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slicers/slicer1.xml" ContentType="application/vnd.ms-excel.slicer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S\Desktop\data_course\my_projects\Модуль 1\"/>
    </mc:Choice>
  </mc:AlternateContent>
  <bookViews>
    <workbookView xWindow="0" yWindow="0" windowWidth="23040" windowHeight="8688" tabRatio="882" firstSheet="5" activeTab="12"/>
  </bookViews>
  <sheets>
    <sheet name="Orders" sheetId="1" r:id="rId1"/>
    <sheet name="People" sheetId="2" r:id="rId2"/>
    <sheet name="Returns" sheetId="3" r:id="rId3"/>
    <sheet name="Динамика доходов и прибыли" sheetId="4" r:id="rId4"/>
    <sheet name="Категории товаров" sheetId="5" r:id="rId5"/>
    <sheet name="Региональные менеджеры" sheetId="8" r:id="rId6"/>
    <sheet name="Сегменты" sheetId="10" r:id="rId7"/>
    <sheet name="Динамика сегментов" sheetId="11" r:id="rId8"/>
    <sheet name="Основные показатели" sheetId="12" r:id="rId9"/>
    <sheet name="Продажи по штатам" sheetId="14" r:id="rId10"/>
    <sheet name="Продажи по регионам" sheetId="15" r:id="rId11"/>
    <sheet name="Возвраты" sheetId="16" r:id="rId12"/>
    <sheet name="Дашборд" sheetId="17" r:id="rId13"/>
  </sheets>
  <definedNames>
    <definedName name="Orders">Orders!$A$1:$U$9995</definedName>
    <definedName name="People">People!$A$1:$B$5</definedName>
    <definedName name="Returns">Returns!$C$1:$C$801</definedName>
    <definedName name="Срез_Category">#N/A</definedName>
    <definedName name="Срез_City">#N/A</definedName>
    <definedName name="Срез_Region">#N/A</definedName>
    <definedName name="Срез_Segment">#N/A</definedName>
    <definedName name="Срез_Sub_Category">#N/A</definedName>
    <definedName name="Срез_Годы">#N/A</definedName>
  </definedNames>
  <calcPr calcId="162913"/>
  <pivotCaches>
    <pivotCache cacheId="0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7" l="1"/>
  <c r="F6" i="17" l="1"/>
  <c r="F4" i="17"/>
  <c r="F5" i="17" l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<sst xmlns="http://schemas.openxmlformats.org/spreadsheetml/2006/main" count="131785" uniqueCount="10978">
  <si>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</si>
  <si>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</si>
  <si>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</si>
  <si>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</si>
  <si>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</si>
  <si>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</si>
  <si>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</si>
  <si>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</si>
  <si>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</si>
  <si>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</si>
  <si>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</si>
  <si>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</si>
  <si>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</si>
  <si>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</si>
  <si>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</si>
  <si>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</si>
  <si>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</si>
  <si>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</si>
  <si>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</si>
  <si>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</si>
  <si>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</si>
  <si>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</si>
  <si>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</si>
  <si>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</si>
  <si>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</si>
  <si>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</si>
  <si>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</si>
  <si>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</si>
  <si>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</si>
  <si>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</si>
  <si>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</si>
  <si>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</si>
  <si>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</si>
  <si>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</si>
  <si>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</si>
  <si>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</si>
  <si>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</si>
  <si>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</si>
  <si>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</si>
  <si>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</si>
  <si>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</si>
  <si>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</si>
  <si>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</si>
  <si>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</si>
  <si>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</si>
  <si>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</si>
  <si>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</si>
  <si>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</si>
  <si>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</si>
  <si>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</si>
  <si>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</si>
  <si>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</si>
  <si>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</si>
  <si>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</si>
  <si>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</si>
  <si>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</si>
  <si>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</si>
  <si>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</si>
  <si>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</si>
  <si>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</si>
  <si>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</si>
  <si>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</si>
  <si>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</si>
  <si>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</si>
  <si>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</si>
  <si>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</si>
  <si>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</si>
  <si>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</si>
  <si>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</si>
  <si>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</si>
  <si>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</si>
  <si>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</si>
  <si>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</si>
  <si>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</si>
  <si>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</si>
  <si>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</si>
  <si>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</si>
  <si>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</si>
  <si>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</si>
  <si>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</si>
  <si>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</si>
  <si>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</si>
  <si>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</si>
  <si>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</si>
  <si>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</si>
  <si>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</si>
  <si>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</si>
  <si>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</si>
  <si>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</si>
  <si>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</si>
  <si>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</si>
  <si>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</si>
  <si>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</si>
  <si>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</si>
  <si>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</si>
  <si>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</si>
  <si>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</si>
  <si>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</si>
  <si>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</si>
  <si>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</si>
  <si>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</si>
  <si>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</si>
  <si>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</si>
  <si>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</si>
  <si>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</si>
  <si>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</si>
  <si>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</si>
  <si>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</si>
  <si>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</si>
  <si>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</si>
  <si>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</si>
  <si>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</si>
  <si>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</si>
  <si>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</si>
  <si>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</si>
  <si>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</si>
  <si>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</si>
  <si>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</si>
  <si>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</si>
  <si>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</si>
  <si>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</si>
  <si>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</si>
  <si>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</si>
  <si>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</si>
  <si>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</si>
  <si>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</si>
  <si>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</si>
  <si>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</si>
  <si>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</si>
  <si>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</si>
  <si>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</si>
  <si>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</si>
  <si>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</si>
  <si>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</si>
  <si>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</si>
  <si>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</si>
  <si>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</si>
  <si>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</si>
  <si>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</si>
  <si>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</si>
  <si>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</si>
  <si>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</si>
  <si>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</si>
  <si>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</si>
  <si>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</si>
  <si>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</si>
  <si>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</si>
  <si>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</si>
  <si>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</si>
  <si>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</si>
  <si>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</si>
  <si>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</si>
  <si>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</si>
  <si>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</si>
  <si>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</si>
  <si>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</si>
  <si>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</si>
  <si>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</si>
  <si>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</si>
  <si>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</si>
  <si>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</si>
  <si>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</si>
  <si>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</si>
  <si>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</si>
  <si>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</si>
  <si>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</si>
  <si>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</si>
  <si>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</si>
  <si>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</si>
  <si>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</si>
  <si>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</si>
  <si>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</si>
  <si>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</si>
  <si>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</si>
  <si>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</si>
  <si>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</si>
  <si>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</si>
  <si>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</si>
  <si>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</si>
  <si>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</si>
  <si>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</si>
  <si>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</si>
  <si>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</si>
  <si>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</si>
  <si>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</si>
  <si>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</si>
  <si>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</si>
  <si>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</si>
  <si>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</si>
  <si>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</si>
  <si>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</si>
  <si>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</si>
  <si>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</si>
  <si>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</si>
  <si>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</si>
  <si>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</si>
  <si>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</si>
  <si>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</si>
  <si>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</si>
  <si>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</si>
  <si>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</si>
  <si>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</si>
  <si>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</si>
  <si>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</si>
  <si>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</si>
  <si>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</si>
  <si>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</si>
  <si>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</si>
  <si>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</si>
  <si>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</si>
  <si>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</si>
  <si>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</si>
  <si>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</si>
  <si>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</si>
  <si>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</si>
  <si>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</si>
  <si>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</si>
  <si>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</si>
  <si>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</si>
  <si>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</si>
  <si>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</si>
  <si>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</si>
  <si>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</si>
  <si>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</si>
  <si>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</si>
  <si>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</si>
  <si>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</si>
  <si>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</si>
  <si>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</si>
  <si>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</si>
  <si>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</si>
  <si>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</si>
  <si>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</si>
  <si>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</si>
  <si>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</si>
  <si>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</si>
  <si>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</si>
  <si>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</si>
  <si>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</si>
  <si>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</si>
  <si>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</si>
  <si>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</si>
  <si>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</si>
  <si>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</si>
  <si>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</si>
  <si>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</si>
  <si>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</si>
  <si>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</si>
  <si>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</si>
  <si>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</si>
  <si>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</si>
  <si>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</si>
  <si>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</si>
  <si>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</si>
  <si>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</si>
  <si>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</si>
  <si>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</si>
  <si>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</si>
  <si>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</si>
  <si>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</si>
  <si>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</si>
  <si>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</si>
  <si>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</si>
  <si>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</si>
  <si>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</si>
  <si>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</si>
  <si>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</si>
  <si>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</si>
  <si>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</si>
  <si>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</si>
  <si>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</si>
  <si>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</si>
  <si>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</si>
  <si>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</si>
  <si>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</si>
  <si>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</si>
  <si>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</si>
  <si>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</si>
  <si>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</si>
  <si>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</si>
  <si>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</si>
  <si>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</si>
  <si>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</si>
  <si>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</si>
  <si>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</si>
  <si>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</si>
  <si>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</si>
  <si>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</si>
  <si>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</si>
  <si>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</si>
  <si>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</si>
  <si>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</si>
  <si>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</si>
  <si>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</si>
  <si>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</si>
  <si>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</si>
  <si>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</si>
  <si>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</si>
  <si>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</si>
  <si>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</si>
  <si>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</si>
  <si>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</si>
  <si>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</si>
  <si>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</si>
  <si>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</si>
  <si>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</si>
  <si>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</si>
  <si>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</si>
  <si>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</si>
  <si>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</si>
  <si>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</si>
  <si>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</si>
  <si>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</si>
  <si>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</si>
  <si>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</si>
  <si>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</si>
  <si>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</si>
  <si>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</si>
  <si>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</si>
  <si>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</si>
  <si>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</si>
  <si>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</si>
  <si>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</si>
  <si>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</si>
  <si>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</si>
  <si>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</si>
  <si>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</si>
  <si>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</si>
  <si>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</si>
  <si>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</si>
  <si>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</si>
  <si>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</si>
  <si>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</si>
  <si>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</si>
  <si>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</si>
  <si>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</si>
  <si>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</si>
  <si>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</si>
  <si>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</si>
  <si>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</si>
  <si>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</si>
  <si>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</si>
  <si>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</si>
  <si>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</si>
  <si>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</si>
  <si>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</si>
  <si>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</si>
  <si>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</si>
  <si>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</si>
  <si>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</si>
  <si>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</si>
  <si>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</si>
  <si>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</si>
  <si>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</si>
  <si>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</si>
  <si>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</si>
  <si>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</si>
  <si>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</si>
  <si>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</si>
  <si>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</si>
  <si>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</si>
  <si>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</si>
  <si>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</si>
  <si>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</si>
  <si>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</si>
  <si>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</si>
  <si>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</si>
  <si>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</si>
  <si>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</si>
  <si>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</si>
  <si>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</si>
  <si>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</si>
  <si>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</si>
  <si>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</si>
  <si>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</si>
  <si>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</si>
  <si>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</si>
  <si>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</si>
  <si>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</si>
  <si>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</si>
  <si>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</si>
  <si>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</si>
  <si>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</si>
  <si>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</si>
  <si>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</si>
  <si>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</si>
  <si>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</si>
  <si>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</si>
  <si>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</si>
  <si>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</si>
  <si>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</si>
  <si>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</si>
  <si>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</si>
  <si>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</si>
  <si>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</si>
  <si>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</si>
  <si>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</si>
  <si>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</si>
  <si>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</si>
  <si>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</si>
  <si>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</si>
  <si>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</si>
  <si>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</si>
  <si>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</si>
  <si>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</si>
  <si>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</si>
  <si>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</si>
  <si>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</si>
  <si>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</si>
  <si>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</si>
  <si>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</si>
  <si>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</si>
  <si>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</si>
  <si>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</si>
  <si>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</si>
  <si>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</si>
  <si>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</si>
  <si>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</si>
  <si>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</si>
  <si>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</si>
  <si>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</si>
  <si>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</si>
  <si>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</si>
  <si>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</si>
  <si>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</si>
  <si>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</si>
  <si>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</si>
  <si>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</si>
  <si>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</si>
  <si>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</si>
  <si>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</si>
  <si>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</si>
  <si>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</si>
  <si>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</si>
  <si>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</si>
  <si>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</si>
  <si>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</si>
  <si>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</si>
  <si>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</si>
  <si>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</si>
  <si>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</si>
  <si>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</si>
  <si>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</si>
  <si>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</si>
  <si>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</si>
  <si>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</si>
  <si>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</si>
  <si>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</si>
  <si>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</si>
  <si>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</si>
  <si>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</si>
  <si>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</si>
  <si>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</si>
  <si>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</si>
  <si>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</si>
  <si>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</si>
  <si>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</si>
  <si>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</si>
  <si>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</si>
  <si>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</si>
  <si>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</si>
  <si>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</si>
  <si>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</si>
  <si>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</si>
  <si>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</si>
  <si>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</si>
  <si>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</si>
  <si>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</si>
  <si>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</si>
  <si>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</si>
  <si>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</si>
  <si>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</si>
  <si>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</si>
  <si>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</si>
  <si>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</si>
  <si>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</si>
  <si>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</si>
  <si>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</si>
  <si>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</si>
  <si>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</si>
  <si>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</si>
  <si>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</si>
  <si>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</si>
  <si>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</si>
  <si>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</si>
  <si>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</si>
  <si>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</si>
  <si>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</si>
  <si>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</si>
  <si>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</si>
  <si>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</si>
  <si>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</si>
  <si>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</si>
  <si>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</si>
  <si>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</si>
  <si>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</si>
  <si>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</si>
  <si>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</si>
  <si>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</si>
  <si>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</si>
  <si>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</si>
  <si>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</si>
  <si>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</si>
  <si>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</si>
  <si>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</si>
  <si>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</si>
  <si>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</si>
  <si>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</si>
  <si>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</si>
  <si>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</si>
  <si>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</si>
  <si>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</si>
  <si>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</si>
  <si>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</si>
  <si>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</si>
  <si>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</si>
  <si>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</si>
  <si>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</si>
  <si>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</si>
  <si>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</si>
  <si>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</si>
  <si>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</si>
  <si>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</si>
  <si>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</si>
  <si>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</si>
  <si>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</si>
  <si>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</si>
  <si>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</si>
  <si>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</si>
  <si>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</si>
  <si>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</si>
  <si>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</si>
  <si>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</si>
  <si>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</si>
  <si>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</si>
  <si>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</si>
  <si>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</si>
  <si>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</si>
  <si>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</si>
  <si>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</si>
  <si>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</si>
  <si>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</si>
  <si>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</si>
  <si>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</si>
  <si>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</si>
  <si>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</si>
  <si>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</si>
  <si>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</si>
  <si>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</si>
  <si>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</si>
  <si>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</si>
  <si>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</si>
  <si>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</si>
  <si>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</si>
  <si>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</si>
  <si>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</si>
  <si>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</si>
  <si>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</si>
  <si>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</si>
  <si>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</si>
  <si>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</si>
  <si>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</si>
  <si>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</si>
  <si>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</si>
  <si>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</si>
  <si>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</si>
  <si>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</si>
  <si>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</si>
  <si>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</si>
  <si>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</si>
  <si>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</si>
  <si>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</si>
  <si>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</si>
  <si>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</si>
  <si>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</si>
  <si>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</si>
  <si>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</si>
  <si>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</si>
  <si>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</si>
  <si>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</si>
  <si>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</si>
  <si>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</si>
  <si>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</si>
  <si>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</si>
  <si>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</si>
  <si>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</si>
  <si>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</si>
  <si>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</si>
  <si>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</si>
  <si>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</si>
  <si>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</si>
  <si>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</si>
  <si>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</si>
  <si>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</si>
  <si>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</si>
  <si>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</si>
  <si>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</si>
  <si>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</si>
  <si>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</si>
  <si>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</si>
  <si>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</si>
  <si>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</si>
  <si>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</si>
  <si>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</si>
  <si>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</si>
  <si>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</si>
  <si>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</si>
  <si>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</si>
  <si>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</si>
  <si>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</si>
  <si>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</si>
  <si>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</si>
  <si>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</si>
  <si>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</si>
  <si>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</si>
  <si>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</si>
  <si>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</si>
  <si>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</si>
  <si>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</si>
  <si>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</si>
  <si>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</si>
  <si>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</si>
  <si>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</si>
  <si>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</si>
  <si>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</si>
  <si>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</si>
  <si>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</si>
  <si>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</si>
  <si>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</si>
  <si>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</si>
  <si>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</si>
  <si>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</si>
  <si>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</si>
  <si>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</si>
  <si>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</si>
  <si>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</si>
  <si>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</si>
  <si>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</si>
  <si>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</si>
  <si>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</si>
  <si>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</si>
  <si>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</si>
  <si>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</si>
  <si>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</si>
  <si>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</si>
  <si>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</si>
  <si>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</si>
  <si>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</si>
  <si>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</si>
  <si>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</si>
  <si>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</si>
  <si>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</si>
  <si>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</si>
  <si>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</si>
  <si>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</si>
  <si>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</si>
  <si>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</si>
  <si>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</si>
  <si>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</si>
  <si>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</si>
  <si>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</si>
  <si>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</si>
  <si>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</si>
  <si>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</si>
  <si>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</si>
  <si>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</si>
  <si>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</si>
  <si>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</si>
  <si>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</si>
  <si>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</si>
  <si>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</si>
  <si>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</si>
  <si>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</si>
  <si>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</si>
  <si>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</si>
  <si>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</si>
  <si>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</si>
  <si>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</si>
  <si>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</si>
  <si>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</si>
  <si>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</si>
  <si>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</si>
  <si>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</si>
  <si>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</si>
  <si>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</si>
  <si>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</si>
  <si>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</si>
  <si>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</si>
  <si>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</si>
  <si>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</si>
  <si>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</si>
  <si>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</si>
  <si>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</si>
  <si>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</si>
  <si>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</si>
  <si>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</si>
  <si>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</si>
  <si>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</si>
  <si>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</si>
  <si>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</si>
  <si>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</si>
  <si>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</si>
  <si>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</si>
  <si>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</si>
  <si>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</si>
  <si>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</si>
  <si>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</si>
  <si>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</si>
  <si>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</si>
  <si>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</si>
  <si>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</si>
  <si>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</si>
  <si>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</si>
  <si>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</si>
  <si>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</si>
  <si>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</si>
  <si>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</si>
  <si>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</si>
  <si>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</si>
  <si>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</si>
  <si>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</si>
  <si>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</si>
  <si>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</si>
  <si>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</si>
  <si>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</si>
  <si>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</si>
  <si>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</si>
  <si>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</si>
  <si>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</si>
  <si>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</si>
  <si>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</si>
  <si>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</si>
  <si>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</si>
  <si>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</si>
  <si>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</si>
  <si>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</si>
  <si>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</si>
  <si>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</si>
  <si>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</si>
  <si>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</si>
  <si>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</si>
  <si>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</si>
  <si>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</si>
  <si>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</si>
  <si>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</si>
  <si>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</si>
  <si>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</si>
  <si>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</si>
  <si>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</si>
  <si>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</si>
  <si>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</si>
  <si>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</si>
  <si>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</si>
  <si>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</si>
  <si>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</si>
  <si>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</si>
  <si>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</si>
  <si>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</si>
  <si>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</si>
  <si>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</si>
  <si>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</si>
  <si>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</si>
  <si>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</si>
  <si>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</si>
  <si>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</si>
  <si>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</si>
  <si>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</si>
  <si>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</si>
  <si>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</si>
  <si>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</si>
  <si>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</si>
  <si>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</si>
  <si>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</si>
  <si>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</si>
  <si>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</si>
  <si>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</si>
  <si>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</si>
  <si>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</si>
  <si>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</si>
  <si>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</si>
  <si>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</si>
  <si>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</si>
  <si>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</si>
  <si>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</si>
  <si>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</si>
  <si>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</si>
  <si>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</si>
  <si>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</si>
  <si>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</si>
  <si>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</si>
  <si>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</si>
  <si>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</si>
  <si>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</si>
  <si>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</si>
  <si>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</si>
  <si>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</si>
  <si>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</si>
  <si>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</si>
  <si>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</si>
  <si>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</si>
  <si>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</si>
  <si>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</si>
  <si>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</si>
  <si>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</si>
  <si>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</si>
  <si>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</si>
  <si>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</si>
  <si>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</si>
  <si>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</si>
  <si>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</si>
  <si>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</si>
  <si>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</si>
  <si>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</si>
  <si>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</si>
  <si>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</si>
  <si>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</si>
  <si>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</si>
  <si>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</si>
  <si>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</si>
  <si>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</si>
  <si>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</si>
  <si>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</si>
  <si>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</si>
  <si>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</si>
  <si>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</si>
  <si>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</si>
  <si>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</si>
  <si>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</si>
  <si>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</si>
  <si>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</si>
  <si>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</si>
  <si>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</si>
  <si>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</si>
  <si>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</si>
  <si>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</si>
  <si>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</si>
  <si>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</si>
  <si>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</si>
  <si>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</si>
  <si>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</si>
  <si>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</si>
  <si>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</si>
  <si>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</si>
  <si>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</si>
  <si>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</si>
  <si>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</si>
  <si>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</si>
  <si>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</si>
  <si>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</si>
  <si>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</si>
  <si>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</si>
  <si>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</si>
  <si>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</si>
  <si>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</si>
  <si>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</si>
  <si>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</si>
  <si>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</si>
  <si>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</si>
  <si>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</si>
  <si>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</si>
  <si>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</si>
  <si>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</si>
  <si>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</si>
  <si>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</si>
  <si>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</si>
  <si>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</si>
  <si>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</si>
  <si>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</si>
  <si>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</si>
  <si>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</si>
  <si>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</si>
  <si>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</si>
  <si>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</si>
  <si>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</si>
  <si>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</si>
  <si>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</si>
  <si>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</si>
  <si>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</si>
  <si>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</si>
  <si>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</si>
  <si>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</si>
  <si>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</si>
  <si>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</si>
  <si>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</si>
  <si>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</si>
  <si>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</si>
  <si>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</si>
  <si>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</si>
  <si>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</si>
  <si>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</si>
  <si>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</si>
  <si>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</si>
  <si>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</si>
  <si>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</si>
  <si>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</si>
  <si>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</si>
  <si>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</si>
  <si>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</si>
  <si>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</si>
  <si>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</si>
  <si>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</si>
  <si>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</si>
  <si>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</si>
  <si>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</si>
  <si>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</si>
  <si>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</si>
  <si>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</si>
  <si>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</si>
  <si>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</si>
  <si>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</si>
  <si>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</si>
  <si>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</si>
  <si>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</si>
  <si>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</si>
  <si>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</si>
  <si>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</si>
  <si>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</si>
  <si>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</si>
  <si>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</si>
  <si>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</si>
  <si>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</si>
  <si>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</si>
  <si>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</si>
  <si>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</si>
  <si>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</si>
  <si>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</si>
  <si>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</si>
  <si>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</si>
  <si>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</si>
  <si>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</si>
  <si>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</si>
  <si>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</si>
  <si>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</si>
  <si>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</si>
  <si>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</si>
  <si>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</si>
  <si>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</si>
  <si>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</si>
  <si>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</si>
  <si>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</si>
  <si>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</si>
  <si>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</si>
  <si>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</si>
  <si>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</si>
  <si>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</si>
  <si>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</si>
  <si>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</si>
  <si>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</si>
  <si>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</si>
  <si>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</si>
  <si>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</si>
  <si>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</si>
  <si>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</si>
  <si>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</si>
  <si>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</si>
  <si>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</si>
  <si>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</si>
  <si>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</si>
  <si>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</si>
  <si>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</si>
  <si>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</si>
  <si>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</si>
  <si>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</si>
  <si>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</si>
  <si>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</si>
  <si>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</si>
  <si>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</si>
  <si>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</si>
  <si>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</si>
  <si>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</si>
  <si>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</si>
  <si>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</si>
  <si>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</si>
  <si>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</si>
  <si>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</si>
  <si>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</si>
  <si>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</si>
  <si>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</si>
  <si>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</si>
  <si>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</si>
  <si>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</si>
  <si>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</si>
  <si>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</si>
  <si>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</si>
  <si>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</si>
  <si>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</si>
  <si>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</si>
  <si>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</si>
  <si>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</si>
  <si>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</si>
  <si>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</si>
  <si>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</si>
  <si>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</si>
  <si>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</si>
  <si>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</si>
  <si>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</si>
  <si>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</si>
  <si>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</si>
  <si>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</si>
  <si>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</si>
  <si>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</si>
  <si>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</si>
  <si>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</si>
  <si>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</si>
  <si>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</si>
  <si>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</si>
  <si>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</si>
  <si>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</si>
  <si>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</si>
  <si>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</si>
  <si>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</si>
  <si>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</si>
  <si>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</si>
  <si>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</si>
  <si>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</si>
  <si>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</si>
  <si>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</si>
  <si>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</si>
  <si>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</si>
  <si>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</si>
  <si>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</si>
  <si>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</si>
  <si>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</si>
  <si>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</si>
  <si>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</si>
  <si>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</si>
  <si>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</si>
  <si>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</si>
  <si>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</si>
  <si>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</si>
  <si>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</si>
  <si>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</si>
  <si>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</si>
  <si>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</si>
  <si>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</si>
  <si>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</si>
  <si>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</si>
  <si>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</si>
  <si>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</si>
  <si>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</si>
  <si>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</si>
  <si>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</si>
  <si>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</si>
  <si>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</si>
  <si>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</si>
  <si>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</si>
  <si>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</si>
  <si>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</si>
  <si>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</si>
  <si>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</si>
  <si>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</si>
  <si>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</si>
  <si>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</si>
  <si>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</si>
  <si>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</si>
  <si>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</si>
  <si>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</si>
  <si>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</si>
  <si>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</si>
  <si>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</si>
  <si>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</si>
  <si>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</si>
  <si>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</si>
  <si>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</si>
  <si>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</si>
  <si>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</si>
  <si>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</si>
  <si>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</si>
  <si>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</si>
  <si>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</si>
  <si>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</si>
  <si>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</si>
  <si>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</si>
  <si>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</si>
  <si>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</si>
  <si>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</si>
  <si>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</si>
  <si>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</si>
  <si>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</si>
  <si>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</si>
  <si>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</si>
  <si>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</si>
  <si>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</si>
  <si>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</si>
  <si>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</si>
  <si>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</si>
  <si>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</si>
  <si>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</si>
  <si>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</si>
  <si>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</si>
  <si>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</si>
  <si>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</si>
  <si>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</si>
  <si>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</si>
  <si>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</si>
  <si>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</si>
  <si>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</si>
  <si>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</si>
  <si>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</si>
  <si>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</si>
  <si>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</si>
  <si>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</si>
  <si>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</si>
  <si>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</si>
  <si>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</si>
  <si>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</si>
  <si>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</si>
  <si>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</si>
  <si>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</si>
  <si>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</si>
  <si>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</si>
  <si>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</si>
  <si>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</si>
  <si>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</si>
  <si>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</si>
  <si>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</si>
  <si>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</si>
  <si>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</si>
  <si>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</si>
  <si>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</si>
  <si>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</si>
  <si>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</si>
  <si>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</si>
  <si>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</si>
  <si>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</si>
  <si>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</si>
  <si>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</si>
  <si>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</si>
  <si>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</si>
  <si>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</si>
  <si>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</si>
  <si>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</si>
  <si>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</si>
  <si>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</si>
  <si>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</si>
  <si>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</si>
  <si>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</si>
  <si>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</si>
  <si>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</si>
  <si>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</si>
  <si>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</si>
  <si>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</si>
  <si>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</si>
  <si>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</si>
  <si>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</si>
  <si>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</si>
  <si>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</si>
  <si>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</si>
  <si>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</si>
  <si>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</si>
  <si>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</si>
  <si>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</si>
  <si>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</si>
  <si>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</si>
  <si>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</si>
  <si>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</si>
  <si>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</si>
  <si>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</si>
  <si>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</si>
  <si>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</si>
  <si>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</si>
  <si>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</si>
  <si>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</si>
  <si>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</si>
  <si>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</si>
  <si>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</si>
  <si>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</si>
  <si>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</si>
  <si>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</si>
  <si>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</si>
  <si>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</si>
  <si>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</si>
  <si>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</si>
  <si>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</si>
  <si>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</si>
  <si>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</si>
  <si>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</si>
  <si>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</si>
  <si>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</si>
  <si>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</si>
  <si>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</si>
  <si>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</si>
  <si>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</si>
  <si>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</si>
  <si>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</si>
  <si>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</si>
  <si>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</si>
  <si>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</si>
  <si>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</si>
  <si>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</si>
  <si>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</si>
  <si>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</si>
  <si>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</si>
  <si>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</si>
  <si>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</si>
  <si>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</si>
  <si>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</si>
  <si>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</si>
  <si>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</si>
  <si>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</si>
  <si>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</si>
  <si>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</si>
  <si>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</si>
  <si>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</si>
  <si>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</si>
  <si>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</si>
  <si>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</si>
  <si>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</si>
  <si>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</si>
  <si>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</si>
  <si>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</si>
  <si>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</si>
  <si>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</si>
  <si>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</si>
  <si>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</si>
  <si>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</si>
  <si>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</si>
  <si>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</si>
  <si>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</si>
  <si>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</si>
  <si>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</si>
  <si>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</si>
  <si>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</si>
  <si>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</si>
  <si>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</si>
  <si>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</si>
  <si>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</si>
  <si>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</si>
  <si>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</si>
  <si>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</si>
  <si>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</si>
  <si>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</si>
  <si>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</si>
  <si>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</si>
  <si>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</si>
  <si>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</si>
  <si>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</si>
  <si>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</si>
  <si>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</si>
  <si>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</si>
  <si>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</si>
  <si>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</si>
  <si>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</si>
  <si>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</si>
  <si>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</si>
  <si>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</si>
  <si>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</si>
  <si>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</si>
  <si>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</si>
  <si>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</si>
  <si>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</si>
  <si>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</si>
  <si>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</si>
  <si>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</si>
  <si>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</si>
  <si>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</si>
  <si>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</si>
  <si>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</si>
  <si>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</si>
  <si>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</si>
  <si>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</si>
  <si>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</si>
  <si>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</si>
  <si>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</si>
  <si>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</si>
  <si>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</si>
  <si>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</si>
  <si>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</si>
  <si>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</si>
  <si>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</si>
  <si>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</si>
  <si>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</si>
  <si>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</si>
  <si>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</si>
  <si>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</si>
  <si>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</si>
  <si>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</si>
  <si>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</si>
  <si>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</si>
  <si>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</si>
  <si>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</si>
  <si>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</si>
  <si>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</si>
  <si>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</si>
  <si>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</si>
  <si>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</si>
  <si>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</si>
  <si>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</si>
  <si>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</si>
  <si>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</si>
  <si>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</si>
  <si>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</si>
  <si>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</si>
  <si>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</si>
  <si>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</si>
  <si>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</si>
  <si>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</si>
  <si>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</si>
  <si>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</si>
  <si>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</si>
  <si>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</si>
  <si>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</si>
  <si>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</si>
  <si>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</si>
  <si>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</si>
  <si>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</si>
  <si>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</si>
  <si>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</si>
  <si>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</si>
  <si>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</si>
  <si>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</si>
  <si>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</si>
  <si>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</si>
  <si>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</si>
  <si>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</si>
  <si>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</si>
  <si>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</si>
  <si>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</si>
  <si>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</si>
  <si>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</si>
  <si>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</si>
  <si>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</si>
  <si>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</si>
  <si>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</si>
  <si>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</si>
  <si>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</si>
  <si>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</si>
  <si>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</si>
  <si>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</si>
  <si>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</si>
  <si>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</si>
  <si>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</si>
  <si>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</si>
  <si>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</si>
  <si>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</si>
  <si>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</si>
  <si>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</si>
  <si>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</si>
  <si>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</si>
  <si>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</si>
  <si>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</si>
  <si>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</si>
  <si>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</si>
  <si>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</si>
  <si>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</si>
  <si>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</si>
  <si>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</si>
  <si>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</si>
  <si>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</si>
  <si>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</si>
  <si>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</si>
  <si>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</si>
  <si>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</si>
  <si>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</si>
  <si>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</si>
  <si>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</si>
  <si>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</si>
  <si>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</si>
  <si>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</si>
  <si>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</si>
  <si>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</si>
  <si>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</si>
  <si>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</si>
  <si>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</si>
  <si>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</si>
  <si>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</si>
  <si>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</si>
  <si>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</si>
  <si>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</si>
  <si>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</si>
  <si>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</si>
  <si>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</si>
  <si>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</si>
  <si>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</si>
  <si>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</si>
  <si>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</si>
  <si>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</si>
  <si>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</si>
  <si>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</si>
  <si>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</si>
  <si>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</si>
  <si>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</si>
  <si>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</si>
  <si>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</si>
  <si>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</si>
  <si>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</si>
  <si>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</si>
  <si>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</si>
  <si>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</si>
  <si>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</si>
  <si>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</si>
  <si>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</si>
  <si>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</si>
  <si>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</si>
  <si>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</si>
  <si>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</si>
  <si>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</si>
  <si>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</si>
  <si>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</si>
  <si>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</si>
  <si>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</si>
  <si>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</si>
  <si>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</si>
  <si>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</si>
  <si>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</si>
  <si>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</si>
  <si>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</si>
  <si>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</si>
  <si>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</si>
  <si>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</si>
  <si>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</si>
  <si>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</si>
  <si>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</si>
  <si>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</si>
  <si>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</si>
  <si>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</si>
  <si>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</si>
  <si>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</si>
  <si>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</si>
  <si>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</si>
  <si>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</si>
  <si>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</si>
  <si>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</si>
  <si>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</si>
  <si>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</si>
  <si>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</si>
  <si>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</si>
  <si>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</si>
  <si>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</si>
  <si>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</si>
  <si>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</si>
  <si>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</si>
  <si>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</si>
  <si>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</si>
  <si>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</si>
  <si>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</si>
  <si>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</si>
  <si>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</si>
  <si>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</si>
  <si>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</si>
  <si>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</si>
  <si>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</si>
  <si>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</si>
  <si>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</si>
  <si>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</si>
  <si>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</si>
  <si>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</si>
  <si>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</si>
  <si>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</si>
  <si>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</si>
  <si>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</si>
  <si>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</si>
  <si>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</si>
  <si>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</si>
  <si>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</si>
  <si>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</si>
  <si>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</si>
  <si>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</si>
  <si>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</si>
  <si>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</si>
  <si>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</si>
  <si>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</si>
  <si>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</si>
  <si>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</si>
  <si>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</si>
  <si>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</si>
  <si>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</si>
  <si>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</si>
  <si>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</si>
  <si>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</si>
  <si>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</si>
  <si>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</si>
  <si>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</si>
  <si>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</si>
  <si>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</si>
  <si>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</si>
  <si>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</si>
  <si>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</si>
  <si>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</si>
  <si>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</si>
  <si>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</si>
  <si>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</si>
  <si>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</si>
  <si>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</si>
  <si>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</si>
  <si>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</si>
  <si>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</si>
  <si>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</si>
  <si>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</si>
  <si>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</si>
  <si>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</si>
  <si>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</si>
  <si>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</si>
  <si>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</si>
  <si>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</si>
  <si>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</si>
  <si>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</si>
  <si>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</si>
  <si>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</si>
  <si>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</si>
  <si>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</si>
  <si>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</si>
  <si>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</si>
  <si>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</si>
  <si>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</si>
  <si>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</si>
  <si>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</si>
  <si>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</si>
  <si>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</si>
  <si>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</si>
  <si>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</si>
  <si>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</si>
  <si>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</si>
  <si>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</si>
  <si>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</si>
  <si>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</si>
  <si>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</si>
  <si>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</si>
  <si>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</si>
  <si>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</si>
  <si>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</si>
  <si>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</si>
  <si>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</si>
  <si>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</si>
  <si>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</si>
  <si>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</si>
  <si>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</si>
  <si>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</si>
  <si>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</si>
  <si>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</si>
  <si>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</si>
  <si>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</si>
  <si>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</si>
  <si>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</si>
  <si>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</si>
  <si>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</si>
  <si>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</si>
  <si>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</si>
  <si>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</si>
  <si>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</si>
  <si>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</si>
  <si>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</si>
  <si>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</si>
  <si>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</si>
  <si>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</si>
  <si>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</si>
  <si>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</si>
  <si>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</si>
  <si>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</si>
  <si>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</si>
  <si>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</si>
  <si>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</si>
  <si>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</si>
  <si>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</si>
  <si>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</si>
  <si>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</si>
  <si>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</si>
  <si>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</si>
  <si>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</si>
  <si>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</si>
  <si>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</si>
  <si>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</si>
  <si>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</si>
  <si>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</si>
  <si>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</si>
  <si>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</si>
  <si>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</si>
  <si>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</si>
  <si>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</si>
  <si>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</si>
  <si>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</si>
  <si>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</si>
  <si>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</si>
  <si>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</si>
  <si>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</si>
  <si>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</si>
  <si>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</si>
  <si>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</si>
  <si>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</si>
  <si>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</si>
  <si>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</si>
  <si>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</si>
  <si>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</si>
  <si>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</si>
  <si>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</si>
  <si>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</si>
  <si>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</si>
  <si>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</si>
  <si>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</si>
  <si>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</si>
  <si>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</si>
  <si>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</si>
  <si>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</si>
  <si>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</si>
  <si>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</si>
  <si>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</si>
  <si>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</si>
  <si>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</si>
  <si>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</si>
  <si>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</si>
  <si>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</si>
  <si>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</si>
  <si>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</si>
  <si>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</si>
  <si>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</si>
  <si>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</si>
  <si>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</si>
  <si>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</si>
  <si>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</si>
  <si>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</si>
  <si>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</si>
  <si>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</si>
  <si>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</si>
  <si>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</si>
  <si>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</si>
  <si>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</si>
  <si>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</si>
  <si>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</si>
  <si>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</si>
  <si>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</si>
  <si>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</si>
  <si>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</si>
  <si>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</si>
  <si>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</si>
  <si>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</si>
  <si>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</si>
  <si>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</si>
  <si>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</si>
  <si>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</si>
  <si>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</si>
  <si>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</si>
  <si>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</si>
  <si>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</si>
  <si>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</si>
  <si>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</si>
  <si>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</si>
  <si>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</si>
  <si>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</si>
  <si>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</si>
  <si>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</si>
  <si>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</si>
  <si>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</si>
  <si>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</si>
  <si>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</si>
  <si>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</si>
  <si>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</si>
  <si>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</si>
  <si>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</si>
  <si>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</si>
  <si>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</si>
  <si>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</si>
  <si>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</si>
  <si>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</si>
  <si>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</si>
  <si>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</si>
  <si>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</si>
  <si>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</si>
  <si>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</si>
  <si>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</si>
  <si>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</si>
  <si>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</si>
  <si>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</si>
  <si>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</si>
  <si>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</si>
  <si>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</si>
  <si>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</si>
  <si>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</si>
  <si>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</si>
  <si>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</si>
  <si>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</si>
  <si>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</si>
  <si>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</si>
  <si>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</si>
  <si>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</si>
  <si>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</si>
  <si>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</si>
  <si>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</si>
  <si>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</si>
  <si>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</si>
  <si>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</si>
  <si>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</si>
  <si>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</si>
  <si>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</si>
  <si>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</si>
  <si>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</si>
  <si>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</si>
  <si>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</si>
  <si>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</si>
  <si>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</si>
  <si>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</si>
  <si>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</si>
  <si>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</si>
  <si>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</si>
  <si>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</si>
  <si>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</si>
  <si>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</si>
  <si>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</si>
  <si>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</si>
  <si>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</si>
  <si>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</si>
  <si>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</si>
  <si>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</si>
  <si>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</si>
  <si>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</si>
  <si>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</si>
  <si>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</si>
  <si>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</si>
  <si>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</si>
  <si>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</si>
  <si>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</si>
  <si>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</si>
  <si>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</si>
  <si>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</si>
  <si>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</si>
  <si>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</si>
  <si>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</si>
  <si>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</si>
  <si>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</si>
  <si>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</si>
  <si>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</si>
  <si>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</si>
  <si>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</si>
  <si>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</si>
  <si>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</si>
  <si>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</si>
  <si>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</si>
  <si>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</si>
  <si>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</si>
  <si>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</si>
  <si>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</si>
  <si>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</si>
  <si>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</si>
  <si>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</si>
  <si>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</si>
  <si>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</si>
  <si>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</si>
  <si>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</si>
  <si>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</si>
  <si>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</si>
  <si>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</si>
  <si>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</si>
  <si>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</si>
  <si>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</si>
  <si>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</si>
  <si>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</si>
  <si>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</si>
  <si>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</si>
  <si>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</si>
  <si>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</si>
  <si>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</si>
  <si>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</si>
  <si>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</si>
  <si>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</si>
  <si>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</si>
  <si>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</si>
  <si>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</si>
  <si>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</si>
  <si>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</si>
  <si>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</si>
  <si>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</si>
  <si>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</si>
  <si>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</si>
  <si>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</si>
  <si>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</si>
  <si>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</si>
  <si>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</si>
  <si>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</si>
  <si>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</si>
  <si>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</si>
  <si>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</si>
  <si>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</si>
  <si>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</si>
  <si>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</si>
  <si>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</si>
  <si>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</si>
  <si>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</si>
  <si>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</si>
  <si>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</si>
  <si>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</si>
  <si>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</si>
  <si>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</si>
  <si>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</si>
  <si>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</si>
  <si>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</si>
  <si>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</si>
  <si>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</si>
  <si>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</si>
  <si>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</si>
  <si>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</si>
  <si>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</si>
  <si>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</si>
  <si>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</si>
  <si>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</si>
  <si>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</si>
  <si>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</si>
  <si>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</si>
  <si>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</si>
  <si>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</si>
  <si>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</si>
  <si>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</si>
  <si>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</si>
  <si>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</si>
  <si>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</si>
  <si>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</si>
  <si>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</si>
  <si>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</si>
  <si>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</si>
  <si>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</si>
  <si>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</si>
  <si>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</si>
  <si>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</si>
  <si>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</si>
  <si>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</si>
  <si>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</si>
  <si>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</si>
  <si>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</si>
  <si>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</si>
  <si>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</si>
  <si>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</si>
  <si>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</si>
  <si>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</si>
  <si>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</si>
  <si>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</si>
  <si>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</si>
  <si>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</si>
  <si>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</si>
  <si>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</si>
  <si>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</si>
  <si>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</si>
  <si>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</si>
  <si>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</si>
  <si>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</si>
  <si>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</si>
  <si>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</si>
  <si>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</si>
  <si>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</si>
  <si>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</si>
  <si>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</si>
  <si>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</si>
  <si>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</si>
  <si>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</si>
  <si>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</si>
  <si>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</si>
  <si>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</si>
  <si>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</si>
  <si>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</si>
  <si>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</si>
  <si>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</si>
  <si>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</si>
  <si>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</si>
  <si>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</si>
  <si>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</si>
  <si>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</si>
  <si>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</si>
  <si>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</si>
  <si>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</si>
  <si>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</si>
  <si>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</si>
  <si>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</si>
  <si>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</si>
  <si>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</si>
  <si>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</si>
  <si>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</si>
  <si>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</si>
  <si>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</si>
  <si>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</si>
  <si>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</si>
  <si>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</si>
  <si>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</si>
  <si>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</si>
  <si>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</si>
  <si>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</si>
  <si>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</si>
  <si>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</si>
  <si>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</si>
  <si>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</si>
  <si>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</si>
  <si>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</si>
  <si>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</si>
  <si>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</si>
  <si>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</si>
  <si>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</si>
  <si>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</si>
  <si>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</si>
  <si>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</si>
  <si>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</si>
  <si>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</si>
  <si>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</si>
  <si>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</si>
  <si>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</si>
  <si>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</si>
  <si>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</si>
  <si>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</si>
  <si>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</si>
  <si>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</si>
  <si>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</si>
  <si>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</si>
  <si>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</si>
  <si>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</si>
  <si>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</si>
  <si>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</si>
  <si>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</si>
  <si>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</si>
  <si>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</si>
  <si>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</si>
  <si>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</si>
  <si>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</si>
  <si>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</si>
  <si>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</si>
  <si>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</si>
  <si>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</si>
  <si>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</si>
  <si>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</si>
  <si>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</si>
  <si>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</si>
  <si>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</si>
  <si>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</si>
  <si>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</si>
  <si>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</si>
  <si>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</si>
  <si>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</si>
  <si>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</si>
  <si>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</si>
  <si>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</si>
  <si>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</si>
  <si>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</si>
  <si>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</si>
  <si>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</si>
  <si>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</si>
  <si>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</si>
  <si>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</si>
  <si>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</si>
  <si>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</si>
  <si>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</si>
  <si>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</si>
  <si>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</si>
  <si>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</si>
  <si>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</si>
  <si>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</si>
  <si>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</si>
  <si>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</si>
  <si>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</si>
  <si>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</si>
  <si>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</si>
  <si>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</si>
  <si>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</si>
  <si>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</si>
  <si>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</si>
  <si>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</si>
  <si>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</si>
  <si>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</si>
  <si>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</si>
  <si>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</si>
  <si>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</si>
  <si>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</si>
  <si>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</si>
  <si>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</si>
  <si>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</si>
  <si>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</si>
  <si>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</si>
  <si>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</si>
  <si>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</si>
  <si>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</si>
  <si>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</si>
  <si>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</si>
  <si>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</si>
  <si>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</si>
  <si>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</si>
  <si>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</si>
  <si>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</si>
  <si>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</si>
  <si>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</si>
  <si>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</si>
  <si>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</si>
  <si>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</si>
  <si>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</si>
  <si>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</si>
  <si>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</si>
  <si>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</si>
  <si>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</si>
  <si>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</si>
  <si>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</si>
  <si>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</si>
  <si>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</si>
  <si>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</si>
  <si>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</si>
  <si>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</si>
  <si>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</si>
  <si>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</si>
  <si>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</si>
  <si>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</si>
  <si>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</si>
  <si>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</si>
  <si>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</si>
  <si>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</si>
  <si>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</si>
  <si>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</si>
  <si>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</si>
  <si>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</si>
  <si>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</si>
  <si>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</si>
  <si>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</si>
  <si>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</si>
  <si>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</si>
  <si>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</si>
  <si>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</si>
  <si>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</si>
  <si>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</si>
  <si>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</si>
  <si>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</si>
  <si>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</si>
  <si>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</si>
  <si>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</si>
  <si>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</si>
  <si>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</si>
  <si>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</si>
  <si>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</si>
  <si>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</si>
  <si>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</si>
  <si>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</si>
  <si>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</si>
  <si>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</si>
  <si>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</si>
  <si>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</si>
  <si>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</si>
  <si>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</si>
  <si>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</si>
  <si>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</si>
  <si>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</si>
  <si>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</si>
  <si>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</si>
  <si>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</si>
  <si>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</si>
  <si>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</si>
  <si>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</si>
  <si>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</si>
  <si>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</si>
  <si>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</si>
  <si>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</si>
  <si>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</si>
  <si>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</si>
  <si>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</si>
  <si>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</si>
  <si>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</si>
  <si>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</si>
  <si>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</si>
  <si>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</si>
  <si>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</si>
  <si>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</si>
  <si>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</si>
  <si>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</si>
  <si>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</si>
  <si>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</si>
  <si>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</si>
  <si>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</si>
  <si>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</si>
  <si>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</si>
  <si>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</si>
  <si>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</si>
  <si>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</si>
  <si>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</si>
  <si>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</si>
  <si>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</si>
  <si>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</si>
  <si>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</si>
  <si>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</si>
  <si>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</si>
  <si>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</si>
  <si>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</si>
  <si>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</si>
  <si>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</si>
  <si>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</si>
  <si>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</si>
  <si>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</si>
  <si>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</si>
  <si>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</si>
  <si>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</si>
  <si>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</si>
  <si>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</si>
  <si>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</si>
  <si>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</si>
  <si>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</si>
  <si>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</si>
  <si>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</si>
  <si>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</si>
  <si>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</si>
  <si>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</si>
  <si>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</si>
  <si>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</si>
  <si>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</si>
  <si>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</si>
  <si>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</si>
  <si>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</si>
  <si>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</si>
  <si>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</si>
  <si>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</si>
  <si>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</si>
  <si>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</si>
  <si>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</si>
  <si>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</si>
  <si>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</si>
  <si>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</si>
  <si>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</si>
  <si>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</si>
  <si>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</si>
  <si>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</si>
  <si>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</si>
  <si>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</si>
  <si>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</si>
  <si>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</si>
  <si>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</si>
  <si>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</si>
  <si>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</si>
  <si>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</si>
  <si>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</si>
  <si>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</si>
  <si>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</si>
  <si>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</si>
  <si>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</si>
  <si>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</si>
  <si>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</si>
  <si>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</si>
  <si>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</si>
  <si>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</si>
  <si>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</si>
  <si>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</si>
  <si>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</si>
  <si>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</si>
  <si>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</si>
  <si>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</si>
  <si>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</si>
  <si>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</si>
  <si>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</si>
  <si>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</si>
  <si>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</si>
  <si>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</si>
  <si>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</si>
  <si>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</si>
  <si>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</si>
  <si>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</si>
  <si>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</si>
  <si>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</si>
  <si>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</si>
  <si>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</si>
  <si>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</si>
  <si>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</si>
  <si>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</si>
  <si>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</si>
  <si>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</si>
  <si>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</si>
  <si>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</si>
  <si>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</si>
  <si>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</si>
  <si>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</si>
  <si>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</si>
  <si>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</si>
  <si>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</si>
  <si>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</si>
  <si>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</si>
  <si>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</si>
  <si>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</si>
  <si>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</si>
  <si>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</si>
  <si>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</si>
  <si>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</si>
  <si>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</si>
  <si>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</si>
  <si>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</si>
  <si>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</si>
  <si>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</si>
  <si>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</si>
  <si>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</si>
  <si>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</si>
  <si>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</si>
  <si>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</si>
  <si>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</si>
  <si>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</si>
  <si>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</si>
  <si>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</si>
  <si>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</si>
  <si>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</si>
  <si>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</si>
  <si>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</si>
  <si>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</si>
  <si>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</si>
  <si>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</si>
  <si>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</si>
  <si>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</si>
  <si>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</si>
  <si>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</si>
  <si>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</si>
  <si>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</si>
  <si>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</si>
  <si>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</si>
  <si>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</si>
  <si>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</si>
  <si>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</si>
  <si>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</si>
  <si>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</si>
  <si>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</si>
  <si>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</si>
  <si>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</si>
  <si>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</si>
  <si>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</si>
  <si>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</si>
  <si>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</si>
  <si>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</si>
  <si>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</si>
  <si>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</si>
  <si>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</si>
  <si>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</si>
  <si>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</si>
  <si>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</si>
  <si>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</si>
  <si>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</si>
  <si>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</si>
  <si>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</si>
  <si>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</si>
  <si>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</si>
  <si>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</si>
  <si>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</si>
  <si>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</si>
  <si>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</si>
  <si>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</si>
  <si>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</si>
  <si>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</si>
  <si>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</si>
  <si>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</si>
  <si>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</si>
  <si>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</si>
  <si>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</si>
  <si>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</si>
  <si>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</si>
  <si>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</si>
  <si>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</si>
  <si>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</si>
  <si>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</si>
  <si>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</si>
  <si>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</si>
  <si>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</si>
  <si>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</si>
  <si>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</si>
  <si>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</si>
  <si>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</si>
  <si>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</si>
  <si>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</si>
  <si>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</si>
  <si>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</si>
  <si>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</si>
  <si>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</si>
  <si>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</si>
  <si>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</si>
  <si>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</si>
  <si>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</si>
  <si>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</si>
  <si>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</si>
  <si>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</si>
  <si>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</si>
  <si>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</si>
  <si>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</si>
  <si>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</si>
  <si>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</si>
  <si>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</si>
  <si>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</si>
  <si>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</si>
  <si>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</si>
  <si>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</si>
  <si>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</si>
  <si>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</si>
  <si>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</si>
  <si>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</si>
  <si>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</si>
  <si>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</si>
  <si>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</si>
  <si>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</si>
  <si>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</si>
  <si>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</si>
  <si>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</si>
  <si>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</si>
  <si>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</si>
  <si>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</si>
  <si>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</si>
  <si>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</si>
  <si>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</si>
  <si>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</si>
  <si>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</si>
  <si>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</si>
  <si>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</si>
  <si>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</si>
  <si>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</si>
  <si>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</si>
  <si>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</si>
  <si>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</si>
  <si>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</si>
  <si>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</si>
  <si>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</si>
  <si>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</si>
  <si>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</si>
  <si>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</si>
  <si>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</si>
  <si>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</si>
  <si>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</si>
  <si>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</si>
  <si>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</si>
  <si>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</si>
  <si>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</si>
  <si>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</si>
  <si>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</si>
  <si>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</si>
  <si>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</si>
  <si>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</si>
  <si>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</si>
  <si>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</si>
  <si>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</si>
  <si>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</si>
  <si>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</si>
  <si>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</si>
  <si>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</si>
  <si>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</si>
  <si>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</si>
  <si>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</si>
  <si>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</si>
  <si>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</si>
  <si>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</si>
  <si>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</si>
  <si>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</si>
  <si>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</si>
  <si>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</si>
  <si>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</si>
  <si>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</si>
  <si>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</si>
  <si>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</si>
  <si>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</si>
  <si>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</si>
  <si>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</si>
  <si>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</si>
  <si>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</si>
  <si>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</si>
  <si>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</si>
  <si>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</si>
  <si>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</si>
  <si>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</si>
  <si>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</si>
  <si>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</si>
  <si>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</si>
  <si>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</si>
  <si>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</si>
  <si>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</si>
  <si>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</si>
  <si>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</si>
  <si>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</si>
  <si>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</si>
  <si>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</si>
  <si>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</si>
  <si>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</si>
  <si>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</si>
  <si>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</si>
  <si>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</si>
  <si>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</si>
  <si>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</si>
  <si>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</si>
  <si>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</si>
  <si>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</si>
  <si>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</si>
  <si>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</si>
  <si>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</si>
  <si>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</si>
  <si>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</si>
  <si>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</si>
  <si>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</si>
  <si>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</si>
  <si>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</si>
  <si>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</si>
  <si>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</si>
  <si>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</si>
  <si>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</si>
  <si>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</si>
  <si>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</si>
  <si>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</si>
  <si>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</si>
  <si>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</si>
  <si>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</si>
  <si>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</si>
  <si>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</si>
  <si>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</si>
  <si>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</si>
  <si>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</si>
  <si>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</si>
  <si>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</si>
  <si>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</si>
  <si>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</si>
  <si>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</si>
  <si>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</si>
  <si>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</si>
  <si>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</si>
  <si>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</si>
  <si>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</si>
  <si>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</si>
  <si>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</si>
  <si>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</si>
  <si>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</si>
  <si>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</si>
  <si>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</si>
  <si>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</si>
  <si>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</si>
  <si>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</si>
  <si>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</si>
  <si>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</si>
  <si>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</si>
  <si>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</si>
  <si>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</si>
  <si>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</si>
  <si>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</si>
  <si>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</si>
  <si>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</si>
  <si>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</si>
  <si>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</si>
  <si>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</si>
  <si>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</si>
  <si>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</si>
  <si>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</si>
  <si>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</si>
  <si>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</si>
  <si>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</si>
  <si>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</si>
  <si>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</si>
  <si>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</si>
  <si>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</si>
  <si>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</si>
  <si>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</si>
  <si>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</si>
  <si>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</si>
  <si>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</si>
  <si>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</si>
  <si>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</si>
  <si>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</si>
  <si>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</si>
  <si>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</si>
  <si>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</si>
  <si>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</si>
  <si>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</si>
  <si>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</si>
  <si>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</si>
  <si>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</si>
  <si>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</si>
  <si>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</si>
  <si>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</si>
  <si>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</si>
  <si>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</si>
  <si>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</si>
  <si>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</si>
  <si>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</si>
  <si>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</si>
  <si>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</si>
  <si>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</si>
  <si>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</si>
  <si>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</si>
  <si>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</si>
  <si>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</si>
  <si>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</si>
  <si>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</si>
  <si>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</si>
  <si>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</si>
  <si>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</si>
  <si>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</si>
  <si>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</si>
  <si>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</si>
  <si>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</si>
  <si>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</si>
  <si>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</si>
  <si>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</si>
  <si>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</si>
  <si>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</si>
  <si>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</si>
  <si>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</si>
  <si>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</si>
  <si>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</si>
  <si>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</si>
  <si>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</si>
  <si>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</si>
  <si>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</si>
  <si>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</si>
  <si>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</si>
  <si>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</si>
  <si>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</si>
  <si>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</si>
  <si>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</si>
  <si>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</si>
  <si>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</si>
  <si>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</si>
  <si>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</si>
  <si>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</si>
  <si>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</si>
  <si>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</si>
  <si>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</si>
  <si>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</si>
  <si>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</si>
  <si>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</si>
  <si>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</si>
  <si>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</si>
  <si>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</si>
  <si>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</si>
  <si>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</si>
  <si>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</si>
  <si>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</si>
  <si>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</si>
  <si>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</si>
  <si>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</si>
  <si>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</si>
  <si>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</si>
  <si>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</si>
  <si>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</si>
  <si>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</si>
  <si>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</si>
  <si>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</si>
  <si>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</si>
  <si>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</si>
  <si>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</si>
  <si>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</si>
  <si>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</si>
  <si>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</si>
  <si>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</si>
  <si>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</si>
  <si>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</si>
  <si>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</si>
  <si>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</si>
  <si>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</si>
  <si>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</si>
  <si>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</si>
  <si>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</si>
  <si>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</si>
  <si>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</si>
  <si>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</si>
  <si>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</si>
  <si>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</si>
  <si>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</si>
  <si>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</si>
  <si>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</si>
  <si>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</si>
  <si>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</si>
  <si>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</si>
  <si>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</si>
  <si>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</si>
  <si>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</si>
  <si>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</si>
  <si>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</si>
  <si>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</si>
  <si>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</si>
  <si>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</si>
  <si>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</si>
  <si>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</si>
  <si>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</si>
  <si>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</si>
  <si>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</si>
  <si>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</si>
  <si>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</si>
  <si>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</si>
  <si>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</si>
  <si>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</si>
  <si>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</si>
  <si>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</si>
  <si>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</si>
  <si>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</si>
  <si>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</si>
  <si>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</si>
  <si>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</si>
  <si>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</si>
  <si>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</si>
  <si>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</si>
  <si>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</si>
  <si>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</si>
  <si>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</si>
  <si>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</si>
  <si>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</si>
  <si>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</si>
  <si>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</si>
  <si>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</si>
  <si>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</si>
  <si>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</si>
  <si>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</si>
  <si>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</si>
  <si>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</si>
  <si>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</si>
  <si>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</si>
  <si>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</si>
  <si>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</si>
  <si>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</si>
  <si>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</si>
  <si>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</si>
  <si>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</si>
  <si>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</si>
  <si>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</si>
  <si>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</si>
  <si>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</si>
  <si>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</si>
  <si>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</si>
  <si>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</si>
  <si>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</si>
  <si>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</si>
  <si>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</si>
  <si>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</si>
  <si>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</si>
  <si>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</si>
  <si>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</si>
  <si>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</si>
  <si>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</si>
  <si>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</si>
  <si>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</si>
  <si>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</si>
  <si>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</si>
  <si>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</si>
  <si>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</si>
  <si>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</si>
  <si>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</si>
  <si>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</si>
  <si>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</si>
  <si>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</si>
  <si>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</si>
  <si>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</si>
  <si>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</si>
  <si>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</si>
  <si>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</si>
  <si>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</si>
  <si>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</si>
  <si>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</si>
  <si>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</si>
  <si>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</si>
  <si>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</si>
  <si>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</si>
  <si>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</si>
  <si>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</si>
  <si>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</si>
  <si>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</si>
  <si>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</si>
  <si>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</si>
  <si>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</si>
  <si>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</si>
  <si>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</si>
  <si>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</si>
  <si>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</si>
  <si>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</si>
  <si>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</si>
  <si>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</si>
  <si>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</si>
  <si>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</si>
  <si>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</si>
  <si>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</si>
  <si>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</si>
  <si>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</si>
  <si>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</si>
  <si>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</si>
  <si>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</si>
  <si>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</si>
  <si>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</si>
  <si>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</si>
  <si>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</si>
  <si>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</si>
  <si>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</si>
  <si>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</si>
  <si>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</si>
  <si>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</si>
  <si>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</si>
  <si>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</si>
  <si>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</si>
  <si>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</si>
  <si>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</si>
  <si>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</si>
  <si>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</si>
  <si>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</si>
  <si>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</si>
  <si>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</si>
  <si>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</si>
  <si>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</si>
  <si>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</si>
  <si>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</si>
  <si>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</si>
  <si>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</si>
  <si>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</si>
  <si>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</si>
  <si>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</si>
  <si>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</si>
  <si>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</si>
  <si>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</si>
  <si>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</si>
  <si>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</si>
  <si>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</si>
  <si>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</si>
  <si>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</si>
  <si>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</si>
  <si>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</si>
  <si>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</si>
  <si>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</si>
  <si>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</si>
  <si>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</si>
  <si>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</si>
  <si>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</si>
  <si>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</si>
  <si>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</si>
  <si>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</si>
  <si>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</si>
  <si>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</si>
  <si>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</si>
  <si>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</si>
  <si>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</si>
  <si>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</si>
  <si>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</si>
  <si>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</si>
  <si>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</si>
  <si>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</si>
  <si>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</si>
  <si>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</si>
  <si>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</si>
  <si>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</si>
  <si>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</si>
  <si>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</si>
  <si>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</si>
  <si>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</si>
  <si>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</si>
  <si>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</si>
  <si>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</si>
  <si>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</si>
  <si>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</si>
  <si>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</si>
  <si>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</si>
  <si>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</si>
  <si>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</si>
  <si>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</si>
  <si>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</si>
  <si>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</si>
  <si>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</si>
  <si>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</si>
  <si>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</si>
  <si>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</si>
  <si>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</si>
  <si>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</si>
  <si>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</si>
  <si>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</si>
  <si>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</si>
  <si>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</si>
  <si>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</si>
  <si>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</si>
  <si>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</si>
  <si>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</si>
  <si>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</si>
  <si>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</si>
  <si>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</si>
  <si>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</si>
  <si>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</si>
  <si>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</si>
  <si>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</si>
  <si>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</si>
  <si>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</si>
  <si>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</si>
  <si>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</si>
  <si>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</si>
  <si>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</si>
  <si>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</si>
  <si>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</si>
  <si>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</si>
  <si>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</si>
  <si>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</si>
  <si>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</si>
  <si>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</si>
  <si>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</si>
  <si>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</si>
  <si>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</si>
  <si>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</si>
  <si>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</si>
  <si>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</si>
  <si>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</si>
  <si>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</si>
  <si>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</si>
  <si>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</si>
  <si>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</si>
  <si>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</si>
  <si>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</si>
  <si>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</si>
  <si>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</si>
  <si>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</si>
  <si>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</si>
  <si>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</si>
  <si>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</si>
  <si>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</si>
  <si>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</si>
  <si>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</si>
  <si>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</si>
  <si>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</si>
  <si>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</si>
  <si>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</si>
  <si>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</si>
  <si>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</si>
  <si>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</si>
  <si>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</si>
  <si>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</si>
  <si>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</si>
  <si>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</si>
  <si>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</si>
  <si>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</si>
  <si>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</si>
  <si>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</si>
  <si>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</si>
  <si>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</si>
  <si>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</si>
  <si>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</si>
  <si>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</si>
  <si>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</si>
  <si>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</si>
  <si>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</si>
  <si>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</si>
  <si>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</si>
  <si>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</si>
  <si>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</si>
  <si>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</si>
  <si>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</si>
  <si>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</si>
  <si>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</si>
  <si>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</si>
  <si>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</si>
  <si>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</si>
  <si>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</si>
  <si>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</si>
  <si>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</si>
  <si>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</si>
  <si>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</si>
  <si>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</si>
  <si>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</si>
  <si>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</si>
  <si>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</si>
  <si>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</si>
  <si>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</si>
  <si>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</si>
  <si>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</si>
  <si>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</si>
  <si>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</si>
  <si>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</si>
  <si>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</si>
  <si>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</si>
  <si>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</si>
  <si>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</si>
  <si>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</si>
  <si>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</si>
  <si>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</si>
  <si>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</si>
  <si>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</si>
  <si>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</si>
  <si>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</si>
  <si>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</si>
  <si>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</si>
  <si>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</si>
  <si>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</si>
  <si>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</si>
  <si>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</si>
  <si>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</si>
  <si>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</si>
  <si>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</si>
  <si>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</si>
  <si>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</si>
  <si>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</si>
  <si>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</si>
  <si>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</si>
  <si>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</si>
  <si>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</si>
  <si>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</si>
  <si>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</si>
  <si>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</si>
  <si>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</si>
  <si>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</si>
  <si>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</si>
  <si>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</si>
  <si>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</si>
  <si>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</si>
  <si>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</si>
  <si>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</si>
  <si>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</si>
  <si>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</si>
  <si>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</si>
  <si>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</si>
  <si>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</si>
  <si>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</si>
  <si>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</si>
  <si>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</si>
  <si>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</si>
  <si>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</si>
  <si>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</si>
  <si>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</si>
  <si>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</si>
  <si>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</si>
  <si>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</si>
  <si>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</si>
  <si>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</si>
  <si>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</si>
  <si>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</si>
  <si>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</si>
  <si>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</si>
  <si>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</si>
  <si>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</si>
  <si>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</si>
  <si>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</si>
  <si>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</si>
  <si>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</si>
  <si>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</si>
  <si>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</si>
  <si>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</si>
  <si>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</si>
  <si>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</si>
  <si>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</si>
  <si>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</si>
  <si>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</si>
  <si>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</si>
  <si>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</si>
  <si>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</si>
  <si>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</si>
  <si>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</si>
  <si>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</si>
  <si>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</si>
  <si>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</si>
  <si>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</si>
  <si>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</si>
  <si>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</si>
  <si>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</si>
  <si>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</si>
  <si>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</si>
  <si>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</si>
  <si>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</si>
  <si>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</si>
  <si>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</si>
  <si>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</si>
  <si>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</si>
  <si>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</si>
  <si>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</si>
  <si>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</si>
  <si>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</si>
  <si>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</si>
  <si>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</si>
  <si>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</si>
  <si>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</si>
  <si>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</si>
  <si>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</si>
  <si>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</si>
  <si>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</si>
  <si>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</si>
  <si>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</si>
  <si>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</si>
  <si>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</si>
  <si>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</si>
  <si>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</si>
  <si>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</si>
  <si>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</si>
  <si>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</si>
  <si>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</si>
  <si>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</si>
  <si>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</si>
  <si>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</si>
  <si>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</si>
  <si>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</si>
  <si>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</si>
  <si>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</si>
  <si>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</si>
  <si>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</si>
  <si>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</si>
  <si>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</si>
  <si>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</si>
  <si>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</si>
  <si>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</si>
  <si>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</si>
  <si>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</si>
  <si>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</si>
  <si>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</si>
  <si>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</si>
  <si>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</si>
  <si>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</si>
  <si>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</si>
  <si>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</si>
  <si>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</si>
  <si>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</si>
  <si>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</si>
  <si>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</si>
  <si>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</si>
  <si>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</si>
  <si>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</si>
  <si>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</si>
  <si>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</si>
  <si>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</si>
  <si>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</si>
  <si>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</si>
  <si>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</si>
  <si>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</si>
  <si>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</si>
  <si>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</si>
  <si>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</si>
  <si>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</si>
  <si>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</si>
  <si>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</si>
  <si>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</si>
  <si>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</si>
  <si>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</si>
  <si>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</si>
  <si>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</si>
  <si>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</si>
  <si>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</si>
  <si>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</si>
  <si>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</si>
  <si>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</si>
  <si>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</si>
  <si>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</si>
  <si>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</si>
  <si>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</si>
  <si>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</si>
  <si>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</si>
  <si>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</si>
  <si>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</si>
  <si>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</si>
  <si>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</si>
  <si>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</si>
  <si>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</si>
  <si>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</si>
  <si>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</si>
  <si>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</si>
  <si>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</si>
  <si>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</si>
  <si>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</si>
  <si>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</si>
  <si>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</si>
  <si>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</si>
  <si>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</si>
  <si>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</si>
  <si>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</si>
  <si>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</si>
  <si>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</si>
  <si>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</si>
  <si>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</si>
  <si>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</si>
  <si>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</si>
  <si>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</si>
  <si>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</si>
  <si>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</si>
  <si>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</si>
  <si>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</si>
  <si>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</si>
  <si>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</si>
  <si>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</si>
  <si>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</si>
  <si>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</si>
  <si>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</si>
  <si>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</si>
  <si>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</si>
  <si>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</si>
  <si>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</si>
  <si>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</si>
  <si>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</si>
  <si>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</si>
  <si>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</si>
  <si>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</si>
  <si>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</si>
  <si>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</si>
  <si>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</si>
  <si>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</si>
  <si>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</si>
  <si>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</si>
  <si>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</si>
  <si>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</si>
  <si>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</si>
  <si>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</si>
  <si>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</si>
  <si>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</si>
  <si>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</si>
  <si>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</si>
  <si>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</si>
  <si>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</si>
  <si>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</si>
  <si>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</si>
  <si>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</si>
  <si>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</si>
  <si>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</si>
  <si>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</si>
  <si>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</si>
  <si>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</si>
  <si>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</si>
  <si>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</si>
  <si>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</si>
  <si>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</si>
  <si>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</si>
  <si>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</si>
  <si>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</si>
  <si>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</si>
  <si>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</si>
  <si>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</si>
  <si>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</si>
  <si>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</si>
  <si>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</si>
  <si>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</si>
  <si>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</si>
  <si>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</si>
  <si>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</si>
  <si>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</si>
  <si>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</si>
  <si>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</si>
  <si>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</si>
  <si>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</si>
  <si>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</si>
  <si>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</si>
  <si>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</si>
  <si>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</si>
  <si>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</si>
  <si>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</si>
  <si>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</si>
  <si>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</si>
  <si>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</si>
  <si>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</si>
  <si>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</si>
  <si>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</si>
  <si>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</si>
  <si>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</si>
  <si>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</si>
  <si>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</si>
  <si>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</si>
  <si>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</si>
  <si>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</si>
  <si>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</si>
  <si>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</si>
  <si>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</si>
  <si>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</si>
  <si>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</si>
  <si>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</si>
  <si>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</si>
  <si>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</si>
  <si>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</si>
  <si>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</si>
  <si>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</si>
  <si>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</si>
  <si>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</si>
  <si>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</si>
  <si>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</si>
  <si>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</si>
  <si>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</si>
  <si>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</si>
  <si>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</si>
  <si>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</si>
  <si>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</si>
  <si>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</si>
  <si>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</si>
  <si>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</si>
  <si>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</si>
  <si>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</si>
  <si>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</si>
  <si>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</si>
  <si>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</si>
  <si>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</si>
  <si>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</si>
  <si>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</si>
  <si>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</si>
  <si>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</si>
  <si>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</si>
  <si>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</si>
  <si>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</si>
  <si>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</si>
  <si>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</si>
  <si>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</si>
  <si>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</si>
  <si>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</si>
  <si>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</si>
  <si>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</si>
  <si>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</si>
  <si>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</si>
  <si>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</si>
  <si>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</si>
  <si>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</si>
  <si>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</si>
  <si>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</si>
  <si>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</si>
  <si>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</si>
  <si>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</si>
  <si>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</si>
  <si>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</si>
  <si>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</si>
  <si>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</si>
  <si>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</si>
  <si>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</si>
  <si>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</si>
  <si>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</si>
  <si>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</si>
  <si>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</si>
  <si>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</si>
  <si>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</si>
  <si>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</si>
  <si>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</si>
  <si>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</si>
  <si>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</si>
  <si>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</si>
  <si>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</si>
  <si>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</si>
  <si>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</si>
  <si>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</si>
  <si>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</si>
  <si>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</si>
  <si>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</si>
  <si>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</si>
  <si>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</si>
  <si>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</si>
  <si>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</si>
  <si>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</si>
  <si>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</si>
  <si>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</si>
  <si>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</si>
  <si>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</si>
  <si>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</si>
  <si>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</si>
  <si>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</si>
  <si>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</si>
  <si>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</si>
  <si>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</si>
  <si>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</si>
  <si>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</si>
  <si>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</si>
  <si>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</si>
  <si>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</si>
  <si>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</si>
  <si>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</si>
  <si>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</si>
  <si>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</si>
  <si>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</si>
  <si>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</si>
  <si>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</si>
  <si>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</si>
  <si>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</si>
  <si>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</si>
  <si>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</si>
  <si>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</si>
  <si>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</si>
  <si>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</si>
  <si>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</si>
  <si>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</si>
  <si>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</si>
  <si>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</si>
  <si>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</si>
  <si>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</si>
  <si>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</si>
  <si>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</si>
  <si>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</si>
  <si>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</si>
  <si>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</si>
  <si>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</si>
  <si>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</si>
  <si>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</si>
  <si>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</si>
  <si>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</si>
  <si>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</si>
  <si>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</si>
  <si>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</si>
  <si>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</si>
  <si>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</si>
  <si>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</si>
  <si>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</si>
  <si>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</si>
  <si>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</si>
  <si>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</si>
  <si>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</si>
  <si>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</si>
  <si>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</si>
  <si>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</si>
  <si>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</si>
  <si>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</si>
  <si>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</si>
  <si>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</si>
  <si>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</si>
  <si>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</si>
  <si>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</si>
  <si>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</si>
  <si>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</si>
  <si>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</si>
  <si>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</si>
  <si>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</si>
  <si>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</si>
  <si>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</si>
  <si>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</si>
  <si>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</si>
  <si>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</si>
  <si>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</si>
  <si>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</si>
  <si>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</si>
  <si>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</si>
  <si>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</si>
  <si>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</si>
  <si>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</si>
  <si>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</si>
  <si>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</si>
  <si>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</si>
  <si>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</si>
  <si>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</si>
  <si>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</si>
  <si>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</si>
  <si>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</si>
  <si>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</si>
  <si>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</si>
  <si>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</si>
  <si>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</si>
  <si>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</si>
  <si>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</si>
  <si>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</si>
  <si>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</si>
  <si>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</si>
  <si>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</si>
  <si>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</si>
  <si>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</si>
  <si>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</si>
  <si>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</si>
  <si>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</si>
  <si>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</si>
  <si>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</si>
  <si>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</si>
  <si>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</si>
  <si>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</si>
  <si>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</si>
  <si>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</si>
  <si>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</si>
  <si>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</si>
  <si>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</si>
  <si>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</si>
  <si>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</si>
  <si>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</si>
  <si>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</si>
  <si>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</si>
  <si>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</si>
  <si>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</si>
  <si>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</si>
  <si>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</si>
  <si>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</si>
  <si>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</si>
  <si>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</si>
  <si>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</si>
  <si>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</si>
  <si>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</si>
  <si>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</si>
  <si>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</si>
  <si>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</si>
  <si>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</si>
  <si>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</si>
  <si>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</si>
  <si>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</si>
  <si>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</si>
  <si>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</si>
  <si>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</si>
  <si>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</si>
  <si>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</si>
  <si>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</si>
  <si>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</si>
  <si>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</si>
  <si>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</si>
  <si>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</si>
  <si>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</si>
  <si>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</si>
  <si>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</si>
  <si>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</si>
  <si>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</si>
  <si>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</si>
  <si>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</si>
  <si>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</si>
  <si>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</si>
  <si>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</si>
  <si>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</si>
  <si>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</si>
  <si>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</si>
  <si>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</si>
  <si>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</si>
  <si>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</si>
  <si>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</si>
  <si>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</si>
  <si>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</si>
  <si>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</si>
  <si>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</si>
  <si>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</si>
  <si>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</si>
  <si>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</si>
  <si>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</si>
  <si>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</si>
  <si>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</si>
  <si>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</si>
  <si>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</si>
  <si>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</si>
  <si>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</si>
  <si>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</si>
  <si>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</si>
  <si>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</si>
  <si>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</si>
  <si>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</si>
  <si>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</si>
  <si>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</si>
  <si>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</si>
  <si>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</si>
  <si>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</si>
  <si>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</si>
  <si>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</si>
  <si>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</si>
  <si>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</si>
  <si>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</si>
  <si>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</si>
  <si>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</si>
  <si>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</si>
  <si>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</si>
  <si>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</si>
  <si>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</si>
  <si>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</si>
  <si>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</si>
  <si>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</si>
  <si>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</si>
  <si>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</si>
  <si>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</si>
  <si>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</si>
  <si>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</si>
  <si>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</si>
  <si>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</si>
  <si>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</si>
  <si>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</si>
  <si>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</si>
  <si>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</si>
  <si>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</si>
  <si>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</si>
  <si>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</si>
  <si>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</si>
  <si>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</si>
  <si>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</si>
  <si>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</si>
  <si>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</si>
  <si>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</si>
  <si>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</si>
  <si>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</si>
  <si>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</si>
  <si>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</si>
  <si>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</si>
  <si>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</si>
  <si>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</si>
  <si>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</si>
  <si>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</si>
  <si>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</si>
  <si>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</si>
  <si>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</si>
  <si>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</si>
  <si>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</si>
  <si>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</si>
  <si>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</si>
  <si>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</si>
  <si>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</si>
  <si>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</si>
  <si>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</si>
  <si>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</si>
  <si>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</si>
  <si>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</si>
  <si>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</si>
  <si>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</si>
  <si>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</si>
  <si>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</si>
  <si>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</si>
  <si>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</si>
  <si>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</si>
  <si>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</si>
  <si>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</si>
  <si>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</si>
  <si>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</si>
  <si>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</si>
  <si>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</si>
  <si>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</si>
  <si>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</si>
  <si>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</si>
  <si>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</si>
  <si>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</si>
  <si>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</si>
  <si>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</si>
  <si>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</si>
  <si>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</si>
  <si>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</si>
  <si>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</si>
  <si>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</si>
  <si>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</si>
  <si>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</si>
  <si>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</si>
  <si>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</si>
  <si>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</si>
  <si>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</si>
  <si>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</si>
  <si>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</si>
  <si>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</si>
  <si>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</si>
  <si>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</si>
  <si>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</si>
  <si>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</si>
  <si>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</si>
  <si>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</si>
  <si>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</si>
  <si>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</si>
  <si>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</si>
  <si>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</si>
  <si>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</si>
  <si>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</si>
  <si>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</si>
  <si>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</si>
  <si>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</si>
  <si>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</si>
  <si>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</si>
  <si>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</si>
  <si>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</si>
  <si>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</si>
  <si>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</si>
  <si>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</si>
  <si>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</si>
  <si>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</si>
  <si>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</si>
  <si>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</si>
  <si>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</si>
  <si>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</si>
  <si>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</si>
  <si>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</si>
  <si>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</si>
  <si>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</si>
  <si>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</si>
  <si>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</si>
  <si>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</si>
  <si>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</si>
  <si>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</si>
  <si>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</si>
  <si>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</si>
  <si>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</si>
  <si>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</si>
  <si>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</si>
  <si>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</si>
  <si>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</si>
  <si>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</si>
  <si>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</si>
  <si>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</si>
  <si>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</si>
  <si>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</si>
  <si>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</si>
  <si>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</si>
  <si>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</si>
  <si>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</si>
  <si>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</si>
  <si>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</si>
  <si>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</si>
  <si>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</si>
  <si>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</si>
  <si>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</si>
  <si>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</si>
  <si>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</si>
  <si>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</si>
  <si>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</si>
  <si>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</si>
  <si>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</si>
  <si>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</si>
  <si>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</si>
  <si>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</si>
  <si>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</si>
  <si>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</si>
  <si>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</si>
  <si>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</si>
  <si>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</si>
  <si>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</si>
  <si>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</si>
  <si>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</si>
  <si>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</si>
  <si>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</si>
  <si>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</si>
  <si>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</si>
  <si>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</si>
  <si>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</si>
  <si>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</si>
  <si>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</si>
  <si>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</si>
  <si>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</si>
  <si>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</si>
  <si>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</si>
  <si>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</si>
  <si>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</si>
  <si>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</si>
  <si>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</si>
  <si>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</si>
  <si>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</si>
  <si>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</si>
  <si>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</si>
  <si>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</si>
  <si>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</si>
  <si>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</si>
  <si>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</si>
  <si>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</si>
  <si>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</si>
  <si>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</si>
  <si>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</si>
  <si>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</si>
  <si>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</si>
  <si>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</si>
  <si>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</si>
  <si>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</si>
  <si>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</si>
  <si>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</si>
  <si>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</si>
  <si>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</si>
  <si>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</si>
  <si>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</si>
  <si>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</si>
  <si>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</si>
  <si>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</si>
  <si>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</si>
  <si>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</si>
  <si>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</si>
  <si>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</si>
  <si>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</si>
  <si>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</si>
  <si>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</si>
  <si>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</si>
  <si>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</si>
  <si>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</si>
  <si>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</si>
  <si>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</si>
  <si>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</si>
  <si>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</si>
  <si>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</si>
  <si>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</si>
  <si>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</si>
  <si>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</si>
  <si>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</si>
  <si>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</si>
  <si>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</si>
  <si>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</si>
  <si>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</si>
  <si>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</si>
  <si>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</si>
  <si>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</si>
  <si>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</si>
  <si>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</si>
  <si>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</si>
  <si>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</si>
  <si>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</si>
  <si>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</si>
  <si>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</si>
  <si>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</si>
  <si>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</si>
  <si>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</si>
  <si>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</si>
  <si>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</si>
  <si>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</si>
  <si>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</si>
  <si>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</si>
  <si>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</si>
  <si>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</si>
  <si>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</si>
  <si>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</si>
  <si>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</si>
  <si>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</si>
  <si>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</si>
  <si>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</si>
  <si>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</si>
  <si>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</si>
  <si>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</si>
  <si>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</si>
  <si>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</si>
  <si>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</si>
  <si>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</si>
  <si>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</si>
  <si>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</si>
  <si>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</si>
  <si>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</si>
  <si>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</si>
  <si>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</si>
  <si>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</si>
  <si>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</si>
  <si>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</si>
  <si>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</si>
  <si>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</si>
  <si>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</si>
  <si>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</si>
  <si>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</si>
  <si>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</si>
  <si>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</si>
  <si>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</si>
  <si>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</si>
  <si>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</si>
  <si>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</si>
  <si>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</si>
  <si>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</si>
  <si>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</si>
  <si>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</si>
  <si>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</si>
  <si>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</si>
  <si>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</si>
  <si>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</si>
  <si>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</si>
  <si>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</si>
  <si>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</si>
  <si>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</si>
  <si>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</si>
  <si>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</si>
  <si>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</si>
  <si>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</si>
  <si>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</si>
  <si>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</si>
  <si>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</si>
  <si>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</si>
  <si>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</si>
  <si>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</si>
  <si>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</si>
  <si>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</si>
  <si>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</si>
  <si>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</si>
  <si>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</si>
  <si>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</si>
  <si>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</si>
  <si>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</si>
  <si>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</si>
  <si>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</si>
  <si>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</si>
  <si>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</si>
  <si>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</si>
  <si>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</si>
  <si>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</si>
  <si>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</si>
  <si>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</si>
  <si>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</si>
  <si>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</si>
  <si>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</si>
  <si>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</si>
  <si>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</si>
  <si>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</si>
  <si>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</si>
  <si>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</si>
  <si>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</si>
  <si>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</si>
  <si>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</si>
  <si>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</si>
  <si>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</si>
  <si>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</si>
  <si>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</si>
  <si>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</si>
  <si>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</si>
  <si>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</si>
  <si>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</si>
  <si>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</si>
  <si>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</si>
  <si>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</si>
  <si>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</si>
  <si>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</si>
  <si>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</si>
  <si>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</si>
  <si>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</si>
  <si>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</si>
  <si>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</si>
  <si>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</si>
  <si>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</si>
  <si>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</si>
  <si>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</si>
  <si>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</si>
  <si>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</si>
  <si>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</si>
  <si>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</si>
  <si>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</si>
  <si>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</si>
  <si>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</si>
  <si>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</si>
  <si>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</si>
  <si>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</si>
  <si>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</si>
  <si>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</si>
  <si>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</si>
  <si>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</si>
  <si>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</si>
  <si>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</si>
  <si>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</si>
  <si>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</si>
  <si>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</si>
  <si>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</si>
  <si>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</si>
  <si>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</si>
  <si>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</si>
  <si>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</si>
  <si>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</si>
  <si>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</si>
  <si>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</si>
  <si>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</si>
  <si>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</si>
  <si>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</si>
  <si>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</si>
  <si>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</si>
  <si>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</si>
  <si>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</si>
  <si>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</si>
  <si>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</si>
  <si>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</si>
  <si>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</si>
  <si>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</si>
  <si>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</si>
  <si>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</si>
  <si>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</si>
  <si>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</si>
  <si>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</si>
  <si>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</si>
  <si>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</si>
  <si>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</si>
  <si>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</si>
  <si>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</si>
  <si>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</si>
  <si>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</si>
  <si>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</si>
  <si>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</si>
  <si>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</si>
  <si>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</si>
  <si>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</si>
  <si>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</si>
  <si>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</si>
  <si>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</si>
  <si>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</si>
  <si>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</si>
  <si>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</si>
  <si>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</si>
  <si>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</si>
  <si>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</si>
  <si>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</si>
  <si>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</si>
  <si>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</si>
  <si>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</si>
  <si>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</si>
  <si>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</si>
  <si>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</si>
  <si>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</si>
  <si>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</si>
  <si>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</si>
  <si>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</si>
  <si>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</si>
  <si>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</si>
  <si>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</si>
  <si>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</si>
  <si>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</si>
  <si>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</si>
  <si>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</si>
  <si>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</si>
  <si>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</si>
  <si>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</si>
  <si>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</si>
  <si>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</si>
  <si>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</si>
  <si>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</si>
  <si>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</si>
  <si>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</si>
  <si>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</si>
  <si>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</si>
  <si>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</si>
  <si>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</si>
  <si>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</si>
  <si>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</si>
  <si>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</si>
  <si>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</si>
  <si>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</si>
  <si>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</si>
  <si>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</si>
  <si>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</si>
  <si>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</si>
  <si>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</si>
  <si>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</si>
  <si>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</si>
  <si>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</si>
  <si>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</si>
  <si>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</si>
  <si>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</si>
  <si>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</si>
  <si>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</si>
  <si>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</si>
  <si>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</si>
  <si>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</si>
  <si>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</si>
  <si>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</si>
  <si>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</si>
  <si>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</si>
  <si>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</si>
  <si>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</si>
  <si>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</si>
  <si>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</si>
  <si>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</si>
  <si>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</si>
  <si>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</si>
  <si>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</si>
  <si>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</si>
  <si>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</si>
  <si>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</si>
  <si>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</si>
  <si>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</si>
  <si>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</si>
  <si>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</si>
  <si>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</si>
  <si>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</si>
  <si>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</si>
  <si>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</si>
  <si>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</si>
  <si>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</si>
  <si>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</si>
  <si>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</si>
  <si>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</si>
  <si>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</si>
  <si>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</si>
  <si>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</si>
  <si>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</si>
  <si>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</si>
  <si>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</si>
  <si>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</si>
  <si>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</si>
  <si>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</si>
  <si>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</si>
  <si>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</si>
  <si>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</si>
  <si>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</si>
  <si>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</si>
  <si>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</si>
  <si>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</si>
  <si>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</si>
  <si>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</si>
  <si>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</si>
  <si>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</si>
  <si>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</si>
  <si>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</si>
  <si>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</si>
  <si>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</si>
  <si>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</si>
  <si>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</si>
  <si>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</si>
  <si>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</si>
  <si>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</si>
  <si>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</si>
  <si>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</si>
  <si>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</si>
  <si>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</si>
  <si>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</si>
  <si>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</si>
  <si>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</si>
  <si>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</si>
  <si>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</si>
  <si>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</si>
  <si>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</si>
  <si>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</si>
  <si>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</si>
  <si>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</si>
  <si>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</si>
  <si>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</si>
  <si>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</si>
  <si>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</si>
  <si>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</si>
  <si>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</si>
  <si>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</si>
  <si>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</si>
  <si>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</si>
  <si>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</si>
  <si>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</si>
  <si>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</si>
  <si>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</si>
  <si>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</si>
  <si>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</si>
  <si>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</si>
  <si>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</si>
  <si>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</si>
  <si>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</si>
  <si>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</si>
  <si>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</si>
  <si>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</si>
  <si>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</si>
  <si>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</si>
  <si>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</si>
  <si>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</si>
  <si>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</si>
  <si>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</si>
  <si>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</si>
  <si>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</si>
  <si>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</si>
  <si>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</si>
  <si>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</si>
  <si>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</si>
  <si>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</si>
  <si>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</si>
  <si>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</si>
  <si>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</si>
  <si>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</si>
  <si>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</si>
  <si>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</si>
  <si>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</si>
  <si>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</si>
  <si>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</si>
  <si>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</si>
  <si>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</si>
  <si>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</si>
  <si>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</si>
  <si>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</si>
  <si>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</si>
  <si>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</si>
  <si>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</si>
  <si>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</si>
  <si>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</si>
  <si>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</si>
  <si>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</si>
  <si>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</si>
  <si>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</si>
  <si>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</si>
  <si>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</si>
  <si>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</si>
  <si>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</si>
  <si>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</si>
  <si>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</si>
  <si>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</si>
  <si>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</si>
  <si>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</si>
  <si>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</si>
  <si>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</si>
  <si>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</si>
  <si>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</si>
  <si>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</si>
  <si>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</si>
  <si>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</si>
  <si>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</si>
  <si>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</si>
  <si>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</si>
  <si>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</si>
  <si>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</si>
  <si>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</si>
  <si>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</si>
  <si>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</si>
  <si>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</si>
  <si>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</si>
  <si>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</si>
  <si>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</si>
  <si>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</si>
  <si>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</si>
  <si>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</si>
  <si>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</si>
  <si>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</si>
  <si>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</si>
  <si>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</si>
  <si>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</si>
  <si>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</si>
  <si>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</si>
  <si>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</si>
  <si>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</si>
  <si>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</si>
  <si>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</si>
  <si>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</si>
  <si>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</si>
  <si>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</si>
  <si>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</si>
  <si>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</si>
  <si>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</si>
  <si>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</si>
  <si>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</si>
  <si>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</si>
  <si>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</si>
  <si>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</si>
  <si>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</si>
  <si>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</si>
  <si>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</si>
  <si>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</si>
  <si>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</si>
  <si>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</si>
  <si>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</si>
  <si>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</si>
  <si>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</si>
  <si>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</si>
  <si>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</si>
  <si>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</si>
  <si>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</si>
  <si>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</si>
  <si>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</si>
  <si>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</si>
  <si>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</si>
  <si>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</si>
  <si>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</si>
  <si>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</si>
  <si>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</si>
  <si>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</si>
  <si>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</si>
  <si>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</si>
  <si>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</si>
  <si>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</si>
  <si>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</si>
  <si>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</si>
  <si>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</si>
  <si>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</si>
  <si>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</si>
  <si>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</si>
  <si>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</si>
  <si>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</si>
  <si>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</si>
  <si>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</si>
  <si>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</si>
  <si>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</si>
  <si>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</si>
  <si>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</si>
  <si>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</si>
  <si>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</si>
  <si>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</si>
  <si>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</si>
  <si>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</si>
  <si>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</si>
  <si>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</si>
  <si>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</si>
  <si>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</si>
  <si>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</si>
  <si>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</si>
  <si>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</si>
  <si>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</si>
  <si>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</si>
  <si>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</si>
  <si>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</si>
  <si>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</si>
  <si>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</si>
  <si>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</si>
  <si>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</si>
  <si>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</si>
  <si>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</si>
  <si>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</si>
  <si>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</si>
  <si>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</si>
  <si>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</si>
  <si>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</si>
  <si>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</si>
  <si>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</si>
  <si>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</si>
  <si>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</si>
  <si>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</si>
  <si>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</si>
  <si>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</si>
  <si>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</si>
  <si>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</si>
  <si>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</si>
  <si>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</si>
  <si>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</si>
  <si>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</si>
  <si>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</si>
  <si>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</si>
  <si>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</si>
  <si>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</si>
  <si>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</si>
  <si>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</si>
  <si>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</si>
  <si>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</si>
  <si>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</si>
  <si>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</si>
  <si>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</si>
  <si>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</si>
  <si>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</si>
  <si>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</si>
  <si>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</si>
  <si>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</si>
  <si>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</si>
  <si>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</si>
  <si>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</si>
  <si>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</si>
  <si>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</si>
  <si>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</si>
  <si>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</si>
  <si>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</si>
  <si>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</si>
  <si>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</si>
  <si>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</si>
  <si>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</si>
  <si>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</si>
  <si>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</si>
  <si>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</si>
  <si>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</si>
  <si>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</si>
  <si>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</si>
  <si>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</si>
  <si>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</si>
  <si>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</si>
  <si>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</si>
  <si>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</si>
  <si>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</si>
  <si>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</si>
  <si>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</si>
  <si>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</si>
  <si>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</si>
  <si>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</si>
  <si>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</si>
  <si>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</si>
  <si>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</si>
  <si>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</si>
  <si>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</si>
  <si>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</si>
  <si>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</si>
  <si>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</si>
  <si>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</si>
  <si>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</si>
  <si>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</si>
  <si>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</si>
  <si>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</si>
  <si>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</si>
  <si>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</si>
  <si>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</si>
  <si>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</si>
  <si>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</si>
  <si>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</si>
  <si>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</si>
  <si>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</si>
  <si>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</si>
  <si>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</si>
  <si>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</si>
  <si>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</si>
  <si>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</si>
  <si>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</si>
  <si>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</si>
  <si>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</si>
  <si>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</si>
  <si>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</si>
  <si>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</si>
  <si>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</si>
  <si>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</si>
  <si>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</si>
  <si>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</si>
  <si>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</si>
  <si>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</si>
  <si>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</si>
  <si>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</si>
  <si>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</si>
  <si>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</si>
  <si>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</si>
  <si>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</si>
  <si>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</si>
  <si>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</si>
  <si>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</si>
  <si>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</si>
  <si>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</si>
  <si>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</si>
  <si>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</si>
  <si>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</si>
  <si>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</si>
  <si>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</si>
  <si>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</si>
  <si>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</si>
  <si>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</si>
  <si>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</si>
  <si>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</si>
  <si>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</si>
  <si>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</si>
  <si>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</si>
  <si>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</si>
  <si>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</si>
  <si>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</si>
  <si>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</si>
  <si>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</si>
  <si>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</si>
  <si>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</si>
  <si>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</si>
  <si>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</si>
  <si>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</si>
  <si>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</si>
  <si>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</si>
  <si>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</si>
  <si>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</si>
  <si>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</si>
  <si>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</si>
  <si>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</si>
  <si>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</si>
  <si>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</si>
  <si>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</si>
  <si>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</si>
  <si>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</si>
  <si>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</si>
  <si>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</si>
  <si>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</si>
  <si>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</si>
  <si>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</si>
  <si>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</si>
  <si>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</si>
  <si>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</si>
  <si>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</si>
  <si>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</si>
  <si>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</si>
  <si>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</si>
  <si>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</si>
  <si>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</si>
  <si>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</si>
  <si>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</si>
  <si>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</si>
  <si>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</si>
  <si>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</si>
  <si>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</si>
  <si>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</si>
  <si>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</si>
  <si>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</si>
  <si>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</si>
  <si>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</si>
  <si>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</si>
  <si>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</si>
  <si>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</si>
  <si>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</si>
  <si>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</si>
  <si>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</si>
  <si>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</si>
  <si>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</si>
  <si>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</si>
  <si>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</si>
  <si>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</si>
  <si>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</si>
  <si>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</si>
  <si>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</si>
  <si>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</si>
  <si>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</si>
  <si>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</si>
  <si>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</si>
  <si>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</si>
  <si>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</si>
  <si>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</si>
  <si>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</si>
  <si>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</si>
  <si>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</si>
  <si>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</si>
  <si>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</si>
  <si>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</si>
  <si>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</si>
  <si>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</si>
  <si>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</si>
  <si>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</si>
  <si>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</si>
  <si>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</si>
  <si>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</si>
  <si>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</si>
  <si>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</si>
  <si>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</si>
  <si>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</si>
  <si>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</si>
  <si>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</si>
  <si>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</si>
  <si>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</si>
  <si>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</si>
  <si>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</si>
  <si>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</si>
  <si>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</si>
  <si>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</si>
  <si>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</si>
  <si>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</si>
  <si>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</si>
  <si>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</si>
  <si>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</si>
  <si>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</si>
  <si>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</si>
  <si>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</si>
  <si>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</si>
  <si>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</si>
  <si>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</si>
  <si>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</si>
  <si>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</si>
  <si>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</si>
  <si>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</si>
  <si>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</si>
  <si>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</si>
  <si>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</si>
  <si>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</si>
  <si>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</si>
  <si>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</si>
  <si>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</si>
  <si>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</si>
  <si>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</si>
  <si>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</si>
  <si>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</si>
  <si>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</si>
  <si>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</si>
  <si>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</si>
  <si>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</si>
  <si>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</si>
  <si>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</si>
  <si>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</si>
  <si>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</si>
  <si>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</si>
  <si>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</si>
  <si>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</si>
  <si>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</si>
  <si>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</si>
  <si>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</si>
  <si>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</si>
  <si>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</si>
  <si>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</si>
  <si>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</si>
  <si>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</si>
  <si>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</si>
  <si>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</si>
  <si>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</si>
  <si>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</si>
  <si>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</si>
  <si>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</si>
  <si>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</si>
  <si>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</si>
  <si>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</si>
  <si>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</si>
  <si>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</si>
  <si>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</si>
  <si>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</si>
  <si>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</si>
  <si>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</si>
  <si>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</si>
  <si>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</si>
  <si>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</si>
  <si>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</si>
  <si>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</si>
  <si>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</si>
  <si>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</si>
  <si>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</si>
  <si>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</si>
  <si>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</si>
  <si>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</si>
  <si>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</si>
  <si>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</si>
  <si>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</si>
  <si>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</si>
  <si>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</si>
  <si>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</si>
  <si>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</si>
  <si>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</si>
  <si>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</si>
  <si>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</si>
  <si>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</si>
  <si>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</si>
  <si>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</si>
  <si>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</si>
  <si>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</si>
  <si>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</si>
  <si>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</si>
  <si>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</si>
  <si>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</si>
  <si>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</si>
  <si>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</si>
  <si>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</si>
  <si>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</si>
  <si>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</si>
  <si>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</si>
  <si>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</si>
  <si>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</si>
  <si>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</si>
  <si>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</si>
  <si>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</si>
  <si>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</si>
  <si>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</si>
  <si>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</si>
  <si>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</si>
  <si>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</si>
  <si>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</si>
  <si>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</si>
  <si>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</si>
  <si>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</si>
  <si>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</si>
  <si>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</si>
  <si>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</si>
  <si>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</si>
  <si>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</si>
  <si>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</si>
  <si>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</si>
  <si>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</si>
  <si>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</si>
  <si>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</si>
  <si>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</si>
  <si>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</si>
  <si>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</si>
  <si>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</si>
  <si>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</si>
  <si>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</si>
  <si>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</si>
  <si>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</si>
  <si>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</si>
  <si>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</si>
  <si>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</si>
  <si>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</si>
  <si>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</si>
  <si>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</si>
  <si>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</si>
  <si>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</si>
  <si>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</si>
  <si>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</si>
  <si>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</si>
  <si>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</si>
  <si>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</si>
  <si>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</si>
  <si>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</si>
  <si>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</si>
  <si>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</si>
  <si>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</si>
  <si>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</si>
  <si>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</si>
  <si>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</si>
  <si>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</si>
  <si>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</si>
  <si>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</si>
  <si>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</si>
  <si>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</si>
  <si>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</si>
  <si>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</si>
  <si>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</si>
  <si>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</si>
  <si>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</si>
  <si>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</si>
  <si>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</si>
  <si>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</si>
  <si>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</si>
  <si>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</si>
  <si>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</si>
  <si>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</si>
  <si>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</si>
  <si>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</si>
  <si>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</si>
  <si>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</si>
  <si>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</si>
  <si>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</si>
  <si>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</si>
  <si>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</si>
  <si>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</si>
  <si>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</si>
  <si>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</si>
  <si>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</si>
  <si>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</si>
  <si>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</si>
  <si>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</si>
  <si>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</si>
  <si>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</si>
  <si>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</si>
  <si>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</si>
  <si>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</si>
  <si>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</si>
  <si>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</si>
  <si>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</si>
  <si>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</si>
  <si>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</si>
  <si>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</si>
  <si>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</si>
  <si>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</si>
  <si>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</si>
  <si>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</si>
  <si>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</si>
  <si>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</si>
  <si>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</si>
  <si>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</si>
  <si>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</si>
  <si>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</si>
  <si>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</si>
  <si>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</si>
  <si>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</si>
  <si>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</si>
  <si>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</si>
  <si>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</si>
  <si>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</si>
  <si>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</si>
  <si>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</si>
  <si>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</si>
  <si>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</si>
  <si>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</si>
  <si>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</si>
  <si>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</si>
  <si>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</si>
  <si>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</si>
  <si>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</si>
  <si>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</si>
  <si>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</si>
  <si>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</si>
  <si>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</si>
  <si>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</si>
  <si>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</si>
  <si>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</si>
  <si>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</si>
  <si>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</si>
  <si>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</si>
  <si>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</si>
  <si>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</si>
  <si>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</si>
  <si>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</si>
  <si>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</si>
  <si>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</si>
  <si>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</si>
  <si>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</si>
  <si>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</si>
  <si>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</si>
  <si>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</si>
  <si>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</si>
  <si>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</si>
  <si>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</si>
  <si>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</si>
  <si>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</si>
  <si>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</si>
  <si>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</si>
  <si>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</si>
  <si>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</si>
  <si>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</si>
  <si>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</si>
  <si>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</si>
  <si>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</si>
  <si>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</si>
  <si>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</si>
  <si>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</si>
  <si>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</si>
  <si>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</si>
  <si>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</si>
  <si>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</si>
  <si>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</si>
  <si>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</si>
  <si>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</si>
  <si>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</si>
  <si>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</si>
  <si>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</si>
  <si>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</si>
  <si>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</si>
  <si>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</si>
  <si>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</si>
  <si>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</si>
  <si>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</si>
  <si>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</si>
  <si>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</si>
  <si>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</si>
  <si>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</si>
  <si>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</si>
  <si>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</si>
  <si>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</si>
  <si>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</si>
  <si>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</si>
  <si>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</si>
  <si>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</si>
  <si>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</si>
  <si>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</si>
  <si>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</si>
  <si>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</si>
  <si>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</si>
  <si>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</si>
  <si>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</si>
  <si>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</si>
  <si>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</si>
  <si>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</si>
  <si>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</si>
  <si>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</si>
  <si>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</si>
  <si>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</si>
  <si>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</si>
  <si>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</si>
  <si>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</si>
  <si>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</si>
  <si>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</si>
  <si>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</si>
  <si>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</si>
  <si>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</si>
  <si>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</si>
  <si>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</si>
  <si>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</si>
  <si>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</si>
  <si>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</si>
  <si>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</si>
  <si>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</si>
  <si>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</si>
  <si>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</si>
  <si>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</si>
  <si>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</si>
  <si>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</si>
  <si>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</si>
  <si>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</si>
  <si>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</si>
  <si>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</si>
  <si>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</si>
  <si>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</si>
  <si>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</si>
  <si>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</si>
  <si>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</si>
  <si>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</si>
  <si>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</si>
  <si>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</si>
  <si>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</si>
  <si>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</si>
  <si>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</si>
  <si>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</si>
  <si>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</si>
  <si>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</si>
  <si>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</si>
  <si>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</si>
  <si>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</si>
  <si>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</si>
  <si>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</si>
  <si>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</si>
  <si>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</si>
  <si>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</si>
  <si>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</si>
  <si>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</si>
  <si>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</si>
  <si>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</si>
  <si>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</si>
  <si>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</si>
  <si>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</si>
  <si>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</si>
  <si>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</si>
  <si>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</si>
  <si>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</si>
  <si>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</si>
  <si>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</si>
  <si>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</si>
  <si>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</si>
  <si>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</si>
  <si>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</si>
  <si>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</si>
  <si>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</si>
  <si>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</si>
  <si>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</si>
  <si>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</si>
  <si>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</si>
  <si>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</si>
  <si>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</si>
  <si>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</si>
  <si>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</si>
  <si>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</si>
  <si>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</si>
  <si>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</si>
  <si>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</si>
  <si>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</si>
  <si>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</si>
  <si>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</si>
  <si>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</si>
  <si>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</si>
  <si>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</si>
  <si>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</si>
  <si>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</si>
  <si>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</si>
  <si>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</si>
  <si>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</si>
  <si>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</si>
  <si>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</si>
  <si>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</si>
  <si>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</si>
  <si>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</si>
  <si>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</si>
  <si>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</si>
  <si>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</si>
  <si>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</si>
  <si>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</si>
  <si>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</si>
  <si>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</si>
  <si>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</si>
  <si>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</si>
  <si>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</si>
  <si>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</si>
  <si>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</si>
  <si>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</si>
  <si>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</si>
  <si>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</si>
  <si>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</si>
  <si>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</si>
  <si>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</si>
  <si>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</si>
  <si>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</si>
  <si>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</si>
  <si>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</si>
  <si>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</si>
  <si>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</si>
  <si>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</si>
  <si>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</si>
  <si>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</si>
  <si>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</si>
  <si>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</si>
  <si>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</si>
  <si>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</si>
  <si>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</si>
  <si>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</si>
  <si>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</si>
  <si>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</si>
  <si>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</si>
  <si>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</si>
  <si>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</si>
  <si>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</si>
  <si>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</si>
  <si>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</si>
  <si>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</si>
  <si>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</si>
  <si>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</si>
  <si>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</si>
  <si>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</si>
  <si>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</si>
  <si>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</si>
  <si>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</si>
  <si>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</si>
  <si>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</si>
  <si>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</si>
  <si>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</si>
  <si>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</si>
  <si>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</si>
  <si>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</si>
  <si>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</si>
  <si>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</si>
  <si>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</si>
  <si>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</si>
  <si>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</si>
  <si>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</si>
  <si>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</si>
  <si>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</si>
  <si>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</si>
  <si>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</si>
  <si>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</si>
  <si>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</si>
  <si>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</si>
  <si>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</si>
  <si>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</si>
  <si>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</si>
  <si>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</si>
  <si>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</si>
  <si>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</si>
  <si>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</si>
  <si>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</si>
  <si>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</si>
  <si>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</si>
  <si>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</si>
  <si>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</si>
  <si>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</si>
  <si>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</si>
  <si>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</si>
  <si>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</si>
  <si>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</si>
  <si>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</si>
  <si>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</si>
  <si>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</si>
  <si>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</si>
  <si>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</si>
  <si>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</si>
  <si>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</si>
  <si>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</si>
  <si>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</si>
  <si>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</si>
  <si>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</si>
  <si>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</si>
  <si>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</si>
  <si>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</si>
  <si>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</si>
  <si>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</si>
  <si>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</si>
  <si>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</si>
  <si>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</si>
  <si>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</si>
  <si>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</si>
  <si>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</si>
  <si>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</si>
  <si>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</si>
  <si>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</si>
  <si>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</si>
  <si>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</si>
  <si>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</si>
  <si>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</si>
  <si>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</si>
  <si>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</si>
  <si>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</si>
  <si>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</si>
  <si>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</si>
  <si>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</si>
  <si>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</si>
  <si>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</si>
  <si>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</si>
  <si>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</si>
  <si>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</si>
  <si>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</si>
  <si>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</si>
  <si>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</si>
  <si>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</si>
  <si>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</si>
  <si>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</si>
  <si>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</si>
  <si>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</si>
  <si>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</si>
  <si>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</si>
  <si>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</si>
  <si>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</si>
  <si>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</si>
  <si>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</si>
  <si>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</si>
  <si>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</si>
  <si>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</si>
  <si>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</si>
  <si>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</si>
  <si>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</si>
  <si>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</si>
  <si>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</si>
  <si>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</si>
  <si>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</si>
  <si>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</si>
  <si>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</si>
  <si>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</si>
  <si>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</si>
  <si>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</si>
  <si>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</si>
  <si>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</si>
  <si>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</si>
  <si>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</si>
  <si>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</si>
  <si>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</si>
  <si>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</si>
  <si>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</si>
  <si>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</si>
  <si>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</si>
  <si>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</si>
  <si>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</si>
  <si>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</si>
  <si>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</si>
  <si>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</si>
  <si>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</si>
  <si>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</si>
  <si>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</si>
  <si>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</si>
  <si>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</si>
  <si>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</si>
  <si>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</si>
  <si>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</si>
  <si>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</si>
  <si>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</si>
  <si>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</si>
  <si>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</si>
  <si>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</si>
  <si>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</si>
  <si>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</si>
  <si>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</si>
  <si>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</si>
  <si>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</si>
  <si>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</si>
  <si>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</si>
  <si>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</si>
  <si>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</si>
  <si>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</si>
  <si>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</si>
  <si>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</si>
  <si>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</si>
  <si>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</si>
  <si>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</si>
  <si>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</si>
  <si>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</si>
  <si>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</si>
  <si>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</si>
  <si>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</si>
  <si>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</si>
  <si>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</si>
  <si>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</si>
  <si>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</si>
  <si>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</si>
  <si>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</si>
  <si>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</si>
  <si>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</si>
  <si>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</si>
  <si>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</si>
  <si>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</si>
  <si>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</si>
  <si>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</si>
  <si>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</si>
  <si>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</si>
  <si>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</si>
  <si>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</si>
  <si>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</si>
  <si>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</si>
  <si>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</si>
  <si>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</si>
  <si>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</si>
  <si>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</si>
  <si>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</si>
  <si>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</si>
  <si>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</si>
  <si>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</si>
  <si>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</si>
  <si>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</si>
  <si>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</si>
  <si>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</si>
  <si>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</si>
  <si>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</si>
  <si>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</si>
  <si>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</si>
  <si>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</si>
  <si>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</si>
  <si>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</si>
  <si>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</si>
  <si>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</si>
  <si>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</si>
  <si>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</si>
  <si>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</si>
  <si>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</si>
  <si>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</si>
  <si>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</si>
  <si>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</si>
  <si>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</si>
  <si>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</si>
  <si>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</si>
  <si>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</si>
  <si>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</si>
  <si>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</si>
  <si>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</si>
  <si>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</si>
  <si>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</si>
  <si>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</si>
  <si>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</si>
  <si>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</si>
  <si>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</si>
  <si>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</si>
  <si>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</si>
  <si>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</si>
  <si>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</si>
  <si>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</si>
  <si>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</si>
  <si>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</si>
  <si>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</si>
  <si>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</si>
  <si>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</si>
  <si>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</si>
  <si>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</si>
  <si>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</si>
  <si>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</si>
  <si>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</si>
  <si>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</si>
  <si>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</si>
  <si>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</si>
  <si>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</si>
  <si>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</si>
  <si>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</si>
  <si>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</si>
  <si>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</si>
  <si>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</si>
  <si>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</si>
  <si>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</si>
  <si>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</si>
  <si>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</si>
  <si>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</si>
  <si>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</si>
  <si>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</si>
  <si>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</si>
  <si>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</si>
  <si>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</si>
  <si>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</si>
  <si>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</si>
  <si>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</si>
  <si>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</si>
  <si>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</si>
  <si>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</si>
  <si>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</si>
  <si>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</si>
  <si>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</si>
  <si>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</si>
  <si>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</si>
  <si>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</si>
  <si>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</si>
  <si>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</si>
  <si>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</si>
  <si>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</si>
  <si>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</si>
  <si>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</si>
  <si>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</si>
  <si>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</si>
  <si>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</si>
  <si>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</si>
  <si>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</si>
  <si>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</si>
  <si>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</si>
  <si>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</si>
  <si>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</si>
  <si>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</si>
  <si>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</si>
  <si>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</si>
  <si>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</si>
  <si>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</si>
  <si>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</si>
  <si>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</si>
  <si>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</si>
  <si>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</si>
  <si>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</si>
  <si>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</si>
  <si>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</si>
  <si>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</si>
  <si>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</si>
  <si>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</si>
  <si>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</si>
  <si>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</si>
  <si>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</si>
  <si>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</si>
  <si>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</si>
  <si>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</si>
  <si>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</si>
  <si>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</si>
  <si>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</si>
  <si>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</si>
  <si>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</si>
  <si>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</si>
  <si>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</si>
  <si>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</si>
  <si>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</si>
  <si>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</si>
  <si>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</si>
  <si>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</si>
  <si>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</si>
  <si>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</si>
  <si>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</si>
  <si>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</si>
  <si>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</si>
  <si>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</si>
  <si>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</si>
  <si>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</si>
  <si>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</si>
  <si>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</si>
  <si>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</si>
  <si>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</si>
  <si>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</si>
  <si>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</si>
  <si>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</si>
  <si>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</si>
  <si>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</si>
  <si>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</si>
  <si>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</si>
  <si>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</si>
  <si>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</si>
  <si>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</si>
  <si>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</si>
  <si>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</si>
  <si>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</si>
  <si>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</si>
  <si>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</si>
  <si>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</si>
  <si>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</si>
  <si>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</si>
  <si>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</si>
  <si>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</si>
  <si>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</si>
  <si>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</si>
  <si>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</si>
  <si>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</si>
  <si>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</si>
  <si>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</si>
  <si>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</si>
  <si>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</si>
  <si>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</si>
  <si>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</si>
  <si>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</si>
  <si>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</si>
  <si>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</si>
  <si>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</si>
  <si>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</si>
  <si>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</si>
  <si>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</si>
  <si>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</si>
  <si>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</si>
  <si>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</si>
  <si>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</si>
  <si>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</si>
  <si>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</si>
  <si>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</si>
  <si>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</si>
  <si>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</si>
  <si>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</si>
  <si>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</si>
  <si>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</si>
  <si>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</si>
  <si>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</si>
  <si>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</si>
  <si>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</si>
  <si>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</si>
  <si>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</si>
  <si>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</si>
  <si>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</si>
  <si>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</si>
  <si>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</si>
  <si>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</si>
  <si>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</si>
  <si>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</si>
  <si>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</si>
  <si>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</si>
  <si>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</si>
  <si>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</si>
  <si>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</si>
  <si>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</si>
  <si>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</si>
  <si>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</si>
  <si>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</si>
  <si>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</si>
  <si>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</si>
  <si>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</si>
  <si>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</si>
  <si>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</si>
  <si>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</si>
  <si>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</si>
  <si>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</si>
  <si>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</si>
  <si>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</si>
  <si>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</si>
  <si>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</si>
  <si>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</si>
  <si>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</si>
  <si>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</si>
  <si>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</si>
  <si>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</si>
  <si>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</si>
  <si>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</si>
  <si>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</si>
  <si>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</si>
  <si>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</si>
  <si>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</si>
  <si>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</si>
  <si>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</si>
  <si>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</si>
  <si>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</si>
  <si>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</si>
  <si>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</si>
  <si>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</si>
  <si>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</si>
  <si>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</si>
  <si>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</si>
  <si>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</si>
  <si>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</si>
  <si>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</si>
  <si>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</si>
  <si>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</si>
  <si>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</si>
  <si>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</si>
  <si>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</si>
  <si>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</si>
  <si>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</si>
  <si>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</si>
  <si>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</si>
  <si>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</si>
  <si>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</si>
  <si>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</si>
  <si>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</si>
  <si>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</si>
  <si>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</si>
  <si>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</si>
  <si>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</si>
  <si>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</si>
  <si>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</si>
  <si>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</si>
  <si>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</si>
  <si>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</si>
  <si>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</si>
  <si>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</si>
  <si>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</si>
  <si>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</si>
  <si>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</si>
  <si>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</si>
  <si>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</si>
  <si>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</si>
  <si>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</si>
  <si>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</si>
  <si>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</si>
  <si>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</si>
  <si>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</si>
  <si>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</si>
  <si>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</si>
  <si>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</si>
  <si>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</si>
  <si>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</si>
  <si>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</si>
  <si>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</si>
  <si>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</si>
  <si>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</si>
  <si>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</si>
  <si>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</si>
  <si>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</si>
  <si>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</si>
  <si>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</si>
  <si>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</si>
  <si>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</si>
  <si>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</si>
  <si>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</si>
  <si>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</si>
  <si>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</si>
  <si>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</si>
  <si>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</si>
  <si>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</si>
  <si>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</si>
  <si>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</si>
  <si>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</si>
  <si>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</si>
  <si>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</si>
  <si>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</si>
  <si>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</si>
  <si>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</si>
  <si>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</si>
  <si>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</si>
  <si>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</si>
  <si>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</si>
  <si>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</si>
  <si>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</si>
  <si>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</si>
  <si>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</si>
  <si>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</si>
  <si>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</si>
  <si>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</si>
  <si>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</si>
  <si>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</si>
  <si>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</si>
  <si>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</si>
  <si>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</si>
  <si>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</si>
  <si>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</si>
  <si>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</si>
  <si>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</si>
  <si>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</si>
  <si>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</si>
  <si>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</si>
  <si>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</si>
  <si>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</si>
  <si>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</si>
  <si>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</si>
  <si>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</si>
  <si>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</si>
  <si>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</si>
  <si>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</si>
  <si>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</si>
  <si>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</si>
  <si>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</si>
  <si>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</si>
  <si>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</si>
  <si>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</si>
  <si>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</si>
  <si>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</si>
  <si>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</si>
  <si>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</si>
  <si>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</si>
  <si>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</si>
  <si>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</si>
  <si>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</si>
  <si>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</si>
  <si>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</si>
  <si>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</si>
  <si>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</si>
  <si>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</si>
  <si>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</si>
  <si>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</si>
  <si>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</si>
  <si>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</si>
  <si>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</si>
  <si>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</si>
  <si>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</si>
  <si>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</si>
  <si>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</si>
  <si>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</si>
  <si>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</si>
  <si>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</si>
  <si>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</si>
  <si>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</si>
  <si>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</si>
  <si>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</si>
  <si>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</si>
  <si>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</si>
  <si>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</si>
  <si>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</si>
  <si>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</si>
  <si>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</si>
  <si>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</si>
  <si>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</si>
  <si>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</si>
  <si>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</si>
  <si>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</si>
  <si>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</si>
  <si>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</si>
  <si>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</si>
  <si>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</si>
  <si>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</si>
  <si>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</si>
  <si>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</si>
  <si>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</si>
  <si>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</si>
  <si>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</si>
  <si>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</si>
  <si>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</si>
  <si>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</si>
  <si>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</si>
  <si>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</si>
  <si>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</si>
  <si>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</si>
  <si>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</si>
  <si>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</si>
  <si>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</si>
  <si>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</si>
  <si>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</si>
  <si>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</si>
  <si>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</si>
  <si>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</si>
  <si>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</si>
  <si>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</si>
  <si>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</si>
  <si>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</si>
  <si>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</si>
  <si>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</si>
  <si>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</si>
  <si>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</si>
  <si>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</si>
  <si>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</si>
  <si>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</si>
  <si>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</si>
  <si>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</si>
  <si>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</si>
  <si>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</si>
  <si>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</si>
  <si>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</si>
  <si>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</si>
  <si>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</si>
  <si>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</si>
  <si>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</si>
  <si>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</si>
  <si>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</si>
  <si>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</si>
  <si>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</si>
  <si>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</si>
  <si>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</si>
  <si>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</si>
  <si>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</si>
  <si>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</si>
  <si>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</si>
  <si>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</si>
  <si>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</si>
  <si>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</si>
  <si>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</si>
  <si>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</si>
  <si>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</si>
  <si>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</si>
  <si>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</si>
  <si>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</si>
  <si>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</si>
  <si>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</si>
  <si>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</si>
  <si>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</si>
  <si>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</si>
  <si>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</si>
  <si>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</si>
  <si>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</si>
  <si>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</si>
  <si>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</si>
  <si>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</si>
  <si>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</si>
  <si>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</si>
  <si>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</si>
  <si>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</si>
  <si>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</si>
  <si>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</si>
  <si>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</si>
  <si>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</si>
  <si>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</si>
  <si>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</si>
  <si>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</si>
  <si>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</si>
  <si>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</si>
  <si>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</si>
  <si>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</si>
  <si>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</si>
  <si>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</si>
  <si>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</si>
  <si>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</si>
  <si>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</si>
  <si>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</si>
  <si>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</si>
  <si>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</si>
  <si>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</si>
  <si>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</si>
  <si>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</si>
  <si>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</si>
  <si>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</si>
  <si>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</si>
  <si>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</si>
  <si>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</si>
  <si>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</si>
  <si>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</si>
  <si>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</si>
  <si>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</si>
  <si>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</si>
  <si>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</si>
  <si>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</si>
  <si>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</si>
  <si>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</si>
  <si>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</si>
  <si>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</si>
  <si>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</si>
  <si>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</si>
  <si>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</si>
  <si>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</si>
  <si>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</si>
  <si>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</si>
  <si>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</si>
  <si>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</si>
  <si>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</si>
  <si>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</si>
  <si>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</si>
  <si>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</si>
  <si>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</si>
  <si>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</si>
  <si>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</si>
  <si>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</si>
  <si>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</si>
  <si>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</si>
  <si>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</si>
  <si>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</si>
  <si>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</si>
  <si>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</si>
  <si>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</si>
  <si>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</si>
  <si>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</si>
  <si>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</si>
  <si>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</si>
  <si>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</si>
  <si>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</si>
  <si>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</si>
  <si>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</si>
  <si>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</si>
  <si>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</si>
  <si>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</si>
  <si>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</si>
  <si>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</si>
  <si>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</si>
  <si>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</si>
  <si>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</si>
  <si>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</si>
  <si>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</si>
  <si>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</si>
  <si>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</si>
  <si>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</si>
  <si>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</si>
  <si>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</si>
  <si>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</si>
  <si>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</si>
  <si>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</si>
  <si>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</si>
  <si>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</si>
  <si>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</si>
  <si>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</si>
  <si>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</si>
  <si>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</si>
  <si>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</si>
  <si>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</si>
  <si>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</si>
  <si>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</si>
  <si>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</si>
  <si>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</si>
  <si>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</si>
  <si>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</si>
  <si>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</si>
  <si>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</si>
  <si>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</si>
  <si>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</si>
  <si>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</si>
  <si>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</si>
  <si>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</si>
  <si>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</si>
  <si>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</si>
  <si>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</si>
  <si>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</si>
  <si>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</si>
  <si>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</si>
  <si>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</si>
  <si>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</si>
  <si>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</si>
  <si>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</si>
  <si>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</si>
  <si>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</si>
  <si>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</si>
  <si>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</si>
  <si>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</si>
  <si>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</si>
  <si>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</si>
  <si>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</si>
  <si>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</si>
  <si>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</si>
  <si>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</si>
  <si>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</si>
  <si>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</si>
  <si>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</si>
  <si>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</si>
  <si>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</si>
  <si>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</si>
  <si>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</si>
  <si>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</si>
  <si>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</si>
  <si>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</si>
  <si>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</si>
  <si>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</si>
  <si>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</si>
  <si>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</si>
  <si>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</si>
  <si>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</si>
  <si>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</si>
  <si>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</si>
  <si>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</si>
  <si>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</si>
  <si>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</si>
  <si>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</si>
  <si>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</si>
  <si>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</si>
  <si>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</si>
  <si>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</si>
  <si>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</si>
  <si>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</si>
  <si>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</si>
  <si>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</si>
  <si>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</si>
  <si>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</si>
  <si>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</si>
  <si>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</si>
  <si>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</si>
  <si>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</si>
  <si>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</si>
  <si>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</si>
  <si>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</si>
  <si>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</si>
  <si>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</si>
  <si>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</si>
  <si>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</si>
  <si>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</si>
  <si>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</si>
  <si>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</si>
  <si>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</si>
  <si>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</si>
  <si>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</si>
  <si>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</si>
  <si>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</si>
  <si>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</si>
  <si>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</si>
  <si>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</si>
  <si>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</si>
  <si>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</si>
  <si>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</si>
  <si>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</si>
  <si>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</si>
  <si>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</si>
  <si>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</si>
  <si>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</si>
  <si>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</si>
  <si>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</si>
  <si>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</si>
  <si>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</si>
  <si>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</si>
  <si>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</si>
  <si>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</si>
  <si>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</si>
  <si>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</si>
  <si>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</si>
  <si>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</si>
  <si>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</si>
  <si>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</si>
  <si>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</si>
  <si>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</si>
  <si>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</si>
  <si>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</si>
  <si>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</si>
  <si>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</si>
  <si>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</si>
  <si>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</si>
  <si>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</si>
  <si>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</si>
  <si>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</si>
  <si>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</si>
  <si>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</si>
  <si>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</si>
  <si>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</si>
  <si>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</si>
  <si>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</si>
  <si>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</si>
  <si>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</si>
  <si>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</si>
  <si>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</si>
  <si>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</si>
  <si>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</si>
  <si>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</si>
  <si>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</si>
  <si>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</si>
  <si>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</si>
  <si>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</si>
  <si>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</si>
  <si>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</si>
  <si>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</si>
  <si>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</si>
  <si>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</si>
  <si>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</si>
  <si>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</si>
  <si>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</si>
  <si>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</si>
  <si>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</si>
  <si>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</si>
  <si>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</si>
  <si>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</si>
  <si>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</si>
  <si>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</si>
  <si>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</si>
  <si>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</si>
  <si>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</si>
  <si>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</si>
  <si>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</si>
  <si>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</si>
  <si>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</si>
  <si>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</si>
  <si>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</si>
  <si>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</si>
  <si>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</si>
  <si>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</si>
  <si>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</si>
  <si>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</si>
  <si>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</si>
  <si>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</si>
  <si>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</si>
  <si>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</si>
  <si>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</si>
  <si>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</si>
  <si>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</si>
  <si>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</si>
  <si>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</si>
  <si>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</si>
  <si>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</si>
  <si>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</si>
  <si>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</si>
  <si>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</si>
  <si>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</si>
  <si>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</si>
  <si>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</si>
  <si>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</si>
  <si>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</si>
  <si>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</si>
  <si>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</si>
  <si>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</si>
  <si>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</si>
  <si>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</si>
  <si>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</si>
  <si>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</si>
  <si>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</si>
  <si>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</si>
  <si>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</si>
  <si>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</si>
  <si>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</si>
  <si>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</si>
  <si>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</si>
  <si>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</si>
  <si>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</si>
  <si>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</si>
  <si>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</si>
  <si>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</si>
  <si>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</si>
  <si>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</si>
  <si>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</si>
  <si>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</si>
  <si>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</si>
  <si>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</si>
  <si>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</si>
  <si>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</si>
  <si>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</si>
  <si>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</si>
  <si>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</si>
  <si>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</si>
  <si>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</si>
  <si>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</si>
  <si>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</si>
  <si>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</si>
  <si>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</si>
  <si>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</si>
  <si>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</si>
  <si>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</si>
  <si>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</si>
  <si>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</si>
  <si>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</si>
  <si>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</si>
  <si>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</si>
  <si>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</si>
  <si>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</si>
  <si>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</si>
  <si>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</si>
  <si>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</si>
  <si>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</si>
  <si>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</si>
  <si>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</si>
  <si>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</si>
  <si>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</si>
  <si>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</si>
  <si>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</si>
  <si>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</si>
  <si>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</si>
  <si>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</si>
  <si>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</si>
  <si>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</si>
  <si>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</si>
  <si>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</si>
  <si>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</si>
  <si>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</si>
  <si>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</si>
  <si>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</si>
  <si>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</si>
  <si>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</si>
  <si>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</si>
  <si>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</si>
  <si>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</si>
  <si>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</si>
  <si>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</si>
  <si>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</si>
  <si>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</si>
  <si>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</si>
  <si>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</si>
  <si>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</si>
  <si>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</si>
  <si>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</si>
  <si>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</si>
  <si>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</si>
  <si>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</si>
  <si>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</si>
  <si>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</si>
  <si>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</si>
  <si>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</si>
  <si>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</si>
  <si>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</si>
  <si>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</si>
  <si>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</si>
  <si>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</si>
  <si>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</si>
  <si>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</si>
  <si>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</si>
  <si>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</si>
  <si>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</si>
  <si>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</si>
  <si>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</si>
  <si>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</si>
  <si>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</si>
  <si>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</si>
  <si>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</si>
  <si>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</si>
  <si>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</si>
  <si>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</si>
  <si>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</si>
  <si>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</si>
  <si>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</si>
  <si>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</si>
  <si>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</si>
  <si>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</si>
  <si>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</si>
  <si>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</si>
  <si>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</si>
  <si>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</si>
  <si>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</si>
  <si>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</si>
  <si>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</si>
  <si>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</si>
  <si>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</si>
  <si>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</si>
  <si>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</si>
  <si>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</si>
  <si>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</si>
  <si>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</si>
  <si>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</si>
  <si>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</si>
  <si>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</si>
  <si>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</si>
  <si>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</si>
  <si>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</si>
  <si>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</si>
  <si>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</si>
  <si>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</si>
  <si>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</si>
  <si>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</si>
  <si>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</si>
  <si>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</si>
  <si>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</si>
  <si>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</si>
  <si>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</si>
  <si>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</si>
  <si>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</si>
  <si>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</si>
  <si>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</si>
  <si>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</si>
  <si>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</si>
  <si>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</si>
  <si>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</si>
  <si>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</si>
  <si>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</si>
  <si>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</si>
  <si>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</si>
  <si>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</si>
  <si>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</si>
  <si>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</si>
  <si>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</si>
  <si>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</si>
  <si>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</si>
  <si>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</si>
  <si>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</si>
  <si>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</si>
  <si>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</si>
  <si>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</si>
  <si>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</si>
  <si>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</si>
  <si>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</si>
  <si>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</si>
  <si>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</si>
  <si>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</si>
  <si>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</si>
  <si>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</si>
  <si>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</si>
  <si>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</si>
  <si>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</si>
  <si>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</si>
  <si>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</si>
  <si>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</si>
  <si>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</si>
  <si>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</si>
  <si>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</si>
  <si>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</si>
  <si>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</si>
  <si>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</si>
  <si>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</si>
  <si>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</si>
  <si>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</si>
  <si>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</si>
  <si>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</si>
  <si>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</si>
  <si>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</si>
  <si>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</si>
  <si>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</si>
  <si>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</si>
  <si>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</si>
  <si>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</si>
  <si>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</si>
  <si>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</si>
  <si>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</si>
  <si>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</si>
  <si>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</si>
  <si>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</si>
  <si>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</si>
  <si>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</si>
  <si>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</si>
  <si>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</si>
  <si>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</si>
  <si>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</si>
  <si>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</si>
  <si>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</si>
  <si>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</si>
  <si>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</si>
  <si>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</si>
  <si>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</si>
  <si>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</si>
  <si>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</si>
  <si>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</si>
  <si>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</si>
  <si>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</si>
  <si>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</si>
  <si>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</si>
  <si>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</si>
  <si>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</si>
  <si>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</si>
  <si>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</si>
  <si>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</si>
  <si>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</si>
  <si>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</si>
  <si>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</si>
  <si>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</si>
  <si>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</si>
  <si>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</si>
  <si>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</si>
  <si>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</si>
  <si>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</si>
  <si>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</si>
  <si>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</si>
  <si>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</si>
  <si>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</si>
  <si>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</si>
  <si>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</si>
  <si>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</si>
  <si>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</si>
  <si>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</si>
  <si>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</si>
  <si>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</si>
  <si>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</si>
  <si>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</si>
  <si>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</si>
  <si>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</si>
  <si>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</si>
  <si>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</si>
  <si>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</si>
  <si>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</si>
  <si>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</si>
  <si>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</si>
  <si>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</si>
  <si>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</si>
  <si>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</si>
  <si>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</si>
  <si>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</si>
  <si>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</si>
  <si>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</si>
  <si>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</si>
  <si>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</si>
  <si>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</si>
  <si>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</si>
  <si>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</si>
  <si>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</si>
  <si>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</si>
  <si>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</si>
  <si>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</si>
  <si>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</si>
  <si>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</si>
  <si>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</si>
  <si>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</si>
  <si>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</si>
  <si>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</si>
  <si>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</si>
  <si>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</si>
  <si>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</si>
  <si>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</si>
  <si>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</si>
  <si>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</si>
  <si>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</si>
  <si>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</si>
  <si>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</si>
  <si>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</si>
  <si>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</si>
  <si>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</si>
  <si>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</si>
  <si>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</si>
  <si>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</si>
  <si>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</si>
  <si>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</si>
  <si>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</si>
  <si>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</si>
  <si>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</si>
  <si>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</si>
  <si>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</si>
  <si>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</si>
  <si>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</si>
  <si>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</si>
  <si>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</si>
  <si>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</si>
  <si>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</si>
  <si>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</si>
  <si>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</si>
  <si>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</si>
  <si>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</si>
  <si>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</si>
  <si>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</si>
  <si>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</si>
  <si>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</si>
  <si>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</si>
  <si>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</si>
  <si>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</si>
  <si>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</si>
  <si>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</si>
  <si>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</si>
  <si>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</si>
  <si>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</si>
  <si>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</si>
  <si>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</si>
  <si>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</si>
  <si>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</si>
  <si>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</si>
  <si>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</si>
  <si>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</si>
  <si>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</si>
  <si>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</si>
  <si>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</si>
  <si>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</si>
  <si>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</si>
  <si>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</si>
  <si>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</si>
  <si>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</si>
  <si>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</si>
  <si>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</si>
  <si>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</si>
  <si>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</si>
  <si>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</si>
  <si>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</si>
  <si>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</si>
  <si>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</si>
  <si>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</si>
  <si>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</si>
  <si>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</si>
  <si>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</si>
  <si>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</si>
  <si>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</si>
  <si>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</si>
  <si>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</si>
  <si>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</si>
  <si>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</si>
  <si>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</si>
  <si>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</si>
  <si>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</si>
  <si>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</si>
  <si>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</si>
  <si>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</si>
  <si>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</si>
  <si>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</si>
  <si>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</si>
  <si>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</si>
  <si>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</si>
  <si>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</si>
  <si>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</si>
  <si>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</si>
  <si>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</si>
  <si>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</si>
  <si>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</si>
  <si>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</si>
  <si>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</si>
  <si>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</si>
  <si>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</si>
  <si>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</si>
  <si>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</si>
  <si>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</si>
  <si>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</si>
  <si>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</si>
  <si>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</si>
  <si>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</si>
  <si>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</si>
  <si>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</si>
  <si>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</si>
  <si>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</si>
  <si>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</si>
  <si>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</si>
  <si>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</si>
  <si>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</si>
  <si>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</si>
  <si>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</si>
  <si>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</si>
  <si>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</si>
  <si>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</si>
  <si>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</si>
  <si>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</si>
  <si>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</si>
  <si>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</si>
  <si>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</si>
  <si>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</si>
  <si>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</si>
  <si>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</si>
  <si>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</si>
  <si>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</si>
  <si>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</si>
  <si>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</si>
  <si>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</si>
  <si>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</si>
  <si>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</si>
  <si>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</si>
  <si>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</si>
  <si>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</si>
  <si>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</si>
  <si>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</si>
  <si>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</si>
  <si>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</si>
  <si>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</si>
  <si>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</si>
  <si>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</si>
  <si>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</si>
  <si>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</si>
  <si>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</si>
  <si>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</si>
  <si>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</si>
  <si>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</si>
  <si>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</si>
  <si>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</si>
  <si>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</si>
  <si>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</si>
  <si>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</si>
  <si>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</si>
  <si>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</si>
  <si>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</si>
  <si>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</si>
  <si>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</si>
  <si>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</si>
  <si>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</si>
  <si>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</si>
  <si>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</si>
  <si>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</si>
  <si>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</si>
  <si>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</si>
  <si>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</si>
  <si>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</si>
  <si>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</si>
  <si>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</si>
  <si>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</si>
  <si>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</si>
  <si>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</si>
  <si>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</si>
  <si>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</si>
  <si>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</si>
  <si>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</si>
  <si>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</si>
  <si>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</si>
  <si>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</si>
  <si>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</si>
  <si>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</si>
  <si>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</si>
  <si>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</si>
  <si>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</si>
  <si>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</si>
  <si>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</si>
  <si>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</si>
  <si>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</si>
  <si>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</si>
  <si>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</si>
  <si>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</si>
  <si>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</si>
  <si>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</si>
  <si>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</si>
  <si>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</si>
  <si>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</si>
  <si>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</si>
  <si>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</si>
  <si>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</si>
  <si>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</si>
  <si>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</si>
  <si>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</si>
  <si>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</si>
  <si>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</si>
  <si>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</si>
  <si>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</si>
  <si>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</si>
  <si>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</si>
  <si>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</si>
  <si>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</si>
  <si>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</si>
  <si>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</si>
  <si>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</si>
  <si>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</si>
  <si>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</si>
  <si>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</si>
  <si>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</si>
  <si>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</si>
  <si>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</si>
  <si>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</si>
  <si>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</si>
  <si>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</si>
  <si>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</si>
  <si>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</si>
  <si>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</si>
  <si>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</si>
  <si>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</si>
  <si>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</si>
  <si>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</si>
  <si>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</si>
  <si>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</si>
  <si>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</si>
  <si>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</si>
  <si>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</si>
  <si>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</si>
  <si>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</si>
  <si>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</si>
  <si>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</si>
  <si>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</si>
  <si>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</si>
  <si>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</si>
  <si>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</si>
  <si>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</si>
  <si>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</si>
  <si>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</si>
  <si>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</si>
  <si>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</si>
  <si>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</si>
  <si>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</si>
  <si>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</si>
  <si>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</si>
  <si>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</si>
  <si>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</si>
  <si>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</si>
  <si>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</si>
  <si>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</si>
  <si>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</si>
  <si>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</si>
  <si>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</si>
  <si>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</si>
  <si>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</si>
  <si>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</si>
  <si>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</si>
  <si>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</si>
  <si>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</si>
  <si>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</si>
  <si>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</si>
  <si>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</si>
  <si>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</si>
  <si>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</si>
  <si>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</si>
  <si>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</si>
  <si>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</si>
  <si>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</si>
  <si>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</si>
  <si>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</si>
  <si>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</si>
  <si>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</si>
  <si>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</si>
  <si>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</si>
  <si>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</si>
  <si>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</si>
  <si>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</si>
  <si>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</si>
  <si>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</si>
  <si>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</si>
  <si>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</si>
  <si>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</si>
  <si>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</si>
  <si>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</si>
  <si>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</si>
  <si>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</si>
  <si>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</si>
  <si>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</si>
  <si>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</si>
  <si>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</si>
  <si>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</si>
  <si>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</si>
  <si>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</si>
  <si>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</si>
  <si>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</si>
  <si>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</si>
  <si>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</si>
  <si>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</si>
  <si>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</si>
  <si>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</si>
  <si>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</si>
  <si>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</si>
  <si>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</si>
  <si>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</si>
  <si>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</si>
  <si>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</si>
  <si>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</si>
  <si>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</si>
  <si>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</si>
  <si>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</si>
  <si>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</si>
  <si>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</si>
  <si>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</si>
  <si>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</si>
  <si>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</si>
  <si>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</si>
  <si>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</si>
  <si>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</si>
  <si>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</si>
  <si>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</si>
  <si>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</si>
  <si>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</si>
  <si>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</si>
  <si>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</si>
  <si>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</si>
  <si>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</si>
  <si>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</si>
  <si>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</si>
  <si>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</si>
  <si>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</si>
  <si>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</si>
  <si>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</si>
  <si>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</si>
  <si>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</si>
  <si>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</si>
  <si>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</si>
  <si>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</si>
  <si>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</si>
  <si>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</si>
  <si>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</si>
  <si>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</si>
  <si>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</si>
  <si>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</si>
  <si>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</si>
  <si>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</si>
  <si>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</si>
  <si>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</si>
  <si>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</si>
  <si>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</si>
  <si>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</si>
  <si>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</si>
  <si>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</si>
  <si>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</si>
  <si>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</si>
  <si>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</si>
  <si>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</si>
  <si>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</si>
  <si>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</si>
  <si>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</si>
  <si>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</si>
  <si>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</si>
  <si>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</si>
  <si>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</si>
  <si>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</si>
  <si>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</si>
  <si>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</si>
  <si>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</si>
  <si>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</si>
  <si>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</si>
  <si>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</si>
  <si>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</si>
  <si>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</si>
  <si>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</si>
  <si>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</si>
  <si>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</si>
  <si>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</si>
  <si>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</si>
  <si>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</si>
  <si>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</si>
  <si>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</si>
  <si>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</si>
  <si>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</si>
  <si>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</si>
  <si>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</si>
  <si>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</si>
  <si>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</si>
  <si>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</si>
  <si>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</si>
  <si>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</si>
  <si>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</si>
  <si>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</si>
  <si>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</si>
  <si>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</si>
  <si>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</si>
  <si>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</si>
  <si>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</si>
  <si>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</si>
  <si>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</si>
  <si>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</si>
  <si>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</si>
  <si>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</si>
  <si>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</si>
  <si>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</si>
  <si>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</si>
  <si>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</si>
  <si>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</si>
  <si>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</si>
  <si>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</si>
  <si>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</si>
  <si>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</si>
  <si>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</si>
  <si>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</si>
  <si>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</si>
  <si>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</si>
  <si>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</si>
  <si>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</si>
  <si>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</si>
  <si>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</si>
  <si>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</si>
  <si>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</si>
  <si>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</si>
  <si>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</si>
  <si>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</si>
  <si>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</si>
  <si>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</si>
  <si>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</si>
  <si>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</si>
  <si>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</si>
  <si>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</si>
  <si>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</si>
  <si>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</si>
  <si>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</si>
  <si>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</si>
  <si>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</si>
  <si>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</si>
  <si>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</si>
  <si>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</si>
  <si>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</si>
  <si>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</si>
  <si>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</si>
  <si>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</si>
  <si>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</si>
  <si>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</si>
  <si>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</si>
  <si>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</si>
  <si>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</si>
  <si>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</si>
  <si>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</si>
  <si>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</si>
  <si>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</si>
  <si>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</si>
  <si>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</si>
  <si>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</si>
  <si>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</si>
  <si>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</si>
  <si>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</si>
  <si>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</si>
  <si>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</si>
  <si>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</si>
  <si>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</si>
  <si>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</si>
  <si>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</si>
  <si>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</si>
  <si>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</si>
  <si>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</si>
  <si>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</si>
  <si>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</si>
  <si>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</si>
  <si>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</si>
  <si>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</si>
  <si>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</si>
  <si>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</si>
  <si>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</si>
  <si>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</si>
  <si>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</si>
  <si>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</si>
  <si>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</si>
  <si>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</si>
  <si>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</si>
  <si>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</si>
  <si>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</si>
  <si>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</si>
  <si>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</si>
  <si>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</si>
  <si>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</si>
  <si>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</si>
  <si>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</si>
  <si>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</si>
  <si>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</si>
  <si>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</si>
  <si>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</si>
  <si>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</si>
  <si>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</si>
  <si>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</si>
  <si>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</si>
  <si>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</si>
  <si>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</si>
  <si>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</si>
  <si>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</si>
  <si>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</si>
  <si>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</si>
  <si>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</si>
  <si>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</si>
  <si>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</si>
  <si>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</si>
  <si>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</si>
  <si>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</si>
  <si>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</si>
  <si>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</si>
  <si>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</si>
  <si>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</si>
  <si>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</si>
  <si>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</si>
  <si>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</si>
  <si>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</si>
  <si>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</si>
  <si>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</si>
  <si>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</si>
  <si>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</si>
  <si>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</si>
  <si>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</si>
  <si>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</si>
  <si>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</si>
  <si>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</si>
  <si>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</si>
  <si>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</si>
  <si>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</si>
  <si>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</si>
  <si>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</si>
  <si>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</si>
  <si>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</si>
  <si>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</si>
  <si>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</si>
  <si>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</si>
  <si>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</si>
  <si>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</si>
  <si>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</si>
  <si>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</si>
  <si>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</si>
  <si>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</si>
  <si>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</si>
  <si>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</si>
  <si>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</si>
  <si>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</si>
  <si>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</si>
  <si>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</si>
  <si>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</si>
  <si>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</si>
  <si>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</si>
  <si>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</si>
  <si>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</si>
  <si>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</si>
  <si>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</si>
  <si>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</si>
  <si>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</si>
  <si>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</si>
  <si>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</si>
  <si>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</si>
  <si>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</si>
  <si>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</si>
  <si>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</si>
  <si>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</si>
  <si>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</si>
  <si>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</si>
  <si>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</si>
  <si>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</si>
  <si>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</si>
  <si>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</si>
  <si>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</si>
  <si>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</si>
  <si>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</si>
  <si>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</si>
  <si>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</si>
  <si>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</si>
  <si>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</si>
  <si>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</si>
  <si>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</si>
  <si>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</si>
  <si>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</si>
  <si>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</si>
  <si>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</si>
  <si>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</si>
  <si>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</si>
  <si>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</si>
  <si>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</si>
  <si>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</si>
  <si>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</si>
  <si>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</si>
  <si>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</si>
  <si>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</si>
  <si>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</si>
  <si>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</si>
  <si>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</si>
  <si>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</si>
  <si>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</si>
  <si>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</si>
  <si>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</si>
  <si>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</si>
  <si>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</si>
  <si>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</si>
  <si>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</si>
  <si>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</si>
  <si>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</si>
  <si>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</si>
  <si>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</si>
  <si>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</si>
  <si>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</si>
  <si>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</si>
  <si>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</si>
  <si>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</si>
  <si>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</si>
  <si>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</si>
  <si>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</si>
  <si>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</si>
  <si>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</si>
  <si>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</si>
  <si>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</si>
  <si>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</si>
  <si>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</si>
  <si>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</si>
  <si>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</si>
  <si>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</si>
  <si>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</si>
  <si>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</si>
  <si>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</si>
  <si>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</si>
  <si>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</si>
  <si>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</si>
  <si>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</si>
  <si>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</si>
  <si>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</si>
  <si>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</si>
  <si>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</si>
  <si>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</si>
  <si>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</si>
  <si>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</si>
  <si>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</si>
  <si>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</si>
  <si>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</si>
  <si>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</si>
  <si>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</si>
  <si>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</si>
  <si>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</si>
  <si>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</si>
  <si>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</si>
  <si>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</si>
  <si>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</si>
  <si>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</si>
  <si>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</si>
  <si>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</si>
  <si>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</si>
  <si>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</si>
  <si>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</si>
  <si>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</si>
  <si>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</si>
  <si>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</si>
  <si>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</si>
  <si>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</si>
  <si>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</si>
  <si>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</si>
  <si>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</si>
  <si>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</si>
  <si>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</si>
  <si>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</si>
  <si>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</si>
  <si>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</si>
  <si>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</si>
  <si>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</si>
  <si>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</si>
  <si>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</si>
  <si>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</si>
  <si>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</si>
  <si>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</si>
  <si>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</si>
  <si>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</si>
  <si>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</si>
  <si>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</si>
  <si>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</si>
  <si>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</si>
  <si>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</si>
  <si>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</si>
  <si>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</si>
  <si>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</si>
  <si>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</si>
  <si>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</si>
  <si>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</si>
  <si>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</si>
  <si>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</si>
  <si>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</si>
  <si>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</si>
  <si>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</si>
  <si>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</si>
  <si>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</si>
  <si>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</si>
  <si>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</si>
  <si>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</si>
  <si>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</si>
  <si>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</si>
  <si>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</si>
  <si>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</si>
  <si>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</si>
  <si>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</si>
  <si>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</si>
  <si>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</si>
  <si>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</si>
  <si>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</si>
  <si>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</si>
  <si>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</si>
  <si>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</si>
  <si>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</si>
  <si>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</si>
  <si>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</si>
  <si>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</si>
  <si>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</si>
  <si>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</si>
  <si>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</si>
  <si>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</si>
  <si>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</si>
  <si>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</si>
  <si>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</si>
  <si>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</si>
  <si>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</si>
  <si>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</si>
  <si>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</si>
  <si>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</si>
  <si>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</si>
  <si>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</si>
  <si>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</si>
  <si>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</si>
  <si>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</si>
  <si>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</si>
  <si>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</si>
  <si>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</si>
  <si>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</si>
  <si>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</si>
  <si>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</si>
  <si>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</si>
  <si>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</si>
  <si>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</si>
  <si>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</si>
  <si>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</si>
  <si>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</si>
  <si>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</si>
  <si>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</si>
  <si>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</si>
  <si>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</si>
  <si>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</si>
  <si>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</si>
  <si>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</si>
  <si>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</si>
  <si>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</si>
  <si>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</si>
  <si>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</si>
  <si>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</si>
  <si>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</si>
  <si>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</si>
  <si>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</si>
  <si>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</si>
  <si>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</si>
  <si>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</si>
  <si>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</si>
  <si>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</si>
  <si>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</si>
  <si>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</si>
  <si>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</si>
  <si>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</si>
  <si>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</si>
  <si>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</si>
  <si>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</si>
  <si>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</si>
  <si>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</si>
  <si>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</si>
  <si>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</si>
  <si>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</si>
  <si>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</si>
  <si>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</si>
  <si>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</si>
  <si>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</si>
  <si>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</si>
  <si>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</si>
  <si>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</si>
  <si>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</si>
  <si>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</si>
  <si>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</si>
  <si>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</si>
  <si>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</si>
  <si>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</si>
  <si>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</si>
  <si>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</si>
  <si>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</si>
  <si>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</si>
  <si>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</si>
  <si>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</si>
  <si>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</si>
  <si>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</si>
  <si>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</si>
  <si>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</si>
  <si>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</si>
  <si>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</si>
  <si>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</si>
  <si>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</si>
  <si>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</si>
  <si>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</si>
  <si>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</si>
  <si>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</si>
  <si>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</si>
  <si>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</si>
  <si>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</si>
  <si>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</si>
  <si>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</si>
  <si>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</si>
  <si>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</si>
  <si>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</si>
  <si>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</si>
  <si>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</si>
  <si>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</si>
  <si>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</si>
  <si>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</si>
  <si>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</si>
  <si>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</si>
  <si>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</si>
  <si>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</si>
  <si>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</si>
  <si>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</si>
  <si>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</si>
  <si>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</si>
  <si>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</si>
  <si>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</si>
  <si>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</si>
  <si>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</si>
  <si>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</si>
  <si>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</si>
  <si>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</si>
  <si>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</si>
  <si>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</si>
  <si>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</si>
  <si>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</si>
  <si>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</si>
  <si>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</si>
  <si>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</si>
  <si>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</si>
  <si>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</si>
  <si>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</si>
  <si>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</si>
  <si>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</si>
  <si>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</si>
  <si>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</si>
  <si>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</si>
  <si>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</si>
  <si>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</si>
  <si>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</si>
  <si>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</si>
  <si>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</si>
  <si>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</si>
  <si>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</si>
  <si>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</si>
  <si>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</si>
  <si>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</si>
  <si>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</si>
  <si>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</si>
  <si>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</si>
  <si>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</si>
  <si>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</si>
  <si>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</si>
  <si>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</si>
  <si>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</si>
  <si>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</si>
  <si>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</si>
  <si>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</si>
  <si>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</si>
  <si>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</si>
  <si>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</si>
  <si>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</si>
  <si>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</si>
  <si>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</si>
  <si>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</si>
  <si>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</si>
  <si>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</si>
  <si>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</si>
  <si>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</si>
  <si>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</si>
  <si>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</si>
  <si>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</si>
  <si>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</si>
  <si>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</si>
  <si>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</si>
  <si>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</si>
  <si>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</si>
  <si>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</si>
  <si>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</si>
  <si>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</si>
  <si>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</si>
  <si>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</si>
  <si>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</si>
  <si>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</si>
  <si>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</si>
  <si>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</si>
  <si>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</si>
  <si>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</si>
  <si>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</si>
  <si>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</si>
  <si>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</si>
  <si>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</si>
  <si>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</si>
  <si>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</si>
  <si>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</si>
  <si>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</si>
  <si>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</si>
  <si>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</si>
  <si>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</si>
  <si>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</si>
  <si>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</si>
  <si>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</si>
  <si>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</si>
  <si>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</si>
  <si>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</si>
  <si>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</si>
  <si>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</si>
  <si>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</si>
  <si>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</si>
  <si>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</si>
  <si>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</si>
  <si>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</si>
  <si>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</si>
  <si>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</si>
  <si>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</si>
  <si>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</si>
  <si>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</si>
  <si>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</si>
  <si>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</si>
  <si>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</si>
  <si>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</si>
  <si>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</si>
  <si>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</si>
  <si>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</si>
  <si>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</si>
  <si>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</si>
  <si>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</si>
  <si>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</si>
  <si>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</si>
  <si>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</si>
  <si>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</si>
  <si>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</si>
  <si>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</si>
  <si>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</si>
  <si>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</si>
  <si>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</si>
  <si>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</si>
  <si>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</si>
  <si>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</si>
  <si>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</si>
  <si>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</si>
  <si>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</si>
  <si>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</si>
  <si>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</si>
  <si>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</si>
  <si>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</si>
  <si>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</si>
  <si>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</si>
  <si>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</si>
  <si>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</si>
  <si>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</si>
  <si>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</si>
  <si>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</si>
  <si>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</si>
  <si>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</si>
  <si>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</si>
  <si>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</si>
  <si>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</si>
  <si>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</si>
  <si>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</si>
  <si>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</si>
  <si>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</si>
  <si>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</si>
  <si>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</si>
  <si>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</si>
  <si>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</si>
  <si>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</si>
  <si>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</si>
  <si>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</si>
  <si>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</si>
  <si>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</si>
  <si>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</si>
  <si>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</si>
  <si>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</si>
  <si>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</si>
  <si>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</si>
  <si>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</si>
  <si>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</si>
  <si>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</si>
  <si>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</si>
  <si>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</si>
  <si>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</si>
  <si>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</si>
  <si>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</si>
  <si>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</si>
  <si>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</si>
  <si>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</si>
  <si>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</si>
  <si>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</si>
  <si>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</si>
  <si>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</si>
  <si>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</si>
  <si>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</si>
  <si>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</si>
  <si>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</si>
  <si>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</si>
  <si>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</si>
  <si>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</si>
  <si>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</si>
  <si>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</si>
  <si>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</si>
  <si>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</si>
  <si>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</si>
  <si>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</si>
  <si>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</si>
  <si>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</si>
  <si>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</si>
  <si>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</si>
  <si>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</si>
  <si>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</si>
  <si>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</si>
  <si>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</si>
  <si>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</si>
  <si>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</si>
  <si>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</si>
  <si>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</si>
  <si>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</si>
  <si>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</si>
  <si>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</si>
  <si>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</si>
  <si>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</si>
  <si>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</si>
  <si>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</si>
  <si>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</si>
  <si>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</si>
  <si>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</si>
  <si>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</si>
  <si>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</si>
  <si>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</si>
  <si>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</si>
  <si>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</si>
  <si>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</si>
  <si>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</si>
  <si>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</si>
  <si>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</si>
  <si>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</si>
  <si>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</si>
  <si>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</si>
  <si>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</si>
  <si>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</si>
  <si>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</si>
  <si>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</si>
  <si>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</si>
  <si>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</si>
  <si>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</si>
  <si>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</si>
  <si>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</si>
  <si>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</si>
  <si>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</si>
  <si>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</si>
  <si>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</si>
  <si>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</si>
  <si>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</si>
  <si>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</si>
  <si>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</si>
  <si>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</si>
  <si>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</si>
  <si>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</si>
  <si>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</si>
  <si>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</si>
  <si>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</si>
  <si>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</si>
  <si>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</si>
  <si>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</si>
  <si>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</si>
  <si>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</si>
  <si>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</si>
  <si>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</si>
  <si>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</si>
  <si>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</si>
  <si>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</si>
  <si>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</si>
  <si>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</si>
  <si>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</si>
  <si>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</si>
  <si>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</si>
  <si>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</si>
  <si>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</si>
  <si>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</si>
  <si>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</si>
  <si>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</si>
  <si>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</si>
  <si>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</si>
  <si>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</si>
  <si>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</si>
  <si>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</si>
  <si>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</si>
  <si>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</si>
  <si>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</si>
  <si>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</si>
  <si>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</si>
  <si>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</si>
  <si>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</si>
  <si>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</si>
  <si>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</si>
  <si>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</si>
  <si>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</si>
  <si>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</si>
  <si>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</si>
  <si>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</si>
  <si>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</si>
  <si>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</si>
  <si>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</si>
  <si>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</si>
  <si>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</si>
  <si>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</si>
  <si>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</si>
  <si>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</si>
  <si>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</si>
  <si>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</si>
  <si>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</si>
  <si>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</si>
  <si>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</si>
  <si>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</si>
  <si>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</si>
  <si>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</si>
  <si>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</si>
  <si>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</si>
  <si>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</si>
  <si>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</si>
  <si>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</si>
  <si>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</si>
  <si>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</si>
  <si>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</si>
  <si>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</si>
  <si>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</si>
  <si>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</si>
  <si>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</si>
  <si>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</si>
  <si>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</si>
  <si>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</si>
  <si>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</si>
  <si>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</si>
  <si>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</si>
  <si>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</si>
  <si>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</si>
  <si>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</si>
  <si>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</si>
  <si>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</si>
  <si>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</si>
  <si>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</si>
  <si>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</si>
  <si>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</si>
  <si>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</si>
  <si>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</si>
  <si>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</si>
  <si>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</si>
  <si>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</si>
  <si>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</si>
  <si>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</si>
  <si>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</si>
  <si>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</si>
  <si>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</si>
  <si>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</si>
  <si>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</si>
  <si>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</si>
  <si>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</si>
  <si>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</si>
  <si>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</si>
  <si>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</si>
  <si>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</si>
  <si>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</si>
  <si>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</si>
  <si>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</si>
  <si>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</si>
  <si>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</si>
  <si>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</si>
  <si>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</si>
  <si>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</si>
  <si>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</si>
  <si>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</si>
  <si>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</si>
  <si>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</si>
  <si>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</si>
  <si>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</si>
  <si>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</si>
  <si>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</si>
  <si>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</si>
  <si>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</si>
  <si>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</si>
  <si>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</si>
  <si>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</si>
  <si>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</si>
  <si>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</si>
  <si>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</si>
  <si>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</si>
  <si>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</si>
  <si>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</si>
  <si>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</si>
  <si>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</si>
  <si>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</si>
  <si>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</si>
  <si>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</si>
  <si>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</si>
  <si>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</si>
  <si>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</si>
  <si>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</si>
  <si>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</si>
  <si>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</si>
  <si>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</si>
  <si>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</si>
  <si>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</si>
  <si>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</si>
  <si>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</si>
  <si>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</si>
  <si>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</si>
  <si>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</si>
  <si>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</si>
  <si>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</si>
  <si>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</si>
  <si>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</si>
  <si>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</si>
  <si>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</si>
  <si>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</si>
  <si>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</si>
  <si>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</si>
  <si>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</si>
  <si>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</si>
  <si>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</si>
  <si>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</si>
  <si>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</si>
  <si>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</si>
  <si>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</si>
  <si>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</si>
  <si>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</si>
  <si>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</si>
  <si>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</si>
  <si>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</si>
  <si>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</si>
  <si>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</si>
  <si>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</si>
  <si>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</si>
  <si>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</si>
  <si>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</si>
  <si>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</si>
  <si>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</si>
  <si>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</si>
  <si>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</si>
  <si>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</si>
  <si>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</si>
  <si>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</si>
  <si>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</si>
  <si>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</si>
  <si>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</si>
  <si>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</si>
  <si>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</si>
  <si>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</si>
  <si>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</si>
  <si>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</si>
  <si>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</si>
  <si>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</si>
  <si>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</si>
  <si>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</si>
  <si>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</si>
  <si>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</si>
  <si>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</si>
  <si>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</si>
  <si>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</si>
  <si>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</si>
  <si>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</si>
  <si>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</si>
  <si>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</si>
  <si>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</si>
  <si>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</si>
  <si>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</si>
  <si>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</si>
  <si>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</si>
  <si>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</si>
  <si>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</si>
  <si>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</si>
  <si>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</si>
  <si>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</si>
  <si>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</si>
  <si>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</si>
  <si>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</si>
  <si>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</si>
  <si>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</si>
  <si>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</si>
  <si>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</si>
  <si>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</si>
  <si>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</si>
  <si>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</si>
  <si>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</si>
  <si>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</si>
  <si>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</si>
  <si>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</si>
  <si>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</si>
  <si>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</si>
  <si>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</si>
  <si>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</si>
  <si>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</si>
  <si>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</si>
  <si>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</si>
  <si>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</si>
  <si>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</si>
  <si>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</si>
  <si>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</si>
  <si>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</si>
  <si>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</si>
  <si>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</si>
  <si>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</si>
  <si>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</si>
  <si>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</si>
  <si>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</si>
  <si>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</si>
  <si>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</si>
  <si>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</si>
  <si>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</si>
  <si>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</si>
  <si>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</si>
  <si>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</si>
  <si>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</si>
  <si>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</si>
  <si>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</si>
  <si>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</si>
  <si>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</si>
  <si>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</si>
  <si>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</si>
  <si>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</si>
  <si>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</si>
  <si>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</si>
  <si>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</si>
  <si>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</si>
  <si>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</si>
  <si>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</si>
  <si>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</si>
  <si>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</si>
  <si>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</si>
  <si>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</si>
  <si>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</si>
  <si>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</si>
  <si>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</si>
  <si>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</si>
  <si>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</si>
  <si>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</si>
  <si>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</si>
  <si>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</si>
  <si>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</si>
  <si>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</si>
  <si>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</si>
  <si>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</si>
  <si>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</si>
  <si>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</si>
  <si>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</si>
  <si>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</si>
  <si>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</si>
  <si>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</si>
  <si>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</si>
  <si>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</si>
  <si>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</si>
  <si>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</si>
  <si>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</si>
  <si>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</si>
  <si>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</si>
  <si>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</si>
  <si>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</si>
  <si>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</si>
  <si>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</si>
  <si>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</si>
  <si>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</si>
  <si>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</si>
  <si>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</si>
  <si>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</si>
  <si>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</si>
  <si>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</si>
  <si>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</si>
  <si>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</si>
  <si>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</si>
  <si>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</si>
  <si>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</si>
  <si>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</si>
  <si>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</si>
  <si>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</si>
  <si>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</si>
  <si>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</si>
  <si>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</si>
  <si>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</si>
  <si>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</si>
  <si>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</si>
  <si>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</si>
  <si>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</si>
  <si>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</si>
  <si>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</si>
  <si>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</si>
  <si>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</si>
  <si>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</si>
  <si>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</si>
  <si>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</si>
  <si>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</si>
  <si>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</si>
  <si>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</si>
  <si>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</si>
  <si>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</si>
  <si>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</si>
  <si>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</si>
  <si>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</si>
  <si>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</si>
  <si>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</si>
  <si>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</si>
  <si>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</si>
  <si>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</si>
  <si>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</si>
  <si>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</si>
  <si>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</si>
  <si>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</si>
  <si>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</si>
  <si>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</si>
  <si>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</si>
  <si>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</si>
  <si>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</si>
  <si>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</si>
  <si>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</si>
  <si>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</si>
  <si>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</si>
  <si>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</si>
  <si>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</si>
  <si>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</si>
  <si>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</si>
  <si>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</si>
  <si>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</si>
  <si>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</si>
  <si>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</si>
  <si>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</si>
  <si>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</si>
  <si>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</si>
  <si>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</si>
  <si>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</si>
  <si>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</si>
  <si>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</si>
  <si>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</si>
  <si>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</si>
  <si>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</si>
  <si>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</si>
  <si>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</si>
  <si>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</si>
  <si>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</si>
  <si>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</si>
  <si>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</si>
  <si>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</si>
  <si>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</si>
  <si>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</si>
  <si>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</si>
  <si>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</si>
  <si>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</si>
  <si>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</si>
  <si>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</si>
  <si>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</si>
  <si>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</si>
  <si>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</si>
  <si>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</si>
  <si>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</si>
  <si>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</si>
  <si>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</si>
  <si>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</si>
  <si>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</si>
  <si>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</si>
  <si>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</si>
  <si>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</si>
  <si>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</si>
  <si>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</si>
  <si>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</si>
  <si>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</si>
  <si>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</si>
  <si>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</si>
  <si>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</si>
  <si>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</si>
  <si>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</si>
  <si>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</si>
  <si>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</si>
  <si>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</si>
  <si>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</si>
  <si>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</si>
  <si>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</si>
  <si>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</si>
  <si>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</si>
  <si>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</si>
  <si>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</si>
  <si>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</si>
  <si>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</si>
  <si>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</si>
  <si>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</si>
  <si>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</si>
  <si>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</si>
  <si>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</si>
  <si>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</si>
  <si>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</si>
  <si>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</si>
  <si>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</si>
  <si>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</si>
  <si>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</si>
  <si>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</si>
  <si>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</si>
  <si>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</si>
  <si>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</si>
  <si>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</si>
  <si>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</si>
  <si>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</si>
  <si>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</si>
  <si>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</si>
  <si>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</si>
  <si>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</si>
  <si>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</si>
  <si>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</si>
  <si>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</si>
  <si>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</si>
  <si>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</si>
  <si>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</si>
  <si>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</si>
  <si>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</si>
  <si>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</si>
  <si>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</si>
  <si>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</si>
  <si>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</si>
  <si>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</si>
  <si>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</si>
  <si>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</si>
  <si>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</si>
  <si>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</si>
  <si>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</si>
  <si>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</si>
  <si>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</si>
  <si>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</si>
  <si>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</si>
  <si>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</si>
  <si>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</si>
  <si>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</si>
  <si>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</si>
  <si>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</si>
  <si>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</si>
  <si>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</si>
  <si>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</si>
  <si>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</si>
  <si>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</si>
  <si>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</si>
  <si>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</si>
  <si>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</si>
  <si>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</si>
  <si>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</si>
  <si>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</si>
  <si>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</si>
  <si>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</si>
  <si>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</si>
  <si>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</si>
  <si>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</si>
  <si>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</si>
  <si>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</si>
  <si>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</si>
  <si>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</si>
  <si>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</si>
  <si>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</si>
  <si>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</si>
  <si>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</si>
  <si>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</si>
  <si>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</si>
  <si>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</si>
  <si>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</si>
  <si>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</si>
  <si>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</si>
  <si>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</si>
  <si>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</si>
  <si>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</si>
  <si>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</si>
  <si>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</si>
  <si>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</si>
  <si>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</si>
  <si>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</si>
  <si>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</si>
  <si>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</si>
  <si>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</si>
  <si>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</si>
  <si>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</si>
  <si>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</si>
  <si>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</si>
  <si>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</si>
  <si>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</si>
  <si>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</si>
  <si>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</si>
  <si>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</si>
  <si>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</si>
  <si>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</si>
  <si>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</si>
  <si>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</si>
  <si>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</si>
  <si>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</si>
  <si>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</si>
  <si>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</si>
  <si>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</si>
  <si>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</si>
  <si>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</si>
  <si>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</si>
  <si>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</si>
  <si>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</si>
  <si>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</si>
  <si>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</si>
  <si>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</si>
  <si>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</si>
  <si>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</si>
  <si>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</si>
  <si>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</si>
  <si>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</si>
  <si>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</si>
  <si>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</si>
  <si>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</si>
  <si>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</si>
  <si>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</si>
  <si>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</si>
  <si>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</si>
  <si>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</si>
  <si>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</si>
  <si>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</si>
  <si>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</si>
  <si>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</si>
  <si>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</si>
  <si>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</si>
  <si>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</si>
  <si>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</si>
  <si>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</si>
  <si>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</si>
  <si>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</si>
  <si>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</si>
  <si>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</si>
  <si>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</si>
  <si>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</si>
  <si>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</si>
  <si>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</si>
  <si>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</si>
  <si>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</si>
  <si>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</si>
  <si>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</si>
  <si>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</si>
  <si>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</si>
  <si>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</si>
  <si>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</si>
  <si>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</si>
  <si>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</si>
  <si>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</si>
  <si>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</si>
  <si>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</si>
  <si>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</si>
  <si>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</si>
  <si>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</si>
  <si>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</si>
  <si>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</si>
  <si>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</si>
  <si>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</si>
  <si>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</si>
  <si>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</si>
  <si>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</si>
  <si>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</si>
  <si>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</si>
  <si>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</si>
  <si>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</si>
  <si>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</si>
  <si>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</si>
  <si>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</si>
  <si>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</si>
  <si>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</si>
  <si>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</si>
  <si>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</si>
  <si>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</si>
  <si>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</si>
  <si>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</si>
  <si>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</si>
  <si>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</si>
  <si>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</si>
  <si>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</si>
  <si>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</si>
  <si>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</si>
  <si>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</si>
  <si>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</si>
  <si>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</si>
  <si>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</si>
  <si>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</si>
  <si>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</si>
  <si>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</si>
  <si>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</si>
  <si>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</si>
  <si>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</si>
  <si>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</si>
  <si>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</si>
  <si>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</si>
  <si>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</si>
  <si>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</si>
  <si>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</si>
  <si>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</si>
  <si>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</si>
  <si>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</si>
  <si>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</si>
  <si>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</si>
  <si>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</si>
  <si>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</si>
  <si>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</si>
  <si>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</si>
  <si>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</si>
  <si>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</si>
  <si>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</si>
  <si>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</si>
  <si>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</si>
  <si>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</si>
  <si>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</si>
  <si>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</si>
  <si>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</si>
  <si>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</si>
  <si>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</si>
  <si>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</si>
  <si>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</si>
  <si>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</si>
  <si>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</si>
  <si>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</si>
  <si>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</si>
  <si>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</si>
  <si>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</si>
  <si>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</si>
  <si>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</si>
  <si>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</si>
  <si>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</si>
  <si>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</si>
  <si>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</si>
  <si>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</si>
  <si>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</si>
  <si>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</si>
  <si>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</si>
  <si>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</si>
  <si>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</si>
  <si>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</si>
  <si>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</si>
  <si>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</si>
  <si>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</si>
  <si>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</si>
  <si>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</si>
  <si>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</si>
  <si>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</si>
  <si>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</si>
  <si>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</si>
  <si>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</si>
  <si>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</si>
  <si>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</si>
  <si>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</si>
  <si>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</si>
  <si>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</si>
  <si>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</si>
  <si>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</si>
  <si>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</si>
  <si>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</si>
  <si>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</si>
  <si>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</si>
  <si>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</si>
  <si>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</si>
  <si>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</si>
  <si>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</si>
  <si>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</si>
  <si>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</si>
  <si>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</si>
  <si>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</si>
  <si>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</si>
  <si>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</si>
  <si>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</si>
  <si>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</si>
  <si>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</si>
  <si>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</si>
  <si>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</si>
  <si>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</si>
  <si>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</si>
  <si>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</si>
  <si>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</si>
  <si>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</si>
  <si>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</si>
  <si>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</si>
  <si>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</si>
  <si>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</si>
  <si>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</si>
  <si>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</si>
  <si>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</si>
  <si>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</si>
  <si>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</si>
  <si>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</si>
  <si>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</si>
  <si>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</si>
  <si>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</si>
  <si>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</si>
  <si>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</si>
  <si>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</si>
  <si>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</si>
  <si>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</si>
  <si>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</si>
  <si>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</si>
  <si>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</si>
  <si>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</si>
  <si>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</si>
  <si>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</si>
  <si>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</si>
  <si>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</si>
  <si>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</si>
  <si>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</si>
  <si>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</si>
  <si>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</si>
  <si>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</si>
  <si>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</si>
  <si>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</si>
  <si>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</si>
  <si>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</si>
  <si>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</si>
  <si>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</si>
  <si>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</si>
  <si>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</si>
  <si>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</si>
  <si>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</si>
  <si>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</si>
  <si>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</si>
  <si>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</si>
  <si>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</si>
  <si>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</si>
  <si>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</si>
  <si>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</si>
  <si>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</si>
  <si>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</si>
  <si>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</si>
  <si>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</si>
  <si>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</si>
  <si>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</si>
  <si>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</si>
  <si>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</si>
  <si>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</si>
  <si>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</si>
  <si>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</si>
  <si>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</si>
  <si>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</si>
  <si>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</si>
  <si>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</si>
  <si>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</si>
  <si>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</si>
  <si>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</si>
  <si>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</si>
  <si>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</si>
  <si>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</si>
  <si>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</si>
  <si>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</si>
  <si>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</si>
  <si>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</si>
  <si>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</si>
  <si>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</si>
  <si>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</si>
  <si>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</si>
  <si>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</si>
  <si>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</si>
  <si>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</si>
  <si>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</si>
  <si>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</si>
  <si>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</si>
  <si>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</si>
  <si>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</si>
  <si>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</si>
  <si>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</si>
  <si>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</si>
  <si>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</si>
  <si>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</si>
  <si>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</si>
  <si>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</si>
  <si>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</si>
  <si>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</si>
  <si>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</si>
  <si>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</si>
  <si>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</si>
  <si>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</si>
  <si>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</si>
  <si>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</si>
  <si>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</si>
  <si>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</si>
  <si>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</si>
  <si>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</si>
  <si>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</si>
  <si>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</si>
  <si>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</si>
  <si>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</si>
  <si>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</si>
  <si>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</si>
  <si>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</si>
  <si>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</si>
  <si>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</si>
  <si>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</si>
  <si>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</si>
  <si>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</si>
  <si>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</si>
  <si>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</si>
  <si>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</si>
  <si>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</si>
  <si>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</si>
  <si>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</si>
  <si>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</si>
  <si>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</si>
  <si>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</si>
  <si>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</si>
  <si>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</si>
  <si>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</si>
  <si>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</si>
  <si>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</si>
  <si>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</si>
  <si>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</si>
  <si>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</si>
  <si>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</si>
  <si>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</si>
  <si>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</si>
  <si>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</si>
  <si>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</si>
  <si>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</si>
  <si>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</si>
  <si>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</si>
  <si>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</si>
  <si>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</si>
  <si>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</si>
  <si>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</si>
  <si>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</si>
  <si>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</si>
  <si>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</si>
  <si>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</si>
  <si>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</si>
  <si>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</si>
  <si>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</si>
  <si>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</si>
  <si>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</si>
  <si>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</si>
  <si>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</si>
  <si>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</si>
  <si>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</si>
  <si>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</si>
  <si>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</si>
  <si>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</si>
  <si>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</si>
  <si>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</si>
  <si>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</si>
  <si>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</si>
  <si>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</si>
  <si>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</si>
  <si>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</si>
  <si>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</si>
  <si>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</si>
  <si>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</si>
  <si>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</si>
  <si>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</si>
  <si>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</si>
  <si>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</si>
  <si>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</si>
  <si>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</si>
  <si>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</si>
  <si>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</si>
  <si>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</si>
  <si>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</si>
  <si>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</si>
  <si>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</si>
  <si>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</si>
  <si>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</si>
  <si>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</si>
  <si>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</si>
  <si>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</si>
  <si>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</si>
  <si>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</si>
  <si>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</si>
  <si>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</si>
  <si>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</si>
  <si>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</si>
  <si>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</si>
  <si>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</si>
  <si>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</si>
  <si>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</si>
  <si>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</si>
  <si>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</si>
  <si>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</si>
  <si>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</si>
  <si>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</si>
  <si>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</si>
  <si>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</si>
  <si>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</si>
  <si>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</si>
  <si>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</si>
  <si>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</si>
  <si>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</si>
  <si>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</si>
  <si>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</si>
  <si>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</si>
  <si>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</si>
  <si>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</si>
  <si>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</si>
  <si>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</si>
  <si>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</si>
  <si>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</si>
  <si>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</si>
  <si>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</si>
  <si>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</si>
  <si>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</si>
  <si>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</si>
  <si>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</si>
  <si>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</si>
  <si>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</si>
  <si>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</si>
  <si>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</si>
  <si>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</si>
  <si>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</si>
  <si>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</si>
  <si>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</si>
  <si>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</si>
  <si>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</si>
  <si>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</si>
  <si>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</si>
  <si>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</si>
  <si>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</si>
  <si>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</si>
  <si>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</si>
  <si>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</si>
  <si>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</si>
  <si>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</si>
  <si>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</si>
  <si>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</si>
  <si>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</si>
  <si>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</si>
  <si>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</si>
  <si>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</si>
  <si>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</si>
  <si>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</si>
  <si>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</si>
  <si>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</si>
  <si>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</si>
  <si>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</si>
  <si>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</si>
  <si>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</si>
  <si>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</si>
  <si>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</si>
  <si>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</si>
  <si>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</si>
  <si>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</si>
  <si>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</si>
  <si>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</si>
  <si>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</si>
  <si>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</si>
  <si>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</si>
  <si>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</si>
  <si>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</si>
  <si>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</si>
  <si>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</si>
  <si>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</si>
  <si>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</si>
  <si>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</si>
  <si>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</si>
  <si>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</si>
  <si>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</si>
  <si>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</si>
  <si>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</si>
  <si>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</si>
  <si>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</si>
  <si>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</si>
  <si>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</si>
  <si>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</si>
  <si>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</si>
  <si>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</si>
  <si>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</si>
  <si>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</si>
  <si>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</si>
  <si>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</si>
  <si>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</si>
  <si>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</si>
  <si>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</si>
  <si>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</si>
  <si>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</si>
  <si>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</si>
  <si>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</si>
  <si>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</si>
  <si>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</si>
  <si>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</si>
  <si>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</si>
  <si>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</si>
  <si>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</si>
  <si>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</si>
  <si>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</si>
  <si>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</si>
  <si>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</si>
  <si>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</si>
  <si>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</si>
  <si>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</si>
  <si>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</si>
  <si>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</si>
  <si>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</si>
  <si>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</si>
  <si>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</si>
  <si>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</si>
  <si>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</si>
  <si>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</si>
  <si>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</si>
  <si>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</si>
  <si>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</si>
  <si>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</si>
  <si>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</si>
  <si>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</si>
  <si>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</si>
  <si>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</si>
  <si>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</si>
  <si>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</si>
  <si>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</si>
  <si>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</si>
  <si>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</si>
  <si>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</si>
  <si>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</si>
  <si>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</si>
  <si>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</si>
  <si>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</si>
  <si>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</si>
  <si>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</si>
  <si>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</si>
  <si>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</si>
  <si>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</si>
  <si>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</si>
  <si>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</si>
  <si>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</si>
  <si>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</si>
  <si>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</si>
  <si>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</si>
  <si>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</si>
  <si>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</si>
  <si>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</si>
  <si>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</si>
  <si>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</si>
  <si>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</si>
  <si>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</si>
  <si>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</si>
  <si>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</si>
  <si>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</si>
  <si>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</si>
  <si>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</si>
  <si>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</si>
  <si>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</si>
  <si>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</si>
  <si>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</si>
  <si>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</si>
  <si>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</si>
  <si>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</si>
  <si>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</si>
  <si>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</si>
  <si>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</si>
  <si>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</si>
  <si>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</si>
  <si>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</si>
  <si>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</si>
  <si>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</si>
  <si>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</si>
  <si>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</si>
  <si>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</si>
  <si>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</si>
  <si>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</si>
  <si>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</si>
  <si>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</si>
  <si>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</si>
  <si>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</si>
  <si>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</si>
  <si>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</si>
  <si>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</si>
  <si>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</si>
  <si>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</si>
  <si>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</si>
  <si>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</si>
  <si>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</si>
  <si>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</si>
  <si>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</si>
  <si>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</si>
  <si>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</si>
  <si>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</si>
  <si>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</si>
  <si>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</si>
  <si>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</si>
  <si>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</si>
  <si>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</si>
  <si>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</si>
  <si>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</si>
  <si>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</si>
  <si>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</si>
  <si>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</si>
  <si>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</si>
  <si>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</si>
  <si>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</si>
  <si>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</si>
  <si>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</si>
  <si>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</si>
  <si>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</si>
  <si>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</si>
  <si>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</si>
  <si>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</si>
  <si>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</si>
  <si>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</si>
  <si>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</si>
  <si>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</si>
  <si>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</si>
  <si>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</si>
  <si>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</si>
  <si>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</si>
  <si>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</si>
  <si>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</si>
  <si>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</si>
  <si>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</si>
  <si>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</si>
  <si>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</si>
  <si>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</si>
  <si>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</si>
  <si>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</si>
  <si>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</si>
  <si>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</si>
  <si>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</si>
  <si>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</si>
  <si>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</si>
  <si>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</si>
  <si>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</si>
  <si>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</si>
  <si>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</si>
  <si>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</si>
  <si>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</si>
  <si>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</si>
  <si>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</si>
  <si>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</si>
  <si>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</si>
  <si>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</si>
  <si>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</si>
  <si>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</si>
  <si>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</si>
  <si>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</si>
  <si>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</si>
  <si>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</si>
  <si>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</si>
  <si>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</si>
  <si>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</si>
  <si>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</si>
  <si>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</si>
  <si>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</si>
  <si>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</si>
  <si>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</si>
  <si>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</si>
  <si>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</si>
  <si>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</si>
  <si>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</si>
  <si>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</si>
  <si>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</si>
  <si>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</si>
  <si>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</si>
  <si>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</si>
  <si>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</si>
  <si>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</si>
  <si>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</si>
  <si>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</si>
  <si>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</si>
  <si>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</si>
  <si>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</si>
  <si>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</si>
  <si>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</si>
  <si>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</si>
  <si>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</si>
  <si>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</si>
  <si>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</si>
  <si>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</si>
  <si>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</si>
  <si>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</si>
  <si>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</si>
  <si>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</si>
  <si>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</si>
  <si>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</si>
  <si>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</si>
  <si>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</si>
  <si>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</si>
  <si>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</si>
  <si>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</si>
  <si>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</si>
  <si>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</si>
  <si>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</si>
  <si>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</si>
  <si>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</si>
  <si>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</si>
  <si>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</si>
  <si>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</si>
  <si>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</si>
  <si>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</si>
  <si>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</si>
  <si>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</si>
  <si>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</si>
  <si>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</si>
  <si>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</si>
  <si>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</si>
  <si>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</si>
  <si>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</si>
  <si>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</si>
  <si>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</si>
  <si>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</si>
  <si>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</si>
  <si>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</si>
  <si>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</si>
  <si>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</si>
  <si>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</si>
  <si>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</si>
  <si>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</si>
  <si>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</si>
  <si>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</si>
  <si>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</si>
  <si>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</si>
  <si>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</si>
  <si>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</si>
  <si>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</si>
  <si>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</si>
  <si>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</si>
  <si>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</si>
  <si>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</si>
  <si>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</si>
  <si>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</si>
  <si>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</si>
  <si>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</si>
  <si>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</si>
  <si>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</si>
  <si>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</si>
  <si>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</si>
  <si>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</si>
  <si>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</si>
  <si>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</si>
  <si>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</si>
  <si>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</si>
  <si>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</si>
  <si>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</si>
  <si>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</si>
  <si>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</si>
  <si>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</si>
  <si>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</si>
  <si>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</si>
  <si>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</si>
  <si>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</si>
  <si>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</si>
  <si>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</si>
  <si>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</si>
  <si>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</si>
  <si>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</si>
  <si>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</si>
  <si>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</si>
  <si>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</si>
  <si>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</si>
  <si>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</si>
  <si>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</si>
  <si>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</si>
  <si>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</si>
  <si>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</si>
  <si>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</si>
  <si>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</si>
  <si>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</si>
  <si>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</si>
  <si>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</si>
  <si>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</si>
  <si>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</si>
  <si>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</si>
  <si>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</si>
  <si>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</si>
  <si>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</si>
  <si>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</si>
  <si>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</si>
  <si>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</si>
  <si>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</si>
  <si>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</si>
  <si>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</si>
  <si>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</si>
  <si>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</si>
  <si>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</si>
  <si>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</si>
  <si>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</si>
  <si>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</si>
  <si>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</si>
  <si>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</si>
  <si>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</si>
  <si>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</si>
  <si>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</si>
  <si>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</si>
  <si>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</si>
  <si>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</si>
  <si>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</si>
  <si>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</si>
  <si>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</si>
  <si>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</si>
  <si>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</si>
  <si>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</si>
  <si>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</si>
  <si>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</si>
  <si>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</si>
  <si>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</si>
  <si>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</si>
  <si>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</si>
  <si>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</si>
  <si>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</si>
  <si>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</si>
  <si>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</si>
  <si>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</si>
  <si>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</si>
  <si>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</si>
  <si>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</si>
  <si>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</si>
  <si>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</si>
  <si>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</si>
  <si>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</si>
  <si>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</si>
  <si>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</si>
  <si>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</si>
  <si>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</si>
  <si>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</si>
  <si>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</si>
  <si>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</si>
  <si>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</si>
  <si>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</si>
  <si>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</si>
  <si>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</si>
  <si>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</si>
  <si>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</si>
  <si>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</si>
  <si>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</si>
  <si>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</si>
  <si>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</si>
  <si>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</si>
  <si>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</si>
  <si>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</si>
  <si>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</si>
  <si>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</si>
  <si>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</si>
  <si>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</si>
  <si>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</si>
  <si>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</si>
  <si>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</si>
  <si>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</si>
  <si>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</si>
  <si>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</si>
  <si>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</si>
  <si>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</si>
  <si>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</si>
  <si>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</si>
  <si>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</si>
  <si>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</si>
  <si>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</si>
  <si>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</si>
  <si>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</si>
  <si>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</si>
  <si>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</si>
  <si>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</si>
  <si>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</si>
  <si>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</si>
  <si>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</si>
  <si>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</si>
  <si>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</si>
  <si>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</si>
  <si>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</si>
  <si>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</si>
  <si>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</si>
  <si>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</si>
  <si>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</si>
  <si>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</si>
  <si>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</si>
  <si>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</si>
  <si>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</si>
  <si>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</si>
  <si>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</si>
  <si>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</si>
  <si>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</si>
  <si>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</si>
  <si>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</si>
  <si>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</si>
  <si>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</si>
  <si>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</si>
  <si>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</si>
  <si>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</si>
  <si>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</si>
  <si>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</si>
  <si>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</si>
  <si>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</si>
  <si>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</si>
  <si>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</si>
  <si>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</si>
  <si>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</si>
  <si>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</si>
  <si>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</si>
  <si>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</si>
  <si>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</si>
  <si>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</si>
  <si>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</si>
  <si>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</si>
  <si>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</si>
  <si>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</si>
  <si>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</si>
  <si>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</si>
  <si>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</si>
  <si>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</si>
  <si>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</si>
  <si>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</si>
  <si>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</si>
  <si>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</si>
  <si>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</si>
  <si>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</si>
  <si>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</si>
  <si>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</si>
  <si>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</si>
  <si>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</si>
  <si>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</si>
  <si>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</si>
  <si>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</si>
  <si>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</si>
  <si>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</si>
  <si>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</si>
  <si>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</si>
  <si>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</si>
  <si>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</si>
  <si>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</si>
  <si>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</si>
  <si>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</si>
  <si>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</si>
  <si>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</si>
  <si>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</si>
  <si>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</si>
  <si>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</si>
  <si>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</si>
  <si>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</si>
  <si>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</si>
  <si>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</si>
  <si>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</si>
  <si>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</si>
  <si>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</si>
  <si>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</si>
  <si>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</si>
  <si>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</si>
  <si>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</si>
  <si>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</si>
  <si>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</si>
  <si>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</si>
  <si>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</si>
  <si>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</si>
  <si>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</si>
  <si>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</si>
  <si>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</si>
  <si>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</si>
  <si>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</si>
  <si>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</si>
  <si>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</si>
  <si>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</si>
  <si>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</si>
  <si>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</si>
  <si>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</si>
  <si>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</si>
  <si>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</si>
  <si>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</si>
  <si>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</si>
  <si>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</si>
  <si>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</si>
  <si>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</si>
  <si>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</si>
  <si>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</si>
  <si>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</si>
  <si>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</si>
  <si>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</si>
  <si>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</si>
  <si>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</si>
  <si>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</si>
  <si>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</si>
  <si>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</si>
  <si>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</si>
  <si>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</si>
  <si>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</si>
  <si>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</si>
  <si>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</si>
  <si>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</si>
  <si>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</si>
  <si>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</si>
  <si>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</si>
  <si>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</si>
  <si>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</si>
  <si>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</si>
  <si>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</si>
  <si>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</si>
  <si>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</si>
  <si>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</si>
  <si>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</si>
  <si>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</si>
  <si>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</si>
  <si>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</si>
  <si>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</si>
  <si>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</si>
  <si>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</si>
  <si>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</si>
  <si>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</si>
  <si>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</si>
  <si>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</si>
  <si>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</si>
  <si>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</si>
  <si>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</si>
  <si>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</si>
  <si>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</si>
  <si>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</si>
  <si>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</si>
  <si>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</si>
  <si>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</si>
  <si>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</si>
  <si>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</si>
  <si>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</si>
  <si>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</si>
  <si>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</si>
  <si>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</si>
  <si>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</si>
  <si>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</si>
  <si>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</si>
  <si>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</si>
  <si>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</si>
  <si>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</si>
  <si>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</si>
  <si>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</si>
  <si>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</si>
  <si>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</si>
  <si>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</si>
  <si>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</si>
  <si>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</si>
  <si>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</si>
  <si>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</si>
  <si>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</si>
  <si>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</si>
  <si>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</si>
  <si>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</si>
  <si>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</si>
  <si>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</si>
  <si>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</si>
  <si>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</si>
  <si>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</si>
  <si>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</si>
  <si>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</si>
  <si>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</si>
  <si>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</si>
  <si>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</si>
  <si>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</si>
  <si>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</si>
  <si>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</si>
  <si>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</si>
  <si>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</si>
  <si>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</si>
  <si>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</si>
  <si>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</si>
  <si>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</si>
  <si>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</si>
  <si>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</si>
  <si>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</si>
  <si>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</si>
  <si>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</si>
  <si>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</si>
  <si>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</si>
  <si>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</si>
  <si>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</si>
  <si>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</si>
  <si>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</si>
  <si>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</si>
  <si>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</si>
  <si>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</si>
  <si>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</si>
  <si>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</si>
  <si>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</si>
  <si>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</si>
  <si>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</si>
  <si>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</si>
  <si>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</si>
  <si>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</si>
  <si>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</si>
  <si>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</si>
  <si>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</si>
  <si>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</si>
  <si>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</si>
  <si>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</si>
  <si>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</si>
  <si>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</si>
  <si>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</si>
  <si>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</si>
  <si>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</si>
  <si>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</si>
  <si>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</si>
  <si>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</si>
  <si>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</si>
  <si>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</si>
  <si>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</si>
  <si>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</si>
  <si>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</si>
  <si>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</si>
  <si>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</si>
  <si>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</si>
  <si>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</si>
  <si>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</si>
  <si>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</si>
  <si>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</si>
  <si>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</si>
  <si>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</si>
  <si>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</si>
  <si>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</si>
  <si>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</si>
  <si>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</si>
  <si>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</si>
  <si>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</si>
  <si>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</si>
  <si>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</si>
  <si>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</si>
  <si>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</si>
  <si>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</si>
  <si>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</si>
  <si>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</si>
  <si>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</si>
  <si>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</si>
  <si>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</si>
  <si>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</si>
  <si>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</si>
  <si>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</si>
  <si>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</si>
  <si>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</si>
  <si>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</si>
  <si>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</si>
  <si>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</si>
  <si>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</si>
  <si>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</si>
  <si>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</si>
  <si>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</si>
  <si>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</si>
  <si>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</si>
  <si>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</si>
  <si>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</si>
  <si>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</si>
  <si>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</si>
  <si>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</si>
  <si>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</si>
  <si>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</si>
  <si>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</si>
  <si>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</si>
  <si>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</si>
  <si>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</si>
  <si>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</si>
  <si>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</si>
  <si>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</si>
  <si>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</si>
  <si>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</si>
  <si>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</si>
  <si>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</si>
  <si>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</si>
  <si>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</si>
  <si>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</si>
  <si>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</si>
  <si>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</si>
  <si>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</si>
  <si>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</si>
  <si>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</si>
  <si>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</si>
  <si>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</si>
  <si>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</si>
  <si>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</si>
  <si>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</si>
  <si>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</si>
  <si>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</si>
  <si>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</si>
  <si>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</si>
  <si>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</si>
  <si>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</si>
  <si>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</si>
  <si>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</si>
  <si>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</si>
  <si>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</si>
  <si>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</si>
  <si>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</si>
  <si>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</si>
  <si>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</si>
  <si>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</si>
  <si>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</si>
  <si>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</si>
  <si>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</si>
  <si>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</si>
  <si>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</si>
  <si>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</si>
  <si>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</si>
  <si>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</si>
  <si>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</si>
  <si>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</si>
  <si>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</si>
  <si>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</si>
  <si>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</si>
  <si>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</si>
  <si>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</si>
  <si>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</si>
  <si>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</si>
  <si>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</si>
  <si>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</si>
  <si>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</si>
  <si>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</si>
  <si>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</si>
  <si>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</si>
  <si>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</si>
  <si>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</si>
  <si>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</si>
  <si>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</si>
  <si>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</si>
  <si>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</si>
  <si>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</si>
  <si>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</si>
  <si>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</si>
  <si>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</si>
  <si>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</si>
  <si>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</si>
  <si>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</si>
  <si>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</si>
  <si>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</si>
  <si>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</si>
  <si>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</si>
  <si>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</si>
  <si>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</si>
  <si>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</si>
  <si>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</si>
  <si>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</si>
  <si>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</si>
  <si>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</si>
  <si>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</si>
  <si>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</si>
  <si>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</si>
  <si>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</si>
  <si>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</si>
  <si>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</si>
  <si>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</si>
  <si>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</si>
  <si>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</si>
  <si>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</si>
  <si>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</si>
  <si>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</si>
  <si>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</si>
  <si>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</si>
  <si>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</si>
  <si>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</si>
  <si>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</si>
  <si>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</si>
  <si>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</si>
  <si>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</si>
  <si>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</si>
  <si>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</si>
  <si>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</si>
  <si>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</si>
  <si>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</si>
  <si>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</si>
  <si>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</si>
  <si>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</si>
  <si>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</si>
  <si>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</si>
  <si>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</si>
  <si>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</si>
  <si>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</si>
  <si>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</si>
  <si>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</si>
  <si>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</si>
  <si>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</si>
  <si>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</si>
  <si>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</si>
  <si>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</si>
  <si>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</si>
  <si>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</si>
  <si>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</si>
  <si>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</si>
  <si>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</si>
  <si>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</si>
  <si>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</si>
  <si>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</si>
  <si>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</si>
  <si>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</si>
  <si>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</si>
  <si>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</si>
  <si>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</si>
  <si>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</si>
  <si>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</si>
  <si>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</si>
  <si>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</si>
  <si>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</si>
  <si>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</si>
  <si>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</si>
  <si>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</si>
  <si>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</si>
  <si>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</si>
  <si>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</si>
  <si>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</si>
  <si>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</si>
  <si>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</si>
  <si>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</si>
  <si>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</si>
  <si>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</si>
  <si>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</si>
  <si>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</si>
  <si>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</si>
  <si>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</si>
  <si>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</si>
  <si>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</si>
  <si>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</si>
  <si>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</si>
  <si>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</si>
  <si>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</si>
  <si>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</si>
  <si>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</si>
  <si>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</si>
  <si>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</si>
  <si>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</si>
  <si>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</si>
  <si>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</si>
  <si>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</si>
  <si>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</si>
  <si>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</si>
  <si>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</si>
  <si>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</si>
  <si>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</si>
  <si>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</si>
  <si>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</si>
  <si>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</si>
  <si>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</si>
  <si>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</si>
  <si>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</si>
  <si>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</si>
  <si>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</si>
  <si>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</si>
  <si>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</si>
  <si>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</si>
  <si>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</si>
  <si>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</si>
  <si>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</si>
  <si>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</si>
  <si>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</si>
  <si>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</si>
  <si>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</si>
  <si>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</si>
  <si>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</si>
  <si>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</si>
  <si>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</si>
  <si>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</si>
  <si>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</si>
  <si>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</si>
  <si>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</si>
  <si>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</si>
  <si>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</si>
  <si>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</si>
  <si>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</si>
  <si>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</si>
  <si>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</si>
  <si>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</si>
  <si>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</si>
  <si>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</si>
  <si>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</si>
  <si>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</si>
  <si>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</si>
  <si>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</si>
  <si>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</si>
  <si>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</si>
  <si>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</si>
  <si>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</si>
  <si>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</si>
  <si>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</si>
  <si>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</si>
  <si>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</si>
  <si>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</si>
  <si>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</si>
  <si>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</si>
  <si>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</si>
  <si>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</si>
  <si>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</si>
  <si>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</si>
  <si>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</si>
  <si>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</si>
  <si>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</si>
  <si>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</si>
  <si>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</si>
  <si>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</si>
  <si>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</si>
  <si>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</si>
  <si>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</si>
  <si>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</si>
  <si>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</si>
  <si>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</si>
  <si>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</si>
  <si>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</si>
  <si>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</si>
  <si>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</si>
  <si>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</si>
  <si>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</si>
  <si>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</si>
  <si>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</si>
  <si>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</si>
  <si>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</si>
  <si>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</si>
  <si>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</si>
  <si>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</si>
  <si>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</si>
  <si>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</si>
  <si>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</si>
  <si>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</si>
  <si>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</si>
  <si>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</si>
  <si>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</si>
  <si>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</si>
  <si>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</si>
  <si>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</si>
  <si>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</si>
  <si>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</si>
  <si>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</si>
  <si>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</si>
  <si>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</si>
  <si>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</si>
  <si>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</si>
  <si>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</si>
  <si>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</si>
  <si>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</si>
  <si>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</si>
  <si>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</si>
  <si>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</si>
  <si>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</si>
  <si>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</si>
  <si>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</si>
  <si>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</si>
  <si>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</si>
  <si>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</si>
  <si>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</si>
  <si>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</si>
  <si>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</si>
  <si>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</si>
  <si>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</si>
  <si>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</si>
  <si>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</si>
  <si>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</si>
  <si>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</si>
  <si>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</si>
  <si>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</si>
  <si>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</si>
  <si>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</si>
  <si>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</si>
  <si>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</si>
  <si>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</si>
  <si>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</si>
  <si>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</si>
  <si>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</si>
  <si>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</si>
  <si>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</si>
  <si>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</si>
  <si>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</si>
  <si>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</si>
  <si>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</si>
  <si>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</si>
  <si>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</si>
  <si>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</si>
  <si>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</si>
  <si>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</si>
  <si>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</si>
  <si>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</si>
  <si>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</si>
  <si>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</si>
  <si>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</si>
  <si>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</si>
  <si>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</si>
  <si>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</si>
  <si>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</si>
  <si>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</si>
  <si>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</si>
  <si>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</si>
  <si>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</si>
  <si>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</si>
  <si>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</si>
  <si>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</si>
  <si>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</si>
  <si>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</si>
  <si>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</si>
  <si>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</si>
  <si>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</si>
  <si>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</si>
  <si>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</si>
  <si>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</si>
  <si>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</si>
  <si>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</si>
  <si>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</si>
  <si>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</si>
  <si>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</si>
  <si>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</si>
  <si>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</si>
  <si>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</si>
  <si>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</si>
  <si>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</si>
  <si>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</si>
  <si>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</si>
  <si>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</si>
  <si>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</si>
  <si>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</si>
  <si>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</si>
  <si>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</si>
  <si>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</si>
  <si>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</si>
  <si>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</si>
  <si>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</si>
  <si>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</si>
  <si>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</si>
  <si>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</si>
  <si>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</si>
  <si>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</si>
  <si>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</si>
  <si>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</si>
  <si>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</si>
  <si>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</si>
  <si>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</si>
  <si>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</si>
  <si>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</si>
  <si>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</si>
  <si>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</si>
  <si>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</si>
  <si>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</si>
  <si>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</si>
  <si>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</si>
  <si>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</si>
  <si>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</si>
  <si>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</si>
  <si>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</si>
  <si>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</si>
  <si>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</si>
  <si>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</si>
  <si>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</si>
  <si>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</si>
  <si>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</si>
  <si>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</si>
  <si>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</si>
  <si>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</si>
  <si>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</si>
  <si>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</si>
  <si>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</si>
  <si>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</si>
  <si>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</si>
  <si>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</si>
  <si>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</si>
  <si>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</si>
  <si>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</si>
  <si>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</si>
  <si>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</si>
  <si>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</si>
  <si>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</si>
  <si>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</si>
  <si>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</si>
  <si>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</si>
  <si>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</si>
  <si>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</si>
  <si>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</si>
  <si>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</si>
  <si>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</si>
  <si>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</si>
  <si>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</si>
  <si>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</si>
  <si>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</si>
  <si>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</si>
  <si>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</si>
  <si>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</si>
  <si>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</si>
  <si>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</si>
  <si>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</si>
  <si>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</si>
  <si>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</si>
  <si>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</si>
  <si>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</si>
  <si>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</si>
  <si>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</si>
  <si>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</si>
  <si>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</si>
  <si>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</si>
  <si>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</si>
  <si>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</si>
  <si>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</si>
  <si>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</si>
  <si>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</si>
  <si>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</si>
  <si>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</si>
  <si>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</si>
  <si>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</si>
  <si>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</si>
  <si>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</si>
  <si>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</si>
  <si>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</si>
  <si>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</si>
  <si>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</si>
  <si>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</si>
  <si>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</si>
  <si>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</si>
  <si>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</si>
  <si>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</si>
  <si>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</si>
  <si>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</si>
  <si>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</si>
  <si>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</si>
  <si>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</si>
  <si>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</si>
  <si>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</si>
  <si>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</si>
  <si>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</si>
  <si>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</si>
  <si>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</si>
  <si>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</si>
  <si>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</si>
  <si>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</si>
  <si>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</si>
  <si>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</si>
  <si>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</si>
  <si>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</si>
  <si>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</si>
  <si>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</si>
  <si>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</si>
  <si>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</si>
  <si>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</si>
  <si>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</si>
  <si>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</si>
  <si>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</si>
  <si>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</si>
  <si>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</si>
  <si>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</si>
  <si>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</si>
  <si>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</si>
  <si>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</si>
  <si>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</si>
  <si>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</si>
  <si>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</si>
  <si>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</si>
  <si>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</si>
  <si>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</si>
  <si>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</si>
  <si>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</si>
  <si>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</si>
  <si>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</si>
  <si>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</si>
  <si>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</si>
  <si>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</si>
  <si>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</si>
  <si>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</si>
  <si>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</si>
  <si>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</si>
  <si>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</si>
  <si>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</si>
  <si>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</si>
  <si>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</si>
  <si>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</si>
  <si>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</si>
  <si>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</si>
  <si>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</si>
  <si>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</si>
  <si>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</si>
  <si>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</si>
  <si>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</si>
  <si>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</si>
  <si>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</si>
  <si>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</si>
  <si>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</si>
  <si>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</si>
  <si>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</si>
  <si>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</si>
  <si>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</si>
  <si>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</si>
  <si>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</si>
  <si>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</si>
  <si>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</si>
  <si>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</si>
  <si>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</si>
  <si>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</si>
  <si>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</si>
  <si>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</si>
  <si>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</si>
  <si>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</si>
  <si>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</si>
  <si>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</si>
  <si>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</si>
  <si>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</si>
  <si>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</si>
  <si>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</si>
  <si>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</si>
  <si>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</si>
  <si>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</si>
  <si>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</si>
  <si>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</si>
  <si>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</si>
  <si>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</si>
  <si>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</si>
  <si>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</si>
  <si>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</si>
  <si>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</si>
  <si>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</si>
  <si>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</si>
  <si>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</si>
  <si>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</si>
  <si>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</si>
  <si>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</si>
  <si>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</si>
  <si>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</si>
  <si>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</si>
  <si>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</si>
  <si>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</si>
  <si>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</si>
  <si>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</si>
  <si>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</si>
  <si>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</si>
  <si>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</si>
  <si>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</si>
  <si>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</si>
  <si>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</si>
  <si>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</si>
  <si>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</si>
  <si>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</si>
  <si>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</si>
  <si>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</si>
  <si>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</si>
  <si>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</si>
  <si>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</si>
  <si>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</si>
  <si>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</si>
  <si>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</si>
  <si>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</si>
  <si>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</si>
  <si>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</si>
  <si>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</si>
  <si>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</si>
  <si>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</si>
  <si>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</si>
  <si>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</si>
  <si>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</si>
  <si>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</si>
  <si>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</si>
  <si>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</si>
  <si>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</si>
  <si>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</si>
  <si>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</si>
  <si>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</si>
  <si>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</si>
  <si>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</si>
  <si>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</si>
  <si>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</si>
  <si>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</si>
  <si>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</si>
  <si>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</si>
  <si>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</si>
  <si>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</si>
  <si>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</si>
  <si>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</si>
  <si>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</si>
  <si>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</si>
  <si>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</si>
  <si>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</si>
  <si>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</si>
  <si>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</si>
  <si>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</si>
  <si>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</si>
  <si>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</si>
  <si>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</si>
  <si>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</si>
  <si>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</si>
  <si>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</si>
  <si>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</si>
  <si>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</si>
  <si>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</si>
  <si>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</si>
  <si>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</si>
  <si>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</si>
  <si>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</si>
  <si>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</si>
  <si>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</si>
  <si>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</si>
  <si>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</si>
  <si>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</si>
  <si>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</si>
  <si>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</si>
  <si>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</si>
  <si>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</si>
  <si>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</si>
  <si>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</si>
  <si>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</si>
  <si>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</si>
  <si>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</si>
  <si>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</si>
  <si>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</si>
  <si>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</si>
  <si>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</si>
  <si>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</si>
  <si>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</si>
  <si>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</si>
  <si>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</si>
  <si>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</si>
  <si>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</si>
  <si>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</si>
  <si>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</si>
  <si>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</si>
  <si>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</si>
  <si>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</si>
  <si>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</si>
  <si>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</si>
  <si>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</si>
  <si>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</si>
  <si>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</si>
  <si>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</si>
  <si>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</si>
  <si>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</si>
  <si>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</si>
  <si>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</si>
  <si>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</si>
  <si>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</si>
  <si>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</si>
  <si>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</si>
  <si>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</si>
  <si>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</si>
  <si>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</si>
  <si>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</si>
  <si>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</si>
  <si>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</si>
  <si>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</si>
  <si>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</si>
  <si>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</si>
  <si>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</si>
  <si>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</si>
  <si>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</si>
  <si>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</si>
  <si>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</si>
  <si>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</si>
  <si>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</si>
  <si>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</si>
  <si>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</si>
  <si>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</si>
  <si>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</si>
  <si>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</si>
  <si>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</si>
  <si>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</si>
  <si>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</si>
  <si>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</si>
  <si>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</si>
  <si>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</si>
  <si>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</si>
  <si>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</si>
  <si>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</si>
  <si>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</si>
  <si>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</si>
  <si>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</si>
  <si>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</si>
  <si>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</si>
  <si>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</si>
  <si>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</si>
  <si>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</si>
  <si>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</si>
  <si>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</si>
  <si>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</si>
  <si>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</si>
  <si>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</si>
  <si>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</si>
  <si>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</si>
  <si>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</si>
  <si>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</si>
  <si>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</si>
  <si>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</si>
  <si>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</si>
  <si>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</si>
  <si>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</si>
  <si>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</si>
  <si>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</si>
  <si>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</si>
  <si>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</si>
  <si>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</si>
  <si>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</si>
  <si>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</si>
  <si>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</si>
  <si>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</si>
  <si>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</si>
  <si>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</si>
  <si>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</si>
  <si>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</si>
  <si>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</si>
  <si>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</si>
  <si>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</si>
  <si>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</si>
  <si>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</si>
  <si>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</si>
  <si>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</si>
  <si>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</si>
  <si>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</si>
  <si>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</si>
  <si>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</si>
  <si>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</si>
  <si>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</si>
  <si>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</si>
  <si>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</si>
  <si>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</si>
  <si>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</si>
  <si>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</si>
  <si>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</si>
  <si>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</si>
  <si>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</si>
  <si>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</si>
  <si>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</si>
  <si>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</si>
  <si>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</si>
  <si>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</si>
  <si>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</si>
  <si>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</si>
  <si>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</si>
  <si>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</si>
  <si>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</si>
  <si>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</si>
  <si>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</si>
  <si>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</si>
  <si>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</si>
  <si>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</si>
  <si>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</si>
  <si>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</si>
  <si>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</si>
  <si>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</si>
  <si>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</si>
  <si>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</si>
  <si>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</si>
  <si>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</si>
  <si>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</si>
  <si>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</si>
  <si>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</si>
  <si>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</si>
  <si>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</si>
  <si>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</si>
  <si>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</si>
  <si>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</si>
  <si>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</si>
  <si>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</si>
  <si>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</si>
  <si>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</si>
  <si>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</si>
  <si>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</si>
  <si>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</si>
  <si>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</si>
  <si>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</si>
  <si>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</si>
  <si>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</si>
  <si>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</si>
  <si>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</si>
  <si>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</si>
  <si>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</si>
  <si>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</si>
  <si>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</si>
  <si>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</si>
  <si>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</si>
  <si>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</si>
  <si>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</si>
  <si>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</si>
  <si>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</si>
  <si>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</si>
  <si>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</si>
  <si>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</si>
  <si>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</si>
  <si>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</si>
  <si>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</si>
  <si>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</si>
  <si>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</si>
  <si>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</si>
  <si>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</si>
  <si>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</si>
  <si>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</si>
  <si>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</si>
  <si>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</si>
  <si>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</si>
  <si>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</si>
  <si>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</si>
  <si>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</si>
  <si>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</si>
  <si>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</si>
  <si>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</si>
  <si>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</si>
  <si>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</si>
  <si>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</si>
  <si>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</si>
  <si>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</si>
  <si>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</si>
  <si>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</si>
  <si>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</si>
  <si>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</si>
  <si>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</si>
  <si>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</si>
  <si>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</si>
  <si>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</si>
  <si>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</si>
  <si>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</si>
  <si>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</si>
  <si>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</si>
  <si>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</si>
  <si>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</si>
  <si>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</si>
  <si>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</si>
  <si>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</si>
  <si>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</si>
  <si>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</si>
  <si>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</si>
  <si>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</si>
  <si>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</si>
  <si>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</si>
  <si>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</si>
  <si>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</si>
  <si>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</si>
  <si>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</si>
  <si>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</si>
  <si>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</si>
  <si>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</si>
  <si>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</si>
  <si>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</si>
  <si>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</si>
  <si>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</si>
  <si>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</si>
  <si>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</si>
  <si>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</si>
  <si>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</si>
  <si>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</si>
  <si>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</si>
  <si>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</si>
  <si>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</si>
  <si>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</si>
  <si>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</si>
  <si>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</si>
  <si>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</si>
  <si>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</si>
  <si>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</si>
  <si>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</si>
  <si>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</si>
  <si>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</si>
  <si>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</si>
  <si>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</si>
  <si>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</si>
  <si>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</si>
  <si>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</si>
  <si>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</si>
  <si>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</si>
  <si>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</si>
  <si>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</si>
  <si>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</si>
  <si>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</si>
  <si>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</si>
  <si>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</si>
  <si>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</si>
  <si>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</si>
  <si>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</si>
  <si>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</si>
  <si>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</si>
  <si>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</si>
  <si>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</si>
  <si>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</si>
  <si>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</si>
  <si>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</si>
  <si>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</si>
  <si>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</si>
  <si>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</si>
  <si>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</si>
  <si>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</si>
  <si>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</si>
  <si>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</si>
  <si>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</si>
  <si>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</si>
  <si>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</si>
  <si>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</si>
  <si>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</si>
  <si>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</si>
  <si>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</si>
  <si>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</si>
  <si>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</si>
  <si>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</si>
  <si>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</si>
  <si>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</si>
  <si>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</si>
  <si>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</si>
  <si>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</si>
  <si>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</si>
  <si>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</si>
  <si>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</si>
  <si>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</si>
  <si>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</si>
  <si>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</si>
  <si>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</si>
  <si>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</si>
  <si>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</si>
  <si>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</si>
  <si>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</si>
  <si>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</si>
  <si>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</si>
  <si>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</si>
  <si>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</si>
  <si>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</si>
  <si>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</si>
  <si>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</si>
  <si>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</si>
  <si>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</si>
  <si>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</si>
  <si>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</si>
  <si>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</si>
  <si>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</si>
  <si>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</si>
  <si>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</si>
  <si>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</si>
  <si>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</si>
  <si>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</si>
  <si>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</si>
  <si>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</si>
  <si>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</si>
  <si>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</si>
  <si>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</si>
  <si>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</si>
  <si>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</si>
  <si>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</si>
  <si>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</si>
  <si>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</si>
  <si>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</si>
  <si>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</si>
  <si>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</si>
  <si>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</si>
  <si>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</si>
  <si>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</si>
  <si>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</si>
  <si>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</si>
  <si>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</si>
  <si>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</si>
  <si>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</si>
  <si>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</si>
  <si>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</si>
  <si>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</si>
  <si>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</si>
  <si>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</si>
  <si>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</si>
  <si>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</si>
  <si>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</si>
  <si>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</si>
  <si>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</si>
  <si>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</si>
  <si>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</si>
  <si>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</si>
  <si>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</si>
  <si>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</si>
  <si>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</si>
  <si>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</si>
  <si>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</si>
  <si>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</si>
  <si>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</si>
  <si>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</si>
  <si>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</si>
  <si>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</si>
  <si>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</si>
  <si>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</si>
  <si>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</si>
  <si>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</si>
  <si>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</si>
  <si>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</si>
  <si>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</si>
  <si>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</si>
  <si>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</si>
  <si>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</si>
  <si>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</si>
  <si>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</si>
  <si>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</si>
  <si>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</si>
  <si>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</si>
  <si>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</si>
  <si>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</si>
  <si>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</si>
  <si>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</si>
  <si>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</si>
  <si>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</si>
  <si>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</si>
  <si>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</si>
  <si>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</si>
  <si>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</si>
  <si>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</si>
  <si>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</si>
  <si>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</si>
  <si>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</si>
  <si>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</si>
  <si>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</si>
  <si>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</si>
  <si>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</si>
  <si>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</si>
  <si>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</si>
  <si>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</si>
  <si>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</si>
  <si>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</si>
  <si>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</si>
  <si>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</si>
  <si>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</si>
  <si>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</si>
  <si>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</si>
  <si>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</si>
  <si>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</si>
  <si>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</si>
  <si>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</si>
  <si>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</si>
  <si>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</si>
  <si>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</si>
  <si>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</si>
  <si>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</si>
  <si>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</si>
  <si>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</si>
  <si>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</si>
  <si>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</si>
  <si>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</si>
  <si>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</si>
  <si>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</si>
  <si>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</si>
  <si>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</si>
  <si>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</si>
  <si>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</si>
  <si>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</si>
  <si>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</si>
  <si>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</si>
  <si>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</si>
  <si>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</si>
  <si>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</si>
  <si>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</si>
  <si>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</si>
  <si>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</si>
  <si>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</si>
  <si>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</si>
  <si>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</si>
  <si>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</si>
  <si>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</si>
  <si>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</si>
  <si>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</si>
  <si>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</si>
  <si>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</si>
  <si>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</si>
  <si>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</si>
  <si>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</si>
  <si>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</si>
  <si>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</si>
  <si>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</si>
  <si>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</si>
  <si>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</si>
  <si>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</si>
  <si>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</si>
  <si>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</si>
  <si>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</si>
  <si>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</si>
  <si>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</si>
  <si>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</si>
  <si>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</si>
  <si>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</si>
  <si>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</si>
  <si>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</si>
  <si>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</si>
  <si>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</si>
  <si>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</si>
  <si>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</si>
  <si>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</si>
  <si>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</si>
  <si>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</si>
  <si>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</si>
  <si>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</si>
  <si>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</si>
  <si>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</si>
  <si>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</si>
  <si>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</si>
  <si>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</si>
  <si>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</si>
  <si>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</si>
  <si>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</si>
  <si>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</si>
  <si>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</si>
  <si>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</si>
  <si>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</si>
  <si>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</si>
  <si>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</si>
  <si>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</si>
  <si>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</si>
  <si>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</si>
  <si>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</si>
  <si>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</si>
  <si>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</si>
  <si>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</si>
  <si>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</si>
  <si>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</si>
  <si>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</si>
  <si>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</si>
  <si>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</si>
  <si>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</si>
  <si>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</si>
  <si>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</si>
  <si>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</si>
  <si>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</si>
  <si>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</si>
  <si>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</si>
  <si>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</si>
  <si>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</si>
  <si>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</si>
  <si>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</si>
  <si>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</si>
  <si>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</si>
  <si>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</si>
  <si>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</si>
  <si>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</si>
  <si>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</si>
  <si>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</si>
  <si>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</si>
  <si>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</si>
  <si>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</si>
  <si>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</si>
  <si>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</si>
  <si>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</si>
  <si>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</si>
  <si>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</si>
  <si>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</si>
  <si>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</si>
  <si>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</si>
  <si>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</si>
  <si>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</si>
  <si>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</si>
  <si>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</si>
  <si>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</si>
  <si>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</si>
  <si>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</si>
  <si>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</si>
  <si>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</si>
  <si>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</si>
  <si>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</si>
  <si>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</si>
  <si>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</si>
  <si>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</si>
  <si>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</si>
  <si>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</si>
  <si>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</si>
  <si>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</si>
  <si>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</si>
  <si>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</si>
  <si>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</si>
  <si>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</si>
  <si>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</si>
  <si>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</si>
  <si>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</si>
  <si>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</si>
  <si>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</si>
  <si>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</si>
  <si>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</si>
  <si>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</si>
  <si>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</si>
  <si>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</si>
  <si>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</si>
  <si>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</si>
  <si>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</si>
  <si>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</si>
  <si>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</si>
  <si>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</si>
  <si>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</si>
  <si>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</si>
  <si>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</si>
  <si>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</si>
  <si>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</si>
  <si>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</si>
  <si>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</si>
  <si>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</si>
  <si>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</si>
  <si>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</si>
  <si>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</si>
  <si>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</si>
  <si>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</si>
  <si>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</si>
  <si>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</si>
  <si>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</si>
  <si>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</si>
  <si>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</si>
  <si>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</si>
  <si>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</si>
  <si>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</si>
  <si>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</si>
  <si>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</si>
  <si>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</si>
  <si>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</si>
  <si>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</si>
  <si>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</si>
  <si>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</si>
  <si>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</si>
  <si>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</si>
  <si>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</si>
  <si>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</si>
  <si>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</si>
  <si>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</si>
  <si>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</si>
  <si>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</si>
  <si>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</si>
  <si>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</si>
  <si>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</si>
  <si>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</si>
  <si>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</si>
  <si>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</si>
  <si>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</si>
  <si>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</si>
  <si>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</si>
  <si>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</si>
  <si>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</si>
  <si>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</si>
  <si>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</si>
  <si>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</si>
  <si>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</si>
  <si>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</si>
  <si>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</si>
  <si>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</si>
  <si>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</si>
  <si>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</si>
  <si>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</si>
  <si>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</si>
  <si>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</si>
  <si>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</si>
  <si>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</si>
  <si>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</si>
  <si>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</si>
  <si>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</si>
  <si>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</si>
  <si>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</si>
  <si>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</si>
  <si>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</si>
  <si>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</si>
  <si>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</si>
  <si>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</si>
  <si>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</si>
  <si>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</si>
  <si>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</si>
  <si>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</si>
  <si>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</si>
  <si>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</si>
  <si>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</si>
  <si>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</si>
  <si>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</si>
  <si>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</si>
  <si>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</si>
  <si>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</si>
  <si>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</si>
  <si>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</si>
  <si>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</si>
  <si>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</si>
  <si>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</si>
  <si>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</si>
  <si>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</si>
  <si>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</si>
  <si>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</si>
  <si>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</si>
  <si>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</si>
  <si>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</si>
  <si>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</si>
  <si>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</si>
  <si>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</si>
  <si>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</si>
  <si>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</si>
  <si>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</si>
  <si>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</si>
  <si>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</si>
  <si>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</si>
  <si>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</si>
  <si>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</si>
  <si>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</si>
  <si>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</si>
  <si>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</si>
  <si>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</si>
  <si>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</si>
  <si>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</si>
  <si>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</si>
  <si>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</si>
  <si>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</si>
  <si>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</si>
  <si>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</si>
  <si>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</si>
  <si>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</si>
  <si>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</si>
  <si>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</si>
  <si>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</si>
  <si>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</si>
  <si>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</si>
  <si>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</si>
  <si>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</si>
  <si>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</si>
  <si>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</si>
  <si>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</si>
  <si>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</si>
  <si>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</si>
  <si>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</si>
  <si>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</si>
  <si>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</si>
  <si>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</si>
  <si>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</si>
  <si>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</si>
  <si>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</si>
  <si>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</si>
  <si>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</si>
  <si>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</si>
  <si>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</si>
  <si>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</si>
  <si>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</si>
  <si>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</si>
  <si>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</si>
  <si>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</si>
  <si>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</si>
  <si>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</si>
  <si>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</si>
  <si>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</si>
  <si>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</si>
  <si>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</si>
  <si>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</si>
  <si>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</si>
  <si>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</si>
  <si>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</si>
  <si>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</si>
  <si>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</si>
  <si>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</si>
  <si>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</si>
  <si>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</si>
  <si>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</si>
  <si>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</si>
  <si>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</si>
  <si>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</si>
  <si>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</si>
  <si>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</si>
  <si>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</si>
  <si>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</si>
  <si>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</si>
  <si>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</si>
  <si>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</si>
  <si>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</si>
  <si>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</si>
  <si>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</si>
  <si>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</si>
  <si>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</si>
  <si>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</si>
  <si>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</si>
  <si>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</si>
  <si>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</si>
  <si>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</si>
  <si>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</si>
  <si>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</si>
  <si>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</si>
  <si>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</si>
  <si>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</si>
  <si>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</si>
  <si>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</si>
  <si>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</si>
  <si>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</si>
  <si>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</si>
  <si>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</si>
  <si>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</si>
  <si>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</si>
  <si>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</si>
  <si>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</si>
  <si>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</si>
  <si>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</si>
  <si>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</si>
  <si>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</si>
  <si>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</si>
  <si>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</si>
  <si>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</si>
  <si>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</si>
  <si>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</si>
  <si>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</si>
  <si>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</si>
  <si>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</si>
  <si>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</si>
  <si>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</si>
  <si>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</si>
  <si>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</si>
  <si>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</si>
  <si>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</si>
  <si>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</si>
  <si>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</si>
  <si>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</si>
  <si>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</si>
  <si>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</si>
  <si>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</si>
  <si>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</si>
  <si>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</si>
  <si>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</si>
  <si>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</si>
  <si>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</si>
  <si>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</si>
  <si>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</si>
  <si>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</si>
  <si>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</si>
  <si>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</si>
  <si>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</si>
  <si>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</si>
  <si>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</si>
  <si>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</si>
  <si>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</si>
  <si>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</si>
  <si>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</si>
  <si>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</si>
  <si>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</si>
  <si>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</si>
  <si>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</si>
  <si>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</si>
  <si>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</si>
  <si>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</si>
  <si>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</si>
  <si>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</si>
  <si>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</si>
  <si>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</si>
  <si>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</si>
  <si>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</si>
  <si>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</si>
  <si>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</si>
  <si>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</si>
  <si>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</si>
  <si>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</si>
  <si>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</si>
  <si>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</si>
  <si>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</si>
  <si>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</si>
  <si>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</si>
  <si>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</si>
  <si>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</si>
  <si>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</si>
  <si>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</si>
  <si>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</si>
  <si>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</si>
  <si>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</si>
  <si>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</si>
  <si>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</si>
  <si>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</si>
  <si>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</si>
  <si>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</si>
  <si>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</si>
  <si>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</si>
  <si>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</si>
  <si>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</si>
  <si>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</si>
  <si>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</si>
  <si>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</si>
  <si>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</si>
  <si>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</si>
  <si>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</si>
  <si>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</si>
  <si>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</si>
  <si>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</si>
  <si>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</si>
  <si>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</si>
  <si>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</si>
  <si>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</si>
  <si>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</si>
  <si>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</si>
  <si>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</si>
  <si>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</si>
  <si>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</si>
  <si>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</si>
  <si>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</si>
  <si>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</si>
  <si>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</si>
  <si>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</si>
  <si>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</si>
  <si>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</si>
  <si>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</si>
  <si>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</si>
  <si>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</si>
  <si>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</si>
  <si>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</si>
  <si>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</si>
  <si>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</si>
  <si>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</si>
  <si>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</si>
  <si>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</si>
  <si>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</si>
  <si>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</si>
  <si>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</si>
  <si>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</si>
  <si>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</si>
  <si>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</si>
  <si>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</si>
  <si>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</si>
  <si>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</si>
  <si>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</si>
  <si>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</si>
  <si>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</si>
  <si>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</si>
  <si>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</si>
  <si>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</si>
  <si>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</si>
  <si>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</si>
  <si>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</si>
  <si>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</si>
  <si>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</si>
  <si>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</si>
  <si>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</si>
  <si>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</si>
  <si>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</si>
  <si>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</si>
  <si>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</si>
  <si>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</si>
  <si>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</si>
  <si>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</si>
  <si>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</si>
  <si>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</si>
  <si>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</si>
  <si>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</si>
  <si>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</si>
  <si>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</si>
  <si>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</si>
  <si>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</si>
  <si>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</si>
  <si>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</si>
  <si>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</si>
  <si>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</si>
  <si>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</si>
  <si>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</si>
  <si>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</si>
  <si>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</si>
  <si>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</si>
  <si>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</si>
  <si>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</si>
  <si>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</si>
  <si>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</si>
  <si>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</si>
  <si>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</si>
  <si>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</si>
  <si>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</si>
  <si>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</si>
  <si>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</si>
  <si>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</si>
  <si>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</si>
  <si>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</si>
  <si>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</si>
  <si>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</si>
  <si>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</si>
  <si>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</si>
  <si>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</si>
  <si>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</si>
  <si>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</si>
  <si>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</si>
  <si>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</si>
  <si>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</si>
  <si>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</si>
  <si>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</si>
  <si>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</si>
  <si>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</si>
  <si>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</si>
  <si>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</si>
  <si>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</si>
  <si>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</si>
  <si>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</si>
  <si>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</si>
  <si>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</si>
  <si>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</si>
  <si>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</si>
  <si>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</si>
  <si>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</si>
  <si>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</si>
  <si>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</si>
  <si>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</si>
  <si>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</si>
  <si>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</si>
  <si>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</si>
  <si>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</si>
  <si>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</si>
  <si>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</si>
  <si>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</si>
  <si>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</si>
  <si>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</si>
  <si>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</si>
  <si>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</si>
  <si>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</si>
  <si>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</si>
  <si>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</si>
  <si>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</si>
  <si>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</si>
  <si>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</si>
  <si>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</si>
  <si>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</si>
  <si>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</si>
  <si>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</si>
  <si>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</si>
  <si>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</si>
  <si>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</si>
  <si>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</si>
  <si>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</si>
  <si>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</si>
  <si>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</si>
  <si>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</si>
  <si>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</si>
  <si>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</si>
  <si>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</si>
  <si>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</si>
  <si>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</si>
  <si>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</si>
  <si>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</si>
  <si>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</si>
  <si>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</si>
  <si>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</si>
  <si>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</si>
  <si>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</si>
  <si>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</si>
  <si>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</si>
  <si>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</si>
  <si>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</si>
  <si>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</si>
  <si>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</si>
  <si>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</si>
  <si>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</si>
  <si>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</si>
  <si>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</si>
  <si>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</si>
  <si>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</si>
  <si>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</si>
  <si>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</si>
  <si>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</si>
  <si>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</si>
  <si>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</si>
  <si>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</si>
  <si>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</si>
  <si>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</si>
  <si>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</si>
  <si>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</si>
  <si>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</si>
  <si>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</si>
  <si>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</si>
  <si>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</si>
  <si>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</si>
  <si>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</si>
  <si>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</si>
  <si>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</si>
  <si>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</si>
  <si>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</si>
  <si>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</si>
  <si>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</si>
  <si>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</si>
  <si>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</si>
  <si>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</si>
  <si>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</si>
  <si>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</si>
  <si>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</si>
  <si>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</si>
  <si>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</si>
  <si>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</si>
  <si>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</si>
  <si>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</si>
  <si>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</si>
  <si>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</si>
  <si>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</si>
  <si>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</si>
  <si>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</si>
  <si>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</si>
  <si>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</si>
  <si>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</si>
  <si>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</si>
  <si>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</si>
  <si>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</si>
  <si>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</si>
  <si>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</si>
  <si>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</si>
  <si>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</si>
  <si>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</si>
  <si>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</si>
  <si>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</si>
  <si>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</si>
  <si>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</si>
  <si>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</si>
  <si>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</si>
  <si>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</si>
  <si>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</si>
  <si>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</si>
  <si>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</si>
  <si>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</si>
  <si>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</si>
  <si>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</si>
  <si>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</si>
  <si>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</si>
  <si>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</si>
  <si>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</si>
  <si>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</si>
  <si>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</si>
  <si>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</si>
  <si>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</si>
  <si>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</si>
  <si>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</si>
  <si>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</si>
  <si>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</si>
  <si>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</si>
  <si>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</si>
  <si>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</si>
  <si>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</si>
  <si>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</si>
  <si>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</si>
  <si>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</si>
  <si>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</si>
  <si>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</si>
  <si>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</si>
  <si>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</si>
  <si>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</si>
  <si>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</si>
  <si>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</si>
  <si>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</si>
  <si>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</si>
  <si>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</si>
  <si>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</si>
  <si>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</si>
  <si>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</si>
  <si>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</si>
  <si>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</si>
  <si>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</si>
  <si>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</si>
  <si>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</si>
  <si>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</si>
  <si>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</si>
  <si>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</si>
  <si>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</si>
  <si>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</si>
  <si>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</si>
  <si>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</si>
  <si>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</si>
  <si>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</si>
  <si>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</si>
  <si>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</si>
  <si>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</si>
  <si>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</si>
  <si>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</si>
  <si>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</si>
  <si>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</si>
  <si>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</si>
  <si>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</si>
  <si>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</si>
  <si>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</si>
  <si>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</si>
  <si>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</si>
  <si>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</si>
  <si>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</si>
  <si>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</si>
  <si>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</si>
  <si>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</si>
  <si>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</si>
  <si>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</si>
  <si>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</si>
  <si>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</si>
  <si>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</si>
  <si>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</si>
  <si>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</si>
  <si>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</si>
  <si>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</si>
  <si>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</si>
  <si>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</si>
  <si>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</si>
  <si>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</si>
  <si>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</si>
  <si>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</si>
  <si>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</si>
  <si>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</si>
  <si>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</si>
  <si>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</si>
  <si>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</si>
  <si>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</si>
  <si>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</si>
  <si>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</si>
  <si>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</si>
  <si>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</si>
  <si>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</si>
  <si>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</si>
  <si>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</si>
  <si>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</si>
  <si>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</si>
  <si>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</si>
  <si>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</si>
  <si>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</si>
  <si>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</si>
  <si>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</si>
  <si>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</si>
  <si>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</si>
  <si>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</si>
  <si>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</si>
  <si>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</si>
  <si>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</si>
  <si>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</si>
  <si>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</si>
  <si>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</si>
  <si>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</si>
  <si>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</si>
  <si>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</si>
  <si>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</si>
  <si>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</si>
  <si>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</si>
  <si>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</si>
  <si>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</si>
  <si>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</si>
  <si>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</si>
  <si>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</si>
  <si>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</si>
  <si>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</si>
  <si>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</si>
  <si>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</si>
  <si>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</si>
  <si>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</si>
  <si>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</si>
  <si>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</si>
  <si>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</si>
  <si>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</si>
  <si>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</si>
  <si>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</si>
  <si>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</si>
  <si>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</si>
  <si>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</si>
  <si>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</si>
  <si>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</si>
  <si>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</si>
  <si>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</si>
  <si>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</si>
  <si>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</si>
  <si>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</si>
  <si>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</si>
  <si>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</si>
  <si>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</si>
  <si>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</si>
  <si>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</si>
  <si>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</si>
  <si>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</si>
  <si>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</si>
  <si>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</si>
  <si>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</si>
  <si>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</si>
  <si>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</si>
  <si>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</si>
  <si>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</si>
  <si>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</si>
  <si>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</si>
  <si>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</si>
  <si>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</si>
  <si>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</si>
  <si>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</si>
  <si>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</si>
  <si>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</si>
  <si>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</si>
  <si>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</si>
  <si>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</si>
  <si>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</si>
  <si>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</si>
  <si>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</si>
  <si>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</si>
  <si>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</si>
  <si>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</si>
  <si>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</si>
  <si>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</si>
  <si>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</si>
  <si>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</si>
  <si>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</si>
  <si>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</si>
  <si>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</si>
  <si>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</si>
  <si>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</si>
  <si>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</si>
  <si>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</si>
  <si>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</si>
  <si>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</si>
  <si>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</si>
  <si>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</si>
  <si>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</si>
  <si>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</si>
  <si>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</si>
  <si>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</si>
  <si>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</si>
  <si>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</si>
  <si>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</si>
  <si>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</si>
  <si>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</si>
  <si>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</si>
  <si>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</si>
  <si>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</si>
  <si>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</si>
  <si>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</si>
  <si>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</si>
  <si>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</si>
  <si>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</si>
  <si>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</si>
  <si>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</si>
  <si>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</si>
  <si>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</si>
  <si>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</si>
  <si>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</si>
  <si>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</si>
  <si>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</si>
  <si>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</si>
  <si>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</si>
  <si>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</si>
  <si>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</si>
  <si>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</si>
  <si>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</si>
  <si>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</si>
  <si>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</si>
  <si>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</si>
  <si>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</si>
  <si>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</si>
  <si>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</si>
  <si>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</si>
  <si>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</si>
  <si>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</si>
  <si>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</si>
  <si>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</si>
  <si>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</si>
  <si>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</si>
  <si>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</si>
  <si>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</si>
  <si>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</si>
  <si>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</si>
  <si>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</si>
  <si>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</si>
  <si>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</si>
  <si>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</si>
  <si>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</si>
  <si>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</si>
  <si>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</si>
  <si>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</si>
  <si>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</si>
  <si>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</si>
  <si>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</si>
  <si>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</si>
  <si>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</si>
  <si>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</si>
  <si>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</si>
  <si>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</si>
  <si>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</si>
  <si>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</si>
  <si>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</si>
  <si>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</si>
  <si>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</si>
  <si>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</si>
  <si>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</si>
  <si>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</si>
  <si>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</si>
  <si>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</si>
  <si>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</si>
  <si>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</si>
  <si>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</si>
  <si>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</si>
  <si>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</si>
  <si>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</si>
  <si>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</si>
  <si>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</si>
  <si>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</si>
  <si>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</si>
  <si>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</si>
  <si>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</si>
  <si>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</si>
  <si>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</si>
  <si>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</si>
  <si>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</si>
  <si>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</si>
  <si>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</si>
  <si>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</si>
  <si>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</si>
  <si>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</si>
  <si>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</si>
  <si>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</si>
  <si>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</si>
  <si>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</si>
  <si>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</si>
  <si>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</si>
  <si>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</si>
  <si>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</si>
  <si>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</si>
  <si>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</si>
  <si>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</si>
  <si>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</si>
  <si>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</si>
  <si>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</si>
  <si>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</si>
  <si>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</si>
  <si>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</si>
  <si>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</si>
  <si>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</si>
  <si>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</si>
  <si>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</si>
  <si>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</si>
  <si>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</si>
  <si>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</si>
  <si>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</si>
  <si>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</si>
  <si>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</si>
  <si>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</si>
  <si>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</si>
  <si>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</si>
  <si>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</si>
  <si>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</si>
  <si>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</si>
  <si>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</si>
  <si>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</si>
  <si>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</si>
  <si>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</si>
  <si>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</si>
  <si>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</si>
  <si>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</si>
  <si>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</si>
  <si>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</si>
  <si>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</si>
  <si>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</si>
  <si>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</si>
  <si>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</si>
  <si>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</si>
  <si>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</si>
  <si>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</si>
  <si>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</si>
  <si>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</si>
  <si>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</si>
  <si>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</si>
  <si>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</si>
  <si>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</si>
  <si>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</si>
  <si>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</si>
  <si>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</si>
  <si>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</si>
  <si>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</si>
  <si>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</si>
  <si>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</si>
  <si>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</si>
  <si>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</si>
  <si>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</si>
  <si>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</si>
  <si>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</si>
  <si>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</si>
  <si>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</si>
  <si>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</si>
  <si>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</si>
  <si>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</si>
  <si>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</si>
  <si>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</si>
  <si>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</si>
  <si>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</si>
  <si>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</si>
  <si>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</si>
  <si>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</si>
  <si>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</si>
  <si>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</si>
  <si>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</si>
  <si>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</si>
  <si>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</si>
  <si>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</si>
  <si>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</si>
  <si>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</si>
  <si>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</si>
  <si>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</si>
  <si>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</si>
  <si>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</si>
  <si>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</si>
  <si>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</si>
  <si>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</si>
  <si>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</si>
  <si>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</si>
  <si>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</si>
  <si>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</si>
  <si>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</si>
  <si>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</si>
  <si>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</si>
  <si>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</si>
  <si>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</si>
  <si>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</si>
  <si>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</si>
  <si>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</si>
  <si>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</si>
  <si>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</si>
  <si>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</si>
  <si>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</si>
  <si>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</si>
  <si>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</si>
  <si>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</si>
  <si>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</si>
  <si>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</si>
  <si>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</si>
  <si>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</si>
  <si>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</si>
  <si>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</si>
  <si>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</si>
  <si>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</si>
  <si>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</si>
  <si>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</si>
  <si>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</si>
  <si>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</si>
  <si>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</si>
  <si>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</si>
  <si>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</si>
  <si>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</si>
  <si>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</si>
  <si>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</si>
  <si>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</si>
  <si>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</si>
  <si>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</si>
  <si>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</si>
  <si>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</si>
  <si>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</si>
  <si>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</si>
  <si>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</si>
  <si>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</si>
  <si>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</si>
  <si>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</si>
  <si>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</si>
  <si>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</si>
  <si>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</si>
  <si>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</si>
  <si>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</si>
  <si>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</si>
  <si>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</si>
  <si>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</si>
  <si>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</si>
  <si>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</si>
  <si>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</si>
  <si>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</si>
  <si>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</si>
  <si>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</si>
  <si>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</si>
  <si>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</si>
  <si>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</si>
  <si>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</si>
  <si>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</si>
  <si>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</si>
  <si>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</si>
  <si>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</si>
  <si>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</si>
  <si>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</si>
  <si>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</si>
  <si>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</si>
  <si>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</si>
  <si>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</si>
  <si>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</si>
  <si>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</si>
  <si>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</si>
  <si>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</si>
  <si>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</si>
  <si>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</si>
  <si>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</si>
  <si>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</si>
  <si>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</si>
  <si>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</si>
  <si>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</si>
  <si>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</si>
  <si>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</si>
  <si>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</si>
  <si>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</si>
  <si>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</si>
  <si>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</si>
  <si>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</si>
  <si>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</si>
  <si>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</si>
  <si>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</si>
  <si>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</si>
  <si>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</si>
  <si>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</si>
  <si>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</si>
  <si>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</si>
  <si>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</si>
  <si>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</si>
  <si>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</si>
  <si>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</si>
  <si>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</si>
  <si>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</si>
  <si>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</si>
  <si>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</si>
  <si>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</si>
  <si>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</si>
  <si>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</si>
  <si>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</si>
  <si>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</si>
  <si>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</si>
  <si>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</si>
  <si>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</si>
  <si>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</si>
  <si>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</si>
  <si>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</si>
  <si>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</si>
  <si>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</si>
  <si>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</si>
  <si>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</si>
  <si>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</si>
  <si>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</si>
  <si>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</si>
  <si>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</si>
  <si>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Returnes</t>
  </si>
  <si>
    <t>Столбец1</t>
  </si>
  <si>
    <t>Общий итог</t>
  </si>
  <si>
    <t>2016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</si>
  <si>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</si>
  <si>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</si>
  <si>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</si>
  <si>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</si>
  <si>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</si>
  <si>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</si>
  <si>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</si>
  <si>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</si>
  <si>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</si>
  <si>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</si>
  <si>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</si>
  <si>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</si>
  <si>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2017</t>
  </si>
  <si>
    <t>2018</t>
  </si>
  <si>
    <t>2019</t>
  </si>
  <si>
    <t>Названия строк</t>
  </si>
  <si>
    <t>Сумма по полю Sales</t>
  </si>
  <si>
    <t>Сумма по полю Profit</t>
  </si>
  <si>
    <t>Данные</t>
  </si>
  <si>
    <t>Итог</t>
  </si>
  <si>
    <t>Названия столбцов</t>
  </si>
  <si>
    <t>Годы</t>
  </si>
  <si>
    <t>Сумма по полю Profit ratio</t>
  </si>
  <si>
    <t>No</t>
  </si>
  <si>
    <t>SUPERSTORE SAMPLE  DASHBOARD</t>
  </si>
  <si>
    <t>Ключевые метрики</t>
  </si>
  <si>
    <t>Total Sales</t>
  </si>
  <si>
    <t>Total Profit</t>
  </si>
  <si>
    <t>Profit Ratio</t>
  </si>
  <si>
    <t>Avg. Discount</t>
  </si>
  <si>
    <t>Среднее по полю Discount</t>
  </si>
  <si>
    <t xml:space="preserve">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</si>
</sst>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"/>
  </numFmts>
  <fonts count="5">
    <font>
      <sz val="10"/>
      <name val="MS Sans Serif"/>
    </font>
    <font>
      <sz val="32"/>
      <name val="MS Sans Serif"/>
    </font>
    <font>
      <sz val="10"/>
      <color rgb="FF0F1115"/>
      <name val="Segoe UI"/>
      <family val="2"/>
      <charset val="204"/>
    </font>
    <font>
      <sz val="16"/>
      <name val="MS Sans Serif"/>
    </font>
    <font>
      <sz val="12"/>
      <name val="Roboto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5"/>
      </top>
      <bottom/>
      <diagonal/>
    </border>
    <border>
      <left style="thin">
        <color indexed="64"/>
      </left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999999"/>
      </left>
      <right style="thin">
        <color indexed="64"/>
      </right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 style="thin">
        <color indexed="64"/>
      </bottom>
      <diagonal/>
    </border>
    <border>
      <left style="thin">
        <color indexed="6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applyNumberFormat="1"/>
    <xf numFmtId="0" fontId="2" fillId="0" borderId="0" xfId="0" applyNumberFormat="1" applyFont="1"/>
    <xf numFmtId="0" fontId="0" fillId="0" borderId="1" xfId="0" applyBorder="1"/>
    <xf numFmtId="0" fontId="0" fillId="0" borderId="1" xfId="0" pivotButton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8" xfId="0" pivotButton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8" xfId="0" applyNumberFormat="1" applyBorder="1"/>
    <xf numFmtId="0" fontId="0" fillId="0" borderId="16" xfId="0" applyNumberFormat="1" applyBorder="1"/>
    <xf numFmtId="0" fontId="0" fillId="0" borderId="11" xfId="0" applyNumberFormat="1" applyBorder="1"/>
    <xf numFmtId="0" fontId="0" fillId="0" borderId="17" xfId="0" applyNumberFormat="1" applyBorder="1"/>
    <xf numFmtId="0" fontId="0" fillId="0" borderId="12" xfId="0" applyNumberFormat="1" applyBorder="1"/>
    <xf numFmtId="0" fontId="0" fillId="0" borderId="18" xfId="0" applyNumberFormat="1" applyBorder="1"/>
    <xf numFmtId="1" fontId="0" fillId="0" borderId="8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19" xfId="0" applyBorder="1" applyAlignment="1">
      <alignment horizontal="left"/>
    </xf>
    <xf numFmtId="164" fontId="0" fillId="0" borderId="2" xfId="0" applyNumberFormat="1" applyBorder="1"/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164" fontId="0" fillId="0" borderId="21" xfId="0" applyNumberFormat="1" applyBorder="1"/>
    <xf numFmtId="3" fontId="0" fillId="0" borderId="4" xfId="0" applyNumberFormat="1" applyBorder="1"/>
    <xf numFmtId="164" fontId="0" fillId="0" borderId="5" xfId="0" applyNumberFormat="1" applyBorder="1"/>
    <xf numFmtId="3" fontId="0" fillId="0" borderId="20" xfId="0" applyNumberFormat="1" applyBorder="1"/>
    <xf numFmtId="0" fontId="0" fillId="0" borderId="6" xfId="0" applyBorder="1"/>
    <xf numFmtId="0" fontId="0" fillId="0" borderId="7" xfId="0" applyBorder="1"/>
    <xf numFmtId="3" fontId="0" fillId="0" borderId="22" xfId="0" applyNumberFormat="1" applyBorder="1"/>
    <xf numFmtId="3" fontId="0" fillId="0" borderId="21" xfId="0" applyNumberFormat="1" applyBorder="1"/>
    <xf numFmtId="3" fontId="0" fillId="0" borderId="5" xfId="0" applyNumberFormat="1" applyBorder="1"/>
    <xf numFmtId="0" fontId="0" fillId="0" borderId="23" xfId="0" applyBorder="1"/>
    <xf numFmtId="3" fontId="0" fillId="0" borderId="19" xfId="0" applyNumberFormat="1" applyBorder="1"/>
    <xf numFmtId="14" fontId="0" fillId="0" borderId="3" xfId="0" applyNumberFormat="1" applyBorder="1" applyAlignment="1">
      <alignment horizontal="left" indent="1"/>
    </xf>
    <xf numFmtId="164" fontId="0" fillId="0" borderId="4" xfId="0" applyNumberFormat="1" applyBorder="1"/>
    <xf numFmtId="164" fontId="0" fillId="0" borderId="3" xfId="0" applyNumberFormat="1" applyBorder="1"/>
    <xf numFmtId="164" fontId="0" fillId="0" borderId="20" xfId="0" applyNumberFormat="1" applyBorder="1"/>
    <xf numFmtId="0" fontId="0" fillId="0" borderId="23" xfId="0" applyNumberFormat="1" applyBorder="1"/>
    <xf numFmtId="0" fontId="0" fillId="0" borderId="24" xfId="0" applyNumberFormat="1" applyBorder="1"/>
    <xf numFmtId="9" fontId="0" fillId="0" borderId="23" xfId="0" applyNumberFormat="1" applyBorder="1"/>
    <xf numFmtId="9" fontId="0" fillId="0" borderId="24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9" fontId="0" fillId="0" borderId="15" xfId="0" applyNumberFormat="1" applyBorder="1"/>
    <xf numFmtId="10" fontId="0" fillId="0" borderId="13" xfId="0" applyNumberFormat="1" applyBorder="1"/>
    <xf numFmtId="10" fontId="0" fillId="0" borderId="14" xfId="0" applyNumberFormat="1" applyBorder="1"/>
    <xf numFmtId="10" fontId="0" fillId="0" borderId="15" xfId="0" applyNumberFormat="1" applyBorder="1"/>
    <xf numFmtId="0" fontId="0" fillId="0" borderId="25" xfId="0" applyBorder="1"/>
    <xf numFmtId="9" fontId="0" fillId="0" borderId="0" xfId="0" applyNumberFormat="1"/>
    <xf numFmtId="0" fontId="0" fillId="0" borderId="26" xfId="0" applyBorder="1"/>
    <xf numFmtId="0" fontId="0" fillId="0" borderId="0" xfId="0" applyAlignment="1"/>
    <xf numFmtId="0" fontId="0" fillId="0" borderId="0" xfId="0" applyBorder="1" applyAlignment="1"/>
    <xf numFmtId="0" fontId="3" fillId="3" borderId="7" xfId="0" applyFont="1" applyFill="1" applyBorder="1" applyAlignment="1"/>
    <xf numFmtId="0" fontId="4" fillId="0" borderId="1" xfId="0" applyFont="1" applyBorder="1"/>
    <xf numFmtId="164" fontId="4" fillId="0" borderId="1" xfId="0" applyNumberFormat="1" applyFont="1" applyBorder="1"/>
    <xf numFmtId="0" fontId="0" fillId="0" borderId="1" xfId="0" applyBorder="1" applyAlignment="1"/>
    <xf numFmtId="9" fontId="4" fillId="0" borderId="1" xfId="0" applyNumberFormat="1" applyFont="1" applyBorder="1"/>
    <xf numFmtId="164" fontId="0" fillId="0" borderId="23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19" xfId="0" applyNumberForma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Обычный" xfId="0" builtinId="0"/>
  </cellStyles>
  <dxfs count="211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новый.xlsx]Динамика доходов и прибыли!Сводная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доходов</a:t>
            </a:r>
            <a:r>
              <a:rPr lang="ru-RU" baseline="0"/>
              <a:t> и продаж</a:t>
            </a:r>
            <a:endParaRPr lang="ru-RU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доходов и прибыли'!$B$3:$B$4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marker>
            <c:symbol val="none"/>
          </c:marker>
          <c:cat>
            <c:multiLvlStrRef>
              <c:f>'Динамика доходов и прибыли'!$A$5:$A$57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'Динамика доходов и прибыли'!$B$5:$B$57</c:f>
              <c:numCache>
                <c:formatCode>[$$-409]#\ ##0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B-4876-8E8A-294030F60CCA}"/>
            </c:ext>
          </c:extLst>
        </c:ser>
        <c:ser>
          <c:idx val="1"/>
          <c:order val="1"/>
          <c:tx>
            <c:strRef>
              <c:f>'Динамика доходов и прибыли'!$C$3:$C$4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marker>
            <c:symbol val="none"/>
          </c:marker>
          <c:cat>
            <c:multiLvlStrRef>
              <c:f>'Динамика доходов и прибыли'!$A$5:$A$57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'Динамика доходов и прибыли'!$C$5:$C$57</c:f>
              <c:numCache>
                <c:formatCode>[$$-409]#\ ##0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B-4876-8E8A-294030F6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420544"/>
        <c:axId val="1"/>
      </c:lineChart>
      <c:catAx>
        <c:axId val="126142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42054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новый.xlsx]Категории товаров!Сводная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Категории товаров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'Категории товаров'!$B$1:$B$2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'Категории товаров'!$A$3:$A$6</c:f>
              <c:strCache>
                <c:ptCount val="3"/>
                <c:pt idx="0">
                  <c:v> 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'Категории товаров'!$B$3:$B$6</c:f>
              <c:numCache>
                <c:formatCode>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3-4DDD-8260-81C20DECD216}"/>
            </c:ext>
          </c:extLst>
        </c:ser>
        <c:ser>
          <c:idx val="1"/>
          <c:order val="1"/>
          <c:tx>
            <c:strRef>
              <c:f>'Категории товаров'!$C$1:$C$2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'Категории товаров'!$A$3:$A$6</c:f>
              <c:strCache>
                <c:ptCount val="3"/>
                <c:pt idx="0">
                  <c:v> 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'Категории товаров'!$C$3:$C$6</c:f>
              <c:numCache>
                <c:formatCode>#,##0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3-4DDD-8260-81C20DEC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1418464"/>
        <c:axId val="1"/>
      </c:barChart>
      <c:catAx>
        <c:axId val="126141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41846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новый.xlsx]Региональные менеджеры!Сводная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Региональные менеджеры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'Региональные менеджеры'!$B$3:$B$4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'Региональные менеджеры'!$A$5:$A$9</c:f>
              <c:strCache>
                <c:ptCount val="4"/>
                <c:pt idx="0">
                  <c:v>Cassandra Brandow</c:v>
                </c:pt>
                <c:pt idx="1">
                  <c:v>Kelly Williams</c:v>
                </c:pt>
                <c:pt idx="2">
                  <c:v>Chuck Magee</c:v>
                </c:pt>
                <c:pt idx="3">
                  <c:v>Anna Andreadi</c:v>
                </c:pt>
              </c:strCache>
            </c:strRef>
          </c:cat>
          <c:val>
            <c:numRef>
              <c:f>'Региональные менеджеры'!$B$5:$B$9</c:f>
              <c:numCache>
                <c:formatCode>0</c:formatCode>
                <c:ptCount val="4"/>
                <c:pt idx="0">
                  <c:v>391721.90500000032</c:v>
                </c:pt>
                <c:pt idx="1">
                  <c:v>501239.89080000052</c:v>
                </c:pt>
                <c:pt idx="2">
                  <c:v>678781.2399999979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D-4B74-9A82-9987E50ACA7D}"/>
            </c:ext>
          </c:extLst>
        </c:ser>
        <c:ser>
          <c:idx val="1"/>
          <c:order val="1"/>
          <c:tx>
            <c:strRef>
              <c:f>'Региональные менеджеры'!$C$3:$C$4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'Региональные менеджеры'!$A$5:$A$9</c:f>
              <c:strCache>
                <c:ptCount val="4"/>
                <c:pt idx="0">
                  <c:v>Cassandra Brandow</c:v>
                </c:pt>
                <c:pt idx="1">
                  <c:v>Kelly Williams</c:v>
                </c:pt>
                <c:pt idx="2">
                  <c:v>Chuck Magee</c:v>
                </c:pt>
                <c:pt idx="3">
                  <c:v>Anna Andreadi</c:v>
                </c:pt>
              </c:strCache>
            </c:strRef>
          </c:cat>
          <c:val>
            <c:numRef>
              <c:f>'Региональные менеджеры'!$C$5:$C$9</c:f>
              <c:numCache>
                <c:formatCode>0</c:formatCode>
                <c:ptCount val="4"/>
                <c:pt idx="0">
                  <c:v>46749.430300000058</c:v>
                </c:pt>
                <c:pt idx="1">
                  <c:v>39706.362499999967</c:v>
                </c:pt>
                <c:pt idx="2">
                  <c:v>91522.780000000261</c:v>
                </c:pt>
                <c:pt idx="3">
                  <c:v>108418.44890000013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D-4B74-9A82-9987E50AC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425120"/>
        <c:axId val="1"/>
      </c:barChart>
      <c:catAx>
        <c:axId val="12614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42512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новый.xlsx]Сегменты!Сводная 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Сегменты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Сегменты!$B$3:$B$4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Сегменты!$A$5:$A$8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Сегменты!$B$5:$B$8</c:f>
              <c:numCache>
                <c:formatCode>General</c:formatCode>
                <c:ptCount val="3"/>
                <c:pt idx="0">
                  <c:v>429653.1485000003</c:v>
                </c:pt>
                <c:pt idx="1">
                  <c:v>706146.36680000008</c:v>
                </c:pt>
                <c:pt idx="2">
                  <c:v>1161401.3449999888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5-44F7-AAED-244AA84202E4}"/>
            </c:ext>
          </c:extLst>
        </c:ser>
        <c:ser>
          <c:idx val="1"/>
          <c:order val="1"/>
          <c:tx>
            <c:strRef>
              <c:f>Сегменты!$C$3:$C$4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Сегменты!$A$5:$A$8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Сегменты!$C$5:$C$8</c:f>
              <c:numCache>
                <c:formatCode>General</c:formatCode>
                <c:ptCount val="3"/>
                <c:pt idx="0">
                  <c:v>60298.67850000006</c:v>
                </c:pt>
                <c:pt idx="1">
                  <c:v>91979.13400000018</c:v>
                </c:pt>
                <c:pt idx="2">
                  <c:v>134119.20919999972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5-44F7-AAED-244AA8420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423872"/>
        <c:axId val="1"/>
      </c:barChart>
      <c:catAx>
        <c:axId val="126142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42387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новый.xlsx]Динамика сегментов!Сводная таблица5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ru-RU"/>
              <a:t>Динамика</a:t>
            </a:r>
            <a:r>
              <a:rPr lang="ru-RU" baseline="0"/>
              <a:t> сегментов по продажам</a:t>
            </a:r>
            <a:endParaRPr lang="ru-RU"/>
          </a:p>
        </c:rich>
      </c:tx>
      <c:layout/>
      <c:overlay val="0"/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сегментов'!$B$3:$B$4</c:f>
              <c:strCache>
                <c:ptCount val="1"/>
                <c:pt idx="0">
                  <c:v>Consumer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'Динамика сегментов'!$A$5:$A$9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сегментов'!$B$5:$B$9</c:f>
              <c:numCache>
                <c:formatCode>[$$-409]#\ ##0</c:formatCode>
                <c:ptCount val="4"/>
                <c:pt idx="0">
                  <c:v>266096.8126000003</c:v>
                </c:pt>
                <c:pt idx="1">
                  <c:v>266535.93329999992</c:v>
                </c:pt>
                <c:pt idx="2">
                  <c:v>296863.89920000033</c:v>
                </c:pt>
                <c:pt idx="3">
                  <c:v>331904.69990000111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2-435E-B65A-8AF6B6919C1F}"/>
            </c:ext>
          </c:extLst>
        </c:ser>
        <c:ser>
          <c:idx val="1"/>
          <c:order val="1"/>
          <c:tx>
            <c:strRef>
              <c:f>'Динамика сегментов'!$C$3:$C$4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'Динамика сегментов'!$A$5:$A$9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сегментов'!$C$5:$C$9</c:f>
              <c:numCache>
                <c:formatCode>[$$-409]#\ ##0</c:formatCode>
                <c:ptCount val="4"/>
                <c:pt idx="0">
                  <c:v>128434.87370000005</c:v>
                </c:pt>
                <c:pt idx="1">
                  <c:v>128757.30689999994</c:v>
                </c:pt>
                <c:pt idx="2">
                  <c:v>207106.36179999987</c:v>
                </c:pt>
                <c:pt idx="3">
                  <c:v>241847.82440000013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AA-41D3-8518-0FFEFA774512}"/>
            </c:ext>
          </c:extLst>
        </c:ser>
        <c:ser>
          <c:idx val="2"/>
          <c:order val="2"/>
          <c:tx>
            <c:strRef>
              <c:f>'Динамика сегментов'!$D$3:$D$4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'Динамика сегментов'!$A$5:$A$9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сегментов'!$D$5:$D$9</c:f>
              <c:numCache>
                <c:formatCode>[$$-409]#\ ##0</c:formatCode>
                <c:ptCount val="4"/>
                <c:pt idx="0">
                  <c:v>89715.811800000054</c:v>
                </c:pt>
                <c:pt idx="1">
                  <c:v>75239.268800000005</c:v>
                </c:pt>
                <c:pt idx="2">
                  <c:v>105235.33699999997</c:v>
                </c:pt>
                <c:pt idx="3">
                  <c:v>159462.73090000002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AA-41D3-8518-0FFEFA774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424288"/>
        <c:axId val="1"/>
      </c:lineChart>
      <c:catAx>
        <c:axId val="12614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424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 w="25400"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новый.xlsx]Продажи по штатам!Сводная таблица7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штатам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'Продажи по штатам'!$B$3:$B$4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'Продажи по штатам'!$A$5:$A$54</c:f>
              <c:strCache>
                <c:ptCount val="49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  <c:pt idx="7">
                  <c:v>Idaho</c:v>
                </c:pt>
                <c:pt idx="8">
                  <c:v>Iowa</c:v>
                </c:pt>
                <c:pt idx="9">
                  <c:v>New Mexico</c:v>
                </c:pt>
                <c:pt idx="10">
                  <c:v>Montana</c:v>
                </c:pt>
                <c:pt idx="11">
                  <c:v>New Hampshire</c:v>
                </c:pt>
                <c:pt idx="12">
                  <c:v>Nebraska</c:v>
                </c:pt>
                <c:pt idx="13">
                  <c:v>South Carolina</c:v>
                </c:pt>
                <c:pt idx="14">
                  <c:v>Vermont</c:v>
                </c:pt>
                <c:pt idx="15">
                  <c:v>Louisiana</c:v>
                </c:pt>
                <c:pt idx="16">
                  <c:v>Mississippi</c:v>
                </c:pt>
                <c:pt idx="17">
                  <c:v>Utah</c:v>
                </c:pt>
                <c:pt idx="18">
                  <c:v>Arkansas</c:v>
                </c:pt>
                <c:pt idx="19">
                  <c:v>Connecticut</c:v>
                </c:pt>
                <c:pt idx="20">
                  <c:v>Nevada</c:v>
                </c:pt>
                <c:pt idx="21">
                  <c:v>Oregon</c:v>
                </c:pt>
                <c:pt idx="22">
                  <c:v>Alabama</c:v>
                </c:pt>
                <c:pt idx="23">
                  <c:v>Oklahoma</c:v>
                </c:pt>
                <c:pt idx="24">
                  <c:v>Missouri</c:v>
                </c:pt>
                <c:pt idx="25">
                  <c:v>Rhode Island</c:v>
                </c:pt>
                <c:pt idx="26">
                  <c:v>Maryland</c:v>
                </c:pt>
                <c:pt idx="27">
                  <c:v>Delaware</c:v>
                </c:pt>
                <c:pt idx="28">
                  <c:v>Massachusetts</c:v>
                </c:pt>
                <c:pt idx="29">
                  <c:v>Minnesota</c:v>
                </c:pt>
                <c:pt idx="30">
                  <c:v>Tennessee</c:v>
                </c:pt>
                <c:pt idx="31">
                  <c:v>Colorado</c:v>
                </c:pt>
                <c:pt idx="32">
                  <c:v>Wisconsin</c:v>
                </c:pt>
                <c:pt idx="33">
                  <c:v>Arizona</c:v>
                </c:pt>
                <c:pt idx="34">
                  <c:v>New Jersey</c:v>
                </c:pt>
                <c:pt idx="35">
                  <c:v>Kentucky</c:v>
                </c:pt>
                <c:pt idx="36">
                  <c:v>Georgia</c:v>
                </c:pt>
                <c:pt idx="37">
                  <c:v>Indiana</c:v>
                </c:pt>
                <c:pt idx="38">
                  <c:v>North Carolina</c:v>
                </c:pt>
                <c:pt idx="39">
                  <c:v>Virginia</c:v>
                </c:pt>
                <c:pt idx="40">
                  <c:v>Michigan</c:v>
                </c:pt>
                <c:pt idx="41">
                  <c:v>Ohio</c:v>
                </c:pt>
                <c:pt idx="42">
                  <c:v>Illinois</c:v>
                </c:pt>
                <c:pt idx="43">
                  <c:v>Florida</c:v>
                </c:pt>
                <c:pt idx="44">
                  <c:v>Pennsylvania</c:v>
                </c:pt>
                <c:pt idx="45">
                  <c:v>Washington</c:v>
                </c:pt>
                <c:pt idx="46">
                  <c:v>Texas</c:v>
                </c:pt>
                <c:pt idx="47">
                  <c:v>New York</c:v>
                </c:pt>
                <c:pt idx="48">
                  <c:v>California</c:v>
                </c:pt>
              </c:strCache>
            </c:strRef>
          </c:cat>
          <c:val>
            <c:numRef>
              <c:f>'Продажи по штатам'!$B$5:$B$54</c:f>
              <c:numCache>
                <c:formatCode>General</c:formatCode>
                <c:ptCount val="49"/>
                <c:pt idx="0">
                  <c:v>919.91</c:v>
                </c:pt>
                <c:pt idx="1">
                  <c:v>1209.8240000000001</c:v>
                </c:pt>
                <c:pt idx="2">
                  <c:v>1270.53</c:v>
                </c:pt>
                <c:pt idx="3">
                  <c:v>1315.5600000000002</c:v>
                </c:pt>
                <c:pt idx="4">
                  <c:v>1603.1360000000002</c:v>
                </c:pt>
                <c:pt idx="5">
                  <c:v>2865.0199999999995</c:v>
                </c:pt>
                <c:pt idx="6">
                  <c:v>2914.31</c:v>
                </c:pt>
                <c:pt idx="7">
                  <c:v>4382.4860000000017</c:v>
                </c:pt>
                <c:pt idx="8">
                  <c:v>4579.7599999999993</c:v>
                </c:pt>
                <c:pt idx="9">
                  <c:v>4783.5220000000008</c:v>
                </c:pt>
                <c:pt idx="10">
                  <c:v>5589.3519999999971</c:v>
                </c:pt>
                <c:pt idx="11">
                  <c:v>7292.5239999999994</c:v>
                </c:pt>
                <c:pt idx="12">
                  <c:v>7464.9299999999985</c:v>
                </c:pt>
                <c:pt idx="13">
                  <c:v>8481.7099999999991</c:v>
                </c:pt>
                <c:pt idx="14">
                  <c:v>8929.369999999999</c:v>
                </c:pt>
                <c:pt idx="15">
                  <c:v>9217.0299999999988</c:v>
                </c:pt>
                <c:pt idx="16">
                  <c:v>10771.34</c:v>
                </c:pt>
                <c:pt idx="17">
                  <c:v>11220.055999999999</c:v>
                </c:pt>
                <c:pt idx="18">
                  <c:v>11678.129999999997</c:v>
                </c:pt>
                <c:pt idx="19">
                  <c:v>13384.356999999996</c:v>
                </c:pt>
                <c:pt idx="20">
                  <c:v>16729.101999999999</c:v>
                </c:pt>
                <c:pt idx="21">
                  <c:v>17431.149999999991</c:v>
                </c:pt>
                <c:pt idx="22">
                  <c:v>19510.639999999992</c:v>
                </c:pt>
                <c:pt idx="23">
                  <c:v>19683.390000000003</c:v>
                </c:pt>
                <c:pt idx="24">
                  <c:v>22205.149999999998</c:v>
                </c:pt>
                <c:pt idx="25">
                  <c:v>22627.955999999995</c:v>
                </c:pt>
                <c:pt idx="26">
                  <c:v>23705.523000000005</c:v>
                </c:pt>
                <c:pt idx="27">
                  <c:v>27451.068999999992</c:v>
                </c:pt>
                <c:pt idx="28">
                  <c:v>28634.43399999999</c:v>
                </c:pt>
                <c:pt idx="29">
                  <c:v>29863.149999999994</c:v>
                </c:pt>
                <c:pt idx="30">
                  <c:v>30661.872999999981</c:v>
                </c:pt>
                <c:pt idx="31">
                  <c:v>32108.117999999995</c:v>
                </c:pt>
                <c:pt idx="32">
                  <c:v>32114.610000000019</c:v>
                </c:pt>
                <c:pt idx="33">
                  <c:v>35282.000999999997</c:v>
                </c:pt>
                <c:pt idx="34">
                  <c:v>35764.312000000013</c:v>
                </c:pt>
                <c:pt idx="35">
                  <c:v>36591.749999999971</c:v>
                </c:pt>
                <c:pt idx="36">
                  <c:v>49095.840000000004</c:v>
                </c:pt>
                <c:pt idx="37">
                  <c:v>53555.360000000001</c:v>
                </c:pt>
                <c:pt idx="38">
                  <c:v>55603.163999999968</c:v>
                </c:pt>
                <c:pt idx="39">
                  <c:v>70636.719999999987</c:v>
                </c:pt>
                <c:pt idx="40">
                  <c:v>76269.614000000016</c:v>
                </c:pt>
                <c:pt idx="41">
                  <c:v>78258.135999999926</c:v>
                </c:pt>
                <c:pt idx="42">
                  <c:v>80166.10099999985</c:v>
                </c:pt>
                <c:pt idx="43">
                  <c:v>89473.707999999999</c:v>
                </c:pt>
                <c:pt idx="44">
                  <c:v>116511.91400000003</c:v>
                </c:pt>
                <c:pt idx="45">
                  <c:v>138641.26999999993</c:v>
                </c:pt>
                <c:pt idx="46">
                  <c:v>170188.04580000002</c:v>
                </c:pt>
                <c:pt idx="47">
                  <c:v>310876.27099999978</c:v>
                </c:pt>
                <c:pt idx="48">
                  <c:v>457687.63150000101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C-4D4C-B1E6-3ADDEBF8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1418880"/>
        <c:axId val="1"/>
      </c:barChart>
      <c:catAx>
        <c:axId val="126141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tickLbl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418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новый.xlsx]Продажи по регионам!Сводная таблица8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</a:t>
            </a:r>
            <a:r>
              <a:rPr lang="ru-RU" baseline="0"/>
              <a:t> регионам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'Продажи по регионам'!$B$3:$B$4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2AAA-423B-AAC3-66E857DFA0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AA-423B-AAC3-66E857DFA0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AAA-423B-AAC3-66E857DFA0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AA-423B-AAC3-66E857DFA0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'Продажи по регионам'!$A$5:$A$9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'Продажи по регионам'!$B$5:$B$9</c:f>
              <c:numCache>
                <c:formatCode>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AA-423B-AAC3-66E857DFA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новый.xlsx]Возвраты!Сводная таблица9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Возвраты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Возвраты!$B$3:$B$4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E0CE-4221-8FD6-E3AAE74215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CE-4221-8FD6-E3AAE74215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Возвраты!$A$5:$A$7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Возвраты!$B$5:$B$7</c:f>
              <c:numCache>
                <c:formatCode>0.00%</c:formatCode>
                <c:ptCount val="2"/>
                <c:pt idx="0">
                  <c:v>0.92142425113125248</c:v>
                </c:pt>
                <c:pt idx="1">
                  <c:v>7.8575748868747505E-2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CE-4221-8FD6-E3AAE742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новый.xlsx]Динамика доходов и прибыли!Сводная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доходов</a:t>
            </a:r>
            <a:r>
              <a:rPr lang="ru-RU" baseline="0"/>
              <a:t> и продаж</a:t>
            </a:r>
            <a:endParaRPr lang="ru-RU"/>
          </a:p>
        </c:rich>
      </c:tx>
      <c:layout/>
      <c:overlay val="0"/>
      <c:spPr>
        <a:noFill/>
        <a:ln w="25400">
          <a:noFill/>
        </a:ln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доходов и прибыли'!$B$3:$B$4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marker>
            <c:symbol val="none"/>
          </c:marker>
          <c:cat>
            <c:multiLvlStrRef>
              <c:f>'Динамика доходов и прибыли'!$A$5:$A$57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'Динамика доходов и прибыли'!$B$5:$B$57</c:f>
              <c:numCache>
                <c:formatCode>[$$-409]#\ ##0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C-46D1-8C42-2990BEFC892A}"/>
            </c:ext>
          </c:extLst>
        </c:ser>
        <c:ser>
          <c:idx val="1"/>
          <c:order val="1"/>
          <c:tx>
            <c:strRef>
              <c:f>'Динамика доходов и прибыли'!$C$3:$C$4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marker>
            <c:symbol val="none"/>
          </c:marker>
          <c:cat>
            <c:multiLvlStrRef>
              <c:f>'Динамика доходов и прибыли'!$A$5:$A$57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'Динамика доходов и прибыли'!$C$5:$C$57</c:f>
              <c:numCache>
                <c:formatCode>[$$-409]#\ ##0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5C-46D1-8C42-2990BEFC8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159888"/>
        <c:axId val="1"/>
      </c:lineChart>
      <c:catAx>
        <c:axId val="125715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715988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новый.xlsx]Категории товаров!Сводная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Категории товаров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'Категории товаров'!$B$1:$B$2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'Категории товаров'!$A$3:$A$6</c:f>
              <c:strCache>
                <c:ptCount val="3"/>
                <c:pt idx="0">
                  <c:v> 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'Категории товаров'!$B$3:$B$6</c:f>
              <c:numCache>
                <c:formatCode>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7-4077-A320-3A46F3F71E1C}"/>
            </c:ext>
          </c:extLst>
        </c:ser>
        <c:ser>
          <c:idx val="1"/>
          <c:order val="1"/>
          <c:tx>
            <c:strRef>
              <c:f>'Категории товаров'!$C$1:$C$2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'Категории товаров'!$A$3:$A$6</c:f>
              <c:strCache>
                <c:ptCount val="3"/>
                <c:pt idx="0">
                  <c:v> 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'Категории товаров'!$C$3:$C$6</c:f>
              <c:numCache>
                <c:formatCode>#,##0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7-4077-A320-3A46F3F7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161968"/>
        <c:axId val="1"/>
      </c:barChart>
      <c:catAx>
        <c:axId val="125716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716196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новый.xlsx]Региональные менеджеры!Сводная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Региональные менеджеры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'Региональные менеджеры'!$B$3:$B$4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'Региональные менеджеры'!$A$5:$A$9</c:f>
              <c:strCache>
                <c:ptCount val="4"/>
                <c:pt idx="0">
                  <c:v>Cassandra Brandow</c:v>
                </c:pt>
                <c:pt idx="1">
                  <c:v>Kelly Williams</c:v>
                </c:pt>
                <c:pt idx="2">
                  <c:v>Chuck Magee</c:v>
                </c:pt>
                <c:pt idx="3">
                  <c:v>Anna Andreadi</c:v>
                </c:pt>
              </c:strCache>
            </c:strRef>
          </c:cat>
          <c:val>
            <c:numRef>
              <c:f>'Региональные менеджеры'!$B$5:$B$9</c:f>
              <c:numCache>
                <c:formatCode>0</c:formatCode>
                <c:ptCount val="4"/>
                <c:pt idx="0">
                  <c:v>391721.90500000032</c:v>
                </c:pt>
                <c:pt idx="1">
                  <c:v>501239.89080000052</c:v>
                </c:pt>
                <c:pt idx="2">
                  <c:v>678781.2399999979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5-4177-933C-7B4728EE24B2}"/>
            </c:ext>
          </c:extLst>
        </c:ser>
        <c:ser>
          <c:idx val="1"/>
          <c:order val="1"/>
          <c:tx>
            <c:strRef>
              <c:f>'Региональные менеджеры'!$C$3:$C$4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'Региональные менеджеры'!$A$5:$A$9</c:f>
              <c:strCache>
                <c:ptCount val="4"/>
                <c:pt idx="0">
                  <c:v>Cassandra Brandow</c:v>
                </c:pt>
                <c:pt idx="1">
                  <c:v>Kelly Williams</c:v>
                </c:pt>
                <c:pt idx="2">
                  <c:v>Chuck Magee</c:v>
                </c:pt>
                <c:pt idx="3">
                  <c:v>Anna Andreadi</c:v>
                </c:pt>
              </c:strCache>
            </c:strRef>
          </c:cat>
          <c:val>
            <c:numRef>
              <c:f>'Региональные менеджеры'!$C$5:$C$9</c:f>
              <c:numCache>
                <c:formatCode>0</c:formatCode>
                <c:ptCount val="4"/>
                <c:pt idx="0">
                  <c:v>46749.430300000058</c:v>
                </c:pt>
                <c:pt idx="1">
                  <c:v>39706.362499999967</c:v>
                </c:pt>
                <c:pt idx="2">
                  <c:v>91522.780000000261</c:v>
                </c:pt>
                <c:pt idx="3">
                  <c:v>108418.44890000013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5-4177-933C-7B4728EE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163632"/>
        <c:axId val="1"/>
      </c:barChart>
      <c:catAx>
        <c:axId val="12571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716363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новый.xlsx]Сегменты!Сводная таблица4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Сегменты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Сегменты!$B$3:$B$4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Сегменты!$A$5:$A$8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Сегменты!$B$5:$B$8</c:f>
              <c:numCache>
                <c:formatCode>General</c:formatCode>
                <c:ptCount val="3"/>
                <c:pt idx="0">
                  <c:v>429653.1485000003</c:v>
                </c:pt>
                <c:pt idx="1">
                  <c:v>706146.36680000008</c:v>
                </c:pt>
                <c:pt idx="2">
                  <c:v>1161401.3449999888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4-4384-BDD4-106BAD17DC24}"/>
            </c:ext>
          </c:extLst>
        </c:ser>
        <c:ser>
          <c:idx val="1"/>
          <c:order val="1"/>
          <c:tx>
            <c:strRef>
              <c:f>Сегменты!$C$3:$C$4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Сегменты!$A$5:$A$8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Сегменты!$C$5:$C$8</c:f>
              <c:numCache>
                <c:formatCode>General</c:formatCode>
                <c:ptCount val="3"/>
                <c:pt idx="0">
                  <c:v>60298.67850000006</c:v>
                </c:pt>
                <c:pt idx="1">
                  <c:v>91979.13400000018</c:v>
                </c:pt>
                <c:pt idx="2">
                  <c:v>134119.20919999972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4-4384-BDD4-106BAD17D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421376"/>
        <c:axId val="1"/>
      </c:barChart>
      <c:catAx>
        <c:axId val="126142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421376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новый.xlsx]Динамика сегментов!Сводная таблица5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ru-RU"/>
              <a:t>Динамика</a:t>
            </a:r>
            <a:r>
              <a:rPr lang="ru-RU" baseline="0"/>
              <a:t> сегментов по продажам</a:t>
            </a:r>
            <a:endParaRPr lang="ru-RU"/>
          </a:p>
        </c:rich>
      </c:tx>
      <c:layout/>
      <c:overlay val="0"/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сегментов'!$B$3:$B$4</c:f>
              <c:strCache>
                <c:ptCount val="1"/>
                <c:pt idx="0">
                  <c:v>Consumer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'Динамика сегментов'!$A$5:$A$9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сегментов'!$B$5:$B$9</c:f>
              <c:numCache>
                <c:formatCode>[$$-409]#\ ##0</c:formatCode>
                <c:ptCount val="4"/>
                <c:pt idx="0">
                  <c:v>266096.8126000003</c:v>
                </c:pt>
                <c:pt idx="1">
                  <c:v>266535.93329999992</c:v>
                </c:pt>
                <c:pt idx="2">
                  <c:v>296863.89920000033</c:v>
                </c:pt>
                <c:pt idx="3">
                  <c:v>331904.69990000111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2-4902-B2B0-CD552F67BD0F}"/>
            </c:ext>
          </c:extLst>
        </c:ser>
        <c:ser>
          <c:idx val="1"/>
          <c:order val="1"/>
          <c:tx>
            <c:strRef>
              <c:f>'Динамика сегментов'!$C$3:$C$4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'Динамика сегментов'!$A$5:$A$9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сегментов'!$C$5:$C$9</c:f>
              <c:numCache>
                <c:formatCode>[$$-409]#\ ##0</c:formatCode>
                <c:ptCount val="4"/>
                <c:pt idx="0">
                  <c:v>128434.87370000005</c:v>
                </c:pt>
                <c:pt idx="1">
                  <c:v>128757.30689999994</c:v>
                </c:pt>
                <c:pt idx="2">
                  <c:v>207106.36179999987</c:v>
                </c:pt>
                <c:pt idx="3">
                  <c:v>241847.82440000013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96-43BF-BC4A-F64930590AC9}"/>
            </c:ext>
          </c:extLst>
        </c:ser>
        <c:ser>
          <c:idx val="2"/>
          <c:order val="2"/>
          <c:tx>
            <c:strRef>
              <c:f>'Динамика сегментов'!$D$3:$D$4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'Динамика сегментов'!$A$5:$A$9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сегментов'!$D$5:$D$9</c:f>
              <c:numCache>
                <c:formatCode>[$$-409]#\ ##0</c:formatCode>
                <c:ptCount val="4"/>
                <c:pt idx="0">
                  <c:v>89715.811800000054</c:v>
                </c:pt>
                <c:pt idx="1">
                  <c:v>75239.268800000005</c:v>
                </c:pt>
                <c:pt idx="2">
                  <c:v>105235.33699999997</c:v>
                </c:pt>
                <c:pt idx="3">
                  <c:v>159462.73090000002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96-43BF-BC4A-F64930590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424288"/>
        <c:axId val="1"/>
      </c:lineChart>
      <c:catAx>
        <c:axId val="12614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424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 w="25400"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новый.xlsx]Продажи по штатам!Сводная таблица7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штатам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'Продажи по штатам'!$B$3:$B$4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'Продажи по штатам'!$A$5:$A$54</c:f>
              <c:strCache>
                <c:ptCount val="49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  <c:pt idx="7">
                  <c:v>Idaho</c:v>
                </c:pt>
                <c:pt idx="8">
                  <c:v>Iowa</c:v>
                </c:pt>
                <c:pt idx="9">
                  <c:v>New Mexico</c:v>
                </c:pt>
                <c:pt idx="10">
                  <c:v>Montana</c:v>
                </c:pt>
                <c:pt idx="11">
                  <c:v>New Hampshire</c:v>
                </c:pt>
                <c:pt idx="12">
                  <c:v>Nebraska</c:v>
                </c:pt>
                <c:pt idx="13">
                  <c:v>South Carolina</c:v>
                </c:pt>
                <c:pt idx="14">
                  <c:v>Vermont</c:v>
                </c:pt>
                <c:pt idx="15">
                  <c:v>Louisiana</c:v>
                </c:pt>
                <c:pt idx="16">
                  <c:v>Mississippi</c:v>
                </c:pt>
                <c:pt idx="17">
                  <c:v>Utah</c:v>
                </c:pt>
                <c:pt idx="18">
                  <c:v>Arkansas</c:v>
                </c:pt>
                <c:pt idx="19">
                  <c:v>Connecticut</c:v>
                </c:pt>
                <c:pt idx="20">
                  <c:v>Nevada</c:v>
                </c:pt>
                <c:pt idx="21">
                  <c:v>Oregon</c:v>
                </c:pt>
                <c:pt idx="22">
                  <c:v>Alabama</c:v>
                </c:pt>
                <c:pt idx="23">
                  <c:v>Oklahoma</c:v>
                </c:pt>
                <c:pt idx="24">
                  <c:v>Missouri</c:v>
                </c:pt>
                <c:pt idx="25">
                  <c:v>Rhode Island</c:v>
                </c:pt>
                <c:pt idx="26">
                  <c:v>Maryland</c:v>
                </c:pt>
                <c:pt idx="27">
                  <c:v>Delaware</c:v>
                </c:pt>
                <c:pt idx="28">
                  <c:v>Massachusetts</c:v>
                </c:pt>
                <c:pt idx="29">
                  <c:v>Minnesota</c:v>
                </c:pt>
                <c:pt idx="30">
                  <c:v>Tennessee</c:v>
                </c:pt>
                <c:pt idx="31">
                  <c:v>Colorado</c:v>
                </c:pt>
                <c:pt idx="32">
                  <c:v>Wisconsin</c:v>
                </c:pt>
                <c:pt idx="33">
                  <c:v>Arizona</c:v>
                </c:pt>
                <c:pt idx="34">
                  <c:v>New Jersey</c:v>
                </c:pt>
                <c:pt idx="35">
                  <c:v>Kentucky</c:v>
                </c:pt>
                <c:pt idx="36">
                  <c:v>Georgia</c:v>
                </c:pt>
                <c:pt idx="37">
                  <c:v>Indiana</c:v>
                </c:pt>
                <c:pt idx="38">
                  <c:v>North Carolina</c:v>
                </c:pt>
                <c:pt idx="39">
                  <c:v>Virginia</c:v>
                </c:pt>
                <c:pt idx="40">
                  <c:v>Michigan</c:v>
                </c:pt>
                <c:pt idx="41">
                  <c:v>Ohio</c:v>
                </c:pt>
                <c:pt idx="42">
                  <c:v>Illinois</c:v>
                </c:pt>
                <c:pt idx="43">
                  <c:v>Florida</c:v>
                </c:pt>
                <c:pt idx="44">
                  <c:v>Pennsylvania</c:v>
                </c:pt>
                <c:pt idx="45">
                  <c:v>Washington</c:v>
                </c:pt>
                <c:pt idx="46">
                  <c:v>Texas</c:v>
                </c:pt>
                <c:pt idx="47">
                  <c:v>New York</c:v>
                </c:pt>
                <c:pt idx="48">
                  <c:v>California</c:v>
                </c:pt>
              </c:strCache>
            </c:strRef>
          </c:cat>
          <c:val>
            <c:numRef>
              <c:f>'Продажи по штатам'!$B$5:$B$54</c:f>
              <c:numCache>
                <c:formatCode>General</c:formatCode>
                <c:ptCount val="49"/>
                <c:pt idx="0">
                  <c:v>919.91</c:v>
                </c:pt>
                <c:pt idx="1">
                  <c:v>1209.8240000000001</c:v>
                </c:pt>
                <c:pt idx="2">
                  <c:v>1270.53</c:v>
                </c:pt>
                <c:pt idx="3">
                  <c:v>1315.5600000000002</c:v>
                </c:pt>
                <c:pt idx="4">
                  <c:v>1603.1360000000002</c:v>
                </c:pt>
                <c:pt idx="5">
                  <c:v>2865.0199999999995</c:v>
                </c:pt>
                <c:pt idx="6">
                  <c:v>2914.31</c:v>
                </c:pt>
                <c:pt idx="7">
                  <c:v>4382.4860000000017</c:v>
                </c:pt>
                <c:pt idx="8">
                  <c:v>4579.7599999999993</c:v>
                </c:pt>
                <c:pt idx="9">
                  <c:v>4783.5220000000008</c:v>
                </c:pt>
                <c:pt idx="10">
                  <c:v>5589.3519999999971</c:v>
                </c:pt>
                <c:pt idx="11">
                  <c:v>7292.5239999999994</c:v>
                </c:pt>
                <c:pt idx="12">
                  <c:v>7464.9299999999985</c:v>
                </c:pt>
                <c:pt idx="13">
                  <c:v>8481.7099999999991</c:v>
                </c:pt>
                <c:pt idx="14">
                  <c:v>8929.369999999999</c:v>
                </c:pt>
                <c:pt idx="15">
                  <c:v>9217.0299999999988</c:v>
                </c:pt>
                <c:pt idx="16">
                  <c:v>10771.34</c:v>
                </c:pt>
                <c:pt idx="17">
                  <c:v>11220.055999999999</c:v>
                </c:pt>
                <c:pt idx="18">
                  <c:v>11678.129999999997</c:v>
                </c:pt>
                <c:pt idx="19">
                  <c:v>13384.356999999996</c:v>
                </c:pt>
                <c:pt idx="20">
                  <c:v>16729.101999999999</c:v>
                </c:pt>
                <c:pt idx="21">
                  <c:v>17431.149999999991</c:v>
                </c:pt>
                <c:pt idx="22">
                  <c:v>19510.639999999992</c:v>
                </c:pt>
                <c:pt idx="23">
                  <c:v>19683.390000000003</c:v>
                </c:pt>
                <c:pt idx="24">
                  <c:v>22205.149999999998</c:v>
                </c:pt>
                <c:pt idx="25">
                  <c:v>22627.955999999995</c:v>
                </c:pt>
                <c:pt idx="26">
                  <c:v>23705.523000000005</c:v>
                </c:pt>
                <c:pt idx="27">
                  <c:v>27451.068999999992</c:v>
                </c:pt>
                <c:pt idx="28">
                  <c:v>28634.43399999999</c:v>
                </c:pt>
                <c:pt idx="29">
                  <c:v>29863.149999999994</c:v>
                </c:pt>
                <c:pt idx="30">
                  <c:v>30661.872999999981</c:v>
                </c:pt>
                <c:pt idx="31">
                  <c:v>32108.117999999995</c:v>
                </c:pt>
                <c:pt idx="32">
                  <c:v>32114.610000000019</c:v>
                </c:pt>
                <c:pt idx="33">
                  <c:v>35282.000999999997</c:v>
                </c:pt>
                <c:pt idx="34">
                  <c:v>35764.312000000013</c:v>
                </c:pt>
                <c:pt idx="35">
                  <c:v>36591.749999999971</c:v>
                </c:pt>
                <c:pt idx="36">
                  <c:v>49095.840000000004</c:v>
                </c:pt>
                <c:pt idx="37">
                  <c:v>53555.360000000001</c:v>
                </c:pt>
                <c:pt idx="38">
                  <c:v>55603.163999999968</c:v>
                </c:pt>
                <c:pt idx="39">
                  <c:v>70636.719999999987</c:v>
                </c:pt>
                <c:pt idx="40">
                  <c:v>76269.614000000016</c:v>
                </c:pt>
                <c:pt idx="41">
                  <c:v>78258.135999999926</c:v>
                </c:pt>
                <c:pt idx="42">
                  <c:v>80166.10099999985</c:v>
                </c:pt>
                <c:pt idx="43">
                  <c:v>89473.707999999999</c:v>
                </c:pt>
                <c:pt idx="44">
                  <c:v>116511.91400000003</c:v>
                </c:pt>
                <c:pt idx="45">
                  <c:v>138641.26999999993</c:v>
                </c:pt>
                <c:pt idx="46">
                  <c:v>170188.04580000002</c:v>
                </c:pt>
                <c:pt idx="47">
                  <c:v>310876.27099999978</c:v>
                </c:pt>
                <c:pt idx="48">
                  <c:v>457687.63150000101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C-40CE-AE29-ECCA28425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1418880"/>
        <c:axId val="1"/>
      </c:barChart>
      <c:catAx>
        <c:axId val="126141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tickLbl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418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новый.xlsx]Продажи по регионам!Сводная таблица8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</a:t>
            </a:r>
            <a:r>
              <a:rPr lang="ru-RU" baseline="0"/>
              <a:t> регионам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'Продажи по регионам'!$B$3:$B$4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B8-4AE2-BEC1-6164A42531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8-4AE2-BEC1-6164A42531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B8-4AE2-BEC1-6164A42531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B8-4AE2-BEC1-6164A42531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'Продажи по регионам'!$A$5:$A$9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'Продажи по регионам'!$B$5:$B$9</c:f>
              <c:numCache>
                <c:formatCode>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B8-4AE2-BEC1-6164A4253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новый.xlsx]Возвраты!Сводная таблица9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Возвраты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Возвраты!$B$3:$B$4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A3-4DE0-B689-E714397CFC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A3-4DE0-B689-E714397CFC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Возвраты!$A$5:$A$7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Возвраты!$B$5:$B$7</c:f>
              <c:numCache>
                <c:formatCode>0.00%</c:formatCode>
                <c:ptCount val="2"/>
                <c:pt idx="0">
                  <c:v>0.92142425113125248</c:v>
                </c:pt>
                <c:pt idx="1">
                  <c:v>7.8575748868747505E-2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A3-4DE0-B689-E714397CF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0</xdr:rowOff>
    </xdr:from>
    <xdr:to>
      <xdr:col>19</xdr:col>
      <xdr:colOff>9525</xdr:colOff>
      <xdr:row>25</xdr:row>
      <xdr:rowOff>104775</xdr:rowOff>
    </xdr:to>
    <xdr:graphicFrame macro="">
      <xdr:nvGraphicFramePr>
        <xdr:cNvPr id="1037" name="Диаграмма 1">
          <a:extLst>
            <a:ext uri="{FF2B5EF4-FFF2-40B4-BE49-F238E27FC236}">
              <a16:creationId xmlns:a16="http://schemas.microsoft.com/office/drawing/2014/main" id="{0661ADBF-DAB1-4DD1-A5FD-AB78C0A66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0</xdr:row>
      <xdr:rowOff>0</xdr:rowOff>
    </xdr:from>
    <xdr:to>
      <xdr:col>15</xdr:col>
      <xdr:colOff>180975</xdr:colOff>
      <xdr:row>24</xdr:row>
      <xdr:rowOff>161925</xdr:rowOff>
    </xdr:to>
    <xdr:graphicFrame macro="">
      <xdr:nvGraphicFramePr>
        <xdr:cNvPr id="6154" name="Диаграмма 1">
          <a:extLst>
            <a:ext uri="{FF2B5EF4-FFF2-40B4-BE49-F238E27FC236}">
              <a16:creationId xmlns:a16="http://schemas.microsoft.com/office/drawing/2014/main" id="{2FA9AC8F-78CE-499B-A53A-ADB9792C0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</xdr:row>
      <xdr:rowOff>19050</xdr:rowOff>
    </xdr:from>
    <xdr:to>
      <xdr:col>13</xdr:col>
      <xdr:colOff>438150</xdr:colOff>
      <xdr:row>16</xdr:row>
      <xdr:rowOff>133350</xdr:rowOff>
    </xdr:to>
    <xdr:graphicFrame macro="">
      <xdr:nvGraphicFramePr>
        <xdr:cNvPr id="15366" name="Диаграмма 1">
          <a:extLst>
            <a:ext uri="{FF2B5EF4-FFF2-40B4-BE49-F238E27FC236}">
              <a16:creationId xmlns:a16="http://schemas.microsoft.com/office/drawing/2014/main" id="{352BB1F0-98D9-48A7-867D-260084B05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19050</xdr:rowOff>
    </xdr:from>
    <xdr:to>
      <xdr:col>14</xdr:col>
      <xdr:colOff>523875</xdr:colOff>
      <xdr:row>21</xdr:row>
      <xdr:rowOff>19050</xdr:rowOff>
    </xdr:to>
    <xdr:graphicFrame macro="">
      <xdr:nvGraphicFramePr>
        <xdr:cNvPr id="16390" name="Диаграмма 1">
          <a:extLst>
            <a:ext uri="{FF2B5EF4-FFF2-40B4-BE49-F238E27FC236}">
              <a16:creationId xmlns:a16="http://schemas.microsoft.com/office/drawing/2014/main" id="{95D2C520-3E74-436E-B1F2-C63227121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1</xdr:row>
      <xdr:rowOff>104775</xdr:rowOff>
    </xdr:from>
    <xdr:to>
      <xdr:col>11</xdr:col>
      <xdr:colOff>57150</xdr:colOff>
      <xdr:row>26</xdr:row>
      <xdr:rowOff>19050</xdr:rowOff>
    </xdr:to>
    <xdr:graphicFrame macro="">
      <xdr:nvGraphicFramePr>
        <xdr:cNvPr id="17414" name="Диаграмма 1">
          <a:extLst>
            <a:ext uri="{FF2B5EF4-FFF2-40B4-BE49-F238E27FC236}">
              <a16:creationId xmlns:a16="http://schemas.microsoft.com/office/drawing/2014/main" id="{259633D4-5943-4659-BA71-CA62E032B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2</xdr:row>
      <xdr:rowOff>66675</xdr:rowOff>
    </xdr:from>
    <xdr:to>
      <xdr:col>10</xdr:col>
      <xdr:colOff>28575</xdr:colOff>
      <xdr:row>45</xdr:row>
      <xdr:rowOff>57150</xdr:rowOff>
    </xdr:to>
    <xdr:graphicFrame macro="">
      <xdr:nvGraphicFramePr>
        <xdr:cNvPr id="39938" name="Диаграмма 3">
          <a:extLst>
            <a:ext uri="{FF2B5EF4-FFF2-40B4-BE49-F238E27FC236}">
              <a16:creationId xmlns:a16="http://schemas.microsoft.com/office/drawing/2014/main" id="{B022E763-A452-4B08-83F7-05D983314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57150</xdr:rowOff>
    </xdr:from>
    <xdr:to>
      <xdr:col>11</xdr:col>
      <xdr:colOff>381000</xdr:colOff>
      <xdr:row>18</xdr:row>
      <xdr:rowOff>76200</xdr:rowOff>
    </xdr:to>
    <xdr:graphicFrame macro="">
      <xdr:nvGraphicFramePr>
        <xdr:cNvPr id="40961" name="Диаграмма 2">
          <a:extLst>
            <a:ext uri="{FF2B5EF4-FFF2-40B4-BE49-F238E27FC236}">
              <a16:creationId xmlns:a16="http://schemas.microsoft.com/office/drawing/2014/main" id="{93DFBB08-9279-409C-9C2E-A848B59BC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1057275</xdr:colOff>
      <xdr:row>1</xdr:row>
      <xdr:rowOff>85725</xdr:rowOff>
    </xdr:from>
    <xdr:to>
      <xdr:col>10</xdr:col>
      <xdr:colOff>95250</xdr:colOff>
      <xdr:row>18</xdr:row>
      <xdr:rowOff>104775</xdr:rowOff>
    </xdr:to>
    <xdr:graphicFrame macro="">
      <xdr:nvGraphicFramePr>
        <xdr:cNvPr id="48129" name="Диаграмма 1">
          <a:extLst>
            <a:ext uri="{FF2B5EF4-FFF2-40B4-BE49-F238E27FC236}">
              <a16:creationId xmlns:a16="http://schemas.microsoft.com/office/drawing/2014/main" id="{E3552F3D-C6A1-4AFB-9BF5-E1BAD5D86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15088</xdr:colOff>
      <xdr:row>1</xdr:row>
      <xdr:rowOff>7438</xdr:rowOff>
    </xdr:from>
    <xdr:to>
      <xdr:col>19</xdr:col>
      <xdr:colOff>573363</xdr:colOff>
      <xdr:row>14</xdr:row>
      <xdr:rowOff>143345</xdr:rowOff>
    </xdr:to>
    <xdr:graphicFrame macro="">
      <xdr:nvGraphicFramePr>
        <xdr:cNvPr id="49153" name="Диаграмма 1">
          <a:extLst>
            <a:ext uri="{FF2B5EF4-FFF2-40B4-BE49-F238E27FC236}">
              <a16:creationId xmlns:a16="http://schemas.microsoft.com/office/drawing/2014/main" id="{C089A8D3-AE3E-475A-A065-B009B1342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1080772</xdr:colOff>
      <xdr:row>89</xdr:row>
      <xdr:rowOff>70607</xdr:rowOff>
    </xdr:from>
    <xdr:to>
      <xdr:col>18</xdr:col>
      <xdr:colOff>255823</xdr:colOff>
      <xdr:row>113</xdr:row>
      <xdr:rowOff>27819</xdr:rowOff>
    </xdr:to>
    <xdr:graphicFrame macro="">
      <xdr:nvGraphicFramePr>
        <xdr:cNvPr id="49154" name="Диаграмма 2">
          <a:extLst>
            <a:ext uri="{FF2B5EF4-FFF2-40B4-BE49-F238E27FC236}">
              <a16:creationId xmlns:a16="http://schemas.microsoft.com/office/drawing/2014/main" id="{473E0A89-282C-4C0B-93EB-6C725441D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24189</xdr:colOff>
      <xdr:row>19</xdr:row>
      <xdr:rowOff>12097</xdr:rowOff>
    </xdr:from>
    <xdr:to>
      <xdr:col>25</xdr:col>
      <xdr:colOff>157237</xdr:colOff>
      <xdr:row>44</xdr:row>
      <xdr:rowOff>84668</xdr:rowOff>
    </xdr:to>
    <xdr:graphicFrame macro="">
      <xdr:nvGraphicFramePr>
        <xdr:cNvPr id="49155" name="Диаграмма 3">
          <a:extLst>
            <a:ext uri="{FF2B5EF4-FFF2-40B4-BE49-F238E27FC236}">
              <a16:creationId xmlns:a16="http://schemas.microsoft.com/office/drawing/2014/main" id="{E0AE42F3-C8E1-4ADE-A23D-6CFD603A8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571656</xdr:colOff>
      <xdr:row>58</xdr:row>
      <xdr:rowOff>9524</xdr:rowOff>
    </xdr:from>
    <xdr:to>
      <xdr:col>13</xdr:col>
      <xdr:colOff>3680</xdr:colOff>
      <xdr:row>77</xdr:row>
      <xdr:rowOff>19049</xdr:rowOff>
    </xdr:to>
    <xdr:graphicFrame macro="">
      <xdr:nvGraphicFramePr>
        <xdr:cNvPr id="49156" name="Диаграмма 4">
          <a:extLst>
            <a:ext uri="{FF2B5EF4-FFF2-40B4-BE49-F238E27FC236}">
              <a16:creationId xmlns:a16="http://schemas.microsoft.com/office/drawing/2014/main" id="{AF04BB32-C189-4AC7-8F21-B984FA8B3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231704</xdr:colOff>
      <xdr:row>58</xdr:row>
      <xdr:rowOff>15116</xdr:rowOff>
    </xdr:from>
    <xdr:to>
      <xdr:col>26</xdr:col>
      <xdr:colOff>240655</xdr:colOff>
      <xdr:row>82</xdr:row>
      <xdr:rowOff>124949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259633D4-5943-4659-BA71-CA62E032B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384628</xdr:colOff>
      <xdr:row>3</xdr:row>
      <xdr:rowOff>45962</xdr:rowOff>
    </xdr:from>
    <xdr:to>
      <xdr:col>38</xdr:col>
      <xdr:colOff>609449</xdr:colOff>
      <xdr:row>44</xdr:row>
      <xdr:rowOff>59609</xdr:rowOff>
    </xdr:to>
    <xdr:graphicFrame macro="">
      <xdr:nvGraphicFramePr>
        <xdr:cNvPr id="8" name="Диаграмма 3">
          <a:extLst>
            <a:ext uri="{FF2B5EF4-FFF2-40B4-BE49-F238E27FC236}">
              <a16:creationId xmlns:a16="http://schemas.microsoft.com/office/drawing/2014/main" id="{B022E763-A452-4B08-83F7-05D983314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43542</xdr:colOff>
      <xdr:row>16</xdr:row>
      <xdr:rowOff>65314</xdr:rowOff>
    </xdr:from>
    <xdr:to>
      <xdr:col>14</xdr:col>
      <xdr:colOff>379790</xdr:colOff>
      <xdr:row>33</xdr:row>
      <xdr:rowOff>131656</xdr:rowOff>
    </xdr:to>
    <xdr:graphicFrame macro="">
      <xdr:nvGraphicFramePr>
        <xdr:cNvPr id="9" name="Диаграмма 2">
          <a:extLst>
            <a:ext uri="{FF2B5EF4-FFF2-40B4-BE49-F238E27FC236}">
              <a16:creationId xmlns:a16="http://schemas.microsoft.com/office/drawing/2014/main" id="{93DFBB08-9279-409C-9C2E-A848B59BC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55639</xdr:colOff>
      <xdr:row>34</xdr:row>
      <xdr:rowOff>87086</xdr:rowOff>
    </xdr:from>
    <xdr:to>
      <xdr:col>14</xdr:col>
      <xdr:colOff>422880</xdr:colOff>
      <xdr:row>52</xdr:row>
      <xdr:rowOff>1028</xdr:rowOff>
    </xdr:to>
    <xdr:graphicFrame macro="">
      <xdr:nvGraphicFramePr>
        <xdr:cNvPr id="10" name="Диаграмма 1">
          <a:extLst>
            <a:ext uri="{FF2B5EF4-FFF2-40B4-BE49-F238E27FC236}">
              <a16:creationId xmlns:a16="http://schemas.microsoft.com/office/drawing/2014/main" id="{E3552F3D-C6A1-4AFB-9BF5-E1BAD5D86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74339</xdr:colOff>
      <xdr:row>1</xdr:row>
      <xdr:rowOff>16911</xdr:rowOff>
    </xdr:from>
    <xdr:to>
      <xdr:col>3</xdr:col>
      <xdr:colOff>538388</xdr:colOff>
      <xdr:row>11</xdr:row>
      <xdr:rowOff>117374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Годы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39" y="512211"/>
              <a:ext cx="2292849" cy="2291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315951</xdr:colOff>
      <xdr:row>59</xdr:row>
      <xdr:rowOff>2974</xdr:rowOff>
    </xdr:from>
    <xdr:to>
      <xdr:col>3</xdr:col>
      <xdr:colOff>304800</xdr:colOff>
      <xdr:row>73</xdr:row>
      <xdr:rowOff>143990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951" y="10004224"/>
              <a:ext cx="1817649" cy="22746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26670</xdr:colOff>
      <xdr:row>90</xdr:row>
      <xdr:rowOff>129540</xdr:rowOff>
    </xdr:from>
    <xdr:to>
      <xdr:col>4</xdr:col>
      <xdr:colOff>26670</xdr:colOff>
      <xdr:row>106</xdr:row>
      <xdr:rowOff>43815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270" y="14855190"/>
              <a:ext cx="1828800" cy="235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502920</xdr:colOff>
      <xdr:row>90</xdr:row>
      <xdr:rowOff>110490</xdr:rowOff>
    </xdr:from>
    <xdr:to>
      <xdr:col>6</xdr:col>
      <xdr:colOff>502920</xdr:colOff>
      <xdr:row>106</xdr:row>
      <xdr:rowOff>24765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-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1320" y="14836140"/>
              <a:ext cx="1828800" cy="235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521970</xdr:colOff>
      <xdr:row>17</xdr:row>
      <xdr:rowOff>121920</xdr:rowOff>
    </xdr:from>
    <xdr:to>
      <xdr:col>3</xdr:col>
      <xdr:colOff>521970</xdr:colOff>
      <xdr:row>33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970" y="3722370"/>
              <a:ext cx="1828800" cy="235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7620</xdr:colOff>
      <xdr:row>3</xdr:row>
      <xdr:rowOff>102870</xdr:rowOff>
    </xdr:from>
    <xdr:to>
      <xdr:col>25</xdr:col>
      <xdr:colOff>7620</xdr:colOff>
      <xdr:row>16</xdr:row>
      <xdr:rowOff>55245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23720" y="1150620"/>
              <a:ext cx="1828800" cy="235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nS" refreshedDate="46239.780299537037" createdVersion="6" refreshedVersion="6" recordCount="9994">
  <cacheSource type="worksheet">
    <worksheetSource name="Data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6-01-03T00:00:00" maxDate="2019-12-31T00:00:00" count="1236">
        <d v="2018-11-08T00:00:00"/>
        <d v="2018-06-12T00:00:00"/>
        <d v="2017-10-11T00:00:00"/>
        <d v="2016-06-09T00:00:00"/>
        <d v="2019-04-15T00:00:00"/>
        <d v="2018-12-05T00:00:00"/>
        <d v="2017-11-22T00:00:00"/>
        <d v="2016-11-11T00:00:00"/>
        <d v="2016-05-13T00:00:00"/>
        <d v="2016-08-27T00:00:00"/>
        <d v="2018-12-09T00:00:00"/>
        <d v="2019-07-16T00:00:00"/>
        <d v="2017-09-25T00:00:00"/>
        <d v="2018-01-16T00:00:00"/>
        <d v="2017-09-17T00:00:00"/>
        <d v="2019-10-19T00:00:00"/>
        <d v="2018-12-08T00:00:00"/>
        <d v="2017-12-27T00:00:00"/>
        <d v="2019-09-10T00:00:00"/>
        <d v="2018-07-17T00:00:00"/>
        <d v="2019-09-19T00:00:00"/>
        <d v="2018-03-11T00:00:00"/>
        <d v="2016-10-20T00:00:00"/>
        <d v="2018-06-20T00:00:00"/>
        <d v="2017-04-18T00:00:00"/>
        <d v="2018-12-11T00:00:00"/>
        <d v="2018-06-17T00:00:00"/>
        <d v="2017-11-24T00:00:00"/>
        <d v="2017-04-30T00:00:00"/>
        <d v="2016-12-05T00:00:00"/>
        <d v="2018-06-04T00:00:00"/>
        <d v="2018-09-18T00:00:00"/>
        <d v="2019-09-14T00:00:00"/>
        <d v="2017-04-26T00:00:00"/>
        <d v="2019-12-09T00:00:00"/>
        <d v="2016-11-26T00:00:00"/>
        <d v="2016-10-12T00:00:00"/>
        <d v="2017-09-03T00:00:00"/>
        <d v="2019-11-13T00:00:00"/>
        <d v="2019-05-28T00:00:00"/>
        <d v="2019-10-26T00:00:00"/>
        <d v="2018-04-05T00:00:00"/>
        <d v="2018-09-17T00:00:00"/>
        <d v="2017-01-31T00:00:00"/>
        <d v="2019-11-06T00:00:00"/>
        <d v="2019-11-09T00:00:00"/>
        <d v="2019-06-17T00:00:00"/>
        <d v="2018-09-06T00:00:00"/>
        <d v="2018-08-29T00:00:00"/>
        <d v="2018-12-01T00:00:00"/>
        <d v="2017-11-13T00:00:00"/>
        <d v="2019-11-23T00:00:00"/>
        <d v="2017-10-15T00:00:00"/>
        <d v="2019-12-25T00:00:00"/>
        <d v="2018-11-03T00:00:00"/>
        <d v="2016-08-25T00:00:00"/>
        <d v="2017-03-02T00:00:00"/>
        <d v="2017-04-05T00:00:00"/>
        <d v="2016-12-26T00:00:00"/>
        <d v="2016-09-20T00:00:00"/>
        <d v="2019-11-05T00:00:00"/>
        <d v="2018-11-06T00:00:00"/>
        <d v="2019-02-02T00:00:00"/>
        <d v="2018-10-13T00:00:00"/>
        <d v="2018-09-05T00:00:00"/>
        <d v="2019-09-18T00:00:00"/>
        <d v="2019-12-22T00:00:00"/>
        <d v="2017-09-07T00:00:00"/>
        <d v="2016-10-22T00:00:00"/>
        <d v="2018-03-13T00:00:00"/>
        <d v="2017-05-31T00:00:00"/>
        <d v="2017-05-28T00:00:00"/>
        <d v="2016-03-01T00:00:00"/>
        <d v="2018-11-20T00:00:00"/>
        <d v="2018-05-11T00:00:00"/>
        <d v="2017-12-28T00:00:00"/>
        <d v="2018-11-16T00:00:00"/>
        <d v="2018-11-07T00:00:00"/>
        <d v="2016-09-08T00:00:00"/>
        <d v="2016-08-05T00:00:00"/>
        <d v="2016-09-14T00:00:00"/>
        <d v="2019-04-21T00:00:00"/>
        <d v="2017-11-21T00:00:00"/>
        <d v="2017-12-15T00:00:00"/>
        <d v="2016-11-19T00:00:00"/>
        <d v="2018-11-28T00:00:00"/>
        <d v="2016-08-26T00:00:00"/>
        <d v="2018-07-16T00:00:00"/>
        <d v="2017-10-12T00:00:00"/>
        <d v="2017-10-31T00:00:00"/>
        <d v="2016-03-21T00:00:00"/>
        <d v="2019-07-06T00:00:00"/>
        <d v="2019-06-24T00:00:00"/>
        <d v="2016-08-03T00:00:00"/>
        <d v="2019-12-17T00:00:00"/>
        <d v="2019-06-03T00:00:00"/>
        <d v="2019-12-01T00:00:00"/>
        <d v="2017-02-09T00:00:00"/>
        <d v="2017-01-02T00:00:00"/>
        <d v="2018-10-28T00:00:00"/>
        <d v="2017-12-24T00:00:00"/>
        <d v="2017-08-09T00:00:00"/>
        <d v="2017-02-28T00:00:00"/>
        <d v="2016-09-13T00:00:00"/>
        <d v="2019-04-07T00:00:00"/>
        <d v="2019-11-12T00:00:00"/>
        <d v="2016-06-01T00:00:00"/>
        <d v="2018-12-10T00:00:00"/>
        <d v="2018-09-11T00:00:00"/>
        <d v="2017-11-28T00:00:00"/>
        <d v="2019-06-08T00:00:00"/>
        <d v="2016-09-19T00:00:00"/>
        <d v="2018-06-06T00:00:00"/>
        <d v="2017-11-10T00:00:00"/>
        <d v="2019-06-16T00:00:00"/>
        <d v="2018-01-22T00:00:00"/>
        <d v="2019-12-28T00:00:00"/>
        <d v="2017-07-30T00:00:00"/>
        <d v="2019-09-16T00:00:00"/>
        <d v="2019-10-13T00:00:00"/>
        <d v="2017-09-26T00:00:00"/>
        <d v="2017-11-02T00:00:00"/>
        <d v="2018-12-18T00:00:00"/>
        <d v="2019-11-19T00:00:00"/>
        <d v="2017-05-04T00:00:00"/>
        <d v="2016-12-30T00:00:00"/>
        <d v="2018-09-12T00:00:00"/>
        <d v="2016-09-27T00:00:00"/>
        <d v="2016-08-09T00:00:00"/>
        <d v="2016-12-28T00:00:00"/>
        <d v="2016-11-04T00:00:00"/>
        <d v="2018-04-23T00:00:00"/>
        <d v="2019-11-03T00:00:00"/>
        <d v="2018-08-30T00:00:00"/>
        <d v="2018-04-25T00:00:00"/>
        <d v="2017-09-01T00:00:00"/>
        <d v="2016-07-12T00:00:00"/>
        <d v="2017-06-22T00:00:00"/>
        <d v="2016-04-13T00:00:00"/>
        <d v="2017-12-20T00:00:00"/>
        <d v="2019-06-15T00:00:00"/>
        <d v="2019-07-08T00:00:00"/>
        <d v="2018-09-01T00:00:00"/>
        <d v="2018-04-08T00:00:00"/>
        <d v="2019-03-08T00:00:00"/>
        <d v="2019-09-25T00:00:00"/>
        <d v="2016-09-24T00:00:00"/>
        <d v="2018-10-21T00:00:00"/>
        <d v="2019-05-29T00:00:00"/>
        <d v="2016-07-23T00:00:00"/>
        <d v="2018-09-28T00:00:00"/>
        <d v="2019-08-27T00:00:00"/>
        <d v="2017-04-28T00:00:00"/>
        <d v="2017-06-26T00:00:00"/>
        <d v="2017-11-27T00:00:00"/>
        <d v="2017-12-03T00:00:00"/>
        <d v="2016-11-24T00:00:00"/>
        <d v="2019-12-11T00:00:00"/>
        <d v="2016-09-21T00:00:00"/>
        <d v="2016-06-07T00:00:00"/>
        <d v="2019-06-30T00:00:00"/>
        <d v="2019-10-17T00:00:00"/>
        <d v="2018-09-08T00:00:00"/>
        <d v="2016-12-24T00:00:00"/>
        <d v="2016-04-16T00:00:00"/>
        <d v="2019-12-24T00:00:00"/>
        <d v="2019-12-08T00:00:00"/>
        <d v="2018-04-14T00:00:00"/>
        <d v="2019-03-04T00:00:00"/>
        <d v="2016-06-22T00:00:00"/>
        <d v="2019-08-21T00:00:00"/>
        <d v="2016-09-12T00:00:00"/>
        <d v="2019-10-01T00:00:00"/>
        <d v="2018-04-15T00:00:00"/>
        <d v="2016-12-19T00:00:00"/>
        <d v="2019-09-15T00:00:00"/>
        <d v="2019-01-20T00:00:00"/>
        <d v="2019-03-20T00:00:00"/>
        <d v="2018-04-01T00:00:00"/>
        <d v="2019-10-20T00:00:00"/>
        <d v="2018-12-13T00:00:00"/>
        <d v="2016-02-12T00:00:00"/>
        <d v="2018-09-26T00:00:00"/>
        <d v="2018-04-22T00:00:00"/>
        <d v="2017-01-17T00:00:00"/>
        <d v="2019-03-31T00:00:00"/>
        <d v="2018-12-16T00:00:00"/>
        <d v="2016-11-09T00:00:00"/>
        <d v="2018-07-12T00:00:00"/>
        <d v="2018-10-27T00:00:00"/>
        <d v="2018-06-26T00:00:00"/>
        <d v="2016-10-06T00:00:00"/>
        <d v="2016-07-22T00:00:00"/>
        <d v="2019-06-10T00:00:00"/>
        <d v="2016-10-29T00:00:00"/>
        <d v="2018-05-09T00:00:00"/>
        <d v="2018-03-18T00:00:00"/>
        <d v="2018-07-25T00:00:00"/>
        <d v="2018-05-30T00:00:00"/>
        <d v="2017-03-16T00:00:00"/>
        <d v="2019-11-26T00:00:00"/>
        <d v="2018-10-20T00:00:00"/>
        <d v="2019-12-21T00:00:00"/>
        <d v="2019-01-22T00:00:00"/>
        <d v="2017-03-22T00:00:00"/>
        <d v="2019-01-23T00:00:00"/>
        <d v="2018-05-21T00:00:00"/>
        <d v="2017-12-26T00:00:00"/>
        <d v="2019-10-21T00:00:00"/>
        <d v="2017-11-07T00:00:00"/>
        <d v="2019-09-07T00:00:00"/>
        <d v="2018-05-29T00:00:00"/>
        <d v="2018-07-10T00:00:00"/>
        <d v="2019-09-03T00:00:00"/>
        <d v="2017-12-07T00:00:00"/>
        <d v="2016-02-01T00:00:00"/>
        <d v="2018-07-14T00:00:00"/>
        <d v="2017-12-18T00:00:00"/>
        <d v="2016-05-11T00:00:00"/>
        <d v="2017-11-15T00:00:00"/>
        <d v="2019-09-11T00:00:00"/>
        <d v="2019-11-24T00:00:00"/>
        <d v="2019-06-29T00:00:00"/>
        <d v="2016-03-03T00:00:00"/>
        <d v="2018-06-10T00:00:00"/>
        <d v="2019-11-20T00:00:00"/>
        <d v="2019-12-07T00:00:00"/>
        <d v="2017-09-18T00:00:00"/>
        <d v="2019-07-20T00:00:00"/>
        <d v="2017-09-10T00:00:00"/>
        <d v="2017-07-03T00:00:00"/>
        <d v="2018-03-20T00:00:00"/>
        <d v="2016-01-09T00:00:00"/>
        <d v="2016-08-08T00:00:00"/>
        <d v="2016-03-15T00:00:00"/>
        <d v="2016-05-23T00:00:00"/>
        <d v="2018-04-28T00:00:00"/>
        <d v="2019-11-14T00:00:00"/>
        <d v="2019-08-18T00:00:00"/>
        <d v="2017-11-29T00:00:00"/>
        <d v="2019-05-19T00:00:00"/>
        <d v="2019-09-24T00:00:00"/>
        <d v="2017-10-04T00:00:00"/>
        <d v="2018-08-15T00:00:00"/>
        <d v="2018-05-20T00:00:00"/>
        <d v="2019-07-30T00:00:00"/>
        <d v="2019-07-21T00:00:00"/>
        <d v="2019-12-30T00:00:00"/>
        <d v="2018-10-23T00:00:00"/>
        <d v="2019-06-19T00:00:00"/>
        <d v="2018-08-22T00:00:00"/>
        <d v="2018-09-19T00:00:00"/>
        <d v="2017-08-24T00:00:00"/>
        <d v="2018-03-26T00:00:00"/>
        <d v="2018-11-04T00:00:00"/>
        <d v="2019-06-09T00:00:00"/>
        <d v="2019-12-05T00:00:00"/>
        <d v="2019-03-18T00:00:00"/>
        <d v="2018-11-19T00:00:00"/>
        <d v="2019-11-04T00:00:00"/>
        <d v="2016-07-05T00:00:00"/>
        <d v="2016-06-21T00:00:00"/>
        <d v="2017-03-28T00:00:00"/>
        <d v="2017-05-14T00:00:00"/>
        <d v="2019-09-02T00:00:00"/>
        <d v="2017-04-09T00:00:00"/>
        <d v="2016-12-02T00:00:00"/>
        <d v="2016-04-05T00:00:00"/>
        <d v="2016-07-01T00:00:00"/>
        <d v="2016-01-11T00:00:00"/>
        <d v="2016-06-02T00:00:00"/>
        <d v="2018-02-13T00:00:00"/>
        <d v="2018-12-15T00:00:00"/>
        <d v="2016-10-07T00:00:00"/>
        <d v="2018-07-07T00:00:00"/>
        <d v="2018-12-03T00:00:00"/>
        <d v="2019-01-21T00:00:00"/>
        <d v="2016-01-04T00:00:00"/>
        <d v="2018-08-27T00:00:00"/>
        <d v="2016-05-27T00:00:00"/>
        <d v="2019-10-02T00:00:00"/>
        <d v="2018-04-07T00:00:00"/>
        <d v="2016-12-29T00:00:00"/>
        <d v="2019-07-23T00:00:00"/>
        <d v="2017-08-31T00:00:00"/>
        <d v="2017-02-08T00:00:00"/>
        <d v="2016-01-13T00:00:00"/>
        <d v="2016-05-14T00:00:00"/>
        <d v="2018-05-19T00:00:00"/>
        <d v="2019-01-30T00:00:00"/>
        <d v="2016-06-29T00:00:00"/>
        <d v="2017-08-21T00:00:00"/>
        <d v="2017-10-03T00:00:00"/>
        <d v="2017-05-23T00:00:00"/>
        <d v="2019-03-17T00:00:00"/>
        <d v="2017-12-12T00:00:00"/>
        <d v="2019-09-21T00:00:00"/>
        <d v="2019-02-20T00:00:00"/>
        <d v="2018-08-18T00:00:00"/>
        <d v="2018-03-12T00:00:00"/>
        <d v="2019-04-22T00:00:00"/>
        <d v="2016-11-01T00:00:00"/>
        <d v="2017-02-03T00:00:00"/>
        <d v="2016-10-13T00:00:00"/>
        <d v="2019-05-14T00:00:00"/>
        <d v="2017-03-20T00:00:00"/>
        <d v="2018-09-15T00:00:00"/>
        <d v="2016-06-28T00:00:00"/>
        <d v="2019-06-20T00:00:00"/>
        <d v="2016-05-09T00:00:00"/>
        <d v="2018-07-23T00:00:00"/>
        <d v="2018-03-07T00:00:00"/>
        <d v="2017-11-20T00:00:00"/>
        <d v="2017-10-13T00:00:00"/>
        <d v="2019-01-01T00:00:00"/>
        <d v="2016-02-07T00:00:00"/>
        <d v="2018-05-28T00:00:00"/>
        <d v="2018-02-19T00:00:00"/>
        <d v="2019-04-10T00:00:00"/>
        <d v="2018-01-05T00:00:00"/>
        <d v="2016-01-10T00:00:00"/>
        <d v="2018-09-29T00:00:00"/>
        <d v="2016-04-06T00:00:00"/>
        <d v="2018-09-03T00:00:00"/>
        <d v="2017-10-19T00:00:00"/>
        <d v="2016-12-10T00:00:00"/>
        <d v="2019-08-25T00:00:00"/>
        <d v="2018-01-17T00:00:00"/>
        <d v="2016-09-17T00:00:00"/>
        <d v="2019-11-30T00:00:00"/>
        <d v="2017-10-09T00:00:00"/>
        <d v="2019-12-23T00:00:00"/>
        <d v="2018-10-22T00:00:00"/>
        <d v="2016-04-29T00:00:00"/>
        <d v="2017-04-25T00:00:00"/>
        <d v="2019-06-26T00:00:00"/>
        <d v="2019-10-14T00:00:00"/>
        <d v="2016-12-09T00:00:00"/>
        <d v="2018-11-10T00:00:00"/>
        <d v="2018-10-03T00:00:00"/>
        <d v="2016-09-09T00:00:00"/>
        <d v="2019-10-29T00:00:00"/>
        <d v="2018-04-10T00:00:00"/>
        <d v="2019-11-11T00:00:00"/>
        <d v="2019-11-27T00:00:00"/>
        <d v="2016-06-15T00:00:00"/>
        <d v="2018-03-05T00:00:00"/>
        <d v="2017-04-11T00:00:00"/>
        <d v="2017-10-05T00:00:00"/>
        <d v="2019-04-14T00:00:00"/>
        <d v="2017-12-13T00:00:00"/>
        <d v="2018-06-19T00:00:00"/>
        <d v="2017-05-29T00:00:00"/>
        <d v="2017-07-26T00:00:00"/>
        <d v="2019-11-28T00:00:00"/>
        <d v="2019-04-03T00:00:00"/>
        <d v="2019-05-15T00:00:00"/>
        <d v="2017-09-22T00:00:00"/>
        <d v="2016-09-22T00:00:00"/>
        <d v="2019-04-09T00:00:00"/>
        <d v="2016-01-16T00:00:00"/>
        <d v="2019-10-05T00:00:00"/>
        <d v="2019-07-09T00:00:00"/>
        <d v="2019-01-07T00:00:00"/>
        <d v="2017-12-09T00:00:00"/>
        <d v="2019-09-29T00:00:00"/>
        <d v="2017-03-10T00:00:00"/>
        <d v="2019-05-21T00:00:00"/>
        <d v="2017-03-29T00:00:00"/>
        <d v="2018-09-09T00:00:00"/>
        <d v="2018-08-26T00:00:00"/>
        <d v="2016-05-21T00:00:00"/>
        <d v="2017-10-28T00:00:00"/>
        <d v="2018-11-13T00:00:00"/>
        <d v="2017-07-31T00:00:00"/>
        <d v="2017-08-27T00:00:00"/>
        <d v="2017-11-06T00:00:00"/>
        <d v="2019-12-26T00:00:00"/>
        <d v="2019-08-01T00:00:00"/>
        <d v="2017-12-21T00:00:00"/>
        <d v="2017-07-06T00:00:00"/>
        <d v="2017-04-27T00:00:00"/>
        <d v="2017-06-16T00:00:00"/>
        <d v="2018-01-11T00:00:00"/>
        <d v="2016-07-11T00:00:00"/>
        <d v="2017-06-13T00:00:00"/>
        <d v="2019-10-12T00:00:00"/>
        <d v="2018-03-08T00:00:00"/>
        <d v="2017-04-04T00:00:00"/>
        <d v="2019-12-10T00:00:00"/>
        <d v="2018-11-24T00:00:00"/>
        <d v="2017-03-23T00:00:00"/>
        <d v="2017-04-16T00:00:00"/>
        <d v="2018-10-01T00:00:00"/>
        <d v="2019-09-28T00:00:00"/>
        <d v="2017-07-25T00:00:00"/>
        <d v="2018-11-12T00:00:00"/>
        <d v="2019-09-23T00:00:00"/>
        <d v="2018-03-01T00:00:00"/>
        <d v="2018-08-12T00:00:00"/>
        <d v="2019-06-04T00:00:00"/>
        <d v="2017-12-06T00:00:00"/>
        <d v="2016-06-25T00:00:00"/>
        <d v="2018-06-14T00:00:00"/>
        <d v="2019-12-18T00:00:00"/>
        <d v="2018-07-22T00:00:00"/>
        <d v="2017-09-04T00:00:00"/>
        <d v="2016-01-20T00:00:00"/>
        <d v="2018-04-12T00:00:00"/>
        <d v="2018-12-06T00:00:00"/>
        <d v="2018-06-05T00:00:00"/>
        <d v="2016-09-29T00:00:00"/>
        <d v="2017-05-08T00:00:00"/>
        <d v="2018-12-31T00:00:00"/>
        <d v="2016-12-20T00:00:00"/>
        <d v="2018-07-02T00:00:00"/>
        <d v="2016-09-01T00:00:00"/>
        <d v="2016-05-04T00:00:00"/>
        <d v="2016-03-10T00:00:00"/>
        <d v="2016-04-21T00:00:00"/>
        <d v="2017-10-22T00:00:00"/>
        <d v="2017-08-22T00:00:00"/>
        <d v="2016-12-27T00:00:00"/>
        <d v="2018-04-24T00:00:00"/>
        <d v="2019-01-14T00:00:00"/>
        <d v="2019-02-26T00:00:00"/>
        <d v="2017-09-15T00:00:00"/>
        <d v="2018-07-18T00:00:00"/>
        <d v="2019-09-09T00:00:00"/>
        <d v="2018-12-04T00:00:00"/>
        <d v="2016-08-11T00:00:00"/>
        <d v="2018-02-15T00:00:00"/>
        <d v="2016-12-12T00:00:00"/>
        <d v="2017-07-04T00:00:00"/>
        <d v="2019-03-10T00:00:00"/>
        <d v="2018-12-24T00:00:00"/>
        <d v="2019-10-23T00:00:00"/>
        <d v="2019-07-07T00:00:00"/>
        <d v="2018-04-21T00:00:00"/>
        <d v="2018-05-26T00:00:00"/>
        <d v="2018-05-02T00:00:00"/>
        <d v="2018-11-22T00:00:00"/>
        <d v="2017-05-25T00:00:00"/>
        <d v="2018-12-23T00:00:00"/>
        <d v="2017-09-19T00:00:00"/>
        <d v="2019-07-03T00:00:00"/>
        <d v="2018-09-24T00:00:00"/>
        <d v="2019-02-03T00:00:00"/>
        <d v="2019-03-03T00:00:00"/>
        <d v="2019-10-09T00:00:00"/>
        <d v="2016-09-28T00:00:00"/>
        <d v="2017-06-14T00:00:00"/>
        <d v="2018-03-30T00:00:00"/>
        <d v="2019-10-15T00:00:00"/>
        <d v="2018-05-23T00:00:00"/>
        <d v="2019-06-02T00:00:00"/>
        <d v="2016-02-16T00:00:00"/>
        <d v="2016-05-06T00:00:00"/>
        <d v="2018-05-16T00:00:00"/>
        <d v="2019-04-02T00:00:00"/>
        <d v="2019-01-02T00:00:00"/>
        <d v="2016-03-17T00:00:00"/>
        <d v="2016-10-03T00:00:00"/>
        <d v="2018-03-28T00:00:00"/>
        <d v="2019-05-04T00:00:00"/>
        <d v="2018-05-05T00:00:00"/>
        <d v="2019-04-26T00:00:00"/>
        <d v="2016-09-26T00:00:00"/>
        <d v="2019-11-10T00:00:00"/>
        <d v="2019-03-07T00:00:00"/>
        <d v="2016-04-01T00:00:00"/>
        <d v="2017-09-14T00:00:00"/>
        <d v="2016-08-04T00:00:00"/>
        <d v="2018-02-05T00:00:00"/>
        <d v="2018-11-01T00:00:00"/>
        <d v="2018-04-19T00:00:00"/>
        <d v="2018-09-02T00:00:00"/>
        <d v="2018-09-25T00:00:00"/>
        <d v="2018-07-09T00:00:00"/>
        <d v="2016-06-30T00:00:00"/>
        <d v="2019-01-28T00:00:00"/>
        <d v="2017-09-21T00:00:00"/>
        <d v="2018-12-26T00:00:00"/>
        <d v="2019-04-12T00:00:00"/>
        <d v="2019-12-19T00:00:00"/>
        <d v="2019-08-05T00:00:00"/>
        <d v="2017-10-01T00:00:00"/>
        <d v="2019-06-13T00:00:00"/>
        <d v="2016-04-23T00:00:00"/>
        <d v="2017-05-01T00:00:00"/>
        <d v="2017-07-19T00:00:00"/>
        <d v="2018-11-26T00:00:00"/>
        <d v="2019-06-12T00:00:00"/>
        <d v="2017-08-17T00:00:00"/>
        <d v="2017-12-01T00:00:00"/>
        <d v="2017-05-16T00:00:00"/>
        <d v="2017-09-24T00:00:00"/>
        <d v="2019-07-11T00:00:00"/>
        <d v="2019-03-19T00:00:00"/>
        <d v="2018-12-02T00:00:00"/>
        <d v="2018-10-14T00:00:00"/>
        <d v="2016-11-27T00:00:00"/>
        <d v="2017-11-03T00:00:00"/>
        <d v="2016-11-29T00:00:00"/>
        <d v="2019-04-30T00:00:00"/>
        <d v="2019-10-30T00:00:00"/>
        <d v="2016-12-17T00:00:00"/>
        <d v="2019-09-04T00:00:00"/>
        <d v="2018-10-17T00:00:00"/>
        <d v="2017-08-01T00:00:00"/>
        <d v="2019-09-12T00:00:00"/>
        <d v="2016-02-03T00:00:00"/>
        <d v="2019-02-11T00:00:00"/>
        <d v="2019-04-16T00:00:00"/>
        <d v="2017-03-26T00:00:00"/>
        <d v="2019-08-31T00:00:00"/>
        <d v="2019-02-10T00:00:00"/>
        <d v="2018-10-29T00:00:00"/>
        <d v="2016-03-11T00:00:00"/>
        <d v="2016-02-04T00:00:00"/>
        <d v="2016-12-31T00:00:00"/>
        <d v="2017-11-23T00:00:00"/>
        <d v="2016-07-06T00:00:00"/>
        <d v="2016-05-03T00:00:00"/>
        <d v="2019-10-16T00:00:00"/>
        <d v="2017-02-06T00:00:00"/>
        <d v="2018-04-09T00:00:00"/>
        <d v="2016-04-04T00:00:00"/>
        <d v="2019-09-05T00:00:00"/>
        <d v="2017-11-09T00:00:00"/>
        <d v="2016-03-04T00:00:00"/>
        <d v="2017-03-19T00:00:00"/>
        <d v="2019-06-11T00:00:00"/>
        <d v="2016-11-23T00:00:00"/>
        <d v="2016-12-15T00:00:00"/>
        <d v="2018-02-27T00:00:00"/>
        <d v="2018-05-12T00:00:00"/>
        <d v="2017-06-23T00:00:00"/>
        <d v="2016-10-19T00:00:00"/>
        <d v="2017-03-24T00:00:00"/>
        <d v="2019-05-08T00:00:00"/>
        <d v="2018-05-08T00:00:00"/>
        <d v="2016-05-26T00:00:00"/>
        <d v="2018-03-15T00:00:00"/>
        <d v="2017-08-10T00:00:00"/>
        <d v="2018-09-10T00:00:00"/>
        <d v="2017-12-19T00:00:00"/>
        <d v="2017-11-16T00:00:00"/>
        <d v="2019-06-21T00:00:00"/>
        <d v="2017-11-01T00:00:00"/>
        <d v="2016-08-29T00:00:00"/>
        <d v="2019-11-18T00:00:00"/>
        <d v="2016-05-12T00:00:00"/>
        <d v="2017-01-10T00:00:00"/>
        <d v="2018-03-22T00:00:00"/>
        <d v="2017-12-11T00:00:00"/>
        <d v="2018-05-18T00:00:00"/>
        <d v="2016-09-07T00:00:00"/>
        <d v="2019-04-24T00:00:00"/>
        <d v="2016-08-16T00:00:00"/>
        <d v="2018-03-14T00:00:00"/>
        <d v="2016-06-03T00:00:00"/>
        <d v="2017-07-13T00:00:00"/>
        <d v="2016-02-02T00:00:00"/>
        <d v="2017-01-30T00:00:00"/>
        <d v="2019-09-08T00:00:00"/>
        <d v="2019-10-07T00:00:00"/>
        <d v="2018-04-30T00:00:00"/>
        <d v="2019-04-29T00:00:00"/>
        <d v="2018-02-07T00:00:00"/>
        <d v="2019-07-29T00:00:00"/>
        <d v="2016-06-06T00:00:00"/>
        <d v="2018-08-13T00:00:00"/>
        <d v="2016-04-25T00:00:00"/>
        <d v="2019-12-02T00:00:00"/>
        <d v="2017-12-08T00:00:00"/>
        <d v="2016-01-05T00:00:00"/>
        <d v="2017-09-05T00:00:00"/>
        <d v="2018-08-04T00:00:00"/>
        <d v="2016-03-22T00:00:00"/>
        <d v="2019-03-02T00:00:00"/>
        <d v="2018-11-27T00:00:00"/>
        <d v="2016-04-28T00:00:00"/>
        <d v="2018-11-11T00:00:00"/>
        <d v="2017-07-09T00:00:00"/>
        <d v="2019-09-22T00:00:00"/>
        <d v="2017-02-15T00:00:00"/>
        <d v="2016-09-30T00:00:00"/>
        <d v="2016-12-01T00:00:00"/>
        <d v="2016-12-08T00:00:00"/>
        <d v="2018-08-08T00:00:00"/>
        <d v="2018-12-25T00:00:00"/>
        <d v="2018-02-11T00:00:00"/>
        <d v="2017-06-04T00:00:00"/>
        <d v="2016-05-25T00:00:00"/>
        <d v="2018-02-16T00:00:00"/>
        <d v="2018-12-22T00:00:00"/>
        <d v="2018-02-08T00:00:00"/>
        <d v="2016-05-18T00:00:00"/>
        <d v="2017-11-05T00:00:00"/>
        <d v="2019-02-19T00:00:00"/>
        <d v="2016-08-01T00:00:00"/>
        <d v="2019-01-12T00:00:00"/>
        <d v="2017-07-20T00:00:00"/>
        <d v="2016-06-13T00:00:00"/>
        <d v="2019-05-12T00:00:00"/>
        <d v="2019-03-26T00:00:00"/>
        <d v="2016-11-12T00:00:00"/>
        <d v="2017-06-25T00:00:00"/>
        <d v="2016-07-21T00:00:00"/>
        <d v="2019-11-21T00:00:00"/>
        <d v="2016-06-04T00:00:00"/>
        <d v="2018-03-10T00:00:00"/>
        <d v="2019-03-25T00:00:00"/>
        <d v="2019-12-29T00:00:00"/>
        <d v="2019-03-28T00:00:00"/>
        <d v="2017-03-05T00:00:00"/>
        <d v="2019-01-19T00:00:00"/>
        <d v="2016-10-21T00:00:00"/>
        <d v="2016-03-14T00:00:00"/>
        <d v="2017-12-31T00:00:00"/>
        <d v="2019-10-03T00:00:00"/>
        <d v="2018-06-29T00:00:00"/>
        <d v="2018-08-20T00:00:00"/>
        <d v="2018-05-17T00:00:00"/>
        <d v="2018-11-15T00:00:00"/>
        <d v="2016-01-15T00:00:00"/>
        <d v="2017-11-08T00:00:00"/>
        <d v="2017-10-30T00:00:00"/>
        <d v="2019-08-17T00:00:00"/>
        <d v="2018-07-08T00:00:00"/>
        <d v="2019-03-09T00:00:00"/>
        <d v="2018-06-09T00:00:00"/>
        <d v="2019-03-16T00:00:00"/>
        <d v="2019-08-06T00:00:00"/>
        <d v="2019-08-29T00:00:00"/>
        <d v="2019-05-06T00:00:00"/>
        <d v="2016-12-14T00:00:00"/>
        <d v="2016-10-18T00:00:00"/>
        <d v="2017-12-14T00:00:00"/>
        <d v="2016-12-03T00:00:00"/>
        <d v="2016-11-25T00:00:00"/>
        <d v="2019-02-24T00:00:00"/>
        <d v="2019-06-25T00:00:00"/>
        <d v="2016-02-06T00:00:00"/>
        <d v="2019-04-11T00:00:00"/>
        <d v="2019-08-03T00:00:00"/>
        <d v="2016-11-15T00:00:00"/>
        <d v="2019-08-20T00:00:00"/>
        <d v="2017-03-13T00:00:00"/>
        <d v="2017-11-26T00:00:00"/>
        <d v="2017-01-23T00:00:00"/>
        <d v="2017-06-18T00:00:00"/>
        <d v="2017-10-02T00:00:00"/>
        <d v="2016-08-17T00:00:00"/>
        <d v="2017-07-11T00:00:00"/>
        <d v="2016-10-31T00:00:00"/>
        <d v="2017-04-13T00:00:00"/>
        <d v="2018-07-21T00:00:00"/>
        <d v="2019-11-07T00:00:00"/>
        <d v="2019-02-23T00:00:00"/>
        <d v="2018-06-23T00:00:00"/>
        <d v="2017-10-26T00:00:00"/>
        <d v="2019-07-15T00:00:00"/>
        <d v="2016-11-17T00:00:00"/>
        <d v="2017-11-25T00:00:00"/>
        <d v="2018-05-15T00:00:00"/>
        <d v="2016-07-18T00:00:00"/>
        <d v="2019-03-24T00:00:00"/>
        <d v="2019-04-13T00:00:00"/>
        <d v="2016-06-23T00:00:00"/>
        <d v="2016-05-20T00:00:00"/>
        <d v="2017-11-30T00:00:00"/>
        <d v="2019-11-16T00:00:00"/>
        <d v="2018-06-25T00:00:00"/>
        <d v="2018-05-14T00:00:00"/>
        <d v="2018-01-07T00:00:00"/>
        <d v="2019-03-13T00:00:00"/>
        <d v="2019-01-27T00:00:00"/>
        <d v="2018-07-30T00:00:00"/>
        <d v="2018-10-15T00:00:00"/>
        <d v="2018-05-07T00:00:00"/>
        <d v="2019-08-10T00:00:00"/>
        <d v="2016-11-28T00:00:00"/>
        <d v="2017-09-06T00:00:00"/>
        <d v="2017-06-29T00:00:00"/>
        <d v="2016-07-14T00:00:00"/>
        <d v="2016-11-14T00:00:00"/>
        <d v="2019-07-28T00:00:00"/>
        <d v="2019-07-31T00:00:00"/>
        <d v="2018-03-19T00:00:00"/>
        <d v="2016-03-31T00:00:00"/>
        <d v="2018-07-15T00:00:00"/>
        <d v="2019-04-20T00:00:00"/>
        <d v="2017-09-28T00:00:00"/>
        <d v="2019-02-06T00:00:00"/>
        <d v="2018-11-14T00:00:00"/>
        <d v="2019-09-17T00:00:00"/>
        <d v="2019-12-20T00:00:00"/>
        <d v="2017-03-06T00:00:00"/>
        <d v="2016-06-27T00:00:00"/>
        <d v="2019-11-17T00:00:00"/>
        <d v="2019-06-01T00:00:00"/>
        <d v="2019-01-08T00:00:00"/>
        <d v="2017-04-20T00:00:00"/>
        <d v="2017-08-06T00:00:00"/>
        <d v="2017-12-23T00:00:00"/>
        <d v="2017-12-25T00:00:00"/>
        <d v="2019-03-21T00:00:00"/>
        <d v="2016-08-23T00:00:00"/>
        <d v="2016-08-19T00:00:00"/>
        <d v="2016-07-26T00:00:00"/>
        <d v="2018-02-22T00:00:00"/>
        <d v="2018-09-23T00:00:00"/>
        <d v="2019-01-24T00:00:00"/>
        <d v="2018-05-06T00:00:00"/>
        <d v="2018-03-17T00:00:00"/>
        <d v="2017-11-14T00:00:00"/>
        <d v="2019-08-14T00:00:00"/>
        <d v="2019-04-01T00:00:00"/>
        <d v="2018-09-27T00:00:00"/>
        <d v="2019-03-23T00:00:00"/>
        <d v="2017-06-07T00:00:00"/>
        <d v="2018-12-29T00:00:00"/>
        <d v="2018-04-18T00:00:00"/>
        <d v="2018-06-11T00:00:00"/>
        <d v="2019-05-13T00:00:00"/>
        <d v="2016-03-25T00:00:00"/>
        <d v="2016-11-18T00:00:00"/>
        <d v="2019-07-17T00:00:00"/>
        <d v="2018-05-22T00:00:00"/>
        <d v="2018-10-31T00:00:00"/>
        <d v="2018-11-05T00:00:00"/>
        <d v="2019-08-15T00:00:00"/>
        <d v="2019-12-03T00:00:00"/>
        <d v="2019-08-28T00:00:00"/>
        <d v="2016-12-13T00:00:00"/>
        <d v="2016-06-16T00:00:00"/>
        <d v="2019-06-22T00:00:00"/>
        <d v="2016-07-25T00:00:00"/>
        <d v="2017-07-02T00:00:00"/>
        <d v="2018-11-18T00:00:00"/>
        <d v="2016-09-05T00:00:00"/>
        <d v="2019-05-02T00:00:00"/>
        <d v="2017-04-06T00:00:00"/>
        <d v="2016-10-24T00:00:00"/>
        <d v="2017-01-27T00:00:00"/>
        <d v="2017-07-16T00:00:00"/>
        <d v="2017-08-16T00:00:00"/>
        <d v="2018-09-14T00:00:00"/>
        <d v="2018-10-08T00:00:00"/>
        <d v="2017-03-17T00:00:00"/>
        <d v="2019-11-01T00:00:00"/>
        <d v="2019-12-27T00:00:00"/>
        <d v="2016-11-22T00:00:00"/>
        <d v="2016-01-26T00:00:00"/>
        <d v="2019-04-23T00:00:00"/>
        <d v="2016-12-16T00:00:00"/>
        <d v="2018-03-04T00:00:00"/>
        <d v="2016-04-26T00:00:00"/>
        <d v="2019-10-22T00:00:00"/>
        <d v="2017-07-05T00:00:00"/>
        <d v="2017-08-15T00:00:00"/>
        <d v="2017-02-20T00:00:00"/>
        <d v="2018-04-17T00:00:00"/>
        <d v="2018-08-16T00:00:00"/>
        <d v="2018-05-01T00:00:00"/>
        <d v="2017-08-25T00:00:00"/>
        <d v="2017-11-12T00:00:00"/>
        <d v="2019-12-04T00:00:00"/>
        <d v="2018-08-28T00:00:00"/>
        <d v="2016-10-15T00:00:00"/>
        <d v="2016-03-18T00:00:00"/>
        <d v="2016-05-24T00:00:00"/>
        <d v="2016-12-04T00:00:00"/>
        <d v="2019-08-26T00:00:00"/>
        <d v="2016-12-06T00:00:00"/>
        <d v="2016-10-04T00:00:00"/>
        <d v="2019-02-13T00:00:00"/>
        <d v="2016-07-02T00:00:00"/>
        <d v="2017-02-21T00:00:00"/>
        <d v="2018-02-25T00:00:00"/>
        <d v="2017-06-20T00:00:00"/>
        <d v="2019-08-07T00:00:00"/>
        <d v="2017-12-04T00:00:00"/>
        <d v="2016-06-08T00:00:00"/>
        <d v="2017-04-17T00:00:00"/>
        <d v="2019-01-15T00:00:00"/>
        <d v="2017-04-02T00:00:00"/>
        <d v="2017-07-17T00:00:00"/>
        <d v="2018-10-09T00:00:00"/>
        <d v="2016-04-12T00:00:00"/>
        <d v="2018-10-25T00:00:00"/>
        <d v="2017-05-12T00:00:00"/>
        <d v="2016-09-25T00:00:00"/>
        <d v="2019-01-26T00:00:00"/>
        <d v="2019-05-18T00:00:00"/>
        <d v="2018-12-27T00:00:00"/>
        <d v="2019-04-08T00:00:00"/>
        <d v="2018-06-02T00:00:00"/>
        <d v="2019-07-25T00:00:00"/>
        <d v="2019-08-12T00:00:00"/>
        <d v="2019-08-13T00:00:00"/>
        <d v="2018-01-21T00:00:00"/>
        <d v="2018-01-15T00:00:00"/>
        <d v="2016-02-21T00:00:00"/>
        <d v="2018-01-30T00:00:00"/>
        <d v="2018-10-18T00:00:00"/>
        <d v="2019-11-02T00:00:00"/>
        <d v="2016-03-30T00:00:00"/>
        <d v="2018-01-04T00:00:00"/>
        <d v="2017-09-12T00:00:00"/>
        <d v="2018-06-27T00:00:00"/>
        <d v="2018-11-23T00:00:00"/>
        <d v="2016-09-02T00:00:00"/>
        <d v="2019-07-10T00:00:00"/>
        <d v="2017-08-08T00:00:00"/>
        <d v="2019-12-14T00:00:00"/>
        <d v="2019-06-27T00:00:00"/>
        <d v="2019-12-16T00:00:00"/>
        <d v="2017-05-07T00:00:00"/>
        <d v="2017-06-12T00:00:00"/>
        <d v="2018-05-25T00:00:00"/>
        <d v="2018-02-21T00:00:00"/>
        <d v="2018-10-02T00:00:00"/>
        <d v="2019-03-11T00:00:00"/>
        <d v="2016-05-17T00:00:00"/>
        <d v="2019-04-17T00:00:00"/>
        <d v="2018-08-23T00:00:00"/>
        <d v="2016-08-24T00:00:00"/>
        <d v="2018-03-24T00:00:00"/>
        <d v="2018-11-21T00:00:00"/>
        <d v="2017-06-11T00:00:00"/>
        <d v="2019-10-06T00:00:00"/>
        <d v="2017-08-28T00:00:00"/>
        <d v="2018-01-03T00:00:00"/>
        <d v="2016-07-20T00:00:00"/>
        <d v="2019-05-27T00:00:00"/>
        <d v="2016-01-28T00:00:00"/>
        <d v="2019-02-09T00:00:00"/>
        <d v="2018-03-03T00:00:00"/>
        <d v="2017-08-23T00:00:00"/>
        <d v="2019-04-27T00:00:00"/>
        <d v="2018-06-07T00:00:00"/>
        <d v="2018-03-21T00:00:00"/>
        <d v="2016-11-07T00:00:00"/>
        <d v="2019-03-12T00:00:00"/>
        <d v="2019-07-22T00:00:00"/>
        <d v="2017-07-10T00:00:00"/>
        <d v="2016-11-10T00:00:00"/>
        <d v="2018-01-09T00:00:00"/>
        <d v="2016-12-23T00:00:00"/>
        <d v="2016-10-02T00:00:00"/>
        <d v="2019-09-01T00:00:00"/>
        <d v="2018-02-01T00:00:00"/>
        <d v="2019-10-27T00:00:00"/>
        <d v="2016-10-11T00:00:00"/>
        <d v="2016-05-22T00:00:00"/>
        <d v="2016-07-15T00:00:00"/>
        <d v="2018-10-30T00:00:00"/>
        <d v="2016-08-15T00:00:00"/>
        <d v="2017-09-11T00:00:00"/>
        <d v="2017-07-23T00:00:00"/>
        <d v="2017-08-13T00:00:00"/>
        <d v="2018-08-17T00:00:00"/>
        <d v="2016-09-23T00:00:00"/>
        <d v="2016-07-19T00:00:00"/>
        <d v="2016-01-31T00:00:00"/>
        <d v="2016-07-09T00:00:00"/>
        <d v="2018-03-25T00:00:00"/>
        <d v="2019-07-01T00:00:00"/>
        <d v="2016-11-21T00:00:00"/>
        <d v="2017-10-17T00:00:00"/>
        <d v="2018-09-20T00:00:00"/>
        <d v="2017-09-27T00:00:00"/>
        <d v="2018-07-29T00:00:00"/>
        <d v="2018-08-06T00:00:00"/>
        <d v="2018-10-07T00:00:00"/>
        <d v="2016-03-16T00:00:00"/>
        <d v="2017-03-01T00:00:00"/>
        <d v="2018-02-20T00:00:00"/>
        <d v="2018-11-25T00:00:00"/>
        <d v="2018-12-14T00:00:00"/>
        <d v="2016-08-31T00:00:00"/>
        <d v="2016-04-07T00:00:00"/>
        <d v="2018-11-30T00:00:00"/>
        <d v="2016-06-20T00:00:00"/>
        <d v="2018-12-20T00:00:00"/>
        <d v="2018-08-09T00:00:00"/>
        <d v="2017-04-10T00:00:00"/>
        <d v="2018-06-24T00:00:00"/>
        <d v="2016-04-18T00:00:00"/>
        <d v="2018-03-29T00:00:00"/>
        <d v="2016-03-23T00:00:00"/>
        <d v="2018-07-03T00:00:00"/>
        <d v="2017-12-10T00:00:00"/>
        <d v="2018-11-29T00:00:00"/>
        <d v="2018-09-22T00:00:00"/>
        <d v="2019-05-03T00:00:00"/>
        <d v="2017-03-12T00:00:00"/>
        <d v="2018-06-13T00:00:00"/>
        <d v="2017-12-05T00:00:00"/>
        <d v="2017-11-19T00:00:00"/>
        <d v="2019-11-22T00:00:00"/>
        <d v="2019-03-06T00:00:00"/>
        <d v="2018-02-28T00:00:00"/>
        <d v="2019-02-25T00:00:00"/>
        <d v="2018-12-17T00:00:00"/>
        <d v="2016-08-06T00:00:00"/>
        <d v="2016-04-11T00:00:00"/>
        <d v="2017-05-03T00:00:00"/>
        <d v="2019-02-16T00:00:00"/>
        <d v="2016-11-16T00:00:00"/>
        <d v="2018-09-04T00:00:00"/>
        <d v="2017-02-27T00:00:00"/>
        <d v="2016-01-27T00:00:00"/>
        <d v="2019-03-05T00:00:00"/>
        <d v="2019-05-07T00:00:00"/>
        <d v="2016-04-08T00:00:00"/>
        <d v="2016-10-28T00:00:00"/>
        <d v="2019-11-25T00:00:00"/>
        <d v="2019-06-06T00:00:00"/>
        <d v="2019-02-17T00:00:00"/>
        <d v="2016-07-27T00:00:00"/>
        <d v="2017-10-23T00:00:00"/>
        <d v="2017-06-15T00:00:00"/>
        <d v="2019-01-29T00:00:00"/>
        <d v="2019-05-01T00:00:00"/>
        <d v="2017-01-03T00:00:00"/>
        <d v="2019-06-05T00:00:00"/>
        <d v="2019-07-18T00:00:00"/>
        <d v="2018-06-28T00:00:00"/>
        <d v="2017-06-01T00:00:00"/>
        <d v="2017-02-22T00:00:00"/>
        <d v="2019-12-15T00:00:00"/>
        <d v="2016-11-03T00:00:00"/>
        <d v="2017-03-08T00:00:00"/>
        <d v="2017-12-22T00:00:00"/>
        <d v="2019-08-11T00:00:00"/>
        <d v="2018-12-12T00:00:00"/>
        <d v="2019-11-15T00:00:00"/>
        <d v="2019-05-16T00:00:00"/>
        <d v="2017-05-02T00:00:00"/>
        <d v="2019-05-11T00:00:00"/>
        <d v="2019-07-27T00:00:00"/>
        <d v="2018-12-30T00:00:00"/>
        <d v="2016-05-19T00:00:00"/>
        <d v="2018-04-16T00:00:00"/>
        <d v="2017-03-14T00:00:00"/>
        <d v="2018-07-01T00:00:00"/>
        <d v="2018-06-16T00:00:00"/>
        <d v="2017-07-08T00:00:00"/>
        <d v="2016-05-05T00:00:00"/>
        <d v="2016-11-30T00:00:00"/>
        <d v="2017-02-18T00:00:00"/>
        <d v="2018-09-30T00:00:00"/>
        <d v="2017-01-05T00:00:00"/>
        <d v="2019-07-05T00:00:00"/>
        <d v="2018-04-04T00:00:00"/>
        <d v="2016-03-26T00:00:00"/>
        <d v="2019-10-28T00:00:00"/>
        <d v="2017-05-17T00:00:00"/>
        <d v="2019-08-23T00:00:00"/>
        <d v="2016-08-22T00:00:00"/>
        <d v="2018-10-04T00:00:00"/>
        <d v="2016-10-26T00:00:00"/>
        <d v="2017-02-14T00:00:00"/>
        <d v="2018-01-25T00:00:00"/>
        <d v="2019-05-20T00:00:00"/>
        <d v="2017-10-25T00:00:00"/>
        <d v="2016-07-07T00:00:00"/>
        <d v="2019-08-19T00:00:00"/>
        <d v="2017-11-17T00:00:00"/>
        <d v="2018-05-03T00:00:00"/>
        <d v="2017-06-19T00:00:00"/>
        <d v="2018-07-04T00:00:00"/>
        <d v="2017-08-07T00:00:00"/>
        <d v="2016-03-24T00:00:00"/>
        <d v="2019-06-18T00:00:00"/>
        <d v="2019-05-23T00:00:00"/>
        <d v="2016-02-20T00:00:00"/>
        <d v="2016-11-02T00:00:00"/>
        <d v="2016-10-10T00:00:00"/>
        <d v="2019-03-30T00:00:00"/>
        <d v="2017-07-12T00:00:00"/>
        <d v="2016-07-13T00:00:00"/>
        <d v="2019-09-26T00:00:00"/>
        <d v="2016-04-19T00:00:00"/>
        <d v="2017-06-09T00:00:00"/>
        <d v="2017-05-26T00:00:00"/>
        <d v="2018-01-24T00:00:00"/>
        <d v="2017-08-02T00:00:00"/>
        <d v="2016-05-30T00:00:00"/>
        <d v="2018-04-26T00:00:00"/>
        <d v="2018-01-10T00:00:00"/>
        <d v="2018-07-31T00:00:00"/>
        <d v="2019-03-27T00:00:00"/>
        <d v="2017-12-17T00:00:00"/>
        <d v="2017-10-10T00:00:00"/>
        <d v="2017-04-24T00:00:00"/>
        <d v="2017-03-09T00:00:00"/>
        <d v="2016-07-08T00:00:00"/>
        <d v="2019-07-13T00:00:00"/>
        <d v="2017-04-07T00:00:00"/>
        <d v="2017-01-13T00:00:00"/>
        <d v="2016-10-14T00:00:00"/>
        <d v="2018-01-02T00:00:00"/>
        <d v="2017-03-15T00:00:00"/>
        <d v="2019-01-06T00:00:00"/>
        <d v="2016-03-07T00:00:00"/>
        <d v="2016-09-03T00:00:00"/>
        <d v="2018-01-31T00:00:00"/>
        <d v="2018-05-24T00:00:00"/>
        <d v="2016-04-30T00:00:00"/>
        <d v="2017-09-08T00:00:00"/>
        <d v="2018-04-03T00:00:00"/>
        <d v="2019-04-25T00:00:00"/>
        <d v="2016-04-20T00:00:00"/>
        <d v="2019-08-04T00:00:00"/>
        <d v="2018-11-17T00:00:00"/>
        <d v="2017-06-21T00:00:00"/>
        <d v="2016-07-30T00:00:00"/>
        <d v="2018-05-27T00:00:00"/>
        <d v="2017-09-13T00:00:00"/>
        <d v="2019-05-05T00:00:00"/>
        <d v="2016-05-10T00:00:00"/>
        <d v="2017-01-12T00:00:00"/>
        <d v="2016-06-14T00:00:00"/>
        <d v="2018-06-21T00:00:00"/>
        <d v="2019-08-22T00:00:00"/>
        <d v="2018-08-02T00:00:00"/>
        <d v="2017-05-21T00:00:00"/>
        <d v="2019-01-03T00:00:00"/>
        <d v="2019-09-30T00:00:00"/>
        <d v="2019-01-16T00:00:00"/>
        <d v="2016-12-07T00:00:00"/>
        <d v="2018-08-21T00:00:00"/>
        <d v="2016-01-06T00:00:00"/>
        <d v="2017-01-04T00:00:00"/>
        <d v="2016-01-18T00:00:00"/>
        <d v="2017-10-24T00:00:00"/>
        <d v="2018-08-14T00:00:00"/>
        <d v="2019-02-18T00:00:00"/>
        <d v="2019-08-24T00:00:00"/>
        <d v="2018-03-31T00:00:00"/>
        <d v="2019-04-28T00:00:00"/>
        <d v="2016-01-19T00:00:00"/>
        <d v="2016-02-14T00:00:00"/>
        <d v="2019-10-08T00:00:00"/>
        <d v="2017-10-08T00:00:00"/>
        <d v="2016-02-24T00:00:00"/>
        <d v="2017-05-30T00:00:00"/>
        <d v="2017-03-31T00:00:00"/>
        <d v="2019-05-22T00:00:00"/>
        <d v="2018-12-19T00:00:00"/>
        <d v="2019-10-04T00:00:00"/>
        <d v="2018-02-02T00:00:00"/>
        <d v="2018-10-24T00:00:00"/>
        <d v="2016-02-11T00:00:00"/>
        <d v="2016-12-21T00:00:00"/>
        <d v="2017-05-15T00:00:00"/>
        <d v="2016-05-28T00:00:00"/>
        <d v="2018-07-28T00:00:00"/>
        <d v="2016-04-02T00:00:00"/>
        <d v="2016-07-28T00:00:00"/>
        <d v="2019-03-29T00:00:00"/>
        <d v="2018-02-03T00:00:00"/>
        <d v="2017-08-11T00:00:00"/>
        <d v="2016-11-08T00:00:00"/>
        <d v="2017-02-25T00:00:00"/>
        <d v="2018-08-31T00:00:00"/>
        <d v="2016-08-20T00:00:00"/>
        <d v="2018-02-06T00:00:00"/>
        <d v="2016-05-02T00:00:00"/>
        <d v="2017-07-18T00:00:00"/>
        <d v="2017-03-27T00:00:00"/>
        <d v="2016-09-10T00:00:00"/>
        <d v="2017-08-05T00:00:00"/>
        <d v="2017-04-29T00:00:00"/>
        <d v="2016-10-16T00:00:00"/>
        <d v="2018-07-19T00:00:00"/>
        <d v="2017-12-30T00:00:00"/>
        <d v="2016-10-05T00:00:00"/>
        <d v="2017-04-19T00:00:00"/>
        <d v="2018-02-04T00:00:00"/>
        <d v="2018-06-15T00:00:00"/>
        <d v="2016-03-02T00:00:00"/>
        <d v="2016-02-18T00:00:00"/>
        <d v="2019-09-20T00:00:00"/>
        <d v="2016-10-25T00:00:00"/>
        <d v="2017-10-18T00:00:00"/>
        <d v="2016-12-22T00:00:00"/>
        <d v="2018-08-03T00:00:00"/>
        <d v="2016-03-19T00:00:00"/>
        <d v="2016-08-02T00:00:00"/>
        <d v="2019-04-04T00:00:00"/>
        <d v="2019-12-13T00:00:00"/>
        <d v="2017-07-27T00:00:00"/>
        <d v="2018-02-23T00:00:00"/>
        <d v="2018-10-06T00:00:00"/>
        <d v="2017-04-22T00:00:00"/>
        <d v="2016-09-16T00:00:00"/>
        <d v="2016-09-11T00:00:00"/>
        <d v="2016-06-17T00:00:00"/>
        <d v="2017-10-29T00:00:00"/>
        <d v="2017-03-07T00:00:00"/>
        <d v="2016-01-30T00:00:00"/>
        <d v="2017-02-07T00:00:00"/>
        <d v="2019-10-31T00:00:00"/>
        <d v="2019-05-30T00:00:00"/>
        <d v="2017-03-30T00:00:00"/>
        <d v="2017-08-29T00:00:00"/>
        <d v="2016-01-14T00:00:00"/>
        <d v="2017-03-21T00:00:00"/>
        <d v="2016-09-15T00:00:00"/>
        <d v="2017-07-24T00:00:00"/>
        <d v="2016-02-23T00:00:00"/>
        <d v="2017-06-05T00:00:00"/>
        <d v="2016-05-07T00:00:00"/>
        <d v="2019-02-05T00:00:00"/>
        <d v="2018-05-10T00:00:00"/>
        <d v="2018-08-07T00:00:00"/>
        <d v="2017-04-21T00:00:00"/>
        <d v="2019-01-13T00:00:00"/>
        <d v="2016-09-06T00:00:00"/>
        <d v="2017-01-19T00:00:00"/>
        <d v="2019-05-25T00:00:00"/>
        <d v="2016-11-05T00:00:00"/>
        <d v="2017-05-20T00:00:00"/>
        <d v="2016-07-04T00:00:00"/>
        <d v="2017-02-16T00:00:00"/>
        <d v="2018-07-24T00:00:00"/>
        <d v="2016-08-12T00:00:00"/>
        <d v="2018-06-18T00:00:00"/>
        <d v="2018-01-08T00:00:00"/>
        <d v="2017-12-16T00:00:00"/>
        <d v="2016-10-17T00:00:00"/>
        <d v="2017-05-24T00:00:00"/>
        <d v="2019-07-24T00:00:00"/>
        <d v="2019-12-06T00:00:00"/>
        <d v="2017-10-16T00:00:00"/>
        <d v="2017-06-28T00:00:00"/>
        <d v="2018-09-16T00:00:00"/>
        <d v="2019-05-26T00:00:00"/>
        <d v="2019-02-04T00:00:00"/>
        <d v="2017-01-09T00:00:00"/>
        <d v="2018-08-19T00:00:00"/>
        <d v="2018-08-01T00:00:00"/>
        <d v="2016-10-09T00:00:00"/>
        <d v="2017-05-13T00:00:00"/>
        <d v="2016-04-22T00:00:00"/>
        <d v="2018-02-12T00:00:00"/>
        <d v="2019-01-09T00:00:00"/>
        <d v="2019-08-16T00:00:00"/>
        <d v="2018-01-14T00:00:00"/>
        <d v="2018-10-10T00:00:00"/>
        <d v="2018-01-23T00:00:00"/>
        <d v="2017-02-10T00:00:00"/>
        <d v="2016-03-29T00:00:00"/>
        <d v="2018-10-16T00:00:00"/>
        <d v="2018-09-13T00:00:00"/>
        <d v="2019-11-29T00:00:00"/>
        <d v="2016-02-15T00:00:00"/>
        <d v="2019-07-14T00:00:00"/>
        <d v="2016-11-20T00:00:00"/>
        <d v="2016-02-22T00:00:00"/>
        <d v="2016-04-15T00:00:00"/>
        <d v="2016-01-07T00:00:00"/>
        <d v="2019-09-13T00:00:00"/>
        <d v="2016-10-08T00:00:00"/>
        <d v="2019-07-02T00:00:00"/>
        <d v="2017-01-06T00:00:00"/>
        <d v="2018-04-13T00:00:00"/>
        <d v="2018-02-14T00:00:00"/>
        <d v="2016-05-16T00:00:00"/>
        <d v="2017-01-24T00:00:00"/>
        <d v="2016-03-28T00:00:00"/>
        <d v="2017-07-14T00:00:00"/>
        <d v="2016-05-31T00:00:00"/>
        <d v="2016-01-03T00:00:00"/>
        <d v="2018-07-20T00:00:00"/>
        <d v="2017-09-20T00:00:00"/>
        <d v="2017-10-20T00:00:00"/>
        <d v="2019-11-08T00:00:00"/>
        <d v="2017-05-22T00:00:00"/>
        <d v="2018-03-09T00:00:00"/>
        <d v="2018-06-30T00:00:00"/>
        <d v="2017-05-10T00:00:00"/>
        <d v="2019-05-09T00:00:00"/>
        <d v="2019-07-26T00:00:00"/>
        <d v="2018-08-11T00:00:00"/>
        <d v="2019-04-06T00:00:00"/>
        <d v="2019-03-14T00:00:00"/>
        <d v="2018-03-06T00:00:00"/>
        <d v="2016-08-30T00:00:00"/>
        <d v="2016-03-05T00:00:00"/>
        <d v="2018-03-27T00:00:00"/>
        <d v="2018-04-02T00:00:00"/>
        <d v="2018-01-28T00:00:00"/>
        <d v="2018-11-09T00:00:00"/>
        <d v="2019-10-24T00:00:00"/>
        <d v="2016-10-01T00:00:00"/>
        <d v="2017-02-23T00:00:00"/>
        <d v="2018-04-06T00:00:00"/>
        <d v="2016-05-08T00:00:00"/>
        <d v="2018-02-09T00:00:00"/>
        <d v="2018-05-31T00:00:00"/>
        <d v="2017-01-26T00:00:00"/>
        <d v="2019-10-10T00:00:00"/>
        <d v="2019-07-12T00:00:00"/>
        <d v="2017-05-18T00:00:00"/>
        <d v="2016-01-23T00:00:00"/>
        <d v="2017-06-08T00:00:00"/>
        <d v="2016-02-08T00:00:00"/>
        <d v="2017-11-11T00:00:00"/>
        <d v="2019-02-21T00:00:00"/>
        <d v="2017-09-16T00:00:00"/>
        <d v="2016-06-24T00:00:00"/>
        <d v="2016-10-27T00:00:00"/>
        <d v="2016-02-27T00:00:00"/>
        <d v="2018-08-05T00:00:00"/>
        <d v="2016-02-17T00:00:00"/>
        <d v="2017-05-11T00:00:00"/>
        <d v="2017-04-14T00:00:00"/>
        <d v="2017-01-28T00:00:00"/>
        <d v="2016-06-10T00:00:00"/>
        <d v="2018-10-11T00:00:00"/>
        <d v="2016-06-18T00:00:00"/>
        <d v="2019-02-28T00:00:00"/>
        <d v="2017-05-09T00:00:00"/>
        <d v="2016-11-06T00:00:00"/>
        <d v="2017-12-29T00:00:00"/>
        <d v="2016-04-03T00:00:00"/>
        <d v="2018-06-03T00:00:00"/>
        <d v="2017-04-12T00:00:00"/>
        <d v="2016-01-21T00:00:00"/>
      </sharedItems>
      <fieldGroup par="24" base="2">
        <rangePr groupBy="months" startDate="2016-01-03T00:00:00" endDate="2019-12-31T00:00:00"/>
        <groupItems count="14">
          <s v="&lt;03.01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19"/>
        </groupItems>
      </fieldGroup>
    </cacheField>
    <cacheField name="Ship Date" numFmtId="14">
      <sharedItems containsSemiMixedTypes="0" containsNonDate="0" containsDate="1" containsString="0" minDate="2016-01-07T00:00:00" maxDate="2020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erson" numFmtId="0">
      <sharedItems count="4">
        <s v="Cassandra Brandow"/>
        <s v="Anna Andreadi"/>
        <s v="Kelly Williams"/>
        <s v="Chuck Magee"/>
      </sharedItems>
    </cacheField>
    <cacheField name="Returnes" numFmtId="0">
      <sharedItems count="2">
        <s v="No"/>
        <s v="Yes"/>
      </sharedItems>
    </cacheField>
    <cacheField name="Столбец1" numFmtId="0">
      <sharedItems/>
    </cacheField>
    <cacheField name="Годы" numFmtId="0" databaseField="0">
      <fieldGroup base="2">
        <rangePr groupBy="years" startDate="2016-01-03T00:00:00" endDate="2019-12-31T00:00:00"/>
        <groupItems count="6">
          <s v="&lt;03.01.2016"/>
          <s v="2016"/>
          <s v="2017"/>
          <s v="2018"/>
          <s v="2019"/>
          <s v="&gt;31.12.2019"/>
        </groupItems>
      </fieldGroup>
    </cacheField>
    <cacheField name="Сумма по профилю Profit Ratio" numFmtId="0" formula="Profit/Sales" databaseField="0"/>
    <cacheField name="Profit ratio" numFmtId="0" formula="Profit/Sales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8-152156"/>
    <x v="0"/>
    <d v="2018-11-11T00:00:00"/>
    <s v="Second Class"/>
    <s v="CG-12520"/>
    <s v="Claire Gute"/>
    <x v="0"/>
    <s v="United States"/>
    <x v="0"/>
    <x v="0"/>
    <n v="42420"/>
    <x v="0"/>
    <s v="FUR-BO-10001798"/>
    <x v="0"/>
    <x v="0"/>
    <s v="Bush Somerset Collection Bookcase"/>
    <n v="261.95999999999998"/>
    <n v="2"/>
    <n v="0"/>
    <n v="41.913600000000002"/>
    <x v="0"/>
    <x v="0"/>
    <s v="No"/>
  </r>
  <r>
    <n v="2"/>
    <s v="CA-2018-152156"/>
    <x v="0"/>
    <d v="2018-11-11T00:00:00"/>
    <s v="Second Class"/>
    <s v="CG-12520"/>
    <s v="Claire Gute"/>
    <x v="0"/>
    <s v="United States"/>
    <x v="0"/>
    <x v="0"/>
    <n v="42420"/>
    <x v="0"/>
    <s v="FUR-CH-10000454"/>
    <x v="0"/>
    <x v="1"/>
    <s v="Hon Deluxe Fabric Upholstered Stacking Chairs, Rounded Back"/>
    <n v="731.93999999999994"/>
    <n v="3"/>
    <n v="0"/>
    <n v="219.58199999999997"/>
    <x v="0"/>
    <x v="0"/>
    <s v="No"/>
  </r>
  <r>
    <n v="3"/>
    <s v="CA-2018-138688"/>
    <x v="1"/>
    <d v="2018-06-16T00:00:00"/>
    <s v="Second Class"/>
    <s v="DV-13045"/>
    <s v="Darrin Van Huff"/>
    <x v="1"/>
    <s v="United States"/>
    <x v="1"/>
    <x v="1"/>
    <n v="90036"/>
    <x v="1"/>
    <s v="OFF-LA-10000240"/>
    <x v="1"/>
    <x v="2"/>
    <s v="Self-Adhesive Address Labels for Typewriters by Universal"/>
    <n v="14.62"/>
    <n v="2"/>
    <n v="0"/>
    <n v="6.8713999999999995"/>
    <x v="1"/>
    <x v="0"/>
    <s v="No"/>
  </r>
  <r>
    <n v="4"/>
    <s v="US-2017-108966"/>
    <x v="2"/>
    <d v="2017-10-18T00:00:00"/>
    <s v="Standard Class"/>
    <s v="SO-20335"/>
    <s v="Sean O'Donnell"/>
    <x v="0"/>
    <s v="United States"/>
    <x v="2"/>
    <x v="2"/>
    <n v="33311"/>
    <x v="0"/>
    <s v="FUR-TA-10000577"/>
    <x v="0"/>
    <x v="3"/>
    <s v="Bretford CR4500 Series Slim Rectangular Table"/>
    <n v="957.57749999999999"/>
    <n v="5"/>
    <n v="0.45"/>
    <n v="-383.03100000000006"/>
    <x v="0"/>
    <x v="0"/>
    <s v="No"/>
  </r>
  <r>
    <n v="5"/>
    <s v="US-2017-108966"/>
    <x v="2"/>
    <d v="2017-10-18T00:00:00"/>
    <s v="Standard Class"/>
    <s v="SO-20335"/>
    <s v="Sean O'Donnell"/>
    <x v="0"/>
    <s v="United States"/>
    <x v="2"/>
    <x v="2"/>
    <n v="33311"/>
    <x v="0"/>
    <s v="OFF-ST-10000760"/>
    <x v="1"/>
    <x v="4"/>
    <s v="Eldon Fold 'N Roll Cart System"/>
    <n v="22.368000000000002"/>
    <n v="2"/>
    <n v="0.2"/>
    <n v="2.5163999999999991"/>
    <x v="0"/>
    <x v="0"/>
    <s v="No"/>
  </r>
  <r>
    <n v="6"/>
    <s v="CA-2016-115812"/>
    <x v="3"/>
    <d v="2016-06-14T00:00:00"/>
    <s v="Standard Class"/>
    <s v="BH-11710"/>
    <s v="Brosina Hoffman"/>
    <x v="0"/>
    <s v="United States"/>
    <x v="1"/>
    <x v="1"/>
    <n v="90032"/>
    <x v="1"/>
    <s v="FUR-FU-10001487"/>
    <x v="0"/>
    <x v="5"/>
    <s v="Eldon Expressions Wood and Plastic Desk Accessories, Cherry Wood"/>
    <n v="48.86"/>
    <n v="7"/>
    <n v="0"/>
    <n v="14.169399999999996"/>
    <x v="1"/>
    <x v="0"/>
    <s v="No"/>
  </r>
  <r>
    <n v="7"/>
    <s v="CA-2016-115812"/>
    <x v="3"/>
    <d v="2016-06-14T00:00:00"/>
    <s v="Standard Class"/>
    <s v="BH-11710"/>
    <s v="Brosina Hoffman"/>
    <x v="0"/>
    <s v="United States"/>
    <x v="1"/>
    <x v="1"/>
    <n v="90032"/>
    <x v="1"/>
    <s v="OFF-AR-10002833"/>
    <x v="1"/>
    <x v="6"/>
    <s v="Newell 322"/>
    <n v="7.28"/>
    <n v="4"/>
    <n v="0"/>
    <n v="1.9656000000000002"/>
    <x v="1"/>
    <x v="0"/>
    <s v="No"/>
  </r>
  <r>
    <n v="8"/>
    <s v="CA-2016-115812"/>
    <x v="3"/>
    <d v="2016-06-14T00:00:00"/>
    <s v="Standard Class"/>
    <s v="BH-11710"/>
    <s v="Brosina Hoffman"/>
    <x v="0"/>
    <s v="United States"/>
    <x v="1"/>
    <x v="1"/>
    <n v="90032"/>
    <x v="1"/>
    <s v="TEC-PH-10002275"/>
    <x v="2"/>
    <x v="7"/>
    <s v="Mitel 5320 IP Phone VoIP phone"/>
    <n v="907.15200000000004"/>
    <n v="6"/>
    <n v="0.2"/>
    <n v="90.715200000000038"/>
    <x v="1"/>
    <x v="0"/>
    <s v="No"/>
  </r>
  <r>
    <n v="9"/>
    <s v="CA-2016-115812"/>
    <x v="3"/>
    <d v="2016-06-14T00:00:00"/>
    <s v="Standard Class"/>
    <s v="BH-11710"/>
    <s v="Brosina Hoffman"/>
    <x v="0"/>
    <s v="United States"/>
    <x v="1"/>
    <x v="1"/>
    <n v="90032"/>
    <x v="1"/>
    <s v="OFF-BI-10003910"/>
    <x v="1"/>
    <x v="8"/>
    <s v="DXL Angle-View Binders with Locking Rings by Samsill"/>
    <n v="18.504000000000001"/>
    <n v="3"/>
    <n v="0.2"/>
    <n v="5.7824999999999998"/>
    <x v="1"/>
    <x v="0"/>
    <s v="No"/>
  </r>
  <r>
    <n v="10"/>
    <s v="CA-2016-115812"/>
    <x v="3"/>
    <d v="2016-06-14T00:00:00"/>
    <s v="Standard Class"/>
    <s v="BH-11710"/>
    <s v="Brosina Hoffman"/>
    <x v="0"/>
    <s v="United States"/>
    <x v="1"/>
    <x v="1"/>
    <n v="90032"/>
    <x v="1"/>
    <s v="OFF-AP-10002892"/>
    <x v="1"/>
    <x v="9"/>
    <s v="Belkin F5C206VTEL 6 Outlet Surge"/>
    <n v="114.9"/>
    <n v="5"/>
    <n v="0"/>
    <n v="34.469999999999992"/>
    <x v="1"/>
    <x v="0"/>
    <s v="No"/>
  </r>
  <r>
    <n v="11"/>
    <s v="CA-2016-115812"/>
    <x v="3"/>
    <d v="2016-06-14T00:00:00"/>
    <s v="Standard Class"/>
    <s v="BH-11710"/>
    <s v="Brosina Hoffman"/>
    <x v="0"/>
    <s v="United States"/>
    <x v="1"/>
    <x v="1"/>
    <n v="90032"/>
    <x v="1"/>
    <s v="FUR-TA-10001539"/>
    <x v="0"/>
    <x v="3"/>
    <s v="Chromcraft Rectangular Conference Tables"/>
    <n v="1706.1840000000002"/>
    <n v="9"/>
    <n v="0.2"/>
    <n v="85.309199999999805"/>
    <x v="1"/>
    <x v="0"/>
    <s v="No"/>
  </r>
  <r>
    <n v="12"/>
    <s v="CA-2016-115812"/>
    <x v="3"/>
    <d v="2016-06-14T00:00:00"/>
    <s v="Standard Class"/>
    <s v="BH-11710"/>
    <s v="Brosina Hoffman"/>
    <x v="0"/>
    <s v="United States"/>
    <x v="1"/>
    <x v="1"/>
    <n v="90032"/>
    <x v="1"/>
    <s v="TEC-PH-10002033"/>
    <x v="2"/>
    <x v="7"/>
    <s v="Konftel 250 Conference phone - Charcoal black"/>
    <n v="911.42399999999998"/>
    <n v="4"/>
    <n v="0.2"/>
    <n v="68.356800000000021"/>
    <x v="1"/>
    <x v="0"/>
    <s v="No"/>
  </r>
  <r>
    <n v="13"/>
    <s v="CA-2019-114412"/>
    <x v="4"/>
    <d v="2019-04-20T00:00:00"/>
    <s v="Standard Class"/>
    <s v="AA-10480"/>
    <s v="Andrew Allen"/>
    <x v="0"/>
    <s v="United States"/>
    <x v="3"/>
    <x v="3"/>
    <n v="28027"/>
    <x v="0"/>
    <s v="OFF-PA-10002365"/>
    <x v="1"/>
    <x v="10"/>
    <s v="Xerox 1967"/>
    <n v="15.552000000000003"/>
    <n v="3"/>
    <n v="0.2"/>
    <n v="5.4432"/>
    <x v="0"/>
    <x v="0"/>
    <s v="No"/>
  </r>
  <r>
    <n v="14"/>
    <s v="CA-2018-161389"/>
    <x v="5"/>
    <d v="2018-12-10T00:00:00"/>
    <s v="Standard Class"/>
    <s v="IM-15070"/>
    <s v="Irene Maddox"/>
    <x v="0"/>
    <s v="United States"/>
    <x v="4"/>
    <x v="4"/>
    <n v="98103"/>
    <x v="1"/>
    <s v="OFF-BI-10003656"/>
    <x v="1"/>
    <x v="8"/>
    <s v="Fellowes PB200 Plastic Comb Binding Machine"/>
    <n v="407.97600000000006"/>
    <n v="3"/>
    <n v="0.2"/>
    <n v="132.59219999999993"/>
    <x v="1"/>
    <x v="0"/>
    <s v="No"/>
  </r>
  <r>
    <n v="15"/>
    <s v="US-2017-118983"/>
    <x v="6"/>
    <d v="2017-11-26T00:00:00"/>
    <s v="Standard Class"/>
    <s v="HP-14815"/>
    <s v="Harold Pawlan"/>
    <x v="2"/>
    <s v="United States"/>
    <x v="5"/>
    <x v="5"/>
    <n v="76106"/>
    <x v="2"/>
    <s v="OFF-AP-10002311"/>
    <x v="1"/>
    <x v="9"/>
    <s v="Holmes Replacement Filter for HEPA Air Cleaner, Very Large Room, HEPA Filter"/>
    <n v="68.809999999999988"/>
    <n v="5"/>
    <n v="0.8"/>
    <n v="-123.858"/>
    <x v="2"/>
    <x v="0"/>
    <s v="No"/>
  </r>
  <r>
    <n v="16"/>
    <s v="US-2017-118983"/>
    <x v="6"/>
    <d v="2017-11-26T00:00:00"/>
    <s v="Standard Class"/>
    <s v="HP-14815"/>
    <s v="Harold Pawlan"/>
    <x v="2"/>
    <s v="United States"/>
    <x v="5"/>
    <x v="5"/>
    <n v="76106"/>
    <x v="2"/>
    <s v="OFF-BI-10000756"/>
    <x v="1"/>
    <x v="8"/>
    <s v="Storex DuraTech Recycled Plastic Frosted Binders"/>
    <n v="2.5439999999999996"/>
    <n v="3"/>
    <n v="0.8"/>
    <n v="-3.8160000000000016"/>
    <x v="2"/>
    <x v="0"/>
    <s v="No"/>
  </r>
  <r>
    <n v="17"/>
    <s v="CA-2016-105893"/>
    <x v="7"/>
    <d v="2016-11-18T00:00:00"/>
    <s v="Standard Class"/>
    <s v="PK-19075"/>
    <s v="Pete Kriz"/>
    <x v="0"/>
    <s v="United States"/>
    <x v="6"/>
    <x v="6"/>
    <n v="53711"/>
    <x v="2"/>
    <s v="OFF-ST-10004186"/>
    <x v="1"/>
    <x v="4"/>
    <s v="Stur-D-Stor Shelving, Vertical 5-Shelf: 72&quot;H x 36&quot;W x 18 1/2&quot;D"/>
    <n v="665.88"/>
    <n v="6"/>
    <n v="0"/>
    <n v="13.317599999999999"/>
    <x v="2"/>
    <x v="0"/>
    <s v="No"/>
  </r>
  <r>
    <n v="18"/>
    <s v="CA-2016-167164"/>
    <x v="8"/>
    <d v="2016-05-15T00:00:00"/>
    <s v="Second Class"/>
    <s v="AG-10270"/>
    <s v="Alejandro Grove"/>
    <x v="0"/>
    <s v="United States"/>
    <x v="7"/>
    <x v="7"/>
    <n v="84084"/>
    <x v="1"/>
    <s v="OFF-ST-10000107"/>
    <x v="1"/>
    <x v="4"/>
    <s v="Fellowes Super Stor/Drawer"/>
    <n v="55.5"/>
    <n v="2"/>
    <n v="0"/>
    <n v="9.9899999999999949"/>
    <x v="1"/>
    <x v="0"/>
    <s v="No"/>
  </r>
  <r>
    <n v="19"/>
    <s v="CA-2016-143336"/>
    <x v="9"/>
    <d v="2016-09-01T00:00:00"/>
    <s v="Second Class"/>
    <s v="ZD-21925"/>
    <s v="Zuschuss Donatelli"/>
    <x v="0"/>
    <s v="United States"/>
    <x v="8"/>
    <x v="1"/>
    <n v="94109"/>
    <x v="1"/>
    <s v="OFF-AR-10003056"/>
    <x v="1"/>
    <x v="6"/>
    <s v="Newell 341"/>
    <n v="8.56"/>
    <n v="2"/>
    <n v="0"/>
    <n v="2.4823999999999993"/>
    <x v="1"/>
    <x v="1"/>
    <s v="Yes"/>
  </r>
  <r>
    <n v="20"/>
    <s v="CA-2016-143336"/>
    <x v="9"/>
    <d v="2016-09-01T00:00:00"/>
    <s v="Second Class"/>
    <s v="ZD-21925"/>
    <s v="Zuschuss Donatelli"/>
    <x v="0"/>
    <s v="United States"/>
    <x v="8"/>
    <x v="1"/>
    <n v="94109"/>
    <x v="1"/>
    <s v="TEC-PH-10001949"/>
    <x v="2"/>
    <x v="7"/>
    <s v="Cisco SPA 501G IP Phone"/>
    <n v="213.48000000000002"/>
    <n v="3"/>
    <n v="0.2"/>
    <n v="16.010999999999981"/>
    <x v="1"/>
    <x v="1"/>
    <s v="Yes"/>
  </r>
  <r>
    <n v="21"/>
    <s v="CA-2016-143336"/>
    <x v="9"/>
    <d v="2016-09-01T00:00:00"/>
    <s v="Second Class"/>
    <s v="ZD-21925"/>
    <s v="Zuschuss Donatelli"/>
    <x v="0"/>
    <s v="United States"/>
    <x v="8"/>
    <x v="1"/>
    <n v="94109"/>
    <x v="1"/>
    <s v="OFF-BI-10002215"/>
    <x v="1"/>
    <x v="8"/>
    <s v="Wilson Jones Hanging View Binder, White, 1&quot;"/>
    <n v="22.72"/>
    <n v="4"/>
    <n v="0.2"/>
    <n v="7.3839999999999986"/>
    <x v="1"/>
    <x v="1"/>
    <s v="Yes"/>
  </r>
  <r>
    <n v="22"/>
    <s v="CA-2018-137330"/>
    <x v="10"/>
    <d v="2018-12-13T00:00:00"/>
    <s v="Standard Class"/>
    <s v="KB-16585"/>
    <s v="Ken Black"/>
    <x v="1"/>
    <s v="United States"/>
    <x v="9"/>
    <x v="8"/>
    <n v="68025"/>
    <x v="2"/>
    <s v="OFF-AR-10000246"/>
    <x v="1"/>
    <x v="6"/>
    <s v="Newell 318"/>
    <n v="19.459999999999997"/>
    <n v="7"/>
    <n v="0"/>
    <n v="5.0595999999999997"/>
    <x v="2"/>
    <x v="0"/>
    <s v="No"/>
  </r>
  <r>
    <n v="23"/>
    <s v="CA-2018-137330"/>
    <x v="10"/>
    <d v="2018-12-13T00:00:00"/>
    <s v="Standard Class"/>
    <s v="KB-16585"/>
    <s v="Ken Black"/>
    <x v="1"/>
    <s v="United States"/>
    <x v="9"/>
    <x v="8"/>
    <n v="68025"/>
    <x v="2"/>
    <s v="OFF-AP-10001492"/>
    <x v="1"/>
    <x v="9"/>
    <s v="Acco Six-Outlet Power Strip, 4' Cord Length"/>
    <n v="60.339999999999996"/>
    <n v="7"/>
    <n v="0"/>
    <n v="15.688400000000001"/>
    <x v="2"/>
    <x v="0"/>
    <s v="No"/>
  </r>
  <r>
    <n v="24"/>
    <s v="US-2019-156909"/>
    <x v="11"/>
    <d v="2019-07-18T00:00:00"/>
    <s v="Second Class"/>
    <s v="SF-20065"/>
    <s v="Sandra Flanagan"/>
    <x v="0"/>
    <s v="United States"/>
    <x v="10"/>
    <x v="9"/>
    <n v="19140"/>
    <x v="3"/>
    <s v="FUR-CH-10002774"/>
    <x v="0"/>
    <x v="1"/>
    <s v="Global Deluxe Stacking Chair, Gray"/>
    <n v="71.371999999999986"/>
    <n v="2"/>
    <n v="0.3"/>
    <n v="-1.0196000000000005"/>
    <x v="3"/>
    <x v="0"/>
    <s v="No"/>
  </r>
  <r>
    <n v="25"/>
    <s v="CA-2017-106320"/>
    <x v="12"/>
    <d v="2017-09-30T00:00:00"/>
    <s v="Standard Class"/>
    <s v="EB-13870"/>
    <s v="Emily Burns"/>
    <x v="0"/>
    <s v="United States"/>
    <x v="11"/>
    <x v="7"/>
    <n v="84057"/>
    <x v="1"/>
    <s v="FUR-TA-10000577"/>
    <x v="0"/>
    <x v="3"/>
    <s v="Bretford CR4500 Series Slim Rectangular Table"/>
    <n v="1044.6299999999999"/>
    <n v="3"/>
    <n v="0"/>
    <n v="240.26490000000001"/>
    <x v="1"/>
    <x v="0"/>
    <s v="No"/>
  </r>
  <r>
    <n v="26"/>
    <s v="CA-2018-121755"/>
    <x v="13"/>
    <d v="2018-01-20T00:00:00"/>
    <s v="Second Class"/>
    <s v="EH-13945"/>
    <s v="Eric Hoffmann"/>
    <x v="0"/>
    <s v="United States"/>
    <x v="1"/>
    <x v="1"/>
    <n v="90049"/>
    <x v="1"/>
    <s v="OFF-BI-10001634"/>
    <x v="1"/>
    <x v="8"/>
    <s v="Wilson Jones Active Use Binders"/>
    <n v="11.648000000000001"/>
    <n v="2"/>
    <n v="0.2"/>
    <n v="4.2224000000000004"/>
    <x v="1"/>
    <x v="0"/>
    <s v="No"/>
  </r>
  <r>
    <n v="27"/>
    <s v="CA-2018-121755"/>
    <x v="13"/>
    <d v="2018-01-20T00:00:00"/>
    <s v="Second Class"/>
    <s v="EH-13945"/>
    <s v="Eric Hoffmann"/>
    <x v="0"/>
    <s v="United States"/>
    <x v="1"/>
    <x v="1"/>
    <n v="90049"/>
    <x v="1"/>
    <s v="TEC-AC-10003027"/>
    <x v="2"/>
    <x v="11"/>
    <s v="Imation 8GB Mini TravelDrive USB 2.0 Flash Drive"/>
    <n v="90.570000000000007"/>
    <n v="3"/>
    <n v="0"/>
    <n v="11.774100000000004"/>
    <x v="1"/>
    <x v="0"/>
    <s v="No"/>
  </r>
  <r>
    <n v="28"/>
    <s v="US-2017-150630"/>
    <x v="14"/>
    <d v="2017-09-21T00:00:00"/>
    <s v="Standard Class"/>
    <s v="TB-21520"/>
    <s v="Tracy Blumstein"/>
    <x v="0"/>
    <s v="United States"/>
    <x v="10"/>
    <x v="9"/>
    <n v="19140"/>
    <x v="3"/>
    <s v="FUR-BO-10004834"/>
    <x v="0"/>
    <x v="0"/>
    <s v="Riverside Palais Royal Lawyers Bookcase, Royale Cherry Finish"/>
    <n v="3083.4300000000003"/>
    <n v="7"/>
    <n v="0.5"/>
    <n v="-1665.0522000000001"/>
    <x v="3"/>
    <x v="0"/>
    <s v="No"/>
  </r>
  <r>
    <n v="29"/>
    <s v="US-2017-150630"/>
    <x v="14"/>
    <d v="2017-09-21T00:00:00"/>
    <s v="Standard Class"/>
    <s v="TB-21520"/>
    <s v="Tracy Blumstein"/>
    <x v="0"/>
    <s v="United States"/>
    <x v="10"/>
    <x v="9"/>
    <n v="19140"/>
    <x v="3"/>
    <s v="OFF-BI-10000474"/>
    <x v="1"/>
    <x v="8"/>
    <s v="Avery Recycled Flexi-View Covers for Binding Systems"/>
    <n v="9.6180000000000021"/>
    <n v="2"/>
    <n v="0.7"/>
    <n v="-7.0532000000000004"/>
    <x v="3"/>
    <x v="0"/>
    <s v="No"/>
  </r>
  <r>
    <n v="30"/>
    <s v="US-2017-150630"/>
    <x v="14"/>
    <d v="2017-09-21T00:00:00"/>
    <s v="Standard Class"/>
    <s v="TB-21520"/>
    <s v="Tracy Blumstein"/>
    <x v="0"/>
    <s v="United States"/>
    <x v="10"/>
    <x v="9"/>
    <n v="19140"/>
    <x v="3"/>
    <s v="FUR-FU-10004848"/>
    <x v="0"/>
    <x v="5"/>
    <s v="Howard Miller 13-3/4&quot; Diameter Brushed Chrome Round Wall Clock"/>
    <n v="124.20000000000002"/>
    <n v="3"/>
    <n v="0.2"/>
    <n v="15.524999999999991"/>
    <x v="3"/>
    <x v="0"/>
    <s v="No"/>
  </r>
  <r>
    <n v="31"/>
    <s v="US-2017-150630"/>
    <x v="14"/>
    <d v="2017-09-21T00:00:00"/>
    <s v="Standard Class"/>
    <s v="TB-21520"/>
    <s v="Tracy Blumstein"/>
    <x v="0"/>
    <s v="United States"/>
    <x v="10"/>
    <x v="9"/>
    <n v="19140"/>
    <x v="3"/>
    <s v="OFF-EN-10001509"/>
    <x v="1"/>
    <x v="12"/>
    <s v="Poly String Tie Envelopes"/>
    <n v="3.2640000000000002"/>
    <n v="2"/>
    <n v="0.2"/>
    <n v="1.1015999999999997"/>
    <x v="3"/>
    <x v="0"/>
    <s v="No"/>
  </r>
  <r>
    <n v="32"/>
    <s v="US-2017-150630"/>
    <x v="14"/>
    <d v="2017-09-21T00:00:00"/>
    <s v="Standard Class"/>
    <s v="TB-21520"/>
    <s v="Tracy Blumstein"/>
    <x v="0"/>
    <s v="United States"/>
    <x v="10"/>
    <x v="9"/>
    <n v="19140"/>
    <x v="3"/>
    <s v="OFF-AR-10004042"/>
    <x v="1"/>
    <x v="6"/>
    <s v="BOSTON Model 1800 Electric Pencil Sharpeners, Putty/Woodgrain"/>
    <n v="86.304000000000002"/>
    <n v="6"/>
    <n v="0.2"/>
    <n v="9.7091999999999885"/>
    <x v="3"/>
    <x v="0"/>
    <s v="No"/>
  </r>
  <r>
    <n v="33"/>
    <s v="US-2017-150630"/>
    <x v="14"/>
    <d v="2017-09-21T00:00:00"/>
    <s v="Standard Class"/>
    <s v="TB-21520"/>
    <s v="Tracy Blumstein"/>
    <x v="0"/>
    <s v="United States"/>
    <x v="10"/>
    <x v="9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  <x v="3"/>
    <x v="0"/>
    <s v="No"/>
  </r>
  <r>
    <n v="34"/>
    <s v="US-2017-150630"/>
    <x v="14"/>
    <d v="2017-09-21T00:00:00"/>
    <s v="Standard Class"/>
    <s v="TB-21520"/>
    <s v="Tracy Blumstein"/>
    <x v="0"/>
    <s v="United States"/>
    <x v="10"/>
    <x v="9"/>
    <n v="19140"/>
    <x v="3"/>
    <s v="OFF-AR-10001683"/>
    <x v="1"/>
    <x v="6"/>
    <s v="Lumber Crayons"/>
    <n v="15.76"/>
    <n v="2"/>
    <n v="0.2"/>
    <n v="3.5460000000000007"/>
    <x v="3"/>
    <x v="0"/>
    <s v="No"/>
  </r>
  <r>
    <n v="35"/>
    <s v="CA-2019-107727"/>
    <x v="15"/>
    <d v="2019-10-23T00:00:00"/>
    <s v="Second Class"/>
    <s v="MA-17560"/>
    <s v="Matt Abelman"/>
    <x v="2"/>
    <s v="United States"/>
    <x v="12"/>
    <x v="5"/>
    <n v="77095"/>
    <x v="2"/>
    <s v="OFF-PA-10000249"/>
    <x v="1"/>
    <x v="10"/>
    <s v="Easy-staple paper"/>
    <n v="29.472000000000001"/>
    <n v="3"/>
    <n v="0.2"/>
    <n v="9.9467999999999979"/>
    <x v="2"/>
    <x v="0"/>
    <s v="No"/>
  </r>
  <r>
    <n v="36"/>
    <s v="CA-2018-117590"/>
    <x v="16"/>
    <d v="2018-12-10T00:00:00"/>
    <s v="First Class"/>
    <s v="GH-14485"/>
    <s v="Gene Hale"/>
    <x v="1"/>
    <s v="United States"/>
    <x v="13"/>
    <x v="5"/>
    <n v="75080"/>
    <x v="2"/>
    <s v="TEC-PH-10004977"/>
    <x v="2"/>
    <x v="7"/>
    <s v="GE 30524EE4"/>
    <n v="1097.5440000000003"/>
    <n v="7"/>
    <n v="0.2"/>
    <n v="123.47369999999989"/>
    <x v="2"/>
    <x v="0"/>
    <s v="No"/>
  </r>
  <r>
    <n v="37"/>
    <s v="CA-2018-117590"/>
    <x v="16"/>
    <d v="2018-12-10T00:00:00"/>
    <s v="First Class"/>
    <s v="GH-14485"/>
    <s v="Gene Hale"/>
    <x v="1"/>
    <s v="United States"/>
    <x v="13"/>
    <x v="5"/>
    <n v="75080"/>
    <x v="2"/>
    <s v="FUR-FU-10003664"/>
    <x v="0"/>
    <x v="5"/>
    <s v="Electrix Architect's Clamp-On Swing Arm Lamp, Black"/>
    <n v="190.92"/>
    <n v="5"/>
    <n v="0.6"/>
    <n v="-147.96300000000002"/>
    <x v="2"/>
    <x v="0"/>
    <s v="No"/>
  </r>
  <r>
    <n v="38"/>
    <s v="CA-2017-117415"/>
    <x v="17"/>
    <d v="2017-12-31T00:00:00"/>
    <s v="Standard Class"/>
    <s v="SN-20710"/>
    <s v="Steve Nguyen"/>
    <x v="2"/>
    <s v="United States"/>
    <x v="12"/>
    <x v="5"/>
    <n v="77041"/>
    <x v="2"/>
    <s v="OFF-EN-10002986"/>
    <x v="1"/>
    <x v="12"/>
    <s v="#10-4 1/8&quot; x 9 1/2&quot; Premium Diagonal Seam Envelopes"/>
    <n v="113.328"/>
    <n v="9"/>
    <n v="0.2"/>
    <n v="35.414999999999999"/>
    <x v="2"/>
    <x v="0"/>
    <s v="No"/>
  </r>
  <r>
    <n v="39"/>
    <s v="CA-2017-117415"/>
    <x v="17"/>
    <d v="2017-12-31T00:00:00"/>
    <s v="Standard Class"/>
    <s v="SN-20710"/>
    <s v="Steve Nguyen"/>
    <x v="2"/>
    <s v="United States"/>
    <x v="12"/>
    <x v="5"/>
    <n v="77041"/>
    <x v="2"/>
    <s v="FUR-BO-10002545"/>
    <x v="0"/>
    <x v="0"/>
    <s v="Atlantic Metals Mobile 3-Shelf Bookcases, Custom Colors"/>
    <n v="532.39919999999995"/>
    <n v="3"/>
    <n v="0.32"/>
    <n v="-46.976400000000012"/>
    <x v="2"/>
    <x v="0"/>
    <s v="No"/>
  </r>
  <r>
    <n v="40"/>
    <s v="CA-2017-117415"/>
    <x v="17"/>
    <d v="2017-12-31T00:00:00"/>
    <s v="Standard Class"/>
    <s v="SN-20710"/>
    <s v="Steve Nguyen"/>
    <x v="2"/>
    <s v="United States"/>
    <x v="12"/>
    <x v="5"/>
    <n v="77041"/>
    <x v="2"/>
    <s v="FUR-CH-10004218"/>
    <x v="0"/>
    <x v="1"/>
    <s v="Global Fabric Manager's Chair, Dark Gray"/>
    <n v="212.05799999999999"/>
    <n v="3"/>
    <n v="0.3"/>
    <n v="-15.146999999999991"/>
    <x v="2"/>
    <x v="0"/>
    <s v="No"/>
  </r>
  <r>
    <n v="41"/>
    <s v="CA-2017-117415"/>
    <x v="17"/>
    <d v="2017-12-31T00:00:00"/>
    <s v="Standard Class"/>
    <s v="SN-20710"/>
    <s v="Steve Nguyen"/>
    <x v="2"/>
    <s v="United States"/>
    <x v="12"/>
    <x v="5"/>
    <n v="77041"/>
    <x v="2"/>
    <s v="TEC-PH-10000486"/>
    <x v="2"/>
    <x v="7"/>
    <s v="Plantronics HL10 Handset Lifter"/>
    <n v="371.16800000000001"/>
    <n v="4"/>
    <n v="0.2"/>
    <n v="41.756399999999957"/>
    <x v="2"/>
    <x v="0"/>
    <s v="No"/>
  </r>
  <r>
    <n v="42"/>
    <s v="CA-2019-120999"/>
    <x v="18"/>
    <d v="2019-09-15T00:00:00"/>
    <s v="Standard Class"/>
    <s v="LC-16930"/>
    <s v="Linda Cazamias"/>
    <x v="1"/>
    <s v="United States"/>
    <x v="14"/>
    <x v="10"/>
    <n v="60540"/>
    <x v="2"/>
    <s v="TEC-PH-10004093"/>
    <x v="2"/>
    <x v="7"/>
    <s v="Panasonic Kx-TS550"/>
    <n v="147.16800000000001"/>
    <n v="4"/>
    <n v="0.2"/>
    <n v="16.556399999999996"/>
    <x v="2"/>
    <x v="0"/>
    <s v="No"/>
  </r>
  <r>
    <n v="43"/>
    <s v="CA-2018-101343"/>
    <x v="19"/>
    <d v="2018-07-22T00:00:00"/>
    <s v="Standard Class"/>
    <s v="RA-19885"/>
    <s v="Ruben Ausman"/>
    <x v="1"/>
    <s v="United States"/>
    <x v="1"/>
    <x v="1"/>
    <n v="90049"/>
    <x v="1"/>
    <s v="OFF-ST-10003479"/>
    <x v="1"/>
    <x v="4"/>
    <s v="Eldon Base for stackable storage shelf, platinum"/>
    <n v="77.88"/>
    <n v="2"/>
    <n v="0"/>
    <n v="3.8939999999999912"/>
    <x v="1"/>
    <x v="0"/>
    <s v="No"/>
  </r>
  <r>
    <n v="44"/>
    <s v="CA-2019-139619"/>
    <x v="20"/>
    <d v="2019-09-23T00:00:00"/>
    <s v="Standard Class"/>
    <s v="ES-14080"/>
    <s v="Erin Smith"/>
    <x v="1"/>
    <s v="United States"/>
    <x v="15"/>
    <x v="2"/>
    <n v="32935"/>
    <x v="0"/>
    <s v="OFF-ST-10003282"/>
    <x v="1"/>
    <x v="4"/>
    <s v="Advantus 10-Drawer Portable Organizer, Chrome Metal Frame, Smoke Drawers"/>
    <n v="95.616"/>
    <n v="2"/>
    <n v="0.2"/>
    <n v="9.5616000000000092"/>
    <x v="0"/>
    <x v="0"/>
    <s v="No"/>
  </r>
  <r>
    <n v="45"/>
    <s v="CA-2018-118255"/>
    <x v="21"/>
    <d v="2018-03-13T00:00:00"/>
    <s v="First Class"/>
    <s v="ON-18715"/>
    <s v="Odella Nelson"/>
    <x v="1"/>
    <s v="United States"/>
    <x v="16"/>
    <x v="11"/>
    <n v="55122"/>
    <x v="2"/>
    <s v="TEC-AC-10000171"/>
    <x v="2"/>
    <x v="11"/>
    <s v="Verbatim 25 GB 6x Blu-ray Single Layer Recordable Disc, 25/Pack"/>
    <n v="45.98"/>
    <n v="2"/>
    <n v="0"/>
    <n v="19.7714"/>
    <x v="2"/>
    <x v="0"/>
    <s v="No"/>
  </r>
  <r>
    <n v="46"/>
    <s v="CA-2018-118255"/>
    <x v="21"/>
    <d v="2018-03-13T00:00:00"/>
    <s v="First Class"/>
    <s v="ON-18715"/>
    <s v="Odella Nelson"/>
    <x v="1"/>
    <s v="United States"/>
    <x v="16"/>
    <x v="11"/>
    <n v="55122"/>
    <x v="2"/>
    <s v="OFF-BI-10003291"/>
    <x v="1"/>
    <x v="8"/>
    <s v="Wilson Jones Leather-Like Binders with DublLock Round Rings"/>
    <n v="17.46"/>
    <n v="2"/>
    <n v="0"/>
    <n v="8.2061999999999991"/>
    <x v="2"/>
    <x v="0"/>
    <s v="No"/>
  </r>
  <r>
    <n v="47"/>
    <s v="CA-2016-146703"/>
    <x v="22"/>
    <d v="2016-10-25T00:00:00"/>
    <s v="Second Class"/>
    <s v="PO-18865"/>
    <s v="Patrick O'Donnell"/>
    <x v="0"/>
    <s v="United States"/>
    <x v="17"/>
    <x v="12"/>
    <n v="48185"/>
    <x v="2"/>
    <s v="OFF-ST-10001713"/>
    <x v="1"/>
    <x v="4"/>
    <s v="Gould Plastics 9-Pocket Panel Bin, 18-3/8w x 5-1/4d x 20-1/2h, Black"/>
    <n v="211.96"/>
    <n v="4"/>
    <n v="0"/>
    <n v="8.4783999999999935"/>
    <x v="2"/>
    <x v="0"/>
    <s v="No"/>
  </r>
  <r>
    <n v="48"/>
    <s v="CA-2018-169194"/>
    <x v="23"/>
    <d v="2018-06-25T00:00:00"/>
    <s v="Standard Class"/>
    <s v="LH-16900"/>
    <s v="Lena Hernandez"/>
    <x v="0"/>
    <s v="United States"/>
    <x v="18"/>
    <x v="13"/>
    <n v="19901"/>
    <x v="3"/>
    <s v="TEC-AC-10002167"/>
    <x v="2"/>
    <x v="11"/>
    <s v="Imation 8gb Micro Traveldrive Usb 2.0 Flash Drive"/>
    <n v="45"/>
    <n v="3"/>
    <n v="0"/>
    <n v="4.9500000000000011"/>
    <x v="3"/>
    <x v="0"/>
    <s v="No"/>
  </r>
  <r>
    <n v="49"/>
    <s v="CA-2018-169194"/>
    <x v="23"/>
    <d v="2018-06-25T00:00:00"/>
    <s v="Standard Class"/>
    <s v="LH-16900"/>
    <s v="Lena Hernandez"/>
    <x v="0"/>
    <s v="United States"/>
    <x v="18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  <x v="3"/>
    <x v="0"/>
    <s v="No"/>
  </r>
  <r>
    <n v="50"/>
    <s v="CA-2017-115742"/>
    <x v="24"/>
    <d v="2017-04-22T00:00:00"/>
    <s v="Standard Class"/>
    <s v="DP-13000"/>
    <s v="Darren Powers"/>
    <x v="0"/>
    <s v="United States"/>
    <x v="19"/>
    <x v="14"/>
    <n v="47150"/>
    <x v="2"/>
    <s v="OFF-BI-10004410"/>
    <x v="1"/>
    <x v="8"/>
    <s v="C-Line Peel &amp; Stick Add-On Filing Pockets, 8-3/4 x 5-1/8, 10/Pack"/>
    <n v="38.22"/>
    <n v="6"/>
    <n v="0"/>
    <n v="17.9634"/>
    <x v="2"/>
    <x v="0"/>
    <s v="No"/>
  </r>
  <r>
    <n v="51"/>
    <s v="CA-2017-115742"/>
    <x v="24"/>
    <d v="2017-04-22T00:00:00"/>
    <s v="Standard Class"/>
    <s v="DP-13000"/>
    <s v="Darren Powers"/>
    <x v="0"/>
    <s v="United States"/>
    <x v="19"/>
    <x v="14"/>
    <n v="47150"/>
    <x v="2"/>
    <s v="OFF-LA-10002762"/>
    <x v="1"/>
    <x v="2"/>
    <s v="Avery 485"/>
    <n v="75.179999999999993"/>
    <n v="6"/>
    <n v="0"/>
    <n v="35.334599999999995"/>
    <x v="2"/>
    <x v="0"/>
    <s v="No"/>
  </r>
  <r>
    <n v="52"/>
    <s v="CA-2017-115742"/>
    <x v="24"/>
    <d v="2017-04-22T00:00:00"/>
    <s v="Standard Class"/>
    <s v="DP-13000"/>
    <s v="Darren Powers"/>
    <x v="0"/>
    <s v="United States"/>
    <x v="19"/>
    <x v="14"/>
    <n v="47150"/>
    <x v="2"/>
    <s v="FUR-FU-10001706"/>
    <x v="0"/>
    <x v="5"/>
    <s v="Longer-Life Soft White Bulbs"/>
    <n v="6.16"/>
    <n v="2"/>
    <n v="0"/>
    <n v="2.9567999999999999"/>
    <x v="2"/>
    <x v="0"/>
    <s v="No"/>
  </r>
  <r>
    <n v="53"/>
    <s v="CA-2017-115742"/>
    <x v="24"/>
    <d v="2017-04-22T00:00:00"/>
    <s v="Standard Class"/>
    <s v="DP-13000"/>
    <s v="Darren Powers"/>
    <x v="0"/>
    <s v="United States"/>
    <x v="19"/>
    <x v="14"/>
    <n v="47150"/>
    <x v="2"/>
    <s v="FUR-CH-10003061"/>
    <x v="0"/>
    <x v="1"/>
    <s v="Global Leather Task Chair, Black"/>
    <n v="89.99"/>
    <n v="1"/>
    <n v="0"/>
    <n v="17.098099999999988"/>
    <x v="2"/>
    <x v="0"/>
    <s v="No"/>
  </r>
  <r>
    <n v="54"/>
    <s v="CA-2018-105816"/>
    <x v="25"/>
    <d v="2018-12-17T00:00:00"/>
    <s v="Standard Class"/>
    <s v="JM-15265"/>
    <s v="Janet Molinari"/>
    <x v="1"/>
    <s v="United States"/>
    <x v="20"/>
    <x v="15"/>
    <n v="10024"/>
    <x v="3"/>
    <s v="OFF-FA-10000304"/>
    <x v="1"/>
    <x v="13"/>
    <s v="Advantus Push Pins"/>
    <n v="15.260000000000002"/>
    <n v="7"/>
    <n v="0"/>
    <n v="6.2566000000000006"/>
    <x v="3"/>
    <x v="0"/>
    <s v="No"/>
  </r>
  <r>
    <n v="55"/>
    <s v="CA-2018-105816"/>
    <x v="25"/>
    <d v="2018-12-17T00:00:00"/>
    <s v="Standard Class"/>
    <s v="JM-15265"/>
    <s v="Janet Molinari"/>
    <x v="1"/>
    <s v="United States"/>
    <x v="20"/>
    <x v="15"/>
    <n v="10024"/>
    <x v="3"/>
    <s v="TEC-PH-10002447"/>
    <x v="2"/>
    <x v="7"/>
    <s v="AT&amp;T CL83451 4-Handset Telephone"/>
    <n v="1029.95"/>
    <n v="5"/>
    <n v="0"/>
    <n v="298.68549999999999"/>
    <x v="3"/>
    <x v="0"/>
    <s v="No"/>
  </r>
  <r>
    <n v="56"/>
    <s v="CA-2018-111682"/>
    <x v="26"/>
    <d v="2018-06-18T00:00:00"/>
    <s v="First Class"/>
    <s v="TB-21055"/>
    <s v="Ted Butterfield"/>
    <x v="0"/>
    <s v="United States"/>
    <x v="21"/>
    <x v="15"/>
    <n v="12180"/>
    <x v="3"/>
    <s v="OFF-ST-10000604"/>
    <x v="1"/>
    <x v="4"/>
    <s v="Home/Office Personal File Carts"/>
    <n v="208.56"/>
    <n v="6"/>
    <n v="0"/>
    <n v="52.139999999999986"/>
    <x v="3"/>
    <x v="1"/>
    <s v="Yes"/>
  </r>
  <r>
    <n v="57"/>
    <s v="CA-2018-111682"/>
    <x v="26"/>
    <d v="2018-06-18T00:00:00"/>
    <s v="First Class"/>
    <s v="TB-21055"/>
    <s v="Ted Butterfield"/>
    <x v="0"/>
    <s v="United States"/>
    <x v="21"/>
    <x v="15"/>
    <n v="12180"/>
    <x v="3"/>
    <s v="OFF-PA-10001569"/>
    <x v="1"/>
    <x v="10"/>
    <s v="Xerox 232"/>
    <n v="32.400000000000006"/>
    <n v="5"/>
    <n v="0"/>
    <n v="15.552000000000001"/>
    <x v="3"/>
    <x v="1"/>
    <s v="Yes"/>
  </r>
  <r>
    <n v="58"/>
    <s v="CA-2018-111682"/>
    <x v="26"/>
    <d v="2018-06-18T00:00:00"/>
    <s v="First Class"/>
    <s v="TB-21055"/>
    <s v="Ted Butterfield"/>
    <x v="0"/>
    <s v="United States"/>
    <x v="21"/>
    <x v="15"/>
    <n v="12180"/>
    <x v="3"/>
    <s v="FUR-CH-10003968"/>
    <x v="0"/>
    <x v="1"/>
    <s v="Novimex Turbo Task Chair"/>
    <n v="319.41000000000003"/>
    <n v="5"/>
    <n v="0.1"/>
    <n v="7.0980000000000061"/>
    <x v="3"/>
    <x v="1"/>
    <s v="Yes"/>
  </r>
  <r>
    <n v="59"/>
    <s v="CA-2018-111682"/>
    <x v="26"/>
    <d v="2018-06-18T00:00:00"/>
    <s v="First Class"/>
    <s v="TB-21055"/>
    <s v="Ted Butterfield"/>
    <x v="0"/>
    <s v="United States"/>
    <x v="21"/>
    <x v="15"/>
    <n v="12180"/>
    <x v="3"/>
    <s v="OFF-PA-10000587"/>
    <x v="1"/>
    <x v="10"/>
    <s v="Array Parchment Paper, Assorted Colors"/>
    <n v="14.56"/>
    <n v="2"/>
    <n v="0"/>
    <n v="6.9888000000000003"/>
    <x v="3"/>
    <x v="1"/>
    <s v="Yes"/>
  </r>
  <r>
    <n v="60"/>
    <s v="CA-2018-111682"/>
    <x v="26"/>
    <d v="2018-06-18T00:00:00"/>
    <s v="First Class"/>
    <s v="TB-21055"/>
    <s v="Ted Butterfield"/>
    <x v="0"/>
    <s v="United States"/>
    <x v="21"/>
    <x v="15"/>
    <n v="12180"/>
    <x v="3"/>
    <s v="TEC-AC-10002167"/>
    <x v="2"/>
    <x v="11"/>
    <s v="Imation 8gb Micro Traveldrive Usb 2.0 Flash Drive"/>
    <n v="30"/>
    <n v="2"/>
    <n v="0"/>
    <n v="3.3000000000000007"/>
    <x v="3"/>
    <x v="1"/>
    <s v="Yes"/>
  </r>
  <r>
    <n v="61"/>
    <s v="CA-2018-111682"/>
    <x v="26"/>
    <d v="2018-06-18T00:00:00"/>
    <s v="First Class"/>
    <s v="TB-21055"/>
    <s v="Ted Butterfield"/>
    <x v="0"/>
    <s v="United States"/>
    <x v="21"/>
    <x v="15"/>
    <n v="12180"/>
    <x v="3"/>
    <s v="OFF-BI-10001460"/>
    <x v="1"/>
    <x v="8"/>
    <s v="Plastic Binding Combs"/>
    <n v="48.480000000000004"/>
    <n v="4"/>
    <n v="0.2"/>
    <n v="16.361999999999998"/>
    <x v="3"/>
    <x v="1"/>
    <s v="Yes"/>
  </r>
  <r>
    <n v="62"/>
    <s v="CA-2018-111682"/>
    <x v="26"/>
    <d v="2018-06-18T00:00:00"/>
    <s v="First Class"/>
    <s v="TB-21055"/>
    <s v="Ted Butterfield"/>
    <x v="0"/>
    <s v="United States"/>
    <x v="21"/>
    <x v="15"/>
    <n v="12180"/>
    <x v="3"/>
    <s v="OFF-AR-10001868"/>
    <x v="1"/>
    <x v="6"/>
    <s v="Prang Dustless Chalk Sticks"/>
    <n v="1.68"/>
    <n v="1"/>
    <n v="0"/>
    <n v="0.84"/>
    <x v="3"/>
    <x v="1"/>
    <s v="Yes"/>
  </r>
  <r>
    <n v="63"/>
    <s v="CA-2017-135545"/>
    <x v="27"/>
    <d v="2017-11-30T00:00:00"/>
    <s v="Standard Class"/>
    <s v="KM-16720"/>
    <s v="Kunst Miller"/>
    <x v="0"/>
    <s v="United States"/>
    <x v="1"/>
    <x v="1"/>
    <n v="90004"/>
    <x v="1"/>
    <s v="TEC-AC-10004633"/>
    <x v="2"/>
    <x v="11"/>
    <s v="Verbatim 25 GB 6x Blu-ray Single Layer Recordable Disc, 3/Pack"/>
    <n v="13.98"/>
    <n v="2"/>
    <n v="0"/>
    <n v="6.1512000000000011"/>
    <x v="1"/>
    <x v="0"/>
    <s v="No"/>
  </r>
  <r>
    <n v="64"/>
    <s v="CA-2017-135545"/>
    <x v="27"/>
    <d v="2017-11-30T00:00:00"/>
    <s v="Standard Class"/>
    <s v="KM-16720"/>
    <s v="Kunst Miller"/>
    <x v="0"/>
    <s v="United States"/>
    <x v="1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x v="1"/>
    <x v="0"/>
    <s v="No"/>
  </r>
  <r>
    <n v="65"/>
    <s v="CA-2017-135545"/>
    <x v="27"/>
    <d v="2017-11-30T00:00:00"/>
    <s v="Standard Class"/>
    <s v="KM-16720"/>
    <s v="Kunst Miller"/>
    <x v="0"/>
    <s v="United States"/>
    <x v="1"/>
    <x v="1"/>
    <n v="90004"/>
    <x v="1"/>
    <s v="OFF-PA-10003892"/>
    <x v="1"/>
    <x v="10"/>
    <s v="Xerox 1943"/>
    <n v="146.72999999999999"/>
    <n v="3"/>
    <n v="0"/>
    <n v="68.963099999999997"/>
    <x v="1"/>
    <x v="0"/>
    <s v="No"/>
  </r>
  <r>
    <n v="66"/>
    <s v="CA-2017-135545"/>
    <x v="27"/>
    <d v="2017-11-30T00:00:00"/>
    <s v="Standard Class"/>
    <s v="KM-16720"/>
    <s v="Kunst Miller"/>
    <x v="0"/>
    <s v="United States"/>
    <x v="1"/>
    <x v="1"/>
    <n v="90004"/>
    <x v="1"/>
    <s v="FUR-FU-10000397"/>
    <x v="0"/>
    <x v="5"/>
    <s v="Luxo Economy Swing Arm Lamp"/>
    <n v="79.760000000000005"/>
    <n v="4"/>
    <n v="0"/>
    <n v="22.332800000000006"/>
    <x v="1"/>
    <x v="0"/>
    <s v="No"/>
  </r>
  <r>
    <n v="67"/>
    <s v="US-2017-164175"/>
    <x v="28"/>
    <d v="2017-05-05T00:00:00"/>
    <s v="Standard Class"/>
    <s v="PS-18970"/>
    <s v="Paul Stevenson"/>
    <x v="2"/>
    <s v="United States"/>
    <x v="22"/>
    <x v="10"/>
    <n v="60610"/>
    <x v="2"/>
    <s v="FUR-CH-10001146"/>
    <x v="0"/>
    <x v="1"/>
    <s v="Global Value Mid-Back Manager's Chair, Gray"/>
    <n v="213.11499999999998"/>
    <n v="5"/>
    <n v="0.3"/>
    <n v="-15.222500000000011"/>
    <x v="2"/>
    <x v="0"/>
    <s v="No"/>
  </r>
  <r>
    <n v="68"/>
    <s v="CA-2016-106376"/>
    <x v="29"/>
    <d v="2016-12-10T00:00:00"/>
    <s v="Standard Class"/>
    <s v="BS-11590"/>
    <s v="Brendan Sweed"/>
    <x v="1"/>
    <s v="United States"/>
    <x v="23"/>
    <x v="16"/>
    <n v="85234"/>
    <x v="1"/>
    <s v="OFF-AR-10002671"/>
    <x v="1"/>
    <x v="6"/>
    <s v="Hunt BOSTON Model 1606 High-Volume Electric Pencil Sharpener, Beige"/>
    <n v="1113.0240000000001"/>
    <n v="8"/>
    <n v="0.2"/>
    <n v="111.30239999999998"/>
    <x v="1"/>
    <x v="0"/>
    <s v="No"/>
  </r>
  <r>
    <n v="69"/>
    <s v="CA-2016-106376"/>
    <x v="29"/>
    <d v="2016-12-10T00:00:00"/>
    <s v="Standard Class"/>
    <s v="BS-11590"/>
    <s v="Brendan Sweed"/>
    <x v="1"/>
    <s v="United States"/>
    <x v="23"/>
    <x v="16"/>
    <n v="85234"/>
    <x v="1"/>
    <s v="TEC-PH-10002726"/>
    <x v="2"/>
    <x v="7"/>
    <s v="netTALK DUO VoIP Telephone Service"/>
    <n v="167.96800000000002"/>
    <n v="4"/>
    <n v="0.2"/>
    <n v="62.988"/>
    <x v="1"/>
    <x v="0"/>
    <s v="No"/>
  </r>
  <r>
    <n v="70"/>
    <s v="CA-2018-119823"/>
    <x v="30"/>
    <d v="2018-06-06T00:00:00"/>
    <s v="First Class"/>
    <s v="KD-16270"/>
    <s v="Karen Daniels"/>
    <x v="0"/>
    <s v="United States"/>
    <x v="24"/>
    <x v="17"/>
    <n v="22153"/>
    <x v="0"/>
    <s v="OFF-PA-10000482"/>
    <x v="1"/>
    <x v="10"/>
    <s v="Snap-A-Way Black Print Carbonless Ruled Speed Letter, Triplicate"/>
    <n v="75.88"/>
    <n v="2"/>
    <n v="0"/>
    <n v="35.663599999999995"/>
    <x v="0"/>
    <x v="0"/>
    <s v="No"/>
  </r>
  <r>
    <n v="71"/>
    <s v="CA-2018-106075"/>
    <x v="31"/>
    <d v="2018-09-23T00:00:00"/>
    <s v="Standard Class"/>
    <s v="HM-14980"/>
    <s v="Henry MacAllister"/>
    <x v="0"/>
    <s v="United States"/>
    <x v="20"/>
    <x v="15"/>
    <n v="10009"/>
    <x v="3"/>
    <s v="OFF-BI-10004654"/>
    <x v="1"/>
    <x v="8"/>
    <s v="Avery Binding System Hidden Tab Executive Style Index Sets"/>
    <n v="4.6159999999999997"/>
    <n v="1"/>
    <n v="0.2"/>
    <n v="1.7309999999999999"/>
    <x v="3"/>
    <x v="0"/>
    <s v="No"/>
  </r>
  <r>
    <n v="72"/>
    <s v="CA-2019-114440"/>
    <x v="32"/>
    <d v="2019-09-17T00:00:00"/>
    <s v="Second Class"/>
    <s v="TB-21520"/>
    <s v="Tracy Blumstein"/>
    <x v="0"/>
    <s v="United States"/>
    <x v="25"/>
    <x v="12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  <x v="2"/>
    <x v="0"/>
    <s v="No"/>
  </r>
  <r>
    <n v="73"/>
    <s v="US-2017-134026"/>
    <x v="33"/>
    <d v="2017-05-02T00:00:00"/>
    <s v="Standard Class"/>
    <s v="JE-15745"/>
    <s v="Joel Eaton"/>
    <x v="0"/>
    <s v="United States"/>
    <x v="26"/>
    <x v="18"/>
    <n v="38109"/>
    <x v="0"/>
    <s v="FUR-CH-10000513"/>
    <x v="0"/>
    <x v="1"/>
    <s v="High-Back Leather Manager's Chair"/>
    <n v="831.93600000000015"/>
    <n v="8"/>
    <n v="0.2"/>
    <n v="-114.39120000000003"/>
    <x v="0"/>
    <x v="0"/>
    <s v="No"/>
  </r>
  <r>
    <n v="74"/>
    <s v="US-2017-134026"/>
    <x v="33"/>
    <d v="2017-05-02T00:00:00"/>
    <s v="Standard Class"/>
    <s v="JE-15745"/>
    <s v="Joel Eaton"/>
    <x v="0"/>
    <s v="United States"/>
    <x v="26"/>
    <x v="18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  <x v="0"/>
    <x v="0"/>
    <s v="No"/>
  </r>
  <r>
    <n v="75"/>
    <s v="US-2017-134026"/>
    <x v="33"/>
    <d v="2017-05-02T00:00:00"/>
    <s v="Standard Class"/>
    <s v="JE-15745"/>
    <s v="Joel Eaton"/>
    <x v="0"/>
    <s v="United States"/>
    <x v="26"/>
    <x v="18"/>
    <n v="38109"/>
    <x v="0"/>
    <s v="OFF-ST-10004123"/>
    <x v="1"/>
    <x v="4"/>
    <s v="Safco Industrial Wire Shelving System"/>
    <n v="72.784000000000006"/>
    <n v="1"/>
    <n v="0.2"/>
    <n v="-18.196000000000002"/>
    <x v="0"/>
    <x v="0"/>
    <s v="No"/>
  </r>
  <r>
    <n v="76"/>
    <s v="US-2019-118038"/>
    <x v="34"/>
    <d v="2019-12-11T00:00:00"/>
    <s v="First Class"/>
    <s v="KB-16600"/>
    <s v="Ken Brennan"/>
    <x v="1"/>
    <s v="United States"/>
    <x v="12"/>
    <x v="5"/>
    <n v="77041"/>
    <x v="2"/>
    <s v="OFF-BI-10004182"/>
    <x v="1"/>
    <x v="8"/>
    <s v="Economy Binders"/>
    <n v="1.2479999999999998"/>
    <n v="3"/>
    <n v="0.8"/>
    <n v="-1.9344000000000006"/>
    <x v="2"/>
    <x v="0"/>
    <s v="No"/>
  </r>
  <r>
    <n v="77"/>
    <s v="US-2019-118038"/>
    <x v="34"/>
    <d v="2019-12-11T00:00:00"/>
    <s v="First Class"/>
    <s v="KB-16600"/>
    <s v="Ken Brennan"/>
    <x v="1"/>
    <s v="United States"/>
    <x v="12"/>
    <x v="5"/>
    <n v="77041"/>
    <x v="2"/>
    <s v="FUR-FU-10000260"/>
    <x v="0"/>
    <x v="5"/>
    <s v="6&quot; Cubicle Wall Clock, Black"/>
    <n v="9.7080000000000002"/>
    <n v="3"/>
    <n v="0.6"/>
    <n v="-5.8248000000000015"/>
    <x v="2"/>
    <x v="0"/>
    <s v="No"/>
  </r>
  <r>
    <n v="78"/>
    <s v="US-2019-118038"/>
    <x v="34"/>
    <d v="2019-12-11T00:00:00"/>
    <s v="First Class"/>
    <s v="KB-16600"/>
    <s v="Ken Brennan"/>
    <x v="1"/>
    <s v="United States"/>
    <x v="12"/>
    <x v="5"/>
    <n v="77041"/>
    <x v="2"/>
    <s v="OFF-ST-10000615"/>
    <x v="1"/>
    <x v="4"/>
    <s v="SimpliFile Personal File, Black Granite, 15w x 6-15/16d x 11-1/4h"/>
    <n v="27.240000000000002"/>
    <n v="3"/>
    <n v="0.2"/>
    <n v="2.724000000000002"/>
    <x v="2"/>
    <x v="0"/>
    <s v="No"/>
  </r>
  <r>
    <n v="79"/>
    <s v="US-2016-147606"/>
    <x v="35"/>
    <d v="2016-12-01T00:00:00"/>
    <s v="Second Class"/>
    <s v="JE-15745"/>
    <s v="Joel Eaton"/>
    <x v="0"/>
    <s v="United States"/>
    <x v="12"/>
    <x v="5"/>
    <n v="77070"/>
    <x v="2"/>
    <s v="FUR-FU-10003194"/>
    <x v="0"/>
    <x v="5"/>
    <s v="Eldon Expressions Desk Accessory, Wood Pencil Holder, Oak"/>
    <n v="19.3"/>
    <n v="5"/>
    <n v="0.6"/>
    <n v="-14.475000000000001"/>
    <x v="2"/>
    <x v="0"/>
    <s v="No"/>
  </r>
  <r>
    <n v="80"/>
    <s v="CA-2018-127208"/>
    <x v="1"/>
    <d v="2018-06-15T00:00:00"/>
    <s v="First Class"/>
    <s v="SC-20770"/>
    <s v="Stewart Carmichael"/>
    <x v="1"/>
    <s v="United States"/>
    <x v="27"/>
    <x v="19"/>
    <n v="35601"/>
    <x v="0"/>
    <s v="OFF-AP-10002118"/>
    <x v="1"/>
    <x v="9"/>
    <s v="1.7 Cubic Foot Compact &quot;Cube&quot; Office Refrigerators"/>
    <n v="208.16"/>
    <n v="1"/>
    <n v="0"/>
    <n v="56.20320000000001"/>
    <x v="0"/>
    <x v="0"/>
    <s v="No"/>
  </r>
  <r>
    <n v="81"/>
    <s v="CA-2018-127208"/>
    <x v="1"/>
    <d v="2018-06-15T00:00:00"/>
    <s v="First Class"/>
    <s v="SC-20770"/>
    <s v="Stewart Carmichael"/>
    <x v="1"/>
    <s v="United States"/>
    <x v="27"/>
    <x v="19"/>
    <n v="35601"/>
    <x v="0"/>
    <s v="OFF-BI-10002309"/>
    <x v="1"/>
    <x v="8"/>
    <s v="Avery Heavy-Duty EZD  Binder With Locking Rings"/>
    <n v="16.740000000000002"/>
    <n v="3"/>
    <n v="0"/>
    <n v="8.0351999999999997"/>
    <x v="0"/>
    <x v="0"/>
    <s v="No"/>
  </r>
  <r>
    <n v="82"/>
    <s v="CA-2016-139451"/>
    <x v="36"/>
    <d v="2016-10-16T00:00:00"/>
    <s v="Standard Class"/>
    <s v="DN-13690"/>
    <s v="Duane Noonan"/>
    <x v="0"/>
    <s v="United States"/>
    <x v="8"/>
    <x v="1"/>
    <n v="94122"/>
    <x v="1"/>
    <s v="OFF-AR-10002053"/>
    <x v="1"/>
    <x v="6"/>
    <s v="Premium Writing Pencils, Soft, #2 by Central Association for the Blind"/>
    <n v="14.9"/>
    <n v="5"/>
    <n v="0"/>
    <n v="4.1720000000000006"/>
    <x v="1"/>
    <x v="0"/>
    <s v="No"/>
  </r>
  <r>
    <n v="83"/>
    <s v="CA-2016-139451"/>
    <x v="36"/>
    <d v="2016-10-16T00:00:00"/>
    <s v="Standard Class"/>
    <s v="DN-13690"/>
    <s v="Duane Noonan"/>
    <x v="0"/>
    <s v="United States"/>
    <x v="8"/>
    <x v="1"/>
    <n v="94122"/>
    <x v="1"/>
    <s v="OFF-ST-10002370"/>
    <x v="1"/>
    <x v="4"/>
    <s v="Sortfiler Multipurpose Personal File Organizer, Black"/>
    <n v="21.39"/>
    <n v="1"/>
    <n v="0"/>
    <n v="6.2030999999999992"/>
    <x v="1"/>
    <x v="0"/>
    <s v="No"/>
  </r>
  <r>
    <n v="84"/>
    <s v="CA-2017-149734"/>
    <x v="37"/>
    <d v="2017-09-08T00:00:00"/>
    <s v="Standard Class"/>
    <s v="JC-16105"/>
    <s v="Julie Creighton"/>
    <x v="1"/>
    <s v="United States"/>
    <x v="28"/>
    <x v="3"/>
    <n v="27707"/>
    <x v="0"/>
    <s v="OFF-EN-10000927"/>
    <x v="1"/>
    <x v="12"/>
    <s v="Jet-Pak Recycled Peel 'N' Seal Padded Mailers"/>
    <n v="200.98400000000004"/>
    <n v="7"/>
    <n v="0.2"/>
    <n v="62.807499999999976"/>
    <x v="0"/>
    <x v="0"/>
    <s v="No"/>
  </r>
  <r>
    <n v="85"/>
    <s v="US-2019-119662"/>
    <x v="38"/>
    <d v="2019-11-16T00:00:00"/>
    <s v="First Class"/>
    <s v="CS-12400"/>
    <s v="Christopher Schild"/>
    <x v="2"/>
    <s v="United States"/>
    <x v="22"/>
    <x v="10"/>
    <n v="60623"/>
    <x v="2"/>
    <s v="OFF-ST-10003656"/>
    <x v="1"/>
    <x v="4"/>
    <s v="Safco Industrial Wire Shelving"/>
    <n v="230.376"/>
    <n v="3"/>
    <n v="0.2"/>
    <n v="-48.954900000000002"/>
    <x v="2"/>
    <x v="0"/>
    <s v="No"/>
  </r>
  <r>
    <n v="86"/>
    <s v="CA-2019-140088"/>
    <x v="39"/>
    <d v="2019-05-30T00:00:00"/>
    <s v="Second Class"/>
    <s v="PO-18865"/>
    <s v="Patrick O'Donnell"/>
    <x v="0"/>
    <s v="United States"/>
    <x v="29"/>
    <x v="20"/>
    <n v="29203"/>
    <x v="0"/>
    <s v="FUR-CH-10000863"/>
    <x v="0"/>
    <x v="1"/>
    <s v="Novimex Swivel Fabric Task Chair"/>
    <n v="301.95999999999998"/>
    <n v="2"/>
    <n v="0"/>
    <n v="33.215599999999995"/>
    <x v="0"/>
    <x v="0"/>
    <s v="No"/>
  </r>
  <r>
    <n v="87"/>
    <s v="CA-2019-155558"/>
    <x v="40"/>
    <d v="2019-11-02T00:00:00"/>
    <s v="Standard Class"/>
    <s v="PG-18895"/>
    <s v="Paul Gonzalez"/>
    <x v="0"/>
    <s v="United States"/>
    <x v="30"/>
    <x v="11"/>
    <n v="55901"/>
    <x v="2"/>
    <s v="TEC-AC-10001998"/>
    <x v="2"/>
    <x v="11"/>
    <s v="Logitech LS21 Speaker System - PC Multimedia - 2.1-CH - Wired"/>
    <n v="19.989999999999998"/>
    <n v="1"/>
    <n v="0"/>
    <n v="6.796599999999998"/>
    <x v="2"/>
    <x v="0"/>
    <s v="No"/>
  </r>
  <r>
    <n v="88"/>
    <s v="CA-2019-155558"/>
    <x v="40"/>
    <d v="2019-11-02T00:00:00"/>
    <s v="Standard Class"/>
    <s v="PG-18895"/>
    <s v="Paul Gonzalez"/>
    <x v="0"/>
    <s v="United States"/>
    <x v="30"/>
    <x v="11"/>
    <n v="55901"/>
    <x v="2"/>
    <s v="OFF-LA-10000134"/>
    <x v="1"/>
    <x v="2"/>
    <s v="Avery 511"/>
    <n v="6.16"/>
    <n v="2"/>
    <n v="0"/>
    <n v="2.9567999999999999"/>
    <x v="2"/>
    <x v="0"/>
    <s v="No"/>
  </r>
  <r>
    <n v="89"/>
    <s v="CA-2018-159695"/>
    <x v="41"/>
    <d v="2018-04-10T00:00:00"/>
    <s v="Second Class"/>
    <s v="GM-14455"/>
    <s v="Gary Mitchum"/>
    <x v="2"/>
    <s v="United States"/>
    <x v="12"/>
    <x v="5"/>
    <n v="77095"/>
    <x v="2"/>
    <s v="OFF-ST-10003442"/>
    <x v="1"/>
    <x v="4"/>
    <s v="Eldon Portable Mobile Manager"/>
    <n v="158.36800000000002"/>
    <n v="7"/>
    <n v="0.2"/>
    <n v="13.857199999999999"/>
    <x v="2"/>
    <x v="0"/>
    <s v="No"/>
  </r>
  <r>
    <n v="90"/>
    <s v="CA-2018-109806"/>
    <x v="42"/>
    <d v="2018-09-22T00:00:00"/>
    <s v="Standard Class"/>
    <s v="JS-15685"/>
    <s v="Jim Sink"/>
    <x v="1"/>
    <s v="United States"/>
    <x v="1"/>
    <x v="1"/>
    <n v="90036"/>
    <x v="1"/>
    <s v="OFF-AR-10004930"/>
    <x v="1"/>
    <x v="6"/>
    <s v="Turquoise Lead Holder with Pocket Clip"/>
    <n v="20.100000000000001"/>
    <n v="3"/>
    <n v="0"/>
    <n v="6.6329999999999982"/>
    <x v="1"/>
    <x v="1"/>
    <s v="Yes"/>
  </r>
  <r>
    <n v="91"/>
    <s v="CA-2018-109806"/>
    <x v="42"/>
    <d v="2018-09-22T00:00:00"/>
    <s v="Standard Class"/>
    <s v="JS-15685"/>
    <s v="Jim Sink"/>
    <x v="1"/>
    <s v="United States"/>
    <x v="1"/>
    <x v="1"/>
    <n v="90036"/>
    <x v="1"/>
    <s v="TEC-PH-10004093"/>
    <x v="2"/>
    <x v="7"/>
    <s v="Panasonic Kx-TS550"/>
    <n v="73.584000000000003"/>
    <n v="2"/>
    <n v="0.2"/>
    <n v="8.2781999999999982"/>
    <x v="1"/>
    <x v="1"/>
    <s v="Yes"/>
  </r>
  <r>
    <n v="92"/>
    <s v="CA-2018-109806"/>
    <x v="42"/>
    <d v="2018-09-22T00:00:00"/>
    <s v="Standard Class"/>
    <s v="JS-15685"/>
    <s v="Jim Sink"/>
    <x v="1"/>
    <s v="United States"/>
    <x v="1"/>
    <x v="1"/>
    <n v="90036"/>
    <x v="1"/>
    <s v="OFF-PA-10000304"/>
    <x v="1"/>
    <x v="10"/>
    <s v="Xerox 1995"/>
    <n v="6.48"/>
    <n v="1"/>
    <n v="0"/>
    <n v="3.1104000000000003"/>
    <x v="1"/>
    <x v="1"/>
    <s v="Yes"/>
  </r>
  <r>
    <n v="93"/>
    <s v="CA-2017-149587"/>
    <x v="43"/>
    <d v="2017-02-05T00:00:00"/>
    <s v="Second Class"/>
    <s v="KB-16315"/>
    <s v="Karl Braun"/>
    <x v="0"/>
    <s v="United States"/>
    <x v="31"/>
    <x v="11"/>
    <n v="55407"/>
    <x v="2"/>
    <s v="OFF-PA-10003177"/>
    <x v="1"/>
    <x v="10"/>
    <s v="Xerox 1999"/>
    <n v="12.96"/>
    <n v="2"/>
    <n v="0"/>
    <n v="6.2208000000000006"/>
    <x v="2"/>
    <x v="0"/>
    <s v="No"/>
  </r>
  <r>
    <n v="94"/>
    <s v="CA-2017-149587"/>
    <x v="43"/>
    <d v="2017-02-05T00:00:00"/>
    <s v="Second Class"/>
    <s v="KB-16315"/>
    <s v="Karl Braun"/>
    <x v="0"/>
    <s v="United States"/>
    <x v="31"/>
    <x v="11"/>
    <n v="55407"/>
    <x v="2"/>
    <s v="FUR-FU-10003799"/>
    <x v="0"/>
    <x v="5"/>
    <s v="Seth Thomas 13 1/2&quot; Wall Clock"/>
    <n v="53.34"/>
    <n v="3"/>
    <n v="0"/>
    <n v="16.535399999999996"/>
    <x v="2"/>
    <x v="0"/>
    <s v="No"/>
  </r>
  <r>
    <n v="95"/>
    <s v="CA-2017-149587"/>
    <x v="43"/>
    <d v="2017-02-05T00:00:00"/>
    <s v="Second Class"/>
    <s v="KB-16315"/>
    <s v="Karl Braun"/>
    <x v="0"/>
    <s v="United States"/>
    <x v="31"/>
    <x v="11"/>
    <n v="55407"/>
    <x v="2"/>
    <s v="OFF-BI-10002852"/>
    <x v="1"/>
    <x v="8"/>
    <s v="Ibico Standard Transparent Covers"/>
    <n v="32.96"/>
    <n v="2"/>
    <n v="0"/>
    <n v="16.150400000000001"/>
    <x v="2"/>
    <x v="0"/>
    <s v="No"/>
  </r>
  <r>
    <n v="96"/>
    <s v="US-2019-109484"/>
    <x v="44"/>
    <d v="2019-11-12T00:00:00"/>
    <s v="Standard Class"/>
    <s v="RB-19705"/>
    <s v="Roger Barcio"/>
    <x v="2"/>
    <s v="United States"/>
    <x v="32"/>
    <x v="21"/>
    <n v="97206"/>
    <x v="1"/>
    <s v="OFF-BI-10004738"/>
    <x v="1"/>
    <x v="8"/>
    <s v="Flexible Leather- Look Classic Collection Ring Binder"/>
    <n v="5.6820000000000013"/>
    <n v="1"/>
    <n v="0.7"/>
    <n v="-3.7880000000000003"/>
    <x v="1"/>
    <x v="0"/>
    <s v="No"/>
  </r>
  <r>
    <n v="97"/>
    <s v="CA-2019-161018"/>
    <x v="45"/>
    <d v="2019-11-11T00:00:00"/>
    <s v="Second Class"/>
    <s v="PN-18775"/>
    <s v="Parhena Norris"/>
    <x v="2"/>
    <s v="United States"/>
    <x v="20"/>
    <x v="15"/>
    <n v="10009"/>
    <x v="3"/>
    <s v="FUR-FU-10000629"/>
    <x v="0"/>
    <x v="5"/>
    <s v="9-3/4 Diameter Round Wall Clock"/>
    <n v="96.53"/>
    <n v="7"/>
    <n v="0"/>
    <n v="40.5426"/>
    <x v="3"/>
    <x v="0"/>
    <s v="No"/>
  </r>
  <r>
    <n v="98"/>
    <s v="CA-2019-157833"/>
    <x v="46"/>
    <d v="2019-06-20T00:00:00"/>
    <s v="First Class"/>
    <s v="KD-16345"/>
    <s v="Katherine Ducich"/>
    <x v="0"/>
    <s v="United States"/>
    <x v="8"/>
    <x v="1"/>
    <n v="94122"/>
    <x v="1"/>
    <s v="OFF-BI-10001721"/>
    <x v="1"/>
    <x v="8"/>
    <s v="Trimflex Flexible Post Binders"/>
    <n v="51.311999999999998"/>
    <n v="3"/>
    <n v="0.2"/>
    <n v="17.959199999999999"/>
    <x v="1"/>
    <x v="0"/>
    <s v="No"/>
  </r>
  <r>
    <n v="99"/>
    <s v="CA-2018-149223"/>
    <x v="47"/>
    <d v="2018-09-11T00:00:00"/>
    <s v="Standard Class"/>
    <s v="ER-13855"/>
    <s v="Elpida Rittenbach"/>
    <x v="1"/>
    <s v="United States"/>
    <x v="33"/>
    <x v="11"/>
    <n v="55106"/>
    <x v="2"/>
    <s v="OFF-AP-10000358"/>
    <x v="1"/>
    <x v="9"/>
    <s v="Fellowes Basic Home/Office Series Surge Protectors"/>
    <n v="77.88"/>
    <n v="6"/>
    <n v="0"/>
    <n v="22.585199999999993"/>
    <x v="2"/>
    <x v="0"/>
    <s v="No"/>
  </r>
  <r>
    <n v="100"/>
    <s v="CA-2018-158568"/>
    <x v="48"/>
    <d v="2018-09-02T00:00:00"/>
    <s v="Standard Class"/>
    <s v="RB-19465"/>
    <s v="Rick Bensley"/>
    <x v="2"/>
    <s v="United States"/>
    <x v="22"/>
    <x v="10"/>
    <n v="60610"/>
    <x v="2"/>
    <s v="OFF-PA-10003256"/>
    <x v="1"/>
    <x v="10"/>
    <s v="Avery Personal Creations Heavyweight Cards"/>
    <n v="64.623999999999995"/>
    <n v="7"/>
    <n v="0.2"/>
    <n v="22.618399999999994"/>
    <x v="2"/>
    <x v="0"/>
    <s v="No"/>
  </r>
  <r>
    <n v="101"/>
    <s v="CA-2018-158568"/>
    <x v="48"/>
    <d v="2018-09-02T00:00:00"/>
    <s v="Standard Class"/>
    <s v="RB-19465"/>
    <s v="Rick Bensley"/>
    <x v="2"/>
    <s v="United States"/>
    <x v="22"/>
    <x v="10"/>
    <n v="60610"/>
    <x v="2"/>
    <s v="TEC-AC-10001767"/>
    <x v="2"/>
    <x v="11"/>
    <s v="SanDisk Ultra 64 GB MicroSDHC Class 10 Memory Card"/>
    <n v="95.976000000000013"/>
    <n v="3"/>
    <n v="0.2"/>
    <n v="-10.797300000000011"/>
    <x v="2"/>
    <x v="0"/>
    <s v="No"/>
  </r>
  <r>
    <n v="102"/>
    <s v="CA-2018-158568"/>
    <x v="48"/>
    <d v="2018-09-02T00:00:00"/>
    <s v="Standard Class"/>
    <s v="RB-19465"/>
    <s v="Rick Bensley"/>
    <x v="2"/>
    <s v="United States"/>
    <x v="22"/>
    <x v="10"/>
    <n v="60610"/>
    <x v="2"/>
    <s v="OFF-BI-10002609"/>
    <x v="1"/>
    <x v="8"/>
    <s v="Avery Hidden Tab Dividers for Binding Systems"/>
    <n v="1.7879999999999996"/>
    <n v="3"/>
    <n v="0.8"/>
    <n v="-3.0396000000000001"/>
    <x v="2"/>
    <x v="0"/>
    <s v="No"/>
  </r>
  <r>
    <n v="103"/>
    <s v="CA-2018-129903"/>
    <x v="49"/>
    <d v="2018-12-04T00:00:00"/>
    <s v="Second Class"/>
    <s v="GZ-14470"/>
    <s v="Gary Zandusky"/>
    <x v="0"/>
    <s v="United States"/>
    <x v="30"/>
    <x v="11"/>
    <n v="55901"/>
    <x v="2"/>
    <s v="OFF-PA-10004040"/>
    <x v="1"/>
    <x v="10"/>
    <s v="Universal Premium White Copier/Laser Paper (20Lb. and 87 Bright)"/>
    <n v="23.92"/>
    <n v="4"/>
    <n v="0"/>
    <n v="11.720800000000001"/>
    <x v="2"/>
    <x v="0"/>
    <s v="No"/>
  </r>
  <r>
    <n v="104"/>
    <s v="US-2017-156867"/>
    <x v="50"/>
    <d v="2017-11-17T00:00:00"/>
    <s v="Standard Class"/>
    <s v="LC-16870"/>
    <s v="Lena Cacioppo"/>
    <x v="0"/>
    <s v="United States"/>
    <x v="34"/>
    <x v="22"/>
    <n v="80013"/>
    <x v="1"/>
    <s v="TEC-AC-10001552"/>
    <x v="2"/>
    <x v="11"/>
    <s v="Logitech K350 2.4Ghz Wireless Keyboard"/>
    <n v="238.89600000000002"/>
    <n v="6"/>
    <n v="0.2"/>
    <n v="-26.875800000000012"/>
    <x v="1"/>
    <x v="0"/>
    <s v="No"/>
  </r>
  <r>
    <n v="105"/>
    <s v="US-2017-156867"/>
    <x v="50"/>
    <d v="2017-11-17T00:00:00"/>
    <s v="Standard Class"/>
    <s v="LC-16870"/>
    <s v="Lena Cacioppo"/>
    <x v="0"/>
    <s v="United States"/>
    <x v="34"/>
    <x v="22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  <x v="1"/>
    <x v="0"/>
    <s v="No"/>
  </r>
  <r>
    <n v="106"/>
    <s v="US-2017-156867"/>
    <x v="50"/>
    <d v="2017-11-17T00:00:00"/>
    <s v="Standard Class"/>
    <s v="LC-16870"/>
    <s v="Lena Cacioppo"/>
    <x v="0"/>
    <s v="United States"/>
    <x v="34"/>
    <x v="22"/>
    <n v="80013"/>
    <x v="1"/>
    <s v="OFF-BI-10002794"/>
    <x v="1"/>
    <x v="8"/>
    <s v="Avery Trapezoid Ring Binder, 3&quot; Capacity, Black, 1040 sheets"/>
    <n v="36.882000000000005"/>
    <n v="3"/>
    <n v="0.7"/>
    <n v="-25.817399999999999"/>
    <x v="1"/>
    <x v="0"/>
    <s v="No"/>
  </r>
  <r>
    <n v="107"/>
    <s v="CA-2019-119004"/>
    <x v="51"/>
    <d v="2019-11-28T00:00:00"/>
    <s v="Standard Class"/>
    <s v="JM-15250"/>
    <s v="Janet Martin"/>
    <x v="0"/>
    <s v="United States"/>
    <x v="35"/>
    <x v="3"/>
    <n v="28205"/>
    <x v="0"/>
    <s v="TEC-AC-10003499"/>
    <x v="2"/>
    <x v="11"/>
    <s v="Memorex Mini Travel Drive 8 GB USB 2.0 Flash Drive"/>
    <n v="74.112000000000009"/>
    <n v="8"/>
    <n v="0.2"/>
    <n v="17.601600000000001"/>
    <x v="0"/>
    <x v="0"/>
    <s v="No"/>
  </r>
  <r>
    <n v="108"/>
    <s v="CA-2019-119004"/>
    <x v="51"/>
    <d v="2019-11-28T00:00:00"/>
    <s v="Standard Class"/>
    <s v="JM-15250"/>
    <s v="Janet Martin"/>
    <x v="0"/>
    <s v="United States"/>
    <x v="35"/>
    <x v="3"/>
    <n v="28205"/>
    <x v="0"/>
    <s v="TEC-PH-10002844"/>
    <x v="2"/>
    <x v="7"/>
    <s v="Speck Products Candyshell Flip Case"/>
    <n v="27.992000000000004"/>
    <n v="1"/>
    <n v="0.2"/>
    <n v="2.0993999999999993"/>
    <x v="0"/>
    <x v="0"/>
    <s v="No"/>
  </r>
  <r>
    <n v="109"/>
    <s v="CA-2019-119004"/>
    <x v="51"/>
    <d v="2019-11-28T00:00:00"/>
    <s v="Standard Class"/>
    <s v="JM-15250"/>
    <s v="Janet Martin"/>
    <x v="0"/>
    <s v="United States"/>
    <x v="35"/>
    <x v="3"/>
    <n v="28205"/>
    <x v="0"/>
    <s v="OFF-AR-10000390"/>
    <x v="1"/>
    <x v="6"/>
    <s v="Newell Chalk Holder"/>
    <n v="3.3040000000000003"/>
    <n v="1"/>
    <n v="0.2"/>
    <n v="1.0737999999999999"/>
    <x v="0"/>
    <x v="0"/>
    <s v="No"/>
  </r>
  <r>
    <n v="110"/>
    <s v="CA-2017-129476"/>
    <x v="52"/>
    <d v="2017-10-20T00:00:00"/>
    <s v="Standard Class"/>
    <s v="PA-19060"/>
    <s v="Pete Armstrong"/>
    <x v="2"/>
    <s v="United States"/>
    <x v="36"/>
    <x v="10"/>
    <n v="60462"/>
    <x v="2"/>
    <s v="TEC-AC-10000844"/>
    <x v="2"/>
    <x v="11"/>
    <s v="Logitech Gaming G510s - Keyboard"/>
    <n v="339.96000000000004"/>
    <n v="5"/>
    <n v="0.2"/>
    <n v="67.991999999999962"/>
    <x v="2"/>
    <x v="0"/>
    <s v="No"/>
  </r>
  <r>
    <n v="111"/>
    <s v="CA-2019-146780"/>
    <x v="53"/>
    <d v="2019-12-30T00:00:00"/>
    <s v="Standard Class"/>
    <s v="CV-12805"/>
    <s v="Cynthia Voltz"/>
    <x v="1"/>
    <s v="United States"/>
    <x v="20"/>
    <x v="15"/>
    <n v="10035"/>
    <x v="3"/>
    <s v="FUR-FU-10001934"/>
    <x v="0"/>
    <x v="5"/>
    <s v="Magnifier Swing Arm Lamp"/>
    <n v="41.96"/>
    <n v="2"/>
    <n v="0"/>
    <n v="10.909600000000001"/>
    <x v="3"/>
    <x v="0"/>
    <s v="No"/>
  </r>
  <r>
    <n v="112"/>
    <s v="CA-2018-128867"/>
    <x v="54"/>
    <d v="2018-11-10T00:00:00"/>
    <s v="Standard Class"/>
    <s v="CL-12565"/>
    <s v="Clay Ludtke"/>
    <x v="0"/>
    <s v="United States"/>
    <x v="37"/>
    <x v="23"/>
    <n v="50322"/>
    <x v="2"/>
    <s v="OFF-AR-10000380"/>
    <x v="1"/>
    <x v="6"/>
    <s v="Hunt PowerHouse Electric Pencil Sharpener, Blue"/>
    <n v="75.959999999999994"/>
    <n v="2"/>
    <n v="0"/>
    <n v="22.78799999999999"/>
    <x v="2"/>
    <x v="0"/>
    <s v="No"/>
  </r>
  <r>
    <n v="113"/>
    <s v="CA-2018-128867"/>
    <x v="54"/>
    <d v="2018-11-10T00:00:00"/>
    <s v="Standard Class"/>
    <s v="CL-12565"/>
    <s v="Clay Ludtke"/>
    <x v="0"/>
    <s v="United States"/>
    <x v="37"/>
    <x v="23"/>
    <n v="50322"/>
    <x v="2"/>
    <s v="OFF-BI-10003981"/>
    <x v="1"/>
    <x v="8"/>
    <s v="Avery Durable Plastic 1&quot; Binders"/>
    <n v="27.240000000000002"/>
    <n v="6"/>
    <n v="0"/>
    <n v="13.3476"/>
    <x v="2"/>
    <x v="0"/>
    <s v="No"/>
  </r>
  <r>
    <n v="114"/>
    <s v="CA-2016-115259"/>
    <x v="55"/>
    <d v="2016-08-27T00:00:00"/>
    <s v="Second Class"/>
    <s v="RC-19960"/>
    <s v="Ryan Crowe"/>
    <x v="0"/>
    <s v="United States"/>
    <x v="38"/>
    <x v="24"/>
    <n v="43229"/>
    <x v="3"/>
    <s v="OFF-FA-10000621"/>
    <x v="1"/>
    <x v="13"/>
    <s v="OIC Colored Binder Clips, Assorted Sizes"/>
    <n v="40.096000000000004"/>
    <n v="14"/>
    <n v="0.2"/>
    <n v="14.534799999999997"/>
    <x v="3"/>
    <x v="0"/>
    <s v="No"/>
  </r>
  <r>
    <n v="115"/>
    <s v="CA-2016-115259"/>
    <x v="55"/>
    <d v="2016-08-27T00:00:00"/>
    <s v="Second Class"/>
    <s v="RC-19960"/>
    <s v="Ryan Crowe"/>
    <x v="0"/>
    <s v="United States"/>
    <x v="38"/>
    <x v="24"/>
    <n v="43229"/>
    <x v="3"/>
    <s v="OFF-EN-10002600"/>
    <x v="1"/>
    <x v="12"/>
    <s v="Redi-Strip #10 Envelopes, 4 1/8 x 9 1/2"/>
    <n v="4.7200000000000006"/>
    <n v="2"/>
    <n v="0.2"/>
    <n v="1.6519999999999997"/>
    <x v="3"/>
    <x v="0"/>
    <s v="No"/>
  </r>
  <r>
    <n v="116"/>
    <s v="CA-2016-115259"/>
    <x v="55"/>
    <d v="2016-08-27T00:00:00"/>
    <s v="Second Class"/>
    <s v="RC-19960"/>
    <s v="Ryan Crowe"/>
    <x v="0"/>
    <s v="United States"/>
    <x v="38"/>
    <x v="24"/>
    <n v="43229"/>
    <x v="3"/>
    <s v="OFF-PA-10004965"/>
    <x v="1"/>
    <x v="10"/>
    <s v="Xerox 1921"/>
    <n v="23.976000000000003"/>
    <n v="3"/>
    <n v="0.2"/>
    <n v="7.4924999999999988"/>
    <x v="3"/>
    <x v="0"/>
    <s v="No"/>
  </r>
  <r>
    <n v="117"/>
    <s v="CA-2016-115259"/>
    <x v="55"/>
    <d v="2016-08-27T00:00:00"/>
    <s v="Second Class"/>
    <s v="RC-19960"/>
    <s v="Ryan Crowe"/>
    <x v="0"/>
    <s v="United States"/>
    <x v="38"/>
    <x v="24"/>
    <n v="43229"/>
    <x v="3"/>
    <s v="OFF-EN-10002504"/>
    <x v="1"/>
    <x v="12"/>
    <s v="Tyvek  Top-Opening Peel &amp; Seel Envelopes, Plain White"/>
    <n v="130.464"/>
    <n v="6"/>
    <n v="0.2"/>
    <n v="44.031599999999997"/>
    <x v="3"/>
    <x v="0"/>
    <s v="No"/>
  </r>
  <r>
    <n v="118"/>
    <s v="CA-2017-110457"/>
    <x v="56"/>
    <d v="2017-03-06T00:00:00"/>
    <s v="Standard Class"/>
    <s v="DK-13090"/>
    <s v="Dave Kipp"/>
    <x v="0"/>
    <s v="United States"/>
    <x v="4"/>
    <x v="4"/>
    <n v="98103"/>
    <x v="1"/>
    <s v="FUR-TA-10001768"/>
    <x v="0"/>
    <x v="3"/>
    <s v="Hon Racetrack Conference Tables"/>
    <n v="787.53"/>
    <n v="3"/>
    <n v="0"/>
    <n v="165.38129999999995"/>
    <x v="1"/>
    <x v="0"/>
    <s v="No"/>
  </r>
  <r>
    <n v="119"/>
    <s v="US-2017-136476"/>
    <x v="57"/>
    <d v="2017-04-10T00:00:00"/>
    <s v="Standard Class"/>
    <s v="GG-14650"/>
    <s v="Greg Guthrie"/>
    <x v="1"/>
    <s v="United States"/>
    <x v="39"/>
    <x v="18"/>
    <n v="37620"/>
    <x v="0"/>
    <s v="OFF-BI-10003650"/>
    <x v="1"/>
    <x v="8"/>
    <s v="GBC DocuBind 300 Electric Binding Machine"/>
    <n v="157.79400000000004"/>
    <n v="1"/>
    <n v="0.7"/>
    <n v="-115.71559999999999"/>
    <x v="0"/>
    <x v="0"/>
    <s v="No"/>
  </r>
  <r>
    <n v="120"/>
    <s v="CA-2018-103730"/>
    <x v="1"/>
    <d v="2018-06-15T00:00:00"/>
    <s v="First Class"/>
    <s v="SC-20725"/>
    <s v="Steven Cartwright"/>
    <x v="0"/>
    <s v="United States"/>
    <x v="40"/>
    <x v="13"/>
    <n v="19805"/>
    <x v="3"/>
    <s v="FUR-FU-10002157"/>
    <x v="0"/>
    <x v="5"/>
    <s v="Artistic Insta-Plaque"/>
    <n v="47.04"/>
    <n v="3"/>
    <n v="0"/>
    <n v="18.345599999999997"/>
    <x v="3"/>
    <x v="0"/>
    <s v="No"/>
  </r>
  <r>
    <n v="121"/>
    <s v="CA-2018-103730"/>
    <x v="1"/>
    <d v="2018-06-15T00:00:00"/>
    <s v="First Class"/>
    <s v="SC-20725"/>
    <s v="Steven Cartwright"/>
    <x v="0"/>
    <s v="United States"/>
    <x v="40"/>
    <x v="13"/>
    <n v="19805"/>
    <x v="3"/>
    <s v="OFF-BI-10003910"/>
    <x v="1"/>
    <x v="8"/>
    <s v="DXL Angle-View Binders with Locking Rings by Samsill"/>
    <n v="30.84"/>
    <n v="4"/>
    <n v="0"/>
    <n v="13.878"/>
    <x v="3"/>
    <x v="0"/>
    <s v="No"/>
  </r>
  <r>
    <n v="122"/>
    <s v="CA-2018-103730"/>
    <x v="1"/>
    <d v="2018-06-15T00:00:00"/>
    <s v="First Class"/>
    <s v="SC-20725"/>
    <s v="Steven Cartwright"/>
    <x v="0"/>
    <s v="United States"/>
    <x v="40"/>
    <x v="13"/>
    <n v="19805"/>
    <x v="3"/>
    <s v="OFF-ST-10000777"/>
    <x v="1"/>
    <x v="4"/>
    <s v="Companion Letter/Legal File, Black"/>
    <n v="226.56"/>
    <n v="6"/>
    <n v="0"/>
    <n v="63.436800000000005"/>
    <x v="3"/>
    <x v="0"/>
    <s v="No"/>
  </r>
  <r>
    <n v="123"/>
    <s v="CA-2018-103730"/>
    <x v="1"/>
    <d v="2018-06-15T00:00:00"/>
    <s v="First Class"/>
    <s v="SC-20725"/>
    <s v="Steven Cartwright"/>
    <x v="0"/>
    <s v="United States"/>
    <x v="40"/>
    <x v="13"/>
    <n v="19805"/>
    <x v="3"/>
    <s v="OFF-EN-10002500"/>
    <x v="1"/>
    <x v="12"/>
    <s v="Globe Weis Peel &amp; Seel First Class Envelopes"/>
    <n v="115.02"/>
    <n v="9"/>
    <n v="0"/>
    <n v="51.758999999999993"/>
    <x v="3"/>
    <x v="0"/>
    <s v="No"/>
  </r>
  <r>
    <n v="124"/>
    <s v="CA-2018-103730"/>
    <x v="1"/>
    <d v="2018-06-15T00:00:00"/>
    <s v="First Class"/>
    <s v="SC-20725"/>
    <s v="Steven Cartwright"/>
    <x v="0"/>
    <s v="United States"/>
    <x v="40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  <x v="3"/>
    <x v="0"/>
    <s v="No"/>
  </r>
  <r>
    <n v="125"/>
    <s v="US-2016-152030"/>
    <x v="58"/>
    <d v="2016-12-28T00:00:00"/>
    <s v="Second Class"/>
    <s v="AD-10180"/>
    <s v="Alan Dominguez"/>
    <x v="2"/>
    <s v="United States"/>
    <x v="12"/>
    <x v="5"/>
    <n v="77041"/>
    <x v="2"/>
    <s v="FUR-CH-10004063"/>
    <x v="0"/>
    <x v="1"/>
    <s v="Global Deluxe High-Back Manager's Chair"/>
    <n v="600.55799999999999"/>
    <n v="3"/>
    <n v="0.3"/>
    <n v="-8.5794000000000779"/>
    <x v="2"/>
    <x v="0"/>
    <s v="No"/>
  </r>
  <r>
    <n v="126"/>
    <s v="US-2016-134614"/>
    <x v="59"/>
    <d v="2016-09-25T00:00:00"/>
    <s v="Standard Class"/>
    <s v="PF-19165"/>
    <s v="Philip Fox"/>
    <x v="0"/>
    <s v="United States"/>
    <x v="41"/>
    <x v="10"/>
    <n v="61701"/>
    <x v="2"/>
    <s v="FUR-TA-10004534"/>
    <x v="0"/>
    <x v="3"/>
    <s v="Bevis 44 x 96 Conference Tables"/>
    <n v="617.70000000000005"/>
    <n v="6"/>
    <n v="0.5"/>
    <n v="-407.68200000000013"/>
    <x v="2"/>
    <x v="0"/>
    <s v="No"/>
  </r>
  <r>
    <n v="127"/>
    <s v="US-2019-107272"/>
    <x v="60"/>
    <d v="2019-11-12T00:00:00"/>
    <s v="Standard Class"/>
    <s v="TS-21610"/>
    <s v="Troy Staebel"/>
    <x v="0"/>
    <s v="United States"/>
    <x v="42"/>
    <x v="16"/>
    <n v="85023"/>
    <x v="1"/>
    <s v="OFF-BI-10003274"/>
    <x v="1"/>
    <x v="8"/>
    <s v="Avery Durable Slant Ring Binders, No Labels"/>
    <n v="2.3880000000000003"/>
    <n v="2"/>
    <n v="0.7"/>
    <n v="-1.8308"/>
    <x v="1"/>
    <x v="0"/>
    <s v="No"/>
  </r>
  <r>
    <n v="128"/>
    <s v="US-2019-107272"/>
    <x v="60"/>
    <d v="2019-11-12T00:00:00"/>
    <s v="Standard Class"/>
    <s v="TS-21610"/>
    <s v="Troy Staebel"/>
    <x v="0"/>
    <s v="United States"/>
    <x v="42"/>
    <x v="16"/>
    <n v="85023"/>
    <x v="1"/>
    <s v="OFF-ST-10002974"/>
    <x v="1"/>
    <x v="4"/>
    <s v="Trav-L-File Heavy-Duty Shuttle II, Black"/>
    <n v="243.99200000000002"/>
    <n v="7"/>
    <n v="0.2"/>
    <n v="30.498999999999981"/>
    <x v="1"/>
    <x v="0"/>
    <s v="No"/>
  </r>
  <r>
    <n v="129"/>
    <s v="US-2018-125969"/>
    <x v="61"/>
    <d v="2018-11-10T00:00:00"/>
    <s v="Second Class"/>
    <s v="LS-16975"/>
    <s v="Lindsay Shagiari"/>
    <x v="2"/>
    <s v="United States"/>
    <x v="1"/>
    <x v="1"/>
    <n v="90004"/>
    <x v="1"/>
    <s v="FUR-CH-10001146"/>
    <x v="0"/>
    <x v="1"/>
    <s v="Global Task Chair, Black"/>
    <n v="81.424000000000007"/>
    <n v="2"/>
    <n v="0.2"/>
    <n v="-9.1601999999999961"/>
    <x v="1"/>
    <x v="0"/>
    <s v="No"/>
  </r>
  <r>
    <n v="130"/>
    <s v="US-2018-125969"/>
    <x v="61"/>
    <d v="2018-11-10T00:00:00"/>
    <s v="Second Class"/>
    <s v="LS-16975"/>
    <s v="Lindsay Shagiari"/>
    <x v="2"/>
    <s v="United States"/>
    <x v="1"/>
    <x v="1"/>
    <n v="90004"/>
    <x v="1"/>
    <s v="FUR-FU-10003773"/>
    <x v="0"/>
    <x v="5"/>
    <s v="Eldon Cleatmat Plus Chair Mats for High Pile Carpets"/>
    <n v="238.56"/>
    <n v="3"/>
    <n v="0"/>
    <n v="26.241599999999977"/>
    <x v="1"/>
    <x v="0"/>
    <s v="No"/>
  </r>
  <r>
    <n v="131"/>
    <s v="US-2019-164147"/>
    <x v="62"/>
    <d v="2019-02-05T00:00:00"/>
    <s v="First Class"/>
    <s v="DW-13585"/>
    <s v="Dorothy Wardle"/>
    <x v="1"/>
    <s v="United States"/>
    <x v="38"/>
    <x v="24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  <x v="3"/>
    <x v="0"/>
    <s v="No"/>
  </r>
  <r>
    <n v="132"/>
    <s v="US-2019-164147"/>
    <x v="62"/>
    <d v="2019-02-05T00:00:00"/>
    <s v="First Class"/>
    <s v="DW-13585"/>
    <s v="Dorothy Wardle"/>
    <x v="1"/>
    <s v="United States"/>
    <x v="38"/>
    <x v="24"/>
    <n v="43229"/>
    <x v="3"/>
    <s v="OFF-PA-10002377"/>
    <x v="1"/>
    <x v="10"/>
    <s v="Xerox 1916"/>
    <n v="78.304000000000002"/>
    <n v="2"/>
    <n v="0.2"/>
    <n v="29.363999999999997"/>
    <x v="3"/>
    <x v="0"/>
    <s v="No"/>
  </r>
  <r>
    <n v="133"/>
    <s v="US-2019-164147"/>
    <x v="62"/>
    <d v="2019-02-05T00:00:00"/>
    <s v="First Class"/>
    <s v="DW-13585"/>
    <s v="Dorothy Wardle"/>
    <x v="1"/>
    <s v="United States"/>
    <x v="38"/>
    <x v="24"/>
    <n v="43229"/>
    <x v="3"/>
    <s v="OFF-FA-10002780"/>
    <x v="1"/>
    <x v="13"/>
    <s v="Staples"/>
    <n v="21.456"/>
    <n v="9"/>
    <n v="0.2"/>
    <n v="6.9731999999999976"/>
    <x v="3"/>
    <x v="0"/>
    <s v="No"/>
  </r>
  <r>
    <n v="134"/>
    <s v="CA-2018-145583"/>
    <x v="63"/>
    <d v="2018-10-19T00:00:00"/>
    <s v="Standard Class"/>
    <s v="LC-16885"/>
    <s v="Lena Creighton"/>
    <x v="0"/>
    <s v="United States"/>
    <x v="43"/>
    <x v="1"/>
    <n v="95661"/>
    <x v="1"/>
    <s v="OFF-PA-10001804"/>
    <x v="1"/>
    <x v="10"/>
    <s v="Xerox 195"/>
    <n v="20.04"/>
    <n v="3"/>
    <n v="0"/>
    <n v="9.6191999999999993"/>
    <x v="1"/>
    <x v="1"/>
    <s v="Yes"/>
  </r>
  <r>
    <n v="135"/>
    <s v="CA-2018-145583"/>
    <x v="63"/>
    <d v="2018-10-19T00:00:00"/>
    <s v="Standard Class"/>
    <s v="LC-16885"/>
    <s v="Lena Creighton"/>
    <x v="0"/>
    <s v="United States"/>
    <x v="43"/>
    <x v="1"/>
    <n v="95661"/>
    <x v="1"/>
    <s v="OFF-PA-10001736"/>
    <x v="1"/>
    <x v="10"/>
    <s v="Xerox 1880"/>
    <n v="35.44"/>
    <n v="1"/>
    <n v="0"/>
    <n v="16.656799999999997"/>
    <x v="1"/>
    <x v="1"/>
    <s v="Yes"/>
  </r>
  <r>
    <n v="136"/>
    <s v="CA-2018-145583"/>
    <x v="63"/>
    <d v="2018-10-19T00:00:00"/>
    <s v="Standard Class"/>
    <s v="LC-16885"/>
    <s v="Lena Creighton"/>
    <x v="0"/>
    <s v="United States"/>
    <x v="43"/>
    <x v="1"/>
    <n v="95661"/>
    <x v="1"/>
    <s v="OFF-AR-10001149"/>
    <x v="1"/>
    <x v="6"/>
    <s v="Sanford Colorific Colored Pencils, 12/Box"/>
    <n v="11.52"/>
    <n v="4"/>
    <n v="0"/>
    <n v="3.4559999999999995"/>
    <x v="1"/>
    <x v="1"/>
    <s v="Yes"/>
  </r>
  <r>
    <n v="137"/>
    <s v="CA-2018-145583"/>
    <x v="63"/>
    <d v="2018-10-19T00:00:00"/>
    <s v="Standard Class"/>
    <s v="LC-16885"/>
    <s v="Lena Creighton"/>
    <x v="0"/>
    <s v="United States"/>
    <x v="43"/>
    <x v="1"/>
    <n v="95661"/>
    <x v="1"/>
    <s v="OFF-FA-10002988"/>
    <x v="1"/>
    <x v="13"/>
    <s v="Ideal Clamps"/>
    <n v="4.0199999999999996"/>
    <n v="2"/>
    <n v="0"/>
    <n v="1.9697999999999998"/>
    <x v="1"/>
    <x v="1"/>
    <s v="Yes"/>
  </r>
  <r>
    <n v="138"/>
    <s v="CA-2018-145583"/>
    <x v="63"/>
    <d v="2018-10-19T00:00:00"/>
    <s v="Standard Class"/>
    <s v="LC-16885"/>
    <s v="Lena Creighton"/>
    <x v="0"/>
    <s v="United States"/>
    <x v="43"/>
    <x v="1"/>
    <n v="95661"/>
    <x v="1"/>
    <s v="OFF-BI-10004781"/>
    <x v="1"/>
    <x v="8"/>
    <s v="GBC Wire Binding Strips"/>
    <n v="76.176000000000002"/>
    <n v="3"/>
    <n v="0.2"/>
    <n v="26.661599999999996"/>
    <x v="1"/>
    <x v="1"/>
    <s v="Yes"/>
  </r>
  <r>
    <n v="139"/>
    <s v="CA-2018-145583"/>
    <x v="63"/>
    <d v="2018-10-19T00:00:00"/>
    <s v="Standard Class"/>
    <s v="LC-16885"/>
    <s v="Lena Creighton"/>
    <x v="0"/>
    <s v="United States"/>
    <x v="43"/>
    <x v="1"/>
    <n v="95661"/>
    <x v="1"/>
    <s v="OFF-SU-10001218"/>
    <x v="1"/>
    <x v="14"/>
    <s v="Fiskars Softgrip Scissors"/>
    <n v="65.88"/>
    <n v="6"/>
    <n v="0"/>
    <n v="18.446400000000004"/>
    <x v="1"/>
    <x v="1"/>
    <s v="Yes"/>
  </r>
  <r>
    <n v="140"/>
    <s v="CA-2018-145583"/>
    <x v="63"/>
    <d v="2018-10-19T00:00:00"/>
    <s v="Standard Class"/>
    <s v="LC-16885"/>
    <s v="Lena Creighton"/>
    <x v="0"/>
    <s v="United States"/>
    <x v="43"/>
    <x v="1"/>
    <n v="95661"/>
    <x v="1"/>
    <s v="FUR-FU-10001706"/>
    <x v="0"/>
    <x v="5"/>
    <s v="Longer-Life Soft White Bulbs"/>
    <n v="43.120000000000005"/>
    <n v="14"/>
    <n v="0"/>
    <n v="20.697599999999998"/>
    <x v="1"/>
    <x v="1"/>
    <s v="Yes"/>
  </r>
  <r>
    <n v="141"/>
    <s v="CA-2018-110366"/>
    <x v="64"/>
    <d v="2018-09-07T00:00:00"/>
    <s v="Second Class"/>
    <s v="JD-15895"/>
    <s v="Jonathan Doherty"/>
    <x v="1"/>
    <s v="United States"/>
    <x v="10"/>
    <x v="9"/>
    <n v="19140"/>
    <x v="3"/>
    <s v="FUR-FU-10004848"/>
    <x v="0"/>
    <x v="5"/>
    <s v="Howard Miller 13-3/4&quot; Diameter Brushed Chrome Round Wall Clock"/>
    <n v="82.800000000000011"/>
    <n v="2"/>
    <n v="0.2"/>
    <n v="10.349999999999994"/>
    <x v="3"/>
    <x v="0"/>
    <s v="No"/>
  </r>
  <r>
    <n v="142"/>
    <s v="CA-2019-106180"/>
    <x v="65"/>
    <d v="2019-09-23T00:00:00"/>
    <s v="Standard Class"/>
    <s v="SH-19975"/>
    <s v="Sally Hughsby"/>
    <x v="1"/>
    <s v="United States"/>
    <x v="8"/>
    <x v="1"/>
    <n v="94122"/>
    <x v="1"/>
    <s v="OFF-AR-10000940"/>
    <x v="1"/>
    <x v="6"/>
    <s v="Newell 343"/>
    <n v="8.82"/>
    <n v="3"/>
    <n v="0"/>
    <n v="2.3814000000000002"/>
    <x v="1"/>
    <x v="0"/>
    <s v="No"/>
  </r>
  <r>
    <n v="143"/>
    <s v="CA-2019-106180"/>
    <x v="65"/>
    <d v="2019-09-23T00:00:00"/>
    <s v="Standard Class"/>
    <s v="SH-19975"/>
    <s v="Sally Hughsby"/>
    <x v="1"/>
    <s v="United States"/>
    <x v="8"/>
    <x v="1"/>
    <n v="94122"/>
    <x v="1"/>
    <s v="OFF-EN-10004030"/>
    <x v="1"/>
    <x v="12"/>
    <s v="Convenience Packs of Business Envelopes"/>
    <n v="10.86"/>
    <n v="3"/>
    <n v="0"/>
    <n v="5.1042000000000005"/>
    <x v="1"/>
    <x v="0"/>
    <s v="No"/>
  </r>
  <r>
    <n v="144"/>
    <s v="CA-2019-106180"/>
    <x v="65"/>
    <d v="2019-09-23T00:00:00"/>
    <s v="Standard Class"/>
    <s v="SH-19975"/>
    <s v="Sally Hughsby"/>
    <x v="1"/>
    <s v="United States"/>
    <x v="8"/>
    <x v="1"/>
    <n v="94122"/>
    <x v="1"/>
    <s v="OFF-PA-10004327"/>
    <x v="1"/>
    <x v="10"/>
    <s v="Xerox 1911"/>
    <n v="143.69999999999999"/>
    <n v="3"/>
    <n v="0"/>
    <n v="68.975999999999999"/>
    <x v="1"/>
    <x v="0"/>
    <s v="No"/>
  </r>
  <r>
    <n v="145"/>
    <s v="CA-2019-155376"/>
    <x v="66"/>
    <d v="2019-12-27T00:00:00"/>
    <s v="Standard Class"/>
    <s v="SG-20080"/>
    <s v="Sandra Glassco"/>
    <x v="0"/>
    <s v="United States"/>
    <x v="44"/>
    <x v="25"/>
    <n v="64055"/>
    <x v="2"/>
    <s v="OFF-AP-10001058"/>
    <x v="1"/>
    <x v="9"/>
    <s v="Sanyo 2.5 Cubic Foot Mid-Size Office Refrigerators"/>
    <n v="839.43000000000006"/>
    <n v="3"/>
    <n v="0"/>
    <n v="218.25179999999997"/>
    <x v="2"/>
    <x v="0"/>
    <s v="No"/>
  </r>
  <r>
    <n v="146"/>
    <s v="CA-2017-110744"/>
    <x v="67"/>
    <d v="2017-09-12T00:00:00"/>
    <s v="Standard Class"/>
    <s v="HA-14920"/>
    <s v="Helen Andreada"/>
    <x v="0"/>
    <s v="United States"/>
    <x v="45"/>
    <x v="1"/>
    <n v="91104"/>
    <x v="1"/>
    <s v="OFF-ST-10003656"/>
    <x v="1"/>
    <x v="4"/>
    <s v="Safco Industrial Wire Shelving"/>
    <n v="671.93"/>
    <n v="7"/>
    <n v="0"/>
    <n v="20.157899999999998"/>
    <x v="1"/>
    <x v="0"/>
    <s v="No"/>
  </r>
  <r>
    <n v="147"/>
    <s v="CA-2016-110072"/>
    <x v="68"/>
    <d v="2016-10-28T00:00:00"/>
    <s v="Standard Class"/>
    <s v="MG-17680"/>
    <s v="Maureen Gastineau"/>
    <x v="2"/>
    <s v="United States"/>
    <x v="46"/>
    <x v="24"/>
    <n v="43055"/>
    <x v="3"/>
    <s v="FUR-FU-10000521"/>
    <x v="0"/>
    <x v="5"/>
    <s v="Seth Thomas 14&quot; Putty-Colored Wall Clock"/>
    <n v="93.888000000000005"/>
    <n v="4"/>
    <n v="0.2"/>
    <n v="12.90959999999999"/>
    <x v="3"/>
    <x v="0"/>
    <s v="No"/>
  </r>
  <r>
    <n v="148"/>
    <s v="CA-2018-114489"/>
    <x v="5"/>
    <d v="2018-12-09T00:00:00"/>
    <s v="Standard Class"/>
    <s v="JE-16165"/>
    <s v="Justin Ellison"/>
    <x v="1"/>
    <s v="United States"/>
    <x v="47"/>
    <x v="6"/>
    <n v="53132"/>
    <x v="2"/>
    <s v="TEC-PH-10000215"/>
    <x v="2"/>
    <x v="7"/>
    <s v="Plantronics Cordless Phone Headset with In-line Volume - M214C"/>
    <n v="384.45000000000005"/>
    <n v="11"/>
    <n v="0"/>
    <n v="103.80150000000003"/>
    <x v="2"/>
    <x v="0"/>
    <s v="No"/>
  </r>
  <r>
    <n v="149"/>
    <s v="CA-2018-114489"/>
    <x v="5"/>
    <d v="2018-12-09T00:00:00"/>
    <s v="Standard Class"/>
    <s v="JE-16165"/>
    <s v="Justin Ellison"/>
    <x v="1"/>
    <s v="United States"/>
    <x v="47"/>
    <x v="6"/>
    <n v="53132"/>
    <x v="2"/>
    <s v="TEC-PH-10001448"/>
    <x v="2"/>
    <x v="7"/>
    <s v="Anker Astro 15000mAh USB Portable Charger"/>
    <n v="149.97"/>
    <n v="3"/>
    <n v="0"/>
    <n v="5.9987999999999815"/>
    <x v="2"/>
    <x v="0"/>
    <s v="No"/>
  </r>
  <r>
    <n v="150"/>
    <s v="CA-2018-114489"/>
    <x v="5"/>
    <d v="2018-12-09T00:00:00"/>
    <s v="Standard Class"/>
    <s v="JE-16165"/>
    <s v="Justin Ellison"/>
    <x v="1"/>
    <s v="United States"/>
    <x v="47"/>
    <x v="6"/>
    <n v="53132"/>
    <x v="2"/>
    <s v="FUR-CH-10000454"/>
    <x v="0"/>
    <x v="1"/>
    <s v="Hon Deluxe Fabric Upholstered Stacking Chairs, Rounded Back"/>
    <n v="1951.84"/>
    <n v="8"/>
    <n v="0"/>
    <n v="585.55199999999991"/>
    <x v="2"/>
    <x v="0"/>
    <s v="No"/>
  </r>
  <r>
    <n v="151"/>
    <s v="CA-2018-114489"/>
    <x v="5"/>
    <d v="2018-12-09T00:00:00"/>
    <s v="Standard Class"/>
    <s v="JE-16165"/>
    <s v="Justin Ellison"/>
    <x v="1"/>
    <s v="United States"/>
    <x v="47"/>
    <x v="6"/>
    <n v="53132"/>
    <x v="2"/>
    <s v="OFF-BI-10002735"/>
    <x v="1"/>
    <x v="8"/>
    <s v="GBC Prestige Therm-A-Bind Covers"/>
    <n v="171.55"/>
    <n v="5"/>
    <n v="0"/>
    <n v="80.628500000000003"/>
    <x v="2"/>
    <x v="0"/>
    <s v="No"/>
  </r>
  <r>
    <n v="152"/>
    <s v="CA-2018-158834"/>
    <x v="69"/>
    <d v="2018-03-16T00:00:00"/>
    <s v="First Class"/>
    <s v="TW-21025"/>
    <s v="Tamara Willingham"/>
    <x v="2"/>
    <s v="United States"/>
    <x v="48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1"/>
    <x v="1"/>
    <x v="0"/>
    <s v="No"/>
  </r>
  <r>
    <n v="153"/>
    <s v="CA-2018-158834"/>
    <x v="69"/>
    <d v="2018-03-16T00:00:00"/>
    <s v="First Class"/>
    <s v="TW-21025"/>
    <s v="Tamara Willingham"/>
    <x v="2"/>
    <s v="United States"/>
    <x v="48"/>
    <x v="16"/>
    <n v="85254"/>
    <x v="1"/>
    <s v="TEC-PH-10001254"/>
    <x v="2"/>
    <x v="7"/>
    <s v="Jabra BIZ 2300 Duo QD Duo Corded Headset"/>
    <n v="203.184"/>
    <n v="2"/>
    <n v="0.2"/>
    <n v="15.238799999999991"/>
    <x v="1"/>
    <x v="0"/>
    <s v="No"/>
  </r>
  <r>
    <n v="154"/>
    <s v="CA-2017-124919"/>
    <x v="70"/>
    <d v="2017-06-02T00:00:00"/>
    <s v="First Class"/>
    <s v="SP-20650"/>
    <s v="Stephanie Phelps"/>
    <x v="1"/>
    <s v="United States"/>
    <x v="49"/>
    <x v="1"/>
    <n v="95123"/>
    <x v="1"/>
    <s v="OFF-PA-10001950"/>
    <x v="1"/>
    <x v="10"/>
    <s v="Southworth 25% Cotton Antique Laid Paper &amp; Envelopes"/>
    <n v="58.379999999999995"/>
    <n v="7"/>
    <n v="0"/>
    <n v="26.270999999999994"/>
    <x v="1"/>
    <x v="0"/>
    <s v="No"/>
  </r>
  <r>
    <n v="155"/>
    <s v="CA-2017-124919"/>
    <x v="70"/>
    <d v="2017-06-02T00:00:00"/>
    <s v="First Class"/>
    <s v="SP-20650"/>
    <s v="Stephanie Phelps"/>
    <x v="1"/>
    <s v="United States"/>
    <x v="49"/>
    <x v="1"/>
    <n v="95123"/>
    <x v="1"/>
    <s v="OFF-PA-10002254"/>
    <x v="1"/>
    <x v="10"/>
    <s v="Xerox 1883"/>
    <n v="105.52"/>
    <n v="4"/>
    <n v="0"/>
    <n v="48.539199999999994"/>
    <x v="1"/>
    <x v="0"/>
    <s v="No"/>
  </r>
  <r>
    <n v="156"/>
    <s v="CA-2017-124919"/>
    <x v="70"/>
    <d v="2017-06-02T00:00:00"/>
    <s v="First Class"/>
    <s v="SP-20650"/>
    <s v="Stephanie Phelps"/>
    <x v="1"/>
    <s v="United States"/>
    <x v="49"/>
    <x v="1"/>
    <n v="95123"/>
    <x v="1"/>
    <s v="OFF-ST-10001590"/>
    <x v="1"/>
    <x v="4"/>
    <s v="Tenex Personal Project File with Scoop Front Design, Black"/>
    <n v="80.88"/>
    <n v="6"/>
    <n v="0"/>
    <n v="21.028799999999997"/>
    <x v="1"/>
    <x v="0"/>
    <s v="No"/>
  </r>
  <r>
    <n v="157"/>
    <s v="CA-2017-118948"/>
    <x v="71"/>
    <d v="2017-06-03T00:00:00"/>
    <s v="Standard Class"/>
    <s v="NK-18490"/>
    <s v="Neil Knudson"/>
    <x v="2"/>
    <s v="United States"/>
    <x v="4"/>
    <x v="4"/>
    <n v="98105"/>
    <x v="1"/>
    <s v="OFF-AR-10001547"/>
    <x v="1"/>
    <x v="6"/>
    <s v="Newell 311"/>
    <n v="6.63"/>
    <n v="3"/>
    <n v="0"/>
    <n v="1.7901"/>
    <x v="1"/>
    <x v="0"/>
    <s v="No"/>
  </r>
  <r>
    <n v="158"/>
    <s v="CA-2016-104269"/>
    <x v="72"/>
    <d v="2016-03-06T00:00:00"/>
    <s v="Second Class"/>
    <s v="DB-13060"/>
    <s v="Dave Brooks"/>
    <x v="0"/>
    <s v="United States"/>
    <x v="4"/>
    <x v="4"/>
    <n v="98115"/>
    <x v="1"/>
    <s v="FUR-CH-10004063"/>
    <x v="0"/>
    <x v="1"/>
    <s v="Global Deluxe High-Back Manager's Chair"/>
    <n v="457.56800000000004"/>
    <n v="2"/>
    <n v="0.2"/>
    <n v="51.476399999999941"/>
    <x v="1"/>
    <x v="0"/>
    <s v="No"/>
  </r>
  <r>
    <n v="159"/>
    <s v="CA-2018-114104"/>
    <x v="73"/>
    <d v="2018-11-24T00:00:00"/>
    <s v="Standard Class"/>
    <s v="NP-18670"/>
    <s v="Nora Paige"/>
    <x v="0"/>
    <s v="United States"/>
    <x v="50"/>
    <x v="26"/>
    <n v="73034"/>
    <x v="2"/>
    <s v="OFF-LA-10002475"/>
    <x v="1"/>
    <x v="2"/>
    <s v="Avery 519"/>
    <n v="14.62"/>
    <n v="2"/>
    <n v="0"/>
    <n v="6.8713999999999995"/>
    <x v="2"/>
    <x v="0"/>
    <s v="No"/>
  </r>
  <r>
    <n v="160"/>
    <s v="CA-2018-114104"/>
    <x v="73"/>
    <d v="2018-11-24T00:00:00"/>
    <s v="Standard Class"/>
    <s v="NP-18670"/>
    <s v="Nora Paige"/>
    <x v="0"/>
    <s v="United States"/>
    <x v="50"/>
    <x v="26"/>
    <n v="73034"/>
    <x v="2"/>
    <s v="TEC-PH-10004536"/>
    <x v="2"/>
    <x v="7"/>
    <s v="Avaya 5420 Digital phone"/>
    <n v="944.93000000000006"/>
    <n v="7"/>
    <n v="0"/>
    <n v="236.23250000000002"/>
    <x v="2"/>
    <x v="0"/>
    <s v="No"/>
  </r>
  <r>
    <n v="161"/>
    <s v="CA-2018-162733"/>
    <x v="74"/>
    <d v="2018-05-12T00:00:00"/>
    <s v="First Class"/>
    <s v="TT-21070"/>
    <s v="Ted Trevino"/>
    <x v="0"/>
    <s v="United States"/>
    <x v="1"/>
    <x v="1"/>
    <n v="90045"/>
    <x v="1"/>
    <s v="OFF-PA-10002751"/>
    <x v="1"/>
    <x v="10"/>
    <s v="Xerox 1920"/>
    <n v="5.98"/>
    <n v="1"/>
    <n v="0"/>
    <n v="2.6909999999999998"/>
    <x v="1"/>
    <x v="0"/>
    <s v="No"/>
  </r>
  <r>
    <n v="162"/>
    <s v="CA-2017-119697"/>
    <x v="75"/>
    <d v="2017-12-31T00:00:00"/>
    <s v="Second Class"/>
    <s v="EM-13960"/>
    <s v="Eric Murdock"/>
    <x v="0"/>
    <s v="United States"/>
    <x v="10"/>
    <x v="9"/>
    <n v="19134"/>
    <x v="3"/>
    <s v="TEC-AC-10003657"/>
    <x v="2"/>
    <x v="11"/>
    <s v="Lenovo 17-Key USB Numeric Keypad"/>
    <n v="54.384000000000007"/>
    <n v="2"/>
    <n v="0.2"/>
    <n v="1.359599999999995"/>
    <x v="3"/>
    <x v="0"/>
    <s v="No"/>
  </r>
  <r>
    <n v="163"/>
    <s v="CA-2018-154508"/>
    <x v="76"/>
    <d v="2018-11-20T00:00:00"/>
    <s v="Standard Class"/>
    <s v="RD-19900"/>
    <s v="Ruben Dartt"/>
    <x v="0"/>
    <s v="United States"/>
    <x v="51"/>
    <x v="27"/>
    <n v="88220"/>
    <x v="1"/>
    <s v="OFF-EN-10001990"/>
    <x v="1"/>
    <x v="12"/>
    <s v="Staple envelope"/>
    <n v="28.4"/>
    <n v="5"/>
    <n v="0"/>
    <n v="13.347999999999997"/>
    <x v="1"/>
    <x v="0"/>
    <s v="No"/>
  </r>
  <r>
    <n v="164"/>
    <s v="CA-2018-113817"/>
    <x v="77"/>
    <d v="2018-11-11T00:00:00"/>
    <s v="Standard Class"/>
    <s v="MJ-17740"/>
    <s v="Max Jones"/>
    <x v="0"/>
    <s v="United States"/>
    <x v="4"/>
    <x v="4"/>
    <n v="98115"/>
    <x v="1"/>
    <s v="OFF-BI-10004002"/>
    <x v="1"/>
    <x v="8"/>
    <s v="Wilson Jones International Size A4 Ring Binders"/>
    <n v="27.680000000000003"/>
    <n v="2"/>
    <n v="0.2"/>
    <n v="9.6879999999999988"/>
    <x v="1"/>
    <x v="0"/>
    <s v="No"/>
  </r>
  <r>
    <n v="165"/>
    <s v="CA-2016-139892"/>
    <x v="78"/>
    <d v="2016-09-12T00:00:00"/>
    <s v="Standard Class"/>
    <s v="BM-11140"/>
    <s v="Becky Martin"/>
    <x v="0"/>
    <s v="United States"/>
    <x v="52"/>
    <x v="5"/>
    <n v="78207"/>
    <x v="2"/>
    <s v="OFF-AR-10004441"/>
    <x v="1"/>
    <x v="6"/>
    <s v="BIC Brite Liner Highlighters"/>
    <n v="9.9359999999999999"/>
    <n v="3"/>
    <n v="0.2"/>
    <n v="2.7324000000000002"/>
    <x v="2"/>
    <x v="0"/>
    <s v="No"/>
  </r>
  <r>
    <n v="166"/>
    <s v="CA-2016-139892"/>
    <x v="78"/>
    <d v="2016-09-12T00:00:00"/>
    <s v="Standard Class"/>
    <s v="BM-11140"/>
    <s v="Becky Martin"/>
    <x v="0"/>
    <s v="United States"/>
    <x v="52"/>
    <x v="5"/>
    <n v="78207"/>
    <x v="2"/>
    <s v="TEC-MA-10000822"/>
    <x v="2"/>
    <x v="15"/>
    <s v="Lexmark MX611dhe Monochrome Laser Printer"/>
    <n v="8159.9519999999993"/>
    <n v="8"/>
    <n v="0.4"/>
    <n v="-1359.992000000002"/>
    <x v="2"/>
    <x v="0"/>
    <s v="No"/>
  </r>
  <r>
    <n v="167"/>
    <s v="CA-2016-139892"/>
    <x v="78"/>
    <d v="2016-09-12T00:00:00"/>
    <s v="Standard Class"/>
    <s v="BM-11140"/>
    <s v="Becky Martin"/>
    <x v="0"/>
    <s v="United States"/>
    <x v="52"/>
    <x v="5"/>
    <n v="78207"/>
    <x v="2"/>
    <s v="OFF-ST-10000991"/>
    <x v="1"/>
    <x v="4"/>
    <s v="Space Solutions HD Industrial Steel Shelving."/>
    <n v="275.928"/>
    <n v="3"/>
    <n v="0.2"/>
    <n v="-58.634699999999995"/>
    <x v="2"/>
    <x v="0"/>
    <s v="No"/>
  </r>
  <r>
    <n v="168"/>
    <s v="CA-2016-139892"/>
    <x v="78"/>
    <d v="2016-09-12T00:00:00"/>
    <s v="Standard Class"/>
    <s v="BM-11140"/>
    <s v="Becky Martin"/>
    <x v="0"/>
    <s v="United States"/>
    <x v="52"/>
    <x v="5"/>
    <n v="78207"/>
    <x v="2"/>
    <s v="FUR-CH-10004287"/>
    <x v="0"/>
    <x v="1"/>
    <s v="SAFCO Arco Folding Chair"/>
    <n v="1740.0599999999997"/>
    <n v="9"/>
    <n v="0.3"/>
    <n v="-24.858000000000175"/>
    <x v="2"/>
    <x v="0"/>
    <s v="No"/>
  </r>
  <r>
    <n v="169"/>
    <s v="CA-2016-139892"/>
    <x v="78"/>
    <d v="2016-09-12T00:00:00"/>
    <s v="Standard Class"/>
    <s v="BM-11140"/>
    <s v="Becky Martin"/>
    <x v="0"/>
    <s v="United States"/>
    <x v="52"/>
    <x v="5"/>
    <n v="78207"/>
    <x v="2"/>
    <s v="OFF-AR-10002656"/>
    <x v="1"/>
    <x v="6"/>
    <s v="Sanford Liquid Accent Highlighters"/>
    <n v="32.064"/>
    <n v="6"/>
    <n v="0.2"/>
    <n v="6.8135999999999974"/>
    <x v="2"/>
    <x v="0"/>
    <s v="No"/>
  </r>
  <r>
    <n v="170"/>
    <s v="CA-2016-139892"/>
    <x v="78"/>
    <d v="2016-09-12T00:00:00"/>
    <s v="Standard Class"/>
    <s v="BM-11140"/>
    <s v="Becky Martin"/>
    <x v="0"/>
    <s v="United States"/>
    <x v="52"/>
    <x v="5"/>
    <n v="78207"/>
    <x v="2"/>
    <s v="OFF-AP-10002518"/>
    <x v="1"/>
    <x v="9"/>
    <s v="Kensington 7 Outlet MasterPiece Power Center"/>
    <n v="177.97999999999996"/>
    <n v="5"/>
    <n v="0.8"/>
    <n v="-453.84900000000005"/>
    <x v="2"/>
    <x v="0"/>
    <s v="No"/>
  </r>
  <r>
    <n v="171"/>
    <s v="CA-2016-139892"/>
    <x v="78"/>
    <d v="2016-09-12T00:00:00"/>
    <s v="Standard Class"/>
    <s v="BM-11140"/>
    <s v="Becky Martin"/>
    <x v="0"/>
    <s v="United States"/>
    <x v="52"/>
    <x v="5"/>
    <n v="78207"/>
    <x v="2"/>
    <s v="TEC-PH-10003931"/>
    <x v="2"/>
    <x v="7"/>
    <s v="JBL Micro Wireless Portable Bluetooth Speaker"/>
    <n v="143.976"/>
    <n v="3"/>
    <n v="0.2"/>
    <n v="8.998500000000007"/>
    <x v="2"/>
    <x v="0"/>
    <s v="No"/>
  </r>
  <r>
    <n v="172"/>
    <s v="CA-2016-118962"/>
    <x v="79"/>
    <d v="2016-08-09T00:00:00"/>
    <s v="Standard Class"/>
    <s v="CS-12130"/>
    <s v="Chad Sievert"/>
    <x v="0"/>
    <s v="United States"/>
    <x v="1"/>
    <x v="1"/>
    <n v="90004"/>
    <x v="1"/>
    <s v="OFF-PA-10000659"/>
    <x v="1"/>
    <x v="10"/>
    <s v="Adams Phone Message Book, Professional, 400 Message Capacity, 5 3/6” x 11”"/>
    <n v="20.94"/>
    <n v="3"/>
    <n v="0"/>
    <n v="9.841800000000001"/>
    <x v="1"/>
    <x v="0"/>
    <s v="No"/>
  </r>
  <r>
    <n v="173"/>
    <s v="CA-2016-118962"/>
    <x v="79"/>
    <d v="2016-08-09T00:00:00"/>
    <s v="Standard Class"/>
    <s v="CS-12130"/>
    <s v="Chad Sievert"/>
    <x v="0"/>
    <s v="United States"/>
    <x v="1"/>
    <x v="1"/>
    <n v="90004"/>
    <x v="1"/>
    <s v="OFF-PA-10001144"/>
    <x v="1"/>
    <x v="10"/>
    <s v="Xerox 1913"/>
    <n v="110.96"/>
    <n v="2"/>
    <n v="0"/>
    <n v="53.260799999999996"/>
    <x v="1"/>
    <x v="0"/>
    <s v="No"/>
  </r>
  <r>
    <n v="174"/>
    <s v="CA-2016-118962"/>
    <x v="79"/>
    <d v="2016-08-09T00:00:00"/>
    <s v="Standard Class"/>
    <s v="CS-12130"/>
    <s v="Chad Sievert"/>
    <x v="0"/>
    <s v="United States"/>
    <x v="1"/>
    <x v="1"/>
    <n v="90004"/>
    <x v="1"/>
    <s v="FUR-CH-10003817"/>
    <x v="0"/>
    <x v="1"/>
    <s v="Global Value Steno Chair, Gray"/>
    <n v="340.14400000000006"/>
    <n v="7"/>
    <n v="0.2"/>
    <n v="21.259"/>
    <x v="1"/>
    <x v="0"/>
    <s v="No"/>
  </r>
  <r>
    <n v="175"/>
    <s v="US-2016-100853"/>
    <x v="80"/>
    <d v="2016-09-19T00:00:00"/>
    <s v="Standard Class"/>
    <s v="JB-15400"/>
    <s v="Jennifer Braxton"/>
    <x v="1"/>
    <s v="United States"/>
    <x v="22"/>
    <x v="10"/>
    <n v="60623"/>
    <x v="2"/>
    <s v="OFF-AP-10000891"/>
    <x v="1"/>
    <x v="9"/>
    <s v="Kensington 7 Outlet MasterPiece HOMEOFFICE Power Control Center"/>
    <n v="52.447999999999993"/>
    <n v="2"/>
    <n v="0.8"/>
    <n v="-131.12000000000003"/>
    <x v="2"/>
    <x v="0"/>
    <s v="No"/>
  </r>
  <r>
    <n v="176"/>
    <s v="US-2016-100853"/>
    <x v="80"/>
    <d v="2016-09-19T00:00:00"/>
    <s v="Standard Class"/>
    <s v="JB-15400"/>
    <s v="Jennifer Braxton"/>
    <x v="1"/>
    <s v="United States"/>
    <x v="22"/>
    <x v="10"/>
    <n v="60623"/>
    <x v="2"/>
    <s v="OFF-LA-10003148"/>
    <x v="1"/>
    <x v="2"/>
    <s v="Avery 51"/>
    <n v="20.16"/>
    <n v="4"/>
    <n v="0.2"/>
    <n v="6.5519999999999987"/>
    <x v="2"/>
    <x v="0"/>
    <s v="No"/>
  </r>
  <r>
    <n v="177"/>
    <s v="US-2019-152366"/>
    <x v="81"/>
    <d v="2019-04-25T00:00:00"/>
    <s v="Second Class"/>
    <s v="SJ-20500"/>
    <s v="Shirley Jackson"/>
    <x v="0"/>
    <s v="United States"/>
    <x v="12"/>
    <x v="5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  <x v="2"/>
    <x v="0"/>
    <s v="No"/>
  </r>
  <r>
    <n v="178"/>
    <s v="US-2017-101511"/>
    <x v="82"/>
    <d v="2017-11-23T00:00:00"/>
    <s v="Second Class"/>
    <s v="JE-15745"/>
    <s v="Joel Eaton"/>
    <x v="0"/>
    <s v="United States"/>
    <x v="46"/>
    <x v="24"/>
    <n v="43055"/>
    <x v="3"/>
    <s v="FUR-CH-10004698"/>
    <x v="0"/>
    <x v="1"/>
    <s v="Padded Folding Chairs, Black, 4/Carton"/>
    <n v="396.80200000000002"/>
    <n v="7"/>
    <n v="0.3"/>
    <n v="-11.337199999999939"/>
    <x v="3"/>
    <x v="0"/>
    <s v="No"/>
  </r>
  <r>
    <n v="179"/>
    <s v="US-2017-101511"/>
    <x v="82"/>
    <d v="2017-11-23T00:00:00"/>
    <s v="Second Class"/>
    <s v="JE-15745"/>
    <s v="Joel Eaton"/>
    <x v="0"/>
    <s v="United States"/>
    <x v="46"/>
    <x v="24"/>
    <n v="43055"/>
    <x v="3"/>
    <s v="OFF-SU-10002189"/>
    <x v="1"/>
    <x v="14"/>
    <s v="Acme Rosewood Handle Letter Opener"/>
    <n v="15.88"/>
    <n v="5"/>
    <n v="0.2"/>
    <n v="-3.771500000000001"/>
    <x v="3"/>
    <x v="0"/>
    <s v="No"/>
  </r>
  <r>
    <n v="180"/>
    <s v="CA-2017-137225"/>
    <x v="83"/>
    <d v="2017-12-19T00:00:00"/>
    <s v="Standard Class"/>
    <s v="JK-15640"/>
    <s v="Jim Kriz"/>
    <x v="2"/>
    <s v="United States"/>
    <x v="20"/>
    <x v="15"/>
    <n v="10009"/>
    <x v="3"/>
    <s v="OFF-AR-10001940"/>
    <x v="1"/>
    <x v="6"/>
    <s v="Sanford Colorific Eraseable Coloring Pencils, 12 Count"/>
    <n v="3.28"/>
    <n v="1"/>
    <n v="0"/>
    <n v="1.4104000000000001"/>
    <x v="3"/>
    <x v="0"/>
    <s v="No"/>
  </r>
  <r>
    <n v="181"/>
    <s v="CA-2016-166191"/>
    <x v="29"/>
    <d v="2016-12-09T00:00:00"/>
    <s v="Second Class"/>
    <s v="DK-13150"/>
    <s v="David Kendrick"/>
    <x v="1"/>
    <s v="United States"/>
    <x v="27"/>
    <x v="10"/>
    <n v="62521"/>
    <x v="2"/>
    <s v="OFF-ST-10003455"/>
    <x v="1"/>
    <x v="4"/>
    <s v="Tenex File Box, Personal Filing Tote with Lid, Black"/>
    <n v="24.816000000000003"/>
    <n v="2"/>
    <n v="0.2"/>
    <n v="1.8612000000000002"/>
    <x v="2"/>
    <x v="0"/>
    <s v="No"/>
  </r>
  <r>
    <n v="182"/>
    <s v="CA-2016-166191"/>
    <x v="29"/>
    <d v="2016-12-09T00:00:00"/>
    <s v="Second Class"/>
    <s v="DK-13150"/>
    <s v="David Kendrick"/>
    <x v="1"/>
    <s v="United States"/>
    <x v="27"/>
    <x v="10"/>
    <n v="62521"/>
    <x v="2"/>
    <s v="TEC-AC-10004659"/>
    <x v="2"/>
    <x v="11"/>
    <s v="Imation Secure+ Hardware Encrypted USB 2.0 Flash Drive; 16GB"/>
    <n v="408.74399999999997"/>
    <n v="7"/>
    <n v="0.2"/>
    <n v="76.639499999999984"/>
    <x v="2"/>
    <x v="0"/>
    <s v="No"/>
  </r>
  <r>
    <n v="183"/>
    <s v="CA-2016-158274"/>
    <x v="84"/>
    <d v="2016-11-24T00:00:00"/>
    <s v="Second Class"/>
    <s v="RM-19675"/>
    <s v="Robert Marley"/>
    <x v="2"/>
    <s v="United States"/>
    <x v="53"/>
    <x v="28"/>
    <n v="71203"/>
    <x v="0"/>
    <s v="TEC-PH-10003273"/>
    <x v="2"/>
    <x v="7"/>
    <s v="AT&amp;T TR1909W"/>
    <n v="503.96"/>
    <n v="4"/>
    <n v="0"/>
    <n v="131.02960000000002"/>
    <x v="0"/>
    <x v="0"/>
    <s v="No"/>
  </r>
  <r>
    <n v="184"/>
    <s v="CA-2016-158274"/>
    <x v="84"/>
    <d v="2016-11-24T00:00:00"/>
    <s v="Second Class"/>
    <s v="RM-19675"/>
    <s v="Robert Marley"/>
    <x v="2"/>
    <s v="United States"/>
    <x v="53"/>
    <x v="28"/>
    <n v="71203"/>
    <x v="0"/>
    <s v="TEC-PH-10004896"/>
    <x v="2"/>
    <x v="7"/>
    <s v="Nokia Lumia 521 (T-Mobile)"/>
    <n v="149.94999999999999"/>
    <n v="5"/>
    <n v="0"/>
    <n v="41.986000000000004"/>
    <x v="0"/>
    <x v="0"/>
    <s v="No"/>
  </r>
  <r>
    <n v="185"/>
    <s v="CA-2016-158274"/>
    <x v="84"/>
    <d v="2016-11-24T00:00:00"/>
    <s v="Second Class"/>
    <s v="RM-19675"/>
    <s v="Robert Marley"/>
    <x v="2"/>
    <s v="United States"/>
    <x v="53"/>
    <x v="28"/>
    <n v="71203"/>
    <x v="0"/>
    <s v="TEC-AC-10002345"/>
    <x v="2"/>
    <x v="11"/>
    <s v="HP Standard 104 key PS/2 Keyboard"/>
    <n v="29"/>
    <n v="2"/>
    <n v="0"/>
    <n v="7.25"/>
    <x v="0"/>
    <x v="0"/>
    <s v="No"/>
  </r>
  <r>
    <n v="186"/>
    <s v="CA-2018-105018"/>
    <x v="85"/>
    <d v="2018-12-02T00:00:00"/>
    <s v="Standard Class"/>
    <s v="SK-19990"/>
    <s v="Sally Knutson"/>
    <x v="0"/>
    <s v="United States"/>
    <x v="54"/>
    <x v="29"/>
    <n v="6824"/>
    <x v="3"/>
    <s v="OFF-BI-10001890"/>
    <x v="1"/>
    <x v="8"/>
    <s v="Avery Poly Binder Pockets"/>
    <n v="7.16"/>
    <n v="2"/>
    <n v="0"/>
    <n v="3.4367999999999999"/>
    <x v="3"/>
    <x v="0"/>
    <s v="No"/>
  </r>
  <r>
    <n v="187"/>
    <s v="CA-2016-123260"/>
    <x v="86"/>
    <d v="2016-08-30T00:00:00"/>
    <s v="Standard Class"/>
    <s v="FM-14290"/>
    <s v="Frank Merwin"/>
    <x v="2"/>
    <s v="United States"/>
    <x v="1"/>
    <x v="1"/>
    <n v="90032"/>
    <x v="1"/>
    <s v="TEC-AC-10002323"/>
    <x v="2"/>
    <x v="11"/>
    <s v="SanDisk Ultra 32 GB MicroSDHC Class 10 Memory Card"/>
    <n v="176.8"/>
    <n v="8"/>
    <n v="0"/>
    <n v="22.984000000000009"/>
    <x v="1"/>
    <x v="0"/>
    <s v="No"/>
  </r>
  <r>
    <n v="188"/>
    <s v="CA-2018-157000"/>
    <x v="87"/>
    <d v="2018-07-22T00:00:00"/>
    <s v="Standard Class"/>
    <s v="AM-10360"/>
    <s v="Alice McCarthy"/>
    <x v="1"/>
    <s v="United States"/>
    <x v="55"/>
    <x v="5"/>
    <n v="75051"/>
    <x v="2"/>
    <s v="OFF-ST-10001328"/>
    <x v="1"/>
    <x v="4"/>
    <s v="Personal Filing Tote with Lid, Black/Gray"/>
    <n v="37.224000000000004"/>
    <n v="3"/>
    <n v="0.2"/>
    <n v="3.7224000000000004"/>
    <x v="2"/>
    <x v="0"/>
    <s v="No"/>
  </r>
  <r>
    <n v="189"/>
    <s v="CA-2018-157000"/>
    <x v="87"/>
    <d v="2018-07-22T00:00:00"/>
    <s v="Standard Class"/>
    <s v="AM-10360"/>
    <s v="Alice McCarthy"/>
    <x v="1"/>
    <s v="United States"/>
    <x v="55"/>
    <x v="5"/>
    <n v="75051"/>
    <x v="2"/>
    <s v="OFF-PA-10001950"/>
    <x v="1"/>
    <x v="10"/>
    <s v="Southworth 25% Cotton Antique Laid Paper &amp; Envelopes"/>
    <n v="20.016000000000002"/>
    <n v="3"/>
    <n v="0.2"/>
    <n v="6.2549999999999963"/>
    <x v="2"/>
    <x v="0"/>
    <s v="No"/>
  </r>
  <r>
    <n v="190"/>
    <s v="CA-2017-102281"/>
    <x v="88"/>
    <d v="2017-10-14T00:00:00"/>
    <s v="First Class"/>
    <s v="MP-17470"/>
    <s v="Mark Packer"/>
    <x v="2"/>
    <s v="United States"/>
    <x v="20"/>
    <x v="15"/>
    <n v="10035"/>
    <x v="3"/>
    <s v="FUR-BO-10002613"/>
    <x v="0"/>
    <x v="0"/>
    <s v="Atlantic Metals Mobile 4-Shelf Bookcases, Custom Colors"/>
    <n v="899.13600000000008"/>
    <n v="4"/>
    <n v="0.2"/>
    <n v="112.39199999999991"/>
    <x v="3"/>
    <x v="0"/>
    <s v="No"/>
  </r>
  <r>
    <n v="191"/>
    <s v="CA-2017-102281"/>
    <x v="88"/>
    <d v="2017-10-14T00:00:00"/>
    <s v="First Class"/>
    <s v="MP-17470"/>
    <s v="Mark Packer"/>
    <x v="2"/>
    <s v="United States"/>
    <x v="20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x v="3"/>
    <x v="0"/>
    <s v="No"/>
  </r>
  <r>
    <n v="192"/>
    <s v="CA-2017-102281"/>
    <x v="88"/>
    <d v="2017-10-14T00:00:00"/>
    <s v="First Class"/>
    <s v="MP-17470"/>
    <s v="Mark Packer"/>
    <x v="2"/>
    <s v="United States"/>
    <x v="20"/>
    <x v="15"/>
    <n v="10035"/>
    <x v="3"/>
    <s v="OFF-PA-10000061"/>
    <x v="1"/>
    <x v="10"/>
    <s v="Xerox 205"/>
    <n v="51.84"/>
    <n v="8"/>
    <n v="0"/>
    <n v="24.883200000000002"/>
    <x v="3"/>
    <x v="0"/>
    <s v="No"/>
  </r>
  <r>
    <n v="193"/>
    <s v="CA-2017-102281"/>
    <x v="88"/>
    <d v="2017-10-14T00:00:00"/>
    <s v="First Class"/>
    <s v="MP-17470"/>
    <s v="Mark Packer"/>
    <x v="2"/>
    <s v="United States"/>
    <x v="20"/>
    <x v="15"/>
    <n v="10035"/>
    <x v="3"/>
    <s v="FUR-BO-10002545"/>
    <x v="0"/>
    <x v="0"/>
    <s v="Atlantic Metals Mobile 3-Shelf Bookcases, Custom Colors"/>
    <n v="626.35200000000009"/>
    <n v="3"/>
    <n v="0.2"/>
    <n v="46.976400000000012"/>
    <x v="3"/>
    <x v="0"/>
    <s v="No"/>
  </r>
  <r>
    <n v="194"/>
    <s v="CA-2017-102281"/>
    <x v="88"/>
    <d v="2017-10-14T00:00:00"/>
    <s v="First Class"/>
    <s v="MP-17470"/>
    <s v="Mark Packer"/>
    <x v="2"/>
    <s v="United States"/>
    <x v="20"/>
    <x v="15"/>
    <n v="10035"/>
    <x v="3"/>
    <s v="OFF-AR-10003514"/>
    <x v="1"/>
    <x v="6"/>
    <s v="4009 Highlighters by Sanford"/>
    <n v="19.899999999999999"/>
    <n v="5"/>
    <n v="0"/>
    <n v="6.5669999999999984"/>
    <x v="3"/>
    <x v="0"/>
    <s v="No"/>
  </r>
  <r>
    <n v="195"/>
    <s v="CA-2017-131457"/>
    <x v="89"/>
    <d v="2017-11-06T00:00:00"/>
    <s v="Standard Class"/>
    <s v="MZ-17515"/>
    <s v="Mary Zewe"/>
    <x v="1"/>
    <s v="United States"/>
    <x v="56"/>
    <x v="1"/>
    <n v="92374"/>
    <x v="1"/>
    <s v="OFF-EN-10001509"/>
    <x v="1"/>
    <x v="12"/>
    <s v="Poly String Tie Envelopes"/>
    <n v="14.280000000000001"/>
    <n v="7"/>
    <n v="0"/>
    <n v="6.7115999999999989"/>
    <x v="1"/>
    <x v="0"/>
    <s v="No"/>
  </r>
  <r>
    <n v="196"/>
    <s v="CA-2016-140004"/>
    <x v="90"/>
    <d v="2016-03-25T00:00:00"/>
    <s v="Standard Class"/>
    <s v="CB-12025"/>
    <s v="Cassandra Brandow"/>
    <x v="0"/>
    <s v="United States"/>
    <x v="57"/>
    <x v="24"/>
    <n v="45011"/>
    <x v="3"/>
    <s v="OFF-AR-10004685"/>
    <x v="1"/>
    <x v="6"/>
    <s v="Binney &amp; Smith Crayola Metallic Colored Pencils, 8-Color Set"/>
    <n v="7.4080000000000004"/>
    <n v="2"/>
    <n v="0.2"/>
    <n v="1.2037999999999995"/>
    <x v="3"/>
    <x v="0"/>
    <s v="No"/>
  </r>
  <r>
    <n v="197"/>
    <s v="CA-2016-140004"/>
    <x v="90"/>
    <d v="2016-03-25T00:00:00"/>
    <s v="Standard Class"/>
    <s v="CB-12025"/>
    <s v="Cassandra Brandow"/>
    <x v="0"/>
    <s v="United States"/>
    <x v="57"/>
    <x v="24"/>
    <n v="45011"/>
    <x v="3"/>
    <s v="OFF-AR-10004027"/>
    <x v="1"/>
    <x v="6"/>
    <s v="Binney &amp; Smith inkTank Erasable Desk Highlighter, Chisel Tip, Yellow, 12/Box"/>
    <n v="6.048"/>
    <n v="3"/>
    <n v="0.2"/>
    <n v="1.5876000000000006"/>
    <x v="3"/>
    <x v="0"/>
    <s v="No"/>
  </r>
  <r>
    <n v="198"/>
    <s v="CA-2019-107720"/>
    <x v="44"/>
    <d v="2019-11-13T00:00:00"/>
    <s v="Standard Class"/>
    <s v="VM-21685"/>
    <s v="Valerie Mitchum"/>
    <x v="2"/>
    <s v="United States"/>
    <x v="58"/>
    <x v="30"/>
    <n v="7090"/>
    <x v="3"/>
    <s v="OFF-ST-10001414"/>
    <x v="1"/>
    <x v="4"/>
    <s v="Decoflex Hanging Personal Folder File"/>
    <n v="46.26"/>
    <n v="3"/>
    <n v="0"/>
    <n v="12.0276"/>
    <x v="3"/>
    <x v="0"/>
    <s v="No"/>
  </r>
  <r>
    <n v="199"/>
    <s v="US-2019-124303"/>
    <x v="91"/>
    <d v="2019-07-13T00:00:00"/>
    <s v="Standard Class"/>
    <s v="FH-14365"/>
    <s v="Fred Hopkins"/>
    <x v="1"/>
    <s v="United States"/>
    <x v="10"/>
    <x v="9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  <x v="3"/>
    <x v="0"/>
    <s v="No"/>
  </r>
  <r>
    <n v="200"/>
    <s v="US-2019-124303"/>
    <x v="91"/>
    <d v="2019-07-13T00:00:00"/>
    <s v="Standard Class"/>
    <s v="FH-14365"/>
    <s v="Fred Hopkins"/>
    <x v="1"/>
    <s v="United States"/>
    <x v="10"/>
    <x v="9"/>
    <n v="19120"/>
    <x v="3"/>
    <s v="OFF-PA-10002749"/>
    <x v="1"/>
    <x v="10"/>
    <s v="Wirebound Message Books, 5-1/2 x 4 Forms, 2 or 4 Forms per Page"/>
    <n v="16.056000000000001"/>
    <n v="3"/>
    <n v="0.2"/>
    <n v="5.8203000000000005"/>
    <x v="3"/>
    <x v="0"/>
    <s v="No"/>
  </r>
  <r>
    <n v="201"/>
    <s v="CA-2019-105074"/>
    <x v="92"/>
    <d v="2019-06-29T00:00:00"/>
    <s v="Standard Class"/>
    <s v="MB-17305"/>
    <s v="Maria Bertelson"/>
    <x v="0"/>
    <s v="United States"/>
    <x v="59"/>
    <x v="24"/>
    <n v="44312"/>
    <x v="3"/>
    <s v="OFF-PA-10002666"/>
    <x v="1"/>
    <x v="10"/>
    <s v="Southworth 25% Cotton Linen-Finish Paper &amp; Envelopes"/>
    <n v="21.744000000000003"/>
    <n v="3"/>
    <n v="0.2"/>
    <n v="6.794999999999999"/>
    <x v="3"/>
    <x v="0"/>
    <s v="No"/>
  </r>
  <r>
    <n v="202"/>
    <s v="CA-2016-133690"/>
    <x v="93"/>
    <d v="2016-08-05T00:00:00"/>
    <s v="First Class"/>
    <s v="BS-11755"/>
    <s v="Bruce Stewart"/>
    <x v="0"/>
    <s v="United States"/>
    <x v="60"/>
    <x v="22"/>
    <n v="80219"/>
    <x v="1"/>
    <s v="FUR-TA-10004289"/>
    <x v="0"/>
    <x v="3"/>
    <s v="BoxOffice By Design Rectangular and Half-Moon Meeting Room Tables"/>
    <n v="218.75"/>
    <n v="2"/>
    <n v="0.5"/>
    <n v="-161.875"/>
    <x v="1"/>
    <x v="1"/>
    <s v="Yes"/>
  </r>
  <r>
    <n v="203"/>
    <s v="CA-2016-133690"/>
    <x v="93"/>
    <d v="2016-08-05T00:00:00"/>
    <s v="First Class"/>
    <s v="BS-11755"/>
    <s v="Bruce Stewart"/>
    <x v="0"/>
    <s v="United States"/>
    <x v="60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87"/>
    <x v="1"/>
    <x v="1"/>
    <s v="Yes"/>
  </r>
  <r>
    <n v="204"/>
    <s v="US-2019-116701"/>
    <x v="94"/>
    <d v="2019-12-21T00:00:00"/>
    <s v="Second Class"/>
    <s v="LC-17140"/>
    <s v="Logan Currie"/>
    <x v="0"/>
    <s v="United States"/>
    <x v="61"/>
    <x v="5"/>
    <n v="75220"/>
    <x v="2"/>
    <s v="OFF-AP-10003217"/>
    <x v="1"/>
    <x v="9"/>
    <s v="Eureka Sanitaire  Commercial Upright"/>
    <n v="66.283999999999992"/>
    <n v="2"/>
    <n v="0.8"/>
    <n v="-178.96680000000001"/>
    <x v="2"/>
    <x v="0"/>
    <s v="No"/>
  </r>
  <r>
    <n v="205"/>
    <s v="CA-2019-126382"/>
    <x v="95"/>
    <d v="2019-06-07T00:00:00"/>
    <s v="Standard Class"/>
    <s v="HK-14890"/>
    <s v="Heather Kirkland"/>
    <x v="1"/>
    <s v="United States"/>
    <x v="47"/>
    <x v="18"/>
    <n v="37064"/>
    <x v="0"/>
    <s v="FUR-FU-10002960"/>
    <x v="0"/>
    <x v="5"/>
    <s v="Eldon 200 Class Desk Accessories, Burgundy"/>
    <n v="35.168000000000006"/>
    <n v="7"/>
    <n v="0.2"/>
    <n v="9.6712000000000025"/>
    <x v="0"/>
    <x v="0"/>
    <s v="No"/>
  </r>
  <r>
    <n v="206"/>
    <s v="CA-2019-108329"/>
    <x v="34"/>
    <d v="2019-12-14T00:00:00"/>
    <s v="Standard Class"/>
    <s v="LE-16810"/>
    <s v="Laurel Elliston"/>
    <x v="0"/>
    <s v="United States"/>
    <x v="62"/>
    <x v="1"/>
    <n v="90604"/>
    <x v="1"/>
    <s v="TEC-PH-10001918"/>
    <x v="2"/>
    <x v="7"/>
    <s v="Nortel Business Series Terminal T7208 Digital phone"/>
    <n v="444.76800000000003"/>
    <n v="4"/>
    <n v="0.2"/>
    <n v="44.476800000000026"/>
    <x v="1"/>
    <x v="0"/>
    <s v="No"/>
  </r>
  <r>
    <n v="207"/>
    <s v="CA-2019-135860"/>
    <x v="96"/>
    <d v="2019-12-07T00:00:00"/>
    <s v="Standard Class"/>
    <s v="JH-15985"/>
    <s v="Joseph Holt"/>
    <x v="0"/>
    <s v="United States"/>
    <x v="63"/>
    <x v="12"/>
    <n v="48601"/>
    <x v="2"/>
    <s v="OFF-ST-10000642"/>
    <x v="1"/>
    <x v="4"/>
    <s v="Tennsco Lockers, Gray"/>
    <n v="83.92"/>
    <n v="4"/>
    <n v="0"/>
    <n v="5.8743999999999943"/>
    <x v="2"/>
    <x v="0"/>
    <s v="No"/>
  </r>
  <r>
    <n v="208"/>
    <s v="CA-2019-135860"/>
    <x v="96"/>
    <d v="2019-12-07T00:00:00"/>
    <s v="Standard Class"/>
    <s v="JH-15985"/>
    <s v="Joseph Holt"/>
    <x v="0"/>
    <s v="United States"/>
    <x v="63"/>
    <x v="12"/>
    <n v="48601"/>
    <x v="2"/>
    <s v="TEC-PH-10001700"/>
    <x v="2"/>
    <x v="7"/>
    <s v="Panasonic KX-TG6844B Expandable Digital Cordless Telephone"/>
    <n v="131.97999999999999"/>
    <n v="2"/>
    <n v="0"/>
    <n v="35.634600000000006"/>
    <x v="2"/>
    <x v="0"/>
    <s v="No"/>
  </r>
  <r>
    <n v="209"/>
    <s v="CA-2019-135860"/>
    <x v="96"/>
    <d v="2019-12-07T00:00:00"/>
    <s v="Standard Class"/>
    <s v="JH-15985"/>
    <s v="Joseph Holt"/>
    <x v="0"/>
    <s v="United States"/>
    <x v="63"/>
    <x v="12"/>
    <n v="48601"/>
    <x v="2"/>
    <s v="OFF-BI-10003274"/>
    <x v="1"/>
    <x v="8"/>
    <s v="Avery Durable Slant Ring Binders, No Labels"/>
    <n v="15.92"/>
    <n v="4"/>
    <n v="0"/>
    <n v="7.4824000000000002"/>
    <x v="2"/>
    <x v="0"/>
    <s v="No"/>
  </r>
  <r>
    <n v="210"/>
    <s v="CA-2019-135860"/>
    <x v="96"/>
    <d v="2019-12-07T00:00:00"/>
    <s v="Standard Class"/>
    <s v="JH-15985"/>
    <s v="Joseph Holt"/>
    <x v="0"/>
    <s v="United States"/>
    <x v="63"/>
    <x v="12"/>
    <n v="48601"/>
    <x v="2"/>
    <s v="OFF-FA-10000134"/>
    <x v="1"/>
    <x v="13"/>
    <s v="Advantus Push Pins, Aluminum Head"/>
    <n v="52.29"/>
    <n v="9"/>
    <n v="0"/>
    <n v="16.209899999999998"/>
    <x v="2"/>
    <x v="0"/>
    <s v="No"/>
  </r>
  <r>
    <n v="211"/>
    <s v="CA-2019-135860"/>
    <x v="96"/>
    <d v="2019-12-07T00:00:00"/>
    <s v="Standard Class"/>
    <s v="JH-15985"/>
    <s v="Joseph Holt"/>
    <x v="0"/>
    <s v="United States"/>
    <x v="63"/>
    <x v="12"/>
    <n v="48601"/>
    <x v="2"/>
    <s v="OFF-ST-10001522"/>
    <x v="1"/>
    <x v="4"/>
    <s v="Gould Plastics 18-Pocket Panel Bin, 34w x 5-1/4d x 20-1/2h"/>
    <n v="91.99"/>
    <n v="1"/>
    <n v="0"/>
    <n v="3.6795999999999935"/>
    <x v="2"/>
    <x v="0"/>
    <s v="No"/>
  </r>
  <r>
    <n v="212"/>
    <s v="CA-2017-101007"/>
    <x v="97"/>
    <d v="2017-02-13T00:00:00"/>
    <s v="Second Class"/>
    <s v="MS-17980"/>
    <s v="Michael Stewart"/>
    <x v="1"/>
    <s v="United States"/>
    <x v="61"/>
    <x v="5"/>
    <n v="75220"/>
    <x v="2"/>
    <s v="TEC-AC-10001266"/>
    <x v="2"/>
    <x v="11"/>
    <s v="Memorex Micro Travel Drive 8 GB"/>
    <n v="20.8"/>
    <n v="2"/>
    <n v="0.2"/>
    <n v="6.4999999999999991"/>
    <x v="2"/>
    <x v="0"/>
    <s v="No"/>
  </r>
  <r>
    <n v="213"/>
    <s v="CA-2017-146262"/>
    <x v="98"/>
    <d v="2017-01-09T00:00:00"/>
    <s v="Standard Class"/>
    <s v="VW-21775"/>
    <s v="Victoria Wilson"/>
    <x v="1"/>
    <s v="United States"/>
    <x v="64"/>
    <x v="24"/>
    <n v="44256"/>
    <x v="3"/>
    <s v="OFF-LA-10004544"/>
    <x v="1"/>
    <x v="2"/>
    <s v="Avery 505"/>
    <n v="23.680000000000003"/>
    <n v="2"/>
    <n v="0.2"/>
    <n v="8.879999999999999"/>
    <x v="3"/>
    <x v="1"/>
    <s v="Yes"/>
  </r>
  <r>
    <n v="214"/>
    <s v="CA-2017-146262"/>
    <x v="98"/>
    <d v="2017-01-09T00:00:00"/>
    <s v="Standard Class"/>
    <s v="VW-21775"/>
    <s v="Victoria Wilson"/>
    <x v="1"/>
    <s v="United States"/>
    <x v="64"/>
    <x v="24"/>
    <n v="44256"/>
    <x v="3"/>
    <s v="FUR-BO-10004695"/>
    <x v="0"/>
    <x v="0"/>
    <s v="O'Sullivan 2-Door Barrister Bookcase in Odessa Pine"/>
    <n v="452.45"/>
    <n v="5"/>
    <n v="0.5"/>
    <n v="-244.32300000000006"/>
    <x v="3"/>
    <x v="1"/>
    <s v="Yes"/>
  </r>
  <r>
    <n v="215"/>
    <s v="CA-2017-146262"/>
    <x v="98"/>
    <d v="2017-01-09T00:00:00"/>
    <s v="Standard Class"/>
    <s v="VW-21775"/>
    <s v="Victoria Wilson"/>
    <x v="1"/>
    <s v="United States"/>
    <x v="64"/>
    <x v="24"/>
    <n v="44256"/>
    <x v="3"/>
    <s v="TEC-PH-10002844"/>
    <x v="2"/>
    <x v="7"/>
    <s v="Speck Products Candyshell Flip Case"/>
    <n v="62.981999999999999"/>
    <n v="3"/>
    <n v="0.4"/>
    <n v="-14.695800000000006"/>
    <x v="3"/>
    <x v="1"/>
    <s v="Yes"/>
  </r>
  <r>
    <n v="216"/>
    <s v="CA-2017-146262"/>
    <x v="98"/>
    <d v="2017-01-09T00:00:00"/>
    <s v="Standard Class"/>
    <s v="VW-21775"/>
    <s v="Victoria Wilson"/>
    <x v="1"/>
    <s v="United States"/>
    <x v="64"/>
    <x v="24"/>
    <n v="44256"/>
    <x v="3"/>
    <s v="TEC-MA-10000864"/>
    <x v="2"/>
    <x v="15"/>
    <s v="Cisco 9971 IP Video Phone Charcoal"/>
    <n v="1188.0000000000002"/>
    <n v="9"/>
    <n v="0.7"/>
    <n v="-950.40000000000009"/>
    <x v="3"/>
    <x v="1"/>
    <s v="Yes"/>
  </r>
  <r>
    <n v="217"/>
    <s v="CA-2017-146262"/>
    <x v="98"/>
    <d v="2017-01-09T00:00:00"/>
    <s v="Standard Class"/>
    <s v="VW-21775"/>
    <s v="Victoria Wilson"/>
    <x v="1"/>
    <s v="United States"/>
    <x v="64"/>
    <x v="24"/>
    <n v="44256"/>
    <x v="3"/>
    <s v="TEC-AC-10000109"/>
    <x v="2"/>
    <x v="11"/>
    <s v="Sony Micro Vault Click 16 GB USB 2.0 Flash Drive"/>
    <n v="89.584000000000003"/>
    <n v="2"/>
    <n v="0.2"/>
    <n v="4.4792000000000058"/>
    <x v="3"/>
    <x v="1"/>
    <s v="Yes"/>
  </r>
  <r>
    <n v="218"/>
    <s v="CA-2018-130162"/>
    <x v="99"/>
    <d v="2018-11-01T00:00:00"/>
    <s v="Standard Class"/>
    <s v="JH-15910"/>
    <s v="Jonathan Howell"/>
    <x v="0"/>
    <s v="United States"/>
    <x v="1"/>
    <x v="1"/>
    <n v="90032"/>
    <x v="1"/>
    <s v="OFF-ST-10001328"/>
    <x v="1"/>
    <x v="4"/>
    <s v="Personal Filing Tote with Lid, Black/Gray"/>
    <n v="93.06"/>
    <n v="6"/>
    <n v="0"/>
    <n v="26.056800000000003"/>
    <x v="1"/>
    <x v="0"/>
    <s v="No"/>
  </r>
  <r>
    <n v="219"/>
    <s v="CA-2018-130162"/>
    <x v="99"/>
    <d v="2018-11-01T00:00:00"/>
    <s v="Standard Class"/>
    <s v="JH-15910"/>
    <s v="Jonathan Howell"/>
    <x v="0"/>
    <s v="United States"/>
    <x v="1"/>
    <x v="1"/>
    <n v="90032"/>
    <x v="1"/>
    <s v="TEC-PH-10002563"/>
    <x v="2"/>
    <x v="7"/>
    <s v="Adtran 1202752G1"/>
    <n v="302.37599999999998"/>
    <n v="3"/>
    <n v="0.2"/>
    <n v="22.678200000000018"/>
    <x v="1"/>
    <x v="0"/>
    <s v="No"/>
  </r>
  <r>
    <n v="220"/>
    <s v="CA-2017-169397"/>
    <x v="100"/>
    <d v="2017-12-27T00:00:00"/>
    <s v="First Class"/>
    <s v="JB-15925"/>
    <s v="Joni Blumstein"/>
    <x v="0"/>
    <s v="United States"/>
    <x v="65"/>
    <x v="24"/>
    <n v="43017"/>
    <x v="3"/>
    <s v="OFF-FA-10000585"/>
    <x v="1"/>
    <x v="13"/>
    <s v="OIC Bulk Pack Metal Binder Clips"/>
    <n v="5.5840000000000005"/>
    <n v="2"/>
    <n v="0.2"/>
    <n v="1.8147999999999997"/>
    <x v="3"/>
    <x v="1"/>
    <s v="Yes"/>
  </r>
  <r>
    <n v="221"/>
    <s v="CA-2017-169397"/>
    <x v="100"/>
    <d v="2017-12-27T00:00:00"/>
    <s v="First Class"/>
    <s v="JB-15925"/>
    <s v="Joni Blumstein"/>
    <x v="0"/>
    <s v="United States"/>
    <x v="65"/>
    <x v="24"/>
    <n v="43017"/>
    <x v="3"/>
    <s v="OFF-PA-10004000"/>
    <x v="1"/>
    <x v="10"/>
    <s v="While You Were Out Pads, 50 per Pad, 4 x 5 1/4, Green Cycle"/>
    <n v="22.704000000000004"/>
    <n v="6"/>
    <n v="0.2"/>
    <n v="8.2302"/>
    <x v="3"/>
    <x v="1"/>
    <s v="Yes"/>
  </r>
  <r>
    <n v="222"/>
    <s v="CA-2017-169397"/>
    <x v="100"/>
    <d v="2017-12-27T00:00:00"/>
    <s v="First Class"/>
    <s v="JB-15925"/>
    <s v="Joni Blumstein"/>
    <x v="0"/>
    <s v="United States"/>
    <x v="65"/>
    <x v="24"/>
    <n v="43017"/>
    <x v="3"/>
    <s v="OFF-BI-10002852"/>
    <x v="1"/>
    <x v="8"/>
    <s v="Ibico Standard Transparent Covers"/>
    <n v="19.776000000000003"/>
    <n v="4"/>
    <n v="0.7"/>
    <n v="-13.843199999999996"/>
    <x v="3"/>
    <x v="1"/>
    <s v="Yes"/>
  </r>
  <r>
    <n v="223"/>
    <s v="CA-2017-169397"/>
    <x v="100"/>
    <d v="2017-12-27T00:00:00"/>
    <s v="First Class"/>
    <s v="JB-15925"/>
    <s v="Joni Blumstein"/>
    <x v="0"/>
    <s v="United States"/>
    <x v="65"/>
    <x v="24"/>
    <n v="43017"/>
    <x v="3"/>
    <s v="FUR-FU-10000087"/>
    <x v="0"/>
    <x v="5"/>
    <s v="Executive Impressions 14&quot; Two-Color Numerals Wall Clock"/>
    <n v="72.703999999999994"/>
    <n v="4"/>
    <n v="0.2"/>
    <n v="19.084800000000005"/>
    <x v="3"/>
    <x v="1"/>
    <s v="Yes"/>
  </r>
  <r>
    <n v="224"/>
    <s v="CA-2017-169397"/>
    <x v="100"/>
    <d v="2017-12-27T00:00:00"/>
    <s v="First Class"/>
    <s v="JB-15925"/>
    <s v="Joni Blumstein"/>
    <x v="0"/>
    <s v="United States"/>
    <x v="65"/>
    <x v="24"/>
    <n v="43017"/>
    <x v="3"/>
    <s v="TEC-MA-10001148"/>
    <x v="2"/>
    <x v="15"/>
    <s v="Swingline SM12-08 MicroCut Jam Free Shredder"/>
    <n v="479.98800000000006"/>
    <n v="4"/>
    <n v="0.7"/>
    <n v="-383.99040000000002"/>
    <x v="3"/>
    <x v="1"/>
    <s v="Yes"/>
  </r>
  <r>
    <n v="225"/>
    <s v="CA-2017-169397"/>
    <x v="100"/>
    <d v="2017-12-27T00:00:00"/>
    <s v="First Class"/>
    <s v="JB-15925"/>
    <s v="Joni Blumstein"/>
    <x v="0"/>
    <s v="United States"/>
    <x v="65"/>
    <x v="24"/>
    <n v="43017"/>
    <x v="3"/>
    <s v="OFF-AR-10001958"/>
    <x v="1"/>
    <x v="6"/>
    <s v="Stanley Bostitch Contemporary Electric Pencil Sharpeners"/>
    <n v="27.168000000000003"/>
    <n v="2"/>
    <n v="0.2"/>
    <n v="2.7168000000000001"/>
    <x v="3"/>
    <x v="1"/>
    <s v="Yes"/>
  </r>
  <r>
    <n v="226"/>
    <s v="CA-2017-163055"/>
    <x v="101"/>
    <d v="2017-08-16T00:00:00"/>
    <s v="Standard Class"/>
    <s v="DS-13180"/>
    <s v="David Smith"/>
    <x v="1"/>
    <s v="United States"/>
    <x v="66"/>
    <x v="12"/>
    <n v="48227"/>
    <x v="2"/>
    <s v="OFF-AR-10001026"/>
    <x v="1"/>
    <x v="6"/>
    <s v="Sanford Uni-Blazer View Highlighters, Chisel Tip, Yellow"/>
    <n v="2.2000000000000002"/>
    <n v="1"/>
    <n v="0"/>
    <n v="0.96800000000000019"/>
    <x v="2"/>
    <x v="0"/>
    <s v="No"/>
  </r>
  <r>
    <n v="227"/>
    <s v="CA-2017-163055"/>
    <x v="101"/>
    <d v="2017-08-16T00:00:00"/>
    <s v="Standard Class"/>
    <s v="DS-13180"/>
    <s v="David Smith"/>
    <x v="1"/>
    <s v="United States"/>
    <x v="66"/>
    <x v="12"/>
    <n v="48227"/>
    <x v="2"/>
    <s v="FUR-TA-10003748"/>
    <x v="0"/>
    <x v="3"/>
    <s v="Bevis 36 x 72 Conference Tables"/>
    <n v="622.44999999999993"/>
    <n v="5"/>
    <n v="0"/>
    <n v="136.93899999999999"/>
    <x v="2"/>
    <x v="0"/>
    <s v="No"/>
  </r>
  <r>
    <n v="228"/>
    <s v="CA-2017-163055"/>
    <x v="101"/>
    <d v="2017-08-16T00:00:00"/>
    <s v="Standard Class"/>
    <s v="DS-13180"/>
    <s v="David Smith"/>
    <x v="1"/>
    <s v="United States"/>
    <x v="66"/>
    <x v="12"/>
    <n v="48227"/>
    <x v="2"/>
    <s v="OFF-ST-10002485"/>
    <x v="1"/>
    <x v="4"/>
    <s v="Rogers Deluxe File Chest"/>
    <n v="21.98"/>
    <n v="1"/>
    <n v="0"/>
    <n v="0.21979999999999933"/>
    <x v="2"/>
    <x v="0"/>
    <s v="No"/>
  </r>
  <r>
    <n v="229"/>
    <s v="US-2017-145436"/>
    <x v="102"/>
    <d v="2017-03-04T00:00:00"/>
    <s v="Standard Class"/>
    <s v="VD-21670"/>
    <s v="Valerie Dominguez"/>
    <x v="0"/>
    <s v="United States"/>
    <x v="29"/>
    <x v="18"/>
    <n v="38401"/>
    <x v="0"/>
    <s v="FUR-CH-10004860"/>
    <x v="0"/>
    <x v="1"/>
    <s v="Global Low Back Tilter Chair"/>
    <n v="161.56800000000001"/>
    <n v="2"/>
    <n v="0.2"/>
    <n v="-28.274400000000021"/>
    <x v="0"/>
    <x v="0"/>
    <s v="No"/>
  </r>
  <r>
    <n v="230"/>
    <s v="US-2017-145436"/>
    <x v="102"/>
    <d v="2017-03-04T00:00:00"/>
    <s v="Standard Class"/>
    <s v="VD-21670"/>
    <s v="Valerie Dominguez"/>
    <x v="0"/>
    <s v="United States"/>
    <x v="29"/>
    <x v="18"/>
    <n v="38401"/>
    <x v="0"/>
    <s v="FUR-CH-10004477"/>
    <x v="0"/>
    <x v="1"/>
    <s v="Global Push Button Manager's Chair, Indigo"/>
    <n v="389.69600000000003"/>
    <n v="8"/>
    <n v="0.2"/>
    <n v="43.840799999999973"/>
    <x v="0"/>
    <x v="0"/>
    <s v="No"/>
  </r>
  <r>
    <n v="231"/>
    <s v="US-2016-156216"/>
    <x v="103"/>
    <d v="2016-09-17T00:00:00"/>
    <s v="Standard Class"/>
    <s v="EA-14035"/>
    <s v="Erin Ashbrook"/>
    <x v="1"/>
    <s v="United States"/>
    <x v="35"/>
    <x v="3"/>
    <n v="28205"/>
    <x v="0"/>
    <s v="OFF-BI-10001679"/>
    <x v="1"/>
    <x v="8"/>
    <s v="GBC Instant Index System for Binding Systems"/>
    <n v="18.648000000000003"/>
    <n v="7"/>
    <n v="0.7"/>
    <n v="-12.431999999999999"/>
    <x v="0"/>
    <x v="0"/>
    <s v="No"/>
  </r>
  <r>
    <n v="232"/>
    <s v="US-2019-100930"/>
    <x v="104"/>
    <d v="2019-04-12T00:00:00"/>
    <s v="Standard Class"/>
    <s v="CS-12400"/>
    <s v="Christopher Schild"/>
    <x v="2"/>
    <s v="United States"/>
    <x v="67"/>
    <x v="2"/>
    <n v="33614"/>
    <x v="0"/>
    <s v="FUR-TA-10001705"/>
    <x v="0"/>
    <x v="3"/>
    <s v="Bush Advantage Collection Round Conference Table"/>
    <n v="233.86"/>
    <n v="2"/>
    <n v="0.45"/>
    <n v="-102.04800000000003"/>
    <x v="0"/>
    <x v="0"/>
    <s v="No"/>
  </r>
  <r>
    <n v="233"/>
    <s v="US-2019-100930"/>
    <x v="104"/>
    <d v="2019-04-12T00:00:00"/>
    <s v="Standard Class"/>
    <s v="CS-12400"/>
    <s v="Christopher Schild"/>
    <x v="2"/>
    <s v="United States"/>
    <x v="67"/>
    <x v="2"/>
    <n v="33614"/>
    <x v="0"/>
    <s v="FUR-TA-10003473"/>
    <x v="0"/>
    <x v="3"/>
    <s v="Bretford Rectangular Conference Table Tops"/>
    <n v="620.61450000000013"/>
    <n v="3"/>
    <n v="0.45"/>
    <n v="-248.24579999999992"/>
    <x v="0"/>
    <x v="0"/>
    <s v="No"/>
  </r>
  <r>
    <n v="234"/>
    <s v="US-2019-100930"/>
    <x v="104"/>
    <d v="2019-04-12T00:00:00"/>
    <s v="Standard Class"/>
    <s v="CS-12400"/>
    <s v="Christopher Schild"/>
    <x v="2"/>
    <s v="United States"/>
    <x v="67"/>
    <x v="2"/>
    <n v="33614"/>
    <x v="0"/>
    <s v="OFF-BI-10001679"/>
    <x v="1"/>
    <x v="8"/>
    <s v="GBC Instant Index System for Binding Systems"/>
    <n v="5.3280000000000012"/>
    <n v="2"/>
    <n v="0.7"/>
    <n v="-3.5519999999999996"/>
    <x v="0"/>
    <x v="0"/>
    <s v="No"/>
  </r>
  <r>
    <n v="235"/>
    <s v="US-2019-100930"/>
    <x v="104"/>
    <d v="2019-04-12T00:00:00"/>
    <s v="Standard Class"/>
    <s v="CS-12400"/>
    <s v="Christopher Schild"/>
    <x v="2"/>
    <s v="United States"/>
    <x v="67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x v="0"/>
    <x v="0"/>
    <s v="No"/>
  </r>
  <r>
    <n v="236"/>
    <s v="US-2019-100930"/>
    <x v="104"/>
    <d v="2019-04-12T00:00:00"/>
    <s v="Standard Class"/>
    <s v="CS-12400"/>
    <s v="Christopher Schild"/>
    <x v="2"/>
    <s v="United States"/>
    <x v="67"/>
    <x v="2"/>
    <n v="33614"/>
    <x v="0"/>
    <s v="TEC-AC-10003832"/>
    <x v="2"/>
    <x v="11"/>
    <s v="Logitech P710e Mobile Speakerphone"/>
    <n v="617.97600000000011"/>
    <n v="3"/>
    <n v="0.2"/>
    <n v="-7.724700000000098"/>
    <x v="0"/>
    <x v="0"/>
    <s v="No"/>
  </r>
  <r>
    <n v="237"/>
    <s v="CA-2019-160514"/>
    <x v="105"/>
    <d v="2019-11-16T00:00:00"/>
    <s v="Standard Class"/>
    <s v="DB-13120"/>
    <s v="David Bremer"/>
    <x v="1"/>
    <s v="United States"/>
    <x v="68"/>
    <x v="1"/>
    <n v="95051"/>
    <x v="1"/>
    <s v="OFF-PA-10002479"/>
    <x v="1"/>
    <x v="10"/>
    <s v="Xerox 4200 Series MultiUse Premium Copy Paper (20Lb. and 84 Bright)"/>
    <n v="10.56"/>
    <n v="2"/>
    <n v="0"/>
    <n v="4.7519999999999998"/>
    <x v="1"/>
    <x v="0"/>
    <s v="No"/>
  </r>
  <r>
    <n v="238"/>
    <s v="CA-2018-157749"/>
    <x v="30"/>
    <d v="2018-06-09T00:00:00"/>
    <s v="Second Class"/>
    <s v="KL-16645"/>
    <s v="Ken Lonsdale"/>
    <x v="0"/>
    <s v="United States"/>
    <x v="22"/>
    <x v="10"/>
    <n v="60610"/>
    <x v="2"/>
    <s v="OFF-PA-10003349"/>
    <x v="1"/>
    <x v="10"/>
    <s v="Xerox 1957"/>
    <n v="25.920000000000005"/>
    <n v="5"/>
    <n v="0.2"/>
    <n v="9.3960000000000008"/>
    <x v="2"/>
    <x v="0"/>
    <s v="No"/>
  </r>
  <r>
    <n v="239"/>
    <s v="CA-2018-157749"/>
    <x v="30"/>
    <d v="2018-06-09T00:00:00"/>
    <s v="Second Class"/>
    <s v="KL-16645"/>
    <s v="Ken Lonsdale"/>
    <x v="0"/>
    <s v="United States"/>
    <x v="22"/>
    <x v="10"/>
    <n v="60610"/>
    <x v="2"/>
    <s v="FUR-FU-10000576"/>
    <x v="0"/>
    <x v="5"/>
    <s v="Luxo Professional Fluorescent Magnifier Lamp with Clamp-Mount Base"/>
    <n v="419.68000000000006"/>
    <n v="5"/>
    <n v="0.6"/>
    <n v="-356.72799999999995"/>
    <x v="2"/>
    <x v="0"/>
    <s v="No"/>
  </r>
  <r>
    <n v="240"/>
    <s v="CA-2018-157749"/>
    <x v="30"/>
    <d v="2018-06-09T00:00:00"/>
    <s v="Second Class"/>
    <s v="KL-16645"/>
    <s v="Ken Lonsdale"/>
    <x v="0"/>
    <s v="United States"/>
    <x v="22"/>
    <x v="10"/>
    <n v="60610"/>
    <x v="2"/>
    <s v="FUR-FU-10004351"/>
    <x v="0"/>
    <x v="5"/>
    <s v="Staple-based wall hangings"/>
    <n v="11.688000000000001"/>
    <n v="3"/>
    <n v="0.6"/>
    <n v="-4.6751999999999985"/>
    <x v="2"/>
    <x v="0"/>
    <s v="No"/>
  </r>
  <r>
    <n v="241"/>
    <s v="CA-2018-157749"/>
    <x v="30"/>
    <d v="2018-06-09T00:00:00"/>
    <s v="Second Class"/>
    <s v="KL-16645"/>
    <s v="Ken Lonsdale"/>
    <x v="0"/>
    <s v="United States"/>
    <x v="22"/>
    <x v="10"/>
    <n v="60610"/>
    <x v="2"/>
    <s v="TEC-PH-10000011"/>
    <x v="2"/>
    <x v="7"/>
    <s v="PureGear Roll-On Screen Protector"/>
    <n v="31.983999999999998"/>
    <n v="2"/>
    <n v="0.2"/>
    <n v="11.194399999999998"/>
    <x v="2"/>
    <x v="0"/>
    <s v="No"/>
  </r>
  <r>
    <n v="242"/>
    <s v="CA-2018-157749"/>
    <x v="30"/>
    <d v="2018-06-09T00:00:00"/>
    <s v="Second Class"/>
    <s v="KL-16645"/>
    <s v="Ken Lonsdale"/>
    <x v="0"/>
    <s v="United States"/>
    <x v="22"/>
    <x v="10"/>
    <n v="60610"/>
    <x v="2"/>
    <s v="FUR-TA-10002607"/>
    <x v="0"/>
    <x v="3"/>
    <s v="KI Conference Tables"/>
    <n v="177.22499999999999"/>
    <n v="5"/>
    <n v="0.5"/>
    <n v="-120.51299999999998"/>
    <x v="2"/>
    <x v="0"/>
    <s v="No"/>
  </r>
  <r>
    <n v="243"/>
    <s v="CA-2018-157749"/>
    <x v="30"/>
    <d v="2018-06-09T00:00:00"/>
    <s v="Second Class"/>
    <s v="KL-16645"/>
    <s v="Ken Lonsdale"/>
    <x v="0"/>
    <s v="United States"/>
    <x v="22"/>
    <x v="10"/>
    <n v="60610"/>
    <x v="2"/>
    <s v="FUR-FU-10002505"/>
    <x v="0"/>
    <x v="5"/>
    <s v="Eldon 100 Class Desk Accessories"/>
    <n v="4.0440000000000005"/>
    <n v="3"/>
    <n v="0.6"/>
    <n v="-2.8307999999999995"/>
    <x v="2"/>
    <x v="0"/>
    <s v="No"/>
  </r>
  <r>
    <n v="244"/>
    <s v="CA-2018-157749"/>
    <x v="30"/>
    <d v="2018-06-09T00:00:00"/>
    <s v="Second Class"/>
    <s v="KL-16645"/>
    <s v="Ken Lonsdale"/>
    <x v="0"/>
    <s v="United States"/>
    <x v="22"/>
    <x v="10"/>
    <n v="60610"/>
    <x v="2"/>
    <s v="OFF-AR-10004685"/>
    <x v="1"/>
    <x v="6"/>
    <s v="Binney &amp; Smith Crayola Metallic Colored Pencils, 8-Color Set"/>
    <n v="7.4080000000000004"/>
    <n v="2"/>
    <n v="0.2"/>
    <n v="1.2037999999999995"/>
    <x v="2"/>
    <x v="0"/>
    <s v="No"/>
  </r>
  <r>
    <n v="245"/>
    <s v="CA-2016-131926"/>
    <x v="106"/>
    <d v="2016-06-06T00:00:00"/>
    <s v="Second Class"/>
    <s v="DW-13480"/>
    <s v="Dianna Wilson"/>
    <x v="2"/>
    <s v="United States"/>
    <x v="69"/>
    <x v="11"/>
    <n v="55044"/>
    <x v="2"/>
    <s v="FUR-CH-10004063"/>
    <x v="0"/>
    <x v="1"/>
    <s v="Global Deluxe High-Back Manager's Chair"/>
    <n v="2001.8600000000001"/>
    <n v="7"/>
    <n v="0"/>
    <n v="580.53939999999989"/>
    <x v="2"/>
    <x v="0"/>
    <s v="No"/>
  </r>
  <r>
    <n v="246"/>
    <s v="CA-2016-131926"/>
    <x v="106"/>
    <d v="2016-06-06T00:00:00"/>
    <s v="Second Class"/>
    <s v="DW-13480"/>
    <s v="Dianna Wilson"/>
    <x v="2"/>
    <s v="United States"/>
    <x v="69"/>
    <x v="11"/>
    <n v="55044"/>
    <x v="2"/>
    <s v="OFF-ST-10002276"/>
    <x v="1"/>
    <x v="4"/>
    <s v="Safco Steel Mobile File Cart"/>
    <n v="166.72"/>
    <n v="2"/>
    <n v="0"/>
    <n v="41.680000000000007"/>
    <x v="2"/>
    <x v="0"/>
    <s v="No"/>
  </r>
  <r>
    <n v="247"/>
    <s v="CA-2016-131926"/>
    <x v="106"/>
    <d v="2016-06-06T00:00:00"/>
    <s v="Second Class"/>
    <s v="DW-13480"/>
    <s v="Dianna Wilson"/>
    <x v="2"/>
    <s v="United States"/>
    <x v="69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  <x v="2"/>
    <x v="0"/>
    <s v="No"/>
  </r>
  <r>
    <n v="248"/>
    <s v="CA-2016-131926"/>
    <x v="106"/>
    <d v="2016-06-06T00:00:00"/>
    <s v="Second Class"/>
    <s v="DW-13480"/>
    <s v="Dianna Wilson"/>
    <x v="2"/>
    <s v="United States"/>
    <x v="69"/>
    <x v="11"/>
    <n v="55044"/>
    <x v="2"/>
    <s v="OFF-AP-10002945"/>
    <x v="1"/>
    <x v="9"/>
    <s v="Honeywell Enviracaire Portable HEPA Air Cleaner for 17' x 22' Room"/>
    <n v="1503.25"/>
    <n v="5"/>
    <n v="0"/>
    <n v="496.07249999999993"/>
    <x v="2"/>
    <x v="0"/>
    <s v="No"/>
  </r>
  <r>
    <n v="249"/>
    <s v="CA-2016-131926"/>
    <x v="106"/>
    <d v="2016-06-06T00:00:00"/>
    <s v="Second Class"/>
    <s v="DW-13480"/>
    <s v="Dianna Wilson"/>
    <x v="2"/>
    <s v="United States"/>
    <x v="69"/>
    <x v="11"/>
    <n v="55044"/>
    <x v="2"/>
    <s v="OFF-PA-10000061"/>
    <x v="1"/>
    <x v="10"/>
    <s v="Xerox 205"/>
    <n v="25.92"/>
    <n v="4"/>
    <n v="0"/>
    <n v="12.441600000000001"/>
    <x v="2"/>
    <x v="0"/>
    <s v="No"/>
  </r>
  <r>
    <n v="250"/>
    <s v="CA-2018-154739"/>
    <x v="107"/>
    <d v="2018-12-15T00:00:00"/>
    <s v="Second Class"/>
    <s v="LH-17155"/>
    <s v="Logan Haushalter"/>
    <x v="0"/>
    <s v="United States"/>
    <x v="8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  <x v="1"/>
    <x v="0"/>
    <s v="No"/>
  </r>
  <r>
    <n v="251"/>
    <s v="CA-2018-145625"/>
    <x v="108"/>
    <d v="2018-09-17T00:00:00"/>
    <s v="Standard Class"/>
    <s v="KC-16540"/>
    <s v="Kelly Collister"/>
    <x v="0"/>
    <s v="United States"/>
    <x v="70"/>
    <x v="1"/>
    <n v="92037"/>
    <x v="1"/>
    <s v="OFF-PA-10004569"/>
    <x v="1"/>
    <x v="10"/>
    <s v="Wirebound Message Books, Two 4 1/4&quot; x 5&quot; Forms per Page"/>
    <n v="7.61"/>
    <n v="1"/>
    <n v="0"/>
    <n v="3.5766999999999998"/>
    <x v="1"/>
    <x v="0"/>
    <s v="No"/>
  </r>
  <r>
    <n v="252"/>
    <s v="CA-2018-145625"/>
    <x v="108"/>
    <d v="2018-09-17T00:00:00"/>
    <s v="Standard Class"/>
    <s v="KC-16540"/>
    <s v="Kelly Collister"/>
    <x v="0"/>
    <s v="United States"/>
    <x v="70"/>
    <x v="1"/>
    <n v="92037"/>
    <x v="1"/>
    <s v="TEC-AC-10003832"/>
    <x v="2"/>
    <x v="11"/>
    <s v="Logitech P710e Mobile Speakerphone"/>
    <n v="3347.37"/>
    <n v="13"/>
    <n v="0"/>
    <n v="636.0002999999997"/>
    <x v="1"/>
    <x v="0"/>
    <s v="No"/>
  </r>
  <r>
    <n v="253"/>
    <s v="CA-2018-146941"/>
    <x v="107"/>
    <d v="2018-12-13T00:00:00"/>
    <s v="First Class"/>
    <s v="DL-13315"/>
    <s v="Delfina Latchford"/>
    <x v="0"/>
    <s v="United States"/>
    <x v="20"/>
    <x v="15"/>
    <n v="10024"/>
    <x v="3"/>
    <s v="OFF-ST-10001228"/>
    <x v="1"/>
    <x v="4"/>
    <s v="Fellowes Personal Hanging Folder Files, Navy"/>
    <n v="80.58"/>
    <n v="6"/>
    <n v="0"/>
    <n v="22.562400000000004"/>
    <x v="3"/>
    <x v="0"/>
    <s v="No"/>
  </r>
  <r>
    <n v="254"/>
    <s v="CA-2018-146941"/>
    <x v="107"/>
    <d v="2018-12-13T00:00:00"/>
    <s v="First Class"/>
    <s v="DL-13315"/>
    <s v="Delfina Latchford"/>
    <x v="0"/>
    <s v="United States"/>
    <x v="20"/>
    <x v="15"/>
    <n v="10024"/>
    <x v="3"/>
    <s v="OFF-EN-10003296"/>
    <x v="1"/>
    <x v="12"/>
    <s v="Tyvek Side-Opening Peel &amp; Seel Expanding Envelopes"/>
    <n v="361.92"/>
    <n v="4"/>
    <n v="0"/>
    <n v="162.864"/>
    <x v="3"/>
    <x v="0"/>
    <s v="No"/>
  </r>
  <r>
    <n v="255"/>
    <s v="US-2017-159982"/>
    <x v="109"/>
    <d v="2017-12-04T00:00:00"/>
    <s v="Standard Class"/>
    <s v="DR-12880"/>
    <s v="Dan Reichenbach"/>
    <x v="1"/>
    <s v="United States"/>
    <x v="22"/>
    <x v="10"/>
    <n v="60623"/>
    <x v="2"/>
    <s v="FUR-FU-10002505"/>
    <x v="0"/>
    <x v="5"/>
    <s v="Eldon 100 Class Desk Accessories"/>
    <n v="12.132000000000001"/>
    <n v="9"/>
    <n v="0.6"/>
    <n v="-8.4923999999999982"/>
    <x v="2"/>
    <x v="0"/>
    <s v="No"/>
  </r>
  <r>
    <n v="256"/>
    <s v="US-2017-159982"/>
    <x v="109"/>
    <d v="2017-12-04T00:00:00"/>
    <s v="Standard Class"/>
    <s v="DR-12880"/>
    <s v="Dan Reichenbach"/>
    <x v="1"/>
    <s v="United States"/>
    <x v="22"/>
    <x v="10"/>
    <n v="60623"/>
    <x v="2"/>
    <s v="OFF-ST-10004804"/>
    <x v="1"/>
    <x v="4"/>
    <s v="Belkin 19&quot; Vented Equipment Shelf, Black"/>
    <n v="82.367999999999995"/>
    <n v="2"/>
    <n v="0.2"/>
    <n v="-19.562399999999997"/>
    <x v="2"/>
    <x v="0"/>
    <s v="No"/>
  </r>
  <r>
    <n v="257"/>
    <s v="US-2017-159982"/>
    <x v="109"/>
    <d v="2017-12-04T00:00:00"/>
    <s v="Standard Class"/>
    <s v="DR-12880"/>
    <s v="Dan Reichenbach"/>
    <x v="1"/>
    <s v="United States"/>
    <x v="22"/>
    <x v="10"/>
    <n v="60623"/>
    <x v="2"/>
    <s v="OFF-ST-10001590"/>
    <x v="1"/>
    <x v="4"/>
    <s v="Tenex Personal Project File with Scoop Front Design, Black"/>
    <n v="53.92"/>
    <n v="5"/>
    <n v="0.2"/>
    <n v="4.0439999999999969"/>
    <x v="2"/>
    <x v="0"/>
    <s v="No"/>
  </r>
  <r>
    <n v="258"/>
    <s v="US-2017-159982"/>
    <x v="109"/>
    <d v="2017-12-04T00:00:00"/>
    <s v="Standard Class"/>
    <s v="DR-12880"/>
    <s v="Dan Reichenbach"/>
    <x v="1"/>
    <s v="United States"/>
    <x v="22"/>
    <x v="10"/>
    <n v="60623"/>
    <x v="2"/>
    <s v="TEC-PH-10001580"/>
    <x v="2"/>
    <x v="7"/>
    <s v="Logitech Mobile Speakerphone P710e - speaker phone"/>
    <n v="647.904"/>
    <n v="6"/>
    <n v="0.2"/>
    <n v="56.691599999999966"/>
    <x v="2"/>
    <x v="0"/>
    <s v="No"/>
  </r>
  <r>
    <n v="259"/>
    <s v="CA-2019-163139"/>
    <x v="96"/>
    <d v="2019-12-03T00:00:00"/>
    <s v="Second Class"/>
    <s v="CC-12670"/>
    <s v="Craig Carreira"/>
    <x v="0"/>
    <s v="United States"/>
    <x v="20"/>
    <x v="15"/>
    <n v="10009"/>
    <x v="3"/>
    <s v="TEC-AC-10000290"/>
    <x v="2"/>
    <x v="11"/>
    <s v="Sabrent 4-Port USB 2.0 Hub"/>
    <n v="20.37"/>
    <n v="3"/>
    <n v="0"/>
    <n v="6.9258000000000006"/>
    <x v="3"/>
    <x v="0"/>
    <s v="No"/>
  </r>
  <r>
    <n v="260"/>
    <s v="CA-2019-163139"/>
    <x v="96"/>
    <d v="2019-12-03T00:00:00"/>
    <s v="Second Class"/>
    <s v="CC-12670"/>
    <s v="Craig Carreira"/>
    <x v="0"/>
    <s v="United States"/>
    <x v="20"/>
    <x v="15"/>
    <n v="10009"/>
    <x v="3"/>
    <s v="OFF-ST-10002790"/>
    <x v="1"/>
    <x v="4"/>
    <s v="Safco Industrial Shelving"/>
    <n v="221.54999999999998"/>
    <n v="3"/>
    <n v="0"/>
    <n v="6.6465000000000174"/>
    <x v="3"/>
    <x v="0"/>
    <s v="No"/>
  </r>
  <r>
    <n v="261"/>
    <s v="CA-2019-163139"/>
    <x v="96"/>
    <d v="2019-12-03T00:00:00"/>
    <s v="Second Class"/>
    <s v="CC-12670"/>
    <s v="Craig Carreira"/>
    <x v="0"/>
    <s v="United States"/>
    <x v="20"/>
    <x v="15"/>
    <n v="10009"/>
    <x v="3"/>
    <s v="OFF-BI-10003460"/>
    <x v="1"/>
    <x v="8"/>
    <s v="Acco 3-Hole Punch"/>
    <n v="17.52"/>
    <n v="5"/>
    <n v="0.2"/>
    <n v="6.1319999999999988"/>
    <x v="3"/>
    <x v="0"/>
    <s v="No"/>
  </r>
  <r>
    <n v="262"/>
    <s v="US-2019-155299"/>
    <x v="110"/>
    <d v="2019-06-12T00:00:00"/>
    <s v="Standard Class"/>
    <s v="Dl-13600"/>
    <s v="Dorris liebe"/>
    <x v="1"/>
    <s v="United States"/>
    <x v="45"/>
    <x v="5"/>
    <n v="77506"/>
    <x v="2"/>
    <s v="OFF-AP-10002203"/>
    <x v="1"/>
    <x v="9"/>
    <s v="Eureka Disposable Bags for Sanitaire Vibra Groomer I Upright Vac"/>
    <n v="1.6239999999999994"/>
    <n v="2"/>
    <n v="0.8"/>
    <n v="-4.4660000000000002"/>
    <x v="2"/>
    <x v="0"/>
    <s v="No"/>
  </r>
  <r>
    <n v="263"/>
    <s v="US-2016-106992"/>
    <x v="111"/>
    <d v="2016-09-21T00:00:00"/>
    <s v="Second Class"/>
    <s v="SB-20290"/>
    <s v="Sean Braxton"/>
    <x v="1"/>
    <s v="United States"/>
    <x v="12"/>
    <x v="5"/>
    <n v="77036"/>
    <x v="2"/>
    <s v="TEC-MA-10000822"/>
    <x v="2"/>
    <x v="15"/>
    <s v="Lexmark MX611dhe Monochrome Laser Printer"/>
    <n v="3059.982"/>
    <n v="3"/>
    <n v="0.4"/>
    <n v="-509.99700000000075"/>
    <x v="2"/>
    <x v="0"/>
    <s v="No"/>
  </r>
  <r>
    <n v="264"/>
    <s v="US-2016-106992"/>
    <x v="111"/>
    <d v="2016-09-21T00:00:00"/>
    <s v="Second Class"/>
    <s v="SB-20290"/>
    <s v="Sean Braxton"/>
    <x v="1"/>
    <s v="United States"/>
    <x v="12"/>
    <x v="5"/>
    <n v="77036"/>
    <x v="2"/>
    <s v="TEC-MA-10003353"/>
    <x v="2"/>
    <x v="15"/>
    <s v="Xerox WorkCentre 6505DN Laser Multifunction Printer"/>
    <n v="2519.9579999999996"/>
    <n v="7"/>
    <n v="0.4"/>
    <n v="-251.99579999999992"/>
    <x v="2"/>
    <x v="0"/>
    <s v="No"/>
  </r>
  <r>
    <n v="265"/>
    <s v="CA-2018-125318"/>
    <x v="112"/>
    <d v="2018-06-13T00:00:00"/>
    <s v="Standard Class"/>
    <s v="RC-19825"/>
    <s v="Roy Collins"/>
    <x v="0"/>
    <s v="United States"/>
    <x v="22"/>
    <x v="10"/>
    <n v="60610"/>
    <x v="2"/>
    <s v="TEC-PH-10001433"/>
    <x v="2"/>
    <x v="7"/>
    <s v="Cisco Small Business SPA 502G VoIP phone"/>
    <n v="328.22399999999999"/>
    <n v="4"/>
    <n v="0.2"/>
    <n v="28.7196"/>
    <x v="2"/>
    <x v="0"/>
    <s v="No"/>
  </r>
  <r>
    <n v="266"/>
    <s v="CA-2017-155040"/>
    <x v="113"/>
    <d v="2017-11-15T00:00:00"/>
    <s v="Standard Class"/>
    <s v="AH-10210"/>
    <s v="Alan Hwang"/>
    <x v="0"/>
    <s v="United States"/>
    <x v="71"/>
    <x v="1"/>
    <n v="94513"/>
    <x v="1"/>
    <s v="TEC-AC-10004469"/>
    <x v="2"/>
    <x v="11"/>
    <s v="Microsoft Sculpt Comfort Mouse"/>
    <n v="79.900000000000006"/>
    <n v="2"/>
    <n v="0"/>
    <n v="35.156000000000006"/>
    <x v="1"/>
    <x v="0"/>
    <s v="No"/>
  </r>
  <r>
    <n v="267"/>
    <s v="CA-2019-136826"/>
    <x v="114"/>
    <d v="2019-06-20T00:00:00"/>
    <s v="Standard Class"/>
    <s v="CB-12535"/>
    <s v="Claudia Bergmann"/>
    <x v="1"/>
    <s v="United States"/>
    <x v="72"/>
    <x v="3"/>
    <n v="27514"/>
    <x v="0"/>
    <s v="OFF-AR-10003602"/>
    <x v="1"/>
    <x v="6"/>
    <s v="Quartet Omega Colored Chalk, 12/Pack"/>
    <n v="14.015999999999998"/>
    <n v="3"/>
    <n v="0.2"/>
    <n v="4.7303999999999995"/>
    <x v="0"/>
    <x v="0"/>
    <s v="No"/>
  </r>
  <r>
    <n v="268"/>
    <s v="CA-2018-111010"/>
    <x v="115"/>
    <d v="2018-01-28T00:00:00"/>
    <s v="Standard Class"/>
    <s v="PG-18895"/>
    <s v="Paul Gonzalez"/>
    <x v="0"/>
    <s v="United States"/>
    <x v="73"/>
    <x v="30"/>
    <n v="7960"/>
    <x v="3"/>
    <s v="OFF-FA-10003472"/>
    <x v="1"/>
    <x v="13"/>
    <s v="Bagged Rubber Bands"/>
    <n v="7.5600000000000005"/>
    <n v="6"/>
    <n v="0"/>
    <n v="0.3024"/>
    <x v="3"/>
    <x v="0"/>
    <s v="No"/>
  </r>
  <r>
    <n v="269"/>
    <s v="US-2019-145366"/>
    <x v="34"/>
    <d v="2019-12-13T00:00:00"/>
    <s v="Standard Class"/>
    <s v="CA-12310"/>
    <s v="Christine Abelman"/>
    <x v="1"/>
    <s v="United States"/>
    <x v="74"/>
    <x v="24"/>
    <n v="45231"/>
    <x v="3"/>
    <s v="OFF-ST-10004180"/>
    <x v="1"/>
    <x v="4"/>
    <s v="Safco Commercial Shelving"/>
    <n v="37.207999999999998"/>
    <n v="1"/>
    <n v="0.2"/>
    <n v="-7.4416000000000011"/>
    <x v="3"/>
    <x v="0"/>
    <s v="No"/>
  </r>
  <r>
    <n v="270"/>
    <s v="US-2019-145366"/>
    <x v="34"/>
    <d v="2019-12-13T00:00:00"/>
    <s v="Standard Class"/>
    <s v="CA-12310"/>
    <s v="Christine Abelman"/>
    <x v="1"/>
    <s v="United States"/>
    <x v="74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x v="3"/>
    <x v="0"/>
    <s v="No"/>
  </r>
  <r>
    <n v="271"/>
    <s v="CA-2019-163979"/>
    <x v="116"/>
    <d v="2020-01-02T00:00:00"/>
    <s v="Second Class"/>
    <s v="KH-16690"/>
    <s v="Kristen Hastings"/>
    <x v="1"/>
    <s v="United States"/>
    <x v="8"/>
    <x v="1"/>
    <n v="94110"/>
    <x v="1"/>
    <s v="OFF-ST-10003208"/>
    <x v="1"/>
    <x v="4"/>
    <s v="Adjustable Depth Letter/Legal Cart"/>
    <n v="725.84"/>
    <n v="4"/>
    <n v="0"/>
    <n v="210.4935999999999"/>
    <x v="1"/>
    <x v="0"/>
    <s v="No"/>
  </r>
  <r>
    <n v="272"/>
    <s v="CA-2017-155334"/>
    <x v="117"/>
    <d v="2017-07-31T00:00:00"/>
    <s v="First Class"/>
    <s v="HA-14920"/>
    <s v="Helen Andreada"/>
    <x v="0"/>
    <s v="United States"/>
    <x v="8"/>
    <x v="1"/>
    <n v="94109"/>
    <x v="1"/>
    <s v="TEC-AC-10003628"/>
    <x v="2"/>
    <x v="11"/>
    <s v="Logitech 910-002974 M325 Wireless Mouse for Web Scrolling"/>
    <n v="209.92999999999998"/>
    <n v="7"/>
    <n v="0"/>
    <n v="92.369200000000021"/>
    <x v="1"/>
    <x v="0"/>
    <s v="No"/>
  </r>
  <r>
    <n v="273"/>
    <s v="CA-2017-155334"/>
    <x v="117"/>
    <d v="2017-07-31T00:00:00"/>
    <s v="First Class"/>
    <s v="HA-14920"/>
    <s v="Helen Andreada"/>
    <x v="0"/>
    <s v="United States"/>
    <x v="8"/>
    <x v="1"/>
    <n v="94109"/>
    <x v="1"/>
    <s v="FUR-FU-10003274"/>
    <x v="0"/>
    <x v="5"/>
    <s v="Regeneration Desk Collection"/>
    <n v="5.28"/>
    <n v="3"/>
    <n v="0"/>
    <n v="2.3232000000000004"/>
    <x v="1"/>
    <x v="0"/>
    <s v="No"/>
  </r>
  <r>
    <n v="274"/>
    <s v="CA-2017-155334"/>
    <x v="117"/>
    <d v="2017-07-31T00:00:00"/>
    <s v="First Class"/>
    <s v="HA-14920"/>
    <s v="Helen Andreada"/>
    <x v="0"/>
    <s v="United States"/>
    <x v="8"/>
    <x v="1"/>
    <n v="94109"/>
    <x v="1"/>
    <s v="OFF-BI-10002557"/>
    <x v="1"/>
    <x v="8"/>
    <s v="Presstex Flexible Ring Binders"/>
    <n v="10.92"/>
    <n v="3"/>
    <n v="0.2"/>
    <n v="4.0949999999999989"/>
    <x v="1"/>
    <x v="0"/>
    <s v="No"/>
  </r>
  <r>
    <n v="275"/>
    <s v="CA-2019-118136"/>
    <x v="118"/>
    <d v="2019-09-17T00:00:00"/>
    <s v="First Class"/>
    <s v="BB-10990"/>
    <s v="Barry Blumstein"/>
    <x v="1"/>
    <s v="United States"/>
    <x v="75"/>
    <x v="1"/>
    <n v="90301"/>
    <x v="1"/>
    <s v="OFF-PA-10002615"/>
    <x v="1"/>
    <x v="10"/>
    <s v="Ampad Gold Fibre Wirebound Steno Books, 6&quot; x 9&quot;, Gregg Ruled"/>
    <n v="8.82"/>
    <n v="2"/>
    <n v="0"/>
    <n v="4.0571999999999999"/>
    <x v="1"/>
    <x v="0"/>
    <s v="No"/>
  </r>
  <r>
    <n v="276"/>
    <s v="CA-2019-118136"/>
    <x v="118"/>
    <d v="2019-09-17T00:00:00"/>
    <s v="First Class"/>
    <s v="BB-10990"/>
    <s v="Barry Blumstein"/>
    <x v="1"/>
    <s v="United States"/>
    <x v="75"/>
    <x v="1"/>
    <n v="90301"/>
    <x v="1"/>
    <s v="OFF-AR-10001427"/>
    <x v="1"/>
    <x v="6"/>
    <s v="Newell 330"/>
    <n v="5.98"/>
    <n v="1"/>
    <n v="0"/>
    <n v="1.5548000000000002"/>
    <x v="1"/>
    <x v="0"/>
    <s v="No"/>
  </r>
  <r>
    <n v="277"/>
    <s v="CA-2019-132976"/>
    <x v="119"/>
    <d v="2019-10-17T00:00:00"/>
    <s v="Standard Class"/>
    <s v="AG-10495"/>
    <s v="Andrew Gjertsen"/>
    <x v="1"/>
    <s v="United States"/>
    <x v="10"/>
    <x v="9"/>
    <n v="19140"/>
    <x v="3"/>
    <s v="OFF-PA-10000673"/>
    <x v="1"/>
    <x v="10"/>
    <s v="Post-it “Important Message” Note Pad, Neon Colors, 50 Sheets/Pad"/>
    <n v="11.648000000000001"/>
    <n v="2"/>
    <n v="0.2"/>
    <n v="4.0768000000000004"/>
    <x v="3"/>
    <x v="0"/>
    <s v="No"/>
  </r>
  <r>
    <n v="278"/>
    <s v="CA-2019-132976"/>
    <x v="119"/>
    <d v="2019-10-17T00:00:00"/>
    <s v="Standard Class"/>
    <s v="AG-10495"/>
    <s v="Andrew Gjertsen"/>
    <x v="1"/>
    <s v="United States"/>
    <x v="10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  <x v="3"/>
    <x v="0"/>
    <s v="No"/>
  </r>
  <r>
    <n v="279"/>
    <s v="CA-2019-132976"/>
    <x v="119"/>
    <d v="2019-10-17T00:00:00"/>
    <s v="Standard Class"/>
    <s v="AG-10495"/>
    <s v="Andrew Gjertsen"/>
    <x v="1"/>
    <s v="United States"/>
    <x v="10"/>
    <x v="9"/>
    <n v="19140"/>
    <x v="3"/>
    <s v="OFF-ST-10000876"/>
    <x v="1"/>
    <x v="4"/>
    <s v="Eldon Simplefile Box Office"/>
    <n v="59.712000000000003"/>
    <n v="6"/>
    <n v="0.2"/>
    <n v="5.9711999999999996"/>
    <x v="3"/>
    <x v="0"/>
    <s v="No"/>
  </r>
  <r>
    <n v="280"/>
    <s v="CA-2019-132976"/>
    <x v="119"/>
    <d v="2019-10-17T00:00:00"/>
    <s v="Standard Class"/>
    <s v="AG-10495"/>
    <s v="Andrew Gjertsen"/>
    <x v="1"/>
    <s v="United States"/>
    <x v="10"/>
    <x v="9"/>
    <n v="19140"/>
    <x v="3"/>
    <s v="OFF-LA-10002043"/>
    <x v="1"/>
    <x v="2"/>
    <s v="Avery 489"/>
    <n v="24.839999999999996"/>
    <n v="3"/>
    <n v="0.2"/>
    <n v="8.6940000000000008"/>
    <x v="3"/>
    <x v="0"/>
    <s v="No"/>
  </r>
  <r>
    <n v="281"/>
    <s v="US-2017-161991"/>
    <x v="120"/>
    <d v="2017-09-28T00:00:00"/>
    <s v="Second Class"/>
    <s v="SC-20725"/>
    <s v="Steven Cartwright"/>
    <x v="0"/>
    <s v="United States"/>
    <x v="12"/>
    <x v="5"/>
    <n v="77070"/>
    <x v="2"/>
    <s v="OFF-BI-10004967"/>
    <x v="1"/>
    <x v="8"/>
    <s v="Round Ring Binders"/>
    <n v="2.0799999999999996"/>
    <n v="5"/>
    <n v="0.8"/>
    <n v="-3.4320000000000004"/>
    <x v="2"/>
    <x v="0"/>
    <s v="No"/>
  </r>
  <r>
    <n v="282"/>
    <s v="US-2017-161991"/>
    <x v="120"/>
    <d v="2017-09-28T00:00:00"/>
    <s v="Second Class"/>
    <s v="SC-20725"/>
    <s v="Steven Cartwright"/>
    <x v="0"/>
    <s v="United States"/>
    <x v="12"/>
    <x v="5"/>
    <n v="77070"/>
    <x v="2"/>
    <s v="TEC-PH-10001760"/>
    <x v="2"/>
    <x v="7"/>
    <s v="Bose SoundLink Bluetooth Speaker"/>
    <n v="1114.4000000000001"/>
    <n v="7"/>
    <n v="0.2"/>
    <n v="376.11"/>
    <x v="2"/>
    <x v="0"/>
    <s v="No"/>
  </r>
  <r>
    <n v="283"/>
    <s v="CA-2017-130890"/>
    <x v="121"/>
    <d v="2017-11-06T00:00:00"/>
    <s v="Standard Class"/>
    <s v="JO-15280"/>
    <s v="Jas O'Carroll"/>
    <x v="0"/>
    <s v="United States"/>
    <x v="1"/>
    <x v="1"/>
    <n v="90004"/>
    <x v="1"/>
    <s v="FUR-TA-10002903"/>
    <x v="0"/>
    <x v="3"/>
    <s v="Bevis Round Bullnose 29&quot; High Table Top"/>
    <n v="1038.8399999999999"/>
    <n v="5"/>
    <n v="0.2"/>
    <n v="51.942000000000007"/>
    <x v="1"/>
    <x v="0"/>
    <s v="No"/>
  </r>
  <r>
    <n v="284"/>
    <s v="CA-2017-130883"/>
    <x v="120"/>
    <d v="2017-10-02T00:00:00"/>
    <s v="Standard Class"/>
    <s v="TB-21520"/>
    <s v="Tracy Blumstein"/>
    <x v="0"/>
    <s v="United States"/>
    <x v="32"/>
    <x v="21"/>
    <n v="97206"/>
    <x v="1"/>
    <s v="OFF-PA-10000474"/>
    <x v="1"/>
    <x v="10"/>
    <s v="Easy-staple paper"/>
    <n v="141.76"/>
    <n v="5"/>
    <n v="0.2"/>
    <n v="47.843999999999994"/>
    <x v="1"/>
    <x v="0"/>
    <s v="No"/>
  </r>
  <r>
    <n v="285"/>
    <s v="CA-2017-130883"/>
    <x v="120"/>
    <d v="2017-10-02T00:00:00"/>
    <s v="Standard Class"/>
    <s v="TB-21520"/>
    <s v="Tracy Blumstein"/>
    <x v="0"/>
    <s v="United States"/>
    <x v="32"/>
    <x v="21"/>
    <n v="97206"/>
    <x v="1"/>
    <s v="TEC-AC-10001956"/>
    <x v="2"/>
    <x v="11"/>
    <s v="Microsoft Arc Touch Mouse"/>
    <n v="239.80000000000004"/>
    <n v="5"/>
    <n v="0.2"/>
    <n v="47.959999999999987"/>
    <x v="1"/>
    <x v="0"/>
    <s v="No"/>
  </r>
  <r>
    <n v="286"/>
    <s v="CA-2017-130883"/>
    <x v="120"/>
    <d v="2017-10-02T00:00:00"/>
    <s v="Standard Class"/>
    <s v="TB-21520"/>
    <s v="Tracy Blumstein"/>
    <x v="0"/>
    <s v="United States"/>
    <x v="32"/>
    <x v="21"/>
    <n v="97206"/>
    <x v="1"/>
    <s v="OFF-PA-10004100"/>
    <x v="1"/>
    <x v="10"/>
    <s v="Xerox 216"/>
    <n v="31.104000000000006"/>
    <n v="6"/>
    <n v="0.2"/>
    <n v="10.8864"/>
    <x v="1"/>
    <x v="0"/>
    <s v="No"/>
  </r>
  <r>
    <n v="287"/>
    <s v="CA-2018-112697"/>
    <x v="122"/>
    <d v="2018-12-20T00:00:00"/>
    <s v="Second Class"/>
    <s v="AH-10195"/>
    <s v="Alan Haines"/>
    <x v="1"/>
    <s v="United States"/>
    <x v="76"/>
    <x v="2"/>
    <n v="33319"/>
    <x v="0"/>
    <s v="OFF-BI-10000778"/>
    <x v="1"/>
    <x v="8"/>
    <s v="GBC VeloBinder Electric Binding Machine"/>
    <n v="254.05800000000002"/>
    <n v="7"/>
    <n v="0.7"/>
    <n v="-169.3719999999999"/>
    <x v="0"/>
    <x v="0"/>
    <s v="No"/>
  </r>
  <r>
    <n v="288"/>
    <s v="CA-2018-112697"/>
    <x v="122"/>
    <d v="2018-12-20T00:00:00"/>
    <s v="Second Class"/>
    <s v="AH-10195"/>
    <s v="Alan Haines"/>
    <x v="1"/>
    <s v="United States"/>
    <x v="76"/>
    <x v="2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  <x v="0"/>
    <x v="0"/>
    <s v="No"/>
  </r>
  <r>
    <n v="289"/>
    <s v="CA-2018-112697"/>
    <x v="122"/>
    <d v="2018-12-20T00:00:00"/>
    <s v="Second Class"/>
    <s v="AH-10195"/>
    <s v="Alan Haines"/>
    <x v="1"/>
    <s v="United States"/>
    <x v="76"/>
    <x v="2"/>
    <n v="33319"/>
    <x v="0"/>
    <s v="OFF-SU-10000646"/>
    <x v="1"/>
    <x v="14"/>
    <s v="Premier Automatic Letter Opener"/>
    <n v="961.48000000000013"/>
    <n v="5"/>
    <n v="0.2"/>
    <n v="-204.31449999999995"/>
    <x v="0"/>
    <x v="0"/>
    <s v="No"/>
  </r>
  <r>
    <n v="290"/>
    <s v="CA-2018-110772"/>
    <x v="73"/>
    <d v="2018-11-24T00:00:00"/>
    <s v="Second Class"/>
    <s v="NZ-18565"/>
    <s v="Nick Zandusky"/>
    <x v="2"/>
    <s v="United States"/>
    <x v="38"/>
    <x v="24"/>
    <n v="43229"/>
    <x v="3"/>
    <s v="OFF-FA-10002983"/>
    <x v="1"/>
    <x v="13"/>
    <s v="Advantus SlideClip Paper Clips"/>
    <n v="19.096"/>
    <n v="7"/>
    <n v="0.2"/>
    <n v="6.6835999999999993"/>
    <x v="3"/>
    <x v="0"/>
    <s v="No"/>
  </r>
  <r>
    <n v="291"/>
    <s v="CA-2018-110772"/>
    <x v="73"/>
    <d v="2018-11-24T00:00:00"/>
    <s v="Second Class"/>
    <s v="NZ-18565"/>
    <s v="Nick Zandusky"/>
    <x v="2"/>
    <s v="United States"/>
    <x v="38"/>
    <x v="24"/>
    <n v="43229"/>
    <x v="3"/>
    <s v="OFF-LA-10004689"/>
    <x v="1"/>
    <x v="2"/>
    <s v="Avery 512"/>
    <n v="18.496000000000002"/>
    <n v="8"/>
    <n v="0.2"/>
    <n v="6.2423999999999999"/>
    <x v="3"/>
    <x v="0"/>
    <s v="No"/>
  </r>
  <r>
    <n v="292"/>
    <s v="CA-2018-110772"/>
    <x v="73"/>
    <d v="2018-11-24T00:00:00"/>
    <s v="Second Class"/>
    <s v="NZ-18565"/>
    <s v="Nick Zandusky"/>
    <x v="2"/>
    <s v="United States"/>
    <x v="38"/>
    <x v="24"/>
    <n v="43229"/>
    <x v="3"/>
    <s v="TEC-AC-10002001"/>
    <x v="2"/>
    <x v="11"/>
    <s v="Logitech Wireless Gaming Headset G930"/>
    <n v="255.98400000000004"/>
    <n v="2"/>
    <n v="0.2"/>
    <n v="54.396600000000007"/>
    <x v="3"/>
    <x v="0"/>
    <s v="No"/>
  </r>
  <r>
    <n v="293"/>
    <s v="CA-2018-110772"/>
    <x v="73"/>
    <d v="2018-11-24T00:00:00"/>
    <s v="Second Class"/>
    <s v="NZ-18565"/>
    <s v="Nick Zandusky"/>
    <x v="2"/>
    <s v="United States"/>
    <x v="38"/>
    <x v="24"/>
    <n v="43229"/>
    <x v="3"/>
    <s v="FUR-BO-10004709"/>
    <x v="0"/>
    <x v="0"/>
    <s v="Bush Westfield Collection Bookcases, Medium Cherry Finish"/>
    <n v="86.97"/>
    <n v="3"/>
    <n v="0.5"/>
    <n v="-48.703199999999995"/>
    <x v="3"/>
    <x v="0"/>
    <s v="No"/>
  </r>
  <r>
    <n v="294"/>
    <s v="CA-2016-111451"/>
    <x v="58"/>
    <d v="2016-12-28T00:00:00"/>
    <s v="First Class"/>
    <s v="KL-16555"/>
    <s v="Kelly Lampkin"/>
    <x v="1"/>
    <s v="United States"/>
    <x v="77"/>
    <x v="22"/>
    <n v="80906"/>
    <x v="1"/>
    <s v="FUR-FU-10004091"/>
    <x v="0"/>
    <x v="5"/>
    <s v="Howard Miller 13&quot; Diameter Goldtone Round Wall Clock"/>
    <n v="300.416"/>
    <n v="8"/>
    <n v="0.2"/>
    <n v="78.859200000000001"/>
    <x v="1"/>
    <x v="0"/>
    <s v="No"/>
  </r>
  <r>
    <n v="295"/>
    <s v="CA-2016-111451"/>
    <x v="58"/>
    <d v="2016-12-28T00:00:00"/>
    <s v="First Class"/>
    <s v="KL-16555"/>
    <s v="Kelly Lampkin"/>
    <x v="1"/>
    <s v="United States"/>
    <x v="77"/>
    <x v="22"/>
    <n v="80906"/>
    <x v="1"/>
    <s v="FUR-CH-10001891"/>
    <x v="0"/>
    <x v="1"/>
    <s v="Global Deluxe Office Fabric Chairs"/>
    <n v="230.35200000000003"/>
    <n v="3"/>
    <n v="0.2"/>
    <n v="20.155800000000013"/>
    <x v="1"/>
    <x v="0"/>
    <s v="No"/>
  </r>
  <r>
    <n v="296"/>
    <s v="CA-2016-111451"/>
    <x v="58"/>
    <d v="2016-12-28T00:00:00"/>
    <s v="First Class"/>
    <s v="KL-16555"/>
    <s v="Kelly Lampkin"/>
    <x v="1"/>
    <s v="United States"/>
    <x v="77"/>
    <x v="22"/>
    <n v="80906"/>
    <x v="1"/>
    <s v="FUR-FU-10002918"/>
    <x v="0"/>
    <x v="5"/>
    <s v="Eldon ClusterMat Chair Mat with Cordless Antistatic Protection"/>
    <n v="218.35200000000003"/>
    <n v="3"/>
    <n v="0.2"/>
    <n v="-24.564599999999999"/>
    <x v="1"/>
    <x v="0"/>
    <s v="No"/>
  </r>
  <r>
    <n v="297"/>
    <s v="CA-2016-111451"/>
    <x v="58"/>
    <d v="2016-12-28T00:00:00"/>
    <s v="First Class"/>
    <s v="KL-16555"/>
    <s v="Kelly Lampkin"/>
    <x v="1"/>
    <s v="United States"/>
    <x v="77"/>
    <x v="22"/>
    <n v="80906"/>
    <x v="1"/>
    <s v="OFF-BI-10004593"/>
    <x v="1"/>
    <x v="8"/>
    <s v="Ibico Laser Imprintable Binding System Covers"/>
    <n v="78.600000000000009"/>
    <n v="5"/>
    <n v="0.7"/>
    <n v="-62.88000000000001"/>
    <x v="1"/>
    <x v="0"/>
    <s v="No"/>
  </r>
  <r>
    <n v="298"/>
    <s v="CA-2016-111451"/>
    <x v="58"/>
    <d v="2016-12-28T00:00:00"/>
    <s v="First Class"/>
    <s v="KL-16555"/>
    <s v="Kelly Lampkin"/>
    <x v="1"/>
    <s v="United States"/>
    <x v="77"/>
    <x v="22"/>
    <n v="80906"/>
    <x v="1"/>
    <s v="OFF-FA-10004854"/>
    <x v="1"/>
    <x v="13"/>
    <s v="Vinyl Coated Wire Paper Clips in Organizer Box, 800/Box"/>
    <n v="27.552000000000003"/>
    <n v="3"/>
    <n v="0.2"/>
    <n v="9.2987999999999964"/>
    <x v="1"/>
    <x v="0"/>
    <s v="No"/>
  </r>
  <r>
    <n v="299"/>
    <s v="CA-2018-142545"/>
    <x v="99"/>
    <d v="2018-11-03T00:00:00"/>
    <s v="Standard Class"/>
    <s v="JD-15895"/>
    <s v="Jonathan Doherty"/>
    <x v="1"/>
    <s v="United States"/>
    <x v="78"/>
    <x v="30"/>
    <n v="7109"/>
    <x v="3"/>
    <s v="OFF-PA-10002105"/>
    <x v="1"/>
    <x v="10"/>
    <s v="Xerox 223"/>
    <n v="32.400000000000006"/>
    <n v="5"/>
    <n v="0"/>
    <n v="15.552000000000001"/>
    <x v="3"/>
    <x v="0"/>
    <s v="No"/>
  </r>
  <r>
    <n v="300"/>
    <s v="CA-2018-142545"/>
    <x v="99"/>
    <d v="2018-11-03T00:00:00"/>
    <s v="Standard Class"/>
    <s v="JD-15895"/>
    <s v="Jonathan Doherty"/>
    <x v="1"/>
    <s v="United States"/>
    <x v="78"/>
    <x v="30"/>
    <n v="7109"/>
    <x v="3"/>
    <s v="OFF-ST-10002756"/>
    <x v="1"/>
    <x v="4"/>
    <s v="Tennsco Stur-D-Stor Boltless Shelving, 5 Shelves, 24&quot; Deep, Sand"/>
    <n v="1082.48"/>
    <n v="8"/>
    <n v="0"/>
    <n v="10.824800000000096"/>
    <x v="3"/>
    <x v="0"/>
    <s v="No"/>
  </r>
  <r>
    <n v="301"/>
    <s v="CA-2018-142545"/>
    <x v="99"/>
    <d v="2018-11-03T00:00:00"/>
    <s v="Standard Class"/>
    <s v="JD-15895"/>
    <s v="Jonathan Doherty"/>
    <x v="1"/>
    <s v="United States"/>
    <x v="78"/>
    <x v="30"/>
    <n v="7109"/>
    <x v="3"/>
    <s v="OFF-PA-10004243"/>
    <x v="1"/>
    <x v="10"/>
    <s v="Xerox 1939"/>
    <n v="56.91"/>
    <n v="3"/>
    <n v="0"/>
    <n v="27.316799999999997"/>
    <x v="3"/>
    <x v="0"/>
    <s v="No"/>
  </r>
  <r>
    <n v="302"/>
    <s v="CA-2018-142545"/>
    <x v="99"/>
    <d v="2018-11-03T00:00:00"/>
    <s v="Standard Class"/>
    <s v="JD-15895"/>
    <s v="Jonathan Doherty"/>
    <x v="1"/>
    <s v="United States"/>
    <x v="78"/>
    <x v="30"/>
    <n v="7109"/>
    <x v="3"/>
    <s v="FUR-FU-10001861"/>
    <x v="0"/>
    <x v="5"/>
    <s v="Floodlight Indoor Halogen Bulbs, 1 Bulb per Pack, 60 Watts"/>
    <n v="77.599999999999994"/>
    <n v="4"/>
    <n v="0"/>
    <n v="38.023999999999994"/>
    <x v="3"/>
    <x v="0"/>
    <s v="No"/>
  </r>
  <r>
    <n v="303"/>
    <s v="CA-2018-142545"/>
    <x v="99"/>
    <d v="2018-11-03T00:00:00"/>
    <s v="Standard Class"/>
    <s v="JD-15895"/>
    <s v="Jonathan Doherty"/>
    <x v="1"/>
    <s v="United States"/>
    <x v="78"/>
    <x v="30"/>
    <n v="7109"/>
    <x v="3"/>
    <s v="OFF-BI-10002706"/>
    <x v="1"/>
    <x v="8"/>
    <s v="Avery Premier Heavy-Duty Binder with Round Locking Rings"/>
    <n v="14.28"/>
    <n v="1"/>
    <n v="0"/>
    <n v="6.5687999999999995"/>
    <x v="3"/>
    <x v="0"/>
    <s v="No"/>
  </r>
  <r>
    <n v="304"/>
    <s v="US-2019-152380"/>
    <x v="123"/>
    <d v="2019-11-23T00:00:00"/>
    <s v="Standard Class"/>
    <s v="JH-15910"/>
    <s v="Jonathan Howell"/>
    <x v="0"/>
    <s v="United States"/>
    <x v="22"/>
    <x v="10"/>
    <n v="60623"/>
    <x v="2"/>
    <s v="FUR-TA-10002533"/>
    <x v="0"/>
    <x v="3"/>
    <s v="BPI Conference Tables"/>
    <n v="219.07500000000002"/>
    <n v="3"/>
    <n v="0.5"/>
    <n v="-131.44500000000005"/>
    <x v="2"/>
    <x v="0"/>
    <s v="No"/>
  </r>
  <r>
    <n v="305"/>
    <s v="CA-2017-144253"/>
    <x v="124"/>
    <d v="2017-05-09T00:00:00"/>
    <s v="Second Class"/>
    <s v="AS-10225"/>
    <s v="Alan Schoenberger"/>
    <x v="1"/>
    <s v="United States"/>
    <x v="20"/>
    <x v="15"/>
    <n v="10024"/>
    <x v="3"/>
    <s v="FUR-FU-10002671"/>
    <x v="0"/>
    <x v="5"/>
    <s v="Electrix 20W Halogen Replacement Bulb for Zoom-In Desk Lamp"/>
    <n v="26.8"/>
    <n v="2"/>
    <n v="0"/>
    <n v="12.863999999999999"/>
    <x v="3"/>
    <x v="0"/>
    <s v="No"/>
  </r>
  <r>
    <n v="306"/>
    <s v="CA-2016-130960"/>
    <x v="125"/>
    <d v="2017-01-04T00:00:00"/>
    <s v="Standard Class"/>
    <s v="KB-16600"/>
    <s v="Ken Brennan"/>
    <x v="1"/>
    <s v="United States"/>
    <x v="79"/>
    <x v="12"/>
    <n v="48180"/>
    <x v="2"/>
    <s v="OFF-AR-10003651"/>
    <x v="1"/>
    <x v="6"/>
    <s v="Newell 350"/>
    <n v="9.84"/>
    <n v="3"/>
    <n v="0"/>
    <n v="2.8535999999999988"/>
    <x v="2"/>
    <x v="0"/>
    <s v="No"/>
  </r>
  <r>
    <n v="307"/>
    <s v="CA-2016-111003"/>
    <x v="106"/>
    <d v="2016-06-06T00:00:00"/>
    <s v="Standard Class"/>
    <s v="CR-12625"/>
    <s v="Corey Roper"/>
    <x v="2"/>
    <s v="United States"/>
    <x v="80"/>
    <x v="30"/>
    <n v="8701"/>
    <x v="3"/>
    <s v="OFF-BI-10001072"/>
    <x v="1"/>
    <x v="8"/>
    <s v="GBC Clear Cover, 8-1/2 x 11, unpunched, 25 covers per pack"/>
    <n v="45.480000000000004"/>
    <n v="3"/>
    <n v="0"/>
    <n v="20.9208"/>
    <x v="3"/>
    <x v="0"/>
    <s v="No"/>
  </r>
  <r>
    <n v="308"/>
    <s v="CA-2016-111003"/>
    <x v="106"/>
    <d v="2016-06-06T00:00:00"/>
    <s v="Standard Class"/>
    <s v="CR-12625"/>
    <s v="Corey Roper"/>
    <x v="2"/>
    <s v="United States"/>
    <x v="80"/>
    <x v="30"/>
    <n v="8701"/>
    <x v="3"/>
    <s v="OFF-AR-10002135"/>
    <x v="1"/>
    <x v="6"/>
    <s v="Boston Heavy-Duty Trimline Electric Pencil Sharpeners"/>
    <n v="289.20000000000005"/>
    <n v="6"/>
    <n v="0"/>
    <n v="83.867999999999967"/>
    <x v="3"/>
    <x v="0"/>
    <s v="No"/>
  </r>
  <r>
    <n v="309"/>
    <s v="CA-2019-126774"/>
    <x v="4"/>
    <d v="2019-04-17T00:00:00"/>
    <s v="First Class"/>
    <s v="SH-20395"/>
    <s v="Shahid Hopkins"/>
    <x v="0"/>
    <s v="United States"/>
    <x v="81"/>
    <x v="17"/>
    <n v="22204"/>
    <x v="0"/>
    <s v="OFF-AR-10002804"/>
    <x v="1"/>
    <x v="6"/>
    <s v="Faber Castell Col-Erase Pencils"/>
    <n v="4.8899999999999997"/>
    <n v="1"/>
    <n v="0"/>
    <n v="2.0049000000000001"/>
    <x v="0"/>
    <x v="0"/>
    <s v="No"/>
  </r>
  <r>
    <n v="310"/>
    <s v="CA-2018-142902"/>
    <x v="126"/>
    <d v="2018-09-14T00:00:00"/>
    <s v="Second Class"/>
    <s v="BP-11185"/>
    <s v="Ben Peterman"/>
    <x v="1"/>
    <s v="United States"/>
    <x v="82"/>
    <x v="22"/>
    <n v="80004"/>
    <x v="1"/>
    <s v="FUR-FU-10001918"/>
    <x v="0"/>
    <x v="5"/>
    <s v="C-Line Cubicle Keepers Polyproplyene Holder With Velcro Backings"/>
    <n v="15.136000000000003"/>
    <n v="4"/>
    <n v="0.2"/>
    <n v="3.5948000000000011"/>
    <x v="1"/>
    <x v="0"/>
    <s v="No"/>
  </r>
  <r>
    <n v="311"/>
    <s v="CA-2018-142902"/>
    <x v="126"/>
    <d v="2018-09-14T00:00:00"/>
    <s v="Second Class"/>
    <s v="BP-11185"/>
    <s v="Ben Peterman"/>
    <x v="1"/>
    <s v="United States"/>
    <x v="82"/>
    <x v="22"/>
    <n v="80004"/>
    <x v="1"/>
    <s v="FUR-CH-10004086"/>
    <x v="0"/>
    <x v="1"/>
    <s v="Hon 4070 Series Pagoda Armless Upholstered Stacking Chairs"/>
    <n v="466.76800000000003"/>
    <n v="2"/>
    <n v="0.2"/>
    <n v="52.511399999999981"/>
    <x v="1"/>
    <x v="0"/>
    <s v="No"/>
  </r>
  <r>
    <n v="312"/>
    <s v="CA-2018-142902"/>
    <x v="126"/>
    <d v="2018-09-14T00:00:00"/>
    <s v="Second Class"/>
    <s v="BP-11185"/>
    <s v="Ben Peterman"/>
    <x v="1"/>
    <s v="United States"/>
    <x v="82"/>
    <x v="22"/>
    <n v="80004"/>
    <x v="1"/>
    <s v="FUR-FU-10001756"/>
    <x v="0"/>
    <x v="5"/>
    <s v="Eldon Expressions Desk Accessory, Wood Photo Frame, Mahogany"/>
    <n v="15.231999999999999"/>
    <n v="1"/>
    <n v="0.2"/>
    <n v="1.7135999999999978"/>
    <x v="1"/>
    <x v="0"/>
    <s v="No"/>
  </r>
  <r>
    <n v="313"/>
    <s v="CA-2018-142902"/>
    <x v="126"/>
    <d v="2018-09-14T00:00:00"/>
    <s v="Second Class"/>
    <s v="BP-11185"/>
    <s v="Ben Peterman"/>
    <x v="1"/>
    <s v="United States"/>
    <x v="82"/>
    <x v="22"/>
    <n v="80004"/>
    <x v="1"/>
    <s v="OFF-LA-10000634"/>
    <x v="1"/>
    <x v="2"/>
    <s v="Avery 509"/>
    <n v="6.2640000000000002"/>
    <n v="3"/>
    <n v="0.2"/>
    <n v="2.0358000000000001"/>
    <x v="1"/>
    <x v="0"/>
    <s v="No"/>
  </r>
  <r>
    <n v="314"/>
    <s v="CA-2016-120887"/>
    <x v="127"/>
    <d v="2016-10-03T00:00:00"/>
    <s v="Standard Class"/>
    <s v="TS-21205"/>
    <s v="Thomas Seio"/>
    <x v="1"/>
    <s v="United States"/>
    <x v="83"/>
    <x v="30"/>
    <n v="7601"/>
    <x v="3"/>
    <s v="FUR-FU-10001588"/>
    <x v="0"/>
    <x v="5"/>
    <s v="Deflect-o SuperTray Unbreakable Stackable Tray, Letter, Black"/>
    <n v="87.539999999999992"/>
    <n v="3"/>
    <n v="0"/>
    <n v="37.642200000000003"/>
    <x v="3"/>
    <x v="0"/>
    <s v="No"/>
  </r>
  <r>
    <n v="315"/>
    <s v="CA-2016-167850"/>
    <x v="128"/>
    <d v="2016-08-16T00:00:00"/>
    <s v="Standard Class"/>
    <s v="AG-10525"/>
    <s v="Andy Gerbode"/>
    <x v="1"/>
    <s v="United States"/>
    <x v="84"/>
    <x v="2"/>
    <n v="33710"/>
    <x v="0"/>
    <s v="TEC-PH-10002398"/>
    <x v="2"/>
    <x v="7"/>
    <s v="AT&amp;T 1070 Corded Phone"/>
    <n v="178.38400000000001"/>
    <n v="2"/>
    <n v="0.2"/>
    <n v="22.297999999999973"/>
    <x v="0"/>
    <x v="0"/>
    <s v="No"/>
  </r>
  <r>
    <n v="316"/>
    <s v="CA-2016-167850"/>
    <x v="128"/>
    <d v="2016-08-16T00:00:00"/>
    <s v="Standard Class"/>
    <s v="AG-10525"/>
    <s v="Andy Gerbode"/>
    <x v="1"/>
    <s v="United States"/>
    <x v="84"/>
    <x v="2"/>
    <n v="33710"/>
    <x v="0"/>
    <s v="OFF-PA-10001937"/>
    <x v="1"/>
    <x v="10"/>
    <s v="Xerox 21"/>
    <n v="15.552000000000003"/>
    <n v="3"/>
    <n v="0.2"/>
    <n v="5.4432"/>
    <x v="0"/>
    <x v="0"/>
    <s v="No"/>
  </r>
  <r>
    <n v="317"/>
    <s v="CA-2016-164259"/>
    <x v="129"/>
    <d v="2016-12-30T00:00:00"/>
    <s v="First Class"/>
    <s v="SP-20860"/>
    <s v="Sung Pak"/>
    <x v="1"/>
    <s v="United States"/>
    <x v="10"/>
    <x v="9"/>
    <n v="19143"/>
    <x v="3"/>
    <s v="OFF-AR-10003373"/>
    <x v="1"/>
    <x v="6"/>
    <s v="Boston School Pro Electric Pencil Sharpener, 1670"/>
    <n v="99.13600000000001"/>
    <n v="4"/>
    <n v="0.2"/>
    <n v="8.674399999999995"/>
    <x v="3"/>
    <x v="0"/>
    <s v="No"/>
  </r>
  <r>
    <n v="318"/>
    <s v="CA-2016-164973"/>
    <x v="130"/>
    <d v="2016-11-09T00:00:00"/>
    <s v="Standard Class"/>
    <s v="NM-18445"/>
    <s v="Nathan Mautz"/>
    <x v="2"/>
    <s v="United States"/>
    <x v="20"/>
    <x v="15"/>
    <n v="10024"/>
    <x v="3"/>
    <s v="FUR-CH-10002602"/>
    <x v="0"/>
    <x v="1"/>
    <s v="DMI Arturo Collection Mission-style Design Wood Chair"/>
    <n v="135.88200000000001"/>
    <n v="1"/>
    <n v="0.1"/>
    <n v="24.156800000000004"/>
    <x v="3"/>
    <x v="0"/>
    <s v="No"/>
  </r>
  <r>
    <n v="319"/>
    <s v="CA-2016-164973"/>
    <x v="130"/>
    <d v="2016-11-09T00:00:00"/>
    <s v="Standard Class"/>
    <s v="NM-18445"/>
    <s v="Nathan Mautz"/>
    <x v="2"/>
    <s v="United States"/>
    <x v="20"/>
    <x v="15"/>
    <n v="10024"/>
    <x v="3"/>
    <s v="TEC-MA-10002927"/>
    <x v="2"/>
    <x v="15"/>
    <s v="Canon imageCLASS MF7460 Monochrome Digital Laser Multifunction Copier"/>
    <n v="3991.98"/>
    <n v="2"/>
    <n v="0"/>
    <n v="1995.99"/>
    <x v="3"/>
    <x v="0"/>
    <s v="No"/>
  </r>
  <r>
    <n v="320"/>
    <s v="CA-2016-164973"/>
    <x v="130"/>
    <d v="2016-11-09T00:00:00"/>
    <s v="Standard Class"/>
    <s v="NM-18445"/>
    <s v="Nathan Mautz"/>
    <x v="2"/>
    <s v="United States"/>
    <x v="20"/>
    <x v="15"/>
    <n v="10024"/>
    <x v="3"/>
    <s v="TEC-PH-10004093"/>
    <x v="2"/>
    <x v="7"/>
    <s v="Panasonic Kx-TS550"/>
    <n v="275.94"/>
    <n v="6"/>
    <n v="0"/>
    <n v="80.022599999999997"/>
    <x v="3"/>
    <x v="0"/>
    <s v="No"/>
  </r>
  <r>
    <n v="321"/>
    <s v="CA-2016-164973"/>
    <x v="130"/>
    <d v="2016-11-09T00:00:00"/>
    <s v="Standard Class"/>
    <s v="NM-18445"/>
    <s v="Nathan Mautz"/>
    <x v="2"/>
    <s v="United States"/>
    <x v="20"/>
    <x v="15"/>
    <n v="10024"/>
    <x v="3"/>
    <s v="TEC-AC-10000892"/>
    <x v="2"/>
    <x v="11"/>
    <s v="NETGEAR N750 Dual Band Wi-Fi Gigabit Router"/>
    <n v="360"/>
    <n v="4"/>
    <n v="0"/>
    <n v="129.6"/>
    <x v="3"/>
    <x v="0"/>
    <s v="No"/>
  </r>
  <r>
    <n v="322"/>
    <s v="CA-2016-164973"/>
    <x v="130"/>
    <d v="2016-11-09T00:00:00"/>
    <s v="Standard Class"/>
    <s v="NM-18445"/>
    <s v="Nathan Mautz"/>
    <x v="2"/>
    <s v="United States"/>
    <x v="20"/>
    <x v="15"/>
    <n v="10024"/>
    <x v="3"/>
    <s v="OFF-ST-10002974"/>
    <x v="1"/>
    <x v="4"/>
    <s v="Trav-L-File Heavy-Duty Shuttle II, Black"/>
    <n v="43.57"/>
    <n v="1"/>
    <n v="0"/>
    <n v="13.070999999999998"/>
    <x v="3"/>
    <x v="0"/>
    <s v="No"/>
  </r>
  <r>
    <n v="323"/>
    <s v="CA-2016-156601"/>
    <x v="111"/>
    <d v="2016-09-24T00:00:00"/>
    <s v="Standard Class"/>
    <s v="FA-14230"/>
    <s v="Frank Atkinson"/>
    <x v="1"/>
    <s v="United States"/>
    <x v="85"/>
    <x v="1"/>
    <n v="90805"/>
    <x v="1"/>
    <s v="OFF-FA-10000624"/>
    <x v="1"/>
    <x v="13"/>
    <s v="OIC Binder Clips"/>
    <n v="7.16"/>
    <n v="2"/>
    <n v="0"/>
    <n v="3.58"/>
    <x v="1"/>
    <x v="0"/>
    <s v="No"/>
  </r>
  <r>
    <n v="324"/>
    <s v="CA-2018-162138"/>
    <x v="131"/>
    <d v="2018-04-27T00:00:00"/>
    <s v="Standard Class"/>
    <s v="GK-14620"/>
    <s v="Grace Kelly"/>
    <x v="1"/>
    <s v="United States"/>
    <x v="86"/>
    <x v="1"/>
    <n v="92345"/>
    <x v="1"/>
    <s v="OFF-BI-10004593"/>
    <x v="1"/>
    <x v="8"/>
    <s v="Ibico Laser Imprintable Binding System Covers"/>
    <n v="251.52"/>
    <n v="6"/>
    <n v="0.2"/>
    <n v="81.744"/>
    <x v="1"/>
    <x v="1"/>
    <s v="Yes"/>
  </r>
  <r>
    <n v="325"/>
    <s v="CA-2018-162138"/>
    <x v="131"/>
    <d v="2018-04-27T00:00:00"/>
    <s v="Standard Class"/>
    <s v="GK-14620"/>
    <s v="Grace Kelly"/>
    <x v="1"/>
    <s v="United States"/>
    <x v="86"/>
    <x v="1"/>
    <n v="92345"/>
    <x v="1"/>
    <s v="TEC-AC-10001908"/>
    <x v="2"/>
    <x v="11"/>
    <s v="Logitech Wireless Headset h800"/>
    <n v="99.99"/>
    <n v="1"/>
    <n v="0"/>
    <n v="34.996499999999997"/>
    <x v="1"/>
    <x v="1"/>
    <s v="Yes"/>
  </r>
  <r>
    <n v="326"/>
    <s v="CA-2019-153339"/>
    <x v="132"/>
    <d v="2019-11-05T00:00:00"/>
    <s v="Second Class"/>
    <s v="DJ-13510"/>
    <s v="Don Jones"/>
    <x v="1"/>
    <s v="United States"/>
    <x v="87"/>
    <x v="18"/>
    <n v="37130"/>
    <x v="0"/>
    <s v="FUR-FU-10001967"/>
    <x v="0"/>
    <x v="5"/>
    <s v="Telescoping Adjustable Floor Lamp"/>
    <n v="15.991999999999999"/>
    <n v="1"/>
    <n v="0.2"/>
    <n v="0.99949999999999894"/>
    <x v="0"/>
    <x v="0"/>
    <s v="No"/>
  </r>
  <r>
    <n v="327"/>
    <s v="US-2018-141544"/>
    <x v="133"/>
    <d v="2018-09-01T00:00:00"/>
    <s v="First Class"/>
    <s v="PO-18850"/>
    <s v="Patrick O'Brill"/>
    <x v="0"/>
    <s v="United States"/>
    <x v="10"/>
    <x v="9"/>
    <n v="19143"/>
    <x v="3"/>
    <s v="TEC-PH-10003645"/>
    <x v="2"/>
    <x v="7"/>
    <s v="Aastra 57i VoIP phone"/>
    <n v="290.89800000000002"/>
    <n v="3"/>
    <n v="0.4"/>
    <n v="-67.876199999999997"/>
    <x v="3"/>
    <x v="0"/>
    <s v="No"/>
  </r>
  <r>
    <n v="328"/>
    <s v="US-2018-141544"/>
    <x v="133"/>
    <d v="2018-09-01T00:00:00"/>
    <s v="First Class"/>
    <s v="PO-18850"/>
    <s v="Patrick O'Brill"/>
    <x v="0"/>
    <s v="United States"/>
    <x v="10"/>
    <x v="9"/>
    <n v="19143"/>
    <x v="3"/>
    <s v="OFF-ST-10000675"/>
    <x v="1"/>
    <x v="4"/>
    <s v="File Shuttle II and Handi-File, Black"/>
    <n v="54.224000000000004"/>
    <n v="2"/>
    <n v="0.2"/>
    <n v="3.3889999999999993"/>
    <x v="3"/>
    <x v="0"/>
    <s v="No"/>
  </r>
  <r>
    <n v="329"/>
    <s v="US-2018-141544"/>
    <x v="133"/>
    <d v="2018-09-01T00:00:00"/>
    <s v="First Class"/>
    <s v="PO-18850"/>
    <s v="Patrick O'Brill"/>
    <x v="0"/>
    <s v="United States"/>
    <x v="10"/>
    <x v="9"/>
    <n v="19143"/>
    <x v="3"/>
    <s v="FUR-CH-10003312"/>
    <x v="0"/>
    <x v="1"/>
    <s v="Hon 2090 “Pillow Soft” Series Mid Back Swivel/Tilt Chairs"/>
    <n v="786.74400000000003"/>
    <n v="4"/>
    <n v="0.3"/>
    <n v="-258.50160000000011"/>
    <x v="3"/>
    <x v="0"/>
    <s v="No"/>
  </r>
  <r>
    <n v="330"/>
    <s v="US-2018-141544"/>
    <x v="133"/>
    <d v="2018-09-01T00:00:00"/>
    <s v="First Class"/>
    <s v="PO-18850"/>
    <s v="Patrick O'Brill"/>
    <x v="0"/>
    <s v="United States"/>
    <x v="10"/>
    <x v="9"/>
    <n v="19143"/>
    <x v="3"/>
    <s v="OFF-LA-10001074"/>
    <x v="1"/>
    <x v="2"/>
    <s v="Round Specialty Laser Printer Labels"/>
    <n v="100.24000000000001"/>
    <n v="10"/>
    <n v="0.2"/>
    <n v="33.830999999999989"/>
    <x v="3"/>
    <x v="0"/>
    <s v="No"/>
  </r>
  <r>
    <n v="331"/>
    <s v="US-2018-141544"/>
    <x v="133"/>
    <d v="2018-09-01T00:00:00"/>
    <s v="First Class"/>
    <s v="PO-18850"/>
    <s v="Patrick O'Brill"/>
    <x v="0"/>
    <s v="United States"/>
    <x v="10"/>
    <x v="9"/>
    <n v="19143"/>
    <x v="3"/>
    <s v="OFF-BI-10001524"/>
    <x v="1"/>
    <x v="8"/>
    <s v="GBC Premium Transparent Covers with Diagonal Lined Pattern"/>
    <n v="37.76400000000001"/>
    <n v="6"/>
    <n v="0.7"/>
    <n v="-27.693600000000004"/>
    <x v="3"/>
    <x v="0"/>
    <s v="No"/>
  </r>
  <r>
    <n v="332"/>
    <s v="US-2018-150147"/>
    <x v="134"/>
    <d v="2018-04-29T00:00:00"/>
    <s v="Second Class"/>
    <s v="JL-15850"/>
    <s v="John Lucas"/>
    <x v="0"/>
    <s v="United States"/>
    <x v="10"/>
    <x v="9"/>
    <n v="19134"/>
    <x v="3"/>
    <s v="TEC-PH-10004614"/>
    <x v="2"/>
    <x v="7"/>
    <s v="AT&amp;T 841000 Phone"/>
    <n v="82.8"/>
    <n v="2"/>
    <n v="0.4"/>
    <n v="-20.700000000000003"/>
    <x v="3"/>
    <x v="0"/>
    <s v="No"/>
  </r>
  <r>
    <n v="333"/>
    <s v="US-2018-150147"/>
    <x v="134"/>
    <d v="2018-04-29T00:00:00"/>
    <s v="Second Class"/>
    <s v="JL-15850"/>
    <s v="John Lucas"/>
    <x v="0"/>
    <s v="United States"/>
    <x v="10"/>
    <x v="9"/>
    <n v="19134"/>
    <x v="3"/>
    <s v="OFF-BI-10001153"/>
    <x v="1"/>
    <x v="8"/>
    <s v="Ibico Recycled Grain-Textured Covers"/>
    <n v="20.724000000000004"/>
    <n v="2"/>
    <n v="0.7"/>
    <n v="-13.815999999999995"/>
    <x v="3"/>
    <x v="0"/>
    <s v="No"/>
  </r>
  <r>
    <n v="334"/>
    <s v="US-2018-150147"/>
    <x v="134"/>
    <d v="2018-04-29T00:00:00"/>
    <s v="Second Class"/>
    <s v="JL-15850"/>
    <s v="John Lucas"/>
    <x v="0"/>
    <s v="United States"/>
    <x v="10"/>
    <x v="9"/>
    <n v="19134"/>
    <x v="3"/>
    <s v="OFF-BI-10001982"/>
    <x v="1"/>
    <x v="8"/>
    <s v="Wilson Jones Custom Binder Spines &amp; Labels"/>
    <n v="4.8960000000000008"/>
    <n v="3"/>
    <n v="0.7"/>
    <n v="-3.4271999999999991"/>
    <x v="3"/>
    <x v="0"/>
    <s v="No"/>
  </r>
  <r>
    <n v="335"/>
    <s v="CA-2017-137946"/>
    <x v="135"/>
    <d v="2017-09-04T00:00:00"/>
    <s v="Second Class"/>
    <s v="DB-13615"/>
    <s v="Doug Bickford"/>
    <x v="0"/>
    <s v="United States"/>
    <x v="1"/>
    <x v="1"/>
    <n v="90045"/>
    <x v="1"/>
    <s v="OFF-BI-10001922"/>
    <x v="1"/>
    <x v="8"/>
    <s v="Storex Dura Pro Binders"/>
    <n v="4.7520000000000007"/>
    <n v="1"/>
    <n v="0.2"/>
    <n v="1.6037999999999997"/>
    <x v="1"/>
    <x v="0"/>
    <s v="No"/>
  </r>
  <r>
    <n v="336"/>
    <s v="CA-2017-137946"/>
    <x v="135"/>
    <d v="2017-09-04T00:00:00"/>
    <s v="Second Class"/>
    <s v="DB-13615"/>
    <s v="Doug Bickford"/>
    <x v="0"/>
    <s v="United States"/>
    <x v="1"/>
    <x v="1"/>
    <n v="90045"/>
    <x v="1"/>
    <s v="TEC-CO-10001449"/>
    <x v="2"/>
    <x v="16"/>
    <s v="Hewlett Packard LaserJet 3310 Copier"/>
    <n v="959.98400000000004"/>
    <n v="2"/>
    <n v="0.2"/>
    <n v="335.99440000000004"/>
    <x v="1"/>
    <x v="0"/>
    <s v="No"/>
  </r>
  <r>
    <n v="337"/>
    <s v="CA-2017-137946"/>
    <x v="135"/>
    <d v="2017-09-04T00:00:00"/>
    <s v="Second Class"/>
    <s v="DB-13615"/>
    <s v="Doug Bickford"/>
    <x v="0"/>
    <s v="United States"/>
    <x v="1"/>
    <x v="1"/>
    <n v="90045"/>
    <x v="1"/>
    <s v="OFF-BI-10004140"/>
    <x v="1"/>
    <x v="8"/>
    <s v="Avery Non-Stick Binders"/>
    <n v="14.368000000000002"/>
    <n v="4"/>
    <n v="0.2"/>
    <n v="4.4899999999999984"/>
    <x v="1"/>
    <x v="0"/>
    <s v="No"/>
  </r>
  <r>
    <n v="338"/>
    <s v="CA-2016-129924"/>
    <x v="136"/>
    <d v="2016-07-17T00:00:00"/>
    <s v="Standard Class"/>
    <s v="AC-10420"/>
    <s v="Alyssa Crouse"/>
    <x v="1"/>
    <s v="United States"/>
    <x v="8"/>
    <x v="1"/>
    <n v="94122"/>
    <x v="1"/>
    <s v="OFF-BI-10003314"/>
    <x v="1"/>
    <x v="8"/>
    <s v="Tuff Stuff Recycled Round Ring Binders"/>
    <n v="7.7120000000000006"/>
    <n v="2"/>
    <n v="0.2"/>
    <n v="2.7956000000000003"/>
    <x v="1"/>
    <x v="0"/>
    <s v="No"/>
  </r>
  <r>
    <n v="339"/>
    <s v="CA-2016-129924"/>
    <x v="136"/>
    <d v="2016-07-17T00:00:00"/>
    <s v="Standard Class"/>
    <s v="AC-10420"/>
    <s v="Alyssa Crouse"/>
    <x v="1"/>
    <s v="United States"/>
    <x v="8"/>
    <x v="1"/>
    <n v="94122"/>
    <x v="1"/>
    <s v="FUR-TA-10004575"/>
    <x v="0"/>
    <x v="3"/>
    <s v="Hon 5100 Series Wood Tables"/>
    <n v="698.35200000000009"/>
    <n v="3"/>
    <n v="0.2"/>
    <n v="-17.458800000000053"/>
    <x v="1"/>
    <x v="0"/>
    <s v="No"/>
  </r>
  <r>
    <n v="340"/>
    <s v="CA-2017-128167"/>
    <x v="137"/>
    <d v="2017-06-26T00:00:00"/>
    <s v="Second Class"/>
    <s v="KL-16645"/>
    <s v="Ken Lonsdale"/>
    <x v="0"/>
    <s v="United States"/>
    <x v="88"/>
    <x v="7"/>
    <n v="84041"/>
    <x v="1"/>
    <s v="OFF-FA-10000490"/>
    <x v="1"/>
    <x v="13"/>
    <s v="OIC Binder Clips, Mini, 1/4&quot; Capacity, Black"/>
    <n v="4.96"/>
    <n v="4"/>
    <n v="0"/>
    <n v="2.3311999999999999"/>
    <x v="1"/>
    <x v="0"/>
    <s v="No"/>
  </r>
  <r>
    <n v="341"/>
    <s v="CA-2016-122336"/>
    <x v="138"/>
    <d v="2016-04-17T00:00:00"/>
    <s v="Second Class"/>
    <s v="JD-15895"/>
    <s v="Jonathan Doherty"/>
    <x v="1"/>
    <s v="United States"/>
    <x v="10"/>
    <x v="9"/>
    <n v="19140"/>
    <x v="3"/>
    <s v="OFF-AR-10000122"/>
    <x v="1"/>
    <x v="6"/>
    <s v="Newell 314"/>
    <n v="17.856000000000002"/>
    <n v="4"/>
    <n v="0.2"/>
    <n v="1.1159999999999979"/>
    <x v="3"/>
    <x v="0"/>
    <s v="No"/>
  </r>
  <r>
    <n v="342"/>
    <s v="CA-2016-122336"/>
    <x v="138"/>
    <d v="2016-04-17T00:00:00"/>
    <s v="Second Class"/>
    <s v="JD-15895"/>
    <s v="Jonathan Doherty"/>
    <x v="1"/>
    <s v="United States"/>
    <x v="10"/>
    <x v="9"/>
    <n v="19140"/>
    <x v="3"/>
    <s v="OFF-BI-10003656"/>
    <x v="1"/>
    <x v="8"/>
    <s v="Fellowes PB200 Plastic Comb Binding Machine"/>
    <n v="509.97000000000008"/>
    <n v="10"/>
    <n v="0.7"/>
    <n v="-407.97599999999989"/>
    <x v="3"/>
    <x v="0"/>
    <s v="No"/>
  </r>
  <r>
    <n v="343"/>
    <s v="CA-2016-122336"/>
    <x v="138"/>
    <d v="2016-04-17T00:00:00"/>
    <s v="Second Class"/>
    <s v="JD-15895"/>
    <s v="Jonathan Doherty"/>
    <x v="1"/>
    <s v="United States"/>
    <x v="10"/>
    <x v="9"/>
    <n v="19140"/>
    <x v="3"/>
    <s v="OFF-FA-10002780"/>
    <x v="1"/>
    <x v="13"/>
    <s v="Staples"/>
    <n v="30.991999999999997"/>
    <n v="13"/>
    <n v="0.2"/>
    <n v="10.072399999999996"/>
    <x v="3"/>
    <x v="0"/>
    <s v="No"/>
  </r>
  <r>
    <n v="344"/>
    <s v="CA-2016-122336"/>
    <x v="138"/>
    <d v="2016-04-17T00:00:00"/>
    <s v="Second Class"/>
    <s v="JD-15895"/>
    <s v="Jonathan Doherty"/>
    <x v="1"/>
    <s v="United States"/>
    <x v="10"/>
    <x v="9"/>
    <n v="19140"/>
    <x v="3"/>
    <s v="TEC-PH-10000702"/>
    <x v="2"/>
    <x v="7"/>
    <s v="Square Credit Card Reader, 4 1/2&quot; x 4 1/2&quot; x 1&quot;, White"/>
    <n v="71.927999999999997"/>
    <n v="12"/>
    <n v="0.4"/>
    <n v="8.3915999999999897"/>
    <x v="3"/>
    <x v="0"/>
    <s v="No"/>
  </r>
  <r>
    <n v="345"/>
    <s v="US-2017-120712"/>
    <x v="139"/>
    <d v="2017-12-24T00:00:00"/>
    <s v="Standard Class"/>
    <s v="CS-12130"/>
    <s v="Chad Sievert"/>
    <x v="0"/>
    <s v="United States"/>
    <x v="89"/>
    <x v="5"/>
    <n v="78745"/>
    <x v="2"/>
    <s v="OFF-ST-10000107"/>
    <x v="1"/>
    <x v="4"/>
    <s v="Fellowes Super Stor/Drawer"/>
    <n v="88.800000000000011"/>
    <n v="4"/>
    <n v="0.2"/>
    <n v="-2.2200000000000131"/>
    <x v="2"/>
    <x v="0"/>
    <s v="No"/>
  </r>
  <r>
    <n v="346"/>
    <s v="CA-2019-169901"/>
    <x v="140"/>
    <d v="2019-06-19T00:00:00"/>
    <s v="Standard Class"/>
    <s v="CC-12550"/>
    <s v="Clay Cheatham"/>
    <x v="0"/>
    <s v="United States"/>
    <x v="8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  <x v="1"/>
    <x v="0"/>
    <s v="No"/>
  </r>
  <r>
    <n v="347"/>
    <s v="CA-2019-134306"/>
    <x v="141"/>
    <d v="2019-07-12T00:00:00"/>
    <s v="Standard Class"/>
    <s v="TD-20995"/>
    <s v="Tamara Dahlen"/>
    <x v="0"/>
    <s v="United States"/>
    <x v="90"/>
    <x v="31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  <x v="3"/>
    <x v="0"/>
    <s v="No"/>
  </r>
  <r>
    <n v="348"/>
    <s v="CA-2019-134306"/>
    <x v="141"/>
    <d v="2019-07-12T00:00:00"/>
    <s v="Standard Class"/>
    <s v="TD-20995"/>
    <s v="Tamara Dahlen"/>
    <x v="0"/>
    <s v="United States"/>
    <x v="90"/>
    <x v="31"/>
    <n v="1852"/>
    <x v="3"/>
    <s v="OFF-PA-10000249"/>
    <x v="1"/>
    <x v="10"/>
    <s v="Easy-staple paper"/>
    <n v="24.56"/>
    <n v="2"/>
    <n v="0"/>
    <n v="11.543199999999999"/>
    <x v="3"/>
    <x v="0"/>
    <s v="No"/>
  </r>
  <r>
    <n v="349"/>
    <s v="CA-2019-134306"/>
    <x v="141"/>
    <d v="2019-07-12T00:00:00"/>
    <s v="Standard Class"/>
    <s v="TD-20995"/>
    <s v="Tamara Dahlen"/>
    <x v="0"/>
    <s v="United States"/>
    <x v="90"/>
    <x v="31"/>
    <n v="1852"/>
    <x v="3"/>
    <s v="OFF-AR-10001374"/>
    <x v="1"/>
    <x v="6"/>
    <s v="BIC Brite Liner Highlighters, Chisel Tip"/>
    <n v="12.96"/>
    <n v="2"/>
    <n v="0"/>
    <n v="4.1471999999999998"/>
    <x v="3"/>
    <x v="0"/>
    <s v="No"/>
  </r>
  <r>
    <n v="350"/>
    <s v="CA-2018-129714"/>
    <x v="142"/>
    <d v="2018-09-03T00:00:00"/>
    <s v="First Class"/>
    <s v="AB-10060"/>
    <s v="Adam Bellavance"/>
    <x v="2"/>
    <s v="United States"/>
    <x v="20"/>
    <x v="15"/>
    <n v="10009"/>
    <x v="3"/>
    <s v="TEC-AC-10000290"/>
    <x v="2"/>
    <x v="11"/>
    <s v="Sabrent 4-Port USB 2.0 Hub"/>
    <n v="6.79"/>
    <n v="1"/>
    <n v="0"/>
    <n v="2.3086000000000002"/>
    <x v="3"/>
    <x v="0"/>
    <s v="No"/>
  </r>
  <r>
    <n v="351"/>
    <s v="CA-2018-129714"/>
    <x v="142"/>
    <d v="2018-09-03T00:00:00"/>
    <s v="First Class"/>
    <s v="AB-10060"/>
    <s v="Adam Bellavance"/>
    <x v="2"/>
    <s v="United States"/>
    <x v="20"/>
    <x v="15"/>
    <n v="10009"/>
    <x v="3"/>
    <s v="OFF-PA-10001970"/>
    <x v="1"/>
    <x v="10"/>
    <s v="Xerox 1881"/>
    <n v="24.56"/>
    <n v="2"/>
    <n v="0"/>
    <n v="11.543199999999999"/>
    <x v="3"/>
    <x v="0"/>
    <s v="No"/>
  </r>
  <r>
    <n v="352"/>
    <s v="CA-2018-129714"/>
    <x v="142"/>
    <d v="2018-09-03T00:00:00"/>
    <s v="First Class"/>
    <s v="AB-10060"/>
    <s v="Adam Bellavance"/>
    <x v="2"/>
    <s v="United States"/>
    <x v="20"/>
    <x v="15"/>
    <n v="10009"/>
    <x v="3"/>
    <s v="OFF-BI-10002160"/>
    <x v="1"/>
    <x v="8"/>
    <s v="Acco Hanging Data Binders"/>
    <n v="3.048"/>
    <n v="1"/>
    <n v="0.2"/>
    <n v="1.0668"/>
    <x v="3"/>
    <x v="0"/>
    <s v="No"/>
  </r>
  <r>
    <n v="353"/>
    <s v="CA-2018-129714"/>
    <x v="142"/>
    <d v="2018-09-03T00:00:00"/>
    <s v="First Class"/>
    <s v="AB-10060"/>
    <s v="Adam Bellavance"/>
    <x v="2"/>
    <s v="United States"/>
    <x v="20"/>
    <x v="15"/>
    <n v="10009"/>
    <x v="3"/>
    <s v="OFF-PA-10001970"/>
    <x v="1"/>
    <x v="10"/>
    <s v="Xerox 1881"/>
    <n v="49.12"/>
    <n v="4"/>
    <n v="0"/>
    <n v="23.086399999999998"/>
    <x v="3"/>
    <x v="0"/>
    <s v="No"/>
  </r>
  <r>
    <n v="354"/>
    <s v="CA-2018-129714"/>
    <x v="142"/>
    <d v="2018-09-03T00:00:00"/>
    <s v="First Class"/>
    <s v="AB-10060"/>
    <s v="Adam Bellavance"/>
    <x v="2"/>
    <s v="United States"/>
    <x v="20"/>
    <x v="15"/>
    <n v="10009"/>
    <x v="3"/>
    <s v="OFF-BI-10004995"/>
    <x v="1"/>
    <x v="8"/>
    <s v="GBC DocuBind P400 Electric Binding System"/>
    <n v="4355.1680000000006"/>
    <n v="4"/>
    <n v="0.2"/>
    <n v="1415.4295999999997"/>
    <x v="3"/>
    <x v="0"/>
    <s v="No"/>
  </r>
  <r>
    <n v="355"/>
    <s v="CA-2018-138520"/>
    <x v="143"/>
    <d v="2018-04-13T00:00:00"/>
    <s v="Standard Class"/>
    <s v="JL-15505"/>
    <s v="Jeremy Lonsdale"/>
    <x v="0"/>
    <s v="United States"/>
    <x v="20"/>
    <x v="15"/>
    <n v="10035"/>
    <x v="3"/>
    <s v="FUR-BO-10002268"/>
    <x v="0"/>
    <x v="0"/>
    <s v="Sauder Barrister Bookcases"/>
    <n v="388.70400000000006"/>
    <n v="6"/>
    <n v="0.2"/>
    <n v="-4.8588000000000022"/>
    <x v="3"/>
    <x v="0"/>
    <s v="No"/>
  </r>
  <r>
    <n v="356"/>
    <s v="CA-2018-138520"/>
    <x v="143"/>
    <d v="2018-04-13T00:00:00"/>
    <s v="Standard Class"/>
    <s v="JL-15505"/>
    <s v="Jeremy Lonsdale"/>
    <x v="0"/>
    <s v="United States"/>
    <x v="20"/>
    <x v="15"/>
    <n v="10035"/>
    <x v="3"/>
    <s v="OFF-EN-10001137"/>
    <x v="1"/>
    <x v="12"/>
    <s v="#10 Gummed Flap White Envelopes, 100/Box"/>
    <n v="8.26"/>
    <n v="2"/>
    <n v="0"/>
    <n v="3.7995999999999999"/>
    <x v="3"/>
    <x v="0"/>
    <s v="No"/>
  </r>
  <r>
    <n v="357"/>
    <s v="CA-2018-138520"/>
    <x v="143"/>
    <d v="2018-04-13T00:00:00"/>
    <s v="Standard Class"/>
    <s v="JL-15505"/>
    <s v="Jeremy Lonsdale"/>
    <x v="0"/>
    <s v="United States"/>
    <x v="20"/>
    <x v="15"/>
    <n v="10035"/>
    <x v="3"/>
    <s v="OFF-AR-10002399"/>
    <x v="1"/>
    <x v="6"/>
    <s v="Dixon Prang Watercolor Pencils, 10-Color Set with Brush"/>
    <n v="17.04"/>
    <n v="4"/>
    <n v="0"/>
    <n v="6.9863999999999997"/>
    <x v="3"/>
    <x v="0"/>
    <s v="No"/>
  </r>
  <r>
    <n v="358"/>
    <s v="CA-2018-138520"/>
    <x v="143"/>
    <d v="2018-04-13T00:00:00"/>
    <s v="Standard Class"/>
    <s v="JL-15505"/>
    <s v="Jeremy Lonsdale"/>
    <x v="0"/>
    <s v="United States"/>
    <x v="20"/>
    <x v="15"/>
    <n v="10035"/>
    <x v="3"/>
    <s v="OFF-PA-10002713"/>
    <x v="1"/>
    <x v="10"/>
    <s v="Adams Phone Message Book, 200 Message Capacity, 8 1/16” x 11”"/>
    <n v="34.4"/>
    <n v="5"/>
    <n v="0"/>
    <n v="15.823999999999998"/>
    <x v="3"/>
    <x v="0"/>
    <s v="No"/>
  </r>
  <r>
    <n v="359"/>
    <s v="CA-2018-130001"/>
    <x v="131"/>
    <d v="2018-04-28T00:00:00"/>
    <s v="Standard Class"/>
    <s v="HK-14890"/>
    <s v="Heather Kirkland"/>
    <x v="1"/>
    <s v="United States"/>
    <x v="35"/>
    <x v="3"/>
    <n v="28205"/>
    <x v="0"/>
    <s v="OFF-PA-10002666"/>
    <x v="1"/>
    <x v="10"/>
    <s v="Southworth 25% Cotton Linen-Finish Paper &amp; Envelopes"/>
    <n v="36.240000000000009"/>
    <n v="5"/>
    <n v="0.2"/>
    <n v="11.324999999999996"/>
    <x v="0"/>
    <x v="0"/>
    <s v="No"/>
  </r>
  <r>
    <n v="360"/>
    <s v="CA-2019-155698"/>
    <x v="144"/>
    <d v="2019-03-11T00:00:00"/>
    <s v="First Class"/>
    <s v="VB-21745"/>
    <s v="Victoria Brennan"/>
    <x v="1"/>
    <s v="United States"/>
    <x v="38"/>
    <x v="32"/>
    <n v="31907"/>
    <x v="0"/>
    <s v="OFF-AP-10001124"/>
    <x v="1"/>
    <x v="9"/>
    <s v="Belkin 8 Outlet SurgeMaster II Gold Surge Protector with Phone Protection"/>
    <n v="647.84"/>
    <n v="8"/>
    <n v="0"/>
    <n v="168.4384"/>
    <x v="0"/>
    <x v="0"/>
    <s v="No"/>
  </r>
  <r>
    <n v="361"/>
    <s v="CA-2019-155698"/>
    <x v="144"/>
    <d v="2019-03-11T00:00:00"/>
    <s v="First Class"/>
    <s v="VB-21745"/>
    <s v="Victoria Brennan"/>
    <x v="1"/>
    <s v="United States"/>
    <x v="38"/>
    <x v="32"/>
    <n v="31907"/>
    <x v="0"/>
    <s v="OFF-LA-10001158"/>
    <x v="1"/>
    <x v="2"/>
    <s v="Avery Address/Shipping Labels for Typewriters, 4&quot; x 2&quot;"/>
    <n v="20.7"/>
    <n v="2"/>
    <n v="0"/>
    <n v="9.9359999999999999"/>
    <x v="0"/>
    <x v="0"/>
    <s v="No"/>
  </r>
  <r>
    <n v="362"/>
    <s v="CA-2019-144904"/>
    <x v="145"/>
    <d v="2019-10-01T00:00:00"/>
    <s v="Standard Class"/>
    <s v="KW-16435"/>
    <s v="Katrina Willman"/>
    <x v="0"/>
    <s v="United States"/>
    <x v="20"/>
    <x v="15"/>
    <n v="10009"/>
    <x v="3"/>
    <s v="OFF-LA-10001158"/>
    <x v="1"/>
    <x v="2"/>
    <s v="Avery Address/Shipping Labels for Typewriters, 4&quot; x 2&quot;"/>
    <n v="20.7"/>
    <n v="2"/>
    <n v="0"/>
    <n v="9.9359999999999999"/>
    <x v="3"/>
    <x v="0"/>
    <s v="No"/>
  </r>
  <r>
    <n v="363"/>
    <s v="CA-2019-144904"/>
    <x v="145"/>
    <d v="2019-10-01T00:00:00"/>
    <s v="Standard Class"/>
    <s v="KW-16435"/>
    <s v="Katrina Willman"/>
    <x v="0"/>
    <s v="United States"/>
    <x v="20"/>
    <x v="15"/>
    <n v="10009"/>
    <x v="3"/>
    <s v="FUR-CH-10000785"/>
    <x v="0"/>
    <x v="1"/>
    <s v="Global Ergonomic Managers Chair"/>
    <n v="488.64600000000002"/>
    <n v="3"/>
    <n v="0.1"/>
    <n v="86.870400000000004"/>
    <x v="3"/>
    <x v="0"/>
    <s v="No"/>
  </r>
  <r>
    <n v="364"/>
    <s v="CA-2019-144904"/>
    <x v="145"/>
    <d v="2019-10-01T00:00:00"/>
    <s v="Standard Class"/>
    <s v="KW-16435"/>
    <s v="Katrina Willman"/>
    <x v="0"/>
    <s v="United States"/>
    <x v="20"/>
    <x v="15"/>
    <n v="10009"/>
    <x v="3"/>
    <s v="OFF-AR-10003732"/>
    <x v="1"/>
    <x v="6"/>
    <s v="Newell 333"/>
    <n v="5.56"/>
    <n v="2"/>
    <n v="0"/>
    <n v="1.4455999999999998"/>
    <x v="3"/>
    <x v="0"/>
    <s v="No"/>
  </r>
  <r>
    <n v="365"/>
    <s v="CA-2019-144904"/>
    <x v="145"/>
    <d v="2019-10-01T00:00:00"/>
    <s v="Standard Class"/>
    <s v="KW-16435"/>
    <s v="Katrina Willman"/>
    <x v="0"/>
    <s v="United States"/>
    <x v="20"/>
    <x v="15"/>
    <n v="10009"/>
    <x v="3"/>
    <s v="FUR-FU-10000023"/>
    <x v="0"/>
    <x v="5"/>
    <s v="Eldon Wave Desk Accessories"/>
    <n v="47.12"/>
    <n v="8"/>
    <n v="0"/>
    <n v="20.732800000000001"/>
    <x v="3"/>
    <x v="0"/>
    <s v="No"/>
  </r>
  <r>
    <n v="366"/>
    <s v="CA-2016-123344"/>
    <x v="146"/>
    <d v="2016-09-29T00:00:00"/>
    <s v="Standard Class"/>
    <s v="JD-16060"/>
    <s v="Julia Dunbar"/>
    <x v="0"/>
    <s v="United States"/>
    <x v="8"/>
    <x v="1"/>
    <n v="94109"/>
    <x v="1"/>
    <s v="OFF-ST-10001713"/>
    <x v="1"/>
    <x v="4"/>
    <s v="Gould Plastics 9-Pocket Panel Bin, 18-3/8w x 5-1/4d x 20-1/2h, Black"/>
    <n v="211.96"/>
    <n v="4"/>
    <n v="0"/>
    <n v="8.4783999999999935"/>
    <x v="1"/>
    <x v="0"/>
    <s v="No"/>
  </r>
  <r>
    <n v="367"/>
    <s v="CA-2018-155516"/>
    <x v="147"/>
    <d v="2018-10-21T00:00:00"/>
    <s v="Same Day"/>
    <s v="MK-17905"/>
    <s v="Michael Kennedy"/>
    <x v="1"/>
    <s v="United States"/>
    <x v="91"/>
    <x v="29"/>
    <n v="6040"/>
    <x v="3"/>
    <s v="OFF-BI-10002412"/>
    <x v="1"/>
    <x v="8"/>
    <s v="Wilson Jones “Snap” Scratch Pad Binder Tool for Ring Binders"/>
    <n v="23.2"/>
    <n v="4"/>
    <n v="0"/>
    <n v="10.44"/>
    <x v="3"/>
    <x v="0"/>
    <s v="No"/>
  </r>
  <r>
    <n v="368"/>
    <s v="CA-2018-155516"/>
    <x v="147"/>
    <d v="2018-10-21T00:00:00"/>
    <s v="Same Day"/>
    <s v="MK-17905"/>
    <s v="Michael Kennedy"/>
    <x v="1"/>
    <s v="United States"/>
    <x v="91"/>
    <x v="29"/>
    <n v="6040"/>
    <x v="3"/>
    <s v="OFF-SU-10001225"/>
    <x v="1"/>
    <x v="14"/>
    <s v="Staple remover"/>
    <n v="7.36"/>
    <n v="2"/>
    <n v="0"/>
    <n v="0.14719999999999978"/>
    <x v="3"/>
    <x v="0"/>
    <s v="No"/>
  </r>
  <r>
    <n v="369"/>
    <s v="CA-2018-155516"/>
    <x v="147"/>
    <d v="2018-10-21T00:00:00"/>
    <s v="Same Day"/>
    <s v="MK-17905"/>
    <s v="Michael Kennedy"/>
    <x v="1"/>
    <s v="United States"/>
    <x v="91"/>
    <x v="29"/>
    <n v="6040"/>
    <x v="3"/>
    <s v="OFF-ST-10002406"/>
    <x v="1"/>
    <x v="4"/>
    <s v="Pizazz Global Quick File"/>
    <n v="104.79"/>
    <n v="7"/>
    <n v="0"/>
    <n v="29.341200000000008"/>
    <x v="3"/>
    <x v="0"/>
    <s v="No"/>
  </r>
  <r>
    <n v="370"/>
    <s v="CA-2018-155516"/>
    <x v="147"/>
    <d v="2018-10-21T00:00:00"/>
    <s v="Same Day"/>
    <s v="MK-17905"/>
    <s v="Michael Kennedy"/>
    <x v="1"/>
    <s v="United States"/>
    <x v="91"/>
    <x v="29"/>
    <n v="6040"/>
    <x v="3"/>
    <s v="FUR-BO-10002545"/>
    <x v="0"/>
    <x v="0"/>
    <s v="Atlantic Metals Mobile 3-Shelf Bookcases, Custom Colors"/>
    <n v="1043.92"/>
    <n v="4"/>
    <n v="0"/>
    <n v="271.41920000000005"/>
    <x v="3"/>
    <x v="0"/>
    <s v="No"/>
  </r>
  <r>
    <n v="371"/>
    <s v="CA-2019-104745"/>
    <x v="148"/>
    <d v="2019-06-04T00:00:00"/>
    <s v="Standard Class"/>
    <s v="GT-14755"/>
    <s v="Guy Thornton"/>
    <x v="0"/>
    <s v="United States"/>
    <x v="92"/>
    <x v="5"/>
    <n v="78550"/>
    <x v="2"/>
    <s v="OFF-PA-10002036"/>
    <x v="1"/>
    <x v="10"/>
    <s v="Xerox 1930"/>
    <n v="25.920000000000005"/>
    <n v="5"/>
    <n v="0.2"/>
    <n v="9.3960000000000008"/>
    <x v="2"/>
    <x v="0"/>
    <s v="No"/>
  </r>
  <r>
    <n v="372"/>
    <s v="CA-2019-104745"/>
    <x v="148"/>
    <d v="2019-06-04T00:00:00"/>
    <s v="Standard Class"/>
    <s v="GT-14755"/>
    <s v="Guy Thornton"/>
    <x v="0"/>
    <s v="United States"/>
    <x v="92"/>
    <x v="5"/>
    <n v="78550"/>
    <x v="2"/>
    <s v="OFF-ST-10002205"/>
    <x v="1"/>
    <x v="4"/>
    <s v="File Shuttle I and Handi-File"/>
    <n v="53.424000000000007"/>
    <n v="3"/>
    <n v="0.2"/>
    <n v="4.6746000000000016"/>
    <x v="2"/>
    <x v="0"/>
    <s v="No"/>
  </r>
  <r>
    <n v="373"/>
    <s v="US-2016-119137"/>
    <x v="149"/>
    <d v="2016-07-27T00:00:00"/>
    <s v="Standard Class"/>
    <s v="AG-10900"/>
    <s v="Arthur Gainer"/>
    <x v="0"/>
    <s v="United States"/>
    <x v="93"/>
    <x v="16"/>
    <n v="85705"/>
    <x v="1"/>
    <s v="OFF-BI-10001982"/>
    <x v="1"/>
    <x v="8"/>
    <s v="Wilson Jones Custom Binder Spines &amp; Labels"/>
    <n v="8.1600000000000019"/>
    <n v="5"/>
    <n v="0.7"/>
    <n v="-5.7119999999999997"/>
    <x v="1"/>
    <x v="0"/>
    <s v="No"/>
  </r>
  <r>
    <n v="374"/>
    <s v="US-2016-119137"/>
    <x v="149"/>
    <d v="2016-07-27T00:00:00"/>
    <s v="Standard Class"/>
    <s v="AG-10900"/>
    <s v="Arthur Gainer"/>
    <x v="0"/>
    <s v="United States"/>
    <x v="93"/>
    <x v="16"/>
    <n v="85705"/>
    <x v="1"/>
    <s v="TEC-AC-10003911"/>
    <x v="2"/>
    <x v="11"/>
    <s v="NETGEAR AC1750 Dual Band Gigabit Smart WiFi Router"/>
    <n v="1023.9360000000001"/>
    <n v="8"/>
    <n v="0.2"/>
    <n v="179.1887999999999"/>
    <x v="1"/>
    <x v="0"/>
    <s v="No"/>
  </r>
  <r>
    <n v="375"/>
    <s v="US-2016-119137"/>
    <x v="149"/>
    <d v="2016-07-27T00:00:00"/>
    <s v="Standard Class"/>
    <s v="AG-10900"/>
    <s v="Arthur Gainer"/>
    <x v="0"/>
    <s v="United States"/>
    <x v="93"/>
    <x v="16"/>
    <n v="85705"/>
    <x v="1"/>
    <s v="OFF-AR-10000658"/>
    <x v="1"/>
    <x v="6"/>
    <s v="Newell 324"/>
    <n v="9.24"/>
    <n v="1"/>
    <n v="0.2"/>
    <n v="0.92399999999999993"/>
    <x v="1"/>
    <x v="0"/>
    <s v="No"/>
  </r>
  <r>
    <n v="376"/>
    <s v="US-2016-119137"/>
    <x v="149"/>
    <d v="2016-07-27T00:00:00"/>
    <s v="Standard Class"/>
    <s v="AG-10900"/>
    <s v="Arthur Gainer"/>
    <x v="0"/>
    <s v="United States"/>
    <x v="93"/>
    <x v="16"/>
    <n v="85705"/>
    <x v="1"/>
    <s v="TEC-AC-10002076"/>
    <x v="2"/>
    <x v="11"/>
    <s v="Microsoft Natural Keyboard Elite"/>
    <n v="479.04"/>
    <n v="10"/>
    <n v="0.2"/>
    <n v="-29.940000000000012"/>
    <x v="1"/>
    <x v="0"/>
    <s v="No"/>
  </r>
  <r>
    <n v="377"/>
    <s v="US-2018-134656"/>
    <x v="150"/>
    <d v="2018-10-01T00:00:00"/>
    <s v="First Class"/>
    <s v="MM-18280"/>
    <s v="Muhammed MacIntyre"/>
    <x v="1"/>
    <s v="United States"/>
    <x v="94"/>
    <x v="10"/>
    <n v="62301"/>
    <x v="2"/>
    <s v="OFF-PA-10003039"/>
    <x v="1"/>
    <x v="10"/>
    <s v="Xerox 1960"/>
    <n v="99.13600000000001"/>
    <n v="4"/>
    <n v="0.2"/>
    <n v="30.979999999999993"/>
    <x v="2"/>
    <x v="0"/>
    <s v="No"/>
  </r>
  <r>
    <n v="378"/>
    <s v="US-2019-134481"/>
    <x v="151"/>
    <d v="2019-09-01T00:00:00"/>
    <s v="Standard Class"/>
    <s v="AR-10405"/>
    <s v="Allen Rosenblatt"/>
    <x v="1"/>
    <s v="United States"/>
    <x v="47"/>
    <x v="31"/>
    <n v="2038"/>
    <x v="3"/>
    <s v="FUR-TA-10004915"/>
    <x v="0"/>
    <x v="3"/>
    <s v="Office Impressions End Table, 20-1/2&quot;H x 24&quot;W x 20&quot;D"/>
    <n v="1488.4239999999998"/>
    <n v="7"/>
    <n v="0.3"/>
    <n v="-297.68479999999983"/>
    <x v="3"/>
    <x v="0"/>
    <s v="No"/>
  </r>
  <r>
    <n v="379"/>
    <s v="CA-2017-130792"/>
    <x v="152"/>
    <d v="2017-05-05T00:00:00"/>
    <s v="Standard Class"/>
    <s v="RA-19915"/>
    <s v="Russell Applegate"/>
    <x v="0"/>
    <s v="United States"/>
    <x v="12"/>
    <x v="5"/>
    <n v="77095"/>
    <x v="2"/>
    <s v="OFF-AP-10000696"/>
    <x v="1"/>
    <x v="9"/>
    <s v="Holmes Odor Grabber"/>
    <n v="8.6519999999999975"/>
    <n v="3"/>
    <n v="0.8"/>
    <n v="-20.332200000000007"/>
    <x v="2"/>
    <x v="0"/>
    <s v="No"/>
  </r>
  <r>
    <n v="380"/>
    <s v="CA-2017-130792"/>
    <x v="152"/>
    <d v="2017-05-05T00:00:00"/>
    <s v="Standard Class"/>
    <s v="RA-19915"/>
    <s v="Russell Applegate"/>
    <x v="0"/>
    <s v="United States"/>
    <x v="12"/>
    <x v="5"/>
    <n v="77095"/>
    <x v="2"/>
    <s v="OFF-ST-10003327"/>
    <x v="1"/>
    <x v="4"/>
    <s v="Akro-Mils 12-Gallon Tote"/>
    <n v="23.832000000000001"/>
    <n v="3"/>
    <n v="0.2"/>
    <n v="2.6810999999999954"/>
    <x v="2"/>
    <x v="0"/>
    <s v="No"/>
  </r>
  <r>
    <n v="381"/>
    <s v="CA-2017-130792"/>
    <x v="152"/>
    <d v="2017-05-05T00:00:00"/>
    <s v="Standard Class"/>
    <s v="RA-19915"/>
    <s v="Russell Applegate"/>
    <x v="0"/>
    <s v="United States"/>
    <x v="12"/>
    <x v="5"/>
    <n v="77095"/>
    <x v="2"/>
    <s v="OFF-BI-10000309"/>
    <x v="1"/>
    <x v="8"/>
    <s v="GBC Twin Loop Wire Binding Elements, 9/16&quot; Spine, Black"/>
    <n v="12.175999999999998"/>
    <n v="4"/>
    <n v="0.8"/>
    <n v="-18.872800000000009"/>
    <x v="2"/>
    <x v="0"/>
    <s v="No"/>
  </r>
  <r>
    <n v="382"/>
    <s v="CA-2018-134775"/>
    <x v="99"/>
    <d v="2018-10-29T00:00:00"/>
    <s v="First Class"/>
    <s v="AS-10285"/>
    <s v="Alejandro Savely"/>
    <x v="1"/>
    <s v="United States"/>
    <x v="8"/>
    <x v="1"/>
    <n v="94109"/>
    <x v="1"/>
    <s v="OFF-PA-10004734"/>
    <x v="1"/>
    <x v="10"/>
    <s v="Southworth Structures Collection"/>
    <n v="50.96"/>
    <n v="7"/>
    <n v="0"/>
    <n v="25.48"/>
    <x v="1"/>
    <x v="1"/>
    <s v="Yes"/>
  </r>
  <r>
    <n v="383"/>
    <s v="CA-2018-134775"/>
    <x v="99"/>
    <d v="2018-10-29T00:00:00"/>
    <s v="First Class"/>
    <s v="AS-10285"/>
    <s v="Alejandro Savely"/>
    <x v="1"/>
    <s v="United States"/>
    <x v="8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x v="1"/>
    <x v="1"/>
    <s v="Yes"/>
  </r>
  <r>
    <n v="384"/>
    <s v="CA-2017-125395"/>
    <x v="153"/>
    <d v="2017-06-29T00:00:00"/>
    <s v="Second Class"/>
    <s v="LA-16780"/>
    <s v="Laura Armstrong"/>
    <x v="1"/>
    <s v="United States"/>
    <x v="79"/>
    <x v="12"/>
    <n v="48180"/>
    <x v="2"/>
    <s v="TEC-AC-10004708"/>
    <x v="2"/>
    <x v="11"/>
    <s v="Sony 32GB Class 10 Micro SDHC R40 Memory Card"/>
    <n v="41.9"/>
    <n v="2"/>
    <n v="0"/>
    <n v="8.7989999999999995"/>
    <x v="2"/>
    <x v="0"/>
    <s v="No"/>
  </r>
  <r>
    <n v="385"/>
    <s v="US-2017-168935"/>
    <x v="154"/>
    <d v="2017-12-02T00:00:00"/>
    <s v="Standard Class"/>
    <s v="DO-13435"/>
    <s v="Denny Ordway"/>
    <x v="0"/>
    <s v="United States"/>
    <x v="95"/>
    <x v="2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  <x v="0"/>
    <x v="0"/>
    <s v="No"/>
  </r>
  <r>
    <n v="386"/>
    <s v="US-2017-168935"/>
    <x v="154"/>
    <d v="2017-12-02T00:00:00"/>
    <s v="Standard Class"/>
    <s v="DO-13435"/>
    <s v="Denny Ordway"/>
    <x v="0"/>
    <s v="United States"/>
    <x v="95"/>
    <x v="2"/>
    <n v="33024"/>
    <x v="0"/>
    <s v="TEC-AC-10002335"/>
    <x v="2"/>
    <x v="11"/>
    <s v="Logitech Media Keyboard K200"/>
    <n v="83.976000000000013"/>
    <n v="3"/>
    <n v="0.2"/>
    <n v="-1.049700000000005"/>
    <x v="0"/>
    <x v="0"/>
    <s v="No"/>
  </r>
  <r>
    <n v="387"/>
    <s v="CA-2017-122756"/>
    <x v="155"/>
    <d v="2017-12-07T00:00:00"/>
    <s v="Standard Class"/>
    <s v="DK-13225"/>
    <s v="Dean Katz"/>
    <x v="1"/>
    <s v="United States"/>
    <x v="10"/>
    <x v="9"/>
    <n v="19140"/>
    <x v="3"/>
    <s v="TEC-MA-10001681"/>
    <x v="2"/>
    <x v="15"/>
    <s v="Lexmark MarkNet N8150 Wireless Print Server"/>
    <n v="482.34000000000003"/>
    <n v="4"/>
    <n v="0.7"/>
    <n v="-337.63799999999981"/>
    <x v="3"/>
    <x v="0"/>
    <s v="No"/>
  </r>
  <r>
    <n v="388"/>
    <s v="CA-2017-122756"/>
    <x v="155"/>
    <d v="2017-12-07T00:00:00"/>
    <s v="Standard Class"/>
    <s v="DK-13225"/>
    <s v="Dean Katz"/>
    <x v="1"/>
    <s v="United States"/>
    <x v="10"/>
    <x v="9"/>
    <n v="19140"/>
    <x v="3"/>
    <s v="FUR-FU-10001935"/>
    <x v="0"/>
    <x v="5"/>
    <s v="3M Hangers With Command Adhesive"/>
    <n v="2.9600000000000004"/>
    <n v="1"/>
    <n v="0.2"/>
    <n v="0.77700000000000025"/>
    <x v="3"/>
    <x v="0"/>
    <s v="No"/>
  </r>
  <r>
    <n v="389"/>
    <s v="CA-2016-115973"/>
    <x v="156"/>
    <d v="2016-11-26T00:00:00"/>
    <s v="First Class"/>
    <s v="NG-18430"/>
    <s v="Nathan Gelder"/>
    <x v="0"/>
    <s v="United States"/>
    <x v="74"/>
    <x v="24"/>
    <n v="45231"/>
    <x v="3"/>
    <s v="OFF-AR-10004757"/>
    <x v="1"/>
    <x v="6"/>
    <s v="Crayola Colored Pencils"/>
    <n v="2.6240000000000001"/>
    <n v="1"/>
    <n v="0.2"/>
    <n v="0.42639999999999978"/>
    <x v="3"/>
    <x v="0"/>
    <s v="No"/>
  </r>
  <r>
    <n v="390"/>
    <s v="CA-2019-101798"/>
    <x v="157"/>
    <d v="2019-12-15T00:00:00"/>
    <s v="Standard Class"/>
    <s v="MV-18190"/>
    <s v="Mike Vittorini"/>
    <x v="0"/>
    <s v="United States"/>
    <x v="20"/>
    <x v="15"/>
    <n v="10009"/>
    <x v="3"/>
    <s v="OFF-BI-10000050"/>
    <x v="1"/>
    <x v="8"/>
    <s v="Angle-D Binders with Locking Rings, Label Holders"/>
    <n v="23.36"/>
    <n v="4"/>
    <n v="0.2"/>
    <n v="7.8839999999999986"/>
    <x v="3"/>
    <x v="0"/>
    <s v="No"/>
  </r>
  <r>
    <n v="391"/>
    <s v="CA-2019-101798"/>
    <x v="157"/>
    <d v="2019-12-15T00:00:00"/>
    <s v="Standard Class"/>
    <s v="MV-18190"/>
    <s v="Mike Vittorini"/>
    <x v="0"/>
    <s v="United States"/>
    <x v="20"/>
    <x v="15"/>
    <n v="10009"/>
    <x v="3"/>
    <s v="TEC-AC-10001998"/>
    <x v="2"/>
    <x v="11"/>
    <s v="Logitech LS21 Speaker System - PC Multimedia - 2.1-CH - Wired"/>
    <n v="39.979999999999997"/>
    <n v="2"/>
    <n v="0"/>
    <n v="13.593199999999996"/>
    <x v="3"/>
    <x v="0"/>
    <s v="No"/>
  </r>
  <r>
    <n v="392"/>
    <s v="US-2016-135972"/>
    <x v="158"/>
    <d v="2016-09-23T00:00:00"/>
    <s v="Second Class"/>
    <s v="JG-15115"/>
    <s v="Jack Garza"/>
    <x v="0"/>
    <s v="United States"/>
    <x v="96"/>
    <x v="4"/>
    <n v="98198"/>
    <x v="1"/>
    <s v="TEC-PH-10003012"/>
    <x v="2"/>
    <x v="7"/>
    <s v="Nortel Meridian M3904 Professional Digital phone"/>
    <n v="246.38400000000001"/>
    <n v="2"/>
    <n v="0.2"/>
    <n v="27.718199999999968"/>
    <x v="1"/>
    <x v="0"/>
    <s v="No"/>
  </r>
  <r>
    <n v="393"/>
    <s v="US-2016-135972"/>
    <x v="158"/>
    <d v="2016-09-23T00:00:00"/>
    <s v="Second Class"/>
    <s v="JG-15115"/>
    <s v="Jack Garza"/>
    <x v="0"/>
    <s v="United States"/>
    <x v="96"/>
    <x v="4"/>
    <n v="98198"/>
    <x v="1"/>
    <s v="TEC-CO-10002313"/>
    <x v="2"/>
    <x v="16"/>
    <s v="Canon PC1080F Personal Copier"/>
    <n v="1799.97"/>
    <n v="3"/>
    <n v="0"/>
    <n v="701.98829999999998"/>
    <x v="1"/>
    <x v="0"/>
    <s v="No"/>
  </r>
  <r>
    <n v="394"/>
    <s v="US-2016-134971"/>
    <x v="159"/>
    <d v="2016-06-10T00:00:00"/>
    <s v="Second Class"/>
    <s v="BP-11095"/>
    <s v="Bart Pistole"/>
    <x v="1"/>
    <s v="United States"/>
    <x v="97"/>
    <x v="10"/>
    <n v="61604"/>
    <x v="2"/>
    <s v="OFF-BI-10003982"/>
    <x v="1"/>
    <x v="8"/>
    <s v="Wilson Jones Century Plastic Molded Ring Binders"/>
    <n v="12.461999999999996"/>
    <n v="3"/>
    <n v="0.8"/>
    <n v="-20.5623"/>
    <x v="2"/>
    <x v="0"/>
    <s v="No"/>
  </r>
  <r>
    <n v="395"/>
    <s v="CA-2019-102946"/>
    <x v="160"/>
    <d v="2019-07-05T00:00:00"/>
    <s v="Standard Class"/>
    <s v="VP-21730"/>
    <s v="Victor Preis"/>
    <x v="2"/>
    <s v="United States"/>
    <x v="98"/>
    <x v="33"/>
    <n v="89115"/>
    <x v="1"/>
    <s v="OFF-BI-10004492"/>
    <x v="1"/>
    <x v="8"/>
    <s v="Tuf-Vin Binders"/>
    <n v="75.792000000000002"/>
    <n v="3"/>
    <n v="0.2"/>
    <n v="25.579799999999992"/>
    <x v="1"/>
    <x v="0"/>
    <s v="No"/>
  </r>
  <r>
    <n v="396"/>
    <s v="CA-2019-165603"/>
    <x v="161"/>
    <d v="2019-10-19T00:00:00"/>
    <s v="Second Class"/>
    <s v="SS-20140"/>
    <s v="Saphhira Shifley"/>
    <x v="1"/>
    <s v="United States"/>
    <x v="99"/>
    <x v="34"/>
    <n v="2886"/>
    <x v="3"/>
    <s v="OFF-ST-10000798"/>
    <x v="1"/>
    <x v="4"/>
    <s v="2300 Heavy-Duty Transfer File Systems by Perma"/>
    <n v="49.96"/>
    <n v="2"/>
    <n v="0"/>
    <n v="9.4923999999999964"/>
    <x v="3"/>
    <x v="0"/>
    <s v="No"/>
  </r>
  <r>
    <n v="397"/>
    <s v="CA-2019-165603"/>
    <x v="161"/>
    <d v="2019-10-19T00:00:00"/>
    <s v="Second Class"/>
    <s v="SS-20140"/>
    <s v="Saphhira Shifley"/>
    <x v="1"/>
    <s v="United States"/>
    <x v="99"/>
    <x v="34"/>
    <n v="2886"/>
    <x v="3"/>
    <s v="OFF-PA-10002552"/>
    <x v="1"/>
    <x v="10"/>
    <s v="Xerox 1958"/>
    <n v="12.96"/>
    <n v="2"/>
    <n v="0"/>
    <n v="6.2208000000000006"/>
    <x v="3"/>
    <x v="0"/>
    <s v="No"/>
  </r>
  <r>
    <n v="398"/>
    <s v="CA-2017-122259"/>
    <x v="89"/>
    <d v="2017-11-04T00:00:00"/>
    <s v="Standard Class"/>
    <s v="HP-14815"/>
    <s v="Harold Pawlan"/>
    <x v="2"/>
    <s v="United States"/>
    <x v="25"/>
    <x v="12"/>
    <n v="49201"/>
    <x v="2"/>
    <s v="OFF-SU-10002573"/>
    <x v="1"/>
    <x v="14"/>
    <s v="Acme 10&quot; Easy Grip Assistive Scissors"/>
    <n v="70.12"/>
    <n v="4"/>
    <n v="0"/>
    <n v="21.035999999999994"/>
    <x v="2"/>
    <x v="0"/>
    <s v="No"/>
  </r>
  <r>
    <n v="399"/>
    <s v="CA-2018-108987"/>
    <x v="162"/>
    <d v="2018-09-10T00:00:00"/>
    <s v="Second Class"/>
    <s v="AG-10675"/>
    <s v="Anna Gayman"/>
    <x v="0"/>
    <s v="United States"/>
    <x v="12"/>
    <x v="5"/>
    <n v="77036"/>
    <x v="2"/>
    <s v="OFF-ST-10001580"/>
    <x v="1"/>
    <x v="4"/>
    <s v="Super Decoflex Portable Personal File"/>
    <n v="35.952000000000005"/>
    <n v="3"/>
    <n v="0.2"/>
    <n v="3.5951999999999984"/>
    <x v="2"/>
    <x v="0"/>
    <s v="No"/>
  </r>
  <r>
    <n v="400"/>
    <s v="CA-2018-108987"/>
    <x v="162"/>
    <d v="2018-09-10T00:00:00"/>
    <s v="Second Class"/>
    <s v="AG-10675"/>
    <s v="Anna Gayman"/>
    <x v="0"/>
    <s v="United States"/>
    <x v="12"/>
    <x v="5"/>
    <n v="77036"/>
    <x v="2"/>
    <s v="FUR-BO-10004834"/>
    <x v="0"/>
    <x v="0"/>
    <s v="Riverside Palais Royal Lawyers Bookcase, Royale Cherry Finish"/>
    <n v="2396.2655999999997"/>
    <n v="4"/>
    <n v="0.32"/>
    <n v="-317.15280000000007"/>
    <x v="2"/>
    <x v="0"/>
    <s v="No"/>
  </r>
  <r>
    <n v="401"/>
    <s v="CA-2018-108987"/>
    <x v="162"/>
    <d v="2018-09-10T00:00:00"/>
    <s v="Second Class"/>
    <s v="AG-10675"/>
    <s v="Anna Gayman"/>
    <x v="0"/>
    <s v="United States"/>
    <x v="12"/>
    <x v="5"/>
    <n v="77036"/>
    <x v="2"/>
    <s v="OFF-ST-10000934"/>
    <x v="1"/>
    <x v="4"/>
    <s v="Contico 72&quot;H Heavy-Duty Storage System"/>
    <n v="131.136"/>
    <n v="4"/>
    <n v="0.2"/>
    <n v="-32.783999999999999"/>
    <x v="2"/>
    <x v="0"/>
    <s v="No"/>
  </r>
  <r>
    <n v="402"/>
    <s v="CA-2018-108987"/>
    <x v="162"/>
    <d v="2018-09-10T00:00:00"/>
    <s v="Second Class"/>
    <s v="AG-10675"/>
    <s v="Anna Gayman"/>
    <x v="0"/>
    <s v="United States"/>
    <x v="12"/>
    <x v="5"/>
    <n v="77036"/>
    <x v="2"/>
    <s v="TEC-AC-10000158"/>
    <x v="2"/>
    <x v="11"/>
    <s v="Sony 64GB Class 10 Micro SDHC R40 Memory Card"/>
    <n v="57.584000000000003"/>
    <n v="2"/>
    <n v="0.2"/>
    <n v="0.71979999999999933"/>
    <x v="2"/>
    <x v="0"/>
    <s v="No"/>
  </r>
  <r>
    <n v="403"/>
    <s v="CA-2016-113166"/>
    <x v="163"/>
    <d v="2016-12-26T00:00:00"/>
    <s v="First Class"/>
    <s v="LF-17185"/>
    <s v="Luke Foster"/>
    <x v="0"/>
    <s v="United States"/>
    <x v="100"/>
    <x v="2"/>
    <n v="33180"/>
    <x v="0"/>
    <s v="OFF-PA-10001947"/>
    <x v="1"/>
    <x v="10"/>
    <s v="Xerox 1974"/>
    <n v="9.5680000000000014"/>
    <n v="2"/>
    <n v="0.2"/>
    <n v="3.4683999999999999"/>
    <x v="0"/>
    <x v="0"/>
    <s v="No"/>
  </r>
  <r>
    <n v="404"/>
    <s v="CA-2016-155208"/>
    <x v="164"/>
    <d v="2016-04-20T00:00:00"/>
    <s v="Standard Class"/>
    <s v="SP-20650"/>
    <s v="Stephanie Phelps"/>
    <x v="1"/>
    <s v="United States"/>
    <x v="40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  <x v="0"/>
    <x v="0"/>
    <s v="No"/>
  </r>
  <r>
    <n v="405"/>
    <s v="CA-2019-117933"/>
    <x v="165"/>
    <d v="2019-12-29T00:00:00"/>
    <s v="Standard Class"/>
    <s v="RF-19840"/>
    <s v="Roy Französisch"/>
    <x v="0"/>
    <s v="United States"/>
    <x v="20"/>
    <x v="15"/>
    <n v="10024"/>
    <x v="3"/>
    <s v="OFF-AP-10004249"/>
    <x v="1"/>
    <x v="9"/>
    <s v="Staple holder"/>
    <n v="35.910000000000004"/>
    <n v="3"/>
    <n v="0"/>
    <n v="9.6956999999999987"/>
    <x v="3"/>
    <x v="0"/>
    <s v="No"/>
  </r>
  <r>
    <n v="406"/>
    <s v="CA-2019-117457"/>
    <x v="166"/>
    <d v="2019-12-12T00:00:00"/>
    <s v="Standard Class"/>
    <s v="KH-16510"/>
    <s v="Keith Herrera"/>
    <x v="0"/>
    <s v="United States"/>
    <x v="8"/>
    <x v="1"/>
    <n v="94110"/>
    <x v="1"/>
    <s v="TEC-AC-10000158"/>
    <x v="2"/>
    <x v="11"/>
    <s v="Sony 64GB Class 10 Micro SDHC R40 Memory Card"/>
    <n v="179.95000000000002"/>
    <n v="5"/>
    <n v="0"/>
    <n v="37.789500000000004"/>
    <x v="1"/>
    <x v="0"/>
    <s v="No"/>
  </r>
  <r>
    <n v="407"/>
    <s v="CA-2019-117457"/>
    <x v="166"/>
    <d v="2019-12-12T00:00:00"/>
    <s v="Standard Class"/>
    <s v="KH-16510"/>
    <s v="Keith Herrera"/>
    <x v="0"/>
    <s v="United States"/>
    <x v="8"/>
    <x v="1"/>
    <n v="94110"/>
    <x v="1"/>
    <s v="TEC-CO-10004115"/>
    <x v="2"/>
    <x v="16"/>
    <s v="Sharp AL-1530CS Digital Copier"/>
    <n v="1199.9760000000001"/>
    <n v="3"/>
    <n v="0.2"/>
    <n v="434.99130000000002"/>
    <x v="1"/>
    <x v="0"/>
    <s v="No"/>
  </r>
  <r>
    <n v="408"/>
    <s v="CA-2019-117457"/>
    <x v="166"/>
    <d v="2019-12-12T00:00:00"/>
    <s v="Standard Class"/>
    <s v="KH-16510"/>
    <s v="Keith Herrera"/>
    <x v="0"/>
    <s v="United States"/>
    <x v="8"/>
    <x v="1"/>
    <n v="94110"/>
    <x v="1"/>
    <s v="OFF-PA-10003724"/>
    <x v="1"/>
    <x v="10"/>
    <s v="Wirebound Message Book, 4 per Page"/>
    <n v="27.15"/>
    <n v="5"/>
    <n v="0"/>
    <n v="13.3035"/>
    <x v="1"/>
    <x v="0"/>
    <s v="No"/>
  </r>
  <r>
    <n v="409"/>
    <s v="CA-2019-117457"/>
    <x v="166"/>
    <d v="2019-12-12T00:00:00"/>
    <s v="Standard Class"/>
    <s v="KH-16510"/>
    <s v="Keith Herrera"/>
    <x v="0"/>
    <s v="United States"/>
    <x v="8"/>
    <x v="1"/>
    <n v="94110"/>
    <x v="1"/>
    <s v="FUR-TA-10002041"/>
    <x v="0"/>
    <x v="3"/>
    <s v="Bevis Round Conference Table Top, X-Base"/>
    <n v="1004.0239999999999"/>
    <n v="7"/>
    <n v="0.2"/>
    <n v="-112.95269999999994"/>
    <x v="1"/>
    <x v="0"/>
    <s v="No"/>
  </r>
  <r>
    <n v="410"/>
    <s v="CA-2019-117457"/>
    <x v="166"/>
    <d v="2019-12-12T00:00:00"/>
    <s v="Standard Class"/>
    <s v="KH-16510"/>
    <s v="Keith Herrera"/>
    <x v="0"/>
    <s v="United States"/>
    <x v="8"/>
    <x v="1"/>
    <n v="94110"/>
    <x v="1"/>
    <s v="OFF-PA-10002893"/>
    <x v="1"/>
    <x v="10"/>
    <s v="Wirebound Service Call Books, 5 1/2&quot; x 4&quot;"/>
    <n v="9.68"/>
    <n v="1"/>
    <n v="0"/>
    <n v="4.6463999999999999"/>
    <x v="1"/>
    <x v="0"/>
    <s v="No"/>
  </r>
  <r>
    <n v="411"/>
    <s v="CA-2019-117457"/>
    <x v="166"/>
    <d v="2019-12-12T00:00:00"/>
    <s v="Standard Class"/>
    <s v="KH-16510"/>
    <s v="Keith Herrera"/>
    <x v="0"/>
    <s v="United States"/>
    <x v="8"/>
    <x v="1"/>
    <n v="94110"/>
    <x v="1"/>
    <s v="OFF-LA-10003766"/>
    <x v="1"/>
    <x v="2"/>
    <s v="Self-Adhesive Removable Labels"/>
    <n v="28.349999999999998"/>
    <n v="9"/>
    <n v="0"/>
    <n v="13.608000000000001"/>
    <x v="1"/>
    <x v="0"/>
    <s v="No"/>
  </r>
  <r>
    <n v="412"/>
    <s v="CA-2019-117457"/>
    <x v="166"/>
    <d v="2019-12-12T00:00:00"/>
    <s v="Standard Class"/>
    <s v="KH-16510"/>
    <s v="Keith Herrera"/>
    <x v="0"/>
    <s v="United States"/>
    <x v="8"/>
    <x v="1"/>
    <n v="94110"/>
    <x v="1"/>
    <s v="OFF-PA-10001970"/>
    <x v="1"/>
    <x v="10"/>
    <s v="Xerox 1908"/>
    <n v="55.98"/>
    <n v="1"/>
    <n v="0"/>
    <n v="27.430199999999999"/>
    <x v="1"/>
    <x v="0"/>
    <s v="No"/>
  </r>
  <r>
    <n v="413"/>
    <s v="CA-2019-117457"/>
    <x v="166"/>
    <d v="2019-12-12T00:00:00"/>
    <s v="Standard Class"/>
    <s v="KH-16510"/>
    <s v="Keith Herrera"/>
    <x v="0"/>
    <s v="United States"/>
    <x v="8"/>
    <x v="1"/>
    <n v="94110"/>
    <x v="1"/>
    <s v="FUR-BO-10001972"/>
    <x v="0"/>
    <x v="0"/>
    <s v="O'Sullivan 4-Shelf Bookcase in Odessa Pine"/>
    <n v="1336.829"/>
    <n v="13"/>
    <n v="0.15"/>
    <n v="31.454799999999949"/>
    <x v="1"/>
    <x v="0"/>
    <s v="No"/>
  </r>
  <r>
    <n v="414"/>
    <s v="CA-2019-117457"/>
    <x v="166"/>
    <d v="2019-12-12T00:00:00"/>
    <s v="Standard Class"/>
    <s v="KH-16510"/>
    <s v="Keith Herrera"/>
    <x v="0"/>
    <s v="United States"/>
    <x v="8"/>
    <x v="1"/>
    <n v="94110"/>
    <x v="1"/>
    <s v="FUR-CH-10003956"/>
    <x v="0"/>
    <x v="1"/>
    <s v="Novimex High-Tech Fabric Mesh Task Chair"/>
    <n v="113.56800000000001"/>
    <n v="2"/>
    <n v="0.2"/>
    <n v="-18.454800000000013"/>
    <x v="1"/>
    <x v="0"/>
    <s v="No"/>
  </r>
  <r>
    <n v="415"/>
    <s v="CA-2019-142636"/>
    <x v="132"/>
    <d v="2019-11-07T00:00:00"/>
    <s v="Standard Class"/>
    <s v="KC-16675"/>
    <s v="Kimberly Carter"/>
    <x v="1"/>
    <s v="United States"/>
    <x v="4"/>
    <x v="4"/>
    <n v="98105"/>
    <x v="1"/>
    <s v="OFF-PA-10000157"/>
    <x v="1"/>
    <x v="10"/>
    <s v="Xerox 191"/>
    <n v="139.86000000000001"/>
    <n v="7"/>
    <n v="0"/>
    <n v="65.734199999999987"/>
    <x v="1"/>
    <x v="0"/>
    <s v="No"/>
  </r>
  <r>
    <n v="416"/>
    <s v="CA-2019-142636"/>
    <x v="132"/>
    <d v="2019-11-07T00:00:00"/>
    <s v="Standard Class"/>
    <s v="KC-16675"/>
    <s v="Kimberly Carter"/>
    <x v="1"/>
    <s v="United States"/>
    <x v="4"/>
    <x v="4"/>
    <n v="98105"/>
    <x v="1"/>
    <s v="FUR-CH-10001891"/>
    <x v="0"/>
    <x v="1"/>
    <s v="Global Deluxe Office Fabric Chairs"/>
    <n v="307.13600000000002"/>
    <n v="4"/>
    <n v="0.2"/>
    <n v="26.874400000000023"/>
    <x v="1"/>
    <x v="0"/>
    <s v="No"/>
  </r>
  <r>
    <n v="417"/>
    <s v="CA-2019-122105"/>
    <x v="92"/>
    <d v="2019-06-28T00:00:00"/>
    <s v="Standard Class"/>
    <s v="CJ-12010"/>
    <s v="Caroline Jumper"/>
    <x v="0"/>
    <s v="United States"/>
    <x v="101"/>
    <x v="1"/>
    <n v="92646"/>
    <x v="1"/>
    <s v="OFF-AR-10004344"/>
    <x v="1"/>
    <x v="6"/>
    <s v="Bulldog Vacuum Base Pencil Sharpener"/>
    <n v="95.92"/>
    <n v="8"/>
    <n v="0"/>
    <n v="25.898399999999995"/>
    <x v="1"/>
    <x v="0"/>
    <s v="No"/>
  </r>
  <r>
    <n v="418"/>
    <s v="CA-2018-148796"/>
    <x v="167"/>
    <d v="2018-04-18T00:00:00"/>
    <s v="Standard Class"/>
    <s v="PB-19150"/>
    <s v="Philip Brown"/>
    <x v="0"/>
    <s v="United States"/>
    <x v="1"/>
    <x v="1"/>
    <n v="90004"/>
    <x v="1"/>
    <s v="FUR-CH-10004886"/>
    <x v="0"/>
    <x v="1"/>
    <s v="Bevis Steel Folding Chairs"/>
    <n v="383.8"/>
    <n v="5"/>
    <n v="0.2"/>
    <n v="38.379999999999981"/>
    <x v="1"/>
    <x v="1"/>
    <s v="Yes"/>
  </r>
  <r>
    <n v="419"/>
    <s v="CA-2019-154816"/>
    <x v="44"/>
    <d v="2019-11-10T00:00:00"/>
    <s v="Standard Class"/>
    <s v="VB-21745"/>
    <s v="Victoria Brennan"/>
    <x v="1"/>
    <s v="United States"/>
    <x v="102"/>
    <x v="0"/>
    <n v="40475"/>
    <x v="0"/>
    <s v="OFF-PA-10003845"/>
    <x v="1"/>
    <x v="10"/>
    <s v="Xerox 1987"/>
    <n v="5.78"/>
    <n v="1"/>
    <n v="0"/>
    <n v="2.8322000000000003"/>
    <x v="0"/>
    <x v="0"/>
    <s v="No"/>
  </r>
  <r>
    <n v="420"/>
    <s v="CA-2019-110478"/>
    <x v="168"/>
    <d v="2019-03-09T00:00:00"/>
    <s v="Standard Class"/>
    <s v="SP-20860"/>
    <s v="Sung Pak"/>
    <x v="1"/>
    <s v="United States"/>
    <x v="1"/>
    <x v="1"/>
    <n v="90045"/>
    <x v="1"/>
    <s v="OFF-AR-10001573"/>
    <x v="1"/>
    <x v="6"/>
    <s v="American Pencil"/>
    <n v="9.32"/>
    <n v="4"/>
    <n v="0"/>
    <n v="2.702799999999999"/>
    <x v="1"/>
    <x v="0"/>
    <s v="No"/>
  </r>
  <r>
    <n v="421"/>
    <s v="CA-2019-110478"/>
    <x v="168"/>
    <d v="2019-03-09T00:00:00"/>
    <s v="Standard Class"/>
    <s v="SP-20860"/>
    <s v="Sung Pak"/>
    <x v="1"/>
    <s v="United States"/>
    <x v="1"/>
    <x v="1"/>
    <n v="90045"/>
    <x v="1"/>
    <s v="OFF-EN-10000483"/>
    <x v="1"/>
    <x v="12"/>
    <s v="White Envelopes, White Envelopes with Clear Poly Window"/>
    <n v="15.25"/>
    <n v="1"/>
    <n v="0"/>
    <n v="7.0149999999999988"/>
    <x v="1"/>
    <x v="0"/>
    <s v="No"/>
  </r>
  <r>
    <n v="422"/>
    <s v="CA-2016-142048"/>
    <x v="169"/>
    <d v="2016-06-25T00:00:00"/>
    <s v="First Class"/>
    <s v="JE-15745"/>
    <s v="Joel Eaton"/>
    <x v="0"/>
    <s v="United States"/>
    <x v="103"/>
    <x v="22"/>
    <n v="80027"/>
    <x v="1"/>
    <s v="TEC-AC-10004114"/>
    <x v="2"/>
    <x v="11"/>
    <s v="KeyTronic 6101 Series - Keyboard - Black"/>
    <n v="196.75200000000001"/>
    <n v="6"/>
    <n v="0.2"/>
    <n v="56.566200000000009"/>
    <x v="1"/>
    <x v="0"/>
    <s v="No"/>
  </r>
  <r>
    <n v="423"/>
    <s v="CA-2019-125388"/>
    <x v="15"/>
    <d v="2019-10-23T00:00:00"/>
    <s v="Standard Class"/>
    <s v="MP-17965"/>
    <s v="Michael Paige"/>
    <x v="1"/>
    <s v="United States"/>
    <x v="104"/>
    <x v="31"/>
    <n v="1841"/>
    <x v="3"/>
    <s v="FUR-FU-10004712"/>
    <x v="0"/>
    <x v="5"/>
    <s v="Westinghouse Mesh Shade Clip-On Gooseneck Lamp, Black"/>
    <n v="56.56"/>
    <n v="4"/>
    <n v="0"/>
    <n v="14.705600000000004"/>
    <x v="3"/>
    <x v="0"/>
    <s v="No"/>
  </r>
  <r>
    <n v="424"/>
    <s v="CA-2019-125388"/>
    <x v="15"/>
    <d v="2019-10-23T00:00:00"/>
    <s v="Standard Class"/>
    <s v="MP-17965"/>
    <s v="Michael Paige"/>
    <x v="1"/>
    <s v="United States"/>
    <x v="104"/>
    <x v="31"/>
    <n v="1841"/>
    <x v="3"/>
    <s v="OFF-ST-10000918"/>
    <x v="1"/>
    <x v="4"/>
    <s v="Crate-A-Files"/>
    <n v="32.700000000000003"/>
    <n v="3"/>
    <n v="0"/>
    <n v="8.5019999999999989"/>
    <x v="3"/>
    <x v="0"/>
    <s v="No"/>
  </r>
  <r>
    <n v="425"/>
    <s v="CA-2019-155705"/>
    <x v="170"/>
    <d v="2019-08-23T00:00:00"/>
    <s v="Second Class"/>
    <s v="NF-18385"/>
    <s v="Natalie Fritzler"/>
    <x v="0"/>
    <s v="United States"/>
    <x v="25"/>
    <x v="35"/>
    <n v="39212"/>
    <x v="0"/>
    <s v="FUR-CH-10000015"/>
    <x v="0"/>
    <x v="1"/>
    <s v="Hon Multipurpose Stacking Arm Chairs"/>
    <n v="866.4"/>
    <n v="4"/>
    <n v="0"/>
    <n v="225.26400000000001"/>
    <x v="0"/>
    <x v="0"/>
    <s v="No"/>
  </r>
  <r>
    <n v="426"/>
    <s v="CA-2019-149160"/>
    <x v="51"/>
    <d v="2019-11-26T00:00:00"/>
    <s v="Second Class"/>
    <s v="JM-15265"/>
    <s v="Janet Molinari"/>
    <x v="1"/>
    <s v="United States"/>
    <x v="105"/>
    <x v="12"/>
    <n v="48187"/>
    <x v="2"/>
    <s v="FUR-FU-10003347"/>
    <x v="0"/>
    <x v="5"/>
    <s v="Coloredge Poster Frame"/>
    <n v="28.4"/>
    <n v="2"/>
    <n v="0"/>
    <n v="11.076000000000001"/>
    <x v="2"/>
    <x v="0"/>
    <s v="No"/>
  </r>
  <r>
    <n v="427"/>
    <s v="CA-2019-149160"/>
    <x v="51"/>
    <d v="2019-11-26T00:00:00"/>
    <s v="Second Class"/>
    <s v="JM-15265"/>
    <s v="Janet Molinari"/>
    <x v="1"/>
    <s v="United States"/>
    <x v="105"/>
    <x v="12"/>
    <n v="48187"/>
    <x v="2"/>
    <s v="OFF-BI-10001543"/>
    <x v="1"/>
    <x v="8"/>
    <s v="GBC VeloBinder Manual Binding System"/>
    <n v="287.92"/>
    <n v="8"/>
    <n v="0"/>
    <n v="138.20160000000001"/>
    <x v="2"/>
    <x v="0"/>
    <s v="No"/>
  </r>
  <r>
    <n v="428"/>
    <s v="CA-2016-101476"/>
    <x v="171"/>
    <d v="2016-09-13T00:00:00"/>
    <s v="First Class"/>
    <s v="SD-20485"/>
    <s v="Shirley Daniels"/>
    <x v="2"/>
    <s v="United States"/>
    <x v="106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  <x v="3"/>
    <x v="0"/>
    <s v="No"/>
  </r>
  <r>
    <n v="429"/>
    <s v="CA-2019-152275"/>
    <x v="172"/>
    <d v="2019-10-08T00:00:00"/>
    <s v="Standard Class"/>
    <s v="KH-16630"/>
    <s v="Ken Heidel"/>
    <x v="1"/>
    <s v="United States"/>
    <x v="52"/>
    <x v="5"/>
    <n v="78207"/>
    <x v="2"/>
    <s v="OFF-AR-10000369"/>
    <x v="1"/>
    <x v="6"/>
    <s v="Design Ebony Sketching Pencil"/>
    <n v="6.6719999999999988"/>
    <n v="6"/>
    <n v="0.2"/>
    <n v="0.50039999999999996"/>
    <x v="2"/>
    <x v="0"/>
    <s v="No"/>
  </r>
  <r>
    <n v="430"/>
    <s v="US-2018-123750"/>
    <x v="173"/>
    <d v="2018-04-21T00:00:00"/>
    <s v="Standard Class"/>
    <s v="RB-19795"/>
    <s v="Ross Baird"/>
    <x v="2"/>
    <s v="United States"/>
    <x v="107"/>
    <x v="3"/>
    <n v="28052"/>
    <x v="0"/>
    <s v="OFF-BI-10004584"/>
    <x v="1"/>
    <x v="8"/>
    <s v="GBC ProClick 150 Presentation Binding System"/>
    <n v="189.58800000000005"/>
    <n v="2"/>
    <n v="0.7"/>
    <n v="-145.35079999999999"/>
    <x v="0"/>
    <x v="0"/>
    <s v="No"/>
  </r>
  <r>
    <n v="431"/>
    <s v="US-2018-123750"/>
    <x v="173"/>
    <d v="2018-04-21T00:00:00"/>
    <s v="Standard Class"/>
    <s v="RB-19795"/>
    <s v="Ross Baird"/>
    <x v="2"/>
    <s v="United States"/>
    <x v="107"/>
    <x v="3"/>
    <n v="28052"/>
    <x v="0"/>
    <s v="TEC-AC-10004659"/>
    <x v="2"/>
    <x v="11"/>
    <s v="Imation Secure+ Hardware Encrypted USB 2.0 Flash Drive; 16GB"/>
    <n v="408.74399999999997"/>
    <n v="7"/>
    <n v="0.2"/>
    <n v="76.639499999999984"/>
    <x v="0"/>
    <x v="0"/>
    <s v="No"/>
  </r>
  <r>
    <n v="432"/>
    <s v="US-2018-123750"/>
    <x v="173"/>
    <d v="2018-04-21T00:00:00"/>
    <s v="Standard Class"/>
    <s v="RB-19795"/>
    <s v="Ross Baird"/>
    <x v="2"/>
    <s v="United States"/>
    <x v="107"/>
    <x v="3"/>
    <n v="28052"/>
    <x v="0"/>
    <s v="TEC-AC-10004659"/>
    <x v="2"/>
    <x v="11"/>
    <s v="Imation Secure+ Hardware Encrypted USB 2.0 Flash Drive; 16GB"/>
    <n v="291.95999999999998"/>
    <n v="5"/>
    <n v="0.2"/>
    <n v="54.742499999999978"/>
    <x v="0"/>
    <x v="0"/>
    <s v="No"/>
  </r>
  <r>
    <n v="433"/>
    <s v="US-2018-123750"/>
    <x v="173"/>
    <d v="2018-04-21T00:00:00"/>
    <s v="Standard Class"/>
    <s v="RB-19795"/>
    <s v="Ross Baird"/>
    <x v="2"/>
    <s v="United States"/>
    <x v="107"/>
    <x v="3"/>
    <n v="28052"/>
    <x v="0"/>
    <s v="OFF-ST-10000617"/>
    <x v="1"/>
    <x v="4"/>
    <s v="Woodgrain Magazine Files by Perma"/>
    <n v="4.7679999999999998"/>
    <n v="2"/>
    <n v="0.2"/>
    <n v="-0.7748000000000006"/>
    <x v="0"/>
    <x v="0"/>
    <s v="No"/>
  </r>
  <r>
    <n v="434"/>
    <s v="CA-2018-127369"/>
    <x v="112"/>
    <d v="2018-06-07T00:00:00"/>
    <s v="First Class"/>
    <s v="DB-13060"/>
    <s v="Dave Brooks"/>
    <x v="0"/>
    <s v="United States"/>
    <x v="90"/>
    <x v="31"/>
    <n v="1852"/>
    <x v="3"/>
    <s v="OFF-ST-10003306"/>
    <x v="1"/>
    <x v="4"/>
    <s v="Letter Size Cart"/>
    <n v="714.30000000000007"/>
    <n v="5"/>
    <n v="0"/>
    <n v="207.14699999999993"/>
    <x v="3"/>
    <x v="0"/>
    <s v="No"/>
  </r>
  <r>
    <n v="435"/>
    <s v="US-2016-150574"/>
    <x v="174"/>
    <d v="2016-12-25T00:00:00"/>
    <s v="Standard Class"/>
    <s v="MK-18160"/>
    <s v="Mike Kennedy"/>
    <x v="0"/>
    <s v="United States"/>
    <x v="108"/>
    <x v="2"/>
    <n v="32216"/>
    <x v="0"/>
    <s v="OFF-BI-10000773"/>
    <x v="1"/>
    <x v="8"/>
    <s v="Insertable Tab Post Binder Dividers"/>
    <n v="4.8120000000000003"/>
    <n v="2"/>
    <n v="0.7"/>
    <n v="-3.6891999999999996"/>
    <x v="0"/>
    <x v="1"/>
    <s v="Yes"/>
  </r>
  <r>
    <n v="436"/>
    <s v="US-2016-150574"/>
    <x v="174"/>
    <d v="2016-12-25T00:00:00"/>
    <s v="Standard Class"/>
    <s v="MK-18160"/>
    <s v="Mike Kennedy"/>
    <x v="0"/>
    <s v="United States"/>
    <x v="108"/>
    <x v="2"/>
    <n v="32216"/>
    <x v="0"/>
    <s v="TEC-AC-10002600"/>
    <x v="2"/>
    <x v="11"/>
    <s v="Belkin QODE FastFit Bluetooth Keyboard"/>
    <n v="247.8"/>
    <n v="5"/>
    <n v="0.2"/>
    <n v="-18.584999999999994"/>
    <x v="0"/>
    <x v="1"/>
    <s v="Yes"/>
  </r>
  <r>
    <n v="437"/>
    <s v="CA-2018-147375"/>
    <x v="1"/>
    <d v="2018-06-14T00:00:00"/>
    <s v="Second Class"/>
    <s v="PO-19180"/>
    <s v="Philisse Overcash"/>
    <x v="2"/>
    <s v="United States"/>
    <x v="22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  <x v="2"/>
    <x v="1"/>
    <s v="Yes"/>
  </r>
  <r>
    <n v="438"/>
    <s v="CA-2018-147375"/>
    <x v="1"/>
    <d v="2018-06-14T00:00:00"/>
    <s v="Second Class"/>
    <s v="PO-19180"/>
    <s v="Philisse Overcash"/>
    <x v="2"/>
    <s v="United States"/>
    <x v="22"/>
    <x v="10"/>
    <n v="60623"/>
    <x v="2"/>
    <s v="OFF-PA-10001970"/>
    <x v="1"/>
    <x v="10"/>
    <s v="Xerox 1908"/>
    <n v="313.488"/>
    <n v="7"/>
    <n v="0.2"/>
    <n v="113.63939999999998"/>
    <x v="2"/>
    <x v="1"/>
    <s v="Yes"/>
  </r>
  <r>
    <n v="439"/>
    <s v="CA-2019-130043"/>
    <x v="175"/>
    <d v="2019-09-19T00:00:00"/>
    <s v="Standard Class"/>
    <s v="BB-11545"/>
    <s v="Brenda Bowman"/>
    <x v="1"/>
    <s v="United States"/>
    <x v="12"/>
    <x v="5"/>
    <n v="77070"/>
    <x v="2"/>
    <s v="OFF-PA-10002230"/>
    <x v="1"/>
    <x v="10"/>
    <s v="Xerox 1897"/>
    <n v="31.872000000000003"/>
    <n v="8"/>
    <n v="0.2"/>
    <n v="11.553600000000003"/>
    <x v="2"/>
    <x v="0"/>
    <s v="No"/>
  </r>
  <r>
    <n v="440"/>
    <s v="CA-2019-157252"/>
    <x v="176"/>
    <d v="2019-01-23T00:00:00"/>
    <s v="Second Class"/>
    <s v="CV-12805"/>
    <s v="Cynthia Voltz"/>
    <x v="1"/>
    <s v="United States"/>
    <x v="20"/>
    <x v="15"/>
    <n v="10024"/>
    <x v="3"/>
    <s v="FUR-CH-10003396"/>
    <x v="0"/>
    <x v="1"/>
    <s v="Global Deluxe Steno Chair"/>
    <n v="207.84600000000003"/>
    <n v="3"/>
    <n v="0.1"/>
    <n v="2.3093999999999895"/>
    <x v="3"/>
    <x v="0"/>
    <s v="No"/>
  </r>
  <r>
    <n v="441"/>
    <s v="CA-2018-115756"/>
    <x v="64"/>
    <d v="2018-09-07T00:00:00"/>
    <s v="Second Class"/>
    <s v="PK-19075"/>
    <s v="Pete Kriz"/>
    <x v="0"/>
    <s v="United States"/>
    <x v="66"/>
    <x v="12"/>
    <n v="48227"/>
    <x v="2"/>
    <s v="FUR-FU-10000246"/>
    <x v="0"/>
    <x v="5"/>
    <s v="Aluminum Document Frame"/>
    <n v="12.22"/>
    <n v="1"/>
    <n v="0"/>
    <n v="3.6659999999999986"/>
    <x v="2"/>
    <x v="0"/>
    <s v="No"/>
  </r>
  <r>
    <n v="442"/>
    <s v="CA-2018-115756"/>
    <x v="64"/>
    <d v="2018-09-07T00:00:00"/>
    <s v="Second Class"/>
    <s v="PK-19075"/>
    <s v="Pete Kriz"/>
    <x v="0"/>
    <s v="United States"/>
    <x v="66"/>
    <x v="12"/>
    <n v="48227"/>
    <x v="2"/>
    <s v="OFF-ST-10000060"/>
    <x v="1"/>
    <x v="4"/>
    <s v="Fellowes Bankers Box Staxonsteel Drawer File/Stacking System"/>
    <n v="194.94"/>
    <n v="3"/>
    <n v="0"/>
    <n v="23.392800000000008"/>
    <x v="2"/>
    <x v="0"/>
    <s v="No"/>
  </r>
  <r>
    <n v="443"/>
    <s v="CA-2018-115756"/>
    <x v="64"/>
    <d v="2018-09-07T00:00:00"/>
    <s v="Second Class"/>
    <s v="PK-19075"/>
    <s v="Pete Kriz"/>
    <x v="0"/>
    <s v="United States"/>
    <x v="66"/>
    <x v="12"/>
    <n v="48227"/>
    <x v="2"/>
    <s v="OFF-ST-10003058"/>
    <x v="1"/>
    <x v="4"/>
    <s v="Eldon Mobile Mega Data Cart  Mega Stackable  Add-On Trays"/>
    <n v="70.949999999999989"/>
    <n v="3"/>
    <n v="0"/>
    <n v="20.575499999999998"/>
    <x v="2"/>
    <x v="0"/>
    <s v="No"/>
  </r>
  <r>
    <n v="444"/>
    <s v="CA-2018-115756"/>
    <x v="64"/>
    <d v="2018-09-07T00:00:00"/>
    <s v="Second Class"/>
    <s v="PK-19075"/>
    <s v="Pete Kriz"/>
    <x v="0"/>
    <s v="United States"/>
    <x v="66"/>
    <x v="12"/>
    <n v="48227"/>
    <x v="2"/>
    <s v="OFF-PA-10002222"/>
    <x v="1"/>
    <x v="10"/>
    <s v="Xerox Color Copier Paper, 11&quot; x 17&quot;, Ream"/>
    <n v="91.36"/>
    <n v="4"/>
    <n v="0"/>
    <n v="42.025599999999997"/>
    <x v="2"/>
    <x v="0"/>
    <s v="No"/>
  </r>
  <r>
    <n v="445"/>
    <s v="CA-2018-115756"/>
    <x v="64"/>
    <d v="2018-09-07T00:00:00"/>
    <s v="Second Class"/>
    <s v="PK-19075"/>
    <s v="Pete Kriz"/>
    <x v="0"/>
    <s v="United States"/>
    <x v="66"/>
    <x v="12"/>
    <n v="48227"/>
    <x v="2"/>
    <s v="FUR-CH-10002372"/>
    <x v="0"/>
    <x v="1"/>
    <s v="Office Star - Ergonomically Designed Knee Chair"/>
    <n v="242.94"/>
    <n v="3"/>
    <n v="0"/>
    <n v="29.152800000000013"/>
    <x v="2"/>
    <x v="0"/>
    <s v="No"/>
  </r>
  <r>
    <n v="446"/>
    <s v="CA-2018-115756"/>
    <x v="64"/>
    <d v="2018-09-07T00:00:00"/>
    <s v="Second Class"/>
    <s v="PK-19075"/>
    <s v="Pete Kriz"/>
    <x v="0"/>
    <s v="United States"/>
    <x v="66"/>
    <x v="12"/>
    <n v="48227"/>
    <x v="2"/>
    <s v="OFF-LA-10001317"/>
    <x v="1"/>
    <x v="2"/>
    <s v="Avery 520"/>
    <n v="22.05"/>
    <n v="7"/>
    <n v="0"/>
    <n v="10.584"/>
    <x v="2"/>
    <x v="0"/>
    <s v="No"/>
  </r>
  <r>
    <n v="447"/>
    <s v="CA-2019-154214"/>
    <x v="177"/>
    <d v="2019-03-25T00:00:00"/>
    <s v="Second Class"/>
    <s v="TB-21595"/>
    <s v="Troy Blackwell"/>
    <x v="0"/>
    <s v="United States"/>
    <x v="38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  <x v="2"/>
    <x v="1"/>
    <s v="Yes"/>
  </r>
  <r>
    <n v="448"/>
    <s v="CA-2018-166674"/>
    <x v="178"/>
    <d v="2018-04-03T00:00:00"/>
    <s v="Second Class"/>
    <s v="RB-19360"/>
    <s v="Raymond Buch"/>
    <x v="0"/>
    <s v="United States"/>
    <x v="109"/>
    <x v="15"/>
    <n v="13021"/>
    <x v="3"/>
    <s v="OFF-AR-10000588"/>
    <x v="1"/>
    <x v="6"/>
    <s v="Newell 345"/>
    <n v="59.519999999999996"/>
    <n v="3"/>
    <n v="0"/>
    <n v="15.475200000000001"/>
    <x v="3"/>
    <x v="0"/>
    <s v="No"/>
  </r>
  <r>
    <n v="449"/>
    <s v="CA-2018-166674"/>
    <x v="178"/>
    <d v="2018-04-03T00:00:00"/>
    <s v="Second Class"/>
    <s v="RB-19360"/>
    <s v="Raymond Buch"/>
    <x v="0"/>
    <s v="United States"/>
    <x v="109"/>
    <x v="15"/>
    <n v="13021"/>
    <x v="3"/>
    <s v="OFF-ST-10001469"/>
    <x v="1"/>
    <x v="4"/>
    <s v="Fellowes Bankers Box Recycled Super Stor/Drawer"/>
    <n v="161.94"/>
    <n v="3"/>
    <n v="0"/>
    <n v="9.716399999999993"/>
    <x v="3"/>
    <x v="0"/>
    <s v="No"/>
  </r>
  <r>
    <n v="450"/>
    <s v="CA-2018-166674"/>
    <x v="178"/>
    <d v="2018-04-03T00:00:00"/>
    <s v="Second Class"/>
    <s v="RB-19360"/>
    <s v="Raymond Buch"/>
    <x v="0"/>
    <s v="United States"/>
    <x v="109"/>
    <x v="15"/>
    <n v="13021"/>
    <x v="3"/>
    <s v="OFF-AR-10001953"/>
    <x v="1"/>
    <x v="6"/>
    <s v="Boston 1645 Deluxe Heavier-Duty Electric Pencil Sharpener"/>
    <n v="263.88"/>
    <n v="6"/>
    <n v="0"/>
    <n v="71.247600000000006"/>
    <x v="3"/>
    <x v="0"/>
    <s v="No"/>
  </r>
  <r>
    <n v="451"/>
    <s v="CA-2018-166674"/>
    <x v="178"/>
    <d v="2018-04-03T00:00:00"/>
    <s v="Second Class"/>
    <s v="RB-19360"/>
    <s v="Raymond Buch"/>
    <x v="0"/>
    <s v="United States"/>
    <x v="109"/>
    <x v="15"/>
    <n v="13021"/>
    <x v="3"/>
    <s v="OFF-AR-10003156"/>
    <x v="1"/>
    <x v="6"/>
    <s v="50 Colored Long Pencils"/>
    <n v="30.48"/>
    <n v="3"/>
    <n v="0"/>
    <n v="7.9248000000000012"/>
    <x v="3"/>
    <x v="0"/>
    <s v="No"/>
  </r>
  <r>
    <n v="452"/>
    <s v="CA-2018-166674"/>
    <x v="178"/>
    <d v="2018-04-03T00:00:00"/>
    <s v="Second Class"/>
    <s v="RB-19360"/>
    <s v="Raymond Buch"/>
    <x v="0"/>
    <s v="United States"/>
    <x v="109"/>
    <x v="15"/>
    <n v="13021"/>
    <x v="3"/>
    <s v="OFF-AR-10004974"/>
    <x v="1"/>
    <x v="6"/>
    <s v="Newell 342"/>
    <n v="9.84"/>
    <n v="3"/>
    <n v="0"/>
    <n v="2.8535999999999988"/>
    <x v="3"/>
    <x v="0"/>
    <s v="No"/>
  </r>
  <r>
    <n v="453"/>
    <s v="CA-2018-166674"/>
    <x v="178"/>
    <d v="2018-04-03T00:00:00"/>
    <s v="Second Class"/>
    <s v="RB-19360"/>
    <s v="Raymond Buch"/>
    <x v="0"/>
    <s v="United States"/>
    <x v="109"/>
    <x v="15"/>
    <n v="13021"/>
    <x v="3"/>
    <s v="TEC-PH-10002365"/>
    <x v="2"/>
    <x v="7"/>
    <s v="Belkin Grip Candy Sheer Case / Cover for iPhone 5 and 5S"/>
    <n v="35.119999999999997"/>
    <n v="4"/>
    <n v="0"/>
    <n v="9.1311999999999998"/>
    <x v="3"/>
    <x v="0"/>
    <s v="No"/>
  </r>
  <r>
    <n v="454"/>
    <s v="CA-2019-147277"/>
    <x v="179"/>
    <d v="2019-10-24T00:00:00"/>
    <s v="Standard Class"/>
    <s v="EB-13705"/>
    <s v="Ed Braxton"/>
    <x v="1"/>
    <s v="United States"/>
    <x v="59"/>
    <x v="24"/>
    <n v="44312"/>
    <x v="3"/>
    <s v="FUR-TA-10001539"/>
    <x v="0"/>
    <x v="3"/>
    <s v="Chromcraft Rectangular Conference Tables"/>
    <n v="284.36399999999998"/>
    <n v="2"/>
    <n v="0.4"/>
    <n v="-75.830400000000054"/>
    <x v="3"/>
    <x v="0"/>
    <s v="No"/>
  </r>
  <r>
    <n v="455"/>
    <s v="CA-2019-147277"/>
    <x v="179"/>
    <d v="2019-10-24T00:00:00"/>
    <s v="Standard Class"/>
    <s v="EB-13705"/>
    <s v="Ed Braxton"/>
    <x v="1"/>
    <s v="United States"/>
    <x v="59"/>
    <x v="24"/>
    <n v="44312"/>
    <x v="3"/>
    <s v="OFF-ST-10000142"/>
    <x v="1"/>
    <x v="4"/>
    <s v="Deluxe Rollaway Locking File with Drawer"/>
    <n v="665.40800000000002"/>
    <n v="2"/>
    <n v="0.2"/>
    <n v="66.540799999999962"/>
    <x v="3"/>
    <x v="0"/>
    <s v="No"/>
  </r>
  <r>
    <n v="456"/>
    <s v="CA-2018-100153"/>
    <x v="180"/>
    <d v="2018-12-17T00:00:00"/>
    <s v="Standard Class"/>
    <s v="KH-16630"/>
    <s v="Ken Heidel"/>
    <x v="1"/>
    <s v="United States"/>
    <x v="110"/>
    <x v="26"/>
    <n v="73071"/>
    <x v="2"/>
    <s v="TEC-AC-10001772"/>
    <x v="2"/>
    <x v="11"/>
    <s v="Memorex Mini Travel Drive 16 GB USB 2.0 Flash Drive"/>
    <n v="63.88"/>
    <n v="4"/>
    <n v="0"/>
    <n v="24.913200000000003"/>
    <x v="2"/>
    <x v="0"/>
    <s v="No"/>
  </r>
  <r>
    <n v="457"/>
    <s v="US-2016-110674"/>
    <x v="181"/>
    <d v="2016-02-18T00:00:00"/>
    <s v="Standard Class"/>
    <s v="SC-20095"/>
    <s v="Sanjit Chand"/>
    <x v="0"/>
    <s v="United States"/>
    <x v="3"/>
    <x v="1"/>
    <n v="94521"/>
    <x v="1"/>
    <s v="FUR-CH-10000225"/>
    <x v="0"/>
    <x v="1"/>
    <s v="Global Geo Office Task Chair, Gray"/>
    <n v="129.56800000000001"/>
    <n v="2"/>
    <n v="0.2"/>
    <n v="-24.294000000000018"/>
    <x v="1"/>
    <x v="0"/>
    <s v="No"/>
  </r>
  <r>
    <n v="458"/>
    <s v="US-2018-157945"/>
    <x v="182"/>
    <d v="2018-10-01T00:00:00"/>
    <s v="Standard Class"/>
    <s v="NF-18385"/>
    <s v="Natalie Fritzler"/>
    <x v="0"/>
    <s v="United States"/>
    <x v="27"/>
    <x v="10"/>
    <n v="62521"/>
    <x v="2"/>
    <s v="FUR-CH-10002331"/>
    <x v="0"/>
    <x v="1"/>
    <s v="Hon 4700 Series Mobuis Mid-Back Task Chairs with Adjustable Arms"/>
    <n v="747.55799999999999"/>
    <n v="3"/>
    <n v="0.3"/>
    <n v="-96.11460000000011"/>
    <x v="2"/>
    <x v="0"/>
    <s v="No"/>
  </r>
  <r>
    <n v="459"/>
    <s v="US-2018-157945"/>
    <x v="182"/>
    <d v="2018-10-01T00:00:00"/>
    <s v="Standard Class"/>
    <s v="NF-18385"/>
    <s v="Natalie Fritzler"/>
    <x v="0"/>
    <s v="United States"/>
    <x v="27"/>
    <x v="10"/>
    <n v="62521"/>
    <x v="2"/>
    <s v="OFF-EN-10001415"/>
    <x v="1"/>
    <x v="12"/>
    <s v="Staple envelope"/>
    <n v="8.9280000000000008"/>
    <n v="2"/>
    <n v="0.2"/>
    <n v="3.3479999999999999"/>
    <x v="2"/>
    <x v="0"/>
    <s v="No"/>
  </r>
  <r>
    <n v="460"/>
    <s v="CA-2017-109638"/>
    <x v="83"/>
    <d v="2017-12-22T00:00:00"/>
    <s v="Standard Class"/>
    <s v="JH-15985"/>
    <s v="Joseph Holt"/>
    <x v="0"/>
    <s v="United States"/>
    <x v="4"/>
    <x v="4"/>
    <n v="98115"/>
    <x v="1"/>
    <s v="OFF-AP-10002472"/>
    <x v="1"/>
    <x v="9"/>
    <s v="3M Office Air Cleaner"/>
    <n v="103.92"/>
    <n v="4"/>
    <n v="0"/>
    <n v="36.372"/>
    <x v="1"/>
    <x v="0"/>
    <s v="No"/>
  </r>
  <r>
    <n v="461"/>
    <s v="CA-2017-109638"/>
    <x v="83"/>
    <d v="2017-12-22T00:00:00"/>
    <s v="Standard Class"/>
    <s v="JH-15985"/>
    <s v="Joseph Holt"/>
    <x v="0"/>
    <s v="United States"/>
    <x v="4"/>
    <x v="4"/>
    <n v="98115"/>
    <x v="1"/>
    <s v="TEC-AC-10004571"/>
    <x v="2"/>
    <x v="11"/>
    <s v="Logitech G700s Rechargeable Gaming Mouse"/>
    <n v="899.91"/>
    <n v="9"/>
    <n v="0"/>
    <n v="377.96220000000005"/>
    <x v="1"/>
    <x v="0"/>
    <s v="No"/>
  </r>
  <r>
    <n v="462"/>
    <s v="CA-2017-109638"/>
    <x v="83"/>
    <d v="2017-12-22T00:00:00"/>
    <s v="Standard Class"/>
    <s v="JH-15985"/>
    <s v="Joseph Holt"/>
    <x v="0"/>
    <s v="United States"/>
    <x v="4"/>
    <x v="4"/>
    <n v="98115"/>
    <x v="1"/>
    <s v="OFF-BI-10001098"/>
    <x v="1"/>
    <x v="8"/>
    <s v="Acco D-Ring Binder w/DublLock"/>
    <n v="51.311999999999998"/>
    <n v="3"/>
    <n v="0.2"/>
    <n v="18.600599999999996"/>
    <x v="1"/>
    <x v="0"/>
    <s v="No"/>
  </r>
  <r>
    <n v="463"/>
    <s v="CA-2018-109869"/>
    <x v="183"/>
    <d v="2018-04-29T00:00:00"/>
    <s v="Standard Class"/>
    <s v="TN-21040"/>
    <s v="Tanja Norvell"/>
    <x v="2"/>
    <s v="United States"/>
    <x v="42"/>
    <x v="16"/>
    <n v="85023"/>
    <x v="1"/>
    <s v="FUR-FU-10000023"/>
    <x v="0"/>
    <x v="5"/>
    <s v="Eldon Wave Desk Accessories"/>
    <n v="23.56"/>
    <n v="5"/>
    <n v="0.2"/>
    <n v="7.0680000000000005"/>
    <x v="1"/>
    <x v="1"/>
    <s v="Yes"/>
  </r>
  <r>
    <n v="464"/>
    <s v="CA-2018-109869"/>
    <x v="183"/>
    <d v="2018-04-29T00:00:00"/>
    <s v="Standard Class"/>
    <s v="TN-21040"/>
    <s v="Tanja Norvell"/>
    <x v="2"/>
    <s v="United States"/>
    <x v="42"/>
    <x v="16"/>
    <n v="85023"/>
    <x v="1"/>
    <s v="FUR-TA-10001889"/>
    <x v="0"/>
    <x v="3"/>
    <s v="Bush Advantage Collection Racetrack Conference Table"/>
    <n v="1272.6299999999999"/>
    <n v="6"/>
    <n v="0.5"/>
    <n v="-814.4831999999999"/>
    <x v="1"/>
    <x v="1"/>
    <s v="Yes"/>
  </r>
  <r>
    <n v="465"/>
    <s v="CA-2018-109869"/>
    <x v="183"/>
    <d v="2018-04-29T00:00:00"/>
    <s v="Standard Class"/>
    <s v="TN-21040"/>
    <s v="Tanja Norvell"/>
    <x v="2"/>
    <s v="United States"/>
    <x v="42"/>
    <x v="16"/>
    <n v="85023"/>
    <x v="1"/>
    <s v="OFF-BI-10000315"/>
    <x v="1"/>
    <x v="8"/>
    <s v="Poly Designer Cover &amp; Back"/>
    <n v="28.484999999999999"/>
    <n v="5"/>
    <n v="0.7"/>
    <n v="-20.888999999999989"/>
    <x v="1"/>
    <x v="1"/>
    <s v="Yes"/>
  </r>
  <r>
    <n v="466"/>
    <s v="CA-2018-109869"/>
    <x v="183"/>
    <d v="2018-04-29T00:00:00"/>
    <s v="Standard Class"/>
    <s v="TN-21040"/>
    <s v="Tanja Norvell"/>
    <x v="2"/>
    <s v="United States"/>
    <x v="42"/>
    <x v="16"/>
    <n v="85023"/>
    <x v="1"/>
    <s v="OFF-SU-10003505"/>
    <x v="1"/>
    <x v="14"/>
    <s v="Premier Electric Letter Opener"/>
    <n v="185.376"/>
    <n v="2"/>
    <n v="0.2"/>
    <n v="-34.758000000000017"/>
    <x v="1"/>
    <x v="1"/>
    <s v="Yes"/>
  </r>
  <r>
    <n v="467"/>
    <s v="CA-2018-109869"/>
    <x v="183"/>
    <d v="2018-04-29T00:00:00"/>
    <s v="Standard Class"/>
    <s v="TN-21040"/>
    <s v="Tanja Norvell"/>
    <x v="2"/>
    <s v="United States"/>
    <x v="42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x v="1"/>
    <x v="1"/>
    <s v="Yes"/>
  </r>
  <r>
    <n v="468"/>
    <s v="US-2017-101399"/>
    <x v="184"/>
    <d v="2017-01-24T00:00:00"/>
    <s v="Standard Class"/>
    <s v="JS-15940"/>
    <s v="Joni Sundaresam"/>
    <x v="2"/>
    <s v="United States"/>
    <x v="111"/>
    <x v="10"/>
    <n v="60068"/>
    <x v="2"/>
    <s v="FUR-FU-10002918"/>
    <x v="0"/>
    <x v="5"/>
    <s v="Eldon ClusterMat Chair Mat with Cordless Antistatic Protection"/>
    <n v="254.74400000000003"/>
    <n v="7"/>
    <n v="0.6"/>
    <n v="-312.06139999999994"/>
    <x v="2"/>
    <x v="0"/>
    <s v="No"/>
  </r>
  <r>
    <n v="469"/>
    <s v="CA-2019-154907"/>
    <x v="185"/>
    <d v="2019-04-04T00:00:00"/>
    <s v="Standard Class"/>
    <s v="DS-13180"/>
    <s v="David Smith"/>
    <x v="1"/>
    <s v="United States"/>
    <x v="112"/>
    <x v="5"/>
    <n v="79109"/>
    <x v="2"/>
    <s v="FUR-BO-10002824"/>
    <x v="0"/>
    <x v="0"/>
    <s v="Bush Mission Pointe Library"/>
    <n v="205.33279999999996"/>
    <n v="2"/>
    <n v="0.32"/>
    <n v="-36.235200000000006"/>
    <x v="2"/>
    <x v="0"/>
    <s v="No"/>
  </r>
  <r>
    <n v="470"/>
    <s v="US-2018-100419"/>
    <x v="186"/>
    <d v="2018-12-20T00:00:00"/>
    <s v="Second Class"/>
    <s v="CC-12670"/>
    <s v="Craig Carreira"/>
    <x v="0"/>
    <s v="United States"/>
    <x v="22"/>
    <x v="10"/>
    <n v="60610"/>
    <x v="2"/>
    <s v="OFF-BI-10002194"/>
    <x v="1"/>
    <x v="8"/>
    <s v="Cardinal Hold-It CD Pocket"/>
    <n v="4.7879999999999985"/>
    <n v="3"/>
    <n v="0.8"/>
    <n v="-7.9001999999999999"/>
    <x v="2"/>
    <x v="0"/>
    <s v="No"/>
  </r>
  <r>
    <n v="471"/>
    <s v="CA-2017-154144"/>
    <x v="139"/>
    <d v="2017-12-24T00:00:00"/>
    <s v="Standard Class"/>
    <s v="MH-17785"/>
    <s v="Maya Herman"/>
    <x v="1"/>
    <s v="United States"/>
    <x v="113"/>
    <x v="15"/>
    <n v="11757"/>
    <x v="3"/>
    <s v="OFF-PA-10004071"/>
    <x v="1"/>
    <x v="10"/>
    <s v="Eaton Premium Continuous-Feed Paper, 25% Cotton, Letter Size, White, 1000 Shts/Box"/>
    <n v="55.48"/>
    <n v="1"/>
    <n v="0"/>
    <n v="26.630399999999998"/>
    <x v="3"/>
    <x v="0"/>
    <s v="No"/>
  </r>
  <r>
    <n v="472"/>
    <s v="CA-2016-144666"/>
    <x v="187"/>
    <d v="2016-11-11T00:00:00"/>
    <s v="Second Class"/>
    <s v="JP-15520"/>
    <s v="Jeremy Pistek"/>
    <x v="0"/>
    <s v="United States"/>
    <x v="8"/>
    <x v="1"/>
    <n v="94110"/>
    <x v="1"/>
    <s v="OFF-ST-10002743"/>
    <x v="1"/>
    <x v="4"/>
    <s v="SAFCO Boltless Steel Shelving"/>
    <n v="340.92"/>
    <n v="3"/>
    <n v="0"/>
    <n v="3.4091999999999842"/>
    <x v="1"/>
    <x v="0"/>
    <s v="No"/>
  </r>
  <r>
    <n v="473"/>
    <s v="CA-2016-144666"/>
    <x v="187"/>
    <d v="2016-11-11T00:00:00"/>
    <s v="Second Class"/>
    <s v="JP-15520"/>
    <s v="Jeremy Pistek"/>
    <x v="0"/>
    <s v="United States"/>
    <x v="8"/>
    <x v="1"/>
    <n v="94110"/>
    <x v="1"/>
    <s v="FUR-BO-10001601"/>
    <x v="0"/>
    <x v="0"/>
    <s v="Sauder Mission Library with Doors, Fruitwood Finish"/>
    <n v="222.66599999999997"/>
    <n v="2"/>
    <n v="0.15"/>
    <n v="10.478399999999979"/>
    <x v="1"/>
    <x v="0"/>
    <s v="No"/>
  </r>
  <r>
    <n v="474"/>
    <s v="CA-2016-144666"/>
    <x v="187"/>
    <d v="2016-11-11T00:00:00"/>
    <s v="Second Class"/>
    <s v="JP-15520"/>
    <s v="Jeremy Pistek"/>
    <x v="0"/>
    <s v="United States"/>
    <x v="8"/>
    <x v="1"/>
    <n v="94110"/>
    <x v="1"/>
    <s v="TEC-PH-10002680"/>
    <x v="2"/>
    <x v="7"/>
    <s v="Samsung Galaxy Note 3"/>
    <n v="703.96800000000007"/>
    <n v="4"/>
    <n v="0.2"/>
    <n v="87.995999999999924"/>
    <x v="1"/>
    <x v="0"/>
    <s v="No"/>
  </r>
  <r>
    <n v="475"/>
    <s v="CA-2016-144666"/>
    <x v="187"/>
    <d v="2016-11-11T00:00:00"/>
    <s v="Second Class"/>
    <s v="JP-15520"/>
    <s v="Jeremy Pistek"/>
    <x v="0"/>
    <s v="United States"/>
    <x v="8"/>
    <x v="1"/>
    <n v="94110"/>
    <x v="1"/>
    <s v="OFF-ST-10001321"/>
    <x v="1"/>
    <x v="4"/>
    <s v="Decoflex Hanging Personal Folder File, Blue"/>
    <n v="92.52"/>
    <n v="6"/>
    <n v="0"/>
    <n v="24.980400000000007"/>
    <x v="1"/>
    <x v="0"/>
    <s v="No"/>
  </r>
  <r>
    <n v="476"/>
    <s v="CA-2016-144666"/>
    <x v="187"/>
    <d v="2016-11-11T00:00:00"/>
    <s v="Second Class"/>
    <s v="JP-15520"/>
    <s v="Jeremy Pistek"/>
    <x v="0"/>
    <s v="United States"/>
    <x v="8"/>
    <x v="1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  <x v="1"/>
    <x v="0"/>
    <s v="No"/>
  </r>
  <r>
    <n v="477"/>
    <s v="CA-2016-144666"/>
    <x v="187"/>
    <d v="2016-11-11T00:00:00"/>
    <s v="Second Class"/>
    <s v="JP-15520"/>
    <s v="Jeremy Pistek"/>
    <x v="0"/>
    <s v="United States"/>
    <x v="8"/>
    <x v="1"/>
    <n v="94110"/>
    <x v="1"/>
    <s v="OFF-PA-10003465"/>
    <x v="1"/>
    <x v="10"/>
    <s v="Xerox 1912"/>
    <n v="94.85"/>
    <n v="5"/>
    <n v="0"/>
    <n v="45.527999999999992"/>
    <x v="1"/>
    <x v="0"/>
    <s v="No"/>
  </r>
  <r>
    <n v="478"/>
    <s v="CA-2018-103891"/>
    <x v="188"/>
    <d v="2018-07-19T00:00:00"/>
    <s v="Standard Class"/>
    <s v="KH-16690"/>
    <s v="Kristen Hastings"/>
    <x v="1"/>
    <s v="United States"/>
    <x v="1"/>
    <x v="1"/>
    <n v="90008"/>
    <x v="1"/>
    <s v="TEC-PH-10000149"/>
    <x v="2"/>
    <x v="7"/>
    <s v="Cisco SPA525G2 IP Phone - Wireless"/>
    <n v="95.76"/>
    <n v="6"/>
    <n v="0.2"/>
    <n v="7.1819999999999951"/>
    <x v="1"/>
    <x v="0"/>
    <s v="No"/>
  </r>
  <r>
    <n v="479"/>
    <s v="CA-2018-152632"/>
    <x v="189"/>
    <d v="2018-11-02T00:00:00"/>
    <s v="Standard Class"/>
    <s v="JE-15475"/>
    <s v="Jeremy Ellison"/>
    <x v="0"/>
    <s v="United States"/>
    <x v="21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  <x v="3"/>
    <x v="0"/>
    <s v="No"/>
  </r>
  <r>
    <n v="480"/>
    <s v="CA-2018-100790"/>
    <x v="190"/>
    <d v="2018-07-02T00:00:00"/>
    <s v="Standard Class"/>
    <s v="JG-15805"/>
    <s v="John Grady"/>
    <x v="1"/>
    <s v="United States"/>
    <x v="20"/>
    <x v="15"/>
    <n v="10024"/>
    <x v="3"/>
    <s v="OFF-AR-10003045"/>
    <x v="1"/>
    <x v="6"/>
    <s v="Prang Colored Pencils"/>
    <n v="14.7"/>
    <n v="5"/>
    <n v="0"/>
    <n v="6.6150000000000002"/>
    <x v="3"/>
    <x v="0"/>
    <s v="No"/>
  </r>
  <r>
    <n v="481"/>
    <s v="CA-2018-100790"/>
    <x v="190"/>
    <d v="2018-07-02T00:00:00"/>
    <s v="Standard Class"/>
    <s v="JG-15805"/>
    <s v="John Grady"/>
    <x v="1"/>
    <s v="United States"/>
    <x v="20"/>
    <x v="15"/>
    <n v="10024"/>
    <x v="3"/>
    <s v="OFF-ST-10000689"/>
    <x v="1"/>
    <x v="4"/>
    <s v="Fellowes Strictly Business Drawer File, Letter/Legal Size"/>
    <n v="704.25"/>
    <n v="5"/>
    <n v="0"/>
    <n v="84.51"/>
    <x v="3"/>
    <x v="0"/>
    <s v="No"/>
  </r>
  <r>
    <n v="482"/>
    <s v="CA-2016-134677"/>
    <x v="191"/>
    <d v="2016-10-10T00:00:00"/>
    <s v="Standard Class"/>
    <s v="XP-21865"/>
    <s v="Xylona Preis"/>
    <x v="0"/>
    <s v="United States"/>
    <x v="70"/>
    <x v="1"/>
    <n v="92024"/>
    <x v="1"/>
    <s v="TEC-AC-10001445"/>
    <x v="2"/>
    <x v="11"/>
    <s v="Imation USB 2.0 Swivel Flash Drive USB flash drive - 4 GB - Pink"/>
    <n v="9.09"/>
    <n v="3"/>
    <n v="0"/>
    <n v="1.9088999999999996"/>
    <x v="1"/>
    <x v="0"/>
    <s v="No"/>
  </r>
  <r>
    <n v="483"/>
    <s v="CA-2016-127691"/>
    <x v="192"/>
    <d v="2016-07-27T00:00:00"/>
    <s v="Standard Class"/>
    <s v="EM-14065"/>
    <s v="Erin Mull"/>
    <x v="0"/>
    <s v="United States"/>
    <x v="20"/>
    <x v="15"/>
    <n v="10024"/>
    <x v="3"/>
    <s v="OFF-AR-10002053"/>
    <x v="1"/>
    <x v="6"/>
    <s v="Premium Writing Pencils, Soft, #2 by Central Association for the Blind"/>
    <n v="5.96"/>
    <n v="2"/>
    <n v="0"/>
    <n v="1.6688000000000001"/>
    <x v="3"/>
    <x v="0"/>
    <s v="No"/>
  </r>
  <r>
    <n v="484"/>
    <s v="CA-2016-127691"/>
    <x v="192"/>
    <d v="2016-07-27T00:00:00"/>
    <s v="Standard Class"/>
    <s v="EM-14065"/>
    <s v="Erin Mull"/>
    <x v="0"/>
    <s v="United States"/>
    <x v="20"/>
    <x v="15"/>
    <n v="10024"/>
    <x v="3"/>
    <s v="TEC-AC-10002567"/>
    <x v="2"/>
    <x v="11"/>
    <s v="Logitech G602 Wireless Gaming Mouse"/>
    <n v="159.97999999999999"/>
    <n v="2"/>
    <n v="0"/>
    <n v="57.592799999999997"/>
    <x v="3"/>
    <x v="0"/>
    <s v="No"/>
  </r>
  <r>
    <n v="485"/>
    <s v="CA-2019-140963"/>
    <x v="193"/>
    <d v="2019-06-13T00:00:00"/>
    <s v="First Class"/>
    <s v="MT-18070"/>
    <s v="Michelle Tran"/>
    <x v="2"/>
    <s v="United States"/>
    <x v="1"/>
    <x v="1"/>
    <n v="90045"/>
    <x v="1"/>
    <s v="OFF-LA-10003923"/>
    <x v="1"/>
    <x v="2"/>
    <s v="Alphabetical Labels for Top Tab Filing"/>
    <n v="29.6"/>
    <n v="2"/>
    <n v="0"/>
    <n v="14.8"/>
    <x v="1"/>
    <x v="1"/>
    <s v="Yes"/>
  </r>
  <r>
    <n v="486"/>
    <s v="CA-2019-140963"/>
    <x v="193"/>
    <d v="2019-06-13T00:00:00"/>
    <s v="First Class"/>
    <s v="MT-18070"/>
    <s v="Michelle Tran"/>
    <x v="2"/>
    <s v="United States"/>
    <x v="1"/>
    <x v="1"/>
    <n v="90045"/>
    <x v="1"/>
    <s v="FUR-BO-10001337"/>
    <x v="0"/>
    <x v="0"/>
    <s v="O'Sullivan Living Dimensions 2-Shelf Bookcases"/>
    <n v="514.16499999999996"/>
    <n v="5"/>
    <n v="0.15"/>
    <n v="-30.24499999999999"/>
    <x v="1"/>
    <x v="1"/>
    <s v="Yes"/>
  </r>
  <r>
    <n v="487"/>
    <s v="CA-2019-140963"/>
    <x v="193"/>
    <d v="2019-06-13T00:00:00"/>
    <s v="First Class"/>
    <s v="MT-18070"/>
    <s v="Michelle Tran"/>
    <x v="2"/>
    <s v="United States"/>
    <x v="1"/>
    <x v="1"/>
    <n v="90045"/>
    <x v="1"/>
    <s v="TEC-PH-10001924"/>
    <x v="2"/>
    <x v="7"/>
    <s v="iHome FM Clock Radio with Lightning Dock"/>
    <n v="279.95999999999998"/>
    <n v="5"/>
    <n v="0.2"/>
    <n v="17.497500000000016"/>
    <x v="1"/>
    <x v="1"/>
    <s v="Yes"/>
  </r>
  <r>
    <n v="488"/>
    <s v="CA-2016-154627"/>
    <x v="194"/>
    <d v="2016-10-31T00:00:00"/>
    <s v="First Class"/>
    <s v="SA-20830"/>
    <s v="Sue Ann Reed"/>
    <x v="0"/>
    <s v="United States"/>
    <x v="22"/>
    <x v="10"/>
    <n v="60610"/>
    <x v="2"/>
    <s v="TEC-PH-10001363"/>
    <x v="2"/>
    <x v="7"/>
    <s v="Apple iPhone 5S"/>
    <n v="2735.9520000000002"/>
    <n v="6"/>
    <n v="0.2"/>
    <n v="341.99399999999969"/>
    <x v="2"/>
    <x v="0"/>
    <s v="No"/>
  </r>
  <r>
    <n v="489"/>
    <s v="CA-2016-133753"/>
    <x v="3"/>
    <d v="2016-06-13T00:00:00"/>
    <s v="Second Class"/>
    <s v="CW-11905"/>
    <s v="Carl Weiss"/>
    <x v="2"/>
    <s v="United States"/>
    <x v="114"/>
    <x v="5"/>
    <n v="77340"/>
    <x v="2"/>
    <s v="TEC-PH-10000376"/>
    <x v="2"/>
    <x v="7"/>
    <s v="Square Credit Card Reader"/>
    <n v="7.9920000000000009"/>
    <n v="1"/>
    <n v="0.2"/>
    <n v="0.59940000000000015"/>
    <x v="2"/>
    <x v="0"/>
    <s v="No"/>
  </r>
  <r>
    <n v="490"/>
    <s v="CA-2016-133753"/>
    <x v="3"/>
    <d v="2016-06-13T00:00:00"/>
    <s v="Second Class"/>
    <s v="CW-11905"/>
    <s v="Carl Weiss"/>
    <x v="2"/>
    <s v="United States"/>
    <x v="114"/>
    <x v="5"/>
    <n v="77340"/>
    <x v="2"/>
    <s v="TEC-AC-10000303"/>
    <x v="2"/>
    <x v="11"/>
    <s v="Logitech M510 Wireless Mouse"/>
    <n v="63.984000000000009"/>
    <n v="2"/>
    <n v="0.2"/>
    <n v="10.397399999999998"/>
    <x v="2"/>
    <x v="0"/>
    <s v="No"/>
  </r>
  <r>
    <n v="491"/>
    <s v="CA-2016-133753"/>
    <x v="3"/>
    <d v="2016-06-13T00:00:00"/>
    <s v="Second Class"/>
    <s v="CW-11905"/>
    <s v="Carl Weiss"/>
    <x v="2"/>
    <s v="United States"/>
    <x v="114"/>
    <x v="5"/>
    <n v="77340"/>
    <x v="2"/>
    <s v="OFF-AR-10001953"/>
    <x v="1"/>
    <x v="6"/>
    <s v="Boston 1645 Deluxe Heavier-Duty Electric Pencil Sharpener"/>
    <n v="70.367999999999995"/>
    <n v="2"/>
    <n v="0.2"/>
    <n v="6.1572000000000031"/>
    <x v="2"/>
    <x v="0"/>
    <s v="No"/>
  </r>
  <r>
    <n v="492"/>
    <s v="CA-2016-113362"/>
    <x v="80"/>
    <d v="2016-09-19T00:00:00"/>
    <s v="Standard Class"/>
    <s v="AJ-10960"/>
    <s v="Astrea Jones"/>
    <x v="0"/>
    <s v="United States"/>
    <x v="30"/>
    <x v="15"/>
    <n v="14609"/>
    <x v="3"/>
    <s v="OFF-ST-10001809"/>
    <x v="1"/>
    <x v="4"/>
    <s v="Fellowes Officeware Wire Shelving"/>
    <n v="449.15"/>
    <n v="5"/>
    <n v="0"/>
    <n v="8.9829999999999899"/>
    <x v="3"/>
    <x v="0"/>
    <s v="No"/>
  </r>
  <r>
    <n v="493"/>
    <s v="CA-2016-113362"/>
    <x v="80"/>
    <d v="2016-09-19T00:00:00"/>
    <s v="Standard Class"/>
    <s v="AJ-10960"/>
    <s v="Astrea Jones"/>
    <x v="0"/>
    <s v="United States"/>
    <x v="30"/>
    <x v="15"/>
    <n v="14609"/>
    <x v="3"/>
    <s v="OFF-EN-10003845"/>
    <x v="1"/>
    <x v="12"/>
    <s v="Colored Envelopes"/>
    <n v="11.07"/>
    <n v="3"/>
    <n v="0"/>
    <n v="5.0921999999999992"/>
    <x v="3"/>
    <x v="0"/>
    <s v="No"/>
  </r>
  <r>
    <n v="494"/>
    <s v="CA-2018-169166"/>
    <x v="195"/>
    <d v="2018-05-14T00:00:00"/>
    <s v="Standard Class"/>
    <s v="SS-20590"/>
    <s v="Sonia Sunley"/>
    <x v="0"/>
    <s v="United States"/>
    <x v="4"/>
    <x v="4"/>
    <n v="98115"/>
    <x v="1"/>
    <s v="TEC-AC-10000991"/>
    <x v="2"/>
    <x v="11"/>
    <s v="Sony Micro Vault Click 8 GB USB 2.0 Flash Drive"/>
    <n v="93.98"/>
    <n v="2"/>
    <n v="0"/>
    <n v="13.157200000000003"/>
    <x v="1"/>
    <x v="0"/>
    <s v="No"/>
  </r>
  <r>
    <n v="495"/>
    <s v="US-2018-120929"/>
    <x v="196"/>
    <d v="2018-03-21T00:00:00"/>
    <s v="Second Class"/>
    <s v="RO-19780"/>
    <s v="Rose O'Brian"/>
    <x v="0"/>
    <s v="United States"/>
    <x v="26"/>
    <x v="18"/>
    <n v="38109"/>
    <x v="0"/>
    <s v="FUR-TA-10001857"/>
    <x v="0"/>
    <x v="3"/>
    <s v="Balt Solid Wood Rectangular Table"/>
    <n v="189.88200000000001"/>
    <n v="3"/>
    <n v="0.4"/>
    <n v="-94.941000000000017"/>
    <x v="0"/>
    <x v="0"/>
    <s v="No"/>
  </r>
  <r>
    <n v="496"/>
    <s v="CA-2017-134782"/>
    <x v="17"/>
    <d v="2017-12-31T00:00:00"/>
    <s v="Standard Class"/>
    <s v="MD-17350"/>
    <s v="Maribeth Dona"/>
    <x v="0"/>
    <s v="United States"/>
    <x v="115"/>
    <x v="36"/>
    <n v="72701"/>
    <x v="0"/>
    <s v="OFF-EN-10001434"/>
    <x v="1"/>
    <x v="12"/>
    <s v="Strathmore #10 Envelopes, Ultimate White"/>
    <n v="105.42"/>
    <n v="2"/>
    <n v="0"/>
    <n v="51.655799999999999"/>
    <x v="0"/>
    <x v="0"/>
    <s v="No"/>
  </r>
  <r>
    <n v="497"/>
    <s v="CA-2018-126158"/>
    <x v="197"/>
    <d v="2018-07-31T00:00:00"/>
    <s v="Standard Class"/>
    <s v="SC-20095"/>
    <s v="Sanjit Chand"/>
    <x v="0"/>
    <s v="United States"/>
    <x v="116"/>
    <x v="1"/>
    <n v="92627"/>
    <x v="1"/>
    <s v="OFF-BI-10002498"/>
    <x v="1"/>
    <x v="8"/>
    <s v="Clear Mylar Reinforcing Strips"/>
    <n v="119.61600000000001"/>
    <n v="8"/>
    <n v="0.2"/>
    <n v="40.370399999999997"/>
    <x v="1"/>
    <x v="0"/>
    <s v="No"/>
  </r>
  <r>
    <n v="498"/>
    <s v="CA-2018-126158"/>
    <x v="197"/>
    <d v="2018-07-31T00:00:00"/>
    <s v="Standard Class"/>
    <s v="SC-20095"/>
    <s v="Sanjit Chand"/>
    <x v="0"/>
    <s v="United States"/>
    <x v="116"/>
    <x v="1"/>
    <n v="92627"/>
    <x v="1"/>
    <s v="FUR-FU-10004864"/>
    <x v="0"/>
    <x v="5"/>
    <s v="Howard Miller 14-1/2&quot; Diameter Chrome Round Wall Clock"/>
    <n v="255.76"/>
    <n v="4"/>
    <n v="0"/>
    <n v="81.843199999999996"/>
    <x v="1"/>
    <x v="0"/>
    <s v="No"/>
  </r>
  <r>
    <n v="499"/>
    <s v="CA-2018-126158"/>
    <x v="197"/>
    <d v="2018-07-31T00:00:00"/>
    <s v="Standard Class"/>
    <s v="SC-20095"/>
    <s v="Sanjit Chand"/>
    <x v="0"/>
    <s v="United States"/>
    <x v="116"/>
    <x v="1"/>
    <n v="92627"/>
    <x v="1"/>
    <s v="FUR-CH-10002602"/>
    <x v="0"/>
    <x v="1"/>
    <s v="DMI Arturo Collection Mission-style Design Wood Chair"/>
    <n v="241.56799999999998"/>
    <n v="2"/>
    <n v="0.2"/>
    <n v="18.11760000000001"/>
    <x v="1"/>
    <x v="0"/>
    <s v="No"/>
  </r>
  <r>
    <n v="500"/>
    <s v="CA-2018-126158"/>
    <x v="197"/>
    <d v="2018-07-31T00:00:00"/>
    <s v="Standard Class"/>
    <s v="SC-20095"/>
    <s v="Sanjit Chand"/>
    <x v="0"/>
    <s v="United States"/>
    <x v="116"/>
    <x v="1"/>
    <n v="92627"/>
    <x v="1"/>
    <s v="FUR-FU-10000073"/>
    <x v="0"/>
    <x v="5"/>
    <s v="Deflect-O Glasstique Clear Desk Accessories"/>
    <n v="69.3"/>
    <n v="9"/>
    <n v="0"/>
    <n v="22.868999999999996"/>
    <x v="1"/>
    <x v="0"/>
    <s v="No"/>
  </r>
  <r>
    <n v="501"/>
    <s v="US-2018-105578"/>
    <x v="198"/>
    <d v="2018-06-04T00:00:00"/>
    <s v="Standard Class"/>
    <s v="MY-17380"/>
    <s v="Maribeth Yedwab"/>
    <x v="1"/>
    <s v="United States"/>
    <x v="117"/>
    <x v="22"/>
    <n v="80134"/>
    <x v="1"/>
    <s v="OFF-BI-10001670"/>
    <x v="1"/>
    <x v="8"/>
    <s v="Vinyl Sectional Post Binders"/>
    <n v="22.620000000000005"/>
    <n v="2"/>
    <n v="0.7"/>
    <n v="-15.079999999999998"/>
    <x v="1"/>
    <x v="1"/>
    <s v="Yes"/>
  </r>
  <r>
    <n v="502"/>
    <s v="US-2018-105578"/>
    <x v="198"/>
    <d v="2018-06-04T00:00:00"/>
    <s v="Standard Class"/>
    <s v="MY-17380"/>
    <s v="Maribeth Yedwab"/>
    <x v="1"/>
    <s v="United States"/>
    <x v="117"/>
    <x v="22"/>
    <n v="80134"/>
    <x v="1"/>
    <s v="OFF-BI-10001658"/>
    <x v="1"/>
    <x v="8"/>
    <s v="GBC Standard Therm-A-Bind Covers"/>
    <n v="14.952000000000004"/>
    <n v="2"/>
    <n v="0.7"/>
    <n v="-11.961599999999997"/>
    <x v="1"/>
    <x v="1"/>
    <s v="Yes"/>
  </r>
  <r>
    <n v="503"/>
    <s v="US-2018-105578"/>
    <x v="198"/>
    <d v="2018-06-04T00:00:00"/>
    <s v="Standard Class"/>
    <s v="MY-17380"/>
    <s v="Maribeth Yedwab"/>
    <x v="1"/>
    <s v="United States"/>
    <x v="117"/>
    <x v="22"/>
    <n v="80134"/>
    <x v="1"/>
    <s v="FUR-CH-10001215"/>
    <x v="0"/>
    <x v="1"/>
    <s v="Global Troy Executive Leather Low-Back Tilter"/>
    <n v="801.5680000000001"/>
    <n v="2"/>
    <n v="0.2"/>
    <n v="50.097999999999985"/>
    <x v="1"/>
    <x v="1"/>
    <s v="Yes"/>
  </r>
  <r>
    <n v="504"/>
    <s v="US-2018-105578"/>
    <x v="198"/>
    <d v="2018-06-04T00:00:00"/>
    <s v="Standard Class"/>
    <s v="MY-17380"/>
    <s v="Maribeth Yedwab"/>
    <x v="1"/>
    <s v="United States"/>
    <x v="117"/>
    <x v="22"/>
    <n v="80134"/>
    <x v="1"/>
    <s v="OFF-BI-10000831"/>
    <x v="1"/>
    <x v="8"/>
    <s v="Storex Flexible Poly Binders with Double Pockets"/>
    <n v="2.3760000000000003"/>
    <n v="3"/>
    <n v="0.7"/>
    <n v="-1.9007999999999998"/>
    <x v="1"/>
    <x v="1"/>
    <s v="Yes"/>
  </r>
  <r>
    <n v="505"/>
    <s v="US-2018-105578"/>
    <x v="198"/>
    <d v="2018-06-04T00:00:00"/>
    <s v="Standard Class"/>
    <s v="MY-17380"/>
    <s v="Maribeth Yedwab"/>
    <x v="1"/>
    <s v="United States"/>
    <x v="117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x v="1"/>
    <x v="1"/>
    <s v="Yes"/>
  </r>
  <r>
    <n v="506"/>
    <s v="CA-2019-134978"/>
    <x v="105"/>
    <d v="2019-11-15T00:00:00"/>
    <s v="Second Class"/>
    <s v="EB-13705"/>
    <s v="Ed Braxton"/>
    <x v="1"/>
    <s v="United States"/>
    <x v="20"/>
    <x v="15"/>
    <n v="10024"/>
    <x v="3"/>
    <s v="OFF-BI-10003274"/>
    <x v="1"/>
    <x v="8"/>
    <s v="Avery Durable Slant Ring Binders, No Labels"/>
    <n v="15.920000000000002"/>
    <n v="5"/>
    <n v="0.2"/>
    <n v="5.3729999999999993"/>
    <x v="3"/>
    <x v="0"/>
    <s v="No"/>
  </r>
  <r>
    <n v="507"/>
    <s v="CA-2017-145352"/>
    <x v="199"/>
    <d v="2017-03-22T00:00:00"/>
    <s v="Standard Class"/>
    <s v="CM-12385"/>
    <s v="Christopher Martinez"/>
    <x v="0"/>
    <s v="United States"/>
    <x v="118"/>
    <x v="32"/>
    <n v="30318"/>
    <x v="0"/>
    <s v="OFF-AR-10001662"/>
    <x v="1"/>
    <x v="6"/>
    <s v="Rogers Handheld Barrel Pencil Sharpener"/>
    <n v="2.74"/>
    <n v="1"/>
    <n v="0"/>
    <n v="0.73980000000000024"/>
    <x v="0"/>
    <x v="0"/>
    <s v="No"/>
  </r>
  <r>
    <n v="508"/>
    <s v="CA-2017-145352"/>
    <x v="199"/>
    <d v="2017-03-22T00:00:00"/>
    <s v="Standard Class"/>
    <s v="CM-12385"/>
    <s v="Christopher Martinez"/>
    <x v="0"/>
    <s v="United States"/>
    <x v="118"/>
    <x v="32"/>
    <n v="30318"/>
    <x v="0"/>
    <s v="OFF-AR-10003856"/>
    <x v="1"/>
    <x v="6"/>
    <s v="Newell 344"/>
    <n v="8.34"/>
    <n v="3"/>
    <n v="0"/>
    <n v="2.1683999999999997"/>
    <x v="0"/>
    <x v="0"/>
    <s v="No"/>
  </r>
  <r>
    <n v="509"/>
    <s v="CA-2017-145352"/>
    <x v="199"/>
    <d v="2017-03-22T00:00:00"/>
    <s v="Standard Class"/>
    <s v="CM-12385"/>
    <s v="Christopher Martinez"/>
    <x v="0"/>
    <s v="United States"/>
    <x v="118"/>
    <x v="32"/>
    <n v="30318"/>
    <x v="0"/>
    <s v="OFF-ST-10001228"/>
    <x v="1"/>
    <x v="4"/>
    <s v="Personal File Boxes with Fold-Down Carry Handle"/>
    <n v="46.74"/>
    <n v="3"/>
    <n v="0"/>
    <n v="11.684999999999999"/>
    <x v="0"/>
    <x v="0"/>
    <s v="No"/>
  </r>
  <r>
    <n v="510"/>
    <s v="CA-2017-145352"/>
    <x v="199"/>
    <d v="2017-03-22T00:00:00"/>
    <s v="Standard Class"/>
    <s v="CM-12385"/>
    <s v="Christopher Martinez"/>
    <x v="0"/>
    <s v="United States"/>
    <x v="118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  <x v="0"/>
    <x v="0"/>
    <s v="No"/>
  </r>
  <r>
    <n v="511"/>
    <s v="CA-2019-135307"/>
    <x v="200"/>
    <d v="2019-11-27T00:00:00"/>
    <s v="First Class"/>
    <s v="LS-17245"/>
    <s v="Lynn Smith"/>
    <x v="0"/>
    <s v="United States"/>
    <x v="119"/>
    <x v="25"/>
    <n v="64118"/>
    <x v="2"/>
    <s v="FUR-FU-10001290"/>
    <x v="0"/>
    <x v="5"/>
    <s v="Executive Impressions Supervisor Wall Clock"/>
    <n v="126.30000000000001"/>
    <n v="3"/>
    <n v="0"/>
    <n v="40.415999999999997"/>
    <x v="2"/>
    <x v="0"/>
    <s v="No"/>
  </r>
  <r>
    <n v="512"/>
    <s v="CA-2019-135307"/>
    <x v="200"/>
    <d v="2019-11-27T00:00:00"/>
    <s v="First Class"/>
    <s v="LS-17245"/>
    <s v="Lynn Smith"/>
    <x v="0"/>
    <s v="United States"/>
    <x v="119"/>
    <x v="25"/>
    <n v="64118"/>
    <x v="2"/>
    <s v="TEC-AC-10002399"/>
    <x v="2"/>
    <x v="11"/>
    <s v="SanDisk Cruzer 32 GB USB Flash Drive"/>
    <n v="38.04"/>
    <n v="2"/>
    <n v="0"/>
    <n v="12.172799999999999"/>
    <x v="2"/>
    <x v="0"/>
    <s v="No"/>
  </r>
  <r>
    <n v="513"/>
    <s v="CA-2018-106341"/>
    <x v="201"/>
    <d v="2018-10-23T00:00:00"/>
    <s v="First Class"/>
    <s v="LF-17185"/>
    <s v="Luke Foster"/>
    <x v="0"/>
    <s v="United States"/>
    <x v="46"/>
    <x v="24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  <x v="3"/>
    <x v="0"/>
    <s v="No"/>
  </r>
  <r>
    <n v="514"/>
    <s v="CA-2019-163405"/>
    <x v="202"/>
    <d v="2019-12-25T00:00:00"/>
    <s v="Standard Class"/>
    <s v="BN-11515"/>
    <s v="Bradley Nguyen"/>
    <x v="0"/>
    <s v="United States"/>
    <x v="1"/>
    <x v="1"/>
    <n v="90049"/>
    <x v="1"/>
    <s v="OFF-AR-10003811"/>
    <x v="1"/>
    <x v="6"/>
    <s v="Newell 327"/>
    <n v="6.63"/>
    <n v="3"/>
    <n v="0"/>
    <n v="1.7901"/>
    <x v="1"/>
    <x v="0"/>
    <s v="No"/>
  </r>
  <r>
    <n v="515"/>
    <s v="CA-2019-163405"/>
    <x v="202"/>
    <d v="2019-12-25T00:00:00"/>
    <s v="Standard Class"/>
    <s v="BN-11515"/>
    <s v="Bradley Nguyen"/>
    <x v="0"/>
    <s v="United States"/>
    <x v="1"/>
    <x v="1"/>
    <n v="90049"/>
    <x v="1"/>
    <s v="OFF-AR-10001246"/>
    <x v="1"/>
    <x v="6"/>
    <s v="Newell 317"/>
    <n v="5.88"/>
    <n v="2"/>
    <n v="0"/>
    <n v="1.7051999999999996"/>
    <x v="1"/>
    <x v="0"/>
    <s v="No"/>
  </r>
  <r>
    <n v="516"/>
    <s v="CA-2019-127432"/>
    <x v="203"/>
    <d v="2019-01-27T00:00:00"/>
    <s v="Standard Class"/>
    <s v="AD-10180"/>
    <s v="Alan Dominguez"/>
    <x v="2"/>
    <s v="United States"/>
    <x v="120"/>
    <x v="37"/>
    <n v="59405"/>
    <x v="1"/>
    <s v="TEC-CO-10003236"/>
    <x v="2"/>
    <x v="16"/>
    <s v="Canon Image Class D660 Copier"/>
    <n v="2999.95"/>
    <n v="5"/>
    <n v="0"/>
    <n v="1379.9769999999999"/>
    <x v="1"/>
    <x v="0"/>
    <s v="No"/>
  </r>
  <r>
    <n v="517"/>
    <s v="CA-2019-127432"/>
    <x v="203"/>
    <d v="2019-01-27T00:00:00"/>
    <s v="Standard Class"/>
    <s v="AD-10180"/>
    <s v="Alan Dominguez"/>
    <x v="2"/>
    <s v="United States"/>
    <x v="120"/>
    <x v="37"/>
    <n v="59405"/>
    <x v="1"/>
    <s v="OFF-ST-10004507"/>
    <x v="1"/>
    <x v="4"/>
    <s v="Advantus Rolling Storage Box"/>
    <n v="51.449999999999996"/>
    <n v="3"/>
    <n v="0"/>
    <n v="13.891499999999999"/>
    <x v="1"/>
    <x v="0"/>
    <s v="No"/>
  </r>
  <r>
    <n v="518"/>
    <s v="CA-2019-127432"/>
    <x v="203"/>
    <d v="2019-01-27T00:00:00"/>
    <s v="Standard Class"/>
    <s v="AD-10180"/>
    <s v="Alan Dominguez"/>
    <x v="2"/>
    <s v="United States"/>
    <x v="120"/>
    <x v="37"/>
    <n v="59405"/>
    <x v="1"/>
    <s v="OFF-PA-10001667"/>
    <x v="1"/>
    <x v="10"/>
    <s v="Great White Multi-Use Recycled Paper (20Lb. and 84 Bright)"/>
    <n v="11.96"/>
    <n v="2"/>
    <n v="0"/>
    <n v="5.3819999999999997"/>
    <x v="1"/>
    <x v="0"/>
    <s v="No"/>
  </r>
  <r>
    <n v="519"/>
    <s v="CA-2019-127432"/>
    <x v="203"/>
    <d v="2019-01-27T00:00:00"/>
    <s v="Standard Class"/>
    <s v="AD-10180"/>
    <s v="Alan Dominguez"/>
    <x v="2"/>
    <s v="United States"/>
    <x v="120"/>
    <x v="37"/>
    <n v="59405"/>
    <x v="1"/>
    <s v="OFF-ST-10004459"/>
    <x v="1"/>
    <x v="4"/>
    <s v="Tennsco Single-Tier Lockers"/>
    <n v="1126.02"/>
    <n v="3"/>
    <n v="0"/>
    <n v="56.300999999999988"/>
    <x v="1"/>
    <x v="0"/>
    <s v="No"/>
  </r>
  <r>
    <n v="520"/>
    <s v="CA-2017-157812"/>
    <x v="204"/>
    <d v="2017-03-26T00:00:00"/>
    <s v="Standard Class"/>
    <s v="DB-13210"/>
    <s v="Dean Braden"/>
    <x v="0"/>
    <s v="United States"/>
    <x v="12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  <x v="2"/>
    <x v="1"/>
    <s v="Yes"/>
  </r>
  <r>
    <n v="521"/>
    <s v="CA-2017-157812"/>
    <x v="204"/>
    <d v="2017-03-26T00:00:00"/>
    <s v="Standard Class"/>
    <s v="DB-13210"/>
    <s v="Dean Braden"/>
    <x v="0"/>
    <s v="United States"/>
    <x v="12"/>
    <x v="5"/>
    <n v="77041"/>
    <x v="2"/>
    <s v="OFF-ST-10000736"/>
    <x v="1"/>
    <x v="4"/>
    <s v="Carina Double Wide Media Storage Towers in Natural &amp; Black"/>
    <n v="129.56800000000001"/>
    <n v="2"/>
    <n v="0.2"/>
    <n v="-25.91360000000001"/>
    <x v="2"/>
    <x v="1"/>
    <s v="Yes"/>
  </r>
  <r>
    <n v="522"/>
    <s v="CA-2017-157812"/>
    <x v="204"/>
    <d v="2017-03-26T00:00:00"/>
    <s v="Standard Class"/>
    <s v="DB-13210"/>
    <s v="Dean Braden"/>
    <x v="0"/>
    <s v="United States"/>
    <x v="12"/>
    <x v="5"/>
    <n v="77041"/>
    <x v="2"/>
    <s v="OFF-BI-10000285"/>
    <x v="1"/>
    <x v="8"/>
    <s v="XtraLife ClearVue Slant-D Ring Binders by Cardinal"/>
    <n v="14.111999999999997"/>
    <n v="9"/>
    <n v="0.8"/>
    <n v="-21.167999999999999"/>
    <x v="2"/>
    <x v="1"/>
    <s v="Yes"/>
  </r>
  <r>
    <n v="523"/>
    <s v="CA-2019-145142"/>
    <x v="205"/>
    <d v="2019-01-25T00:00:00"/>
    <s v="First Class"/>
    <s v="MC-17605"/>
    <s v="Matt Connell"/>
    <x v="1"/>
    <s v="United States"/>
    <x v="66"/>
    <x v="12"/>
    <n v="48234"/>
    <x v="2"/>
    <s v="FUR-TA-10001857"/>
    <x v="0"/>
    <x v="3"/>
    <s v="Balt Solid Wood Rectangular Table"/>
    <n v="210.98"/>
    <n v="2"/>
    <n v="0"/>
    <n v="21.097999999999985"/>
    <x v="2"/>
    <x v="0"/>
    <s v="No"/>
  </r>
  <r>
    <n v="524"/>
    <s v="US-2018-139486"/>
    <x v="206"/>
    <d v="2018-05-23T00:00:00"/>
    <s v="First Class"/>
    <s v="LH-17155"/>
    <s v="Logan Haushalter"/>
    <x v="0"/>
    <s v="United States"/>
    <x v="1"/>
    <x v="1"/>
    <n v="90032"/>
    <x v="1"/>
    <s v="TEC-PH-10003555"/>
    <x v="2"/>
    <x v="7"/>
    <s v="Motorola HK250 Universal Bluetooth Headset"/>
    <n v="55.176000000000002"/>
    <n v="3"/>
    <n v="0.2"/>
    <n v="-12.414599999999997"/>
    <x v="1"/>
    <x v="0"/>
    <s v="No"/>
  </r>
  <r>
    <n v="525"/>
    <s v="US-2018-139486"/>
    <x v="206"/>
    <d v="2018-05-23T00:00:00"/>
    <s v="First Class"/>
    <s v="LH-17155"/>
    <s v="Logan Haushalter"/>
    <x v="0"/>
    <s v="United States"/>
    <x v="1"/>
    <x v="1"/>
    <n v="90032"/>
    <x v="1"/>
    <s v="TEC-AC-10003832"/>
    <x v="2"/>
    <x v="11"/>
    <s v="Imation 16GB Mini TravelDrive USB 2.0 Flash Drive"/>
    <n v="66.260000000000005"/>
    <n v="2"/>
    <n v="0"/>
    <n v="27.166600000000003"/>
    <x v="1"/>
    <x v="0"/>
    <s v="No"/>
  </r>
  <r>
    <n v="526"/>
    <s v="CA-2017-158792"/>
    <x v="207"/>
    <d v="2018-01-02T00:00:00"/>
    <s v="Standard Class"/>
    <s v="BD-11605"/>
    <s v="Brian Dahlen"/>
    <x v="0"/>
    <s v="United States"/>
    <x v="104"/>
    <x v="31"/>
    <n v="1841"/>
    <x v="3"/>
    <s v="OFF-FA-10002815"/>
    <x v="1"/>
    <x v="13"/>
    <s v="Staples"/>
    <n v="22.200000000000003"/>
    <n v="5"/>
    <n v="0"/>
    <n v="10.434000000000001"/>
    <x v="3"/>
    <x v="0"/>
    <s v="No"/>
  </r>
  <r>
    <n v="527"/>
    <s v="CA-2019-113558"/>
    <x v="208"/>
    <d v="2019-10-26T00:00:00"/>
    <s v="Standard Class"/>
    <s v="PH-18790"/>
    <s v="Patricia Hirasaki"/>
    <x v="2"/>
    <s v="United States"/>
    <x v="121"/>
    <x v="2"/>
    <n v="33801"/>
    <x v="0"/>
    <s v="FUR-CH-10003379"/>
    <x v="0"/>
    <x v="1"/>
    <s v="Global Commerce Series High-Back Swivel/Tilt Chairs"/>
    <n v="683.95200000000011"/>
    <n v="3"/>
    <n v="0.2"/>
    <n v="42.746999999999986"/>
    <x v="0"/>
    <x v="0"/>
    <s v="No"/>
  </r>
  <r>
    <n v="528"/>
    <s v="CA-2019-113558"/>
    <x v="208"/>
    <d v="2019-10-26T00:00:00"/>
    <s v="Standard Class"/>
    <s v="PH-18790"/>
    <s v="Patricia Hirasaki"/>
    <x v="2"/>
    <s v="United States"/>
    <x v="121"/>
    <x v="2"/>
    <n v="33801"/>
    <x v="0"/>
    <s v="FUR-FU-10001756"/>
    <x v="0"/>
    <x v="5"/>
    <s v="Eldon Expressions Desk Accessory, Wood Photo Frame, Mahogany"/>
    <n v="45.695999999999998"/>
    <n v="3"/>
    <n v="0.2"/>
    <n v="5.1407999999999916"/>
    <x v="0"/>
    <x v="0"/>
    <s v="No"/>
  </r>
  <r>
    <n v="529"/>
    <s v="US-2017-138303"/>
    <x v="37"/>
    <d v="2017-09-07T00:00:00"/>
    <s v="Standard Class"/>
    <s v="MG-18145"/>
    <s v="Mike Gockenbach"/>
    <x v="0"/>
    <s v="United States"/>
    <x v="10"/>
    <x v="9"/>
    <n v="19134"/>
    <x v="3"/>
    <s v="OFF-ST-10004963"/>
    <x v="1"/>
    <x v="4"/>
    <s v="Eldon Gobal File Keepers"/>
    <n v="36.336000000000006"/>
    <n v="3"/>
    <n v="0.2"/>
    <n v="-7.2672000000000043"/>
    <x v="3"/>
    <x v="0"/>
    <s v="No"/>
  </r>
  <r>
    <n v="530"/>
    <s v="US-2017-138303"/>
    <x v="37"/>
    <d v="2017-09-07T00:00:00"/>
    <s v="Standard Class"/>
    <s v="MG-18145"/>
    <s v="Mike Gockenbach"/>
    <x v="0"/>
    <s v="United States"/>
    <x v="10"/>
    <x v="9"/>
    <n v="19134"/>
    <x v="3"/>
    <s v="OFF-SU-10002881"/>
    <x v="1"/>
    <x v="14"/>
    <s v="Martin Yale Chadless Opener Electric Letter Opener"/>
    <n v="666.24800000000005"/>
    <n v="1"/>
    <n v="0.2"/>
    <n v="-149.9058"/>
    <x v="3"/>
    <x v="0"/>
    <s v="No"/>
  </r>
  <r>
    <n v="531"/>
    <s v="US-2017-138303"/>
    <x v="37"/>
    <d v="2017-09-07T00:00:00"/>
    <s v="Standard Class"/>
    <s v="MG-18145"/>
    <s v="Mike Gockenbach"/>
    <x v="0"/>
    <s v="United States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x v="3"/>
    <x v="0"/>
    <s v="No"/>
  </r>
  <r>
    <n v="532"/>
    <s v="CA-2017-102848"/>
    <x v="209"/>
    <d v="2017-11-09T00:00:00"/>
    <s v="Second Class"/>
    <s v="KB-16240"/>
    <s v="Karen Bern"/>
    <x v="1"/>
    <s v="United States"/>
    <x v="1"/>
    <x v="1"/>
    <n v="90036"/>
    <x v="1"/>
    <s v="FUR-CH-10000595"/>
    <x v="0"/>
    <x v="1"/>
    <s v="Safco Contoured Stacking Chairs"/>
    <n v="190.72000000000003"/>
    <n v="1"/>
    <n v="0.2"/>
    <n v="11.919999999999987"/>
    <x v="1"/>
    <x v="0"/>
    <s v="No"/>
  </r>
  <r>
    <n v="533"/>
    <s v="US-2019-129441"/>
    <x v="210"/>
    <d v="2019-09-11T00:00:00"/>
    <s v="Standard Class"/>
    <s v="JC-15340"/>
    <s v="Jasper Cacioppo"/>
    <x v="0"/>
    <s v="United States"/>
    <x v="1"/>
    <x v="1"/>
    <n v="90032"/>
    <x v="1"/>
    <s v="FUR-FU-10000448"/>
    <x v="0"/>
    <x v="5"/>
    <s v="Tenex Chairmats For Use With Carpeted Floors"/>
    <n v="47.94"/>
    <n v="3"/>
    <n v="0"/>
    <n v="2.3969999999999985"/>
    <x v="1"/>
    <x v="0"/>
    <s v="No"/>
  </r>
  <r>
    <n v="534"/>
    <s v="CA-2018-168753"/>
    <x v="211"/>
    <d v="2018-06-01T00:00:00"/>
    <s v="Second Class"/>
    <s v="RL-19615"/>
    <s v="Rob Lucas"/>
    <x v="0"/>
    <s v="United States"/>
    <x v="122"/>
    <x v="19"/>
    <n v="36116"/>
    <x v="0"/>
    <s v="TEC-PH-10000984"/>
    <x v="2"/>
    <x v="7"/>
    <s v="Panasonic KX-TG9471B"/>
    <n v="979.95"/>
    <n v="5"/>
    <n v="0"/>
    <n v="274.38600000000008"/>
    <x v="0"/>
    <x v="0"/>
    <s v="No"/>
  </r>
  <r>
    <n v="535"/>
    <s v="CA-2018-168753"/>
    <x v="211"/>
    <d v="2018-06-01T00:00:00"/>
    <s v="Second Class"/>
    <s v="RL-19615"/>
    <s v="Rob Lucas"/>
    <x v="0"/>
    <s v="United States"/>
    <x v="122"/>
    <x v="19"/>
    <n v="36116"/>
    <x v="0"/>
    <s v="OFF-BI-10002557"/>
    <x v="1"/>
    <x v="8"/>
    <s v="Presstex Flexible Ring Binders"/>
    <n v="22.75"/>
    <n v="5"/>
    <n v="0"/>
    <n v="11.375"/>
    <x v="0"/>
    <x v="0"/>
    <s v="No"/>
  </r>
  <r>
    <n v="536"/>
    <s v="CA-2018-126613"/>
    <x v="212"/>
    <d v="2018-07-16T00:00:00"/>
    <s v="Standard Class"/>
    <s v="AA-10375"/>
    <s v="Allen Armold"/>
    <x v="0"/>
    <s v="United States"/>
    <x v="123"/>
    <x v="16"/>
    <n v="85204"/>
    <x v="1"/>
    <s v="OFF-ST-10001325"/>
    <x v="1"/>
    <x v="4"/>
    <s v="Sterilite Officeware Hinged File Box"/>
    <n v="16.768000000000001"/>
    <n v="2"/>
    <n v="0.2"/>
    <n v="1.4672000000000001"/>
    <x v="1"/>
    <x v="0"/>
    <s v="No"/>
  </r>
  <r>
    <n v="537"/>
    <s v="US-2019-122637"/>
    <x v="213"/>
    <d v="2019-09-08T00:00:00"/>
    <s v="Second Class"/>
    <s v="EP-13915"/>
    <s v="Emily Phan"/>
    <x v="0"/>
    <s v="United States"/>
    <x v="22"/>
    <x v="10"/>
    <n v="60653"/>
    <x v="2"/>
    <s v="OFF-BI-10002429"/>
    <x v="1"/>
    <x v="8"/>
    <s v="Premier Elliptical Ring Binder, Black"/>
    <n v="42.615999999999993"/>
    <n v="7"/>
    <n v="0.8"/>
    <n v="-68.185600000000022"/>
    <x v="2"/>
    <x v="0"/>
    <s v="No"/>
  </r>
  <r>
    <n v="538"/>
    <s v="CA-2017-147851"/>
    <x v="155"/>
    <d v="2017-12-08T00:00:00"/>
    <s v="Standard Class"/>
    <s v="MP-17470"/>
    <s v="Mark Packer"/>
    <x v="2"/>
    <s v="United States"/>
    <x v="20"/>
    <x v="15"/>
    <n v="10009"/>
    <x v="3"/>
    <s v="OFF-BI-10004528"/>
    <x v="1"/>
    <x v="8"/>
    <s v="Cardinal Poly Pocket Divider Pockets for Ring Binders"/>
    <n v="10.752000000000001"/>
    <n v="4"/>
    <n v="0.2"/>
    <n v="3.359999999999999"/>
    <x v="3"/>
    <x v="0"/>
    <s v="No"/>
  </r>
  <r>
    <n v="539"/>
    <s v="CA-2017-134894"/>
    <x v="214"/>
    <d v="2017-12-11T00:00:00"/>
    <s v="Standard Class"/>
    <s v="DK-12985"/>
    <s v="Darren Koutras"/>
    <x v="0"/>
    <s v="United States"/>
    <x v="0"/>
    <x v="0"/>
    <n v="42420"/>
    <x v="0"/>
    <s v="OFF-AP-10001271"/>
    <x v="1"/>
    <x v="9"/>
    <s v="Eureka The Boss Cordless Rechargeable Stick Vac"/>
    <n v="152.94"/>
    <n v="3"/>
    <n v="0"/>
    <n v="41.293800000000005"/>
    <x v="0"/>
    <x v="0"/>
    <s v="No"/>
  </r>
  <r>
    <n v="540"/>
    <s v="CA-2017-134894"/>
    <x v="214"/>
    <d v="2017-12-11T00:00:00"/>
    <s v="Standard Class"/>
    <s v="DK-12985"/>
    <s v="Darren Koutras"/>
    <x v="0"/>
    <s v="United States"/>
    <x v="0"/>
    <x v="0"/>
    <n v="42420"/>
    <x v="0"/>
    <s v="FUR-CH-10002647"/>
    <x v="0"/>
    <x v="1"/>
    <s v="Situations Contoured Folding Chairs, 4/Set"/>
    <n v="283.92"/>
    <n v="4"/>
    <n v="0"/>
    <n v="70.980000000000018"/>
    <x v="0"/>
    <x v="0"/>
    <s v="No"/>
  </r>
  <r>
    <n v="541"/>
    <s v="CA-2016-140795"/>
    <x v="215"/>
    <d v="2016-02-03T00:00:00"/>
    <s v="First Class"/>
    <s v="BD-11500"/>
    <s v="Bradley Drucker"/>
    <x v="0"/>
    <s v="United States"/>
    <x v="124"/>
    <x v="6"/>
    <n v="54302"/>
    <x v="2"/>
    <s v="TEC-AC-10001432"/>
    <x v="2"/>
    <x v="11"/>
    <s v="Enermax Aurora Lite Keyboard"/>
    <n v="468.90000000000003"/>
    <n v="6"/>
    <n v="0"/>
    <n v="206.31600000000006"/>
    <x v="2"/>
    <x v="0"/>
    <s v="No"/>
  </r>
  <r>
    <n v="542"/>
    <s v="CA-2018-136924"/>
    <x v="216"/>
    <d v="2018-07-17T00:00:00"/>
    <s v="First Class"/>
    <s v="ES-14080"/>
    <s v="Erin Smith"/>
    <x v="1"/>
    <s v="United States"/>
    <x v="93"/>
    <x v="16"/>
    <n v="85705"/>
    <x v="1"/>
    <s v="TEC-PH-10002262"/>
    <x v="2"/>
    <x v="7"/>
    <s v="LG Electronics Tone+ HBS-730 Bluetooth Headset"/>
    <n v="380.86400000000003"/>
    <n v="8"/>
    <n v="0.2"/>
    <n v="38.086400000000026"/>
    <x v="1"/>
    <x v="1"/>
    <s v="Yes"/>
  </r>
  <r>
    <n v="543"/>
    <s v="US-2017-120161"/>
    <x v="217"/>
    <d v="2017-12-23T00:00:00"/>
    <s v="Standard Class"/>
    <s v="LM-17065"/>
    <s v="Liz MacKendrick"/>
    <x v="0"/>
    <s v="United States"/>
    <x v="24"/>
    <x v="24"/>
    <n v="45503"/>
    <x v="3"/>
    <s v="OFF-ST-10001809"/>
    <x v="1"/>
    <x v="4"/>
    <s v="Fellowes Officeware Wire Shelving"/>
    <n v="646.77600000000007"/>
    <n v="9"/>
    <n v="0.2"/>
    <n v="-145.52460000000002"/>
    <x v="3"/>
    <x v="0"/>
    <s v="No"/>
  </r>
  <r>
    <n v="544"/>
    <s v="CA-2016-103849"/>
    <x v="218"/>
    <d v="2016-05-16T00:00:00"/>
    <s v="Standard Class"/>
    <s v="PG-18895"/>
    <s v="Paul Gonzalez"/>
    <x v="0"/>
    <s v="United States"/>
    <x v="5"/>
    <x v="5"/>
    <n v="76106"/>
    <x v="2"/>
    <s v="TEC-AC-10001465"/>
    <x v="2"/>
    <x v="11"/>
    <s v="SanDisk Cruzer 64 GB USB Flash Drive"/>
    <n v="58.112000000000002"/>
    <n v="2"/>
    <n v="0.2"/>
    <n v="7.263999999999994"/>
    <x v="2"/>
    <x v="0"/>
    <s v="No"/>
  </r>
  <r>
    <n v="545"/>
    <s v="CA-2016-103849"/>
    <x v="218"/>
    <d v="2016-05-16T00:00:00"/>
    <s v="Standard Class"/>
    <s v="PG-18895"/>
    <s v="Paul Gonzalez"/>
    <x v="0"/>
    <s v="United States"/>
    <x v="5"/>
    <x v="5"/>
    <n v="76106"/>
    <x v="2"/>
    <s v="TEC-PH-10002597"/>
    <x v="2"/>
    <x v="7"/>
    <s v="Xblue XB-1670-86 X16 Small Office Telephone - Titanium"/>
    <n v="100.792"/>
    <n v="1"/>
    <n v="0.2"/>
    <n v="6.2995000000000019"/>
    <x v="2"/>
    <x v="0"/>
    <s v="No"/>
  </r>
  <r>
    <n v="546"/>
    <s v="CA-2016-103849"/>
    <x v="218"/>
    <d v="2016-05-16T00:00:00"/>
    <s v="Standard Class"/>
    <s v="PG-18895"/>
    <s v="Paul Gonzalez"/>
    <x v="0"/>
    <s v="United States"/>
    <x v="5"/>
    <x v="5"/>
    <n v="76106"/>
    <x v="2"/>
    <s v="FUR-FU-10000723"/>
    <x v="0"/>
    <x v="5"/>
    <s v="Deflect-o EconoMat Studded, No Bevel Mat for Low Pile Carpeting"/>
    <n v="66.112000000000009"/>
    <n v="4"/>
    <n v="0.6"/>
    <n v="-84.292799999999986"/>
    <x v="2"/>
    <x v="0"/>
    <s v="No"/>
  </r>
  <r>
    <n v="547"/>
    <s v="CA-2019-162929"/>
    <x v="123"/>
    <d v="2019-11-22T00:00:00"/>
    <s v="First Class"/>
    <s v="AS-10135"/>
    <s v="Adrian Shami"/>
    <x v="2"/>
    <s v="United States"/>
    <x v="20"/>
    <x v="15"/>
    <n v="10035"/>
    <x v="3"/>
    <s v="OFF-BI-10000404"/>
    <x v="1"/>
    <x v="8"/>
    <s v="Avery Printable Repositionable Plastic Tabs"/>
    <n v="41.28"/>
    <n v="6"/>
    <n v="0.2"/>
    <n v="13.931999999999999"/>
    <x v="3"/>
    <x v="0"/>
    <s v="No"/>
  </r>
  <r>
    <n v="548"/>
    <s v="CA-2019-162929"/>
    <x v="123"/>
    <d v="2019-11-22T00:00:00"/>
    <s v="First Class"/>
    <s v="AS-10135"/>
    <s v="Adrian Shami"/>
    <x v="2"/>
    <s v="United States"/>
    <x v="20"/>
    <x v="15"/>
    <n v="10035"/>
    <x v="3"/>
    <s v="OFF-PA-10002986"/>
    <x v="1"/>
    <x v="10"/>
    <s v="Xerox 1898"/>
    <n v="13.36"/>
    <n v="2"/>
    <n v="0"/>
    <n v="6.4127999999999998"/>
    <x v="3"/>
    <x v="0"/>
    <s v="No"/>
  </r>
  <r>
    <n v="549"/>
    <s v="CA-2017-113173"/>
    <x v="219"/>
    <d v="2017-11-17T00:00:00"/>
    <s v="Second Class"/>
    <s v="DK-13225"/>
    <s v="Dean Katz"/>
    <x v="1"/>
    <s v="United States"/>
    <x v="22"/>
    <x v="10"/>
    <n v="60653"/>
    <x v="2"/>
    <s v="OFF-ST-10000604"/>
    <x v="1"/>
    <x v="4"/>
    <s v="Home/Office Personal File Carts"/>
    <n v="250.27199999999999"/>
    <n v="9"/>
    <n v="0.2"/>
    <n v="15.641999999999982"/>
    <x v="2"/>
    <x v="0"/>
    <s v="No"/>
  </r>
  <r>
    <n v="550"/>
    <s v="CA-2017-113173"/>
    <x v="219"/>
    <d v="2017-11-17T00:00:00"/>
    <s v="Second Class"/>
    <s v="DK-13225"/>
    <s v="Dean Katz"/>
    <x v="1"/>
    <s v="United States"/>
    <x v="22"/>
    <x v="10"/>
    <n v="60653"/>
    <x v="2"/>
    <s v="OFF-BI-10004738"/>
    <x v="1"/>
    <x v="8"/>
    <s v="Flexible Leather- Look Classic Collection Ring Binder"/>
    <n v="11.363999999999997"/>
    <n v="3"/>
    <n v="0.8"/>
    <n v="-17.045999999999999"/>
    <x v="2"/>
    <x v="0"/>
    <s v="No"/>
  </r>
  <r>
    <n v="551"/>
    <s v="CA-2017-113173"/>
    <x v="219"/>
    <d v="2017-11-17T00:00:00"/>
    <s v="Second Class"/>
    <s v="DK-13225"/>
    <s v="Dean Katz"/>
    <x v="1"/>
    <s v="United States"/>
    <x v="22"/>
    <x v="10"/>
    <n v="60653"/>
    <x v="2"/>
    <s v="OFF-SU-10001935"/>
    <x v="1"/>
    <x v="14"/>
    <s v="Staple remover"/>
    <n v="8.7200000000000006"/>
    <n v="5"/>
    <n v="0.2"/>
    <n v="-1.7440000000000015"/>
    <x v="2"/>
    <x v="0"/>
    <s v="No"/>
  </r>
  <r>
    <n v="552"/>
    <s v="CA-2018-136406"/>
    <x v="173"/>
    <d v="2018-04-17T00:00:00"/>
    <s v="Second Class"/>
    <s v="BD-11320"/>
    <s v="Bill Donatelli"/>
    <x v="0"/>
    <s v="United States"/>
    <x v="8"/>
    <x v="1"/>
    <n v="94110"/>
    <x v="1"/>
    <s v="FUR-CH-10002024"/>
    <x v="0"/>
    <x v="1"/>
    <s v="HON 5400 Series Task Chairs for Big and Tall"/>
    <n v="1121.568"/>
    <n v="2"/>
    <n v="0.2"/>
    <n v="0"/>
    <x v="1"/>
    <x v="0"/>
    <s v="No"/>
  </r>
  <r>
    <n v="553"/>
    <s v="CA-2019-112774"/>
    <x v="220"/>
    <d v="2019-09-12T00:00:00"/>
    <s v="First Class"/>
    <s v="RC-19960"/>
    <s v="Ryan Crowe"/>
    <x v="0"/>
    <s v="United States"/>
    <x v="108"/>
    <x v="2"/>
    <n v="32216"/>
    <x v="0"/>
    <s v="FUR-FU-10003039"/>
    <x v="0"/>
    <x v="5"/>
    <s v="Howard Miller 11-1/2&quot; Diameter Grantwood Wall Clock"/>
    <n v="34.504000000000005"/>
    <n v="1"/>
    <n v="0.2"/>
    <n v="6.0381999999999998"/>
    <x v="0"/>
    <x v="0"/>
    <s v="No"/>
  </r>
  <r>
    <n v="554"/>
    <s v="CA-2019-101945"/>
    <x v="221"/>
    <d v="2019-11-28T00:00:00"/>
    <s v="Standard Class"/>
    <s v="GT-14710"/>
    <s v="Greg Tran"/>
    <x v="0"/>
    <s v="United States"/>
    <x v="12"/>
    <x v="5"/>
    <n v="77070"/>
    <x v="2"/>
    <s v="OFF-FA-10004248"/>
    <x v="1"/>
    <x v="13"/>
    <s v="Advantus T-Pin Paper Clips"/>
    <n v="10.824"/>
    <n v="3"/>
    <n v="0.2"/>
    <n v="2.5707"/>
    <x v="2"/>
    <x v="0"/>
    <s v="No"/>
  </r>
  <r>
    <n v="555"/>
    <s v="CA-2019-100650"/>
    <x v="222"/>
    <d v="2019-07-03T00:00:00"/>
    <s v="Second Class"/>
    <s v="DK-13225"/>
    <s v="Dean Katz"/>
    <x v="1"/>
    <s v="United States"/>
    <x v="125"/>
    <x v="1"/>
    <n v="92804"/>
    <x v="1"/>
    <s v="OFF-ST-10001780"/>
    <x v="1"/>
    <x v="4"/>
    <s v="Tennsco 16-Compartment Lockers with Coat Rack"/>
    <n v="1295.78"/>
    <n v="2"/>
    <n v="0"/>
    <n v="310.98720000000003"/>
    <x v="1"/>
    <x v="0"/>
    <s v="No"/>
  </r>
  <r>
    <n v="556"/>
    <s v="CA-2016-155852"/>
    <x v="223"/>
    <d v="2016-03-07T00:00:00"/>
    <s v="Second Class"/>
    <s v="AJ-10945"/>
    <s v="Ashley Jarboe"/>
    <x v="0"/>
    <s v="United States"/>
    <x v="40"/>
    <x v="3"/>
    <n v="28403"/>
    <x v="0"/>
    <s v="OFF-AR-10003560"/>
    <x v="1"/>
    <x v="6"/>
    <s v="Zebra Zazzle Fluorescent Highlighters"/>
    <n v="19.456000000000003"/>
    <n v="4"/>
    <n v="0.2"/>
    <n v="3.4047999999999981"/>
    <x v="0"/>
    <x v="0"/>
    <s v="No"/>
  </r>
  <r>
    <n v="557"/>
    <s v="CA-2018-113243"/>
    <x v="224"/>
    <d v="2018-06-15T00:00:00"/>
    <s v="Standard Class"/>
    <s v="OT-18730"/>
    <s v="Olvera Toch"/>
    <x v="0"/>
    <s v="United States"/>
    <x v="1"/>
    <x v="1"/>
    <n v="90045"/>
    <x v="1"/>
    <s v="OFF-LA-10001297"/>
    <x v="1"/>
    <x v="2"/>
    <s v="Avery 473"/>
    <n v="20.7"/>
    <n v="2"/>
    <n v="0"/>
    <n v="9.9359999999999999"/>
    <x v="1"/>
    <x v="0"/>
    <s v="No"/>
  </r>
  <r>
    <n v="558"/>
    <s v="CA-2018-113243"/>
    <x v="224"/>
    <d v="2018-06-15T00:00:00"/>
    <s v="Standard Class"/>
    <s v="OT-18730"/>
    <s v="Olvera Toch"/>
    <x v="0"/>
    <s v="United States"/>
    <x v="1"/>
    <x v="1"/>
    <n v="90045"/>
    <x v="1"/>
    <s v="FUR-TA-10004256"/>
    <x v="0"/>
    <x v="3"/>
    <s v="Bretford “Just In Time” Height-Adjustable Multi-Task Work Tables"/>
    <n v="1335.68"/>
    <n v="4"/>
    <n v="0.2"/>
    <n v="-217.04800000000017"/>
    <x v="1"/>
    <x v="0"/>
    <s v="No"/>
  </r>
  <r>
    <n v="559"/>
    <s v="CA-2018-113243"/>
    <x v="224"/>
    <d v="2018-06-15T00:00:00"/>
    <s v="Standard Class"/>
    <s v="OT-18730"/>
    <s v="Olvera Toch"/>
    <x v="0"/>
    <s v="United States"/>
    <x v="1"/>
    <x v="1"/>
    <n v="90045"/>
    <x v="1"/>
    <s v="OFF-PA-10003441"/>
    <x v="1"/>
    <x v="10"/>
    <s v="Xerox 226"/>
    <n v="32.400000000000006"/>
    <n v="5"/>
    <n v="0"/>
    <n v="15.552000000000001"/>
    <x v="1"/>
    <x v="0"/>
    <s v="No"/>
  </r>
  <r>
    <n v="560"/>
    <s v="CA-2019-118731"/>
    <x v="225"/>
    <d v="2019-11-22T00:00:00"/>
    <s v="Second Class"/>
    <s v="LP-17080"/>
    <s v="Liz Pelletier"/>
    <x v="0"/>
    <s v="United States"/>
    <x v="8"/>
    <x v="1"/>
    <n v="94110"/>
    <x v="1"/>
    <s v="FUR-FU-10003347"/>
    <x v="0"/>
    <x v="5"/>
    <s v="Coloredge Poster Frame"/>
    <n v="42.599999999999994"/>
    <n v="3"/>
    <n v="0"/>
    <n v="16.614000000000001"/>
    <x v="1"/>
    <x v="0"/>
    <s v="No"/>
  </r>
  <r>
    <n v="561"/>
    <s v="CA-2019-118731"/>
    <x v="225"/>
    <d v="2019-11-22T00:00:00"/>
    <s v="Second Class"/>
    <s v="LP-17080"/>
    <s v="Liz Pelletier"/>
    <x v="0"/>
    <s v="United States"/>
    <x v="8"/>
    <x v="1"/>
    <n v="94110"/>
    <x v="1"/>
    <s v="OFF-BI-10000069"/>
    <x v="1"/>
    <x v="8"/>
    <s v="GBC Prepunched Paper, 19-Hole, for Binding Systems, 24-lb"/>
    <n v="84.056000000000012"/>
    <n v="7"/>
    <n v="0.2"/>
    <n v="27.318199999999983"/>
    <x v="1"/>
    <x v="0"/>
    <s v="No"/>
  </r>
  <r>
    <n v="562"/>
    <s v="CA-2016-145576"/>
    <x v="80"/>
    <d v="2016-09-18T00:00:00"/>
    <s v="Second Class"/>
    <s v="CA-12775"/>
    <s v="Cynthia Arntzen"/>
    <x v="0"/>
    <s v="United States"/>
    <x v="67"/>
    <x v="2"/>
    <n v="33614"/>
    <x v="0"/>
    <s v="OFF-AP-10003914"/>
    <x v="1"/>
    <x v="9"/>
    <s v="Sanitaire Vibra Groomer IR Commercial Upright Vacuum, Replacement Belts"/>
    <n v="13"/>
    <n v="5"/>
    <n v="0.2"/>
    <n v="1.3000000000000007"/>
    <x v="0"/>
    <x v="0"/>
    <s v="No"/>
  </r>
  <r>
    <n v="563"/>
    <s v="CA-2016-145576"/>
    <x v="80"/>
    <d v="2016-09-18T00:00:00"/>
    <s v="Second Class"/>
    <s v="CA-12775"/>
    <s v="Cynthia Arntzen"/>
    <x v="0"/>
    <s v="United States"/>
    <x v="67"/>
    <x v="2"/>
    <n v="33614"/>
    <x v="0"/>
    <s v="FUR-FU-10004020"/>
    <x v="0"/>
    <x v="5"/>
    <s v="Advantus Panel Wall Acrylic Frame"/>
    <n v="13.128"/>
    <n v="3"/>
    <n v="0.2"/>
    <n v="3.7743000000000002"/>
    <x v="0"/>
    <x v="0"/>
    <s v="No"/>
  </r>
  <r>
    <n v="564"/>
    <s v="CA-2017-130736"/>
    <x v="214"/>
    <d v="2017-12-09T00:00:00"/>
    <s v="First Class"/>
    <s v="JF-15490"/>
    <s v="Jeremy Farry"/>
    <x v="0"/>
    <s v="United States"/>
    <x v="4"/>
    <x v="4"/>
    <n v="98105"/>
    <x v="1"/>
    <s v="OFF-FA-10003467"/>
    <x v="1"/>
    <x v="13"/>
    <s v="Alliance Big Bands Rubber Bands, 12/Pack"/>
    <n v="3.96"/>
    <n v="2"/>
    <n v="0"/>
    <n v="0"/>
    <x v="1"/>
    <x v="0"/>
    <s v="No"/>
  </r>
  <r>
    <n v="565"/>
    <s v="CA-2017-130736"/>
    <x v="214"/>
    <d v="2017-12-09T00:00:00"/>
    <s v="First Class"/>
    <s v="JF-15490"/>
    <s v="Jeremy Farry"/>
    <x v="0"/>
    <s v="United States"/>
    <x v="4"/>
    <x v="4"/>
    <n v="98105"/>
    <x v="1"/>
    <s v="OFF-LA-10000634"/>
    <x v="1"/>
    <x v="2"/>
    <s v="Avery 509"/>
    <n v="2.61"/>
    <n v="1"/>
    <n v="0"/>
    <n v="1.2005999999999999"/>
    <x v="1"/>
    <x v="0"/>
    <s v="No"/>
  </r>
  <r>
    <n v="566"/>
    <s v="CA-2019-137099"/>
    <x v="226"/>
    <d v="2019-12-10T00:00:00"/>
    <s v="First Class"/>
    <s v="FP-14320"/>
    <s v="Frank Preis"/>
    <x v="0"/>
    <s v="United States"/>
    <x v="1"/>
    <x v="1"/>
    <n v="90008"/>
    <x v="1"/>
    <s v="TEC-PH-10002496"/>
    <x v="2"/>
    <x v="7"/>
    <s v="Cisco SPA301"/>
    <n v="374.37600000000003"/>
    <n v="3"/>
    <n v="0.2"/>
    <n v="46.796999999999983"/>
    <x v="1"/>
    <x v="1"/>
    <s v="Yes"/>
  </r>
  <r>
    <n v="567"/>
    <s v="CA-2019-156951"/>
    <x v="172"/>
    <d v="2019-10-08T00:00:00"/>
    <s v="Standard Class"/>
    <s v="EB-13840"/>
    <s v="Ellis Ballard"/>
    <x v="1"/>
    <s v="United States"/>
    <x v="4"/>
    <x v="4"/>
    <n v="98105"/>
    <x v="1"/>
    <s v="OFF-PA-10004530"/>
    <x v="1"/>
    <x v="10"/>
    <s v="Personal Creations Ink Jet Cards and Labels"/>
    <n v="91.84"/>
    <n v="8"/>
    <n v="0"/>
    <n v="45.001600000000003"/>
    <x v="1"/>
    <x v="0"/>
    <s v="No"/>
  </r>
  <r>
    <n v="568"/>
    <s v="CA-2019-156951"/>
    <x v="172"/>
    <d v="2019-10-08T00:00:00"/>
    <s v="Standard Class"/>
    <s v="EB-13840"/>
    <s v="Ellis Ballard"/>
    <x v="1"/>
    <s v="United States"/>
    <x v="4"/>
    <x v="4"/>
    <n v="98105"/>
    <x v="1"/>
    <s v="OFF-BI-10001107"/>
    <x v="1"/>
    <x v="8"/>
    <s v="GBC White Gloss Covers, Plain Front"/>
    <n v="81.088000000000008"/>
    <n v="7"/>
    <n v="0.2"/>
    <n v="27.3672"/>
    <x v="1"/>
    <x v="0"/>
    <s v="No"/>
  </r>
  <r>
    <n v="569"/>
    <s v="CA-2019-156951"/>
    <x v="172"/>
    <d v="2019-10-08T00:00:00"/>
    <s v="Standard Class"/>
    <s v="EB-13840"/>
    <s v="Ellis Ballard"/>
    <x v="1"/>
    <s v="United States"/>
    <x v="4"/>
    <x v="4"/>
    <n v="98105"/>
    <x v="1"/>
    <s v="OFF-PA-10004451"/>
    <x v="1"/>
    <x v="10"/>
    <s v="Xerox 222"/>
    <n v="19.440000000000001"/>
    <n v="3"/>
    <n v="0"/>
    <n v="9.3312000000000008"/>
    <x v="1"/>
    <x v="0"/>
    <s v="No"/>
  </r>
  <r>
    <n v="570"/>
    <s v="CA-2019-156951"/>
    <x v="172"/>
    <d v="2019-10-08T00:00:00"/>
    <s v="Standard Class"/>
    <s v="EB-13840"/>
    <s v="Ellis Ballard"/>
    <x v="1"/>
    <s v="United States"/>
    <x v="4"/>
    <x v="4"/>
    <n v="98105"/>
    <x v="1"/>
    <s v="FUR-CH-10004997"/>
    <x v="0"/>
    <x v="1"/>
    <s v="Hon Every-Day Series Multi-Task Chairs"/>
    <n v="451.15199999999993"/>
    <n v="3"/>
    <n v="0.2"/>
    <n v="0"/>
    <x v="1"/>
    <x v="0"/>
    <s v="No"/>
  </r>
  <r>
    <n v="571"/>
    <s v="CA-2019-164826"/>
    <x v="116"/>
    <d v="2020-01-04T00:00:00"/>
    <s v="Standard Class"/>
    <s v="JF-15415"/>
    <s v="Jennifer Ferguson"/>
    <x v="0"/>
    <s v="United States"/>
    <x v="20"/>
    <x v="15"/>
    <n v="10024"/>
    <x v="3"/>
    <s v="OFF-LA-10001297"/>
    <x v="1"/>
    <x v="2"/>
    <s v="Avery 473"/>
    <n v="72.45"/>
    <n v="7"/>
    <n v="0"/>
    <n v="34.775999999999996"/>
    <x v="3"/>
    <x v="0"/>
    <s v="No"/>
  </r>
  <r>
    <n v="572"/>
    <s v="CA-2019-164826"/>
    <x v="116"/>
    <d v="2020-01-04T00:00:00"/>
    <s v="Standard Class"/>
    <s v="JF-15415"/>
    <s v="Jennifer Ferguson"/>
    <x v="0"/>
    <s v="United States"/>
    <x v="20"/>
    <x v="15"/>
    <n v="10024"/>
    <x v="3"/>
    <s v="OFF-FA-10000585"/>
    <x v="1"/>
    <x v="13"/>
    <s v="OIC Bulk Pack Metal Binder Clips"/>
    <n v="13.96"/>
    <n v="4"/>
    <n v="0"/>
    <n v="6.4215999999999998"/>
    <x v="3"/>
    <x v="0"/>
    <s v="No"/>
  </r>
  <r>
    <n v="573"/>
    <s v="CA-2019-164826"/>
    <x v="116"/>
    <d v="2020-01-04T00:00:00"/>
    <s v="Standard Class"/>
    <s v="JF-15415"/>
    <s v="Jennifer Ferguson"/>
    <x v="0"/>
    <s v="United States"/>
    <x v="20"/>
    <x v="15"/>
    <n v="10024"/>
    <x v="3"/>
    <s v="OFF-BI-10001922"/>
    <x v="1"/>
    <x v="8"/>
    <s v="Storex Dura Pro Binders"/>
    <n v="33.264000000000003"/>
    <n v="7"/>
    <n v="0.2"/>
    <n v="11.226599999999999"/>
    <x v="3"/>
    <x v="0"/>
    <s v="No"/>
  </r>
  <r>
    <n v="574"/>
    <s v="CA-2019-164826"/>
    <x v="116"/>
    <d v="2020-01-04T00:00:00"/>
    <s v="Standard Class"/>
    <s v="JF-15415"/>
    <s v="Jennifer Ferguson"/>
    <x v="0"/>
    <s v="United States"/>
    <x v="20"/>
    <x v="15"/>
    <n v="10024"/>
    <x v="3"/>
    <s v="TEC-PH-10000347"/>
    <x v="2"/>
    <x v="7"/>
    <s v="Cush Cases Heavy Duty Rugged Cover Case for Samsung Galaxy S5 - Purple"/>
    <n v="14.850000000000001"/>
    <n v="3"/>
    <n v="0"/>
    <n v="4.0095000000000001"/>
    <x v="3"/>
    <x v="0"/>
    <s v="No"/>
  </r>
  <r>
    <n v="575"/>
    <s v="CA-2018-127250"/>
    <x v="54"/>
    <d v="2018-11-07T00:00:00"/>
    <s v="Standard Class"/>
    <s v="SF-20200"/>
    <s v="Sarah Foster"/>
    <x v="0"/>
    <s v="United States"/>
    <x v="126"/>
    <x v="4"/>
    <n v="98270"/>
    <x v="1"/>
    <s v="OFF-AR-10003394"/>
    <x v="1"/>
    <x v="6"/>
    <s v="Newell 332"/>
    <n v="8.82"/>
    <n v="3"/>
    <n v="0"/>
    <n v="2.3814000000000002"/>
    <x v="1"/>
    <x v="0"/>
    <s v="No"/>
  </r>
  <r>
    <n v="576"/>
    <s v="CA-2017-149713"/>
    <x v="227"/>
    <d v="2017-09-22T00:00:00"/>
    <s v="Second Class"/>
    <s v="TG-21640"/>
    <s v="Trudy Glocke"/>
    <x v="0"/>
    <s v="United States"/>
    <x v="85"/>
    <x v="1"/>
    <n v="90805"/>
    <x v="1"/>
    <s v="OFF-PA-10004530"/>
    <x v="1"/>
    <x v="10"/>
    <s v="Personal Creations Ink Jet Cards and Labels"/>
    <n v="160.72"/>
    <n v="14"/>
    <n v="0"/>
    <n v="78.752800000000008"/>
    <x v="1"/>
    <x v="0"/>
    <s v="No"/>
  </r>
  <r>
    <n v="577"/>
    <s v="CA-2017-149713"/>
    <x v="227"/>
    <d v="2017-09-22T00:00:00"/>
    <s v="Second Class"/>
    <s v="TG-21640"/>
    <s v="Trudy Glocke"/>
    <x v="0"/>
    <s v="United States"/>
    <x v="85"/>
    <x v="1"/>
    <n v="90805"/>
    <x v="1"/>
    <s v="OFF-PA-10001450"/>
    <x v="1"/>
    <x v="10"/>
    <s v="Rediform S.O.S. Phone Message Books"/>
    <n v="19.920000000000002"/>
    <n v="4"/>
    <n v="0"/>
    <n v="9.7608000000000015"/>
    <x v="1"/>
    <x v="0"/>
    <s v="No"/>
  </r>
  <r>
    <n v="578"/>
    <s v="CA-2017-149713"/>
    <x v="227"/>
    <d v="2017-09-22T00:00:00"/>
    <s v="Second Class"/>
    <s v="TG-21640"/>
    <s v="Trudy Glocke"/>
    <x v="0"/>
    <s v="United States"/>
    <x v="85"/>
    <x v="1"/>
    <n v="90805"/>
    <x v="1"/>
    <s v="OFF-SU-10001574"/>
    <x v="1"/>
    <x v="14"/>
    <s v="Acme Value Line Scissors"/>
    <n v="7.3"/>
    <n v="2"/>
    <n v="0"/>
    <n v="2.1899999999999995"/>
    <x v="1"/>
    <x v="0"/>
    <s v="No"/>
  </r>
  <r>
    <n v="579"/>
    <s v="CA-2019-118640"/>
    <x v="228"/>
    <d v="2019-07-26T00:00:00"/>
    <s v="Standard Class"/>
    <s v="CS-11950"/>
    <s v="Carlos Soltero"/>
    <x v="0"/>
    <s v="United States"/>
    <x v="22"/>
    <x v="10"/>
    <n v="60610"/>
    <x v="2"/>
    <s v="OFF-ST-10002974"/>
    <x v="1"/>
    <x v="4"/>
    <s v="Trav-L-File Heavy-Duty Shuttle II, Black"/>
    <n v="69.712000000000003"/>
    <n v="2"/>
    <n v="0.2"/>
    <n v="8.7139999999999951"/>
    <x v="2"/>
    <x v="0"/>
    <s v="No"/>
  </r>
  <r>
    <n v="580"/>
    <s v="CA-2019-118640"/>
    <x v="228"/>
    <d v="2019-07-26T00:00:00"/>
    <s v="Standard Class"/>
    <s v="CS-11950"/>
    <s v="Carlos Soltero"/>
    <x v="0"/>
    <s v="United States"/>
    <x v="22"/>
    <x v="10"/>
    <n v="60610"/>
    <x v="2"/>
    <s v="FUR-FU-10001475"/>
    <x v="0"/>
    <x v="5"/>
    <s v="Contract Clock, 14&quot;, Brown"/>
    <n v="8.7919999999999998"/>
    <n v="1"/>
    <n v="0.6"/>
    <n v="-5.7148000000000003"/>
    <x v="2"/>
    <x v="0"/>
    <s v="No"/>
  </r>
  <r>
    <n v="581"/>
    <s v="CA-2017-132906"/>
    <x v="229"/>
    <d v="2017-09-14T00:00:00"/>
    <s v="Standard Class"/>
    <s v="CC-12145"/>
    <s v="Charles Crestani"/>
    <x v="0"/>
    <s v="United States"/>
    <x v="1"/>
    <x v="1"/>
    <n v="90004"/>
    <x v="1"/>
    <s v="OFF-SU-10004498"/>
    <x v="1"/>
    <x v="14"/>
    <s v="Martin-Yale Premier Letter Opener"/>
    <n v="51.52"/>
    <n v="4"/>
    <n v="0"/>
    <n v="1.5456000000000003"/>
    <x v="1"/>
    <x v="0"/>
    <s v="No"/>
  </r>
  <r>
    <n v="582"/>
    <s v="CA-2019-145233"/>
    <x v="96"/>
    <d v="2019-12-05T00:00:00"/>
    <s v="Standard Class"/>
    <s v="DV-13465"/>
    <s v="Dianna Vittorini"/>
    <x v="0"/>
    <s v="United States"/>
    <x v="60"/>
    <x v="22"/>
    <n v="80219"/>
    <x v="1"/>
    <s v="TEC-PH-10004977"/>
    <x v="2"/>
    <x v="7"/>
    <s v="GE 30524EE4"/>
    <n v="470.37600000000009"/>
    <n v="3"/>
    <n v="0.2"/>
    <n v="52.917299999999955"/>
    <x v="1"/>
    <x v="0"/>
    <s v="No"/>
  </r>
  <r>
    <n v="583"/>
    <s v="CA-2019-145233"/>
    <x v="96"/>
    <d v="2019-12-05T00:00:00"/>
    <s v="Standard Class"/>
    <s v="DV-13465"/>
    <s v="Dianna Vittorini"/>
    <x v="0"/>
    <s v="United States"/>
    <x v="60"/>
    <x v="22"/>
    <n v="80219"/>
    <x v="1"/>
    <s v="TEC-PH-10000586"/>
    <x v="2"/>
    <x v="7"/>
    <s v="AT&amp;T SB67148 SynJ"/>
    <n v="105.584"/>
    <n v="2"/>
    <n v="0.2"/>
    <n v="9.2386000000000053"/>
    <x v="1"/>
    <x v="0"/>
    <s v="No"/>
  </r>
  <r>
    <n v="584"/>
    <s v="CA-2019-145233"/>
    <x v="96"/>
    <d v="2019-12-05T00:00:00"/>
    <s v="Standard Class"/>
    <s v="DV-13465"/>
    <s v="Dianna Vittorini"/>
    <x v="0"/>
    <s v="United States"/>
    <x v="60"/>
    <x v="22"/>
    <n v="80219"/>
    <x v="1"/>
    <s v="OFF-AP-10000358"/>
    <x v="1"/>
    <x v="9"/>
    <s v="Fellowes Basic Home/Office Series Surge Protectors"/>
    <n v="31.152000000000001"/>
    <n v="3"/>
    <n v="0.2"/>
    <n v="3.5045999999999964"/>
    <x v="1"/>
    <x v="0"/>
    <s v="No"/>
  </r>
  <r>
    <n v="585"/>
    <s v="CA-2019-145233"/>
    <x v="96"/>
    <d v="2019-12-05T00:00:00"/>
    <s v="Standard Class"/>
    <s v="DV-13465"/>
    <s v="Dianna Vittorini"/>
    <x v="0"/>
    <s v="United States"/>
    <x v="60"/>
    <x v="22"/>
    <n v="80219"/>
    <x v="1"/>
    <s v="OFF-BI-10002764"/>
    <x v="1"/>
    <x v="8"/>
    <s v="Recycled Pressboard Report Cover with Reinforced Top Hinge"/>
    <n v="6.7830000000000004"/>
    <n v="7"/>
    <n v="0.7"/>
    <n v="-4.7480999999999973"/>
    <x v="1"/>
    <x v="0"/>
    <s v="No"/>
  </r>
  <r>
    <n v="586"/>
    <s v="CA-2019-145233"/>
    <x v="96"/>
    <d v="2019-12-05T00:00:00"/>
    <s v="Standard Class"/>
    <s v="DV-13465"/>
    <s v="Dianna Vittorini"/>
    <x v="0"/>
    <s v="United States"/>
    <x v="60"/>
    <x v="22"/>
    <n v="80219"/>
    <x v="1"/>
    <s v="TEC-PH-10001254"/>
    <x v="2"/>
    <x v="7"/>
    <s v="Jabra BIZ 2300 Duo QD Duo Corded Headset"/>
    <n v="406.36799999999999"/>
    <n v="4"/>
    <n v="0.2"/>
    <n v="30.477599999999981"/>
    <x v="1"/>
    <x v="0"/>
    <s v="No"/>
  </r>
  <r>
    <n v="587"/>
    <s v="CA-2017-128139"/>
    <x v="230"/>
    <d v="2017-07-09T00:00:00"/>
    <s v="Standard Class"/>
    <s v="BD-11725"/>
    <s v="Bruce Degenhardt"/>
    <x v="0"/>
    <s v="United States"/>
    <x v="102"/>
    <x v="0"/>
    <n v="40475"/>
    <x v="0"/>
    <s v="FUR-CH-10003956"/>
    <x v="0"/>
    <x v="1"/>
    <s v="Novimex High-Tech Fabric Mesh Task Chair"/>
    <n v="70.98"/>
    <n v="1"/>
    <n v="0"/>
    <n v="4.968599999999995"/>
    <x v="0"/>
    <x v="0"/>
    <s v="No"/>
  </r>
  <r>
    <n v="588"/>
    <s v="CA-2017-128139"/>
    <x v="230"/>
    <d v="2017-07-09T00:00:00"/>
    <s v="Standard Class"/>
    <s v="BD-11725"/>
    <s v="Bruce Degenhardt"/>
    <x v="0"/>
    <s v="United States"/>
    <x v="102"/>
    <x v="0"/>
    <n v="40475"/>
    <x v="0"/>
    <s v="OFF-LA-10003930"/>
    <x v="1"/>
    <x v="2"/>
    <s v="Dot Matrix Printer Tape Reel Labels, White, 5000/Box"/>
    <n v="294.93"/>
    <n v="3"/>
    <n v="0"/>
    <n v="144.51570000000001"/>
    <x v="0"/>
    <x v="0"/>
    <s v="No"/>
  </r>
  <r>
    <n v="589"/>
    <s v="US-2018-156986"/>
    <x v="231"/>
    <d v="2018-03-24T00:00:00"/>
    <s v="Standard Class"/>
    <s v="ZC-21910"/>
    <s v="Zuschuss Carroll"/>
    <x v="0"/>
    <s v="United States"/>
    <x v="127"/>
    <x v="21"/>
    <n v="97301"/>
    <x v="1"/>
    <s v="TEC-PH-10003800"/>
    <x v="2"/>
    <x v="7"/>
    <s v="i.Sound Portable Power - 8000 mAh"/>
    <n v="84.784000000000006"/>
    <n v="2"/>
    <n v="0.2"/>
    <n v="-20.136200000000006"/>
    <x v="1"/>
    <x v="1"/>
    <s v="Yes"/>
  </r>
  <r>
    <n v="590"/>
    <s v="US-2018-156986"/>
    <x v="231"/>
    <d v="2018-03-24T00:00:00"/>
    <s v="Standard Class"/>
    <s v="ZC-21910"/>
    <s v="Zuschuss Carroll"/>
    <x v="0"/>
    <s v="United States"/>
    <x v="127"/>
    <x v="21"/>
    <n v="97301"/>
    <x v="1"/>
    <s v="OFF-PA-10002005"/>
    <x v="1"/>
    <x v="10"/>
    <s v="Xerox 225"/>
    <n v="20.736000000000004"/>
    <n v="4"/>
    <n v="0.2"/>
    <n v="7.2576000000000001"/>
    <x v="1"/>
    <x v="1"/>
    <s v="Yes"/>
  </r>
  <r>
    <n v="591"/>
    <s v="US-2018-156986"/>
    <x v="231"/>
    <d v="2018-03-24T00:00:00"/>
    <s v="Standard Class"/>
    <s v="ZC-21910"/>
    <s v="Zuschuss Carroll"/>
    <x v="0"/>
    <s v="United States"/>
    <x v="127"/>
    <x v="21"/>
    <n v="97301"/>
    <x v="1"/>
    <s v="OFF-BI-10002498"/>
    <x v="1"/>
    <x v="8"/>
    <s v="Clear Mylar Reinforcing Strips"/>
    <n v="16.821000000000005"/>
    <n v="3"/>
    <n v="0.7"/>
    <n v="-12.896100000000004"/>
    <x v="1"/>
    <x v="1"/>
    <s v="Yes"/>
  </r>
  <r>
    <n v="592"/>
    <s v="US-2018-156986"/>
    <x v="231"/>
    <d v="2018-03-24T00:00:00"/>
    <s v="Standard Class"/>
    <s v="ZC-21910"/>
    <s v="Zuschuss Carroll"/>
    <x v="0"/>
    <s v="United States"/>
    <x v="127"/>
    <x v="21"/>
    <n v="97301"/>
    <x v="1"/>
    <s v="OFF-PA-10004101"/>
    <x v="1"/>
    <x v="10"/>
    <s v="Xerox 1894"/>
    <n v="10.368000000000002"/>
    <n v="2"/>
    <n v="0.2"/>
    <n v="3.6288"/>
    <x v="1"/>
    <x v="1"/>
    <s v="Yes"/>
  </r>
  <r>
    <n v="593"/>
    <s v="CA-2016-135405"/>
    <x v="232"/>
    <d v="2016-01-13T00:00:00"/>
    <s v="Standard Class"/>
    <s v="MS-17830"/>
    <s v="Melanie Seite"/>
    <x v="0"/>
    <s v="United States"/>
    <x v="128"/>
    <x v="5"/>
    <n v="78041"/>
    <x v="2"/>
    <s v="OFF-AR-10004078"/>
    <x v="1"/>
    <x v="6"/>
    <s v="Newell 312"/>
    <n v="9.3439999999999994"/>
    <n v="2"/>
    <n v="0.2"/>
    <n v="1.1679999999999997"/>
    <x v="2"/>
    <x v="0"/>
    <s v="No"/>
  </r>
  <r>
    <n v="594"/>
    <s v="CA-2016-135405"/>
    <x v="232"/>
    <d v="2016-01-13T00:00:00"/>
    <s v="Standard Class"/>
    <s v="MS-17830"/>
    <s v="Melanie Seite"/>
    <x v="0"/>
    <s v="United States"/>
    <x v="128"/>
    <x v="5"/>
    <n v="78041"/>
    <x v="2"/>
    <s v="TEC-AC-10001266"/>
    <x v="2"/>
    <x v="11"/>
    <s v="Memorex Micro Travel Drive 8 GB"/>
    <n v="31.200000000000003"/>
    <n v="3"/>
    <n v="0.2"/>
    <n v="9.7499999999999964"/>
    <x v="2"/>
    <x v="0"/>
    <s v="No"/>
  </r>
  <r>
    <n v="595"/>
    <s v="CA-2016-131450"/>
    <x v="233"/>
    <d v="2016-08-15T00:00:00"/>
    <s v="Standard Class"/>
    <s v="LR-16915"/>
    <s v="Lena Radford"/>
    <x v="0"/>
    <s v="United States"/>
    <x v="70"/>
    <x v="1"/>
    <n v="92024"/>
    <x v="1"/>
    <s v="OFF-AP-10004708"/>
    <x v="1"/>
    <x v="9"/>
    <s v="Fellowes Superior 10 Outlet Split Surge Protector"/>
    <n v="76.12"/>
    <n v="2"/>
    <n v="0"/>
    <n v="22.074799999999996"/>
    <x v="1"/>
    <x v="0"/>
    <s v="No"/>
  </r>
  <r>
    <n v="596"/>
    <s v="CA-2016-131450"/>
    <x v="233"/>
    <d v="2016-08-15T00:00:00"/>
    <s v="Standard Class"/>
    <s v="LR-16915"/>
    <s v="Lena Radford"/>
    <x v="0"/>
    <s v="United States"/>
    <x v="70"/>
    <x v="1"/>
    <n v="92024"/>
    <x v="1"/>
    <s v="TEC-CO-10004115"/>
    <x v="2"/>
    <x v="16"/>
    <s v="Sharp AL-1530CS Digital Copier"/>
    <n v="1199.9760000000001"/>
    <n v="3"/>
    <n v="0.2"/>
    <n v="434.99130000000002"/>
    <x v="1"/>
    <x v="0"/>
    <s v="No"/>
  </r>
  <r>
    <n v="597"/>
    <s v="CA-2016-131450"/>
    <x v="233"/>
    <d v="2016-08-15T00:00:00"/>
    <s v="Standard Class"/>
    <s v="LR-16915"/>
    <s v="Lena Radford"/>
    <x v="0"/>
    <s v="United States"/>
    <x v="70"/>
    <x v="1"/>
    <n v="92024"/>
    <x v="1"/>
    <s v="TEC-PH-10002398"/>
    <x v="2"/>
    <x v="7"/>
    <s v="AT&amp;T 1070 Corded Phone"/>
    <n v="445.96000000000004"/>
    <n v="5"/>
    <n v="0.2"/>
    <n v="55.744999999999948"/>
    <x v="1"/>
    <x v="0"/>
    <s v="No"/>
  </r>
  <r>
    <n v="598"/>
    <s v="CA-2016-131450"/>
    <x v="233"/>
    <d v="2016-08-15T00:00:00"/>
    <s v="Standard Class"/>
    <s v="LR-16915"/>
    <s v="Lena Radford"/>
    <x v="0"/>
    <s v="United States"/>
    <x v="70"/>
    <x v="1"/>
    <n v="92024"/>
    <x v="1"/>
    <s v="FUR-FU-10001979"/>
    <x v="0"/>
    <x v="5"/>
    <s v="Dana Halogen Swing-Arm Architect Lamp"/>
    <n v="327.76"/>
    <n v="8"/>
    <n v="0"/>
    <n v="91.772800000000018"/>
    <x v="1"/>
    <x v="0"/>
    <s v="No"/>
  </r>
  <r>
    <n v="599"/>
    <s v="CA-2018-120180"/>
    <x v="216"/>
    <d v="2018-07-16T00:00:00"/>
    <s v="First Class"/>
    <s v="TP-21130"/>
    <s v="Theone Pippenger"/>
    <x v="0"/>
    <s v="United States"/>
    <x v="10"/>
    <x v="9"/>
    <n v="19134"/>
    <x v="3"/>
    <s v="OFF-SU-10004115"/>
    <x v="1"/>
    <x v="14"/>
    <s v="Acme Stainless Steel Office Snips"/>
    <n v="11.632"/>
    <n v="2"/>
    <n v="0.2"/>
    <n v="1.0178000000000007"/>
    <x v="3"/>
    <x v="0"/>
    <s v="No"/>
  </r>
  <r>
    <n v="600"/>
    <s v="US-2018-100720"/>
    <x v="87"/>
    <d v="2018-07-21T00:00:00"/>
    <s v="Standard Class"/>
    <s v="CK-12205"/>
    <s v="Chloris Kastensmidt"/>
    <x v="0"/>
    <s v="United States"/>
    <x v="10"/>
    <x v="9"/>
    <n v="19120"/>
    <x v="3"/>
    <s v="TEC-PH-10001425"/>
    <x v="2"/>
    <x v="7"/>
    <s v="Mophie Juice Pack Helium for iPhone"/>
    <n v="143.98199999999997"/>
    <n v="3"/>
    <n v="0.4"/>
    <n v="-28.796400000000006"/>
    <x v="3"/>
    <x v="0"/>
    <s v="No"/>
  </r>
  <r>
    <n v="601"/>
    <s v="US-2018-100720"/>
    <x v="87"/>
    <d v="2018-07-21T00:00:00"/>
    <s v="Standard Class"/>
    <s v="CK-12205"/>
    <s v="Chloris Kastensmidt"/>
    <x v="0"/>
    <s v="United States"/>
    <x v="10"/>
    <x v="9"/>
    <n v="19120"/>
    <x v="3"/>
    <s v="TEC-PH-10003963"/>
    <x v="2"/>
    <x v="7"/>
    <s v="GE 2-Jack Phone Line Splitter"/>
    <n v="494.37599999999998"/>
    <n v="4"/>
    <n v="0.4"/>
    <n v="-115.35440000000006"/>
    <x v="3"/>
    <x v="0"/>
    <s v="No"/>
  </r>
  <r>
    <n v="602"/>
    <s v="US-2018-100720"/>
    <x v="87"/>
    <d v="2018-07-21T00:00:00"/>
    <s v="Standard Class"/>
    <s v="CK-12205"/>
    <s v="Chloris Kastensmidt"/>
    <x v="0"/>
    <s v="United States"/>
    <x v="10"/>
    <x v="9"/>
    <n v="19120"/>
    <x v="3"/>
    <s v="OFF-SU-10001574"/>
    <x v="1"/>
    <x v="14"/>
    <s v="Acme Value Line Scissors"/>
    <n v="5.84"/>
    <n v="2"/>
    <n v="0.2"/>
    <n v="0.72999999999999954"/>
    <x v="3"/>
    <x v="0"/>
    <s v="No"/>
  </r>
  <r>
    <n v="603"/>
    <s v="CA-2016-149958"/>
    <x v="234"/>
    <d v="2016-03-19T00:00:00"/>
    <s v="Standard Class"/>
    <s v="AS-10240"/>
    <s v="Alan Shonely"/>
    <x v="0"/>
    <s v="United States"/>
    <x v="67"/>
    <x v="2"/>
    <n v="33614"/>
    <x v="0"/>
    <s v="OFF-ST-10001490"/>
    <x v="1"/>
    <x v="4"/>
    <s v="Hot File 7-Pocket, Floor Stand"/>
    <n v="142.77600000000001"/>
    <n v="1"/>
    <n v="0.2"/>
    <n v="17.84699999999998"/>
    <x v="0"/>
    <x v="0"/>
    <s v="No"/>
  </r>
  <r>
    <n v="604"/>
    <s v="CA-2016-149958"/>
    <x v="234"/>
    <d v="2016-03-19T00:00:00"/>
    <s v="Standard Class"/>
    <s v="AS-10240"/>
    <s v="Alan Shonely"/>
    <x v="0"/>
    <s v="United States"/>
    <x v="67"/>
    <x v="2"/>
    <n v="33614"/>
    <x v="0"/>
    <s v="FUR-FU-10001756"/>
    <x v="0"/>
    <x v="5"/>
    <s v="Eldon Expressions Desk Accessory, Wood Photo Frame, Mahogany"/>
    <n v="45.695999999999998"/>
    <n v="3"/>
    <n v="0.2"/>
    <n v="5.1407999999999916"/>
    <x v="0"/>
    <x v="0"/>
    <s v="No"/>
  </r>
  <r>
    <n v="605"/>
    <s v="CA-2016-149958"/>
    <x v="234"/>
    <d v="2016-03-19T00:00:00"/>
    <s v="Standard Class"/>
    <s v="AS-10240"/>
    <s v="Alan Shonely"/>
    <x v="0"/>
    <s v="United States"/>
    <x v="67"/>
    <x v="2"/>
    <n v="33614"/>
    <x v="0"/>
    <s v="OFF-BI-10000773"/>
    <x v="1"/>
    <x v="8"/>
    <s v="Insertable Tab Post Binder Dividers"/>
    <n v="7.218"/>
    <n v="3"/>
    <n v="0.7"/>
    <n v="-5.5338000000000012"/>
    <x v="0"/>
    <x v="0"/>
    <s v="No"/>
  </r>
  <r>
    <n v="606"/>
    <s v="CA-2016-149958"/>
    <x v="234"/>
    <d v="2016-03-19T00:00:00"/>
    <s v="Standard Class"/>
    <s v="AS-10240"/>
    <s v="Alan Shonely"/>
    <x v="0"/>
    <s v="United States"/>
    <x v="67"/>
    <x v="2"/>
    <n v="33614"/>
    <x v="0"/>
    <s v="OFF-BI-10001543"/>
    <x v="1"/>
    <x v="8"/>
    <s v="GBC VeloBinder Manual Binding System"/>
    <n v="43.188000000000009"/>
    <n v="4"/>
    <n v="0.7"/>
    <n v="-31.671199999999999"/>
    <x v="0"/>
    <x v="0"/>
    <s v="No"/>
  </r>
  <r>
    <n v="607"/>
    <s v="CA-2016-149958"/>
    <x v="234"/>
    <d v="2016-03-19T00:00:00"/>
    <s v="Standard Class"/>
    <s v="AS-10240"/>
    <s v="Alan Shonely"/>
    <x v="0"/>
    <s v="United States"/>
    <x v="67"/>
    <x v="2"/>
    <n v="33614"/>
    <x v="0"/>
    <s v="OFF-PA-10002120"/>
    <x v="1"/>
    <x v="10"/>
    <s v="Xerox 1889"/>
    <n v="131.904"/>
    <n v="3"/>
    <n v="0.2"/>
    <n v="47.815200000000004"/>
    <x v="0"/>
    <x v="0"/>
    <s v="No"/>
  </r>
  <r>
    <n v="608"/>
    <s v="US-2016-105767"/>
    <x v="235"/>
    <d v="2016-05-27T00:00:00"/>
    <s v="Standard Class"/>
    <s v="AR-10510"/>
    <s v="Andrew Roberts"/>
    <x v="0"/>
    <s v="United States"/>
    <x v="10"/>
    <x v="9"/>
    <n v="19134"/>
    <x v="3"/>
    <s v="OFF-BI-10000848"/>
    <x v="1"/>
    <x v="8"/>
    <s v="Angle-D Ring Binders"/>
    <n v="3.2820000000000005"/>
    <n v="2"/>
    <n v="0.7"/>
    <n v="-2.6256000000000004"/>
    <x v="3"/>
    <x v="0"/>
    <s v="No"/>
  </r>
  <r>
    <n v="609"/>
    <s v="US-2016-105767"/>
    <x v="235"/>
    <d v="2016-05-27T00:00:00"/>
    <s v="Standard Class"/>
    <s v="AR-10510"/>
    <s v="Andrew Roberts"/>
    <x v="0"/>
    <s v="United States"/>
    <x v="10"/>
    <x v="9"/>
    <n v="19134"/>
    <x v="3"/>
    <s v="OFF-AR-10001246"/>
    <x v="1"/>
    <x v="6"/>
    <s v="Newell 317"/>
    <n v="21.167999999999999"/>
    <n v="9"/>
    <n v="0.2"/>
    <n v="2.3813999999999984"/>
    <x v="3"/>
    <x v="0"/>
    <s v="No"/>
  </r>
  <r>
    <n v="610"/>
    <s v="US-2016-105767"/>
    <x v="235"/>
    <d v="2016-05-27T00:00:00"/>
    <s v="Standard Class"/>
    <s v="AR-10510"/>
    <s v="Andrew Roberts"/>
    <x v="0"/>
    <s v="United States"/>
    <x v="10"/>
    <x v="9"/>
    <n v="19134"/>
    <x v="3"/>
    <s v="TEC-PH-10003092"/>
    <x v="2"/>
    <x v="7"/>
    <s v="Motorola L804"/>
    <n v="55.188000000000002"/>
    <n v="2"/>
    <n v="0.4"/>
    <n v="-10.117800000000003"/>
    <x v="3"/>
    <x v="0"/>
    <s v="No"/>
  </r>
  <r>
    <n v="611"/>
    <s v="CA-2018-161816"/>
    <x v="236"/>
    <d v="2018-05-01T00:00:00"/>
    <s v="First Class"/>
    <s v="NB-18655"/>
    <s v="Nona Balk"/>
    <x v="1"/>
    <s v="United States"/>
    <x v="61"/>
    <x v="5"/>
    <n v="75217"/>
    <x v="2"/>
    <s v="TEC-PH-10003012"/>
    <x v="2"/>
    <x v="7"/>
    <s v="Nortel Meridian M3904 Professional Digital phone"/>
    <n v="369.57600000000002"/>
    <n v="3"/>
    <n v="0.2"/>
    <n v="41.577299999999951"/>
    <x v="2"/>
    <x v="0"/>
    <s v="No"/>
  </r>
  <r>
    <n v="612"/>
    <s v="CA-2018-161816"/>
    <x v="236"/>
    <d v="2018-05-01T00:00:00"/>
    <s v="First Class"/>
    <s v="NB-18655"/>
    <s v="Nona Balk"/>
    <x v="1"/>
    <s v="United States"/>
    <x v="61"/>
    <x v="5"/>
    <n v="75217"/>
    <x v="2"/>
    <s v="OFF-LA-10004345"/>
    <x v="1"/>
    <x v="2"/>
    <s v="Avery 493"/>
    <n v="15.712000000000002"/>
    <n v="4"/>
    <n v="0.2"/>
    <n v="5.6955999999999989"/>
    <x v="2"/>
    <x v="0"/>
    <s v="No"/>
  </r>
  <r>
    <n v="613"/>
    <s v="CA-2018-121223"/>
    <x v="108"/>
    <d v="2018-09-13T00:00:00"/>
    <s v="Second Class"/>
    <s v="GD-14590"/>
    <s v="Giulietta Dortch"/>
    <x v="1"/>
    <s v="United States"/>
    <x v="10"/>
    <x v="9"/>
    <n v="19143"/>
    <x v="3"/>
    <s v="OFF-PA-10001204"/>
    <x v="1"/>
    <x v="10"/>
    <s v="Xerox 1972"/>
    <n v="8.4480000000000004"/>
    <n v="2"/>
    <n v="0.2"/>
    <n v="2.6399999999999997"/>
    <x v="3"/>
    <x v="0"/>
    <s v="No"/>
  </r>
  <r>
    <n v="614"/>
    <s v="CA-2018-121223"/>
    <x v="108"/>
    <d v="2018-09-13T00:00:00"/>
    <s v="Second Class"/>
    <s v="GD-14590"/>
    <s v="Giulietta Dortch"/>
    <x v="1"/>
    <s v="United States"/>
    <x v="10"/>
    <x v="9"/>
    <n v="19143"/>
    <x v="3"/>
    <s v="TEC-PH-10004667"/>
    <x v="2"/>
    <x v="7"/>
    <s v="Cisco 8x8 Inc. 6753i IP Business Phone System"/>
    <n v="728.94600000000003"/>
    <n v="9"/>
    <n v="0.4"/>
    <n v="-157.93830000000008"/>
    <x v="3"/>
    <x v="0"/>
    <s v="No"/>
  </r>
  <r>
    <n v="615"/>
    <s v="CA-2019-138611"/>
    <x v="237"/>
    <d v="2019-11-17T00:00:00"/>
    <s v="Second Class"/>
    <s v="CK-12595"/>
    <s v="Clytie Kelty"/>
    <x v="0"/>
    <s v="United States"/>
    <x v="129"/>
    <x v="24"/>
    <n v="43123"/>
    <x v="3"/>
    <s v="TEC-PH-10000011"/>
    <x v="2"/>
    <x v="7"/>
    <s v="PureGear Roll-On Screen Protector"/>
    <n v="119.93999999999998"/>
    <n v="10"/>
    <n v="0.4"/>
    <n v="15.99199999999999"/>
    <x v="3"/>
    <x v="0"/>
    <s v="No"/>
  </r>
  <r>
    <n v="616"/>
    <s v="CA-2019-138611"/>
    <x v="237"/>
    <d v="2019-11-17T00:00:00"/>
    <s v="Second Class"/>
    <s v="CK-12595"/>
    <s v="Clytie Kelty"/>
    <x v="0"/>
    <s v="United States"/>
    <x v="129"/>
    <x v="24"/>
    <n v="43123"/>
    <x v="3"/>
    <s v="OFF-BI-10002949"/>
    <x v="1"/>
    <x v="8"/>
    <s v="Prestige Round Ring Binders"/>
    <n v="3.6480000000000006"/>
    <n v="2"/>
    <n v="0.7"/>
    <n v="-2.7967999999999993"/>
    <x v="3"/>
    <x v="0"/>
    <s v="No"/>
  </r>
  <r>
    <n v="617"/>
    <s v="CA-2019-117947"/>
    <x v="238"/>
    <d v="2019-08-23T00:00:00"/>
    <s v="Second Class"/>
    <s v="NG-18355"/>
    <s v="Nat Gilpin"/>
    <x v="1"/>
    <s v="United States"/>
    <x v="20"/>
    <x v="15"/>
    <n v="10011"/>
    <x v="3"/>
    <s v="FUR-FU-10003849"/>
    <x v="0"/>
    <x v="5"/>
    <s v="DAX Metal Frame, Desktop, Stepped-Edge"/>
    <n v="40.479999999999997"/>
    <n v="2"/>
    <n v="0"/>
    <n v="15.787199999999999"/>
    <x v="3"/>
    <x v="0"/>
    <s v="No"/>
  </r>
  <r>
    <n v="618"/>
    <s v="CA-2019-117947"/>
    <x v="238"/>
    <d v="2019-08-23T00:00:00"/>
    <s v="Second Class"/>
    <s v="NG-18355"/>
    <s v="Nat Gilpin"/>
    <x v="1"/>
    <s v="United States"/>
    <x v="20"/>
    <x v="15"/>
    <n v="10011"/>
    <x v="3"/>
    <s v="FUR-FU-10000010"/>
    <x v="0"/>
    <x v="5"/>
    <s v="DAX Value U-Channel Document Frames, Easel Back"/>
    <n v="9.94"/>
    <n v="2"/>
    <n v="0"/>
    <n v="3.0813999999999995"/>
    <x v="3"/>
    <x v="0"/>
    <s v="No"/>
  </r>
  <r>
    <n v="619"/>
    <s v="CA-2019-117947"/>
    <x v="238"/>
    <d v="2019-08-23T00:00:00"/>
    <s v="Second Class"/>
    <s v="NG-18355"/>
    <s v="Nat Gilpin"/>
    <x v="1"/>
    <s v="United States"/>
    <x v="20"/>
    <x v="15"/>
    <n v="10011"/>
    <x v="3"/>
    <s v="OFF-BI-10002824"/>
    <x v="1"/>
    <x v="8"/>
    <s v="Recycled Easel Ring Binders"/>
    <n v="107.42400000000001"/>
    <n v="9"/>
    <n v="0.2"/>
    <n v="33.569999999999986"/>
    <x v="3"/>
    <x v="0"/>
    <s v="No"/>
  </r>
  <r>
    <n v="620"/>
    <s v="CA-2019-117947"/>
    <x v="238"/>
    <d v="2019-08-23T00:00:00"/>
    <s v="Second Class"/>
    <s v="NG-18355"/>
    <s v="Nat Gilpin"/>
    <x v="1"/>
    <s v="United States"/>
    <x v="20"/>
    <x v="15"/>
    <n v="10011"/>
    <x v="3"/>
    <s v="TEC-PH-10002538"/>
    <x v="2"/>
    <x v="7"/>
    <s v="Grandstream GXP1160 VoIP phone"/>
    <n v="37.909999999999997"/>
    <n v="1"/>
    <n v="0"/>
    <n v="10.993899999999996"/>
    <x v="3"/>
    <x v="0"/>
    <s v="No"/>
  </r>
  <r>
    <n v="621"/>
    <s v="CA-2019-117947"/>
    <x v="238"/>
    <d v="2019-08-23T00:00:00"/>
    <s v="Second Class"/>
    <s v="NG-18355"/>
    <s v="Nat Gilpin"/>
    <x v="1"/>
    <s v="United States"/>
    <x v="20"/>
    <x v="15"/>
    <n v="10011"/>
    <x v="3"/>
    <s v="FUR-FU-10000521"/>
    <x v="0"/>
    <x v="5"/>
    <s v="Seth Thomas 14&quot; Putty-Colored Wall Clock"/>
    <n v="88.02"/>
    <n v="3"/>
    <n v="0"/>
    <n v="27.286199999999994"/>
    <x v="3"/>
    <x v="0"/>
    <s v="No"/>
  </r>
  <r>
    <n v="622"/>
    <s v="US-2016-111171"/>
    <x v="58"/>
    <d v="2016-12-31T00:00:00"/>
    <s v="Standard Class"/>
    <s v="CA-12265"/>
    <s v="Christina Anderson"/>
    <x v="0"/>
    <s v="United States"/>
    <x v="22"/>
    <x v="10"/>
    <n v="60610"/>
    <x v="2"/>
    <s v="OFF-BI-10002103"/>
    <x v="1"/>
    <x v="8"/>
    <s v="Cardinal Slant-D Ring Binder, Heavy Gauge Vinyl"/>
    <n v="8.6899999999999977"/>
    <n v="5"/>
    <n v="0.8"/>
    <n v="-14.773"/>
    <x v="2"/>
    <x v="0"/>
    <s v="No"/>
  </r>
  <r>
    <n v="623"/>
    <s v="CA-2017-138009"/>
    <x v="239"/>
    <d v="2017-12-03T00:00:00"/>
    <s v="Standard Class"/>
    <s v="SF-20965"/>
    <s v="Sylvia Foulston"/>
    <x v="1"/>
    <s v="United States"/>
    <x v="130"/>
    <x v="12"/>
    <n v="48126"/>
    <x v="2"/>
    <s v="FUR-CH-10004853"/>
    <x v="0"/>
    <x v="1"/>
    <s v="Global Manager's Adjustable Task Chair, Storm"/>
    <n v="301.95999999999998"/>
    <n v="2"/>
    <n v="0"/>
    <n v="87.568399999999968"/>
    <x v="2"/>
    <x v="0"/>
    <s v="No"/>
  </r>
  <r>
    <n v="624"/>
    <s v="CA-2017-138009"/>
    <x v="239"/>
    <d v="2017-12-03T00:00:00"/>
    <s v="Standard Class"/>
    <s v="SF-20965"/>
    <s v="Sylvia Foulston"/>
    <x v="1"/>
    <s v="United States"/>
    <x v="130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  <x v="2"/>
    <x v="0"/>
    <s v="No"/>
  </r>
  <r>
    <n v="625"/>
    <s v="CA-2017-138009"/>
    <x v="239"/>
    <d v="2017-12-03T00:00:00"/>
    <s v="Standard Class"/>
    <s v="SF-20965"/>
    <s v="Sylvia Foulston"/>
    <x v="1"/>
    <s v="United States"/>
    <x v="130"/>
    <x v="12"/>
    <n v="48126"/>
    <x v="2"/>
    <s v="OFF-ST-10001272"/>
    <x v="1"/>
    <x v="4"/>
    <s v="Mini 13-1/2 Capacity Data Binder Rack, Pearl"/>
    <n v="523.48"/>
    <n v="4"/>
    <n v="0"/>
    <n v="130.87"/>
    <x v="2"/>
    <x v="0"/>
    <s v="No"/>
  </r>
  <r>
    <n v="626"/>
    <s v="CA-2017-138009"/>
    <x v="239"/>
    <d v="2017-12-03T00:00:00"/>
    <s v="Standard Class"/>
    <s v="SF-20965"/>
    <s v="Sylvia Foulston"/>
    <x v="1"/>
    <s v="United States"/>
    <x v="130"/>
    <x v="12"/>
    <n v="48126"/>
    <x v="2"/>
    <s v="OFF-AR-10004042"/>
    <x v="1"/>
    <x v="6"/>
    <s v="BOSTON Model 1800 Electric Pencil Sharpeners, Putty/Woodgrain"/>
    <n v="161.82"/>
    <n v="9"/>
    <n v="0"/>
    <n v="46.927799999999984"/>
    <x v="2"/>
    <x v="0"/>
    <s v="No"/>
  </r>
  <r>
    <n v="627"/>
    <s v="CA-2019-163020"/>
    <x v="175"/>
    <d v="2019-09-19T00:00:00"/>
    <s v="Standard Class"/>
    <s v="MO-17800"/>
    <s v="Meg O'Connel"/>
    <x v="2"/>
    <s v="United States"/>
    <x v="20"/>
    <x v="15"/>
    <n v="10009"/>
    <x v="3"/>
    <s v="FUR-FU-10000221"/>
    <x v="0"/>
    <x v="5"/>
    <s v="Master Caster Door Stop, Brown"/>
    <n v="35.56"/>
    <n v="7"/>
    <n v="0"/>
    <n v="12.090399999999999"/>
    <x v="3"/>
    <x v="0"/>
    <s v="No"/>
  </r>
  <r>
    <n v="628"/>
    <s v="CA-2019-153787"/>
    <x v="240"/>
    <d v="2019-05-23T00:00:00"/>
    <s v="Standard Class"/>
    <s v="AT-10735"/>
    <s v="Annie Thurman"/>
    <x v="0"/>
    <s v="United States"/>
    <x v="4"/>
    <x v="4"/>
    <n v="98115"/>
    <x v="1"/>
    <s v="OFF-AP-10001563"/>
    <x v="1"/>
    <x v="9"/>
    <s v="Belkin Premiere Surge Master II 8-outlet surge protector"/>
    <n v="97.16"/>
    <n v="2"/>
    <n v="0"/>
    <n v="28.176399999999987"/>
    <x v="1"/>
    <x v="0"/>
    <s v="No"/>
  </r>
  <r>
    <n v="629"/>
    <s v="CA-2019-133431"/>
    <x v="94"/>
    <d v="2019-12-21T00:00:00"/>
    <s v="Standard Class"/>
    <s v="LC-17140"/>
    <s v="Logan Currie"/>
    <x v="0"/>
    <s v="United States"/>
    <x v="8"/>
    <x v="1"/>
    <n v="94122"/>
    <x v="1"/>
    <s v="OFF-BI-10000605"/>
    <x v="1"/>
    <x v="8"/>
    <s v="Acco Pressboard Covers with Storage Hooks, 9 1/2&quot; x 11&quot;, Executive Red"/>
    <n v="15.24"/>
    <n v="5"/>
    <n v="0.2"/>
    <n v="5.1434999999999977"/>
    <x v="1"/>
    <x v="0"/>
    <s v="No"/>
  </r>
  <r>
    <n v="630"/>
    <s v="CA-2019-133431"/>
    <x v="94"/>
    <d v="2019-12-21T00:00:00"/>
    <s v="Standard Class"/>
    <s v="LC-17140"/>
    <s v="Logan Currie"/>
    <x v="0"/>
    <s v="United States"/>
    <x v="8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  <x v="1"/>
    <x v="0"/>
    <s v="No"/>
  </r>
  <r>
    <n v="631"/>
    <s v="US-2018-135720"/>
    <x v="25"/>
    <d v="2018-12-13T00:00:00"/>
    <s v="Second Class"/>
    <s v="FM-14380"/>
    <s v="Fred McMath"/>
    <x v="0"/>
    <s v="United States"/>
    <x v="34"/>
    <x v="22"/>
    <n v="80013"/>
    <x v="1"/>
    <s v="OFF-ST-10001963"/>
    <x v="1"/>
    <x v="4"/>
    <s v="Tennsco Regal Shelving Units"/>
    <n v="243.38400000000001"/>
    <n v="3"/>
    <n v="0.2"/>
    <n v="-51.719100000000012"/>
    <x v="1"/>
    <x v="1"/>
    <s v="Yes"/>
  </r>
  <r>
    <n v="632"/>
    <s v="US-2018-135720"/>
    <x v="25"/>
    <d v="2018-12-13T00:00:00"/>
    <s v="Second Class"/>
    <s v="FM-14380"/>
    <s v="Fred McMath"/>
    <x v="0"/>
    <s v="United States"/>
    <x v="34"/>
    <x v="22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  <x v="1"/>
    <x v="1"/>
    <s v="Yes"/>
  </r>
  <r>
    <n v="633"/>
    <s v="US-2018-135720"/>
    <x v="25"/>
    <d v="2018-12-13T00:00:00"/>
    <s v="Second Class"/>
    <s v="FM-14380"/>
    <s v="Fred McMath"/>
    <x v="0"/>
    <s v="United States"/>
    <x v="34"/>
    <x v="22"/>
    <n v="80013"/>
    <x v="1"/>
    <s v="TEC-PH-10002103"/>
    <x v="2"/>
    <x v="7"/>
    <s v="Jabra SPEAK 410"/>
    <n v="300.76799999999997"/>
    <n v="4"/>
    <n v="0.2"/>
    <n v="30.076800000000006"/>
    <x v="1"/>
    <x v="1"/>
    <s v="Yes"/>
  </r>
  <r>
    <n v="634"/>
    <s v="CA-2019-144694"/>
    <x v="241"/>
    <d v="2019-09-26T00:00:00"/>
    <s v="Second Class"/>
    <s v="BD-11605"/>
    <s v="Brian Dahlen"/>
    <x v="0"/>
    <s v="United States"/>
    <x v="100"/>
    <x v="2"/>
    <n v="33180"/>
    <x v="0"/>
    <s v="TEC-AC-10002857"/>
    <x v="2"/>
    <x v="11"/>
    <s v="Verbatim 25 GB 6x Blu-ray Single Layer Recordable Disc, 1/Pack"/>
    <n v="17.880000000000003"/>
    <n v="3"/>
    <n v="0.2"/>
    <n v="2.458499999999999"/>
    <x v="0"/>
    <x v="0"/>
    <s v="No"/>
  </r>
  <r>
    <n v="635"/>
    <s v="CA-2019-144694"/>
    <x v="241"/>
    <d v="2019-09-26T00:00:00"/>
    <s v="Second Class"/>
    <s v="BD-11605"/>
    <s v="Brian Dahlen"/>
    <x v="0"/>
    <s v="United States"/>
    <x v="100"/>
    <x v="2"/>
    <n v="33180"/>
    <x v="0"/>
    <s v="OFF-LA-10003930"/>
    <x v="1"/>
    <x v="2"/>
    <s v="Dot Matrix Printer Tape Reel Labels, White, 5000/Box"/>
    <n v="235.94400000000002"/>
    <n v="3"/>
    <n v="0.2"/>
    <n v="85.529700000000005"/>
    <x v="0"/>
    <x v="0"/>
    <s v="No"/>
  </r>
  <r>
    <n v="636"/>
    <s v="CA-2017-168004"/>
    <x v="242"/>
    <d v="2017-10-09T00:00:00"/>
    <s v="Second Class"/>
    <s v="DJ-13420"/>
    <s v="Denny Joy"/>
    <x v="1"/>
    <s v="United States"/>
    <x v="131"/>
    <x v="32"/>
    <n v="31088"/>
    <x v="0"/>
    <s v="FUR-CH-10001482"/>
    <x v="0"/>
    <x v="1"/>
    <s v="Office Star - Mesh Screen back chair with Vinyl seat"/>
    <n v="392.93999999999994"/>
    <n v="3"/>
    <n v="0"/>
    <n v="43.223399999999984"/>
    <x v="0"/>
    <x v="0"/>
    <s v="No"/>
  </r>
  <r>
    <n v="637"/>
    <s v="US-2018-123470"/>
    <x v="243"/>
    <d v="2018-08-21T00:00:00"/>
    <s v="Standard Class"/>
    <s v="ME-17725"/>
    <s v="Max Engle"/>
    <x v="0"/>
    <s v="United States"/>
    <x v="34"/>
    <x v="22"/>
    <n v="80013"/>
    <x v="1"/>
    <s v="OFF-BI-10001989"/>
    <x v="1"/>
    <x v="8"/>
    <s v="Premium Transparent Presentation Covers by GBC"/>
    <n v="18.882000000000005"/>
    <n v="3"/>
    <n v="0.7"/>
    <n v="-13.846800000000002"/>
    <x v="1"/>
    <x v="0"/>
    <s v="No"/>
  </r>
  <r>
    <n v="638"/>
    <s v="US-2018-123470"/>
    <x v="243"/>
    <d v="2018-08-21T00:00:00"/>
    <s v="Standard Class"/>
    <s v="ME-17725"/>
    <s v="Max Engle"/>
    <x v="0"/>
    <s v="United States"/>
    <x v="34"/>
    <x v="22"/>
    <n v="80013"/>
    <x v="1"/>
    <s v="OFF-AP-10003287"/>
    <x v="1"/>
    <x v="9"/>
    <s v="Tripp Lite TLP810NET Broadband Surge for Modem/Fax"/>
    <n v="122.328"/>
    <n v="3"/>
    <n v="0.2"/>
    <n v="12.232799999999997"/>
    <x v="1"/>
    <x v="0"/>
    <s v="No"/>
  </r>
  <r>
    <n v="639"/>
    <s v="CA-2018-115917"/>
    <x v="244"/>
    <d v="2018-05-25T00:00:00"/>
    <s v="Standard Class"/>
    <s v="RB-19465"/>
    <s v="Rick Bensley"/>
    <x v="2"/>
    <s v="United States"/>
    <x v="132"/>
    <x v="1"/>
    <n v="94591"/>
    <x v="1"/>
    <s v="FUR-FU-10000576"/>
    <x v="0"/>
    <x v="5"/>
    <s v="Luxo Professional Fluorescent Magnifier Lamp with Clamp-Mount Base"/>
    <n v="1049.2"/>
    <n v="5"/>
    <n v="0"/>
    <n v="272.79200000000003"/>
    <x v="1"/>
    <x v="1"/>
    <s v="Yes"/>
  </r>
  <r>
    <n v="640"/>
    <s v="CA-2018-115917"/>
    <x v="244"/>
    <d v="2018-05-25T00:00:00"/>
    <s v="Standard Class"/>
    <s v="RB-19465"/>
    <s v="Rick Bensley"/>
    <x v="2"/>
    <s v="United States"/>
    <x v="132"/>
    <x v="1"/>
    <n v="94591"/>
    <x v="1"/>
    <s v="OFF-BI-10004728"/>
    <x v="1"/>
    <x v="8"/>
    <s v="Wilson Jones Turn Tabs Binder Tool for Ring Binders"/>
    <n v="15.424000000000001"/>
    <n v="4"/>
    <n v="0.2"/>
    <n v="5.0128000000000004"/>
    <x v="1"/>
    <x v="1"/>
    <s v="Yes"/>
  </r>
  <r>
    <n v="641"/>
    <s v="CA-2018-147067"/>
    <x v="122"/>
    <d v="2018-12-22T00:00:00"/>
    <s v="Standard Class"/>
    <s v="JD-16150"/>
    <s v="Justin Deggeller"/>
    <x v="1"/>
    <s v="United States"/>
    <x v="31"/>
    <x v="11"/>
    <n v="55407"/>
    <x v="2"/>
    <s v="FUR-FU-10000732"/>
    <x v="0"/>
    <x v="5"/>
    <s v="Eldon 200 Class Desk Accessories"/>
    <n v="18.84"/>
    <n v="3"/>
    <n v="0"/>
    <n v="6.0287999999999995"/>
    <x v="2"/>
    <x v="0"/>
    <s v="No"/>
  </r>
  <r>
    <n v="642"/>
    <s v="CA-2019-167913"/>
    <x v="245"/>
    <d v="2019-08-03T00:00:00"/>
    <s v="Second Class"/>
    <s v="JL-15835"/>
    <s v="John Lee"/>
    <x v="0"/>
    <s v="United States"/>
    <x v="133"/>
    <x v="1"/>
    <n v="92691"/>
    <x v="1"/>
    <s v="OFF-ST-10000585"/>
    <x v="1"/>
    <x v="4"/>
    <s v="Economy Rollaway Files"/>
    <n v="330.4"/>
    <n v="2"/>
    <n v="0"/>
    <n v="85.903999999999996"/>
    <x v="1"/>
    <x v="0"/>
    <s v="No"/>
  </r>
  <r>
    <n v="643"/>
    <s v="CA-2019-167913"/>
    <x v="245"/>
    <d v="2019-08-03T00:00:00"/>
    <s v="Second Class"/>
    <s v="JL-15835"/>
    <s v="John Lee"/>
    <x v="0"/>
    <s v="United States"/>
    <x v="133"/>
    <x v="1"/>
    <n v="92691"/>
    <x v="1"/>
    <s v="OFF-LA-10002787"/>
    <x v="1"/>
    <x v="2"/>
    <s v="Avery 480"/>
    <n v="26.25"/>
    <n v="7"/>
    <n v="0"/>
    <n v="12.599999999999998"/>
    <x v="1"/>
    <x v="0"/>
    <s v="No"/>
  </r>
  <r>
    <n v="644"/>
    <s v="CA-2019-106103"/>
    <x v="193"/>
    <d v="2019-06-15T00:00:00"/>
    <s v="Standard Class"/>
    <s v="SC-20305"/>
    <s v="Sean Christensen"/>
    <x v="0"/>
    <s v="United States"/>
    <x v="134"/>
    <x v="12"/>
    <n v="48307"/>
    <x v="2"/>
    <s v="TEC-AC-10003832"/>
    <x v="2"/>
    <x v="11"/>
    <s v="Imation 16GB Mini TravelDrive USB 2.0 Flash Drive"/>
    <n v="132.52000000000001"/>
    <n v="4"/>
    <n v="0"/>
    <n v="54.333200000000005"/>
    <x v="2"/>
    <x v="0"/>
    <s v="No"/>
  </r>
  <r>
    <n v="645"/>
    <s v="US-2019-127719"/>
    <x v="246"/>
    <d v="2019-07-25T00:00:00"/>
    <s v="Standard Class"/>
    <s v="TW-21025"/>
    <s v="Tamara Willingham"/>
    <x v="2"/>
    <s v="United States"/>
    <x v="135"/>
    <x v="30"/>
    <n v="7060"/>
    <x v="3"/>
    <s v="OFF-PA-10001934"/>
    <x v="1"/>
    <x v="10"/>
    <s v="Xerox 1993"/>
    <n v="6.48"/>
    <n v="1"/>
    <n v="0"/>
    <n v="3.1752000000000002"/>
    <x v="3"/>
    <x v="0"/>
    <s v="No"/>
  </r>
  <r>
    <n v="646"/>
    <s v="CA-2019-126221"/>
    <x v="247"/>
    <d v="2020-01-05T00:00:00"/>
    <s v="Standard Class"/>
    <s v="CC-12430"/>
    <s v="Chuck Clark"/>
    <x v="2"/>
    <s v="United States"/>
    <x v="38"/>
    <x v="14"/>
    <n v="47201"/>
    <x v="2"/>
    <s v="OFF-AP-10002457"/>
    <x v="1"/>
    <x v="9"/>
    <s v="Eureka The Boss Plus 12-Amp Hard Box Upright Vacuum, Red"/>
    <n v="209.3"/>
    <n v="2"/>
    <n v="0"/>
    <n v="56.510999999999996"/>
    <x v="2"/>
    <x v="0"/>
    <s v="No"/>
  </r>
  <r>
    <n v="647"/>
    <s v="CA-2018-103947"/>
    <x v="178"/>
    <d v="2018-04-08T00:00:00"/>
    <s v="Standard Class"/>
    <s v="BB-10990"/>
    <s v="Barry Blumstein"/>
    <x v="1"/>
    <s v="United States"/>
    <x v="136"/>
    <x v="16"/>
    <n v="85635"/>
    <x v="1"/>
    <s v="OFF-FA-10003112"/>
    <x v="1"/>
    <x v="13"/>
    <s v="Staples"/>
    <n v="31.560000000000002"/>
    <n v="5"/>
    <n v="0.2"/>
    <n v="9.8624999999999972"/>
    <x v="1"/>
    <x v="0"/>
    <s v="No"/>
  </r>
  <r>
    <n v="648"/>
    <s v="CA-2018-103947"/>
    <x v="178"/>
    <d v="2018-04-08T00:00:00"/>
    <s v="Standard Class"/>
    <s v="BB-10990"/>
    <s v="Barry Blumstein"/>
    <x v="1"/>
    <s v="United States"/>
    <x v="136"/>
    <x v="16"/>
    <n v="85635"/>
    <x v="1"/>
    <s v="OFF-AP-10002350"/>
    <x v="1"/>
    <x v="9"/>
    <s v="Belkin F9H710-06 7 Outlet SurgeMaster Surge Protector"/>
    <n v="30.144000000000002"/>
    <n v="2"/>
    <n v="0.2"/>
    <n v="3.0143999999999993"/>
    <x v="1"/>
    <x v="0"/>
    <s v="No"/>
  </r>
  <r>
    <n v="649"/>
    <s v="CA-2018-160745"/>
    <x v="25"/>
    <d v="2018-12-16T00:00:00"/>
    <s v="Second Class"/>
    <s v="AR-10825"/>
    <s v="Anthony Rawles"/>
    <x v="1"/>
    <s v="United States"/>
    <x v="137"/>
    <x v="4"/>
    <n v="98661"/>
    <x v="1"/>
    <s v="FUR-FU-10001935"/>
    <x v="0"/>
    <x v="5"/>
    <s v="3M Hangers With Command Adhesive"/>
    <n v="14.8"/>
    <n v="4"/>
    <n v="0"/>
    <n v="6.0680000000000014"/>
    <x v="1"/>
    <x v="0"/>
    <s v="No"/>
  </r>
  <r>
    <n v="650"/>
    <s v="CA-2018-160745"/>
    <x v="25"/>
    <d v="2018-12-16T00:00:00"/>
    <s v="Second Class"/>
    <s v="AR-10825"/>
    <s v="Anthony Rawles"/>
    <x v="1"/>
    <s v="United States"/>
    <x v="137"/>
    <x v="4"/>
    <n v="98661"/>
    <x v="1"/>
    <s v="TEC-PH-10003273"/>
    <x v="2"/>
    <x v="7"/>
    <s v="AT&amp;T TR1909W"/>
    <n v="302.37599999999998"/>
    <n v="3"/>
    <n v="0.2"/>
    <n v="22.678200000000018"/>
    <x v="1"/>
    <x v="0"/>
    <s v="No"/>
  </r>
  <r>
    <n v="651"/>
    <s v="CA-2018-160745"/>
    <x v="25"/>
    <d v="2018-12-16T00:00:00"/>
    <s v="Second Class"/>
    <s v="AR-10825"/>
    <s v="Anthony Rawles"/>
    <x v="1"/>
    <s v="United States"/>
    <x v="137"/>
    <x v="4"/>
    <n v="98661"/>
    <x v="1"/>
    <s v="TEC-AC-10001142"/>
    <x v="2"/>
    <x v="11"/>
    <s v="First Data FD10 PIN Pad"/>
    <n v="316"/>
    <n v="4"/>
    <n v="0"/>
    <n v="31.599999999999966"/>
    <x v="1"/>
    <x v="0"/>
    <s v="No"/>
  </r>
  <r>
    <n v="652"/>
    <s v="CA-2018-132661"/>
    <x v="248"/>
    <d v="2018-10-29T00:00:00"/>
    <s v="Standard Class"/>
    <s v="SR-20740"/>
    <s v="Steven Roelle"/>
    <x v="2"/>
    <s v="United States"/>
    <x v="20"/>
    <x v="15"/>
    <n v="10024"/>
    <x v="3"/>
    <s v="OFF-PA-10000482"/>
    <x v="1"/>
    <x v="10"/>
    <s v="Snap-A-Way Black Print Carbonless Ruled Speed Letter, Triplicate"/>
    <n v="379.4"/>
    <n v="10"/>
    <n v="0"/>
    <n v="178.31799999999998"/>
    <x v="3"/>
    <x v="0"/>
    <s v="No"/>
  </r>
  <r>
    <n v="653"/>
    <s v="CA-2019-140844"/>
    <x v="249"/>
    <d v="2019-06-23T00:00:00"/>
    <s v="Standard Class"/>
    <s v="AR-10405"/>
    <s v="Allen Rosenblatt"/>
    <x v="1"/>
    <s v="United States"/>
    <x v="20"/>
    <x v="15"/>
    <n v="10035"/>
    <x v="3"/>
    <s v="OFF-PA-10003892"/>
    <x v="1"/>
    <x v="10"/>
    <s v="Xerox 1943"/>
    <n v="97.82"/>
    <n v="2"/>
    <n v="0"/>
    <n v="45.975399999999993"/>
    <x v="3"/>
    <x v="0"/>
    <s v="No"/>
  </r>
  <r>
    <n v="654"/>
    <s v="CA-2019-140844"/>
    <x v="249"/>
    <d v="2019-06-23T00:00:00"/>
    <s v="Standard Class"/>
    <s v="AR-10405"/>
    <s v="Allen Rosenblatt"/>
    <x v="1"/>
    <s v="United States"/>
    <x v="20"/>
    <x v="15"/>
    <n v="10035"/>
    <x v="3"/>
    <s v="TEC-AC-10001101"/>
    <x v="2"/>
    <x v="11"/>
    <s v="Sony 16GB Class 10 Micro SDHC R40 Memory Card"/>
    <n v="103.12"/>
    <n v="8"/>
    <n v="0"/>
    <n v="10.311999999999998"/>
    <x v="3"/>
    <x v="0"/>
    <s v="No"/>
  </r>
  <r>
    <n v="655"/>
    <s v="CA-2018-137239"/>
    <x v="250"/>
    <d v="2018-08-28T00:00:00"/>
    <s v="Standard Class"/>
    <s v="CR-12730"/>
    <s v="Craig Reiter"/>
    <x v="0"/>
    <s v="United States"/>
    <x v="38"/>
    <x v="24"/>
    <n v="43229"/>
    <x v="3"/>
    <s v="OFF-AP-10002439"/>
    <x v="1"/>
    <x v="9"/>
    <s v="Tripp Lite Isotel 8 Ultra 8 Outlet Metal Surge"/>
    <n v="113.55200000000001"/>
    <n v="2"/>
    <n v="0.2"/>
    <n v="8.5163999999999938"/>
    <x v="3"/>
    <x v="0"/>
    <s v="No"/>
  </r>
  <r>
    <n v="656"/>
    <s v="CA-2018-137239"/>
    <x v="250"/>
    <d v="2018-08-28T00:00:00"/>
    <s v="Standard Class"/>
    <s v="CR-12730"/>
    <s v="Craig Reiter"/>
    <x v="0"/>
    <s v="United States"/>
    <x v="38"/>
    <x v="24"/>
    <n v="43229"/>
    <x v="3"/>
    <s v="OFF-BI-10002827"/>
    <x v="1"/>
    <x v="8"/>
    <s v="Avery Durable Poly Binders"/>
    <n v="3.3180000000000005"/>
    <n v="2"/>
    <n v="0.7"/>
    <n v="-2.6543999999999999"/>
    <x v="3"/>
    <x v="0"/>
    <s v="No"/>
  </r>
  <r>
    <n v="657"/>
    <s v="CA-2018-137239"/>
    <x v="250"/>
    <d v="2018-08-28T00:00:00"/>
    <s v="Standard Class"/>
    <s v="CR-12730"/>
    <s v="Craig Reiter"/>
    <x v="0"/>
    <s v="United States"/>
    <x v="38"/>
    <x v="24"/>
    <n v="43229"/>
    <x v="3"/>
    <s v="OFF-EN-10002230"/>
    <x v="1"/>
    <x v="12"/>
    <s v="Airmail Envelopes"/>
    <n v="134.28800000000001"/>
    <n v="2"/>
    <n v="0.2"/>
    <n v="45.322199999999995"/>
    <x v="3"/>
    <x v="0"/>
    <s v="No"/>
  </r>
  <r>
    <n v="658"/>
    <s v="US-2018-156097"/>
    <x v="251"/>
    <d v="2018-09-19T00:00:00"/>
    <s v="Same Day"/>
    <s v="EH-14125"/>
    <s v="Eugene Hildebrand"/>
    <x v="2"/>
    <s v="United States"/>
    <x v="34"/>
    <x v="10"/>
    <n v="60505"/>
    <x v="2"/>
    <s v="FUR-CH-10001215"/>
    <x v="0"/>
    <x v="1"/>
    <s v="Global Troy Executive Leather Low-Back Tilter"/>
    <n v="701.37199999999996"/>
    <n v="2"/>
    <n v="0.3"/>
    <n v="-50.098000000000013"/>
    <x v="2"/>
    <x v="0"/>
    <s v="No"/>
  </r>
  <r>
    <n v="659"/>
    <s v="US-2018-156097"/>
    <x v="251"/>
    <d v="2018-09-19T00:00:00"/>
    <s v="Same Day"/>
    <s v="EH-14125"/>
    <s v="Eugene Hildebrand"/>
    <x v="2"/>
    <s v="United States"/>
    <x v="34"/>
    <x v="10"/>
    <n v="60505"/>
    <x v="2"/>
    <s v="OFF-BI-10004654"/>
    <x v="1"/>
    <x v="8"/>
    <s v="Avery Binding System Hidden Tab Executive Style Index Sets"/>
    <n v="2.3079999999999994"/>
    <n v="2"/>
    <n v="0.8"/>
    <n v="-3.4619999999999997"/>
    <x v="2"/>
    <x v="0"/>
    <s v="No"/>
  </r>
  <r>
    <n v="660"/>
    <s v="CA-2017-146563"/>
    <x v="252"/>
    <d v="2017-08-28T00:00:00"/>
    <s v="Standard Class"/>
    <s v="CB-12025"/>
    <s v="Cassandra Brandow"/>
    <x v="0"/>
    <s v="United States"/>
    <x v="81"/>
    <x v="5"/>
    <n v="76017"/>
    <x v="2"/>
    <s v="OFF-ST-10001490"/>
    <x v="1"/>
    <x v="4"/>
    <s v="Hot File 7-Pocket, Floor Stand"/>
    <n v="999.43200000000002"/>
    <n v="7"/>
    <n v="0.2"/>
    <n v="124.92899999999986"/>
    <x v="2"/>
    <x v="0"/>
    <s v="No"/>
  </r>
  <r>
    <n v="661"/>
    <s v="CA-2017-146563"/>
    <x v="252"/>
    <d v="2017-08-28T00:00:00"/>
    <s v="Standard Class"/>
    <s v="CB-12025"/>
    <s v="Cassandra Brandow"/>
    <x v="0"/>
    <s v="United States"/>
    <x v="81"/>
    <x v="5"/>
    <n v="76017"/>
    <x v="2"/>
    <s v="OFF-ST-10001511"/>
    <x v="1"/>
    <x v="4"/>
    <s v="Space Solutions Commercial Steel Shelving"/>
    <n v="724.08"/>
    <n v="14"/>
    <n v="0.2"/>
    <n v="-135.7650000000001"/>
    <x v="2"/>
    <x v="0"/>
    <s v="No"/>
  </r>
  <r>
    <n v="662"/>
    <s v="CA-2017-146563"/>
    <x v="252"/>
    <d v="2017-08-28T00:00:00"/>
    <s v="Standard Class"/>
    <s v="CB-12025"/>
    <s v="Cassandra Brandow"/>
    <x v="0"/>
    <s v="United States"/>
    <x v="81"/>
    <x v="5"/>
    <n v="76017"/>
    <x v="2"/>
    <s v="FUR-TA-10001768"/>
    <x v="0"/>
    <x v="3"/>
    <s v="Hon Racetrack Conference Tables"/>
    <n v="918.78499999999985"/>
    <n v="5"/>
    <n v="0.3"/>
    <n v="-118.12950000000006"/>
    <x v="2"/>
    <x v="0"/>
    <s v="No"/>
  </r>
  <r>
    <n v="663"/>
    <s v="CA-2017-146563"/>
    <x v="252"/>
    <d v="2017-08-28T00:00:00"/>
    <s v="Standard Class"/>
    <s v="CB-12025"/>
    <s v="Cassandra Brandow"/>
    <x v="0"/>
    <s v="United States"/>
    <x v="81"/>
    <x v="5"/>
    <n v="76017"/>
    <x v="2"/>
    <s v="OFF-BI-10003981"/>
    <x v="1"/>
    <x v="8"/>
    <s v="Avery Durable Plastic 1&quot; Binders"/>
    <n v="2.7239999999999993"/>
    <n v="3"/>
    <n v="0.8"/>
    <n v="-4.2222000000000008"/>
    <x v="2"/>
    <x v="0"/>
    <s v="No"/>
  </r>
  <r>
    <n v="664"/>
    <s v="CA-2018-123666"/>
    <x v="253"/>
    <d v="2018-03-30T00:00:00"/>
    <s v="Standard Class"/>
    <s v="SP-20545"/>
    <s v="Sibella Parks"/>
    <x v="1"/>
    <s v="United States"/>
    <x v="20"/>
    <x v="15"/>
    <n v="10011"/>
    <x v="3"/>
    <s v="OFF-ST-10001522"/>
    <x v="1"/>
    <x v="4"/>
    <s v="Gould Plastics 18-Pocket Panel Bin, 34w x 5-1/4d x 20-1/2h"/>
    <n v="459.95"/>
    <n v="5"/>
    <n v="0"/>
    <n v="18.397999999999968"/>
    <x v="3"/>
    <x v="0"/>
    <s v="No"/>
  </r>
  <r>
    <n v="665"/>
    <s v="CA-2018-143308"/>
    <x v="254"/>
    <d v="2018-11-04T00:00:00"/>
    <s v="Same Day"/>
    <s v="RC-19825"/>
    <s v="Roy Collins"/>
    <x v="0"/>
    <s v="United States"/>
    <x v="103"/>
    <x v="0"/>
    <n v="40214"/>
    <x v="0"/>
    <s v="OFF-FA-10000621"/>
    <x v="1"/>
    <x v="13"/>
    <s v="OIC Colored Binder Clips, Assorted Sizes"/>
    <n v="10.74"/>
    <n v="3"/>
    <n v="0"/>
    <n v="5.2625999999999999"/>
    <x v="0"/>
    <x v="0"/>
    <s v="No"/>
  </r>
  <r>
    <n v="666"/>
    <s v="CA-2019-132682"/>
    <x v="110"/>
    <d v="2019-06-10T00:00:00"/>
    <s v="Second Class"/>
    <s v="TH-21235"/>
    <s v="Tiffany House"/>
    <x v="1"/>
    <s v="United States"/>
    <x v="61"/>
    <x v="5"/>
    <n v="75081"/>
    <x v="2"/>
    <s v="OFF-SU-10004231"/>
    <x v="1"/>
    <x v="14"/>
    <s v="Acme Tagit Stainless Steel Antibacterial Scissors"/>
    <n v="23.76"/>
    <n v="3"/>
    <n v="0.2"/>
    <n v="2.0789999999999997"/>
    <x v="2"/>
    <x v="0"/>
    <s v="No"/>
  </r>
  <r>
    <n v="667"/>
    <s v="CA-2019-132682"/>
    <x v="110"/>
    <d v="2019-06-10T00:00:00"/>
    <s v="Second Class"/>
    <s v="TH-21235"/>
    <s v="Tiffany House"/>
    <x v="1"/>
    <s v="United States"/>
    <x v="61"/>
    <x v="5"/>
    <n v="75081"/>
    <x v="2"/>
    <s v="OFF-PA-10000474"/>
    <x v="1"/>
    <x v="10"/>
    <s v="Easy-staple paper"/>
    <n v="85.055999999999997"/>
    <n v="3"/>
    <n v="0.2"/>
    <n v="28.706399999999991"/>
    <x v="2"/>
    <x v="0"/>
    <s v="No"/>
  </r>
  <r>
    <n v="668"/>
    <s v="CA-2019-132682"/>
    <x v="110"/>
    <d v="2019-06-10T00:00:00"/>
    <s v="Second Class"/>
    <s v="TH-21235"/>
    <s v="Tiffany House"/>
    <x v="1"/>
    <s v="United States"/>
    <x v="61"/>
    <x v="5"/>
    <n v="75081"/>
    <x v="2"/>
    <s v="TEC-PH-10004042"/>
    <x v="2"/>
    <x v="7"/>
    <s v="ClearOne Communications CHAT 70 OC Speaker Phone"/>
    <n v="381.57600000000002"/>
    <n v="3"/>
    <n v="0.2"/>
    <n v="28.618200000000002"/>
    <x v="2"/>
    <x v="0"/>
    <s v="No"/>
  </r>
  <r>
    <n v="669"/>
    <s v="CA-2016-156314"/>
    <x v="163"/>
    <d v="2016-12-26T00:00:00"/>
    <s v="First Class"/>
    <s v="RP-19390"/>
    <s v="Resi Pölking"/>
    <x v="0"/>
    <s v="United States"/>
    <x v="138"/>
    <x v="24"/>
    <n v="44105"/>
    <x v="3"/>
    <s v="FUR-FU-10003096"/>
    <x v="0"/>
    <x v="5"/>
    <s v="Master Giant Foot Doorstop, Safety Yellow"/>
    <n v="30.36"/>
    <n v="5"/>
    <n v="0.2"/>
    <n v="8.7285000000000004"/>
    <x v="3"/>
    <x v="0"/>
    <s v="No"/>
  </r>
  <r>
    <n v="670"/>
    <s v="US-2019-106663"/>
    <x v="255"/>
    <d v="2019-06-13T00:00:00"/>
    <s v="Standard Class"/>
    <s v="MO-17800"/>
    <s v="Meg O'Connel"/>
    <x v="2"/>
    <s v="United States"/>
    <x v="22"/>
    <x v="10"/>
    <n v="60653"/>
    <x v="2"/>
    <s v="FUR-FU-10002759"/>
    <x v="0"/>
    <x v="5"/>
    <s v="12-1/2 Diameter Round Wall Clock"/>
    <n v="23.976000000000003"/>
    <n v="3"/>
    <n v="0.6"/>
    <n v="-14.385599999999997"/>
    <x v="2"/>
    <x v="0"/>
    <s v="No"/>
  </r>
  <r>
    <n v="671"/>
    <s v="US-2019-106663"/>
    <x v="255"/>
    <d v="2019-06-13T00:00:00"/>
    <s v="Standard Class"/>
    <s v="MO-17800"/>
    <s v="Meg O'Connel"/>
    <x v="2"/>
    <s v="United States"/>
    <x v="22"/>
    <x v="10"/>
    <n v="60653"/>
    <x v="2"/>
    <s v="FUR-TA-10000688"/>
    <x v="0"/>
    <x v="3"/>
    <s v="Chromcraft Bull-Nose Wood Round Conference Table Top, Wood Base"/>
    <n v="108.925"/>
    <n v="1"/>
    <n v="0.5"/>
    <n v="-71.890500000000017"/>
    <x v="2"/>
    <x v="0"/>
    <s v="No"/>
  </r>
  <r>
    <n v="672"/>
    <s v="US-2019-106663"/>
    <x v="255"/>
    <d v="2019-06-13T00:00:00"/>
    <s v="Standard Class"/>
    <s v="MO-17800"/>
    <s v="Meg O'Connel"/>
    <x v="2"/>
    <s v="United States"/>
    <x v="22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  <x v="2"/>
    <x v="0"/>
    <s v="No"/>
  </r>
  <r>
    <n v="673"/>
    <s v="CA-2019-111178"/>
    <x v="140"/>
    <d v="2019-06-22T00:00:00"/>
    <s v="Standard Class"/>
    <s v="TD-20995"/>
    <s v="Tamara Dahlen"/>
    <x v="0"/>
    <s v="United States"/>
    <x v="94"/>
    <x v="10"/>
    <n v="62301"/>
    <x v="2"/>
    <s v="OFF-AR-10001954"/>
    <x v="1"/>
    <x v="6"/>
    <s v="Newell 331"/>
    <n v="19.559999999999999"/>
    <n v="5"/>
    <n v="0.2"/>
    <n v="1.7115"/>
    <x v="2"/>
    <x v="0"/>
    <s v="No"/>
  </r>
  <r>
    <n v="674"/>
    <s v="CA-2019-130351"/>
    <x v="256"/>
    <d v="2019-12-08T00:00:00"/>
    <s v="First Class"/>
    <s v="RB-19570"/>
    <s v="Rob Beeghly"/>
    <x v="0"/>
    <s v="United States"/>
    <x v="38"/>
    <x v="14"/>
    <n v="47201"/>
    <x v="2"/>
    <s v="OFF-AP-10004532"/>
    <x v="1"/>
    <x v="9"/>
    <s v="Kensington 6 Outlet Guardian Standard Surge Protector"/>
    <n v="61.44"/>
    <n v="3"/>
    <n v="0"/>
    <n v="16.588799999999999"/>
    <x v="2"/>
    <x v="0"/>
    <s v="No"/>
  </r>
  <r>
    <n v="675"/>
    <s v="CA-2019-130351"/>
    <x v="256"/>
    <d v="2019-12-08T00:00:00"/>
    <s v="First Class"/>
    <s v="RB-19570"/>
    <s v="Rob Beeghly"/>
    <x v="0"/>
    <s v="United States"/>
    <x v="38"/>
    <x v="14"/>
    <n v="47201"/>
    <x v="2"/>
    <s v="OFF-PA-10002137"/>
    <x v="1"/>
    <x v="10"/>
    <s v="Southworth 100% Résumé Paper, 24lb."/>
    <n v="38.9"/>
    <n v="5"/>
    <n v="0"/>
    <n v="17.504999999999995"/>
    <x v="2"/>
    <x v="0"/>
    <s v="No"/>
  </r>
  <r>
    <n v="676"/>
    <s v="CA-2019-130351"/>
    <x v="256"/>
    <d v="2019-12-08T00:00:00"/>
    <s v="First Class"/>
    <s v="RB-19570"/>
    <s v="Rob Beeghly"/>
    <x v="0"/>
    <s v="United States"/>
    <x v="38"/>
    <x v="14"/>
    <n v="47201"/>
    <x v="2"/>
    <s v="TEC-AC-10003832"/>
    <x v="2"/>
    <x v="11"/>
    <s v="Imation 16GB Mini TravelDrive USB 2.0 Flash Drive"/>
    <n v="99.390000000000015"/>
    <n v="3"/>
    <n v="0"/>
    <n v="40.749900000000004"/>
    <x v="2"/>
    <x v="0"/>
    <s v="No"/>
  </r>
  <r>
    <n v="677"/>
    <s v="US-2019-119438"/>
    <x v="257"/>
    <d v="2019-03-23T00:00:00"/>
    <s v="Standard Class"/>
    <s v="CD-11980"/>
    <s v="Carol Darley"/>
    <x v="0"/>
    <s v="United States"/>
    <x v="139"/>
    <x v="5"/>
    <n v="75701"/>
    <x v="2"/>
    <s v="OFF-AP-10000804"/>
    <x v="1"/>
    <x v="9"/>
    <s v="Hoover Portapower Portable Vacuum"/>
    <n v="2.6879999999999997"/>
    <n v="3"/>
    <n v="0.8"/>
    <n v="-7.3920000000000021"/>
    <x v="2"/>
    <x v="0"/>
    <s v="No"/>
  </r>
  <r>
    <n v="678"/>
    <s v="US-2019-119438"/>
    <x v="257"/>
    <d v="2019-03-23T00:00:00"/>
    <s v="Standard Class"/>
    <s v="CD-11980"/>
    <s v="Carol Darley"/>
    <x v="0"/>
    <s v="United States"/>
    <x v="139"/>
    <x v="5"/>
    <n v="75701"/>
    <x v="2"/>
    <s v="TEC-AC-10003614"/>
    <x v="2"/>
    <x v="11"/>
    <s v="Verbatim 25 GB 6x Blu-ray Single Layer Recordable Disc, 10/Pack"/>
    <n v="27.816000000000003"/>
    <n v="3"/>
    <n v="0.2"/>
    <n v="4.5200999999999958"/>
    <x v="2"/>
    <x v="0"/>
    <s v="No"/>
  </r>
  <r>
    <n v="679"/>
    <s v="US-2019-119438"/>
    <x v="257"/>
    <d v="2019-03-23T00:00:00"/>
    <s v="Standard Class"/>
    <s v="CD-11980"/>
    <s v="Carol Darley"/>
    <x v="0"/>
    <s v="United States"/>
    <x v="139"/>
    <x v="5"/>
    <n v="75701"/>
    <x v="2"/>
    <s v="FUR-FU-10003553"/>
    <x v="0"/>
    <x v="5"/>
    <s v="Howard Miller 13-1/2&quot; Diameter Rosebrook Wall Clock"/>
    <n v="82.524000000000001"/>
    <n v="3"/>
    <n v="0.6"/>
    <n v="-41.261999999999972"/>
    <x v="2"/>
    <x v="0"/>
    <s v="No"/>
  </r>
  <r>
    <n v="680"/>
    <s v="US-2019-119438"/>
    <x v="257"/>
    <d v="2019-03-23T00:00:00"/>
    <s v="Standard Class"/>
    <s v="CD-11980"/>
    <s v="Carol Darley"/>
    <x v="0"/>
    <s v="United States"/>
    <x v="139"/>
    <x v="5"/>
    <n v="75701"/>
    <x v="2"/>
    <s v="OFF-BI-10004632"/>
    <x v="1"/>
    <x v="8"/>
    <s v="Ibico Hi-Tech Manual Binding System"/>
    <n v="182.99399999999997"/>
    <n v="3"/>
    <n v="0.8"/>
    <n v="-320.23950000000013"/>
    <x v="2"/>
    <x v="0"/>
    <s v="No"/>
  </r>
  <r>
    <n v="681"/>
    <s v="CA-2018-164511"/>
    <x v="258"/>
    <d v="2018-11-24T00:00:00"/>
    <s v="Standard Class"/>
    <s v="DJ-13630"/>
    <s v="Doug Jacobs"/>
    <x v="0"/>
    <s v="United States"/>
    <x v="20"/>
    <x v="15"/>
    <n v="10024"/>
    <x v="3"/>
    <s v="OFF-BI-10003305"/>
    <x v="1"/>
    <x v="8"/>
    <s v="Avery Hanging File Binders"/>
    <n v="14.352000000000002"/>
    <n v="3"/>
    <n v="0.2"/>
    <n v="4.6643999999999988"/>
    <x v="3"/>
    <x v="0"/>
    <s v="No"/>
  </r>
  <r>
    <n v="682"/>
    <s v="CA-2018-164511"/>
    <x v="258"/>
    <d v="2018-11-24T00:00:00"/>
    <s v="Standard Class"/>
    <s v="DJ-13630"/>
    <s v="Doug Jacobs"/>
    <x v="0"/>
    <s v="United States"/>
    <x v="20"/>
    <x v="15"/>
    <n v="10024"/>
    <x v="3"/>
    <s v="OFF-ST-10002583"/>
    <x v="1"/>
    <x v="4"/>
    <s v="Fellowes Neat Ideas Storage Cubes"/>
    <n v="64.959999999999994"/>
    <n v="2"/>
    <n v="0"/>
    <n v="2.598399999999998"/>
    <x v="3"/>
    <x v="0"/>
    <s v="No"/>
  </r>
  <r>
    <n v="683"/>
    <s v="CA-2018-164511"/>
    <x v="258"/>
    <d v="2018-11-24T00:00:00"/>
    <s v="Standard Class"/>
    <s v="DJ-13630"/>
    <s v="Doug Jacobs"/>
    <x v="0"/>
    <s v="United States"/>
    <x v="20"/>
    <x v="15"/>
    <n v="10024"/>
    <x v="3"/>
    <s v="OFF-ST-10004507"/>
    <x v="1"/>
    <x v="4"/>
    <s v="Advantus Rolling Storage Box"/>
    <n v="68.599999999999994"/>
    <n v="4"/>
    <n v="0"/>
    <n v="18.521999999999998"/>
    <x v="3"/>
    <x v="0"/>
    <s v="No"/>
  </r>
  <r>
    <n v="684"/>
    <s v="US-2019-168116"/>
    <x v="259"/>
    <d v="2019-11-04T00:00:00"/>
    <s v="Same Day"/>
    <s v="GT-14635"/>
    <s v="Grant Thornton"/>
    <x v="1"/>
    <s v="United States"/>
    <x v="140"/>
    <x v="3"/>
    <n v="27217"/>
    <x v="0"/>
    <s v="TEC-MA-10004125"/>
    <x v="2"/>
    <x v="15"/>
    <s v="Cubify CubeX 3D Printer Triple Head Print"/>
    <n v="7999.98"/>
    <n v="4"/>
    <n v="0.5"/>
    <n v="-3839.9903999999988"/>
    <x v="0"/>
    <x v="0"/>
    <s v="No"/>
  </r>
  <r>
    <n v="685"/>
    <s v="US-2019-168116"/>
    <x v="259"/>
    <d v="2019-11-04T00:00:00"/>
    <s v="Same Day"/>
    <s v="GT-14635"/>
    <s v="Grant Thornton"/>
    <x v="1"/>
    <s v="United States"/>
    <x v="140"/>
    <x v="3"/>
    <n v="27217"/>
    <x v="0"/>
    <s v="OFF-AP-10002457"/>
    <x v="1"/>
    <x v="9"/>
    <s v="Eureka The Boss Plus 12-Amp Hard Box Upright Vacuum, Red"/>
    <n v="167.44000000000003"/>
    <n v="2"/>
    <n v="0.2"/>
    <n v="14.650999999999989"/>
    <x v="0"/>
    <x v="0"/>
    <s v="No"/>
  </r>
  <r>
    <n v="686"/>
    <s v="CA-2016-157784"/>
    <x v="260"/>
    <d v="2016-07-08T00:00:00"/>
    <s v="First Class"/>
    <s v="MC-17845"/>
    <s v="Michael Chen"/>
    <x v="0"/>
    <s v="United States"/>
    <x v="25"/>
    <x v="35"/>
    <n v="39212"/>
    <x v="0"/>
    <s v="TEC-AC-10003911"/>
    <x v="2"/>
    <x v="11"/>
    <s v="NETGEAR AC1750 Dual Band Gigabit Smart WiFi Router"/>
    <n v="479.97"/>
    <n v="3"/>
    <n v="0"/>
    <n v="163.18979999999999"/>
    <x v="0"/>
    <x v="0"/>
    <s v="No"/>
  </r>
  <r>
    <n v="687"/>
    <s v="CA-2016-157784"/>
    <x v="260"/>
    <d v="2016-07-08T00:00:00"/>
    <s v="First Class"/>
    <s v="MC-17845"/>
    <s v="Michael Chen"/>
    <x v="0"/>
    <s v="United States"/>
    <x v="25"/>
    <x v="35"/>
    <n v="39212"/>
    <x v="0"/>
    <s v="OFF-LA-10001934"/>
    <x v="1"/>
    <x v="2"/>
    <s v="Avery 516"/>
    <n v="14.62"/>
    <n v="2"/>
    <n v="0"/>
    <n v="6.8713999999999995"/>
    <x v="0"/>
    <x v="0"/>
    <s v="No"/>
  </r>
  <r>
    <n v="688"/>
    <s v="CA-2016-157784"/>
    <x v="260"/>
    <d v="2016-07-08T00:00:00"/>
    <s v="First Class"/>
    <s v="MC-17845"/>
    <s v="Michael Chen"/>
    <x v="0"/>
    <s v="United States"/>
    <x v="25"/>
    <x v="35"/>
    <n v="39212"/>
    <x v="0"/>
    <s v="OFF-PA-10000304"/>
    <x v="1"/>
    <x v="10"/>
    <s v="Xerox 1995"/>
    <n v="19.440000000000001"/>
    <n v="3"/>
    <n v="0"/>
    <n v="9.3312000000000008"/>
    <x v="0"/>
    <x v="0"/>
    <s v="No"/>
  </r>
  <r>
    <n v="689"/>
    <s v="CA-2019-161480"/>
    <x v="53"/>
    <d v="2019-12-29T00:00:00"/>
    <s v="Standard Class"/>
    <s v="RA-19285"/>
    <s v="Ralph Arnett"/>
    <x v="0"/>
    <s v="United States"/>
    <x v="20"/>
    <x v="15"/>
    <n v="10035"/>
    <x v="3"/>
    <s v="FUR-BO-10004015"/>
    <x v="0"/>
    <x v="0"/>
    <s v="Bush Andora Bookcase, Maple/Graphite Gray Finish"/>
    <n v="191.98400000000001"/>
    <n v="2"/>
    <n v="0.2"/>
    <n v="4.7995999999999768"/>
    <x v="3"/>
    <x v="0"/>
    <s v="No"/>
  </r>
  <r>
    <n v="690"/>
    <s v="US-2016-117135"/>
    <x v="261"/>
    <d v="2016-06-23T00:00:00"/>
    <s v="Second Class"/>
    <s v="NP-18325"/>
    <s v="Naresj Patel"/>
    <x v="0"/>
    <s v="United States"/>
    <x v="141"/>
    <x v="17"/>
    <n v="22980"/>
    <x v="0"/>
    <s v="FUR-FU-10004071"/>
    <x v="0"/>
    <x v="5"/>
    <s v="Luxo Professional Magnifying Clamp-On Fluorescent Lamps"/>
    <n v="104.01"/>
    <n v="1"/>
    <n v="0"/>
    <n v="14.561400000000006"/>
    <x v="0"/>
    <x v="0"/>
    <s v="No"/>
  </r>
  <r>
    <n v="691"/>
    <s v="US-2016-117135"/>
    <x v="261"/>
    <d v="2016-06-23T00:00:00"/>
    <s v="Second Class"/>
    <s v="NP-18325"/>
    <s v="Naresj Patel"/>
    <x v="0"/>
    <s v="United States"/>
    <x v="141"/>
    <x v="17"/>
    <n v="22980"/>
    <x v="0"/>
    <s v="TEC-PH-10002033"/>
    <x v="2"/>
    <x v="7"/>
    <s v="Konftel 250 Conference phone - Charcoal black"/>
    <n v="284.82"/>
    <n v="1"/>
    <n v="0"/>
    <n v="74.053200000000004"/>
    <x v="0"/>
    <x v="0"/>
    <s v="No"/>
  </r>
  <r>
    <n v="692"/>
    <s v="US-2016-117135"/>
    <x v="261"/>
    <d v="2016-06-23T00:00:00"/>
    <s v="Second Class"/>
    <s v="NP-18325"/>
    <s v="Naresj Patel"/>
    <x v="0"/>
    <s v="United States"/>
    <x v="141"/>
    <x v="17"/>
    <n v="22980"/>
    <x v="0"/>
    <s v="OFF-ST-10002444"/>
    <x v="1"/>
    <x v="4"/>
    <s v="Recycled Eldon Regeneration Jumbo File"/>
    <n v="36.839999999999996"/>
    <n v="3"/>
    <n v="0"/>
    <n v="10.315199999999999"/>
    <x v="0"/>
    <x v="0"/>
    <s v="No"/>
  </r>
  <r>
    <n v="693"/>
    <s v="CA-2017-131534"/>
    <x v="262"/>
    <d v="2017-04-02T00:00:00"/>
    <s v="Standard Class"/>
    <s v="AB-10165"/>
    <s v="Alan Barnes"/>
    <x v="0"/>
    <s v="United States"/>
    <x v="1"/>
    <x v="1"/>
    <n v="90036"/>
    <x v="1"/>
    <s v="TEC-AC-10002253"/>
    <x v="2"/>
    <x v="11"/>
    <s v="Imation Bio 8GB USB Flash Drive Imation Corp"/>
    <n v="166.24"/>
    <n v="1"/>
    <n v="0"/>
    <n v="24.936000000000007"/>
    <x v="1"/>
    <x v="0"/>
    <s v="No"/>
  </r>
  <r>
    <n v="694"/>
    <s v="CA-2017-131534"/>
    <x v="262"/>
    <d v="2017-04-02T00:00:00"/>
    <s v="Standard Class"/>
    <s v="AB-10165"/>
    <s v="Alan Barnes"/>
    <x v="0"/>
    <s v="United States"/>
    <x v="1"/>
    <x v="1"/>
    <n v="90036"/>
    <x v="1"/>
    <s v="OFF-PA-10000743"/>
    <x v="1"/>
    <x v="10"/>
    <s v="Xerox 1977"/>
    <n v="33.4"/>
    <n v="5"/>
    <n v="0"/>
    <n v="16.032"/>
    <x v="1"/>
    <x v="0"/>
    <s v="No"/>
  </r>
  <r>
    <n v="695"/>
    <s v="CA-2017-119291"/>
    <x v="263"/>
    <d v="2017-05-17T00:00:00"/>
    <s v="First Class"/>
    <s v="JO-15550"/>
    <s v="Jesus Ocampo"/>
    <x v="2"/>
    <s v="United States"/>
    <x v="142"/>
    <x v="9"/>
    <n v="19013"/>
    <x v="3"/>
    <s v="OFF-AR-10003373"/>
    <x v="1"/>
    <x v="6"/>
    <s v="Boston School Pro Electric Pencil Sharpener, 1670"/>
    <n v="198.27200000000002"/>
    <n v="8"/>
    <n v="0.2"/>
    <n v="17.34879999999999"/>
    <x v="3"/>
    <x v="0"/>
    <s v="No"/>
  </r>
  <r>
    <n v="696"/>
    <s v="CA-2017-119291"/>
    <x v="263"/>
    <d v="2017-05-17T00:00:00"/>
    <s v="First Class"/>
    <s v="JO-15550"/>
    <s v="Jesus Ocampo"/>
    <x v="2"/>
    <s v="United States"/>
    <x v="142"/>
    <x v="9"/>
    <n v="19013"/>
    <x v="3"/>
    <s v="OFF-LA-10002312"/>
    <x v="1"/>
    <x v="2"/>
    <s v="Avery 490"/>
    <n v="47.360000000000007"/>
    <n v="4"/>
    <n v="0.2"/>
    <n v="17.759999999999998"/>
    <x v="3"/>
    <x v="0"/>
    <s v="No"/>
  </r>
  <r>
    <n v="697"/>
    <s v="CA-2017-119291"/>
    <x v="263"/>
    <d v="2017-05-17T00:00:00"/>
    <s v="First Class"/>
    <s v="JO-15550"/>
    <s v="Jesus Ocampo"/>
    <x v="2"/>
    <s v="United States"/>
    <x v="142"/>
    <x v="9"/>
    <n v="19013"/>
    <x v="3"/>
    <s v="OFF-EN-10000927"/>
    <x v="1"/>
    <x v="12"/>
    <s v="Jet-Pak Recycled Peel 'N' Seal Padded Mailers"/>
    <n v="200.98400000000004"/>
    <n v="7"/>
    <n v="0.2"/>
    <n v="62.807499999999976"/>
    <x v="3"/>
    <x v="0"/>
    <s v="No"/>
  </r>
  <r>
    <n v="698"/>
    <s v="CA-2017-119291"/>
    <x v="263"/>
    <d v="2017-05-17T00:00:00"/>
    <s v="First Class"/>
    <s v="JO-15550"/>
    <s v="Jesus Ocampo"/>
    <x v="2"/>
    <s v="United States"/>
    <x v="142"/>
    <x v="9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  <x v="3"/>
    <x v="0"/>
    <s v="No"/>
  </r>
  <r>
    <n v="699"/>
    <s v="CA-2017-119291"/>
    <x v="263"/>
    <d v="2017-05-17T00:00:00"/>
    <s v="First Class"/>
    <s v="JO-15550"/>
    <s v="Jesus Ocampo"/>
    <x v="2"/>
    <s v="United States"/>
    <x v="142"/>
    <x v="9"/>
    <n v="19013"/>
    <x v="3"/>
    <s v="OFF-AR-10001118"/>
    <x v="1"/>
    <x v="6"/>
    <s v="Binney &amp; Smith Crayola Metallic Crayons, 16-Color Pack"/>
    <n v="2.6960000000000002"/>
    <n v="1"/>
    <n v="0.2"/>
    <n v="0.8088000000000003"/>
    <x v="3"/>
    <x v="0"/>
    <s v="No"/>
  </r>
  <r>
    <n v="700"/>
    <s v="CA-2017-119291"/>
    <x v="263"/>
    <d v="2017-05-17T00:00:00"/>
    <s v="First Class"/>
    <s v="JO-15550"/>
    <s v="Jesus Ocampo"/>
    <x v="2"/>
    <s v="United States"/>
    <x v="142"/>
    <x v="9"/>
    <n v="19013"/>
    <x v="3"/>
    <s v="OFF-BI-10001575"/>
    <x v="1"/>
    <x v="8"/>
    <s v="GBC Linen Binding Covers"/>
    <n v="18.588000000000005"/>
    <n v="2"/>
    <n v="0.7"/>
    <n v="-13.6312"/>
    <x v="3"/>
    <x v="0"/>
    <s v="No"/>
  </r>
  <r>
    <n v="701"/>
    <s v="CA-2017-119291"/>
    <x v="263"/>
    <d v="2017-05-17T00:00:00"/>
    <s v="First Class"/>
    <s v="JO-15550"/>
    <s v="Jesus Ocampo"/>
    <x v="2"/>
    <s v="United States"/>
    <x v="142"/>
    <x v="9"/>
    <n v="19013"/>
    <x v="3"/>
    <s v="OFF-BI-10001982"/>
    <x v="1"/>
    <x v="8"/>
    <s v="Wilson Jones Custom Binder Spines &amp; Labels"/>
    <n v="4.8960000000000008"/>
    <n v="3"/>
    <n v="0.7"/>
    <n v="-3.4271999999999991"/>
    <x v="3"/>
    <x v="0"/>
    <s v="No"/>
  </r>
  <r>
    <n v="702"/>
    <s v="CA-2019-114552"/>
    <x v="264"/>
    <d v="2019-09-08T00:00:00"/>
    <s v="Standard Class"/>
    <s v="Dl-13600"/>
    <s v="Dorris liebe"/>
    <x v="1"/>
    <s v="United States"/>
    <x v="138"/>
    <x v="24"/>
    <n v="44105"/>
    <x v="3"/>
    <s v="FUR-FU-10002960"/>
    <x v="0"/>
    <x v="5"/>
    <s v="Eldon 200 Class Desk Accessories, Burgundy"/>
    <n v="15.072000000000003"/>
    <n v="3"/>
    <n v="0.2"/>
    <n v="4.1448"/>
    <x v="3"/>
    <x v="0"/>
    <s v="No"/>
  </r>
  <r>
    <n v="703"/>
    <s v="CA-2018-163755"/>
    <x v="254"/>
    <d v="2018-11-08T00:00:00"/>
    <s v="Second Class"/>
    <s v="AS-10285"/>
    <s v="Alejandro Savely"/>
    <x v="1"/>
    <s v="United States"/>
    <x v="4"/>
    <x v="4"/>
    <n v="98103"/>
    <x v="1"/>
    <s v="FUR-FU-10003394"/>
    <x v="0"/>
    <x v="5"/>
    <s v="Tenex &quot;The Solids&quot; Textured Chair Mats"/>
    <n v="209.88"/>
    <n v="3"/>
    <n v="0"/>
    <n v="35.679599999999979"/>
    <x v="1"/>
    <x v="0"/>
    <s v="No"/>
  </r>
  <r>
    <n v="704"/>
    <s v="CA-2017-142027"/>
    <x v="265"/>
    <d v="2017-04-14T00:00:00"/>
    <s v="Standard Class"/>
    <s v="JK-15370"/>
    <s v="Jay Kimmel"/>
    <x v="0"/>
    <s v="United States"/>
    <x v="85"/>
    <x v="1"/>
    <n v="90805"/>
    <x v="1"/>
    <s v="FUR-TA-10002774"/>
    <x v="0"/>
    <x v="3"/>
    <s v="Laminate Occasional Tables"/>
    <n v="369.91200000000003"/>
    <n v="3"/>
    <n v="0.2"/>
    <n v="-13.871700000000047"/>
    <x v="1"/>
    <x v="0"/>
    <s v="No"/>
  </r>
  <r>
    <n v="705"/>
    <s v="CA-2016-138527"/>
    <x v="171"/>
    <d v="2016-09-17T00:00:00"/>
    <s v="Standard Class"/>
    <s v="BN-11470"/>
    <s v="Brad Norvell"/>
    <x v="1"/>
    <s v="United States"/>
    <x v="143"/>
    <x v="3"/>
    <n v="27511"/>
    <x v="0"/>
    <s v="OFF-PA-10001800"/>
    <x v="1"/>
    <x v="10"/>
    <s v="Xerox 220"/>
    <n v="10.368000000000002"/>
    <n v="2"/>
    <n v="0.2"/>
    <n v="3.6288"/>
    <x v="0"/>
    <x v="0"/>
    <s v="No"/>
  </r>
  <r>
    <n v="706"/>
    <s v="CA-2016-138527"/>
    <x v="171"/>
    <d v="2016-09-17T00:00:00"/>
    <s v="Standard Class"/>
    <s v="BN-11470"/>
    <s v="Brad Norvell"/>
    <x v="1"/>
    <s v="United States"/>
    <x v="143"/>
    <x v="3"/>
    <n v="27511"/>
    <x v="0"/>
    <s v="OFF-AP-10001469"/>
    <x v="1"/>
    <x v="9"/>
    <s v="Fellowes 8 Outlet Superior Workstation Surge Protector"/>
    <n v="166.84"/>
    <n v="5"/>
    <n v="0.2"/>
    <n v="18.769499999999987"/>
    <x v="0"/>
    <x v="0"/>
    <s v="No"/>
  </r>
  <r>
    <n v="707"/>
    <s v="CA-2016-138527"/>
    <x v="171"/>
    <d v="2016-09-17T00:00:00"/>
    <s v="Standard Class"/>
    <s v="BN-11470"/>
    <s v="Brad Norvell"/>
    <x v="1"/>
    <s v="United States"/>
    <x v="143"/>
    <x v="3"/>
    <n v="27511"/>
    <x v="0"/>
    <s v="TEC-AC-10002399"/>
    <x v="2"/>
    <x v="11"/>
    <s v="SanDisk Cruzer 32 GB USB Flash Drive"/>
    <n v="15.216000000000001"/>
    <n v="1"/>
    <n v="0.2"/>
    <n v="2.2823999999999991"/>
    <x v="0"/>
    <x v="0"/>
    <s v="No"/>
  </r>
  <r>
    <n v="708"/>
    <s v="CA-2016-112158"/>
    <x v="266"/>
    <d v="2016-12-04T00:00:00"/>
    <s v="First Class"/>
    <s v="DP-13165"/>
    <s v="David Philippe"/>
    <x v="0"/>
    <s v="United States"/>
    <x v="20"/>
    <x v="15"/>
    <n v="10035"/>
    <x v="3"/>
    <s v="TEC-AC-10003628"/>
    <x v="2"/>
    <x v="11"/>
    <s v="Logitech 910-002974 M325 Wireless Mouse for Web Scrolling"/>
    <n v="119.96"/>
    <n v="4"/>
    <n v="0"/>
    <n v="52.78240000000001"/>
    <x v="3"/>
    <x v="0"/>
    <s v="No"/>
  </r>
  <r>
    <n v="709"/>
    <s v="CA-2016-112158"/>
    <x v="266"/>
    <d v="2016-12-04T00:00:00"/>
    <s v="First Class"/>
    <s v="DP-13165"/>
    <s v="David Philippe"/>
    <x v="0"/>
    <s v="United States"/>
    <x v="20"/>
    <x v="15"/>
    <n v="10035"/>
    <x v="3"/>
    <s v="FUR-BO-10003272"/>
    <x v="0"/>
    <x v="0"/>
    <s v="O'Sullivan Living Dimensions 5-Shelf Bookcases"/>
    <n v="883.92"/>
    <n v="5"/>
    <n v="0.2"/>
    <n v="-110.49000000000007"/>
    <x v="3"/>
    <x v="0"/>
    <s v="No"/>
  </r>
  <r>
    <n v="710"/>
    <s v="CA-2016-112158"/>
    <x v="266"/>
    <d v="2016-12-04T00:00:00"/>
    <s v="First Class"/>
    <s v="DP-13165"/>
    <s v="David Philippe"/>
    <x v="0"/>
    <s v="United States"/>
    <x v="20"/>
    <x v="15"/>
    <n v="10035"/>
    <x v="3"/>
    <s v="OFF-BI-10000050"/>
    <x v="1"/>
    <x v="8"/>
    <s v="Angle-D Binders with Locking Rings, Label Holders"/>
    <n v="46.72"/>
    <n v="8"/>
    <n v="0.2"/>
    <n v="15.767999999999997"/>
    <x v="3"/>
    <x v="0"/>
    <s v="No"/>
  </r>
  <r>
    <n v="711"/>
    <s v="CA-2016-113887"/>
    <x v="267"/>
    <d v="2016-04-07T00:00:00"/>
    <s v="First Class"/>
    <s v="TH-21550"/>
    <s v="Tracy Hopkins"/>
    <x v="2"/>
    <s v="United States"/>
    <x v="20"/>
    <x v="15"/>
    <n v="10035"/>
    <x v="3"/>
    <s v="OFF-PA-10004071"/>
    <x v="1"/>
    <x v="10"/>
    <s v="Eaton Premium Continuous-Feed Paper, 25% Cotton, Letter Size, White, 1000 Shts/Box"/>
    <n v="55.48"/>
    <n v="1"/>
    <n v="0"/>
    <n v="26.630399999999998"/>
    <x v="3"/>
    <x v="0"/>
    <s v="No"/>
  </r>
  <r>
    <n v="712"/>
    <s v="CA-2019-146136"/>
    <x v="213"/>
    <d v="2019-09-07T00:00:00"/>
    <s v="Standard Class"/>
    <s v="AP-10915"/>
    <s v="Arthur Prichep"/>
    <x v="0"/>
    <s v="United States"/>
    <x v="144"/>
    <x v="2"/>
    <n v="32137"/>
    <x v="0"/>
    <s v="OFF-EN-10001219"/>
    <x v="1"/>
    <x v="12"/>
    <s v="#10- 4 1/8&quot; x 9 1/2&quot; Security-Tint Envelopes"/>
    <n v="24.448"/>
    <n v="4"/>
    <n v="0.2"/>
    <n v="8.8623999999999992"/>
    <x v="0"/>
    <x v="0"/>
    <s v="No"/>
  </r>
  <r>
    <n v="713"/>
    <s v="US-2019-100048"/>
    <x v="240"/>
    <d v="2019-05-24T00:00:00"/>
    <s v="Standard Class"/>
    <s v="RS-19765"/>
    <s v="Roland Schwarz"/>
    <x v="1"/>
    <s v="United States"/>
    <x v="145"/>
    <x v="15"/>
    <n v="10550"/>
    <x v="3"/>
    <s v="OFF-AP-10001154"/>
    <x v="1"/>
    <x v="9"/>
    <s v="Bionaire Personal Warm Mist Humidifier/Vaporizer"/>
    <n v="281.34000000000003"/>
    <n v="6"/>
    <n v="0"/>
    <n v="109.72260000000001"/>
    <x v="3"/>
    <x v="0"/>
    <s v="No"/>
  </r>
  <r>
    <n v="714"/>
    <s v="US-2019-100048"/>
    <x v="240"/>
    <d v="2019-05-24T00:00:00"/>
    <s v="Standard Class"/>
    <s v="RS-19765"/>
    <s v="Roland Schwarz"/>
    <x v="1"/>
    <s v="United States"/>
    <x v="145"/>
    <x v="15"/>
    <n v="10550"/>
    <x v="3"/>
    <s v="TEC-PH-10003012"/>
    <x v="2"/>
    <x v="7"/>
    <s v="Nortel Meridian M3904 Professional Digital phone"/>
    <n v="307.98"/>
    <n v="2"/>
    <n v="0"/>
    <n v="89.314199999999971"/>
    <x v="3"/>
    <x v="0"/>
    <s v="No"/>
  </r>
  <r>
    <n v="715"/>
    <s v="US-2019-100048"/>
    <x v="240"/>
    <d v="2019-05-24T00:00:00"/>
    <s v="Standard Class"/>
    <s v="RS-19765"/>
    <s v="Roland Schwarz"/>
    <x v="1"/>
    <s v="United States"/>
    <x v="145"/>
    <x v="15"/>
    <n v="10550"/>
    <x v="3"/>
    <s v="TEC-AC-10001606"/>
    <x v="2"/>
    <x v="11"/>
    <s v="Logitech Wireless Performance Mouse MX for PC and Mac"/>
    <n v="299.96999999999997"/>
    <n v="3"/>
    <n v="0"/>
    <n v="113.98860000000001"/>
    <x v="3"/>
    <x v="0"/>
    <s v="No"/>
  </r>
  <r>
    <n v="716"/>
    <s v="CA-2016-153150"/>
    <x v="268"/>
    <d v="2016-07-06T00:00:00"/>
    <s v="Second Class"/>
    <s v="Dl-13600"/>
    <s v="Dorris liebe"/>
    <x v="1"/>
    <s v="United States"/>
    <x v="4"/>
    <x v="4"/>
    <n v="98105"/>
    <x v="1"/>
    <s v="OFF-BI-10003355"/>
    <x v="1"/>
    <x v="8"/>
    <s v="Cardinal Holdit Business Card Pockets"/>
    <n v="19.920000000000002"/>
    <n v="5"/>
    <n v="0.2"/>
    <n v="6.9719999999999995"/>
    <x v="1"/>
    <x v="1"/>
    <s v="Yes"/>
  </r>
  <r>
    <n v="717"/>
    <s v="CA-2016-130092"/>
    <x v="269"/>
    <d v="2016-01-14T00:00:00"/>
    <s v="First Class"/>
    <s v="SV-20365"/>
    <s v="Seth Vernon"/>
    <x v="0"/>
    <s v="United States"/>
    <x v="18"/>
    <x v="13"/>
    <n v="19901"/>
    <x v="3"/>
    <s v="FUR-FU-10000010"/>
    <x v="0"/>
    <x v="5"/>
    <s v="DAX Value U-Channel Document Frames, Easel Back"/>
    <n v="9.94"/>
    <n v="2"/>
    <n v="0"/>
    <n v="3.0813999999999995"/>
    <x v="3"/>
    <x v="0"/>
    <s v="No"/>
  </r>
  <r>
    <n v="718"/>
    <s v="CA-2019-108910"/>
    <x v="241"/>
    <d v="2019-09-29T00:00:00"/>
    <s v="Standard Class"/>
    <s v="KC-16540"/>
    <s v="Kelly Collister"/>
    <x v="0"/>
    <s v="United States"/>
    <x v="46"/>
    <x v="24"/>
    <n v="43055"/>
    <x v="3"/>
    <s v="FUR-FU-10002253"/>
    <x v="0"/>
    <x v="5"/>
    <s v="Howard Miller 13&quot; Diameter Pewter Finish Round Wall Clock"/>
    <n v="103.05599999999998"/>
    <n v="3"/>
    <n v="0.2"/>
    <n v="24.475800000000007"/>
    <x v="3"/>
    <x v="0"/>
    <s v="No"/>
  </r>
  <r>
    <n v="719"/>
    <s v="CA-2016-104472"/>
    <x v="270"/>
    <d v="2016-06-07T00:00:00"/>
    <s v="Standard Class"/>
    <s v="CK-12325"/>
    <s v="Christine Kargatis"/>
    <x v="2"/>
    <s v="United States"/>
    <x v="11"/>
    <x v="7"/>
    <n v="84057"/>
    <x v="1"/>
    <s v="OFF-BI-10001658"/>
    <x v="1"/>
    <x v="8"/>
    <s v="GBC Standard Therm-A-Bind Covers"/>
    <n v="59.808000000000007"/>
    <n v="3"/>
    <n v="0.2"/>
    <n v="19.4376"/>
    <x v="1"/>
    <x v="0"/>
    <s v="No"/>
  </r>
  <r>
    <n v="720"/>
    <s v="CA-2016-104472"/>
    <x v="270"/>
    <d v="2016-06-07T00:00:00"/>
    <s v="Standard Class"/>
    <s v="CK-12325"/>
    <s v="Christine Kargatis"/>
    <x v="2"/>
    <s v="United States"/>
    <x v="11"/>
    <x v="7"/>
    <n v="84057"/>
    <x v="1"/>
    <s v="FUR-FU-10000246"/>
    <x v="0"/>
    <x v="5"/>
    <s v="Aluminum Document Frame"/>
    <n v="73.320000000000007"/>
    <n v="6"/>
    <n v="0"/>
    <n v="21.995999999999992"/>
    <x v="1"/>
    <x v="0"/>
    <s v="No"/>
  </r>
  <r>
    <n v="721"/>
    <s v="CA-2018-112942"/>
    <x v="271"/>
    <d v="2018-02-18T00:00:00"/>
    <s v="Standard Class"/>
    <s v="RD-19810"/>
    <s v="Ross DeVincentis"/>
    <x v="2"/>
    <s v="United States"/>
    <x v="1"/>
    <x v="1"/>
    <n v="90045"/>
    <x v="1"/>
    <s v="OFF-PA-10004092"/>
    <x v="1"/>
    <x v="10"/>
    <s v="Tops Green Bar Computer Printout Paper"/>
    <n v="146.82"/>
    <n v="3"/>
    <n v="0"/>
    <n v="73.41"/>
    <x v="1"/>
    <x v="0"/>
    <s v="No"/>
  </r>
  <r>
    <n v="722"/>
    <s v="CA-2018-142335"/>
    <x v="272"/>
    <d v="2018-12-19T00:00:00"/>
    <s v="Standard Class"/>
    <s v="MP-17965"/>
    <s v="Michael Paige"/>
    <x v="1"/>
    <s v="United States"/>
    <x v="66"/>
    <x v="12"/>
    <n v="48205"/>
    <x v="2"/>
    <s v="FUR-TA-10000198"/>
    <x v="0"/>
    <x v="3"/>
    <s v="Chromcraft Bull-Nose Wood Oval Conference Tables &amp; Bases"/>
    <n v="1652.94"/>
    <n v="3"/>
    <n v="0"/>
    <n v="231.41160000000002"/>
    <x v="2"/>
    <x v="0"/>
    <s v="No"/>
  </r>
  <r>
    <n v="723"/>
    <s v="CA-2018-142335"/>
    <x v="272"/>
    <d v="2018-12-19T00:00:00"/>
    <s v="Standard Class"/>
    <s v="MP-17965"/>
    <s v="Michael Paige"/>
    <x v="1"/>
    <s v="United States"/>
    <x v="66"/>
    <x v="12"/>
    <n v="48205"/>
    <x v="2"/>
    <s v="OFF-ST-10000036"/>
    <x v="1"/>
    <x v="4"/>
    <s v="Recycled Data-Pak for Archival Bound Computer Printouts, 12-1/2 x 12-1/2 x 16"/>
    <n v="296.37"/>
    <n v="3"/>
    <n v="0"/>
    <n v="80.019899999999993"/>
    <x v="2"/>
    <x v="0"/>
    <s v="No"/>
  </r>
  <r>
    <n v="724"/>
    <s v="CA-2016-117429"/>
    <x v="273"/>
    <d v="2016-10-13T00:00:00"/>
    <s v="Standard Class"/>
    <s v="MR-17545"/>
    <s v="Mathew Reese"/>
    <x v="2"/>
    <s v="United States"/>
    <x v="10"/>
    <x v="9"/>
    <n v="19140"/>
    <x v="3"/>
    <s v="FUR-FU-10000222"/>
    <x v="0"/>
    <x v="5"/>
    <s v="Seth Thomas 16&quot; Steel Case Clock"/>
    <n v="129.91999999999999"/>
    <n v="5"/>
    <n v="0.2"/>
    <n v="21.112000000000002"/>
    <x v="3"/>
    <x v="0"/>
    <s v="No"/>
  </r>
  <r>
    <n v="725"/>
    <s v="CA-2018-114713"/>
    <x v="274"/>
    <d v="2018-07-12T00:00:00"/>
    <s v="Standard Class"/>
    <s v="SC-20695"/>
    <s v="Steve Chapman"/>
    <x v="1"/>
    <s v="United States"/>
    <x v="146"/>
    <x v="2"/>
    <n v="33012"/>
    <x v="0"/>
    <s v="OFF-SU-10004664"/>
    <x v="1"/>
    <x v="14"/>
    <s v="Acme Softgrip Scissors"/>
    <n v="45.584000000000003"/>
    <n v="7"/>
    <n v="0.2"/>
    <n v="5.1281999999999996"/>
    <x v="0"/>
    <x v="0"/>
    <s v="No"/>
  </r>
  <r>
    <n v="726"/>
    <s v="CA-2019-144113"/>
    <x v="118"/>
    <d v="2019-09-20T00:00:00"/>
    <s v="Standard Class"/>
    <s v="JF-15355"/>
    <s v="Jay Fein"/>
    <x v="0"/>
    <s v="United States"/>
    <x v="89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x v="2"/>
    <x v="0"/>
    <s v="No"/>
  </r>
  <r>
    <n v="727"/>
    <s v="CA-2019-144113"/>
    <x v="118"/>
    <d v="2019-09-20T00:00:00"/>
    <s v="Standard Class"/>
    <s v="JF-15355"/>
    <s v="Jay Fein"/>
    <x v="0"/>
    <s v="United States"/>
    <x v="89"/>
    <x v="5"/>
    <n v="78745"/>
    <x v="2"/>
    <s v="TEC-PH-10002170"/>
    <x v="2"/>
    <x v="7"/>
    <s v="ClearSounds CSC500 Amplified Spirit Phone Corded phone"/>
    <n v="55.991999999999997"/>
    <n v="1"/>
    <n v="0.2"/>
    <n v="5.5992000000000015"/>
    <x v="2"/>
    <x v="0"/>
    <s v="No"/>
  </r>
  <r>
    <n v="728"/>
    <s v="US-2018-150861"/>
    <x v="275"/>
    <d v="2018-12-06T00:00:00"/>
    <s v="First Class"/>
    <s v="EG-13900"/>
    <s v="Emily Grady"/>
    <x v="0"/>
    <s v="United States"/>
    <x v="147"/>
    <x v="15"/>
    <n v="11572"/>
    <x v="3"/>
    <s v="OFF-PA-10001954"/>
    <x v="1"/>
    <x v="10"/>
    <s v="Xerox 1964"/>
    <n v="182.72"/>
    <n v="8"/>
    <n v="0"/>
    <n v="84.051199999999994"/>
    <x v="3"/>
    <x v="0"/>
    <s v="No"/>
  </r>
  <r>
    <n v="729"/>
    <s v="US-2018-150861"/>
    <x v="275"/>
    <d v="2018-12-06T00:00:00"/>
    <s v="First Class"/>
    <s v="EG-13900"/>
    <s v="Emily Grady"/>
    <x v="0"/>
    <s v="United States"/>
    <x v="147"/>
    <x v="15"/>
    <n v="11572"/>
    <x v="3"/>
    <s v="FUR-TA-10002228"/>
    <x v="0"/>
    <x v="3"/>
    <s v="Bevis Traditional Conference Table Top, Plinth Base"/>
    <n v="400.03199999999998"/>
    <n v="2"/>
    <n v="0.4"/>
    <n v="-153.34560000000005"/>
    <x v="3"/>
    <x v="0"/>
    <s v="No"/>
  </r>
  <r>
    <n v="730"/>
    <s v="US-2018-150861"/>
    <x v="275"/>
    <d v="2018-12-06T00:00:00"/>
    <s v="First Class"/>
    <s v="EG-13900"/>
    <s v="Emily Grady"/>
    <x v="0"/>
    <s v="United States"/>
    <x v="147"/>
    <x v="15"/>
    <n v="11572"/>
    <x v="3"/>
    <s v="OFF-ST-10004634"/>
    <x v="1"/>
    <x v="4"/>
    <s v="Personal Folder Holder, Ebony"/>
    <n v="33.630000000000003"/>
    <n v="3"/>
    <n v="0"/>
    <n v="10.088999999999999"/>
    <x v="3"/>
    <x v="0"/>
    <s v="No"/>
  </r>
  <r>
    <n v="731"/>
    <s v="US-2018-150861"/>
    <x v="275"/>
    <d v="2018-12-06T00:00:00"/>
    <s v="First Class"/>
    <s v="EG-13900"/>
    <s v="Emily Grady"/>
    <x v="0"/>
    <s v="United States"/>
    <x v="147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  <x v="3"/>
    <x v="0"/>
    <s v="No"/>
  </r>
  <r>
    <n v="732"/>
    <s v="US-2018-150861"/>
    <x v="275"/>
    <d v="2018-12-06T00:00:00"/>
    <s v="First Class"/>
    <s v="EG-13900"/>
    <s v="Emily Grady"/>
    <x v="0"/>
    <s v="United States"/>
    <x v="147"/>
    <x v="15"/>
    <n v="11572"/>
    <x v="3"/>
    <s v="OFF-LA-10001317"/>
    <x v="1"/>
    <x v="2"/>
    <s v="Avery 520"/>
    <n v="6.3"/>
    <n v="2"/>
    <n v="0"/>
    <n v="3.024"/>
    <x v="3"/>
    <x v="0"/>
    <s v="No"/>
  </r>
  <r>
    <n v="733"/>
    <s v="CA-2019-131954"/>
    <x v="276"/>
    <d v="2019-01-25T00:00:00"/>
    <s v="Standard Class"/>
    <s v="DS-13030"/>
    <s v="Darrin Sayre"/>
    <x v="2"/>
    <s v="United States"/>
    <x v="4"/>
    <x v="4"/>
    <n v="98115"/>
    <x v="1"/>
    <s v="OFF-ST-10000736"/>
    <x v="1"/>
    <x v="4"/>
    <s v="Carina Double Wide Media Storage Towers in Natural &amp; Black"/>
    <n v="242.94"/>
    <n v="3"/>
    <n v="0"/>
    <n v="9.7175999999999902"/>
    <x v="1"/>
    <x v="0"/>
    <s v="No"/>
  </r>
  <r>
    <n v="734"/>
    <s v="CA-2019-131954"/>
    <x v="276"/>
    <d v="2019-01-25T00:00:00"/>
    <s v="Standard Class"/>
    <s v="DS-13030"/>
    <s v="Darrin Sayre"/>
    <x v="2"/>
    <s v="United States"/>
    <x v="4"/>
    <x v="4"/>
    <n v="98115"/>
    <x v="1"/>
    <s v="TEC-AC-10003610"/>
    <x v="2"/>
    <x v="11"/>
    <s v="Logitech Illuminated - Keyboard"/>
    <n v="179.97"/>
    <n v="3"/>
    <n v="0"/>
    <n v="86.385600000000011"/>
    <x v="1"/>
    <x v="0"/>
    <s v="No"/>
  </r>
  <r>
    <n v="735"/>
    <s v="CA-2019-131954"/>
    <x v="276"/>
    <d v="2019-01-25T00:00:00"/>
    <s v="Standard Class"/>
    <s v="DS-13030"/>
    <s v="Darrin Sayre"/>
    <x v="2"/>
    <s v="United States"/>
    <x v="4"/>
    <x v="4"/>
    <n v="98115"/>
    <x v="1"/>
    <s v="OFF-BI-10003982"/>
    <x v="1"/>
    <x v="8"/>
    <s v="Wilson Jones Century Plastic Molded Ring Binders"/>
    <n v="99.695999999999998"/>
    <n v="6"/>
    <n v="0.2"/>
    <n v="33.647399999999998"/>
    <x v="1"/>
    <x v="0"/>
    <s v="No"/>
  </r>
  <r>
    <n v="736"/>
    <s v="CA-2019-131954"/>
    <x v="276"/>
    <d v="2019-01-25T00:00:00"/>
    <s v="Standard Class"/>
    <s v="DS-13030"/>
    <s v="Darrin Sayre"/>
    <x v="2"/>
    <s v="United States"/>
    <x v="4"/>
    <x v="4"/>
    <n v="98115"/>
    <x v="1"/>
    <s v="OFF-BI-10003291"/>
    <x v="1"/>
    <x v="8"/>
    <s v="Wilson Jones Leather-Like Binders with DublLock Round Rings"/>
    <n v="27.936000000000003"/>
    <n v="4"/>
    <n v="0.2"/>
    <n v="9.4283999999999963"/>
    <x v="1"/>
    <x v="0"/>
    <s v="No"/>
  </r>
  <r>
    <n v="737"/>
    <s v="CA-2019-131954"/>
    <x v="276"/>
    <d v="2019-01-25T00:00:00"/>
    <s v="Standard Class"/>
    <s v="DS-13030"/>
    <s v="Darrin Sayre"/>
    <x v="2"/>
    <s v="United States"/>
    <x v="4"/>
    <x v="4"/>
    <n v="98115"/>
    <x v="1"/>
    <s v="FUR-BO-10001619"/>
    <x v="0"/>
    <x v="0"/>
    <s v="O'Sullivan Cherrywood Estates Traditional Bookcase"/>
    <n v="84.98"/>
    <n v="1"/>
    <n v="0"/>
    <n v="18.695599999999999"/>
    <x v="1"/>
    <x v="0"/>
    <s v="No"/>
  </r>
  <r>
    <n v="738"/>
    <s v="CA-2019-131954"/>
    <x v="276"/>
    <d v="2019-01-25T00:00:00"/>
    <s v="Standard Class"/>
    <s v="DS-13030"/>
    <s v="Darrin Sayre"/>
    <x v="2"/>
    <s v="United States"/>
    <x v="4"/>
    <x v="4"/>
    <n v="98115"/>
    <x v="1"/>
    <s v="OFF-BI-10000138"/>
    <x v="1"/>
    <x v="8"/>
    <s v="Acco Translucent Poly Ring Binders"/>
    <n v="18.72"/>
    <n v="5"/>
    <n v="0.2"/>
    <n v="6.5519999999999996"/>
    <x v="1"/>
    <x v="0"/>
    <s v="No"/>
  </r>
  <r>
    <n v="739"/>
    <s v="CA-2016-132500"/>
    <x v="78"/>
    <d v="2016-09-12T00:00:00"/>
    <s v="Standard Class"/>
    <s v="GZ-14470"/>
    <s v="Gary Zandusky"/>
    <x v="0"/>
    <s v="United States"/>
    <x v="8"/>
    <x v="1"/>
    <n v="94110"/>
    <x v="1"/>
    <s v="TEC-AC-10001383"/>
    <x v="2"/>
    <x v="11"/>
    <s v="Logitech Wireless Touch Keyboard K400"/>
    <n v="49.98"/>
    <n v="2"/>
    <n v="0"/>
    <n v="8.4965999999999937"/>
    <x v="1"/>
    <x v="0"/>
    <s v="No"/>
  </r>
  <r>
    <n v="740"/>
    <s v="CA-2016-112326"/>
    <x v="277"/>
    <d v="2016-01-08T00:00:00"/>
    <s v="Standard Class"/>
    <s v="PO-19195"/>
    <s v="Phillina Ober"/>
    <x v="2"/>
    <s v="United States"/>
    <x v="14"/>
    <x v="10"/>
    <n v="60540"/>
    <x v="2"/>
    <s v="OFF-LA-10003223"/>
    <x v="1"/>
    <x v="2"/>
    <s v="Avery 508"/>
    <n v="11.784000000000001"/>
    <n v="3"/>
    <n v="0.2"/>
    <n v="4.2716999999999992"/>
    <x v="2"/>
    <x v="0"/>
    <s v="No"/>
  </r>
  <r>
    <n v="741"/>
    <s v="CA-2016-112326"/>
    <x v="277"/>
    <d v="2016-01-08T00:00:00"/>
    <s v="Standard Class"/>
    <s v="PO-19195"/>
    <s v="Phillina Ober"/>
    <x v="2"/>
    <s v="United States"/>
    <x v="14"/>
    <x v="10"/>
    <n v="60540"/>
    <x v="2"/>
    <s v="OFF-ST-10002743"/>
    <x v="1"/>
    <x v="4"/>
    <s v="SAFCO Boltless Steel Shelving"/>
    <n v="272.73599999999999"/>
    <n v="3"/>
    <n v="0.2"/>
    <n v="-64.774800000000013"/>
    <x v="2"/>
    <x v="0"/>
    <s v="No"/>
  </r>
  <r>
    <n v="742"/>
    <s v="CA-2016-112326"/>
    <x v="277"/>
    <d v="2016-01-08T00:00:00"/>
    <s v="Standard Class"/>
    <s v="PO-19195"/>
    <s v="Phillina Ober"/>
    <x v="2"/>
    <s v="United States"/>
    <x v="14"/>
    <x v="10"/>
    <n v="60540"/>
    <x v="2"/>
    <s v="OFF-BI-10004094"/>
    <x v="1"/>
    <x v="8"/>
    <s v="GBC Standard Plastic Binding Systems Combs"/>
    <n v="3.5399999999999991"/>
    <n v="2"/>
    <n v="0.8"/>
    <n v="-5.4870000000000001"/>
    <x v="2"/>
    <x v="0"/>
    <s v="No"/>
  </r>
  <r>
    <n v="743"/>
    <s v="US-2018-146710"/>
    <x v="278"/>
    <d v="2018-09-01T00:00:00"/>
    <s v="Standard Class"/>
    <s v="SS-20875"/>
    <s v="Sung Shariari"/>
    <x v="0"/>
    <s v="United States"/>
    <x v="61"/>
    <x v="5"/>
    <n v="75220"/>
    <x v="2"/>
    <s v="OFF-SU-10004498"/>
    <x v="1"/>
    <x v="14"/>
    <s v="Martin-Yale Premier Letter Opener"/>
    <n v="51.52000000000001"/>
    <n v="5"/>
    <n v="0.2"/>
    <n v="-10.948000000000002"/>
    <x v="2"/>
    <x v="0"/>
    <s v="No"/>
  </r>
  <r>
    <n v="744"/>
    <s v="US-2018-146710"/>
    <x v="278"/>
    <d v="2018-09-01T00:00:00"/>
    <s v="Standard Class"/>
    <s v="SS-20875"/>
    <s v="Sung Shariari"/>
    <x v="0"/>
    <s v="United States"/>
    <x v="61"/>
    <x v="5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  <x v="2"/>
    <x v="0"/>
    <s v="No"/>
  </r>
  <r>
    <n v="745"/>
    <s v="US-2018-146710"/>
    <x v="278"/>
    <d v="2018-09-01T00:00:00"/>
    <s v="Standard Class"/>
    <s v="SS-20875"/>
    <s v="Sung Shariari"/>
    <x v="0"/>
    <s v="United States"/>
    <x v="61"/>
    <x v="5"/>
    <n v="75220"/>
    <x v="2"/>
    <s v="OFF-PA-10004971"/>
    <x v="1"/>
    <x v="10"/>
    <s v="Xerox 196"/>
    <n v="4.6240000000000006"/>
    <n v="1"/>
    <n v="0.2"/>
    <n v="1.6762000000000001"/>
    <x v="2"/>
    <x v="0"/>
    <s v="No"/>
  </r>
  <r>
    <n v="746"/>
    <s v="US-2018-146710"/>
    <x v="278"/>
    <d v="2018-09-01T00:00:00"/>
    <s v="Standard Class"/>
    <s v="SS-20875"/>
    <s v="Sung Shariari"/>
    <x v="0"/>
    <s v="United States"/>
    <x v="61"/>
    <x v="5"/>
    <n v="75220"/>
    <x v="2"/>
    <s v="OFF-SU-10004261"/>
    <x v="1"/>
    <x v="14"/>
    <s v="Fiskars 8&quot; Scissors, 2/Pack"/>
    <n v="55.167999999999999"/>
    <n v="4"/>
    <n v="0.2"/>
    <n v="6.2063999999999897"/>
    <x v="2"/>
    <x v="0"/>
    <s v="No"/>
  </r>
  <r>
    <n v="747"/>
    <s v="CA-2016-124429"/>
    <x v="279"/>
    <d v="2016-05-27T00:00:00"/>
    <s v="Same Day"/>
    <s v="MH-17785"/>
    <s v="Maya Herman"/>
    <x v="1"/>
    <s v="United States"/>
    <x v="70"/>
    <x v="1"/>
    <n v="92105"/>
    <x v="1"/>
    <s v="FUR-TA-10002607"/>
    <x v="0"/>
    <x v="3"/>
    <s v="KI Conference Tables"/>
    <n v="567.12"/>
    <n v="10"/>
    <n v="0.2"/>
    <n v="-28.355999999999952"/>
    <x v="1"/>
    <x v="0"/>
    <s v="No"/>
  </r>
  <r>
    <n v="748"/>
    <s v="CA-2016-124429"/>
    <x v="279"/>
    <d v="2016-05-27T00:00:00"/>
    <s v="Same Day"/>
    <s v="MH-17785"/>
    <s v="Maya Herman"/>
    <x v="1"/>
    <s v="United States"/>
    <x v="70"/>
    <x v="1"/>
    <n v="92105"/>
    <x v="1"/>
    <s v="OFF-ST-10001809"/>
    <x v="1"/>
    <x v="4"/>
    <s v="Fellowes Officeware Wire Shelving"/>
    <n v="359.32"/>
    <n v="4"/>
    <n v="0"/>
    <n v="7.1863999999999919"/>
    <x v="1"/>
    <x v="0"/>
    <s v="No"/>
  </r>
  <r>
    <n v="749"/>
    <s v="CA-2018-150889"/>
    <x v="231"/>
    <d v="2018-03-22T00:00:00"/>
    <s v="Second Class"/>
    <s v="PB-19105"/>
    <s v="Peter Bühler"/>
    <x v="0"/>
    <s v="United States"/>
    <x v="148"/>
    <x v="10"/>
    <n v="60201"/>
    <x v="2"/>
    <s v="TEC-PH-10000004"/>
    <x v="2"/>
    <x v="7"/>
    <s v="Belkin iPhone and iPad Lightning Cable"/>
    <n v="11.992000000000001"/>
    <n v="1"/>
    <n v="0.2"/>
    <n v="0.89939999999999909"/>
    <x v="2"/>
    <x v="0"/>
    <s v="No"/>
  </r>
  <r>
    <n v="750"/>
    <s v="CA-2019-126074"/>
    <x v="280"/>
    <d v="2019-10-06T00:00:00"/>
    <s v="Standard Class"/>
    <s v="RF-19735"/>
    <s v="Roland Fjeld"/>
    <x v="0"/>
    <s v="United States"/>
    <x v="149"/>
    <x v="12"/>
    <n v="48183"/>
    <x v="2"/>
    <s v="OFF-BI-10003638"/>
    <x v="1"/>
    <x v="8"/>
    <s v="GBC Durable Plastic Covers"/>
    <n v="58.050000000000004"/>
    <n v="3"/>
    <n v="0"/>
    <n v="26.702999999999999"/>
    <x v="2"/>
    <x v="0"/>
    <s v="No"/>
  </r>
  <r>
    <n v="751"/>
    <s v="CA-2019-126074"/>
    <x v="280"/>
    <d v="2019-10-06T00:00:00"/>
    <s v="Standard Class"/>
    <s v="RF-19735"/>
    <s v="Roland Fjeld"/>
    <x v="0"/>
    <s v="United States"/>
    <x v="149"/>
    <x v="12"/>
    <n v="48183"/>
    <x v="2"/>
    <s v="FUR-FU-10003577"/>
    <x v="0"/>
    <x v="5"/>
    <s v="Nu-Dell Leatherette Frames"/>
    <n v="157.74"/>
    <n v="11"/>
    <n v="0"/>
    <n v="56.7864"/>
    <x v="2"/>
    <x v="0"/>
    <s v="No"/>
  </r>
  <r>
    <n v="752"/>
    <s v="CA-2019-126074"/>
    <x v="280"/>
    <d v="2019-10-06T00:00:00"/>
    <s v="Standard Class"/>
    <s v="RF-19735"/>
    <s v="Roland Fjeld"/>
    <x v="0"/>
    <s v="United States"/>
    <x v="149"/>
    <x v="12"/>
    <n v="48183"/>
    <x v="2"/>
    <s v="OFF-AR-10003478"/>
    <x v="1"/>
    <x v="6"/>
    <s v="Avery Hi-Liter EverBold Pen Style Fluorescent Highlighters, 4/Pack"/>
    <n v="56.980000000000004"/>
    <n v="7"/>
    <n v="0"/>
    <n v="22.792000000000002"/>
    <x v="2"/>
    <x v="0"/>
    <s v="No"/>
  </r>
  <r>
    <n v="753"/>
    <s v="CA-2019-126074"/>
    <x v="280"/>
    <d v="2019-10-06T00:00:00"/>
    <s v="Standard Class"/>
    <s v="RF-19735"/>
    <s v="Roland Fjeld"/>
    <x v="0"/>
    <s v="United States"/>
    <x v="149"/>
    <x v="12"/>
    <n v="48183"/>
    <x v="2"/>
    <s v="OFF-BI-10000546"/>
    <x v="1"/>
    <x v="8"/>
    <s v="Avery Durable Binders"/>
    <n v="2.88"/>
    <n v="1"/>
    <n v="0"/>
    <n v="1.4112"/>
    <x v="2"/>
    <x v="0"/>
    <s v="No"/>
  </r>
  <r>
    <n v="754"/>
    <s v="CA-2018-110499"/>
    <x v="281"/>
    <d v="2018-04-09T00:00:00"/>
    <s v="First Class"/>
    <s v="YC-21895"/>
    <s v="Yoseph Carroll"/>
    <x v="1"/>
    <s v="United States"/>
    <x v="8"/>
    <x v="1"/>
    <n v="94110"/>
    <x v="1"/>
    <s v="TEC-CO-10002095"/>
    <x v="2"/>
    <x v="16"/>
    <s v="Hewlett Packard 610 Color Digital Copier / Printer"/>
    <n v="1199.9760000000001"/>
    <n v="3"/>
    <n v="0.2"/>
    <n v="374.99249999999995"/>
    <x v="1"/>
    <x v="0"/>
    <s v="No"/>
  </r>
  <r>
    <n v="755"/>
    <s v="CA-2017-135272"/>
    <x v="214"/>
    <d v="2017-12-12T00:00:00"/>
    <s v="Standard Class"/>
    <s v="MS-17830"/>
    <s v="Melanie Seite"/>
    <x v="0"/>
    <s v="United States"/>
    <x v="1"/>
    <x v="1"/>
    <n v="90036"/>
    <x v="1"/>
    <s v="FUR-FU-10002759"/>
    <x v="0"/>
    <x v="5"/>
    <s v="12-1/2 Diameter Round Wall Clock"/>
    <n v="79.92"/>
    <n v="4"/>
    <n v="0"/>
    <n v="28.7712"/>
    <x v="1"/>
    <x v="0"/>
    <s v="No"/>
  </r>
  <r>
    <n v="756"/>
    <s v="CA-2018-140928"/>
    <x v="31"/>
    <d v="2018-09-22T00:00:00"/>
    <s v="Standard Class"/>
    <s v="NB-18655"/>
    <s v="Nona Balk"/>
    <x v="1"/>
    <s v="United States"/>
    <x v="108"/>
    <x v="2"/>
    <n v="32216"/>
    <x v="0"/>
    <s v="FUR-TA-10001095"/>
    <x v="0"/>
    <x v="3"/>
    <s v="Chromcraft Round Conference Tables"/>
    <n v="383.43799999999999"/>
    <n v="4"/>
    <n v="0.45"/>
    <n v="-167.3184"/>
    <x v="0"/>
    <x v="0"/>
    <s v="No"/>
  </r>
  <r>
    <n v="757"/>
    <s v="CA-2016-106803"/>
    <x v="282"/>
    <d v="2017-01-02T00:00:00"/>
    <s v="Standard Class"/>
    <s v="DC-13285"/>
    <s v="Debra Catini"/>
    <x v="0"/>
    <s v="United States"/>
    <x v="150"/>
    <x v="11"/>
    <n v="55016"/>
    <x v="2"/>
    <s v="OFF-ST-10002444"/>
    <x v="1"/>
    <x v="4"/>
    <s v="Recycled Eldon Regeneration Jumbo File"/>
    <n v="24.56"/>
    <n v="2"/>
    <n v="0"/>
    <n v="6.8767999999999994"/>
    <x v="2"/>
    <x v="0"/>
    <s v="No"/>
  </r>
  <r>
    <n v="758"/>
    <s v="CA-2016-106803"/>
    <x v="282"/>
    <d v="2017-01-02T00:00:00"/>
    <s v="Standard Class"/>
    <s v="DC-13285"/>
    <s v="Debra Catini"/>
    <x v="0"/>
    <s v="United States"/>
    <x v="150"/>
    <x v="11"/>
    <n v="55016"/>
    <x v="2"/>
    <s v="TEC-AC-10001267"/>
    <x v="2"/>
    <x v="11"/>
    <s v="Imation 32GB Pocket Pro USB 3.0 Flash Drive - 32 GB - Black - 1 P ..."/>
    <n v="119.8"/>
    <n v="4"/>
    <n v="0"/>
    <n v="47.92"/>
    <x v="2"/>
    <x v="0"/>
    <s v="No"/>
  </r>
  <r>
    <n v="759"/>
    <s v="CA-2019-117240"/>
    <x v="283"/>
    <d v="2019-07-28T00:00:00"/>
    <s v="Standard Class"/>
    <s v="CP-12340"/>
    <s v="Christine Phan"/>
    <x v="1"/>
    <s v="United States"/>
    <x v="20"/>
    <x v="15"/>
    <n v="10009"/>
    <x v="3"/>
    <s v="OFF-BI-10000848"/>
    <x v="1"/>
    <x v="8"/>
    <s v="Angle-D Ring Binders"/>
    <n v="13.128"/>
    <n v="3"/>
    <n v="0.2"/>
    <n v="4.2665999999999986"/>
    <x v="3"/>
    <x v="0"/>
    <s v="No"/>
  </r>
  <r>
    <n v="760"/>
    <s v="CA-2019-133333"/>
    <x v="65"/>
    <d v="2019-09-22T00:00:00"/>
    <s v="Standard Class"/>
    <s v="BF-11020"/>
    <s v="Barry Französisch"/>
    <x v="1"/>
    <s v="United States"/>
    <x v="124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  <x v="2"/>
    <x v="0"/>
    <s v="No"/>
  </r>
  <r>
    <n v="761"/>
    <s v="CA-2017-112319"/>
    <x v="284"/>
    <d v="2017-09-05T00:00:00"/>
    <s v="Standard Class"/>
    <s v="AR-10510"/>
    <s v="Andrew Roberts"/>
    <x v="0"/>
    <s v="United States"/>
    <x v="1"/>
    <x v="1"/>
    <n v="90004"/>
    <x v="1"/>
    <s v="OFF-PA-10003441"/>
    <x v="1"/>
    <x v="10"/>
    <s v="Xerox 226"/>
    <n v="58.320000000000007"/>
    <n v="9"/>
    <n v="0"/>
    <n v="27.993600000000001"/>
    <x v="1"/>
    <x v="0"/>
    <s v="No"/>
  </r>
  <r>
    <n v="762"/>
    <s v="CA-2019-126046"/>
    <x v="132"/>
    <d v="2019-11-07T00:00:00"/>
    <s v="Standard Class"/>
    <s v="JC-16105"/>
    <s v="Julie Creighton"/>
    <x v="1"/>
    <s v="United States"/>
    <x v="118"/>
    <x v="32"/>
    <n v="30318"/>
    <x v="0"/>
    <s v="OFF-LA-10004484"/>
    <x v="1"/>
    <x v="2"/>
    <s v="Avery 476"/>
    <n v="12.39"/>
    <n v="3"/>
    <n v="0"/>
    <n v="5.6993999999999998"/>
    <x v="0"/>
    <x v="0"/>
    <s v="No"/>
  </r>
  <r>
    <n v="763"/>
    <s v="CA-2017-114923"/>
    <x v="285"/>
    <d v="2017-02-13T00:00:00"/>
    <s v="Standard Class"/>
    <s v="LH-17020"/>
    <s v="Lisa Hazard"/>
    <x v="0"/>
    <s v="United States"/>
    <x v="38"/>
    <x v="24"/>
    <n v="43229"/>
    <x v="3"/>
    <s v="TEC-PH-10003931"/>
    <x v="2"/>
    <x v="7"/>
    <s v="JBL Micro Wireless Portable Bluetooth Speaker"/>
    <n v="107.982"/>
    <n v="3"/>
    <n v="0.4"/>
    <n v="-26.995499999999993"/>
    <x v="3"/>
    <x v="0"/>
    <s v="No"/>
  </r>
  <r>
    <n v="764"/>
    <s v="CA-2016-162775"/>
    <x v="286"/>
    <d v="2016-01-15T00:00:00"/>
    <s v="Second Class"/>
    <s v="CS-12250"/>
    <s v="Chris Selesnick"/>
    <x v="1"/>
    <s v="United States"/>
    <x v="151"/>
    <x v="28"/>
    <n v="71111"/>
    <x v="0"/>
    <s v="OFF-EN-10001990"/>
    <x v="1"/>
    <x v="12"/>
    <s v="Staple envelope"/>
    <n v="11.36"/>
    <n v="2"/>
    <n v="0"/>
    <n v="5.3391999999999991"/>
    <x v="0"/>
    <x v="0"/>
    <s v="No"/>
  </r>
  <r>
    <n v="765"/>
    <s v="CA-2016-162775"/>
    <x v="286"/>
    <d v="2016-01-15T00:00:00"/>
    <s v="Second Class"/>
    <s v="CS-12250"/>
    <s v="Chris Selesnick"/>
    <x v="1"/>
    <s v="United States"/>
    <x v="151"/>
    <x v="28"/>
    <n v="71111"/>
    <x v="0"/>
    <s v="OFF-EN-10001532"/>
    <x v="1"/>
    <x v="12"/>
    <s v="Brown Kraft Recycled Envelopes"/>
    <n v="50.94"/>
    <n v="3"/>
    <n v="0"/>
    <n v="25.47"/>
    <x v="0"/>
    <x v="0"/>
    <s v="No"/>
  </r>
  <r>
    <n v="766"/>
    <s v="CA-2016-162775"/>
    <x v="286"/>
    <d v="2016-01-15T00:00:00"/>
    <s v="Second Class"/>
    <s v="CS-12250"/>
    <s v="Chris Selesnick"/>
    <x v="1"/>
    <s v="United States"/>
    <x v="151"/>
    <x v="28"/>
    <n v="71111"/>
    <x v="0"/>
    <s v="TEC-AC-10003174"/>
    <x v="2"/>
    <x v="11"/>
    <s v="Plantronics S12 Corded Telephone Headset System"/>
    <n v="646.74"/>
    <n v="6"/>
    <n v="0"/>
    <n v="258.69600000000003"/>
    <x v="0"/>
    <x v="0"/>
    <s v="No"/>
  </r>
  <r>
    <n v="767"/>
    <s v="CA-2016-162775"/>
    <x v="286"/>
    <d v="2016-01-15T00:00:00"/>
    <s v="Second Class"/>
    <s v="CS-12250"/>
    <s v="Chris Selesnick"/>
    <x v="1"/>
    <s v="United States"/>
    <x v="151"/>
    <x v="28"/>
    <n v="71111"/>
    <x v="0"/>
    <s v="OFF-BI-10004187"/>
    <x v="1"/>
    <x v="8"/>
    <s v="3-ring staple pack"/>
    <n v="5.64"/>
    <n v="3"/>
    <n v="0"/>
    <n v="2.7071999999999994"/>
    <x v="0"/>
    <x v="0"/>
    <s v="No"/>
  </r>
  <r>
    <n v="768"/>
    <s v="CA-2016-162775"/>
    <x v="286"/>
    <d v="2016-01-15T00:00:00"/>
    <s v="Second Class"/>
    <s v="CS-12250"/>
    <s v="Chris Selesnick"/>
    <x v="1"/>
    <s v="United States"/>
    <x v="151"/>
    <x v="28"/>
    <n v="71111"/>
    <x v="0"/>
    <s v="OFF-ST-10000025"/>
    <x v="1"/>
    <x v="4"/>
    <s v="Fellowes Stor/Drawer Steel Plus Storage Drawers"/>
    <n v="572.58000000000004"/>
    <n v="6"/>
    <n v="0"/>
    <n v="34.354799999999955"/>
    <x v="0"/>
    <x v="0"/>
    <s v="No"/>
  </r>
  <r>
    <n v="769"/>
    <s v="CA-2016-106810"/>
    <x v="287"/>
    <d v="2016-05-20T00:00:00"/>
    <s v="Standard Class"/>
    <s v="AJ-10795"/>
    <s v="Anthony Johnson"/>
    <x v="1"/>
    <s v="United States"/>
    <x v="84"/>
    <x v="2"/>
    <n v="33710"/>
    <x v="0"/>
    <s v="FUR-FU-10004306"/>
    <x v="0"/>
    <x v="5"/>
    <s v="Electrix Halogen Magnifier Lamp"/>
    <n v="310.88000000000005"/>
    <n v="2"/>
    <n v="0.2"/>
    <n v="23.315999999999988"/>
    <x v="0"/>
    <x v="0"/>
    <s v="No"/>
  </r>
  <r>
    <n v="770"/>
    <s v="CA-2018-157245"/>
    <x v="288"/>
    <d v="2018-05-24T00:00:00"/>
    <s v="Standard Class"/>
    <s v="LE-16810"/>
    <s v="Laurel Elliston"/>
    <x v="0"/>
    <s v="United States"/>
    <x v="81"/>
    <x v="17"/>
    <n v="22204"/>
    <x v="0"/>
    <s v="FUR-CH-10003746"/>
    <x v="0"/>
    <x v="1"/>
    <s v="Hon 4070 Series Pagoda Round Back Stacking Chairs"/>
    <n v="641.96"/>
    <n v="2"/>
    <n v="0"/>
    <n v="179.74880000000002"/>
    <x v="0"/>
    <x v="0"/>
    <s v="No"/>
  </r>
  <r>
    <n v="771"/>
    <s v="CA-2019-104220"/>
    <x v="289"/>
    <d v="2019-02-05T00:00:00"/>
    <s v="Standard Class"/>
    <s v="BV-11245"/>
    <s v="Benjamin Venier"/>
    <x v="1"/>
    <s v="United States"/>
    <x v="96"/>
    <x v="23"/>
    <n v="50315"/>
    <x v="2"/>
    <s v="OFF-BI-10001036"/>
    <x v="1"/>
    <x v="8"/>
    <s v="Cardinal EasyOpen D-Ring Binders"/>
    <n v="18.28"/>
    <n v="2"/>
    <n v="0"/>
    <n v="9.14"/>
    <x v="2"/>
    <x v="0"/>
    <s v="No"/>
  </r>
  <r>
    <n v="772"/>
    <s v="CA-2019-104220"/>
    <x v="289"/>
    <d v="2019-02-05T00:00:00"/>
    <s v="Standard Class"/>
    <s v="BV-11245"/>
    <s v="Benjamin Venier"/>
    <x v="1"/>
    <s v="United States"/>
    <x v="96"/>
    <x v="23"/>
    <n v="50315"/>
    <x v="2"/>
    <s v="TEC-PH-10004614"/>
    <x v="2"/>
    <x v="7"/>
    <s v="AT&amp;T 841000 Phone"/>
    <n v="207"/>
    <n v="3"/>
    <n v="0"/>
    <n v="51.75"/>
    <x v="2"/>
    <x v="0"/>
    <s v="No"/>
  </r>
  <r>
    <n v="773"/>
    <s v="CA-2019-104220"/>
    <x v="289"/>
    <d v="2019-02-05T00:00:00"/>
    <s v="Standard Class"/>
    <s v="BV-11245"/>
    <s v="Benjamin Venier"/>
    <x v="1"/>
    <s v="United States"/>
    <x v="96"/>
    <x v="23"/>
    <n v="50315"/>
    <x v="2"/>
    <s v="OFF-BI-10000301"/>
    <x v="1"/>
    <x v="8"/>
    <s v="GBC Instant Report Kit"/>
    <n v="32.35"/>
    <n v="5"/>
    <n v="0"/>
    <n v="16.175000000000001"/>
    <x v="2"/>
    <x v="0"/>
    <s v="No"/>
  </r>
  <r>
    <n v="774"/>
    <s v="CA-2019-104220"/>
    <x v="289"/>
    <d v="2019-02-05T00:00:00"/>
    <s v="Standard Class"/>
    <s v="BV-11245"/>
    <s v="Benjamin Venier"/>
    <x v="1"/>
    <s v="United States"/>
    <x v="96"/>
    <x v="23"/>
    <n v="50315"/>
    <x v="2"/>
    <s v="OFF-BI-10003910"/>
    <x v="1"/>
    <x v="8"/>
    <s v="DXL Angle-View Binders with Locking Rings by Samsill"/>
    <n v="7.71"/>
    <n v="1"/>
    <n v="0"/>
    <n v="3.4695"/>
    <x v="2"/>
    <x v="0"/>
    <s v="No"/>
  </r>
  <r>
    <n v="775"/>
    <s v="CA-2019-104220"/>
    <x v="289"/>
    <d v="2019-02-05T00:00:00"/>
    <s v="Standard Class"/>
    <s v="BV-11245"/>
    <s v="Benjamin Venier"/>
    <x v="1"/>
    <s v="United States"/>
    <x v="96"/>
    <x v="23"/>
    <n v="50315"/>
    <x v="2"/>
    <s v="OFF-AR-10004648"/>
    <x v="1"/>
    <x v="6"/>
    <s v="Boston 19500 Mighty Mite Electric Pencil Sharpener"/>
    <n v="40.299999999999997"/>
    <n v="2"/>
    <n v="0"/>
    <n v="10.881"/>
    <x v="2"/>
    <x v="0"/>
    <s v="No"/>
  </r>
  <r>
    <n v="776"/>
    <s v="CA-2019-104220"/>
    <x v="289"/>
    <d v="2019-02-05T00:00:00"/>
    <s v="Standard Class"/>
    <s v="BV-11245"/>
    <s v="Benjamin Venier"/>
    <x v="1"/>
    <s v="United States"/>
    <x v="96"/>
    <x v="23"/>
    <n v="50315"/>
    <x v="2"/>
    <s v="FUR-FU-10002597"/>
    <x v="0"/>
    <x v="5"/>
    <s v="C-Line Magnetic Cubicle Keepers, Clear Polypropylene"/>
    <n v="34.580000000000005"/>
    <n v="7"/>
    <n v="0"/>
    <n v="14.523600000000002"/>
    <x v="2"/>
    <x v="0"/>
    <s v="No"/>
  </r>
  <r>
    <n v="777"/>
    <s v="CA-2016-165974"/>
    <x v="290"/>
    <d v="2016-07-06T00:00:00"/>
    <s v="Standard Class"/>
    <s v="DL-12865"/>
    <s v="Dan Lawera"/>
    <x v="0"/>
    <s v="United States"/>
    <x v="74"/>
    <x v="24"/>
    <n v="45231"/>
    <x v="3"/>
    <s v="OFF-AR-10003405"/>
    <x v="1"/>
    <x v="6"/>
    <s v="Dixon My First Ticonderoga Pencil, #2"/>
    <n v="32.76"/>
    <n v="7"/>
    <n v="0.2"/>
    <n v="3.6854999999999958"/>
    <x v="3"/>
    <x v="0"/>
    <s v="No"/>
  </r>
  <r>
    <n v="778"/>
    <s v="CA-2017-144267"/>
    <x v="291"/>
    <d v="2017-08-23T00:00:00"/>
    <s v="First Class"/>
    <s v="NZ-18565"/>
    <s v="Nick Zandusky"/>
    <x v="2"/>
    <s v="United States"/>
    <x v="8"/>
    <x v="1"/>
    <n v="94110"/>
    <x v="1"/>
    <s v="FUR-CH-10002335"/>
    <x v="0"/>
    <x v="1"/>
    <s v="Hon GuestStacker Chair"/>
    <n v="544.00800000000004"/>
    <n v="3"/>
    <n v="0.2"/>
    <n v="40.800600000000003"/>
    <x v="1"/>
    <x v="1"/>
    <s v="Yes"/>
  </r>
  <r>
    <n v="779"/>
    <s v="CA-2017-144267"/>
    <x v="291"/>
    <d v="2017-08-23T00:00:00"/>
    <s v="First Class"/>
    <s v="NZ-18565"/>
    <s v="Nick Zandusky"/>
    <x v="2"/>
    <s v="United States"/>
    <x v="8"/>
    <x v="1"/>
    <n v="94110"/>
    <x v="1"/>
    <s v="OFF-PA-10000157"/>
    <x v="1"/>
    <x v="10"/>
    <s v="Xerox 191"/>
    <n v="59.94"/>
    <n v="3"/>
    <n v="0"/>
    <n v="28.171799999999998"/>
    <x v="1"/>
    <x v="1"/>
    <s v="Yes"/>
  </r>
  <r>
    <n v="780"/>
    <s v="CA-2017-144267"/>
    <x v="291"/>
    <d v="2017-08-23T00:00:00"/>
    <s v="First Class"/>
    <s v="NZ-18565"/>
    <s v="Nick Zandusky"/>
    <x v="2"/>
    <s v="United States"/>
    <x v="8"/>
    <x v="1"/>
    <n v="94110"/>
    <x v="1"/>
    <s v="OFF-PA-10001947"/>
    <x v="1"/>
    <x v="10"/>
    <s v="Xerox 1974"/>
    <n v="23.92"/>
    <n v="4"/>
    <n v="0"/>
    <n v="11.720800000000001"/>
    <x v="1"/>
    <x v="1"/>
    <s v="Yes"/>
  </r>
  <r>
    <n v="781"/>
    <s v="CA-2017-144267"/>
    <x v="291"/>
    <d v="2017-08-23T00:00:00"/>
    <s v="First Class"/>
    <s v="NZ-18565"/>
    <s v="Nick Zandusky"/>
    <x v="2"/>
    <s v="United States"/>
    <x v="8"/>
    <x v="1"/>
    <n v="94110"/>
    <x v="1"/>
    <s v="OFF-PA-10003657"/>
    <x v="1"/>
    <x v="10"/>
    <s v="Xerox 1927"/>
    <n v="4.28"/>
    <n v="1"/>
    <n v="0"/>
    <n v="1.9259999999999997"/>
    <x v="1"/>
    <x v="1"/>
    <s v="Yes"/>
  </r>
  <r>
    <n v="782"/>
    <s v="US-2017-157014"/>
    <x v="292"/>
    <d v="2017-10-06T00:00:00"/>
    <s v="Second Class"/>
    <s v="BM-11785"/>
    <s v="Bryan Mills"/>
    <x v="0"/>
    <s v="United States"/>
    <x v="38"/>
    <x v="24"/>
    <n v="43229"/>
    <x v="3"/>
    <s v="OFF-BI-10001098"/>
    <x v="1"/>
    <x v="8"/>
    <s v="Acco D-Ring Binder w/DublLock"/>
    <n v="32.07"/>
    <n v="5"/>
    <n v="0.7"/>
    <n v="-22.448999999999991"/>
    <x v="3"/>
    <x v="0"/>
    <s v="No"/>
  </r>
  <r>
    <n v="783"/>
    <s v="US-2017-157014"/>
    <x v="292"/>
    <d v="2017-10-06T00:00:00"/>
    <s v="Second Class"/>
    <s v="BM-11785"/>
    <s v="Bryan Mills"/>
    <x v="0"/>
    <s v="United States"/>
    <x v="38"/>
    <x v="24"/>
    <n v="43229"/>
    <x v="3"/>
    <s v="TEC-AC-10002167"/>
    <x v="2"/>
    <x v="11"/>
    <s v="Imation 8gb Micro Traveldrive Usb 2.0 Flash Drive"/>
    <n v="24"/>
    <n v="2"/>
    <n v="0.2"/>
    <n v="-2.6999999999999993"/>
    <x v="3"/>
    <x v="0"/>
    <s v="No"/>
  </r>
  <r>
    <n v="784"/>
    <s v="US-2017-157014"/>
    <x v="292"/>
    <d v="2017-10-06T00:00:00"/>
    <s v="Second Class"/>
    <s v="BM-11785"/>
    <s v="Bryan Mills"/>
    <x v="0"/>
    <s v="United States"/>
    <x v="38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  <x v="3"/>
    <x v="0"/>
    <s v="No"/>
  </r>
  <r>
    <n v="785"/>
    <s v="US-2017-157014"/>
    <x v="292"/>
    <d v="2017-10-06T00:00:00"/>
    <s v="Second Class"/>
    <s v="BM-11785"/>
    <s v="Bryan Mills"/>
    <x v="0"/>
    <s v="United States"/>
    <x v="38"/>
    <x v="24"/>
    <n v="43229"/>
    <x v="3"/>
    <s v="TEC-AC-10000057"/>
    <x v="2"/>
    <x v="11"/>
    <s v="Microsoft Natural Ergonomic Keyboard 4000"/>
    <n v="47.984000000000002"/>
    <n v="2"/>
    <n v="0.2"/>
    <n v="0.59979999999999656"/>
    <x v="3"/>
    <x v="0"/>
    <s v="No"/>
  </r>
  <r>
    <n v="786"/>
    <s v="CA-2017-154921"/>
    <x v="293"/>
    <d v="2017-05-28T00:00:00"/>
    <s v="Standard Class"/>
    <s v="EA-14035"/>
    <s v="Erin Ashbrook"/>
    <x v="1"/>
    <s v="United States"/>
    <x v="29"/>
    <x v="20"/>
    <n v="29203"/>
    <x v="0"/>
    <s v="OFF-EN-10000056"/>
    <x v="1"/>
    <x v="12"/>
    <s v="Cameo Buff Policy Envelopes"/>
    <n v="186.69"/>
    <n v="3"/>
    <n v="0"/>
    <n v="87.744299999999981"/>
    <x v="0"/>
    <x v="0"/>
    <s v="No"/>
  </r>
  <r>
    <n v="787"/>
    <s v="CA-2019-129567"/>
    <x v="294"/>
    <d v="2019-03-21T00:00:00"/>
    <s v="Second Class"/>
    <s v="CL-12565"/>
    <s v="Clay Ludtke"/>
    <x v="0"/>
    <s v="United States"/>
    <x v="152"/>
    <x v="1"/>
    <n v="93534"/>
    <x v="1"/>
    <s v="OFF-BI-10000014"/>
    <x v="1"/>
    <x v="8"/>
    <s v="Heavy-Duty E-Z-D Binders"/>
    <n v="17.456"/>
    <n v="2"/>
    <n v="0.2"/>
    <n v="5.8914"/>
    <x v="1"/>
    <x v="0"/>
    <s v="No"/>
  </r>
  <r>
    <n v="788"/>
    <s v="CA-2017-154620"/>
    <x v="295"/>
    <d v="2017-12-16T00:00:00"/>
    <s v="Standard Class"/>
    <s v="LT-17110"/>
    <s v="Liz Thompson"/>
    <x v="0"/>
    <s v="United States"/>
    <x v="152"/>
    <x v="1"/>
    <n v="93534"/>
    <x v="1"/>
    <s v="FUR-CH-10004675"/>
    <x v="0"/>
    <x v="1"/>
    <s v="Lifetime Advantage Folding Chairs, 4/Carton"/>
    <n v="348.92800000000005"/>
    <n v="2"/>
    <n v="0.2"/>
    <n v="34.89279999999998"/>
    <x v="1"/>
    <x v="0"/>
    <s v="No"/>
  </r>
  <r>
    <n v="789"/>
    <s v="CA-2017-115938"/>
    <x v="153"/>
    <d v="2017-06-30T00:00:00"/>
    <s v="Standard Class"/>
    <s v="SA-20830"/>
    <s v="Sue Ann Reed"/>
    <x v="0"/>
    <s v="United States"/>
    <x v="102"/>
    <x v="17"/>
    <n v="23223"/>
    <x v="0"/>
    <s v="OFF-BI-10001543"/>
    <x v="1"/>
    <x v="8"/>
    <s v="GBC VeloBinder Manual Binding System"/>
    <n v="143.96"/>
    <n v="4"/>
    <n v="0"/>
    <n v="69.100800000000007"/>
    <x v="0"/>
    <x v="0"/>
    <s v="No"/>
  </r>
  <r>
    <n v="790"/>
    <s v="CA-2017-115938"/>
    <x v="153"/>
    <d v="2017-06-30T00:00:00"/>
    <s v="Standard Class"/>
    <s v="SA-20830"/>
    <s v="Sue Ann Reed"/>
    <x v="0"/>
    <s v="United States"/>
    <x v="102"/>
    <x v="17"/>
    <n v="23223"/>
    <x v="0"/>
    <s v="OFF-ST-10001321"/>
    <x v="1"/>
    <x v="4"/>
    <s v="Decoflex Hanging Personal Folder File, Blue"/>
    <n v="15.42"/>
    <n v="1"/>
    <n v="0"/>
    <n v="4.1634000000000011"/>
    <x v="0"/>
    <x v="0"/>
    <s v="No"/>
  </r>
  <r>
    <n v="791"/>
    <s v="CA-2017-115938"/>
    <x v="153"/>
    <d v="2017-06-30T00:00:00"/>
    <s v="Standard Class"/>
    <s v="SA-20830"/>
    <s v="Sue Ann Reed"/>
    <x v="0"/>
    <s v="United States"/>
    <x v="102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  <x v="0"/>
    <x v="0"/>
    <s v="No"/>
  </r>
  <r>
    <n v="792"/>
    <s v="CA-2017-115938"/>
    <x v="153"/>
    <d v="2017-06-30T00:00:00"/>
    <s v="Standard Class"/>
    <s v="SA-20830"/>
    <s v="Sue Ann Reed"/>
    <x v="0"/>
    <s v="United States"/>
    <x v="102"/>
    <x v="17"/>
    <n v="23223"/>
    <x v="0"/>
    <s v="FUR-CH-10003199"/>
    <x v="0"/>
    <x v="1"/>
    <s v="Office Star - Contemporary Task Swivel Chair"/>
    <n v="332.94"/>
    <n v="3"/>
    <n v="0"/>
    <n v="79.905599999999993"/>
    <x v="0"/>
    <x v="0"/>
    <s v="No"/>
  </r>
  <r>
    <n v="793"/>
    <s v="CA-2018-105256"/>
    <x v="244"/>
    <d v="2018-05-20T00:00:00"/>
    <s v="Same Day"/>
    <s v="JK-15730"/>
    <s v="Joe Kamberova"/>
    <x v="0"/>
    <s v="United States"/>
    <x v="153"/>
    <x v="3"/>
    <n v="28806"/>
    <x v="0"/>
    <s v="TEC-PH-10001530"/>
    <x v="2"/>
    <x v="7"/>
    <s v="Cisco Unified IP Phone 7945G VoIP phone"/>
    <n v="1363.96"/>
    <n v="5"/>
    <n v="0.2"/>
    <n v="85.247500000000002"/>
    <x v="0"/>
    <x v="0"/>
    <s v="No"/>
  </r>
  <r>
    <n v="794"/>
    <s v="CA-2016-156433"/>
    <x v="59"/>
    <d v="2016-09-26T00:00:00"/>
    <s v="Standard Class"/>
    <s v="ES-14020"/>
    <s v="Erica Smith"/>
    <x v="0"/>
    <s v="United States"/>
    <x v="8"/>
    <x v="1"/>
    <n v="94110"/>
    <x v="1"/>
    <s v="OFF-LA-10001569"/>
    <x v="1"/>
    <x v="2"/>
    <s v="Avery 499"/>
    <n v="9.9600000000000009"/>
    <n v="2"/>
    <n v="0"/>
    <n v="4.5815999999999999"/>
    <x v="1"/>
    <x v="0"/>
    <s v="No"/>
  </r>
  <r>
    <n v="795"/>
    <s v="CA-2016-156433"/>
    <x v="59"/>
    <d v="2016-09-26T00:00:00"/>
    <s v="Standard Class"/>
    <s v="ES-14020"/>
    <s v="Erica Smith"/>
    <x v="0"/>
    <s v="United States"/>
    <x v="8"/>
    <x v="1"/>
    <n v="94110"/>
    <x v="1"/>
    <s v="OFF-PA-10003724"/>
    <x v="1"/>
    <x v="10"/>
    <s v="Wirebound Message Book, 4 per Page"/>
    <n v="21.72"/>
    <n v="4"/>
    <n v="0"/>
    <n v="10.642799999999999"/>
    <x v="1"/>
    <x v="0"/>
    <s v="No"/>
  </r>
  <r>
    <n v="796"/>
    <s v="CA-2019-151428"/>
    <x v="296"/>
    <d v="2019-09-26T00:00:00"/>
    <s v="Standard Class"/>
    <s v="RH-19495"/>
    <s v="Rick Hansen"/>
    <x v="0"/>
    <s v="United States"/>
    <x v="30"/>
    <x v="11"/>
    <n v="55901"/>
    <x v="2"/>
    <s v="OFF-BI-10000546"/>
    <x v="1"/>
    <x v="8"/>
    <s v="Avery Durable Binders"/>
    <n v="20.16"/>
    <n v="7"/>
    <n v="0"/>
    <n v="9.8783999999999992"/>
    <x v="2"/>
    <x v="0"/>
    <s v="No"/>
  </r>
  <r>
    <n v="797"/>
    <s v="CA-2017-124653"/>
    <x v="100"/>
    <d v="2017-12-26T00:00:00"/>
    <s v="First Class"/>
    <s v="DB-13120"/>
    <s v="David Bremer"/>
    <x v="1"/>
    <s v="United States"/>
    <x v="30"/>
    <x v="15"/>
    <n v="14609"/>
    <x v="3"/>
    <s v="OFF-PA-10000176"/>
    <x v="1"/>
    <x v="10"/>
    <s v="Xerox 1887"/>
    <n v="132.79"/>
    <n v="7"/>
    <n v="0"/>
    <n v="63.739199999999997"/>
    <x v="3"/>
    <x v="0"/>
    <s v="No"/>
  </r>
  <r>
    <n v="798"/>
    <s v="CA-2017-124653"/>
    <x v="100"/>
    <d v="2017-12-26T00:00:00"/>
    <s v="First Class"/>
    <s v="DB-13120"/>
    <s v="David Bremer"/>
    <x v="1"/>
    <s v="United States"/>
    <x v="30"/>
    <x v="15"/>
    <n v="14609"/>
    <x v="3"/>
    <s v="OFF-PA-10002365"/>
    <x v="1"/>
    <x v="10"/>
    <s v="Xerox 1967"/>
    <n v="12.96"/>
    <n v="2"/>
    <n v="0"/>
    <n v="6.2208000000000006"/>
    <x v="3"/>
    <x v="0"/>
    <s v="No"/>
  </r>
  <r>
    <n v="799"/>
    <s v="CA-2017-124653"/>
    <x v="100"/>
    <d v="2017-12-26T00:00:00"/>
    <s v="First Class"/>
    <s v="DB-13120"/>
    <s v="David Bremer"/>
    <x v="1"/>
    <s v="United States"/>
    <x v="30"/>
    <x v="15"/>
    <n v="14609"/>
    <x v="3"/>
    <s v="OFF-LA-10002271"/>
    <x v="1"/>
    <x v="2"/>
    <s v="Smead Alpha-Z Color-Coded Second Alphabetical Labels and Starter Set"/>
    <n v="21.560000000000002"/>
    <n v="7"/>
    <n v="0"/>
    <n v="10.348799999999999"/>
    <x v="3"/>
    <x v="0"/>
    <s v="No"/>
  </r>
  <r>
    <n v="800"/>
    <s v="CA-2017-101910"/>
    <x v="154"/>
    <d v="2017-12-03T00:00:00"/>
    <s v="Standard Class"/>
    <s v="CD-11920"/>
    <s v="Carlos Daly"/>
    <x v="0"/>
    <s v="United States"/>
    <x v="154"/>
    <x v="1"/>
    <n v="92530"/>
    <x v="1"/>
    <s v="FUR-CH-10002647"/>
    <x v="0"/>
    <x v="1"/>
    <s v="Situations Contoured Folding Chairs, 4/Set"/>
    <n v="283.92"/>
    <n v="5"/>
    <n v="0.2"/>
    <n v="17.745000000000019"/>
    <x v="1"/>
    <x v="1"/>
    <s v="Yes"/>
  </r>
  <r>
    <n v="801"/>
    <s v="CA-2019-105809"/>
    <x v="297"/>
    <d v="2019-02-23T00:00:00"/>
    <s v="First Class"/>
    <s v="HW-14935"/>
    <s v="Helen Wasserman"/>
    <x v="1"/>
    <s v="United States"/>
    <x v="70"/>
    <x v="1"/>
    <n v="92105"/>
    <x v="1"/>
    <s v="FUR-FU-10004090"/>
    <x v="0"/>
    <x v="5"/>
    <s v="Executive Impressions 14&quot; Contract Wall Clock"/>
    <n v="22.23"/>
    <n v="1"/>
    <n v="0"/>
    <n v="7.3358999999999988"/>
    <x v="1"/>
    <x v="0"/>
    <s v="No"/>
  </r>
  <r>
    <n v="802"/>
    <s v="CA-2019-105809"/>
    <x v="297"/>
    <d v="2019-02-23T00:00:00"/>
    <s v="First Class"/>
    <s v="HW-14935"/>
    <s v="Helen Wasserman"/>
    <x v="1"/>
    <s v="United States"/>
    <x v="70"/>
    <x v="1"/>
    <n v="92105"/>
    <x v="1"/>
    <s v="TEC-PH-10001580"/>
    <x v="2"/>
    <x v="7"/>
    <s v="Logitech Mobile Speakerphone P710e - speaker phone"/>
    <n v="215.96799999999999"/>
    <n v="2"/>
    <n v="0.2"/>
    <n v="18.897199999999991"/>
    <x v="1"/>
    <x v="0"/>
    <s v="No"/>
  </r>
  <r>
    <n v="803"/>
    <s v="CA-2018-136133"/>
    <x v="298"/>
    <d v="2018-08-23T00:00:00"/>
    <s v="Second Class"/>
    <s v="HW-14935"/>
    <s v="Helen Wasserman"/>
    <x v="1"/>
    <s v="United States"/>
    <x v="20"/>
    <x v="15"/>
    <n v="10024"/>
    <x v="3"/>
    <s v="OFF-AP-10000576"/>
    <x v="1"/>
    <x v="9"/>
    <s v="Belkin 7 Outlet SurgeMaster II"/>
    <n v="355.32"/>
    <n v="9"/>
    <n v="0"/>
    <n v="99.48960000000001"/>
    <x v="3"/>
    <x v="0"/>
    <s v="No"/>
  </r>
  <r>
    <n v="804"/>
    <s v="CA-2018-115504"/>
    <x v="299"/>
    <d v="2018-03-17T00:00:00"/>
    <s v="Standard Class"/>
    <s v="MC-18130"/>
    <s v="Mike Caudle"/>
    <x v="1"/>
    <s v="United States"/>
    <x v="53"/>
    <x v="28"/>
    <n v="71203"/>
    <x v="0"/>
    <s v="OFF-PA-10003953"/>
    <x v="1"/>
    <x v="10"/>
    <s v="Xerox 218"/>
    <n v="12.96"/>
    <n v="2"/>
    <n v="0"/>
    <n v="6.2208000000000006"/>
    <x v="0"/>
    <x v="0"/>
    <s v="No"/>
  </r>
  <r>
    <n v="805"/>
    <s v="CA-2019-135783"/>
    <x v="300"/>
    <d v="2019-04-24T00:00:00"/>
    <s v="First Class"/>
    <s v="GM-14440"/>
    <s v="Gary McGarr"/>
    <x v="0"/>
    <s v="United States"/>
    <x v="8"/>
    <x v="1"/>
    <n v="94122"/>
    <x v="1"/>
    <s v="FUR-FU-10000794"/>
    <x v="0"/>
    <x v="5"/>
    <s v="Eldon Stackable Tray, Side-Load, Legal, Smoke"/>
    <n v="18.28"/>
    <n v="2"/>
    <n v="0"/>
    <n v="6.2151999999999994"/>
    <x v="1"/>
    <x v="0"/>
    <s v="No"/>
  </r>
  <r>
    <n v="806"/>
    <s v="CA-2016-134313"/>
    <x v="301"/>
    <d v="2016-11-07T00:00:00"/>
    <s v="Standard Class"/>
    <s v="RA-19915"/>
    <s v="Russell Applegate"/>
    <x v="0"/>
    <s v="United States"/>
    <x v="60"/>
    <x v="22"/>
    <n v="80219"/>
    <x v="1"/>
    <s v="OFF-AR-10001897"/>
    <x v="1"/>
    <x v="6"/>
    <s v="Model L Table or Wall-Mount Pencil Sharpener"/>
    <n v="43.176000000000002"/>
    <n v="3"/>
    <n v="0.2"/>
    <n v="4.3176000000000005"/>
    <x v="1"/>
    <x v="0"/>
    <s v="No"/>
  </r>
  <r>
    <n v="807"/>
    <s v="CA-2016-134313"/>
    <x v="301"/>
    <d v="2016-11-07T00:00:00"/>
    <s v="Standard Class"/>
    <s v="RA-19915"/>
    <s v="Russell Applegate"/>
    <x v="0"/>
    <s v="United States"/>
    <x v="60"/>
    <x v="22"/>
    <n v="80219"/>
    <x v="1"/>
    <s v="TEC-PH-10001795"/>
    <x v="2"/>
    <x v="7"/>
    <s v="ClearOne CHATAttach 160 - speaker phone"/>
    <n v="1983.9680000000001"/>
    <n v="4"/>
    <n v="0.2"/>
    <n v="247.99599999999981"/>
    <x v="1"/>
    <x v="0"/>
    <s v="No"/>
  </r>
  <r>
    <n v="808"/>
    <s v="CA-2017-140921"/>
    <x v="302"/>
    <d v="2017-02-05T00:00:00"/>
    <s v="First Class"/>
    <s v="AA-10375"/>
    <s v="Allen Armold"/>
    <x v="0"/>
    <s v="United States"/>
    <x v="155"/>
    <x v="8"/>
    <n v="68104"/>
    <x v="2"/>
    <s v="FUR-FU-10003347"/>
    <x v="0"/>
    <x v="5"/>
    <s v="Coloredge Poster Frame"/>
    <n v="28.4"/>
    <n v="2"/>
    <n v="0"/>
    <n v="11.076000000000001"/>
    <x v="2"/>
    <x v="0"/>
    <s v="No"/>
  </r>
  <r>
    <n v="809"/>
    <s v="CA-2017-140921"/>
    <x v="302"/>
    <d v="2017-02-05T00:00:00"/>
    <s v="First Class"/>
    <s v="AA-10375"/>
    <s v="Allen Armold"/>
    <x v="0"/>
    <s v="United States"/>
    <x v="155"/>
    <x v="8"/>
    <n v="68104"/>
    <x v="2"/>
    <s v="TEC-AC-10004901"/>
    <x v="2"/>
    <x v="11"/>
    <s v="Kensington SlimBlade Notebook Wireless Mouse with Nano Receiver"/>
    <n v="149.97"/>
    <n v="3"/>
    <n v="0"/>
    <n v="50.989800000000002"/>
    <x v="2"/>
    <x v="0"/>
    <s v="No"/>
  </r>
  <r>
    <n v="810"/>
    <s v="CA-2016-151995"/>
    <x v="303"/>
    <d v="2016-10-15T00:00:00"/>
    <s v="First Class"/>
    <s v="ZC-21910"/>
    <s v="Zuschuss Carroll"/>
    <x v="0"/>
    <s v="United States"/>
    <x v="156"/>
    <x v="4"/>
    <n v="98026"/>
    <x v="1"/>
    <s v="OFF-AR-10003190"/>
    <x v="1"/>
    <x v="6"/>
    <s v="Newell 32"/>
    <n v="11.52"/>
    <n v="4"/>
    <n v="0"/>
    <n v="3.2256"/>
    <x v="1"/>
    <x v="0"/>
    <s v="No"/>
  </r>
  <r>
    <n v="811"/>
    <s v="CA-2016-151995"/>
    <x v="303"/>
    <d v="2016-10-15T00:00:00"/>
    <s v="First Class"/>
    <s v="ZC-21910"/>
    <s v="Zuschuss Carroll"/>
    <x v="0"/>
    <s v="United States"/>
    <x v="156"/>
    <x v="4"/>
    <n v="98026"/>
    <x v="1"/>
    <s v="FUR-TA-10002903"/>
    <x v="0"/>
    <x v="3"/>
    <s v="Bevis Round Bullnose 29&quot; High Table Top"/>
    <n v="1298.55"/>
    <n v="5"/>
    <n v="0"/>
    <n v="311.65199999999999"/>
    <x v="1"/>
    <x v="0"/>
    <s v="No"/>
  </r>
  <r>
    <n v="812"/>
    <s v="CA-2016-151995"/>
    <x v="303"/>
    <d v="2016-10-15T00:00:00"/>
    <s v="First Class"/>
    <s v="ZC-21910"/>
    <s v="Zuschuss Carroll"/>
    <x v="0"/>
    <s v="United States"/>
    <x v="156"/>
    <x v="4"/>
    <n v="98026"/>
    <x v="1"/>
    <s v="OFF-AP-10000240"/>
    <x v="1"/>
    <x v="9"/>
    <s v="Belkin F9G930V10-GRY 9 Outlet Surge"/>
    <n v="213.92"/>
    <n v="4"/>
    <n v="0"/>
    <n v="62.036799999999971"/>
    <x v="1"/>
    <x v="0"/>
    <s v="No"/>
  </r>
  <r>
    <n v="813"/>
    <s v="CA-2016-151995"/>
    <x v="303"/>
    <d v="2016-10-15T00:00:00"/>
    <s v="First Class"/>
    <s v="ZC-21910"/>
    <s v="Zuschuss Carroll"/>
    <x v="0"/>
    <s v="United States"/>
    <x v="156"/>
    <x v="4"/>
    <n v="98026"/>
    <x v="1"/>
    <s v="TEC-AC-10001101"/>
    <x v="2"/>
    <x v="11"/>
    <s v="Sony 16GB Class 10 Micro SDHC R40 Memory Card"/>
    <n v="25.78"/>
    <n v="2"/>
    <n v="0"/>
    <n v="2.5779999999999994"/>
    <x v="1"/>
    <x v="0"/>
    <s v="No"/>
  </r>
  <r>
    <n v="814"/>
    <s v="CA-2019-143686"/>
    <x v="304"/>
    <d v="2019-05-14T00:00:00"/>
    <s v="Same Day"/>
    <s v="PJ-19015"/>
    <s v="Pauline Johnson"/>
    <x v="0"/>
    <s v="United States"/>
    <x v="157"/>
    <x v="1"/>
    <n v="92704"/>
    <x v="1"/>
    <s v="FUR-FU-10000794"/>
    <x v="0"/>
    <x v="5"/>
    <s v="Eldon Stackable Tray, Side-Load, Legal, Smoke"/>
    <n v="18.28"/>
    <n v="2"/>
    <n v="0"/>
    <n v="6.2151999999999994"/>
    <x v="1"/>
    <x v="0"/>
    <s v="No"/>
  </r>
  <r>
    <n v="815"/>
    <s v="CA-2019-143686"/>
    <x v="304"/>
    <d v="2019-05-14T00:00:00"/>
    <s v="Same Day"/>
    <s v="PJ-19015"/>
    <s v="Pauline Johnson"/>
    <x v="0"/>
    <s v="United States"/>
    <x v="157"/>
    <x v="1"/>
    <n v="92704"/>
    <x v="1"/>
    <s v="TEC-AC-10001838"/>
    <x v="2"/>
    <x v="11"/>
    <s v="Razer Tiamat Over Ear 7.1 Surround Sound PC Gaming Headset"/>
    <n v="1399.93"/>
    <n v="7"/>
    <n v="0"/>
    <n v="601.96990000000005"/>
    <x v="1"/>
    <x v="0"/>
    <s v="No"/>
  </r>
  <r>
    <n v="816"/>
    <s v="CA-2017-106565"/>
    <x v="305"/>
    <d v="2017-03-23T00:00:00"/>
    <s v="First Class"/>
    <s v="BW-11110"/>
    <s v="Bart Watters"/>
    <x v="1"/>
    <s v="United States"/>
    <x v="158"/>
    <x v="6"/>
    <n v="53209"/>
    <x v="2"/>
    <s v="OFF-PA-10000061"/>
    <x v="1"/>
    <x v="10"/>
    <s v="Xerox 205"/>
    <n v="51.84"/>
    <n v="8"/>
    <n v="0"/>
    <n v="24.883200000000002"/>
    <x v="2"/>
    <x v="0"/>
    <s v="No"/>
  </r>
  <r>
    <n v="817"/>
    <s v="CA-2018-149370"/>
    <x v="306"/>
    <d v="2018-09-19T00:00:00"/>
    <s v="Standard Class"/>
    <s v="DB-13210"/>
    <s v="Dean Braden"/>
    <x v="0"/>
    <s v="United States"/>
    <x v="10"/>
    <x v="9"/>
    <n v="19140"/>
    <x v="3"/>
    <s v="OFF-PA-10003651"/>
    <x v="1"/>
    <x v="10"/>
    <s v="Xerox 1968"/>
    <n v="5.3440000000000003"/>
    <n v="1"/>
    <n v="0.2"/>
    <n v="1.8703999999999998"/>
    <x v="3"/>
    <x v="0"/>
    <s v="No"/>
  </r>
  <r>
    <n v="818"/>
    <s v="CA-2016-140858"/>
    <x v="307"/>
    <d v="2016-07-02T00:00:00"/>
    <s v="Standard Class"/>
    <s v="CA-12775"/>
    <s v="Cynthia Arntzen"/>
    <x v="0"/>
    <s v="United States"/>
    <x v="10"/>
    <x v="9"/>
    <n v="19140"/>
    <x v="3"/>
    <s v="OFF-PA-10000304"/>
    <x v="1"/>
    <x v="10"/>
    <s v="Xerox 1995"/>
    <n v="41.472000000000008"/>
    <n v="8"/>
    <n v="0.2"/>
    <n v="14.5152"/>
    <x v="3"/>
    <x v="0"/>
    <s v="No"/>
  </r>
  <r>
    <n v="819"/>
    <s v="CA-2016-140858"/>
    <x v="307"/>
    <d v="2016-07-02T00:00:00"/>
    <s v="Standard Class"/>
    <s v="CA-12775"/>
    <s v="Cynthia Arntzen"/>
    <x v="0"/>
    <s v="United States"/>
    <x v="10"/>
    <x v="9"/>
    <n v="19140"/>
    <x v="3"/>
    <s v="OFF-BI-10003094"/>
    <x v="1"/>
    <x v="8"/>
    <s v="Self-Adhesive Ring Binder Labels"/>
    <n v="3.168000000000001"/>
    <n v="3"/>
    <n v="0.7"/>
    <n v="-2.4287999999999998"/>
    <x v="3"/>
    <x v="0"/>
    <s v="No"/>
  </r>
  <r>
    <n v="820"/>
    <s v="CA-2016-140858"/>
    <x v="307"/>
    <d v="2016-07-02T00:00:00"/>
    <s v="Standard Class"/>
    <s v="CA-12775"/>
    <s v="Cynthia Arntzen"/>
    <x v="0"/>
    <s v="United States"/>
    <x v="10"/>
    <x v="9"/>
    <n v="19140"/>
    <x v="3"/>
    <s v="FUR-CH-10001394"/>
    <x v="0"/>
    <x v="1"/>
    <s v="Global Leather Executive Chair"/>
    <n v="1228.4649999999999"/>
    <n v="5"/>
    <n v="0.3"/>
    <n v="0"/>
    <x v="3"/>
    <x v="0"/>
    <s v="No"/>
  </r>
  <r>
    <n v="821"/>
    <s v="CA-2016-140858"/>
    <x v="307"/>
    <d v="2016-07-02T00:00:00"/>
    <s v="Standard Class"/>
    <s v="CA-12775"/>
    <s v="Cynthia Arntzen"/>
    <x v="0"/>
    <s v="United States"/>
    <x v="10"/>
    <x v="9"/>
    <n v="19140"/>
    <x v="3"/>
    <s v="OFF-BI-10004230"/>
    <x v="1"/>
    <x v="8"/>
    <s v="GBC Recycled Grain Textured Covers"/>
    <n v="31.086000000000006"/>
    <n v="3"/>
    <n v="0.7"/>
    <n v="-22.796399999999991"/>
    <x v="3"/>
    <x v="0"/>
    <s v="No"/>
  </r>
  <r>
    <n v="822"/>
    <s v="CA-2016-140858"/>
    <x v="307"/>
    <d v="2016-07-02T00:00:00"/>
    <s v="Standard Class"/>
    <s v="CA-12775"/>
    <s v="Cynthia Arntzen"/>
    <x v="0"/>
    <s v="United States"/>
    <x v="10"/>
    <x v="9"/>
    <n v="19140"/>
    <x v="3"/>
    <s v="OFF-PA-10003395"/>
    <x v="1"/>
    <x v="10"/>
    <s v="Xerox 1941"/>
    <n v="335.52"/>
    <n v="4"/>
    <n v="0.2"/>
    <n v="117.43199999999999"/>
    <x v="3"/>
    <x v="0"/>
    <s v="No"/>
  </r>
  <r>
    <n v="823"/>
    <s v="CA-2019-101434"/>
    <x v="308"/>
    <d v="2019-06-27T00:00:00"/>
    <s v="Standard Class"/>
    <s v="TR-21325"/>
    <s v="Toby Ritter"/>
    <x v="0"/>
    <s v="United States"/>
    <x v="78"/>
    <x v="30"/>
    <n v="7109"/>
    <x v="3"/>
    <s v="TEC-AC-10002402"/>
    <x v="2"/>
    <x v="11"/>
    <s v="Razer Kraken PRO Over Ear PC and Music Headset"/>
    <n v="239.96999999999997"/>
    <n v="3"/>
    <n v="0"/>
    <n v="71.990999999999985"/>
    <x v="3"/>
    <x v="0"/>
    <s v="No"/>
  </r>
  <r>
    <n v="824"/>
    <s v="CA-2019-101434"/>
    <x v="308"/>
    <d v="2019-06-27T00:00:00"/>
    <s v="Standard Class"/>
    <s v="TR-21325"/>
    <s v="Toby Ritter"/>
    <x v="0"/>
    <s v="United States"/>
    <x v="78"/>
    <x v="30"/>
    <n v="7109"/>
    <x v="3"/>
    <s v="OFF-LA-10003223"/>
    <x v="1"/>
    <x v="2"/>
    <s v="Avery 508"/>
    <n v="9.82"/>
    <n v="2"/>
    <n v="0"/>
    <n v="4.8117999999999999"/>
    <x v="3"/>
    <x v="0"/>
    <s v="No"/>
  </r>
  <r>
    <n v="825"/>
    <s v="US-2016-102071"/>
    <x v="309"/>
    <d v="2016-05-15T00:00:00"/>
    <s v="Standard Class"/>
    <s v="PG-18820"/>
    <s v="Patrick Gardner"/>
    <x v="0"/>
    <s v="United States"/>
    <x v="8"/>
    <x v="1"/>
    <n v="94110"/>
    <x v="1"/>
    <s v="TEC-AC-10003441"/>
    <x v="2"/>
    <x v="11"/>
    <s v="Kingston Digital DataTraveler 32GB USB 2.0"/>
    <n v="67.8"/>
    <n v="4"/>
    <n v="0"/>
    <n v="4.0679999999999978"/>
    <x v="1"/>
    <x v="0"/>
    <s v="No"/>
  </r>
  <r>
    <n v="826"/>
    <s v="US-2016-102071"/>
    <x v="309"/>
    <d v="2016-05-15T00:00:00"/>
    <s v="Standard Class"/>
    <s v="PG-18820"/>
    <s v="Patrick Gardner"/>
    <x v="0"/>
    <s v="United States"/>
    <x v="8"/>
    <x v="1"/>
    <n v="94110"/>
    <x v="1"/>
    <s v="TEC-AC-10000109"/>
    <x v="2"/>
    <x v="11"/>
    <s v="Sony Micro Vault Click 16 GB USB 2.0 Flash Drive"/>
    <n v="167.97"/>
    <n v="3"/>
    <n v="0"/>
    <n v="40.31280000000001"/>
    <x v="1"/>
    <x v="0"/>
    <s v="No"/>
  </r>
  <r>
    <n v="827"/>
    <s v="CA-2019-126956"/>
    <x v="170"/>
    <d v="2019-08-28T00:00:00"/>
    <s v="Standard Class"/>
    <s v="GT-14710"/>
    <s v="Greg Tran"/>
    <x v="0"/>
    <s v="United States"/>
    <x v="69"/>
    <x v="11"/>
    <n v="55044"/>
    <x v="2"/>
    <s v="OFF-FA-10002280"/>
    <x v="1"/>
    <x v="13"/>
    <s v="Advantus Plastic Paper Clips"/>
    <n v="35"/>
    <n v="7"/>
    <n v="0"/>
    <n v="16.8"/>
    <x v="2"/>
    <x v="0"/>
    <s v="No"/>
  </r>
  <r>
    <n v="828"/>
    <s v="CA-2019-126956"/>
    <x v="170"/>
    <d v="2019-08-28T00:00:00"/>
    <s v="Standard Class"/>
    <s v="GT-14710"/>
    <s v="Greg Tran"/>
    <x v="0"/>
    <s v="United States"/>
    <x v="69"/>
    <x v="11"/>
    <n v="55044"/>
    <x v="2"/>
    <s v="OFF-SU-10000381"/>
    <x v="1"/>
    <x v="14"/>
    <s v="Acme Forged Steel Scissors with Black Enamel Handles"/>
    <n v="37.24"/>
    <n v="4"/>
    <n v="0"/>
    <n v="10.799599999999998"/>
    <x v="2"/>
    <x v="0"/>
    <s v="No"/>
  </r>
  <r>
    <n v="829"/>
    <s v="CA-2019-126956"/>
    <x v="170"/>
    <d v="2019-08-28T00:00:00"/>
    <s v="Standard Class"/>
    <s v="GT-14710"/>
    <s v="Greg Tran"/>
    <x v="0"/>
    <s v="United States"/>
    <x v="69"/>
    <x v="11"/>
    <n v="55044"/>
    <x v="2"/>
    <s v="OFF-EN-10004459"/>
    <x v="1"/>
    <x v="12"/>
    <s v="Security-Tint Envelopes"/>
    <n v="15.28"/>
    <n v="2"/>
    <n v="0"/>
    <n v="7.4871999999999996"/>
    <x v="2"/>
    <x v="0"/>
    <s v="No"/>
  </r>
  <r>
    <n v="830"/>
    <s v="CA-2019-129462"/>
    <x v="114"/>
    <d v="2019-06-21T00:00:00"/>
    <s v="Second Class"/>
    <s v="JE-15745"/>
    <s v="Joel Eaton"/>
    <x v="0"/>
    <s v="United States"/>
    <x v="159"/>
    <x v="0"/>
    <n v="41042"/>
    <x v="0"/>
    <s v="FUR-CH-10000665"/>
    <x v="0"/>
    <x v="1"/>
    <s v="Global Airflow Leather Mesh Back Chair, Black"/>
    <n v="301.95999999999998"/>
    <n v="2"/>
    <n v="0"/>
    <n v="90.587999999999965"/>
    <x v="0"/>
    <x v="0"/>
    <s v="No"/>
  </r>
  <r>
    <n v="831"/>
    <s v="CA-2019-129462"/>
    <x v="114"/>
    <d v="2019-06-21T00:00:00"/>
    <s v="Second Class"/>
    <s v="JE-15745"/>
    <s v="Joel Eaton"/>
    <x v="0"/>
    <s v="United States"/>
    <x v="159"/>
    <x v="0"/>
    <n v="41042"/>
    <x v="0"/>
    <s v="OFF-AP-10003884"/>
    <x v="1"/>
    <x v="9"/>
    <s v="Fellowes Smart Surge Ten-Outlet Protector, Platinum"/>
    <n v="180.66"/>
    <n v="3"/>
    <n v="0"/>
    <n v="50.584800000000008"/>
    <x v="0"/>
    <x v="0"/>
    <s v="No"/>
  </r>
  <r>
    <n v="832"/>
    <s v="CA-2019-129462"/>
    <x v="114"/>
    <d v="2019-06-21T00:00:00"/>
    <s v="Second Class"/>
    <s v="JE-15745"/>
    <s v="Joel Eaton"/>
    <x v="0"/>
    <s v="United States"/>
    <x v="159"/>
    <x v="0"/>
    <n v="41042"/>
    <x v="0"/>
    <s v="TEC-PH-10001557"/>
    <x v="2"/>
    <x v="7"/>
    <s v="Pyle PMP37LED"/>
    <n v="191.98"/>
    <n v="2"/>
    <n v="0"/>
    <n v="51.834599999999995"/>
    <x v="0"/>
    <x v="0"/>
    <s v="No"/>
  </r>
  <r>
    <n v="833"/>
    <s v="CA-2019-129462"/>
    <x v="114"/>
    <d v="2019-06-21T00:00:00"/>
    <s v="Second Class"/>
    <s v="JE-15745"/>
    <s v="Joel Eaton"/>
    <x v="0"/>
    <s v="United States"/>
    <x v="159"/>
    <x v="0"/>
    <n v="41042"/>
    <x v="0"/>
    <s v="TEC-PH-10002085"/>
    <x v="2"/>
    <x v="7"/>
    <s v="Clarity 53712"/>
    <n v="65.989999999999995"/>
    <n v="1"/>
    <n v="0"/>
    <n v="17.157400000000003"/>
    <x v="0"/>
    <x v="0"/>
    <s v="No"/>
  </r>
  <r>
    <n v="834"/>
    <s v="CA-2018-165316"/>
    <x v="310"/>
    <d v="2018-07-27T00:00:00"/>
    <s v="Standard Class"/>
    <s v="JB-15400"/>
    <s v="Jennifer Braxton"/>
    <x v="1"/>
    <s v="United States"/>
    <x v="67"/>
    <x v="2"/>
    <n v="33614"/>
    <x v="0"/>
    <s v="OFF-AR-10002956"/>
    <x v="1"/>
    <x v="6"/>
    <s v="Boston 16801 Nautilus Battery Pencil Sharpener"/>
    <n v="35.216000000000001"/>
    <n v="2"/>
    <n v="0.2"/>
    <n v="2.6411999999999995"/>
    <x v="0"/>
    <x v="0"/>
    <s v="No"/>
  </r>
  <r>
    <n v="835"/>
    <s v="CA-2018-165316"/>
    <x v="310"/>
    <d v="2018-07-27T00:00:00"/>
    <s v="Standard Class"/>
    <s v="JB-15400"/>
    <s v="Jennifer Braxton"/>
    <x v="1"/>
    <s v="United States"/>
    <x v="67"/>
    <x v="2"/>
    <n v="33614"/>
    <x v="0"/>
    <s v="OFF-AP-10003266"/>
    <x v="1"/>
    <x v="9"/>
    <s v="Holmes Replacement Filter for HEPA Air Cleaner, Large Room"/>
    <n v="23.696000000000002"/>
    <n v="2"/>
    <n v="0.2"/>
    <n v="6.5164"/>
    <x v="0"/>
    <x v="0"/>
    <s v="No"/>
  </r>
  <r>
    <n v="836"/>
    <s v="CA-2018-165316"/>
    <x v="310"/>
    <d v="2018-07-27T00:00:00"/>
    <s v="Standard Class"/>
    <s v="JB-15400"/>
    <s v="Jennifer Braxton"/>
    <x v="1"/>
    <s v="United States"/>
    <x v="67"/>
    <x v="2"/>
    <n v="33614"/>
    <x v="0"/>
    <s v="TEC-MA-10004002"/>
    <x v="2"/>
    <x v="15"/>
    <s v="Zebra GX420t Direct Thermal/Thermal Transfer Printer"/>
    <n v="265.47500000000002"/>
    <n v="1"/>
    <n v="0.5"/>
    <n v="-111.49950000000007"/>
    <x v="0"/>
    <x v="0"/>
    <s v="No"/>
  </r>
  <r>
    <n v="837"/>
    <s v="US-2016-115987"/>
    <x v="78"/>
    <d v="2016-09-13T00:00:00"/>
    <s v="Second Class"/>
    <s v="LH-17020"/>
    <s v="Lisa Hazard"/>
    <x v="0"/>
    <s v="United States"/>
    <x v="139"/>
    <x v="5"/>
    <n v="75701"/>
    <x v="2"/>
    <s v="OFF-BI-10001071"/>
    <x v="1"/>
    <x v="8"/>
    <s v="GBC ProClick Punch Binding System"/>
    <n v="51.183999999999983"/>
    <n v="4"/>
    <n v="0.8"/>
    <n v="-79.335199999999986"/>
    <x v="2"/>
    <x v="0"/>
    <s v="No"/>
  </r>
  <r>
    <n v="838"/>
    <s v="US-2019-156083"/>
    <x v="259"/>
    <d v="2019-11-11T00:00:00"/>
    <s v="Standard Class"/>
    <s v="JL-15175"/>
    <s v="James Lanier"/>
    <x v="2"/>
    <s v="United States"/>
    <x v="29"/>
    <x v="18"/>
    <n v="38401"/>
    <x v="0"/>
    <s v="OFF-PA-10001560"/>
    <x v="1"/>
    <x v="10"/>
    <s v="Adams Telephone Message Books, 5 1/4” x 11”"/>
    <n v="9.6640000000000015"/>
    <n v="2"/>
    <n v="0.2"/>
    <n v="3.2615999999999996"/>
    <x v="0"/>
    <x v="0"/>
    <s v="No"/>
  </r>
  <r>
    <n v="839"/>
    <s v="US-2018-137547"/>
    <x v="311"/>
    <d v="2018-03-12T00:00:00"/>
    <s v="Standard Class"/>
    <s v="EB-13705"/>
    <s v="Ed Braxton"/>
    <x v="1"/>
    <s v="United States"/>
    <x v="5"/>
    <x v="5"/>
    <n v="76106"/>
    <x v="2"/>
    <s v="TEC-PH-10002365"/>
    <x v="2"/>
    <x v="7"/>
    <s v="Belkin Grip Candy Sheer Case / Cover for iPhone 5 and 5S"/>
    <n v="21.071999999999999"/>
    <n v="3"/>
    <n v="0.2"/>
    <n v="1.5804"/>
    <x v="2"/>
    <x v="0"/>
    <s v="No"/>
  </r>
  <r>
    <n v="840"/>
    <s v="CA-2017-100454"/>
    <x v="312"/>
    <d v="2017-11-25T00:00:00"/>
    <s v="Standard Class"/>
    <s v="BM-11650"/>
    <s v="Brian Moss"/>
    <x v="1"/>
    <s v="United States"/>
    <x v="20"/>
    <x v="15"/>
    <n v="10035"/>
    <x v="3"/>
    <s v="OFF-AR-10004648"/>
    <x v="1"/>
    <x v="6"/>
    <s v="Boston 19500 Mighty Mite Electric Pencil Sharpener"/>
    <n v="60.449999999999996"/>
    <n v="3"/>
    <n v="0"/>
    <n v="16.3215"/>
    <x v="3"/>
    <x v="0"/>
    <s v="No"/>
  </r>
  <r>
    <n v="841"/>
    <s v="CA-2017-100454"/>
    <x v="312"/>
    <d v="2017-11-25T00:00:00"/>
    <s v="Standard Class"/>
    <s v="BM-11650"/>
    <s v="Brian Moss"/>
    <x v="1"/>
    <s v="United States"/>
    <x v="20"/>
    <x v="15"/>
    <n v="10035"/>
    <x v="3"/>
    <s v="OFF-AR-10002578"/>
    <x v="1"/>
    <x v="6"/>
    <s v="Newell 335"/>
    <n v="11.52"/>
    <n v="4"/>
    <n v="0"/>
    <n v="3.3407999999999998"/>
    <x v="3"/>
    <x v="0"/>
    <s v="No"/>
  </r>
  <r>
    <n v="842"/>
    <s v="CA-2017-100454"/>
    <x v="312"/>
    <d v="2017-11-25T00:00:00"/>
    <s v="Standard Class"/>
    <s v="BM-11650"/>
    <s v="Brian Moss"/>
    <x v="1"/>
    <s v="United States"/>
    <x v="20"/>
    <x v="15"/>
    <n v="10035"/>
    <x v="3"/>
    <s v="FUR-BO-10001519"/>
    <x v="0"/>
    <x v="0"/>
    <s v="O'Sullivan 3-Shelf Heavy-Duty Bookcases"/>
    <n v="186.048"/>
    <n v="4"/>
    <n v="0.2"/>
    <n v="9.3024000000000058"/>
    <x v="3"/>
    <x v="0"/>
    <s v="No"/>
  </r>
  <r>
    <n v="843"/>
    <s v="CA-2018-161669"/>
    <x v="77"/>
    <d v="2018-11-09T00:00:00"/>
    <s v="First Class"/>
    <s v="EM-14095"/>
    <s v="Eudokia Martin"/>
    <x v="1"/>
    <s v="United States"/>
    <x v="1"/>
    <x v="1"/>
    <n v="90036"/>
    <x v="1"/>
    <s v="OFF-BI-10001294"/>
    <x v="1"/>
    <x v="8"/>
    <s v="Fellowes Binding Cases"/>
    <n v="37.44"/>
    <n v="4"/>
    <n v="0.2"/>
    <n v="11.699999999999996"/>
    <x v="1"/>
    <x v="0"/>
    <s v="No"/>
  </r>
  <r>
    <n v="844"/>
    <s v="CA-2018-161669"/>
    <x v="77"/>
    <d v="2018-11-09T00:00:00"/>
    <s v="First Class"/>
    <s v="EM-14095"/>
    <s v="Eudokia Martin"/>
    <x v="1"/>
    <s v="United States"/>
    <x v="1"/>
    <x v="1"/>
    <n v="90036"/>
    <x v="1"/>
    <s v="OFF-BI-10001636"/>
    <x v="1"/>
    <x v="8"/>
    <s v="Ibico Plastic and Wire Spiral Binding Combs"/>
    <n v="26.975999999999999"/>
    <n v="4"/>
    <n v="0.2"/>
    <n v="8.767199999999999"/>
    <x v="1"/>
    <x v="0"/>
    <s v="No"/>
  </r>
  <r>
    <n v="845"/>
    <s v="CA-2018-161669"/>
    <x v="77"/>
    <d v="2018-11-09T00:00:00"/>
    <s v="First Class"/>
    <s v="EM-14095"/>
    <s v="Eudokia Martin"/>
    <x v="1"/>
    <s v="United States"/>
    <x v="1"/>
    <x v="1"/>
    <n v="90036"/>
    <x v="1"/>
    <s v="OFF-SU-10002503"/>
    <x v="1"/>
    <x v="14"/>
    <s v="Acme Preferred Stainless Steel Scissors"/>
    <n v="11.36"/>
    <n v="2"/>
    <n v="0"/>
    <n v="3.2943999999999996"/>
    <x v="1"/>
    <x v="0"/>
    <s v="No"/>
  </r>
  <r>
    <n v="846"/>
    <s v="CA-2018-161669"/>
    <x v="77"/>
    <d v="2018-11-09T00:00:00"/>
    <s v="First Class"/>
    <s v="EM-14095"/>
    <s v="Eudokia Martin"/>
    <x v="1"/>
    <s v="United States"/>
    <x v="1"/>
    <x v="1"/>
    <n v="90036"/>
    <x v="1"/>
    <s v="OFF-LA-10004093"/>
    <x v="1"/>
    <x v="2"/>
    <s v="Avery 486"/>
    <n v="14.62"/>
    <n v="2"/>
    <n v="0"/>
    <n v="6.8713999999999995"/>
    <x v="1"/>
    <x v="0"/>
    <s v="No"/>
  </r>
  <r>
    <n v="847"/>
    <s v="CA-2017-114300"/>
    <x v="313"/>
    <d v="2017-10-17T00:00:00"/>
    <s v="Standard Class"/>
    <s v="AF-10885"/>
    <s v="Art Foster"/>
    <x v="0"/>
    <s v="United States"/>
    <x v="103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  <x v="0"/>
    <x v="0"/>
    <s v="No"/>
  </r>
  <r>
    <n v="848"/>
    <s v="CA-2017-114300"/>
    <x v="313"/>
    <d v="2017-10-17T00:00:00"/>
    <s v="Standard Class"/>
    <s v="AF-10885"/>
    <s v="Art Foster"/>
    <x v="0"/>
    <s v="United States"/>
    <x v="103"/>
    <x v="0"/>
    <n v="40214"/>
    <x v="0"/>
    <s v="FUR-CH-10001891"/>
    <x v="0"/>
    <x v="1"/>
    <s v="Global Deluxe Office Fabric Chairs"/>
    <n v="287.94"/>
    <n v="3"/>
    <n v="0"/>
    <n v="77.743800000000022"/>
    <x v="0"/>
    <x v="0"/>
    <s v="No"/>
  </r>
  <r>
    <n v="849"/>
    <s v="CA-2019-107503"/>
    <x v="314"/>
    <d v="2019-01-06T00:00:00"/>
    <s v="Standard Class"/>
    <s v="GA-14725"/>
    <s v="Guy Armstrong"/>
    <x v="0"/>
    <s v="United States"/>
    <x v="160"/>
    <x v="24"/>
    <n v="44052"/>
    <x v="3"/>
    <s v="FUR-FU-10003878"/>
    <x v="0"/>
    <x v="5"/>
    <s v="Linden 10&quot; Round Wall Clock, Black"/>
    <n v="48.896000000000001"/>
    <n v="4"/>
    <n v="0.2"/>
    <n v="8.5567999999999991"/>
    <x v="3"/>
    <x v="0"/>
    <s v="No"/>
  </r>
  <r>
    <n v="850"/>
    <s v="CA-2016-107755"/>
    <x v="315"/>
    <d v="2016-02-12T00:00:00"/>
    <s v="Standard Class"/>
    <s v="CK-12760"/>
    <s v="Cyma Kinney"/>
    <x v="1"/>
    <s v="United States"/>
    <x v="161"/>
    <x v="30"/>
    <n v="7036"/>
    <x v="3"/>
    <s v="TEC-AC-10000710"/>
    <x v="2"/>
    <x v="11"/>
    <s v="Maxell DVD-RAM Discs"/>
    <n v="115.36"/>
    <n v="7"/>
    <n v="0"/>
    <n v="49.604800000000012"/>
    <x v="3"/>
    <x v="0"/>
    <s v="No"/>
  </r>
  <r>
    <n v="851"/>
    <s v="CA-2018-152534"/>
    <x v="23"/>
    <d v="2018-06-25T00:00:00"/>
    <s v="Second Class"/>
    <s v="DP-13105"/>
    <s v="Dave Poirier"/>
    <x v="1"/>
    <s v="United States"/>
    <x v="162"/>
    <x v="1"/>
    <n v="93905"/>
    <x v="1"/>
    <s v="OFF-AR-10002335"/>
    <x v="1"/>
    <x v="6"/>
    <s v="DIXON Oriole Pencils"/>
    <n v="5.16"/>
    <n v="2"/>
    <n v="0"/>
    <n v="1.3416000000000001"/>
    <x v="1"/>
    <x v="0"/>
    <s v="No"/>
  </r>
  <r>
    <n v="852"/>
    <s v="CA-2018-152534"/>
    <x v="23"/>
    <d v="2018-06-25T00:00:00"/>
    <s v="Second Class"/>
    <s v="DP-13105"/>
    <s v="Dave Poirier"/>
    <x v="1"/>
    <s v="United States"/>
    <x v="162"/>
    <x v="1"/>
    <n v="93905"/>
    <x v="1"/>
    <s v="OFF-PA-10001870"/>
    <x v="1"/>
    <x v="10"/>
    <s v="Xerox 202"/>
    <n v="38.880000000000003"/>
    <n v="6"/>
    <n v="0"/>
    <n v="18.662400000000002"/>
    <x v="1"/>
    <x v="0"/>
    <s v="No"/>
  </r>
  <r>
    <n v="853"/>
    <s v="CA-2018-113747"/>
    <x v="316"/>
    <d v="2018-06-04T00:00:00"/>
    <s v="Standard Class"/>
    <s v="VD-21670"/>
    <s v="Valerie Dominguez"/>
    <x v="0"/>
    <s v="United States"/>
    <x v="25"/>
    <x v="35"/>
    <n v="39212"/>
    <x v="0"/>
    <s v="OFF-AR-10003373"/>
    <x v="1"/>
    <x v="6"/>
    <s v="Boston School Pro Electric Pencil Sharpener, 1670"/>
    <n v="185.88"/>
    <n v="6"/>
    <n v="0"/>
    <n v="50.187599999999996"/>
    <x v="0"/>
    <x v="0"/>
    <s v="No"/>
  </r>
  <r>
    <n v="854"/>
    <s v="CA-2018-123274"/>
    <x v="317"/>
    <d v="2018-02-24T00:00:00"/>
    <s v="Standard Class"/>
    <s v="GT-14710"/>
    <s v="Greg Tran"/>
    <x v="0"/>
    <s v="United States"/>
    <x v="20"/>
    <x v="15"/>
    <n v="10035"/>
    <x v="3"/>
    <s v="FUR-FU-10004090"/>
    <x v="0"/>
    <x v="5"/>
    <s v="Executive Impressions 14&quot; Contract Wall Clock"/>
    <n v="44.46"/>
    <n v="2"/>
    <n v="0"/>
    <n v="14.671799999999998"/>
    <x v="3"/>
    <x v="0"/>
    <s v="No"/>
  </r>
  <r>
    <n v="855"/>
    <s v="CA-2018-123274"/>
    <x v="317"/>
    <d v="2018-02-24T00:00:00"/>
    <s v="Standard Class"/>
    <s v="GT-14710"/>
    <s v="Greg Tran"/>
    <x v="0"/>
    <s v="United States"/>
    <x v="20"/>
    <x v="15"/>
    <n v="10035"/>
    <x v="3"/>
    <s v="OFF-ST-10000736"/>
    <x v="1"/>
    <x v="4"/>
    <s v="Carina Double Wide Media Storage Towers in Natural &amp; Black"/>
    <n v="242.94"/>
    <n v="3"/>
    <n v="0"/>
    <n v="9.7175999999999902"/>
    <x v="3"/>
    <x v="0"/>
    <s v="No"/>
  </r>
  <r>
    <n v="856"/>
    <s v="CA-2016-125612"/>
    <x v="93"/>
    <d v="2016-08-08T00:00:00"/>
    <s v="Standard Class"/>
    <s v="BK-11260"/>
    <s v="Berenike Kampe"/>
    <x v="0"/>
    <s v="United States"/>
    <x v="20"/>
    <x v="15"/>
    <n v="10035"/>
    <x v="3"/>
    <s v="OFF-PA-10001019"/>
    <x v="1"/>
    <x v="10"/>
    <s v="Xerox 1884"/>
    <n v="39.96"/>
    <n v="2"/>
    <n v="0"/>
    <n v="18.781199999999998"/>
    <x v="3"/>
    <x v="0"/>
    <s v="No"/>
  </r>
  <r>
    <n v="857"/>
    <s v="CA-2016-125612"/>
    <x v="93"/>
    <d v="2016-08-08T00:00:00"/>
    <s v="Standard Class"/>
    <s v="BK-11260"/>
    <s v="Berenike Kampe"/>
    <x v="0"/>
    <s v="United States"/>
    <x v="20"/>
    <x v="15"/>
    <n v="10035"/>
    <x v="3"/>
    <s v="OFF-SU-10002537"/>
    <x v="1"/>
    <x v="14"/>
    <s v="Acme Box Cutter Scissors"/>
    <n v="102.30000000000001"/>
    <n v="10"/>
    <n v="0"/>
    <n v="26.598000000000006"/>
    <x v="3"/>
    <x v="0"/>
    <s v="No"/>
  </r>
  <r>
    <n v="858"/>
    <s v="CA-2016-125612"/>
    <x v="93"/>
    <d v="2016-08-08T00:00:00"/>
    <s v="Standard Class"/>
    <s v="BK-11260"/>
    <s v="Berenike Kampe"/>
    <x v="0"/>
    <s v="United States"/>
    <x v="20"/>
    <x v="15"/>
    <n v="10035"/>
    <x v="3"/>
    <s v="OFF-ST-10003221"/>
    <x v="1"/>
    <x v="4"/>
    <s v="Staple magnet"/>
    <n v="21.36"/>
    <n v="2"/>
    <n v="0"/>
    <n v="5.7672000000000008"/>
    <x v="3"/>
    <x v="0"/>
    <s v="No"/>
  </r>
  <r>
    <n v="859"/>
    <s v="CA-2019-161984"/>
    <x v="318"/>
    <d v="2019-04-15T00:00:00"/>
    <s v="Standard Class"/>
    <s v="SJ-20125"/>
    <s v="Sanjit Jacobs"/>
    <x v="2"/>
    <s v="United States"/>
    <x v="163"/>
    <x v="30"/>
    <n v="8901"/>
    <x v="3"/>
    <s v="OFF-PA-10004569"/>
    <x v="1"/>
    <x v="10"/>
    <s v="Wirebound Message Books, Two 4 1/4&quot; x 5&quot; Forms per Page"/>
    <n v="7.61"/>
    <n v="1"/>
    <n v="0"/>
    <n v="3.5766999999999998"/>
    <x v="3"/>
    <x v="0"/>
    <s v="No"/>
  </r>
  <r>
    <n v="860"/>
    <s v="CA-2019-161984"/>
    <x v="318"/>
    <d v="2019-04-15T00:00:00"/>
    <s v="Standard Class"/>
    <s v="SJ-20125"/>
    <s v="Sanjit Jacobs"/>
    <x v="2"/>
    <s v="United States"/>
    <x v="163"/>
    <x v="30"/>
    <n v="8901"/>
    <x v="3"/>
    <s v="OFF-FA-10000624"/>
    <x v="1"/>
    <x v="13"/>
    <s v="OIC Binder Clips"/>
    <n v="7.16"/>
    <n v="2"/>
    <n v="0"/>
    <n v="3.58"/>
    <x v="3"/>
    <x v="0"/>
    <s v="No"/>
  </r>
  <r>
    <n v="861"/>
    <s v="CA-2016-133851"/>
    <x v="3"/>
    <d v="2016-06-16T00:00:00"/>
    <s v="Standard Class"/>
    <s v="CM-12445"/>
    <s v="Chuck Magee"/>
    <x v="0"/>
    <s v="United States"/>
    <x v="8"/>
    <x v="1"/>
    <n v="94122"/>
    <x v="1"/>
    <s v="OFF-SU-10001225"/>
    <x v="1"/>
    <x v="14"/>
    <s v="Staple remover"/>
    <n v="7.36"/>
    <n v="2"/>
    <n v="0"/>
    <n v="0.14719999999999978"/>
    <x v="1"/>
    <x v="0"/>
    <s v="No"/>
  </r>
  <r>
    <n v="862"/>
    <s v="CA-2016-133851"/>
    <x v="3"/>
    <d v="2016-06-16T00:00:00"/>
    <s v="Standard Class"/>
    <s v="CM-12445"/>
    <s v="Chuck Magee"/>
    <x v="0"/>
    <s v="United States"/>
    <x v="8"/>
    <x v="1"/>
    <n v="94122"/>
    <x v="1"/>
    <s v="OFF-AR-10003752"/>
    <x v="1"/>
    <x v="6"/>
    <s v="Deluxe Chalkboard Eraser Cleaner"/>
    <n v="23.1"/>
    <n v="2"/>
    <n v="0"/>
    <n v="10.625999999999999"/>
    <x v="1"/>
    <x v="0"/>
    <s v="No"/>
  </r>
  <r>
    <n v="863"/>
    <s v="CA-2018-134474"/>
    <x v="319"/>
    <d v="2018-01-07T00:00:00"/>
    <s v="Second Class"/>
    <s v="AJ-10795"/>
    <s v="Anthony Johnson"/>
    <x v="1"/>
    <s v="United States"/>
    <x v="108"/>
    <x v="2"/>
    <n v="32216"/>
    <x v="0"/>
    <s v="TEC-AC-10001714"/>
    <x v="2"/>
    <x v="11"/>
    <s v="Logitech MX Performance Wireless Mouse"/>
    <n v="191.47200000000001"/>
    <n v="6"/>
    <n v="0.2"/>
    <n v="40.687800000000003"/>
    <x v="0"/>
    <x v="0"/>
    <s v="No"/>
  </r>
  <r>
    <n v="864"/>
    <s v="CA-2018-134474"/>
    <x v="319"/>
    <d v="2018-01-07T00:00:00"/>
    <s v="Second Class"/>
    <s v="AJ-10795"/>
    <s v="Anthony Johnson"/>
    <x v="1"/>
    <s v="United States"/>
    <x v="108"/>
    <x v="2"/>
    <n v="32216"/>
    <x v="0"/>
    <s v="OFF-AR-10003958"/>
    <x v="1"/>
    <x v="6"/>
    <s v="Newell 337"/>
    <n v="5.2480000000000002"/>
    <n v="2"/>
    <n v="0.2"/>
    <n v="0.59039999999999915"/>
    <x v="0"/>
    <x v="0"/>
    <s v="No"/>
  </r>
  <r>
    <n v="865"/>
    <s v="CA-2018-134474"/>
    <x v="319"/>
    <d v="2018-01-07T00:00:00"/>
    <s v="Second Class"/>
    <s v="AJ-10795"/>
    <s v="Anthony Johnson"/>
    <x v="1"/>
    <s v="United States"/>
    <x v="108"/>
    <x v="2"/>
    <n v="32216"/>
    <x v="0"/>
    <s v="TEC-PH-10002923"/>
    <x v="2"/>
    <x v="7"/>
    <s v="Logitech B530 USB Headset - headset - Full size, Binaural"/>
    <n v="59.184000000000005"/>
    <n v="2"/>
    <n v="0.2"/>
    <n v="5.1786000000000012"/>
    <x v="0"/>
    <x v="0"/>
    <s v="No"/>
  </r>
  <r>
    <n v="866"/>
    <s v="CA-2016-149020"/>
    <x v="320"/>
    <d v="2016-01-15T00:00:00"/>
    <s v="Standard Class"/>
    <s v="AJ-10780"/>
    <s v="Anthony Jacobs"/>
    <x v="1"/>
    <s v="United States"/>
    <x v="24"/>
    <x v="17"/>
    <n v="22153"/>
    <x v="0"/>
    <s v="OFF-LA-10004272"/>
    <x v="1"/>
    <x v="2"/>
    <s v="Avery 482"/>
    <n v="2.89"/>
    <n v="1"/>
    <n v="0"/>
    <n v="1.3583000000000001"/>
    <x v="0"/>
    <x v="0"/>
    <s v="No"/>
  </r>
  <r>
    <n v="867"/>
    <s v="CA-2016-149020"/>
    <x v="320"/>
    <d v="2016-01-15T00:00:00"/>
    <s v="Standard Class"/>
    <s v="AJ-10780"/>
    <s v="Anthony Jacobs"/>
    <x v="1"/>
    <s v="United States"/>
    <x v="24"/>
    <x v="17"/>
    <n v="22153"/>
    <x v="0"/>
    <s v="FUR-FU-10000965"/>
    <x v="0"/>
    <x v="5"/>
    <s v="Howard Miller 11-1/2&quot; Diameter Ridgewood Wall Clock"/>
    <n v="51.94"/>
    <n v="1"/>
    <n v="0"/>
    <n v="21.295400000000001"/>
    <x v="0"/>
    <x v="0"/>
    <s v="No"/>
  </r>
  <r>
    <n v="868"/>
    <s v="CA-2018-134362"/>
    <x v="321"/>
    <d v="2018-10-02T00:00:00"/>
    <s v="First Class"/>
    <s v="LS-16945"/>
    <s v="Linda Southworth"/>
    <x v="1"/>
    <s v="United States"/>
    <x v="10"/>
    <x v="9"/>
    <n v="19140"/>
    <x v="3"/>
    <s v="OFF-LA-10004853"/>
    <x v="1"/>
    <x v="2"/>
    <s v="Avery 483"/>
    <n v="15.936000000000002"/>
    <n v="4"/>
    <n v="0.2"/>
    <n v="5.1791999999999998"/>
    <x v="3"/>
    <x v="0"/>
    <s v="No"/>
  </r>
  <r>
    <n v="869"/>
    <s v="CA-2016-136742"/>
    <x v="322"/>
    <d v="2016-04-10T00:00:00"/>
    <s v="Standard Class"/>
    <s v="GP-14740"/>
    <s v="Guy Phonely"/>
    <x v="1"/>
    <s v="United States"/>
    <x v="152"/>
    <x v="9"/>
    <n v="17602"/>
    <x v="3"/>
    <s v="OFF-BI-10003719"/>
    <x v="1"/>
    <x v="8"/>
    <s v="Large Capacity Hanging Post Binders"/>
    <n v="44.910000000000011"/>
    <n v="6"/>
    <n v="0.7"/>
    <n v="-35.927999999999997"/>
    <x v="3"/>
    <x v="0"/>
    <s v="No"/>
  </r>
  <r>
    <n v="870"/>
    <s v="CA-2018-158099"/>
    <x v="323"/>
    <d v="2018-09-05T00:00:00"/>
    <s v="First Class"/>
    <s v="PK-18910"/>
    <s v="Paul Knutson"/>
    <x v="2"/>
    <s v="United States"/>
    <x v="10"/>
    <x v="9"/>
    <n v="19143"/>
    <x v="3"/>
    <s v="OFF-BI-10000545"/>
    <x v="1"/>
    <x v="8"/>
    <s v="GBC Ibimaster 500 Manual ProClick Binding System"/>
    <n v="1141.4700000000003"/>
    <n v="5"/>
    <n v="0.7"/>
    <n v="-760.98000000000025"/>
    <x v="3"/>
    <x v="0"/>
    <s v="No"/>
  </r>
  <r>
    <n v="871"/>
    <s v="CA-2018-158099"/>
    <x v="323"/>
    <d v="2018-09-05T00:00:00"/>
    <s v="First Class"/>
    <s v="PK-18910"/>
    <s v="Paul Knutson"/>
    <x v="2"/>
    <s v="United States"/>
    <x v="10"/>
    <x v="9"/>
    <n v="19143"/>
    <x v="3"/>
    <s v="TEC-PH-10002496"/>
    <x v="2"/>
    <x v="7"/>
    <s v="Cisco SPA301"/>
    <n v="280.78200000000004"/>
    <n v="3"/>
    <n v="0.4"/>
    <n v="-46.797000000000025"/>
    <x v="3"/>
    <x v="0"/>
    <s v="No"/>
  </r>
  <r>
    <n v="872"/>
    <s v="CA-2017-131128"/>
    <x v="324"/>
    <d v="2017-10-20T00:00:00"/>
    <s v="First Class"/>
    <s v="TB-21520"/>
    <s v="Tracy Blumstein"/>
    <x v="0"/>
    <s v="United States"/>
    <x v="3"/>
    <x v="38"/>
    <n v="3301"/>
    <x v="3"/>
    <s v="OFF-PA-10003591"/>
    <x v="1"/>
    <x v="10"/>
    <s v="Southworth 100% Cotton The Best Paper"/>
    <n v="34.44"/>
    <n v="3"/>
    <n v="0"/>
    <n v="17.22"/>
    <x v="3"/>
    <x v="0"/>
    <s v="No"/>
  </r>
  <r>
    <n v="873"/>
    <s v="CA-2016-148488"/>
    <x v="325"/>
    <d v="2016-12-15T00:00:00"/>
    <s v="Standard Class"/>
    <s v="SM-20005"/>
    <s v="Sally Matthias"/>
    <x v="0"/>
    <s v="United States"/>
    <x v="20"/>
    <x v="15"/>
    <n v="10009"/>
    <x v="3"/>
    <s v="OFF-PA-10004470"/>
    <x v="1"/>
    <x v="10"/>
    <s v="Adams Write n' Stick Phone Message Book, 11&quot; X 5 1/4&quot;, 200 Messages"/>
    <n v="11.36"/>
    <n v="2"/>
    <n v="0"/>
    <n v="5.2255999999999991"/>
    <x v="3"/>
    <x v="0"/>
    <s v="No"/>
  </r>
  <r>
    <n v="874"/>
    <s v="CA-2016-148488"/>
    <x v="325"/>
    <d v="2016-12-15T00:00:00"/>
    <s v="Standard Class"/>
    <s v="SM-20005"/>
    <s v="Sally Matthias"/>
    <x v="0"/>
    <s v="United States"/>
    <x v="20"/>
    <x v="15"/>
    <n v="10009"/>
    <x v="3"/>
    <s v="OFF-BI-10000315"/>
    <x v="1"/>
    <x v="8"/>
    <s v="Poly Designer Cover &amp; Back"/>
    <n v="106.34399999999999"/>
    <n v="7"/>
    <n v="0.2"/>
    <n v="37.220399999999998"/>
    <x v="3"/>
    <x v="0"/>
    <s v="No"/>
  </r>
  <r>
    <n v="875"/>
    <s v="CA-2019-114636"/>
    <x v="326"/>
    <d v="2019-08-29T00:00:00"/>
    <s v="Standard Class"/>
    <s v="GA-14725"/>
    <s v="Guy Armstrong"/>
    <x v="0"/>
    <s v="United States"/>
    <x v="35"/>
    <x v="3"/>
    <n v="28205"/>
    <x v="0"/>
    <s v="OFF-PA-10001790"/>
    <x v="1"/>
    <x v="10"/>
    <s v="Xerox 1910"/>
    <n v="192.16000000000003"/>
    <n v="5"/>
    <n v="0.2"/>
    <n v="67.255999999999986"/>
    <x v="0"/>
    <x v="0"/>
    <s v="No"/>
  </r>
  <r>
    <n v="876"/>
    <s v="CA-2018-116736"/>
    <x v="327"/>
    <d v="2018-01-21T00:00:00"/>
    <s v="Standard Class"/>
    <s v="CC-12430"/>
    <s v="Chuck Clark"/>
    <x v="2"/>
    <s v="United States"/>
    <x v="3"/>
    <x v="38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x v="3"/>
    <x v="1"/>
    <s v="Yes"/>
  </r>
  <r>
    <n v="877"/>
    <s v="CA-2018-116736"/>
    <x v="327"/>
    <d v="2018-01-21T00:00:00"/>
    <s v="Standard Class"/>
    <s v="CC-12430"/>
    <s v="Chuck Clark"/>
    <x v="2"/>
    <s v="United States"/>
    <x v="3"/>
    <x v="38"/>
    <n v="3301"/>
    <x v="3"/>
    <s v="TEC-AC-10003628"/>
    <x v="2"/>
    <x v="11"/>
    <s v="Logitech 910-002974 M325 Wireless Mouse for Web Scrolling"/>
    <n v="29.99"/>
    <n v="1"/>
    <n v="0"/>
    <n v="13.195600000000002"/>
    <x v="3"/>
    <x v="1"/>
    <s v="Yes"/>
  </r>
  <r>
    <n v="878"/>
    <s v="CA-2018-116736"/>
    <x v="327"/>
    <d v="2018-01-21T00:00:00"/>
    <s v="Standard Class"/>
    <s v="CC-12430"/>
    <s v="Chuck Clark"/>
    <x v="2"/>
    <s v="United States"/>
    <x v="3"/>
    <x v="38"/>
    <n v="3301"/>
    <x v="3"/>
    <s v="TEC-AC-10002049"/>
    <x v="2"/>
    <x v="11"/>
    <s v="Logitech G19 Programmable Gaming Keyboard"/>
    <n v="371.96999999999997"/>
    <n v="3"/>
    <n v="0"/>
    <n v="66.954599999999971"/>
    <x v="3"/>
    <x v="1"/>
    <s v="Yes"/>
  </r>
  <r>
    <n v="879"/>
    <s v="US-2016-158638"/>
    <x v="328"/>
    <d v="2016-09-21T00:00:00"/>
    <s v="Standard Class"/>
    <s v="AG-10765"/>
    <s v="Anthony Garverick"/>
    <x v="2"/>
    <s v="United States"/>
    <x v="10"/>
    <x v="9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  <x v="3"/>
    <x v="0"/>
    <s v="No"/>
  </r>
  <r>
    <n v="880"/>
    <s v="CA-2019-111689"/>
    <x v="329"/>
    <d v="2019-12-02T00:00:00"/>
    <s v="Second Class"/>
    <s v="HP-14815"/>
    <s v="Harold Pawlan"/>
    <x v="2"/>
    <s v="United States"/>
    <x v="20"/>
    <x v="15"/>
    <n v="10024"/>
    <x v="3"/>
    <s v="OFF-BI-10003984"/>
    <x v="1"/>
    <x v="8"/>
    <s v="Lock-Up Easel 'Spel-Binder'"/>
    <n v="68.472000000000008"/>
    <n v="3"/>
    <n v="0.2"/>
    <n v="23.109299999999998"/>
    <x v="3"/>
    <x v="0"/>
    <s v="No"/>
  </r>
  <r>
    <n v="881"/>
    <s v="CA-2019-111689"/>
    <x v="329"/>
    <d v="2019-12-02T00:00:00"/>
    <s v="Second Class"/>
    <s v="HP-14815"/>
    <s v="Harold Pawlan"/>
    <x v="2"/>
    <s v="United States"/>
    <x v="20"/>
    <x v="15"/>
    <n v="10024"/>
    <x v="3"/>
    <s v="FUR-CH-10004287"/>
    <x v="0"/>
    <x v="1"/>
    <s v="SAFCO Arco Folding Chair"/>
    <n v="1242.8999999999999"/>
    <n v="5"/>
    <n v="0.1"/>
    <n v="262.38999999999987"/>
    <x v="3"/>
    <x v="0"/>
    <s v="No"/>
  </r>
  <r>
    <n v="882"/>
    <s v="CA-2017-129098"/>
    <x v="330"/>
    <d v="2017-10-13T00:00:00"/>
    <s v="Standard Class"/>
    <s v="DK-13090"/>
    <s v="Dave Kipp"/>
    <x v="0"/>
    <s v="United States"/>
    <x v="24"/>
    <x v="17"/>
    <n v="22153"/>
    <x v="0"/>
    <s v="OFF-ST-10001321"/>
    <x v="1"/>
    <x v="4"/>
    <s v="Decoflex Hanging Personal Folder File, Blue"/>
    <n v="30.84"/>
    <n v="2"/>
    <n v="0"/>
    <n v="8.3268000000000022"/>
    <x v="0"/>
    <x v="0"/>
    <s v="No"/>
  </r>
  <r>
    <n v="883"/>
    <s v="US-2019-123463"/>
    <x v="331"/>
    <d v="2019-12-23T00:00:00"/>
    <s v="Same Day"/>
    <s v="GZ-14470"/>
    <s v="Gary Zandusky"/>
    <x v="0"/>
    <s v="United States"/>
    <x v="8"/>
    <x v="1"/>
    <n v="94109"/>
    <x v="1"/>
    <s v="OFF-AR-10001118"/>
    <x v="1"/>
    <x v="6"/>
    <s v="Binney &amp; Smith Crayola Metallic Crayons, 16-Color Pack"/>
    <n v="13.48"/>
    <n v="4"/>
    <n v="0"/>
    <n v="5.9312000000000014"/>
    <x v="1"/>
    <x v="0"/>
    <s v="No"/>
  </r>
  <r>
    <n v="884"/>
    <s v="CA-2018-165148"/>
    <x v="332"/>
    <d v="2018-10-24T00:00:00"/>
    <s v="First Class"/>
    <s v="PM-19135"/>
    <s v="Peter McVee"/>
    <x v="2"/>
    <s v="United States"/>
    <x v="66"/>
    <x v="12"/>
    <n v="48227"/>
    <x v="2"/>
    <s v="FUR-FU-10000732"/>
    <x v="0"/>
    <x v="5"/>
    <s v="Eldon 200 Class Desk Accessories"/>
    <n v="31.400000000000002"/>
    <n v="5"/>
    <n v="0"/>
    <n v="10.047999999999998"/>
    <x v="2"/>
    <x v="0"/>
    <s v="No"/>
  </r>
  <r>
    <n v="885"/>
    <s v="CA-2016-134061"/>
    <x v="333"/>
    <d v="2016-05-04T00:00:00"/>
    <s v="Standard Class"/>
    <s v="LL-16840"/>
    <s v="Lauren Leatherbury"/>
    <x v="0"/>
    <s v="United States"/>
    <x v="30"/>
    <x v="15"/>
    <n v="14609"/>
    <x v="3"/>
    <s v="FUR-FU-10001424"/>
    <x v="0"/>
    <x v="5"/>
    <s v="Dax Clear Box Frame"/>
    <n v="17.46"/>
    <n v="2"/>
    <n v="0"/>
    <n v="5.936399999999999"/>
    <x v="3"/>
    <x v="0"/>
    <s v="No"/>
  </r>
  <r>
    <n v="886"/>
    <s v="CA-2017-143602"/>
    <x v="334"/>
    <d v="2017-04-28T00:00:00"/>
    <s v="Second Class"/>
    <s v="JS-15595"/>
    <s v="Jill Stevenson"/>
    <x v="1"/>
    <s v="United States"/>
    <x v="1"/>
    <x v="1"/>
    <n v="90045"/>
    <x v="1"/>
    <s v="OFF-BI-10002071"/>
    <x v="1"/>
    <x v="8"/>
    <s v="Fellowes Black Plastic Comb Bindings"/>
    <n v="13.943999999999999"/>
    <n v="3"/>
    <n v="0.2"/>
    <n v="4.5317999999999996"/>
    <x v="1"/>
    <x v="1"/>
    <s v="Yes"/>
  </r>
  <r>
    <n v="887"/>
    <s v="CA-2019-115364"/>
    <x v="335"/>
    <d v="2019-07-02T00:00:00"/>
    <s v="Standard Class"/>
    <s v="OT-18730"/>
    <s v="Olvera Toch"/>
    <x v="0"/>
    <s v="United States"/>
    <x v="70"/>
    <x v="1"/>
    <n v="92105"/>
    <x v="1"/>
    <s v="OFF-ST-10002486"/>
    <x v="1"/>
    <x v="4"/>
    <s v="Eldon Shelf Savers Cubes and Bins"/>
    <n v="83.76"/>
    <n v="12"/>
    <n v="0"/>
    <n v="1.6751999999999967"/>
    <x v="1"/>
    <x v="0"/>
    <s v="No"/>
  </r>
  <r>
    <n v="888"/>
    <s v="CA-2019-150707"/>
    <x v="336"/>
    <d v="2019-10-19T00:00:00"/>
    <s v="Standard Class"/>
    <s v="EL-13735"/>
    <s v="Ed Ludwig"/>
    <x v="2"/>
    <s v="United States"/>
    <x v="29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  <x v="3"/>
    <x v="0"/>
    <s v="No"/>
  </r>
  <r>
    <n v="889"/>
    <s v="CA-2016-104976"/>
    <x v="337"/>
    <d v="2016-12-16T00:00:00"/>
    <s v="Standard Class"/>
    <s v="CK-12760"/>
    <s v="Cyma Kinney"/>
    <x v="1"/>
    <s v="United States"/>
    <x v="8"/>
    <x v="1"/>
    <n v="94122"/>
    <x v="1"/>
    <s v="OFF-PA-10003845"/>
    <x v="1"/>
    <x v="10"/>
    <s v="Xerox 1987"/>
    <n v="34.68"/>
    <n v="6"/>
    <n v="0"/>
    <n v="16.993200000000002"/>
    <x v="1"/>
    <x v="0"/>
    <s v="No"/>
  </r>
  <r>
    <n v="890"/>
    <s v="CA-2019-132934"/>
    <x v="308"/>
    <d v="2019-06-26T00:00:00"/>
    <s v="Standard Class"/>
    <s v="JE-15475"/>
    <s v="Jeremy Ellison"/>
    <x v="0"/>
    <s v="United States"/>
    <x v="106"/>
    <x v="15"/>
    <n v="10801"/>
    <x v="3"/>
    <s v="TEC-AC-10000927"/>
    <x v="2"/>
    <x v="11"/>
    <s v="Anker Ultrathin Bluetooth Wireless Keyboard Aluminum Cover with Stand"/>
    <n v="149.94999999999999"/>
    <n v="5"/>
    <n v="0"/>
    <n v="14.994999999999994"/>
    <x v="3"/>
    <x v="0"/>
    <s v="No"/>
  </r>
  <r>
    <n v="891"/>
    <s v="CA-2019-132934"/>
    <x v="308"/>
    <d v="2019-06-26T00:00:00"/>
    <s v="Standard Class"/>
    <s v="JE-15475"/>
    <s v="Jeremy Ellison"/>
    <x v="0"/>
    <s v="United States"/>
    <x v="106"/>
    <x v="15"/>
    <n v="10801"/>
    <x v="3"/>
    <s v="OFF-BI-10001098"/>
    <x v="1"/>
    <x v="8"/>
    <s v="Acco D-Ring Binder w/DublLock"/>
    <n v="51.311999999999998"/>
    <n v="3"/>
    <n v="0.2"/>
    <n v="18.600599999999996"/>
    <x v="3"/>
    <x v="0"/>
    <s v="No"/>
  </r>
  <r>
    <n v="892"/>
    <s v="CA-2019-133256"/>
    <x v="335"/>
    <d v="2019-06-27T00:00:00"/>
    <s v="First Class"/>
    <s v="TH-21550"/>
    <s v="Tracy Hopkins"/>
    <x v="2"/>
    <s v="United States"/>
    <x v="66"/>
    <x v="12"/>
    <n v="48227"/>
    <x v="2"/>
    <s v="OFF-PA-10001622"/>
    <x v="1"/>
    <x v="10"/>
    <s v="Ampad Poly Cover Wirebound Steno Book, 6&quot; x 9&quot; Assorted Colors, Gregg Ruled"/>
    <n v="4.54"/>
    <n v="1"/>
    <n v="0"/>
    <n v="2.0429999999999997"/>
    <x v="2"/>
    <x v="0"/>
    <s v="No"/>
  </r>
  <r>
    <n v="893"/>
    <s v="CA-2019-133256"/>
    <x v="335"/>
    <d v="2019-06-27T00:00:00"/>
    <s v="First Class"/>
    <s v="TH-21550"/>
    <s v="Tracy Hopkins"/>
    <x v="2"/>
    <s v="United States"/>
    <x v="66"/>
    <x v="12"/>
    <n v="48227"/>
    <x v="2"/>
    <s v="OFF-AR-10003158"/>
    <x v="1"/>
    <x v="6"/>
    <s v="Fluorescent Highlighters by Dixon"/>
    <n v="15.92"/>
    <n v="4"/>
    <n v="0"/>
    <n v="5.4127999999999989"/>
    <x v="2"/>
    <x v="0"/>
    <s v="No"/>
  </r>
  <r>
    <n v="894"/>
    <s v="CA-2019-133256"/>
    <x v="335"/>
    <d v="2019-06-27T00:00:00"/>
    <s v="First Class"/>
    <s v="TH-21550"/>
    <s v="Tracy Hopkins"/>
    <x v="2"/>
    <s v="United States"/>
    <x v="66"/>
    <x v="12"/>
    <n v="48227"/>
    <x v="2"/>
    <s v="TEC-PH-10002660"/>
    <x v="2"/>
    <x v="7"/>
    <s v="Nortel Networks T7316 E Nt8 B27"/>
    <n v="543.91999999999996"/>
    <n v="8"/>
    <n v="0"/>
    <n v="135.98000000000002"/>
    <x v="2"/>
    <x v="0"/>
    <s v="No"/>
  </r>
  <r>
    <n v="895"/>
    <s v="CA-2018-105494"/>
    <x v="338"/>
    <d v="2018-11-12T00:00:00"/>
    <s v="First Class"/>
    <s v="PC-18745"/>
    <s v="Pamela Coakley"/>
    <x v="1"/>
    <s v="United States"/>
    <x v="8"/>
    <x v="1"/>
    <n v="94122"/>
    <x v="1"/>
    <s v="OFF-ST-10002205"/>
    <x v="1"/>
    <x v="4"/>
    <s v="File Shuttle I and Handi-File"/>
    <n v="155.82000000000002"/>
    <n v="7"/>
    <n v="0"/>
    <n v="42.071400000000011"/>
    <x v="1"/>
    <x v="0"/>
    <s v="No"/>
  </r>
  <r>
    <n v="896"/>
    <s v="CA-2018-105494"/>
    <x v="338"/>
    <d v="2018-11-12T00:00:00"/>
    <s v="First Class"/>
    <s v="PC-18745"/>
    <s v="Pamela Coakley"/>
    <x v="1"/>
    <s v="United States"/>
    <x v="8"/>
    <x v="1"/>
    <n v="94122"/>
    <x v="1"/>
    <s v="OFF-BI-10003364"/>
    <x v="1"/>
    <x v="8"/>
    <s v="Binding Machine Supplies"/>
    <n v="70.00800000000001"/>
    <n v="3"/>
    <n v="0.2"/>
    <n v="24.502800000000001"/>
    <x v="1"/>
    <x v="0"/>
    <s v="No"/>
  </r>
  <r>
    <n v="897"/>
    <s v="CA-2018-140634"/>
    <x v="339"/>
    <d v="2018-10-06T00:00:00"/>
    <s v="Second Class"/>
    <s v="HL-15040"/>
    <s v="Hunter Lopez"/>
    <x v="0"/>
    <s v="United States"/>
    <x v="12"/>
    <x v="5"/>
    <n v="77095"/>
    <x v="2"/>
    <s v="OFF-EN-10001099"/>
    <x v="1"/>
    <x v="12"/>
    <s v="Staple envelope"/>
    <n v="15.648"/>
    <n v="2"/>
    <n v="0.2"/>
    <n v="5.0855999999999986"/>
    <x v="2"/>
    <x v="0"/>
    <s v="No"/>
  </r>
  <r>
    <n v="898"/>
    <s v="CA-2016-144407"/>
    <x v="340"/>
    <d v="2016-09-15T00:00:00"/>
    <s v="Standard Class"/>
    <s v="MS-17365"/>
    <s v="Maribeth Schnelling"/>
    <x v="0"/>
    <s v="United States"/>
    <x v="66"/>
    <x v="12"/>
    <n v="48227"/>
    <x v="2"/>
    <s v="OFF-LA-10003923"/>
    <x v="1"/>
    <x v="2"/>
    <s v="Alphabetical Labels for Top Tab Filing"/>
    <n v="103.60000000000001"/>
    <n v="7"/>
    <n v="0"/>
    <n v="51.800000000000004"/>
    <x v="2"/>
    <x v="0"/>
    <s v="No"/>
  </r>
  <r>
    <n v="899"/>
    <s v="CA-2019-160983"/>
    <x v="341"/>
    <d v="2019-10-31T00:00:00"/>
    <s v="Second Class"/>
    <s v="GB-14530"/>
    <s v="George Bell"/>
    <x v="1"/>
    <s v="United States"/>
    <x v="109"/>
    <x v="15"/>
    <n v="13021"/>
    <x v="3"/>
    <s v="OFF-PA-10002250"/>
    <x v="1"/>
    <x v="10"/>
    <s v="Things To Do Today Pad"/>
    <n v="46.96"/>
    <n v="8"/>
    <n v="0"/>
    <n v="22.540800000000001"/>
    <x v="3"/>
    <x v="0"/>
    <s v="No"/>
  </r>
  <r>
    <n v="900"/>
    <s v="US-2018-114622"/>
    <x v="342"/>
    <d v="2018-04-12T00:00:00"/>
    <s v="First Class"/>
    <s v="JR-16210"/>
    <s v="Justin Ritter"/>
    <x v="1"/>
    <s v="United States"/>
    <x v="24"/>
    <x v="24"/>
    <n v="45503"/>
    <x v="3"/>
    <s v="OFF-BI-10004716"/>
    <x v="1"/>
    <x v="8"/>
    <s v="Wilson Jones Hanging Recycled Pressboard Data Binders"/>
    <n v="8.9040000000000017"/>
    <n v="2"/>
    <n v="0.7"/>
    <n v="-6.5296000000000003"/>
    <x v="3"/>
    <x v="0"/>
    <s v="No"/>
  </r>
  <r>
    <n v="901"/>
    <s v="CA-2019-150959"/>
    <x v="343"/>
    <d v="2019-11-13T00:00:00"/>
    <s v="First Class"/>
    <s v="TD-20995"/>
    <s v="Tamara Dahlen"/>
    <x v="0"/>
    <s v="United States"/>
    <x v="164"/>
    <x v="5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  <x v="2"/>
    <x v="0"/>
    <s v="No"/>
  </r>
  <r>
    <n v="902"/>
    <s v="CA-2019-150959"/>
    <x v="343"/>
    <d v="2019-11-13T00:00:00"/>
    <s v="First Class"/>
    <s v="TD-20995"/>
    <s v="Tamara Dahlen"/>
    <x v="0"/>
    <s v="United States"/>
    <x v="164"/>
    <x v="5"/>
    <n v="75043"/>
    <x v="2"/>
    <s v="OFF-BI-10001510"/>
    <x v="1"/>
    <x v="8"/>
    <s v="Deluxe Heavy-Duty Vinyl Round Ring Binder"/>
    <n v="18.335999999999999"/>
    <n v="4"/>
    <n v="0.8"/>
    <n v="-32.088000000000008"/>
    <x v="2"/>
    <x v="0"/>
    <s v="No"/>
  </r>
  <r>
    <n v="903"/>
    <s v="CA-2019-132353"/>
    <x v="175"/>
    <d v="2019-09-17T00:00:00"/>
    <s v="First Class"/>
    <s v="DB-13060"/>
    <s v="Dave Brooks"/>
    <x v="0"/>
    <s v="United States"/>
    <x v="22"/>
    <x v="10"/>
    <n v="60653"/>
    <x v="2"/>
    <s v="TEC-PH-10004536"/>
    <x v="2"/>
    <x v="7"/>
    <s v="Avaya 5420 Digital phone"/>
    <n v="323.97600000000006"/>
    <n v="3"/>
    <n v="0.2"/>
    <n v="20.248499999999993"/>
    <x v="2"/>
    <x v="0"/>
    <s v="No"/>
  </r>
  <r>
    <n v="904"/>
    <s v="CA-2018-130477"/>
    <x v="143"/>
    <d v="2018-04-12T00:00:00"/>
    <s v="Standard Class"/>
    <s v="LC-17140"/>
    <s v="Logan Currie"/>
    <x v="0"/>
    <s v="United States"/>
    <x v="1"/>
    <x v="1"/>
    <n v="90032"/>
    <x v="1"/>
    <s v="OFF-PA-10002947"/>
    <x v="1"/>
    <x v="10"/>
    <s v="Xerox 1923"/>
    <n v="20.04"/>
    <n v="3"/>
    <n v="0"/>
    <n v="9.6191999999999993"/>
    <x v="1"/>
    <x v="1"/>
    <s v="Yes"/>
  </r>
  <r>
    <n v="905"/>
    <s v="CA-2018-130477"/>
    <x v="143"/>
    <d v="2018-04-12T00:00:00"/>
    <s v="Standard Class"/>
    <s v="LC-17140"/>
    <s v="Logan Currie"/>
    <x v="0"/>
    <s v="United States"/>
    <x v="1"/>
    <x v="1"/>
    <n v="90032"/>
    <x v="1"/>
    <s v="OFF-ST-10002583"/>
    <x v="1"/>
    <x v="4"/>
    <s v="Fellowes Neat Ideas Storage Cubes"/>
    <n v="64.959999999999994"/>
    <n v="2"/>
    <n v="0"/>
    <n v="2.598399999999998"/>
    <x v="1"/>
    <x v="1"/>
    <s v="Yes"/>
  </r>
  <r>
    <n v="906"/>
    <s v="CA-2018-130477"/>
    <x v="143"/>
    <d v="2018-04-12T00:00:00"/>
    <s v="Standard Class"/>
    <s v="LC-17140"/>
    <s v="Logan Currie"/>
    <x v="0"/>
    <s v="United States"/>
    <x v="1"/>
    <x v="1"/>
    <n v="90032"/>
    <x v="1"/>
    <s v="OFF-PA-10000019"/>
    <x v="1"/>
    <x v="10"/>
    <s v="Xerox 1931"/>
    <n v="12.96"/>
    <n v="2"/>
    <n v="0"/>
    <n v="6.2208000000000006"/>
    <x v="1"/>
    <x v="1"/>
    <s v="Yes"/>
  </r>
  <r>
    <n v="907"/>
    <s v="CA-2019-143259"/>
    <x v="247"/>
    <d v="2020-01-03T00:00:00"/>
    <s v="Standard Class"/>
    <s v="PO-18865"/>
    <s v="Patrick O'Donnell"/>
    <x v="0"/>
    <s v="United States"/>
    <x v="20"/>
    <x v="15"/>
    <n v="10009"/>
    <x v="3"/>
    <s v="FUR-BO-10003441"/>
    <x v="0"/>
    <x v="0"/>
    <s v="Bush Westfield Collection Bookcases, Fully Assembled"/>
    <n v="323.13600000000002"/>
    <n v="4"/>
    <n v="0.2"/>
    <n v="12.117599999999968"/>
    <x v="3"/>
    <x v="0"/>
    <s v="No"/>
  </r>
  <r>
    <n v="908"/>
    <s v="CA-2019-143259"/>
    <x v="247"/>
    <d v="2020-01-03T00:00:00"/>
    <s v="Standard Class"/>
    <s v="PO-18865"/>
    <s v="Patrick O'Donnell"/>
    <x v="0"/>
    <s v="United States"/>
    <x v="20"/>
    <x v="15"/>
    <n v="10009"/>
    <x v="3"/>
    <s v="TEC-PH-10004774"/>
    <x v="2"/>
    <x v="7"/>
    <s v="Gear Head AU3700S Headset"/>
    <n v="90.93"/>
    <n v="7"/>
    <n v="0"/>
    <n v="2.7278999999999964"/>
    <x v="3"/>
    <x v="0"/>
    <s v="No"/>
  </r>
  <r>
    <n v="909"/>
    <s v="CA-2019-143259"/>
    <x v="247"/>
    <d v="2020-01-03T00:00:00"/>
    <s v="Standard Class"/>
    <s v="PO-18865"/>
    <s v="Patrick O'Donnell"/>
    <x v="0"/>
    <s v="United States"/>
    <x v="20"/>
    <x v="15"/>
    <n v="10009"/>
    <x v="3"/>
    <s v="OFF-BI-10003684"/>
    <x v="1"/>
    <x v="8"/>
    <s v="Wilson Jones Legal Size Ring Binders"/>
    <n v="52.775999999999996"/>
    <n v="3"/>
    <n v="0.2"/>
    <n v="19.791"/>
    <x v="3"/>
    <x v="0"/>
    <s v="No"/>
  </r>
  <r>
    <n v="910"/>
    <s v="CA-2019-137596"/>
    <x v="264"/>
    <d v="2019-09-07T00:00:00"/>
    <s v="Standard Class"/>
    <s v="BE-11335"/>
    <s v="Bill Eplett"/>
    <x v="2"/>
    <s v="United States"/>
    <x v="25"/>
    <x v="12"/>
    <n v="49201"/>
    <x v="2"/>
    <s v="TEC-PH-10001494"/>
    <x v="2"/>
    <x v="7"/>
    <s v="Polycom CX600 IP Phone VoIP phone"/>
    <n v="1199.8"/>
    <n v="4"/>
    <n v="0"/>
    <n v="323.94600000000003"/>
    <x v="2"/>
    <x v="0"/>
    <s v="No"/>
  </r>
  <r>
    <n v="911"/>
    <s v="CA-2019-137596"/>
    <x v="264"/>
    <d v="2019-09-07T00:00:00"/>
    <s v="Standard Class"/>
    <s v="BE-11335"/>
    <s v="Bill Eplett"/>
    <x v="2"/>
    <s v="United States"/>
    <x v="25"/>
    <x v="12"/>
    <n v="49201"/>
    <x v="2"/>
    <s v="TEC-AC-10004666"/>
    <x v="2"/>
    <x v="11"/>
    <s v="Maxell iVDR EX 500GB Cartridge"/>
    <n v="1928.7800000000002"/>
    <n v="7"/>
    <n v="0"/>
    <n v="829.37540000000024"/>
    <x v="2"/>
    <x v="0"/>
    <s v="No"/>
  </r>
  <r>
    <n v="912"/>
    <s v="CA-2019-137596"/>
    <x v="264"/>
    <d v="2019-09-07T00:00:00"/>
    <s v="Standard Class"/>
    <s v="BE-11335"/>
    <s v="Bill Eplett"/>
    <x v="2"/>
    <s v="United States"/>
    <x v="25"/>
    <x v="12"/>
    <n v="49201"/>
    <x v="2"/>
    <s v="OFF-ST-10003816"/>
    <x v="1"/>
    <x v="4"/>
    <s v="Fellowes High-Stak Drawer Files"/>
    <n v="352.38"/>
    <n v="2"/>
    <n v="0"/>
    <n v="81.047399999999982"/>
    <x v="2"/>
    <x v="0"/>
    <s v="No"/>
  </r>
  <r>
    <n v="913"/>
    <s v="CA-2017-133627"/>
    <x v="70"/>
    <d v="2017-06-07T00:00:00"/>
    <s v="Standard Class"/>
    <s v="SC-20050"/>
    <s v="Sample Company A"/>
    <x v="2"/>
    <s v="United States"/>
    <x v="165"/>
    <x v="29"/>
    <n v="6360"/>
    <x v="3"/>
    <s v="FUR-FU-10001935"/>
    <x v="0"/>
    <x v="5"/>
    <s v="3M Hangers With Command Adhesive"/>
    <n v="22.200000000000003"/>
    <n v="6"/>
    <n v="0"/>
    <n v="9.1020000000000021"/>
    <x v="3"/>
    <x v="0"/>
    <s v="No"/>
  </r>
  <r>
    <n v="914"/>
    <s v="CA-2019-102519"/>
    <x v="344"/>
    <d v="2019-11-29T00:00:00"/>
    <s v="First Class"/>
    <s v="BM-11650"/>
    <s v="Brian Moss"/>
    <x v="1"/>
    <s v="United States"/>
    <x v="158"/>
    <x v="6"/>
    <n v="53209"/>
    <x v="2"/>
    <s v="FUR-FU-10004091"/>
    <x v="0"/>
    <x v="5"/>
    <s v="Howard Miller 13&quot; Diameter Goldtone Round Wall Clock"/>
    <n v="46.94"/>
    <n v="1"/>
    <n v="0"/>
    <n v="19.2454"/>
    <x v="2"/>
    <x v="1"/>
    <s v="Yes"/>
  </r>
  <r>
    <n v="915"/>
    <s v="CA-2019-102519"/>
    <x v="344"/>
    <d v="2019-11-29T00:00:00"/>
    <s v="First Class"/>
    <s v="BM-11650"/>
    <s v="Brian Moss"/>
    <x v="1"/>
    <s v="United States"/>
    <x v="158"/>
    <x v="6"/>
    <n v="53209"/>
    <x v="2"/>
    <s v="TEC-AC-10001772"/>
    <x v="2"/>
    <x v="11"/>
    <s v="Memorex Mini Travel Drive 16 GB USB 2.0 Flash Drive"/>
    <n v="143.73000000000002"/>
    <n v="9"/>
    <n v="0"/>
    <n v="56.054700000000011"/>
    <x v="2"/>
    <x v="1"/>
    <s v="Yes"/>
  </r>
  <r>
    <n v="916"/>
    <s v="US-2016-141215"/>
    <x v="345"/>
    <d v="2016-06-21T00:00:00"/>
    <s v="Standard Class"/>
    <s v="KL-16555"/>
    <s v="Kelly Lampkin"/>
    <x v="1"/>
    <s v="United States"/>
    <x v="52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  <x v="2"/>
    <x v="0"/>
    <s v="No"/>
  </r>
  <r>
    <n v="917"/>
    <s v="US-2016-141215"/>
    <x v="345"/>
    <d v="2016-06-21T00:00:00"/>
    <s v="Standard Class"/>
    <s v="KL-16555"/>
    <s v="Kelly Lampkin"/>
    <x v="1"/>
    <s v="United States"/>
    <x v="52"/>
    <x v="5"/>
    <n v="78207"/>
    <x v="2"/>
    <s v="FUR-CH-10003379"/>
    <x v="0"/>
    <x v="1"/>
    <s v="Global Commerce Series High-Back Swivel/Tilt Chairs"/>
    <n v="797.94399999999996"/>
    <n v="4"/>
    <n v="0.3"/>
    <n v="-56.995999999999981"/>
    <x v="2"/>
    <x v="0"/>
    <s v="No"/>
  </r>
  <r>
    <n v="918"/>
    <s v="US-2016-141215"/>
    <x v="345"/>
    <d v="2016-06-21T00:00:00"/>
    <s v="Standard Class"/>
    <s v="KL-16555"/>
    <s v="Kelly Lampkin"/>
    <x v="1"/>
    <s v="United States"/>
    <x v="52"/>
    <x v="5"/>
    <n v="78207"/>
    <x v="2"/>
    <s v="OFF-BI-10002706"/>
    <x v="1"/>
    <x v="8"/>
    <s v="Avery Premier Heavy-Duty Binder with Round Locking Rings"/>
    <n v="8.5679999999999978"/>
    <n v="3"/>
    <n v="0.8"/>
    <n v="-14.5656"/>
    <x v="2"/>
    <x v="0"/>
    <s v="No"/>
  </r>
  <r>
    <n v="919"/>
    <s v="CA-2018-165218"/>
    <x v="346"/>
    <d v="2018-03-11T00:00:00"/>
    <s v="Standard Class"/>
    <s v="RW-19630"/>
    <s v="Rob Williams"/>
    <x v="1"/>
    <s v="United States"/>
    <x v="61"/>
    <x v="5"/>
    <n v="75220"/>
    <x v="2"/>
    <s v="OFF-EN-10000056"/>
    <x v="1"/>
    <x v="12"/>
    <s v="Cameo Buff Policy Envelopes"/>
    <n v="149.352"/>
    <n v="3"/>
    <n v="0.2"/>
    <n v="50.40629999999998"/>
    <x v="2"/>
    <x v="0"/>
    <s v="No"/>
  </r>
  <r>
    <n v="920"/>
    <s v="CA-2018-165218"/>
    <x v="346"/>
    <d v="2018-03-11T00:00:00"/>
    <s v="Standard Class"/>
    <s v="RW-19630"/>
    <s v="Rob Williams"/>
    <x v="1"/>
    <s v="United States"/>
    <x v="61"/>
    <x v="5"/>
    <n v="75220"/>
    <x v="2"/>
    <s v="OFF-ST-10001558"/>
    <x v="1"/>
    <x v="4"/>
    <s v="Acco Perma 4000 Stacking Storage Drawers"/>
    <n v="12.991999999999999"/>
    <n v="1"/>
    <n v="0.2"/>
    <n v="-0.81199999999999983"/>
    <x v="2"/>
    <x v="0"/>
    <s v="No"/>
  </r>
  <r>
    <n v="921"/>
    <s v="CA-2016-138296"/>
    <x v="29"/>
    <d v="2016-12-12T00:00:00"/>
    <s v="Standard Class"/>
    <s v="RC-19825"/>
    <s v="Roy Collins"/>
    <x v="0"/>
    <s v="United States"/>
    <x v="166"/>
    <x v="17"/>
    <n v="22304"/>
    <x v="0"/>
    <s v="OFF-ST-10002444"/>
    <x v="1"/>
    <x v="4"/>
    <s v="Recycled Eldon Regeneration Jumbo File"/>
    <n v="24.56"/>
    <n v="2"/>
    <n v="0"/>
    <n v="6.8767999999999994"/>
    <x v="0"/>
    <x v="0"/>
    <s v="No"/>
  </r>
  <r>
    <n v="922"/>
    <s v="CA-2017-111164"/>
    <x v="347"/>
    <d v="2017-04-15T00:00:00"/>
    <s v="Standard Class"/>
    <s v="SE-20110"/>
    <s v="Sanjit Engle"/>
    <x v="0"/>
    <s v="United States"/>
    <x v="20"/>
    <x v="15"/>
    <n v="10009"/>
    <x v="3"/>
    <s v="TEC-AC-10002473"/>
    <x v="2"/>
    <x v="11"/>
    <s v="Maxell 4.7GB DVD-R"/>
    <n v="85.14"/>
    <n v="3"/>
    <n v="0"/>
    <n v="34.907399999999996"/>
    <x v="3"/>
    <x v="0"/>
    <s v="No"/>
  </r>
  <r>
    <n v="923"/>
    <s v="CA-2017-111164"/>
    <x v="347"/>
    <d v="2017-04-15T00:00:00"/>
    <s v="Standard Class"/>
    <s v="SE-20110"/>
    <s v="Sanjit Engle"/>
    <x v="0"/>
    <s v="United States"/>
    <x v="20"/>
    <x v="15"/>
    <n v="10009"/>
    <x v="3"/>
    <s v="TEC-PH-10004531"/>
    <x v="2"/>
    <x v="7"/>
    <s v="OtterBox Commuter Series Case - iPhone 5 &amp; 5s"/>
    <n v="21.99"/>
    <n v="1"/>
    <n v="0"/>
    <n v="10.555199999999999"/>
    <x v="3"/>
    <x v="0"/>
    <s v="No"/>
  </r>
  <r>
    <n v="924"/>
    <s v="CA-2017-111164"/>
    <x v="347"/>
    <d v="2017-04-15T00:00:00"/>
    <s v="Standard Class"/>
    <s v="SE-20110"/>
    <s v="Sanjit Engle"/>
    <x v="0"/>
    <s v="United States"/>
    <x v="20"/>
    <x v="15"/>
    <n v="10009"/>
    <x v="3"/>
    <s v="OFF-AP-10004487"/>
    <x v="1"/>
    <x v="9"/>
    <s v="Kensington 4 Outlet MasterPiece Compact Power Control Center"/>
    <n v="406.59999999999997"/>
    <n v="5"/>
    <n v="0"/>
    <n v="113.84799999999998"/>
    <x v="3"/>
    <x v="0"/>
    <s v="No"/>
  </r>
  <r>
    <n v="925"/>
    <s v="CA-2018-149797"/>
    <x v="306"/>
    <d v="2018-09-20T00:00:00"/>
    <s v="Standard Class"/>
    <s v="AH-10075"/>
    <s v="Adam Hart"/>
    <x v="1"/>
    <s v="United States"/>
    <x v="20"/>
    <x v="15"/>
    <n v="10011"/>
    <x v="3"/>
    <s v="OFF-BI-10003650"/>
    <x v="1"/>
    <x v="8"/>
    <s v="GBC DocuBind 300 Electric Binding Machine"/>
    <n v="841.5680000000001"/>
    <n v="2"/>
    <n v="0.2"/>
    <n v="294.54879999999991"/>
    <x v="3"/>
    <x v="0"/>
    <s v="No"/>
  </r>
  <r>
    <n v="926"/>
    <s v="CA-2016-132962"/>
    <x v="103"/>
    <d v="2016-09-16T00:00:00"/>
    <s v="First Class"/>
    <s v="JM-15535"/>
    <s v="Jessica Myrick"/>
    <x v="0"/>
    <s v="United States"/>
    <x v="10"/>
    <x v="9"/>
    <n v="19143"/>
    <x v="3"/>
    <s v="OFF-PA-10003543"/>
    <x v="1"/>
    <x v="10"/>
    <s v="Xerox 1985"/>
    <n v="15.552000000000003"/>
    <n v="3"/>
    <n v="0.2"/>
    <n v="5.4432"/>
    <x v="3"/>
    <x v="0"/>
    <s v="No"/>
  </r>
  <r>
    <n v="927"/>
    <s v="CA-2016-132962"/>
    <x v="103"/>
    <d v="2016-09-16T00:00:00"/>
    <s v="First Class"/>
    <s v="JM-15535"/>
    <s v="Jessica Myrick"/>
    <x v="0"/>
    <s v="United States"/>
    <x v="10"/>
    <x v="9"/>
    <n v="19143"/>
    <x v="3"/>
    <s v="TEC-AC-10004353"/>
    <x v="2"/>
    <x v="11"/>
    <s v="Hypercom P1300 Pinpad"/>
    <n v="252.00000000000003"/>
    <n v="5"/>
    <n v="0.2"/>
    <n v="53.550000000000004"/>
    <x v="3"/>
    <x v="0"/>
    <s v="No"/>
  </r>
  <r>
    <n v="928"/>
    <s v="CA-2017-115091"/>
    <x v="348"/>
    <d v="2017-10-09T00:00:00"/>
    <s v="Standard Class"/>
    <s v="JJ-15760"/>
    <s v="Joel Jenkins"/>
    <x v="2"/>
    <s v="United States"/>
    <x v="24"/>
    <x v="17"/>
    <n v="22153"/>
    <x v="0"/>
    <s v="OFF-AR-10000658"/>
    <x v="1"/>
    <x v="6"/>
    <s v="Newell 324"/>
    <n v="46.2"/>
    <n v="4"/>
    <n v="0"/>
    <n v="12.936"/>
    <x v="0"/>
    <x v="0"/>
    <s v="No"/>
  </r>
  <r>
    <n v="929"/>
    <s v="CA-2017-115091"/>
    <x v="348"/>
    <d v="2017-10-09T00:00:00"/>
    <s v="Standard Class"/>
    <s v="JJ-15760"/>
    <s v="Joel Jenkins"/>
    <x v="2"/>
    <s v="United States"/>
    <x v="24"/>
    <x v="17"/>
    <n v="22153"/>
    <x v="0"/>
    <s v="OFF-AP-10000696"/>
    <x v="1"/>
    <x v="9"/>
    <s v="Holmes Odor Grabber"/>
    <n v="28.84"/>
    <n v="2"/>
    <n v="0"/>
    <n v="9.517199999999999"/>
    <x v="0"/>
    <x v="0"/>
    <s v="No"/>
  </r>
  <r>
    <n v="930"/>
    <s v="CA-2019-144932"/>
    <x v="349"/>
    <d v="2019-04-17T00:00:00"/>
    <s v="First Class"/>
    <s v="AB-10165"/>
    <s v="Alan Barnes"/>
    <x v="0"/>
    <s v="United States"/>
    <x v="167"/>
    <x v="24"/>
    <n v="43615"/>
    <x v="3"/>
    <s v="OFF-AR-10003560"/>
    <x v="1"/>
    <x v="6"/>
    <s v="Zebra Zazzle Fluorescent Highlighters"/>
    <n v="14.592000000000002"/>
    <n v="3"/>
    <n v="0.2"/>
    <n v="2.5535999999999985"/>
    <x v="3"/>
    <x v="0"/>
    <s v="No"/>
  </r>
  <r>
    <n v="931"/>
    <s v="CA-2019-144932"/>
    <x v="349"/>
    <d v="2019-04-17T00:00:00"/>
    <s v="First Class"/>
    <s v="AB-10165"/>
    <s v="Alan Barnes"/>
    <x v="0"/>
    <s v="United States"/>
    <x v="167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x v="3"/>
    <x v="0"/>
    <s v="No"/>
  </r>
  <r>
    <n v="932"/>
    <s v="CA-2019-144932"/>
    <x v="349"/>
    <d v="2019-04-17T00:00:00"/>
    <s v="First Class"/>
    <s v="AB-10165"/>
    <s v="Alan Barnes"/>
    <x v="0"/>
    <s v="United States"/>
    <x v="167"/>
    <x v="24"/>
    <n v="43615"/>
    <x v="3"/>
    <s v="OFF-PA-10004971"/>
    <x v="1"/>
    <x v="10"/>
    <s v="Xerox 196"/>
    <n v="13.872000000000002"/>
    <n v="3"/>
    <n v="0.2"/>
    <n v="5.0286000000000008"/>
    <x v="3"/>
    <x v="0"/>
    <s v="No"/>
  </r>
  <r>
    <n v="933"/>
    <s v="CA-2019-114216"/>
    <x v="264"/>
    <d v="2019-09-06T00:00:00"/>
    <s v="Standard Class"/>
    <s v="RK-19300"/>
    <s v="Ralph Kennedy"/>
    <x v="0"/>
    <s v="United States"/>
    <x v="10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x v="3"/>
    <x v="0"/>
    <s v="No"/>
  </r>
  <r>
    <n v="934"/>
    <s v="CA-2018-140081"/>
    <x v="23"/>
    <d v="2018-06-24T00:00:00"/>
    <s v="Standard Class"/>
    <s v="CG-12040"/>
    <s v="Catherine Glotzbach"/>
    <x v="2"/>
    <s v="United States"/>
    <x v="10"/>
    <x v="9"/>
    <n v="19120"/>
    <x v="3"/>
    <s v="OFF-PA-10001745"/>
    <x v="1"/>
    <x v="10"/>
    <s v="Wirebound Message Books, 2 7/8&quot; x 5&quot;, 3 Forms per Page"/>
    <n v="45.056000000000004"/>
    <n v="8"/>
    <n v="0.2"/>
    <n v="15.206399999999997"/>
    <x v="3"/>
    <x v="0"/>
    <s v="No"/>
  </r>
  <r>
    <n v="935"/>
    <s v="CA-2018-140081"/>
    <x v="23"/>
    <d v="2018-06-24T00:00:00"/>
    <s v="Standard Class"/>
    <s v="CG-12040"/>
    <s v="Catherine Glotzbach"/>
    <x v="2"/>
    <s v="United States"/>
    <x v="10"/>
    <x v="9"/>
    <n v="19120"/>
    <x v="3"/>
    <s v="OFF-BI-10004826"/>
    <x v="1"/>
    <x v="8"/>
    <s v="JM Magazine Binder"/>
    <n v="29.718000000000007"/>
    <n v="6"/>
    <n v="0.7"/>
    <n v="-21.793199999999992"/>
    <x v="3"/>
    <x v="0"/>
    <s v="No"/>
  </r>
  <r>
    <n v="936"/>
    <s v="CA-2018-140081"/>
    <x v="23"/>
    <d v="2018-06-24T00:00:00"/>
    <s v="Standard Class"/>
    <s v="CG-12040"/>
    <s v="Catherine Glotzbach"/>
    <x v="2"/>
    <s v="United States"/>
    <x v="10"/>
    <x v="9"/>
    <n v="19120"/>
    <x v="3"/>
    <s v="OFF-PA-10001870"/>
    <x v="1"/>
    <x v="10"/>
    <s v="Xerox 202"/>
    <n v="15.552000000000003"/>
    <n v="3"/>
    <n v="0.2"/>
    <n v="5.4432"/>
    <x v="3"/>
    <x v="0"/>
    <s v="No"/>
  </r>
  <r>
    <n v="937"/>
    <s v="CA-2018-140081"/>
    <x v="23"/>
    <d v="2018-06-24T00:00:00"/>
    <s v="Standard Class"/>
    <s v="CG-12040"/>
    <s v="Catherine Glotzbach"/>
    <x v="2"/>
    <s v="United States"/>
    <x v="10"/>
    <x v="9"/>
    <n v="19120"/>
    <x v="3"/>
    <s v="OFF-AP-10001058"/>
    <x v="1"/>
    <x v="9"/>
    <s v="Sanyo 2.5 Cubic Foot Mid-Size Office Refrigerators"/>
    <n v="447.69600000000003"/>
    <n v="2"/>
    <n v="0.2"/>
    <n v="33.577199999999976"/>
    <x v="3"/>
    <x v="0"/>
    <s v="No"/>
  </r>
  <r>
    <n v="938"/>
    <s v="US-2019-111745"/>
    <x v="60"/>
    <d v="2019-11-06T00:00:00"/>
    <s v="First Class"/>
    <s v="RA-19885"/>
    <s v="Ruben Ausman"/>
    <x v="1"/>
    <s v="United States"/>
    <x v="168"/>
    <x v="27"/>
    <n v="87401"/>
    <x v="1"/>
    <s v="TEC-AC-10003911"/>
    <x v="2"/>
    <x v="11"/>
    <s v="NETGEAR AC1750 Dual Band Gigabit Smart WiFi Router"/>
    <n v="159.99"/>
    <n v="1"/>
    <n v="0"/>
    <n v="54.396599999999992"/>
    <x v="1"/>
    <x v="0"/>
    <s v="No"/>
  </r>
  <r>
    <n v="939"/>
    <s v="CA-2017-148250"/>
    <x v="350"/>
    <d v="2017-12-17T00:00:00"/>
    <s v="Standard Class"/>
    <s v="RP-19270"/>
    <s v="Rachel Payne"/>
    <x v="1"/>
    <s v="United States"/>
    <x v="169"/>
    <x v="1"/>
    <n v="92503"/>
    <x v="1"/>
    <s v="OFF-PA-10000289"/>
    <x v="1"/>
    <x v="10"/>
    <s v="Xerox 213"/>
    <n v="12.96"/>
    <n v="2"/>
    <n v="0"/>
    <n v="6.2208000000000006"/>
    <x v="1"/>
    <x v="0"/>
    <s v="No"/>
  </r>
  <r>
    <n v="940"/>
    <s v="CA-2017-148250"/>
    <x v="350"/>
    <d v="2017-12-17T00:00:00"/>
    <s v="Standard Class"/>
    <s v="RP-19270"/>
    <s v="Rachel Payne"/>
    <x v="1"/>
    <s v="United States"/>
    <x v="169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x v="1"/>
    <x v="0"/>
    <s v="No"/>
  </r>
  <r>
    <n v="941"/>
    <s v="CA-2018-105760"/>
    <x v="351"/>
    <d v="2018-06-20T00:00:00"/>
    <s v="First Class"/>
    <s v="KC-16255"/>
    <s v="Karen Carlisle"/>
    <x v="1"/>
    <s v="United States"/>
    <x v="8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x v="1"/>
    <x v="0"/>
    <s v="No"/>
  </r>
  <r>
    <n v="942"/>
    <s v="CA-2018-142958"/>
    <x v="180"/>
    <d v="2018-12-20T00:00:00"/>
    <s v="Standard Class"/>
    <s v="RW-19630"/>
    <s v="Rob Williams"/>
    <x v="1"/>
    <s v="United States"/>
    <x v="170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  <x v="1"/>
    <x v="0"/>
    <s v="No"/>
  </r>
  <r>
    <n v="943"/>
    <s v="CA-2018-142958"/>
    <x v="180"/>
    <d v="2018-12-20T00:00:00"/>
    <s v="Standard Class"/>
    <s v="RW-19630"/>
    <s v="Rob Williams"/>
    <x v="1"/>
    <s v="United States"/>
    <x v="170"/>
    <x v="1"/>
    <n v="90503"/>
    <x v="1"/>
    <s v="FUR-TA-10000577"/>
    <x v="0"/>
    <x v="3"/>
    <s v="Bretford CR4500 Series Slim Rectangular Table"/>
    <n v="1114.2719999999999"/>
    <n v="4"/>
    <n v="0.2"/>
    <n v="41.785200000000032"/>
    <x v="1"/>
    <x v="0"/>
    <s v="No"/>
  </r>
  <r>
    <n v="944"/>
    <s v="CA-2017-120880"/>
    <x v="352"/>
    <d v="2017-06-03T00:00:00"/>
    <s v="Standard Class"/>
    <s v="JL-15850"/>
    <s v="John Lucas"/>
    <x v="0"/>
    <s v="United States"/>
    <x v="4"/>
    <x v="4"/>
    <n v="98105"/>
    <x v="1"/>
    <s v="OFF-PA-10004101"/>
    <x v="1"/>
    <x v="10"/>
    <s v="Xerox 1894"/>
    <n v="32.400000000000006"/>
    <n v="5"/>
    <n v="0"/>
    <n v="15.552000000000001"/>
    <x v="1"/>
    <x v="0"/>
    <s v="No"/>
  </r>
  <r>
    <n v="945"/>
    <s v="CA-2017-120880"/>
    <x v="352"/>
    <d v="2017-06-03T00:00:00"/>
    <s v="Standard Class"/>
    <s v="JL-15850"/>
    <s v="John Lucas"/>
    <x v="0"/>
    <s v="United States"/>
    <x v="4"/>
    <x v="4"/>
    <n v="98105"/>
    <x v="1"/>
    <s v="OFF-ST-10001496"/>
    <x v="1"/>
    <x v="4"/>
    <s v="Standard Rollaway File with Lock"/>
    <n v="540.56999999999994"/>
    <n v="3"/>
    <n v="0"/>
    <n v="140.54820000000001"/>
    <x v="1"/>
    <x v="0"/>
    <s v="No"/>
  </r>
  <r>
    <n v="946"/>
    <s v="CA-2017-120880"/>
    <x v="352"/>
    <d v="2017-06-03T00:00:00"/>
    <s v="Standard Class"/>
    <s v="JL-15850"/>
    <s v="John Lucas"/>
    <x v="0"/>
    <s v="United States"/>
    <x v="4"/>
    <x v="4"/>
    <n v="98105"/>
    <x v="1"/>
    <s v="OFF-BI-10002931"/>
    <x v="1"/>
    <x v="8"/>
    <s v="Avery Trapezoid Extra Heavy Duty 4&quot; Binders"/>
    <n v="167.76"/>
    <n v="5"/>
    <n v="0.2"/>
    <n v="62.91"/>
    <x v="1"/>
    <x v="0"/>
    <s v="No"/>
  </r>
  <r>
    <n v="947"/>
    <s v="US-2017-140200"/>
    <x v="353"/>
    <d v="2017-07-28T00:00:00"/>
    <s v="First Class"/>
    <s v="CA-12775"/>
    <s v="Cynthia Arntzen"/>
    <x v="0"/>
    <s v="United States"/>
    <x v="123"/>
    <x v="16"/>
    <n v="85204"/>
    <x v="1"/>
    <s v="FUR-TA-10002356"/>
    <x v="0"/>
    <x v="3"/>
    <s v="Bevis Boat-Shaped Conference Table"/>
    <n v="393.16500000000002"/>
    <n v="3"/>
    <n v="0.5"/>
    <n v="-204.44580000000005"/>
    <x v="1"/>
    <x v="0"/>
    <s v="No"/>
  </r>
  <r>
    <n v="948"/>
    <s v="US-2019-110576"/>
    <x v="354"/>
    <d v="2019-12-02T00:00:00"/>
    <s v="Standard Class"/>
    <s v="RB-19795"/>
    <s v="Ross Baird"/>
    <x v="2"/>
    <s v="United States"/>
    <x v="10"/>
    <x v="9"/>
    <n v="19120"/>
    <x v="3"/>
    <s v="FUR-FU-10003601"/>
    <x v="0"/>
    <x v="5"/>
    <s v="Deflect-o RollaMat Studded, Beveled Mat for Medium Pile Carpeting"/>
    <n v="516.48800000000006"/>
    <n v="7"/>
    <n v="0.2"/>
    <n v="-12.912200000000027"/>
    <x v="3"/>
    <x v="0"/>
    <s v="No"/>
  </r>
  <r>
    <n v="949"/>
    <s v="US-2019-110576"/>
    <x v="354"/>
    <d v="2019-12-02T00:00:00"/>
    <s v="Standard Class"/>
    <s v="RB-19795"/>
    <s v="Ross Baird"/>
    <x v="2"/>
    <s v="United States"/>
    <x v="10"/>
    <x v="9"/>
    <n v="19120"/>
    <x v="3"/>
    <s v="FUR-FU-10000576"/>
    <x v="0"/>
    <x v="5"/>
    <s v="Luxo Professional Fluorescent Magnifier Lamp with Clamp-Mount Base"/>
    <n v="1007.2320000000001"/>
    <n v="6"/>
    <n v="0.2"/>
    <n v="75.542400000000015"/>
    <x v="3"/>
    <x v="0"/>
    <s v="No"/>
  </r>
  <r>
    <n v="950"/>
    <s v="US-2019-110576"/>
    <x v="354"/>
    <d v="2019-12-02T00:00:00"/>
    <s v="Standard Class"/>
    <s v="RB-19795"/>
    <s v="Ross Baird"/>
    <x v="2"/>
    <s v="United States"/>
    <x v="10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  <x v="3"/>
    <x v="0"/>
    <s v="No"/>
  </r>
  <r>
    <n v="951"/>
    <s v="US-2019-110576"/>
    <x v="354"/>
    <d v="2019-12-02T00:00:00"/>
    <s v="Standard Class"/>
    <s v="RB-19795"/>
    <s v="Ross Baird"/>
    <x v="2"/>
    <s v="United States"/>
    <x v="10"/>
    <x v="9"/>
    <n v="19120"/>
    <x v="3"/>
    <s v="OFF-PA-10000788"/>
    <x v="1"/>
    <x v="10"/>
    <s v="Xerox 210"/>
    <n v="15.552000000000003"/>
    <n v="3"/>
    <n v="0.2"/>
    <n v="5.4432"/>
    <x v="3"/>
    <x v="0"/>
    <s v="No"/>
  </r>
  <r>
    <n v="952"/>
    <s v="US-2019-110576"/>
    <x v="354"/>
    <d v="2019-12-02T00:00:00"/>
    <s v="Standard Class"/>
    <s v="RB-19795"/>
    <s v="Ross Baird"/>
    <x v="2"/>
    <s v="United States"/>
    <x v="10"/>
    <x v="9"/>
    <n v="19120"/>
    <x v="3"/>
    <s v="OFF-PA-10002479"/>
    <x v="1"/>
    <x v="10"/>
    <s v="Xerox 4200 Series MultiUse Premium Copy Paper (20Lb. and 84 Bright)"/>
    <n v="25.344000000000001"/>
    <n v="6"/>
    <n v="0.2"/>
    <n v="7.92"/>
    <x v="3"/>
    <x v="0"/>
    <s v="No"/>
  </r>
  <r>
    <n v="953"/>
    <s v="CA-2019-131156"/>
    <x v="355"/>
    <d v="2019-04-07T00:00:00"/>
    <s v="Standard Class"/>
    <s v="KH-16360"/>
    <s v="Katherine Hughes"/>
    <x v="0"/>
    <s v="United States"/>
    <x v="10"/>
    <x v="9"/>
    <n v="19143"/>
    <x v="3"/>
    <s v="FUR-FU-10001940"/>
    <x v="0"/>
    <x v="5"/>
    <s v="Staple-based wall hangings"/>
    <n v="25.472000000000001"/>
    <n v="4"/>
    <n v="0.2"/>
    <n v="7.6416000000000022"/>
    <x v="3"/>
    <x v="0"/>
    <s v="No"/>
  </r>
  <r>
    <n v="954"/>
    <s v="CA-2019-136539"/>
    <x v="116"/>
    <d v="2020-01-01T00:00:00"/>
    <s v="Standard Class"/>
    <s v="GH-14665"/>
    <s v="Greg Hansen"/>
    <x v="0"/>
    <s v="United States"/>
    <x v="171"/>
    <x v="5"/>
    <n v="78664"/>
    <x v="2"/>
    <s v="OFF-AR-10001958"/>
    <x v="1"/>
    <x v="6"/>
    <s v="Stanley Bostitch Contemporary Electric Pencil Sharpeners"/>
    <n v="27.168000000000003"/>
    <n v="2"/>
    <n v="0.2"/>
    <n v="2.7168000000000001"/>
    <x v="2"/>
    <x v="1"/>
    <s v="Yes"/>
  </r>
  <r>
    <n v="955"/>
    <s v="CA-2019-136539"/>
    <x v="116"/>
    <d v="2020-01-01T00:00:00"/>
    <s v="Standard Class"/>
    <s v="GH-14665"/>
    <s v="Greg Hansen"/>
    <x v="0"/>
    <s v="United States"/>
    <x v="171"/>
    <x v="5"/>
    <n v="78664"/>
    <x v="2"/>
    <s v="FUR-BO-10004709"/>
    <x v="0"/>
    <x v="0"/>
    <s v="Bush Westfield Collection Bookcases, Medium Cherry Finish"/>
    <n v="78.852799999999988"/>
    <n v="2"/>
    <n v="0.32"/>
    <n v="-11.595999999999997"/>
    <x v="2"/>
    <x v="1"/>
    <s v="Yes"/>
  </r>
  <r>
    <n v="956"/>
    <s v="CA-2019-119305"/>
    <x v="329"/>
    <d v="2019-12-04T00:00:00"/>
    <s v="Standard Class"/>
    <s v="SW-20275"/>
    <s v="Scott Williamson"/>
    <x v="0"/>
    <s v="United States"/>
    <x v="25"/>
    <x v="35"/>
    <n v="39212"/>
    <x v="0"/>
    <s v="OFF-ST-10000604"/>
    <x v="1"/>
    <x v="4"/>
    <s v="Home/Office Personal File Carts"/>
    <n v="173.79999999999998"/>
    <n v="5"/>
    <n v="0"/>
    <n v="43.449999999999989"/>
    <x v="0"/>
    <x v="0"/>
    <s v="No"/>
  </r>
  <r>
    <n v="957"/>
    <s v="CA-2019-102414"/>
    <x v="356"/>
    <d v="2019-05-18T00:00:00"/>
    <s v="Second Class"/>
    <s v="JA-15970"/>
    <s v="Joseph Airdo"/>
    <x v="0"/>
    <s v="United States"/>
    <x v="42"/>
    <x v="16"/>
    <n v="85023"/>
    <x v="1"/>
    <s v="TEC-PH-10002923"/>
    <x v="2"/>
    <x v="7"/>
    <s v="Logitech B530 USB Headset - headset - Full size, Binaural"/>
    <n v="29.592000000000002"/>
    <n v="1"/>
    <n v="0.2"/>
    <n v="2.5893000000000006"/>
    <x v="1"/>
    <x v="0"/>
    <s v="No"/>
  </r>
  <r>
    <n v="958"/>
    <s v="CA-2019-102414"/>
    <x v="356"/>
    <d v="2019-05-18T00:00:00"/>
    <s v="Second Class"/>
    <s v="JA-15970"/>
    <s v="Joseph Airdo"/>
    <x v="0"/>
    <s v="United States"/>
    <x v="42"/>
    <x v="16"/>
    <n v="85023"/>
    <x v="1"/>
    <s v="OFF-BI-10004465"/>
    <x v="1"/>
    <x v="8"/>
    <s v="Avery Durable Slant Ring Binders"/>
    <n v="4.7520000000000007"/>
    <n v="2"/>
    <n v="0.7"/>
    <n v="-3.1679999999999993"/>
    <x v="1"/>
    <x v="0"/>
    <s v="No"/>
  </r>
  <r>
    <n v="959"/>
    <s v="CA-2019-102414"/>
    <x v="356"/>
    <d v="2019-05-18T00:00:00"/>
    <s v="Second Class"/>
    <s v="JA-15970"/>
    <s v="Joseph Airdo"/>
    <x v="0"/>
    <s v="United States"/>
    <x v="42"/>
    <x v="16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  <x v="1"/>
    <x v="0"/>
    <s v="No"/>
  </r>
  <r>
    <n v="960"/>
    <s v="CA-2017-112571"/>
    <x v="357"/>
    <d v="2017-09-22T00:00:00"/>
    <s v="Same Day"/>
    <s v="DL-12925"/>
    <s v="Daniel Lacy"/>
    <x v="0"/>
    <s v="United States"/>
    <x v="147"/>
    <x v="1"/>
    <n v="92054"/>
    <x v="1"/>
    <s v="FUR-FU-10004188"/>
    <x v="0"/>
    <x v="5"/>
    <s v="Luxo Professional Combination Clamp-On Lamps"/>
    <n v="204.6"/>
    <n v="2"/>
    <n v="0"/>
    <n v="53.195999999999998"/>
    <x v="1"/>
    <x v="0"/>
    <s v="No"/>
  </r>
  <r>
    <n v="961"/>
    <s v="CA-2019-152142"/>
    <x v="237"/>
    <d v="2019-11-19T00:00:00"/>
    <s v="Standard Class"/>
    <s v="LW-16990"/>
    <s v="Lindsay Williams"/>
    <x v="1"/>
    <s v="United States"/>
    <x v="8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  <x v="1"/>
    <x v="0"/>
    <s v="No"/>
  </r>
  <r>
    <n v="962"/>
    <s v="CA-2017-160059"/>
    <x v="154"/>
    <d v="2017-12-01T00:00:00"/>
    <s v="Standard Class"/>
    <s v="TB-21190"/>
    <s v="Thomas Brumley"/>
    <x v="2"/>
    <s v="United States"/>
    <x v="115"/>
    <x v="36"/>
    <n v="72701"/>
    <x v="0"/>
    <s v="OFF-BI-10000145"/>
    <x v="1"/>
    <x v="8"/>
    <s v="Zipper Ring Binder Pockets"/>
    <n v="6.24"/>
    <n v="2"/>
    <n v="0"/>
    <n v="3.0575999999999999"/>
    <x v="0"/>
    <x v="0"/>
    <s v="No"/>
  </r>
  <r>
    <n v="963"/>
    <s v="CA-2018-120859"/>
    <x v="142"/>
    <d v="2018-09-04T00:00:00"/>
    <s v="First Class"/>
    <s v="CV-12805"/>
    <s v="Cynthia Voltz"/>
    <x v="1"/>
    <s v="United States"/>
    <x v="8"/>
    <x v="1"/>
    <n v="94110"/>
    <x v="1"/>
    <s v="OFF-EN-10001335"/>
    <x v="1"/>
    <x v="12"/>
    <s v="White Business Envelopes with Contemporary Seam, Recycled White Business Envelopes"/>
    <n v="21.88"/>
    <n v="2"/>
    <n v="0"/>
    <n v="10.94"/>
    <x v="1"/>
    <x v="0"/>
    <s v="No"/>
  </r>
  <r>
    <n v="964"/>
    <s v="CA-2016-127488"/>
    <x v="358"/>
    <d v="2016-09-24T00:00:00"/>
    <s v="Second Class"/>
    <s v="MS-17365"/>
    <s v="Maribeth Schnelling"/>
    <x v="0"/>
    <s v="United States"/>
    <x v="172"/>
    <x v="2"/>
    <n v="33433"/>
    <x v="0"/>
    <s v="OFF-LA-10001613"/>
    <x v="1"/>
    <x v="2"/>
    <s v="Avery File Folder Labels"/>
    <n v="4.6079999999999997"/>
    <n v="2"/>
    <n v="0.2"/>
    <n v="1.6704000000000001"/>
    <x v="0"/>
    <x v="0"/>
    <s v="No"/>
  </r>
  <r>
    <n v="965"/>
    <s v="CA-2019-135279"/>
    <x v="359"/>
    <d v="2019-04-11T00:00:00"/>
    <s v="First Class"/>
    <s v="BS-11800"/>
    <s v="Bryan Spruell"/>
    <x v="2"/>
    <s v="United States"/>
    <x v="20"/>
    <x v="15"/>
    <n v="10011"/>
    <x v="3"/>
    <s v="OFF-LA-10004055"/>
    <x v="1"/>
    <x v="2"/>
    <s v="Color-Coded Legal Exhibit Labels"/>
    <n v="9.82"/>
    <n v="2"/>
    <n v="0"/>
    <n v="4.8117999999999999"/>
    <x v="3"/>
    <x v="0"/>
    <s v="No"/>
  </r>
  <r>
    <n v="966"/>
    <s v="CA-2019-135279"/>
    <x v="359"/>
    <d v="2019-04-11T00:00:00"/>
    <s v="First Class"/>
    <s v="BS-11800"/>
    <s v="Bryan Spruell"/>
    <x v="2"/>
    <s v="United States"/>
    <x v="20"/>
    <x v="15"/>
    <n v="10011"/>
    <x v="3"/>
    <s v="OFF-AR-10004344"/>
    <x v="1"/>
    <x v="6"/>
    <s v="Bulldog Vacuum Base Pencil Sharpener"/>
    <n v="35.97"/>
    <n v="3"/>
    <n v="0"/>
    <n v="9.7118999999999982"/>
    <x v="3"/>
    <x v="0"/>
    <s v="No"/>
  </r>
  <r>
    <n v="967"/>
    <s v="CA-2019-135279"/>
    <x v="359"/>
    <d v="2019-04-11T00:00:00"/>
    <s v="First Class"/>
    <s v="BS-11800"/>
    <s v="Bryan Spruell"/>
    <x v="2"/>
    <s v="United States"/>
    <x v="20"/>
    <x v="15"/>
    <n v="10011"/>
    <x v="3"/>
    <s v="OFF-PA-10004621"/>
    <x v="1"/>
    <x v="10"/>
    <s v="Xerox 212"/>
    <n v="12.96"/>
    <n v="2"/>
    <n v="0"/>
    <n v="6.2208000000000006"/>
    <x v="3"/>
    <x v="0"/>
    <s v="No"/>
  </r>
  <r>
    <n v="968"/>
    <s v="CA-2019-135279"/>
    <x v="359"/>
    <d v="2019-04-11T00:00:00"/>
    <s v="First Class"/>
    <s v="BS-11800"/>
    <s v="Bryan Spruell"/>
    <x v="2"/>
    <s v="United States"/>
    <x v="20"/>
    <x v="15"/>
    <n v="10011"/>
    <x v="3"/>
    <s v="OFF-PA-10001281"/>
    <x v="1"/>
    <x v="10"/>
    <s v="Computer Printout Paper with Letter-Trim Fine Perforations"/>
    <n v="191.6"/>
    <n v="4"/>
    <n v="0"/>
    <n v="91.967999999999989"/>
    <x v="3"/>
    <x v="0"/>
    <s v="No"/>
  </r>
  <r>
    <n v="969"/>
    <s v="CA-2019-135279"/>
    <x v="359"/>
    <d v="2019-04-11T00:00:00"/>
    <s v="First Class"/>
    <s v="BS-11800"/>
    <s v="Bryan Spruell"/>
    <x v="2"/>
    <s v="United States"/>
    <x v="20"/>
    <x v="15"/>
    <n v="10011"/>
    <x v="3"/>
    <s v="OFF-LA-10001613"/>
    <x v="1"/>
    <x v="2"/>
    <s v="Avery File Folder Labels"/>
    <n v="8.64"/>
    <n v="3"/>
    <n v="0"/>
    <n v="4.2336"/>
    <x v="3"/>
    <x v="0"/>
    <s v="No"/>
  </r>
  <r>
    <n v="970"/>
    <s v="CA-2019-135279"/>
    <x v="359"/>
    <d v="2019-04-11T00:00:00"/>
    <s v="First Class"/>
    <s v="BS-11800"/>
    <s v="Bryan Spruell"/>
    <x v="2"/>
    <s v="United States"/>
    <x v="20"/>
    <x v="15"/>
    <n v="10011"/>
    <x v="3"/>
    <s v="OFF-ST-10001097"/>
    <x v="1"/>
    <x v="4"/>
    <s v="Office Impressions Heavy Duty Welded Shelving &amp; Multimedia Storage Drawers"/>
    <n v="501.81000000000006"/>
    <n v="3"/>
    <n v="0"/>
    <n v="0"/>
    <x v="3"/>
    <x v="0"/>
    <s v="No"/>
  </r>
  <r>
    <n v="971"/>
    <s v="CA-2016-115791"/>
    <x v="360"/>
    <d v="2016-01-18T00:00:00"/>
    <s v="Second Class"/>
    <s v="DL-13315"/>
    <s v="Delfina Latchford"/>
    <x v="0"/>
    <s v="United States"/>
    <x v="10"/>
    <x v="9"/>
    <n v="19134"/>
    <x v="3"/>
    <s v="FUR-FU-10001095"/>
    <x v="0"/>
    <x v="5"/>
    <s v="DAX Black Cherry Wood-Tone Poster Frame"/>
    <n v="127.10400000000001"/>
    <n v="6"/>
    <n v="0.2"/>
    <n v="28.598399999999998"/>
    <x v="3"/>
    <x v="0"/>
    <s v="No"/>
  </r>
  <r>
    <n v="972"/>
    <s v="CA-2016-115791"/>
    <x v="360"/>
    <d v="2016-01-18T00:00:00"/>
    <s v="Second Class"/>
    <s v="DL-13315"/>
    <s v="Delfina Latchford"/>
    <x v="0"/>
    <s v="United States"/>
    <x v="10"/>
    <x v="9"/>
    <n v="19134"/>
    <x v="3"/>
    <s v="TEC-PH-10004614"/>
    <x v="2"/>
    <x v="7"/>
    <s v="AT&amp;T 841000 Phone"/>
    <n v="124.19999999999999"/>
    <n v="3"/>
    <n v="0.4"/>
    <n v="-31.050000000000011"/>
    <x v="3"/>
    <x v="0"/>
    <s v="No"/>
  </r>
  <r>
    <n v="973"/>
    <s v="CA-2016-115791"/>
    <x v="360"/>
    <d v="2016-01-18T00:00:00"/>
    <s v="Second Class"/>
    <s v="DL-13315"/>
    <s v="Delfina Latchford"/>
    <x v="0"/>
    <s v="United States"/>
    <x v="10"/>
    <x v="9"/>
    <n v="19134"/>
    <x v="3"/>
    <s v="OFF-BI-10001575"/>
    <x v="1"/>
    <x v="8"/>
    <s v="GBC Linen Binding Covers"/>
    <n v="18.588000000000005"/>
    <n v="2"/>
    <n v="0.7"/>
    <n v="-13.6312"/>
    <x v="3"/>
    <x v="0"/>
    <s v="No"/>
  </r>
  <r>
    <n v="974"/>
    <s v="CA-2016-115791"/>
    <x v="360"/>
    <d v="2016-01-18T00:00:00"/>
    <s v="Second Class"/>
    <s v="DL-13315"/>
    <s v="Delfina Latchford"/>
    <x v="0"/>
    <s v="United States"/>
    <x v="10"/>
    <x v="9"/>
    <n v="19134"/>
    <x v="3"/>
    <s v="OFF-LA-10001074"/>
    <x v="1"/>
    <x v="2"/>
    <s v="Round Specialty Laser Printer Labels"/>
    <n v="30.072000000000003"/>
    <n v="3"/>
    <n v="0.2"/>
    <n v="10.149299999999997"/>
    <x v="3"/>
    <x v="0"/>
    <s v="No"/>
  </r>
  <r>
    <n v="975"/>
    <s v="US-2019-103247"/>
    <x v="361"/>
    <d v="2019-10-08T00:00:00"/>
    <s v="Second Class"/>
    <s v="PO-19195"/>
    <s v="Phillina Ober"/>
    <x v="2"/>
    <s v="United States"/>
    <x v="20"/>
    <x v="15"/>
    <n v="10011"/>
    <x v="3"/>
    <s v="TEC-PH-10003555"/>
    <x v="2"/>
    <x v="7"/>
    <s v="Motorola HK250 Universal Bluetooth Headset"/>
    <n v="160.92999999999998"/>
    <n v="7"/>
    <n v="0"/>
    <n v="3.2186000000000092"/>
    <x v="3"/>
    <x v="1"/>
    <s v="Yes"/>
  </r>
  <r>
    <n v="976"/>
    <s v="US-2019-103247"/>
    <x v="361"/>
    <d v="2019-10-08T00:00:00"/>
    <s v="Second Class"/>
    <s v="PO-19195"/>
    <s v="Phillina Ober"/>
    <x v="2"/>
    <s v="United States"/>
    <x v="20"/>
    <x v="15"/>
    <n v="10011"/>
    <x v="3"/>
    <s v="OFF-BI-10004492"/>
    <x v="1"/>
    <x v="8"/>
    <s v="Tuf-Vin Binders"/>
    <n v="75.792000000000002"/>
    <n v="3"/>
    <n v="0.2"/>
    <n v="25.579799999999992"/>
    <x v="3"/>
    <x v="1"/>
    <s v="Yes"/>
  </r>
  <r>
    <n v="977"/>
    <s v="US-2019-100209"/>
    <x v="362"/>
    <d v="2019-07-15T00:00:00"/>
    <s v="Standard Class"/>
    <s v="TD-20995"/>
    <s v="Tamara Dahlen"/>
    <x v="0"/>
    <s v="United States"/>
    <x v="32"/>
    <x v="21"/>
    <n v="97206"/>
    <x v="1"/>
    <s v="OFF-BI-10002012"/>
    <x v="1"/>
    <x v="8"/>
    <s v="Wilson Jones Easy Flow II Sheet Lifters"/>
    <n v="1.0800000000000003"/>
    <n v="2"/>
    <n v="0.7"/>
    <n v="-0.79200000000000004"/>
    <x v="1"/>
    <x v="0"/>
    <s v="No"/>
  </r>
  <r>
    <n v="978"/>
    <s v="CA-2019-159366"/>
    <x v="363"/>
    <d v="2019-01-10T00:00:00"/>
    <s v="First Class"/>
    <s v="BW-11110"/>
    <s v="Bart Watters"/>
    <x v="1"/>
    <s v="United States"/>
    <x v="66"/>
    <x v="12"/>
    <n v="48205"/>
    <x v="2"/>
    <s v="TEC-MA-10000822"/>
    <x v="2"/>
    <x v="15"/>
    <s v="Lexmark MX611dhe Monochrome Laser Printer"/>
    <n v="3059.982"/>
    <n v="2"/>
    <n v="0.1"/>
    <n v="679.99599999999964"/>
    <x v="2"/>
    <x v="0"/>
    <s v="No"/>
  </r>
  <r>
    <n v="979"/>
    <s v="CA-2018-145499"/>
    <x v="198"/>
    <d v="2018-05-31T00:00:00"/>
    <s v="First Class"/>
    <s v="RW-19690"/>
    <s v="Robert Waldorf"/>
    <x v="0"/>
    <s v="United States"/>
    <x v="40"/>
    <x v="3"/>
    <n v="28403"/>
    <x v="0"/>
    <s v="OFF-BI-10000848"/>
    <x v="1"/>
    <x v="8"/>
    <s v="Angle-D Ring Binders"/>
    <n v="3.2820000000000005"/>
    <n v="2"/>
    <n v="0.7"/>
    <n v="-2.6256000000000004"/>
    <x v="0"/>
    <x v="0"/>
    <s v="No"/>
  </r>
  <r>
    <n v="980"/>
    <s v="CA-2017-157035"/>
    <x v="364"/>
    <d v="2017-12-12T00:00:00"/>
    <s v="First Class"/>
    <s v="KB-16600"/>
    <s v="Ken Brennan"/>
    <x v="1"/>
    <s v="United States"/>
    <x v="38"/>
    <x v="14"/>
    <n v="47201"/>
    <x v="2"/>
    <s v="OFF-PA-10004156"/>
    <x v="1"/>
    <x v="10"/>
    <s v="Xerox 188"/>
    <n v="34.019999999999996"/>
    <n v="3"/>
    <n v="0"/>
    <n v="16.669799999999999"/>
    <x v="2"/>
    <x v="0"/>
    <s v="No"/>
  </r>
  <r>
    <n v="981"/>
    <s v="CA-2018-144939"/>
    <x v="339"/>
    <d v="2018-10-08T00:00:00"/>
    <s v="Standard Class"/>
    <s v="EB-13870"/>
    <s v="Emily Burns"/>
    <x v="0"/>
    <s v="United States"/>
    <x v="20"/>
    <x v="15"/>
    <n v="10035"/>
    <x v="3"/>
    <s v="FUR-CH-10003199"/>
    <x v="0"/>
    <x v="1"/>
    <s v="Office Star - Contemporary Task Swivel Chair"/>
    <n v="599.29200000000003"/>
    <n v="6"/>
    <n v="0.1"/>
    <n v="93.223199999999977"/>
    <x v="3"/>
    <x v="0"/>
    <s v="No"/>
  </r>
  <r>
    <n v="982"/>
    <s v="CA-2016-163419"/>
    <x v="7"/>
    <d v="2016-11-14T00:00:00"/>
    <s v="Second Class"/>
    <s v="TZ-21580"/>
    <s v="Tracy Zic"/>
    <x v="0"/>
    <s v="United States"/>
    <x v="103"/>
    <x v="22"/>
    <n v="80027"/>
    <x v="1"/>
    <s v="OFF-AR-10000034"/>
    <x v="1"/>
    <x v="6"/>
    <s v="BIC Brite Liner Grip Highlighters, Assorted, 5/Pack"/>
    <n v="3.3920000000000003"/>
    <n v="1"/>
    <n v="0.2"/>
    <n v="0.80559999999999987"/>
    <x v="1"/>
    <x v="0"/>
    <s v="No"/>
  </r>
  <r>
    <n v="983"/>
    <s v="CA-2016-163419"/>
    <x v="7"/>
    <d v="2016-11-14T00:00:00"/>
    <s v="Second Class"/>
    <s v="TZ-21580"/>
    <s v="Tracy Zic"/>
    <x v="0"/>
    <s v="United States"/>
    <x v="103"/>
    <x v="22"/>
    <n v="80027"/>
    <x v="1"/>
    <s v="TEC-PH-10000560"/>
    <x v="2"/>
    <x v="7"/>
    <s v="Samsung Galaxy S III - 16GB - pebble blue (T-Mobile)"/>
    <n v="559.98400000000004"/>
    <n v="2"/>
    <n v="0.2"/>
    <n v="55.998400000000032"/>
    <x v="1"/>
    <x v="0"/>
    <s v="No"/>
  </r>
  <r>
    <n v="984"/>
    <s v="CA-2016-163419"/>
    <x v="7"/>
    <d v="2016-11-14T00:00:00"/>
    <s v="Second Class"/>
    <s v="TZ-21580"/>
    <s v="Tracy Zic"/>
    <x v="0"/>
    <s v="United States"/>
    <x v="103"/>
    <x v="22"/>
    <n v="80027"/>
    <x v="1"/>
    <s v="FUR-CH-10000665"/>
    <x v="0"/>
    <x v="1"/>
    <s v="Global Airflow Leather Mesh Back Chair, Black"/>
    <n v="603.91999999999996"/>
    <n v="5"/>
    <n v="0.2"/>
    <n v="75.489999999999924"/>
    <x v="1"/>
    <x v="0"/>
    <s v="No"/>
  </r>
  <r>
    <n v="985"/>
    <s v="CA-2019-100314"/>
    <x v="365"/>
    <d v="2019-10-05T00:00:00"/>
    <s v="Standard Class"/>
    <s v="AS-10630"/>
    <s v="Ann Steele"/>
    <x v="2"/>
    <s v="United States"/>
    <x v="45"/>
    <x v="5"/>
    <n v="77506"/>
    <x v="2"/>
    <s v="OFF-LA-10001569"/>
    <x v="1"/>
    <x v="2"/>
    <s v="Avery 499"/>
    <n v="7.9680000000000009"/>
    <n v="2"/>
    <n v="0.2"/>
    <n v="2.5895999999999999"/>
    <x v="2"/>
    <x v="0"/>
    <s v="No"/>
  </r>
  <r>
    <n v="986"/>
    <s v="CA-2019-100314"/>
    <x v="365"/>
    <d v="2019-10-05T00:00:00"/>
    <s v="Standard Class"/>
    <s v="AS-10630"/>
    <s v="Ann Steele"/>
    <x v="2"/>
    <s v="United States"/>
    <x v="45"/>
    <x v="5"/>
    <n v="77506"/>
    <x v="2"/>
    <s v="OFF-EN-10000461"/>
    <x v="1"/>
    <x v="12"/>
    <s v="#10- 4 1/8&quot; x 9 1/2&quot; Recycled Envelopes"/>
    <n v="27.968000000000004"/>
    <n v="4"/>
    <n v="0.2"/>
    <n v="9.4391999999999996"/>
    <x v="2"/>
    <x v="0"/>
    <s v="No"/>
  </r>
  <r>
    <n v="987"/>
    <s v="CA-2019-100314"/>
    <x v="365"/>
    <d v="2019-10-05T00:00:00"/>
    <s v="Standard Class"/>
    <s v="AS-10630"/>
    <s v="Ann Steele"/>
    <x v="2"/>
    <s v="United States"/>
    <x v="45"/>
    <x v="5"/>
    <n v="77506"/>
    <x v="2"/>
    <s v="TEC-MA-10003066"/>
    <x v="2"/>
    <x v="15"/>
    <s v="Wasp CCD Handheld Bar Code Reader"/>
    <n v="336.51"/>
    <n v="3"/>
    <n v="0.4"/>
    <n v="44.867999999999967"/>
    <x v="2"/>
    <x v="0"/>
    <s v="No"/>
  </r>
  <r>
    <n v="988"/>
    <s v="CA-2017-146829"/>
    <x v="366"/>
    <d v="2017-03-10T00:00:00"/>
    <s v="Same Day"/>
    <s v="TS-21340"/>
    <s v="Toby Swindell"/>
    <x v="0"/>
    <s v="United States"/>
    <x v="12"/>
    <x v="5"/>
    <n v="77041"/>
    <x v="2"/>
    <s v="OFF-BI-10004022"/>
    <x v="1"/>
    <x v="8"/>
    <s v="Acco Suede Grain Vinyl Round Ring Binder"/>
    <n v="1.1119999999999997"/>
    <n v="2"/>
    <n v="0.8"/>
    <n v="-1.8904000000000001"/>
    <x v="2"/>
    <x v="0"/>
    <s v="No"/>
  </r>
  <r>
    <n v="989"/>
    <s v="CA-2019-167899"/>
    <x v="367"/>
    <d v="2019-05-26T00:00:00"/>
    <s v="Standard Class"/>
    <s v="JG-15805"/>
    <s v="John Grady"/>
    <x v="1"/>
    <s v="United States"/>
    <x v="109"/>
    <x v="15"/>
    <n v="13021"/>
    <x v="3"/>
    <s v="FUR-FU-10004071"/>
    <x v="0"/>
    <x v="5"/>
    <s v="Luxo Professional Magnifying Clamp-On Fluorescent Lamps"/>
    <n v="520.05000000000007"/>
    <n v="5"/>
    <n v="0"/>
    <n v="72.807000000000031"/>
    <x v="3"/>
    <x v="0"/>
    <s v="No"/>
  </r>
  <r>
    <n v="990"/>
    <s v="CA-2019-167899"/>
    <x v="367"/>
    <d v="2019-05-26T00:00:00"/>
    <s v="Standard Class"/>
    <s v="JG-15805"/>
    <s v="John Grady"/>
    <x v="1"/>
    <s v="United States"/>
    <x v="109"/>
    <x v="15"/>
    <n v="13021"/>
    <x v="3"/>
    <s v="OFF-AR-10001988"/>
    <x v="1"/>
    <x v="6"/>
    <s v="Bulldog Table or Wall-Mount Pencil Sharpener"/>
    <n v="17.97"/>
    <n v="3"/>
    <n v="0"/>
    <n v="5.2112999999999996"/>
    <x v="3"/>
    <x v="0"/>
    <s v="No"/>
  </r>
  <r>
    <n v="991"/>
    <s v="CA-2017-153549"/>
    <x v="368"/>
    <d v="2017-03-31T00:00:00"/>
    <s v="Second Class"/>
    <s v="SL-20155"/>
    <s v="Sara Luxemburg"/>
    <x v="2"/>
    <s v="United States"/>
    <x v="108"/>
    <x v="2"/>
    <n v="32216"/>
    <x v="0"/>
    <s v="FUR-CH-10004086"/>
    <x v="0"/>
    <x v="1"/>
    <s v="Hon 4070 Series Pagoda Armless Upholstered Stacking Chairs"/>
    <n v="1166.92"/>
    <n v="5"/>
    <n v="0.2"/>
    <n v="131.27849999999995"/>
    <x v="0"/>
    <x v="0"/>
    <s v="No"/>
  </r>
  <r>
    <n v="992"/>
    <s v="CA-2018-110023"/>
    <x v="369"/>
    <d v="2018-09-11T00:00:00"/>
    <s v="First Class"/>
    <s v="TS-21610"/>
    <s v="Troy Staebel"/>
    <x v="0"/>
    <s v="United States"/>
    <x v="20"/>
    <x v="15"/>
    <n v="10024"/>
    <x v="3"/>
    <s v="OFF-BI-10001036"/>
    <x v="1"/>
    <x v="8"/>
    <s v="Cardinal EasyOpen D-Ring Binders"/>
    <n v="14.624000000000002"/>
    <n v="2"/>
    <n v="0.2"/>
    <n v="5.484"/>
    <x v="3"/>
    <x v="0"/>
    <s v="No"/>
  </r>
  <r>
    <n v="993"/>
    <s v="CA-2018-105585"/>
    <x v="370"/>
    <d v="2018-08-27T00:00:00"/>
    <s v="First Class"/>
    <s v="RF-19735"/>
    <s v="Roland Fjeld"/>
    <x v="0"/>
    <s v="United States"/>
    <x v="49"/>
    <x v="1"/>
    <n v="95123"/>
    <x v="1"/>
    <s v="OFF-FA-10002983"/>
    <x v="1"/>
    <x v="13"/>
    <s v="Advantus SlideClip Paper Clips"/>
    <n v="10.23"/>
    <n v="3"/>
    <n v="0"/>
    <n v="4.9104000000000001"/>
    <x v="1"/>
    <x v="1"/>
    <s v="Yes"/>
  </r>
  <r>
    <n v="994"/>
    <s v="CA-2018-105585"/>
    <x v="370"/>
    <d v="2018-08-27T00:00:00"/>
    <s v="First Class"/>
    <s v="RF-19735"/>
    <s v="Roland Fjeld"/>
    <x v="0"/>
    <s v="United States"/>
    <x v="49"/>
    <x v="1"/>
    <n v="95123"/>
    <x v="1"/>
    <s v="OFF-PA-10003625"/>
    <x v="1"/>
    <x v="10"/>
    <s v="Xerox 1979"/>
    <n v="154.9"/>
    <n v="5"/>
    <n v="0"/>
    <n v="69.704999999999998"/>
    <x v="1"/>
    <x v="1"/>
    <s v="Yes"/>
  </r>
  <r>
    <n v="995"/>
    <s v="CA-2016-117639"/>
    <x v="371"/>
    <d v="2016-05-25T00:00:00"/>
    <s v="Standard Class"/>
    <s v="MW-18235"/>
    <s v="Mitch Willingham"/>
    <x v="1"/>
    <s v="United States"/>
    <x v="173"/>
    <x v="17"/>
    <n v="23464"/>
    <x v="0"/>
    <s v="OFF-BI-10003925"/>
    <x v="1"/>
    <x v="8"/>
    <s v="Fellowes PB300 Plastic Comb Binding Machine"/>
    <n v="2715.9300000000003"/>
    <n v="7"/>
    <n v="0"/>
    <n v="1276.4871000000001"/>
    <x v="0"/>
    <x v="0"/>
    <s v="No"/>
  </r>
  <r>
    <n v="996"/>
    <s v="CA-2016-117639"/>
    <x v="371"/>
    <d v="2016-05-25T00:00:00"/>
    <s v="Standard Class"/>
    <s v="MW-18235"/>
    <s v="Mitch Willingham"/>
    <x v="1"/>
    <s v="United States"/>
    <x v="173"/>
    <x v="17"/>
    <n v="23464"/>
    <x v="0"/>
    <s v="TEC-PH-10001530"/>
    <x v="2"/>
    <x v="7"/>
    <s v="Plantronics Voyager Pro Legend"/>
    <n v="617.97"/>
    <n v="3"/>
    <n v="0"/>
    <n v="173.0316"/>
    <x v="0"/>
    <x v="0"/>
    <s v="No"/>
  </r>
  <r>
    <n v="997"/>
    <s v="CA-2017-162537"/>
    <x v="372"/>
    <d v="2017-11-03T00:00:00"/>
    <s v="Standard Class"/>
    <s v="RD-19585"/>
    <s v="Rob Dowd"/>
    <x v="0"/>
    <s v="United States"/>
    <x v="0"/>
    <x v="0"/>
    <n v="42420"/>
    <x v="0"/>
    <s v="OFF-EN-10003862"/>
    <x v="1"/>
    <x v="12"/>
    <s v="Laser &amp; Ink Jet Business Envelopes"/>
    <n v="10.67"/>
    <n v="1"/>
    <n v="0"/>
    <n v="4.9081999999999999"/>
    <x v="0"/>
    <x v="0"/>
    <s v="No"/>
  </r>
  <r>
    <n v="998"/>
    <s v="CA-2017-162537"/>
    <x v="372"/>
    <d v="2017-11-03T00:00:00"/>
    <s v="Standard Class"/>
    <s v="RD-19585"/>
    <s v="Rob Dowd"/>
    <x v="0"/>
    <s v="United States"/>
    <x v="0"/>
    <x v="0"/>
    <n v="42420"/>
    <x v="0"/>
    <s v="OFF-ST-10004258"/>
    <x v="1"/>
    <x v="4"/>
    <s v="Portable Personal File Box"/>
    <n v="36.630000000000003"/>
    <n v="3"/>
    <n v="0"/>
    <n v="9.8901000000000039"/>
    <x v="0"/>
    <x v="0"/>
    <s v="No"/>
  </r>
  <r>
    <n v="999"/>
    <s v="CA-2017-162537"/>
    <x v="372"/>
    <d v="2017-11-03T00:00:00"/>
    <s v="Standard Class"/>
    <s v="RD-19585"/>
    <s v="Rob Dowd"/>
    <x v="0"/>
    <s v="United States"/>
    <x v="0"/>
    <x v="0"/>
    <n v="42420"/>
    <x v="0"/>
    <s v="FUR-FU-10002885"/>
    <x v="0"/>
    <x v="5"/>
    <s v="Magna Visual Magnetic Picture Hangers"/>
    <n v="24.1"/>
    <n v="5"/>
    <n v="0"/>
    <n v="9.1580000000000013"/>
    <x v="0"/>
    <x v="0"/>
    <s v="No"/>
  </r>
  <r>
    <n v="1000"/>
    <s v="CA-2017-162537"/>
    <x v="372"/>
    <d v="2017-11-03T00:00:00"/>
    <s v="Standard Class"/>
    <s v="RD-19585"/>
    <s v="Rob Dowd"/>
    <x v="0"/>
    <s v="United States"/>
    <x v="0"/>
    <x v="0"/>
    <n v="42420"/>
    <x v="0"/>
    <s v="FUR-FU-10001918"/>
    <x v="0"/>
    <x v="5"/>
    <s v="C-Line Cubicle Keepers Polyproplyene Holder With Velcro Backings"/>
    <n v="33.11"/>
    <n v="7"/>
    <n v="0"/>
    <n v="12.912900000000004"/>
    <x v="0"/>
    <x v="0"/>
    <s v="No"/>
  </r>
  <r>
    <n v="1001"/>
    <s v="CA-2018-155488"/>
    <x v="373"/>
    <d v="2018-11-17T00:00:00"/>
    <s v="Standard Class"/>
    <s v="FM-14290"/>
    <s v="Frank Merwin"/>
    <x v="2"/>
    <s v="United States"/>
    <x v="137"/>
    <x v="4"/>
    <n v="98661"/>
    <x v="1"/>
    <s v="OFF-AR-10002956"/>
    <x v="1"/>
    <x v="6"/>
    <s v="Boston 16801 Nautilus Battery Pencil Sharpener"/>
    <n v="44.02"/>
    <n v="2"/>
    <n v="0"/>
    <n v="11.4452"/>
    <x v="1"/>
    <x v="0"/>
    <s v="No"/>
  </r>
  <r>
    <n v="1002"/>
    <s v="CA-2017-124891"/>
    <x v="374"/>
    <d v="2017-07-31T00:00:00"/>
    <s v="Same Day"/>
    <s v="RH-19495"/>
    <s v="Rick Hansen"/>
    <x v="0"/>
    <s v="United States"/>
    <x v="20"/>
    <x v="15"/>
    <n v="10024"/>
    <x v="3"/>
    <s v="TEC-AC-10003033"/>
    <x v="2"/>
    <x v="11"/>
    <s v="Plantronics CS510 - Over-the-Head monaural Wireless Headset System"/>
    <n v="2309.65"/>
    <n v="7"/>
    <n v="0"/>
    <n v="762.18449999999984"/>
    <x v="3"/>
    <x v="0"/>
    <s v="No"/>
  </r>
  <r>
    <n v="1003"/>
    <s v="CA-2017-124891"/>
    <x v="374"/>
    <d v="2017-07-31T00:00:00"/>
    <s v="Same Day"/>
    <s v="RH-19495"/>
    <s v="Rick Hansen"/>
    <x v="0"/>
    <s v="United States"/>
    <x v="20"/>
    <x v="15"/>
    <n v="10024"/>
    <x v="3"/>
    <s v="FUR-TA-10002903"/>
    <x v="0"/>
    <x v="3"/>
    <s v="Bevis Round Bullnose 29&quot; High Table Top"/>
    <n v="1090.7819999999999"/>
    <n v="7"/>
    <n v="0.4"/>
    <n v="-290.87520000000001"/>
    <x v="3"/>
    <x v="0"/>
    <s v="No"/>
  </r>
  <r>
    <n v="1004"/>
    <s v="CA-2017-124891"/>
    <x v="374"/>
    <d v="2017-07-31T00:00:00"/>
    <s v="Same Day"/>
    <s v="RH-19495"/>
    <s v="Rick Hansen"/>
    <x v="0"/>
    <s v="United States"/>
    <x v="20"/>
    <x v="15"/>
    <n v="10024"/>
    <x v="3"/>
    <s v="OFF-PA-10004621"/>
    <x v="1"/>
    <x v="10"/>
    <s v="Xerox 212"/>
    <n v="19.440000000000001"/>
    <n v="3"/>
    <n v="0"/>
    <n v="9.3312000000000008"/>
    <x v="3"/>
    <x v="0"/>
    <s v="No"/>
  </r>
  <r>
    <n v="1005"/>
    <s v="CA-2017-126445"/>
    <x v="375"/>
    <d v="2017-08-31T00:00:00"/>
    <s v="Standard Class"/>
    <s v="RA-19945"/>
    <s v="Ryan Akin"/>
    <x v="0"/>
    <s v="United States"/>
    <x v="174"/>
    <x v="1"/>
    <n v="92563"/>
    <x v="1"/>
    <s v="OFF-ST-10000046"/>
    <x v="1"/>
    <x v="4"/>
    <s v="Fellowes Super Stor/Drawer Files"/>
    <n v="484.65000000000003"/>
    <n v="3"/>
    <n v="0"/>
    <n v="92.083500000000015"/>
    <x v="1"/>
    <x v="0"/>
    <s v="No"/>
  </r>
  <r>
    <n v="1006"/>
    <s v="CA-2017-111199"/>
    <x v="50"/>
    <d v="2017-11-17T00:00:00"/>
    <s v="Standard Class"/>
    <s v="JK-15730"/>
    <s v="Joe Kamberova"/>
    <x v="0"/>
    <s v="United States"/>
    <x v="108"/>
    <x v="3"/>
    <n v="28540"/>
    <x v="0"/>
    <s v="OFF-PA-10001790"/>
    <x v="1"/>
    <x v="10"/>
    <s v="Xerox 1910"/>
    <n v="115.29600000000001"/>
    <n v="3"/>
    <n v="0.2"/>
    <n v="40.353599999999986"/>
    <x v="0"/>
    <x v="0"/>
    <s v="No"/>
  </r>
  <r>
    <n v="1007"/>
    <s v="CA-2017-105312"/>
    <x v="376"/>
    <d v="2017-11-09T00:00:00"/>
    <s v="First Class"/>
    <s v="MT-17815"/>
    <s v="Meg Tillman"/>
    <x v="0"/>
    <s v="United States"/>
    <x v="48"/>
    <x v="16"/>
    <n v="85254"/>
    <x v="1"/>
    <s v="OFF-EN-10002600"/>
    <x v="1"/>
    <x v="12"/>
    <s v="Redi-Strip #10 Envelopes, 4 1/8 x 9 1/2"/>
    <n v="7.080000000000001"/>
    <n v="3"/>
    <n v="0.2"/>
    <n v="2.4779999999999989"/>
    <x v="1"/>
    <x v="0"/>
    <s v="No"/>
  </r>
  <r>
    <n v="1008"/>
    <s v="CA-2017-105312"/>
    <x v="376"/>
    <d v="2017-11-09T00:00:00"/>
    <s v="First Class"/>
    <s v="MT-17815"/>
    <s v="Meg Tillman"/>
    <x v="0"/>
    <s v="United States"/>
    <x v="48"/>
    <x v="16"/>
    <n v="85254"/>
    <x v="1"/>
    <s v="OFF-BI-10002049"/>
    <x v="1"/>
    <x v="8"/>
    <s v="UniKeep View Case Binders"/>
    <n v="4.4009999999999998"/>
    <n v="3"/>
    <n v="0.7"/>
    <n v="-3.5207999999999995"/>
    <x v="1"/>
    <x v="0"/>
    <s v="No"/>
  </r>
  <r>
    <n v="1009"/>
    <s v="US-2019-106705"/>
    <x v="377"/>
    <d v="2020-01-01T00:00:00"/>
    <s v="Standard Class"/>
    <s v="PO-18850"/>
    <s v="Patrick O'Brill"/>
    <x v="0"/>
    <s v="United States"/>
    <x v="140"/>
    <x v="23"/>
    <n v="52601"/>
    <x v="2"/>
    <s v="OFF-PA-10001509"/>
    <x v="1"/>
    <x v="10"/>
    <s v="Recycled Desk Saver Line &quot;While You Were Out&quot; Book, 5 1/2&quot; X 4&quot;"/>
    <n v="44.75"/>
    <n v="5"/>
    <n v="0"/>
    <n v="20.584999999999994"/>
    <x v="2"/>
    <x v="0"/>
    <s v="No"/>
  </r>
  <r>
    <n v="1010"/>
    <s v="CA-2019-135034"/>
    <x v="378"/>
    <d v="2019-08-03T00:00:00"/>
    <s v="First Class"/>
    <s v="AT-10735"/>
    <s v="Annie Thurman"/>
    <x v="0"/>
    <s v="United States"/>
    <x v="22"/>
    <x v="10"/>
    <n v="60653"/>
    <x v="2"/>
    <s v="TEC-PH-10003931"/>
    <x v="2"/>
    <x v="7"/>
    <s v="JBL Micro Wireless Portable Bluetooth Speaker"/>
    <n v="95.984000000000009"/>
    <n v="2"/>
    <n v="0.2"/>
    <n v="5.9990000000000023"/>
    <x v="2"/>
    <x v="0"/>
    <s v="No"/>
  </r>
  <r>
    <n v="1011"/>
    <s v="CA-2016-158540"/>
    <x v="156"/>
    <d v="2016-11-26T00:00:00"/>
    <s v="First Class"/>
    <s v="VG-21790"/>
    <s v="Vivek Gonzalez"/>
    <x v="0"/>
    <s v="United States"/>
    <x v="70"/>
    <x v="1"/>
    <n v="92037"/>
    <x v="1"/>
    <s v="FUR-FU-10001602"/>
    <x v="0"/>
    <x v="5"/>
    <s v="Eldon Delta Triangular Chair Mat, 52&quot; x 58&quot;, Clear"/>
    <n v="151.72"/>
    <n v="4"/>
    <n v="0"/>
    <n v="27.309599999999989"/>
    <x v="1"/>
    <x v="0"/>
    <s v="No"/>
  </r>
  <r>
    <n v="1012"/>
    <s v="CA-2019-118437"/>
    <x v="46"/>
    <d v="2019-06-21T00:00:00"/>
    <s v="Second Class"/>
    <s v="PF-19165"/>
    <s v="Philip Fox"/>
    <x v="0"/>
    <s v="United States"/>
    <x v="175"/>
    <x v="4"/>
    <n v="98502"/>
    <x v="1"/>
    <s v="FUR-FU-10004848"/>
    <x v="0"/>
    <x v="5"/>
    <s v="Howard Miller 13-3/4&quot; Diameter Brushed Chrome Round Wall Clock"/>
    <n v="155.25"/>
    <n v="3"/>
    <n v="0"/>
    <n v="46.574999999999996"/>
    <x v="1"/>
    <x v="0"/>
    <s v="No"/>
  </r>
  <r>
    <n v="1013"/>
    <s v="CA-2019-118437"/>
    <x v="46"/>
    <d v="2019-06-21T00:00:00"/>
    <s v="Second Class"/>
    <s v="PF-19165"/>
    <s v="Philip Fox"/>
    <x v="0"/>
    <s v="United States"/>
    <x v="175"/>
    <x v="4"/>
    <n v="98502"/>
    <x v="1"/>
    <s v="OFF-ST-10003722"/>
    <x v="1"/>
    <x v="4"/>
    <s v="Project Tote Personal File"/>
    <n v="14.03"/>
    <n v="1"/>
    <n v="0"/>
    <n v="4.068699999999998"/>
    <x v="1"/>
    <x v="0"/>
    <s v="No"/>
  </r>
  <r>
    <n v="1014"/>
    <s v="US-2017-126214"/>
    <x v="379"/>
    <d v="2017-12-24T00:00:00"/>
    <s v="Second Class"/>
    <s v="JS-15880"/>
    <s v="John Stevenson"/>
    <x v="0"/>
    <s v="United States"/>
    <x v="4"/>
    <x v="4"/>
    <n v="98103"/>
    <x v="1"/>
    <s v="FUR-TA-10003748"/>
    <x v="0"/>
    <x v="3"/>
    <s v="Bevis 36 x 72 Conference Tables"/>
    <n v="1618.37"/>
    <n v="13"/>
    <n v="0"/>
    <n v="356.04139999999995"/>
    <x v="1"/>
    <x v="1"/>
    <s v="Yes"/>
  </r>
  <r>
    <n v="1015"/>
    <s v="US-2017-126214"/>
    <x v="379"/>
    <d v="2017-12-24T00:00:00"/>
    <s v="Second Class"/>
    <s v="JS-15880"/>
    <s v="John Stevenson"/>
    <x v="0"/>
    <s v="United States"/>
    <x v="4"/>
    <x v="4"/>
    <n v="98103"/>
    <x v="1"/>
    <s v="TEC-AC-10003198"/>
    <x v="2"/>
    <x v="11"/>
    <s v="Enermax Acrylux Wireless Keyboard"/>
    <n v="99.6"/>
    <n v="1"/>
    <n v="0"/>
    <n v="36.851999999999997"/>
    <x v="1"/>
    <x v="1"/>
    <s v="Yes"/>
  </r>
  <r>
    <n v="1016"/>
    <s v="CA-2017-133025"/>
    <x v="14"/>
    <d v="2017-09-19T00:00:00"/>
    <s v="Second Class"/>
    <s v="MO-17800"/>
    <s v="Meg O'Connel"/>
    <x v="2"/>
    <s v="United States"/>
    <x v="1"/>
    <x v="1"/>
    <n v="90036"/>
    <x v="1"/>
    <s v="OFF-PA-10004100"/>
    <x v="1"/>
    <x v="10"/>
    <s v="Xerox 216"/>
    <n v="32.400000000000006"/>
    <n v="5"/>
    <n v="0"/>
    <n v="15.552000000000001"/>
    <x v="1"/>
    <x v="0"/>
    <s v="No"/>
  </r>
  <r>
    <n v="1017"/>
    <s v="CA-2017-108665"/>
    <x v="380"/>
    <d v="2017-07-10T00:00:00"/>
    <s v="Standard Class"/>
    <s v="KM-16225"/>
    <s v="Kalyca Meade"/>
    <x v="1"/>
    <s v="United States"/>
    <x v="20"/>
    <x v="15"/>
    <n v="10011"/>
    <x v="3"/>
    <s v="FUR-FU-10002191"/>
    <x v="0"/>
    <x v="5"/>
    <s v="G.E. Halogen Desk Lamp Bulbs"/>
    <n v="13.96"/>
    <n v="2"/>
    <n v="0"/>
    <n v="6.7008000000000001"/>
    <x v="3"/>
    <x v="0"/>
    <s v="No"/>
  </r>
  <r>
    <n v="1018"/>
    <s v="CA-2017-108665"/>
    <x v="380"/>
    <d v="2017-07-10T00:00:00"/>
    <s v="Standard Class"/>
    <s v="KM-16225"/>
    <s v="Kalyca Meade"/>
    <x v="1"/>
    <s v="United States"/>
    <x v="20"/>
    <x v="15"/>
    <n v="10011"/>
    <x v="3"/>
    <s v="FUR-FU-10000965"/>
    <x v="0"/>
    <x v="5"/>
    <s v="Howard Miller 11-1/2&quot; Diameter Ridgewood Wall Clock"/>
    <n v="155.82"/>
    <n v="3"/>
    <n v="0"/>
    <n v="63.886200000000002"/>
    <x v="3"/>
    <x v="0"/>
    <s v="No"/>
  </r>
  <r>
    <n v="1019"/>
    <s v="CA-2017-108665"/>
    <x v="380"/>
    <d v="2017-07-10T00:00:00"/>
    <s v="Standard Class"/>
    <s v="KM-16225"/>
    <s v="Kalyca Meade"/>
    <x v="1"/>
    <s v="United States"/>
    <x v="20"/>
    <x v="15"/>
    <n v="10011"/>
    <x v="3"/>
    <s v="TEC-PH-10004188"/>
    <x v="2"/>
    <x v="7"/>
    <s v="OtterBox Commuter Series Case - Samsung Galaxy S4"/>
    <n v="124.94999999999999"/>
    <n v="5"/>
    <n v="0"/>
    <n v="2.4990000000000023"/>
    <x v="3"/>
    <x v="0"/>
    <s v="No"/>
  </r>
  <r>
    <n v="1020"/>
    <s v="CA-2017-108665"/>
    <x v="380"/>
    <d v="2017-07-10T00:00:00"/>
    <s v="Standard Class"/>
    <s v="KM-16225"/>
    <s v="Kalyca Meade"/>
    <x v="1"/>
    <s v="United States"/>
    <x v="20"/>
    <x v="15"/>
    <n v="10011"/>
    <x v="3"/>
    <s v="OFF-ST-10001526"/>
    <x v="1"/>
    <x v="4"/>
    <s v="Iceberg Mobile Mega Data/Printer Cart"/>
    <n v="601.65"/>
    <n v="5"/>
    <n v="0"/>
    <n v="156.42899999999997"/>
    <x v="3"/>
    <x v="0"/>
    <s v="No"/>
  </r>
  <r>
    <n v="1021"/>
    <s v="CA-2017-124450"/>
    <x v="381"/>
    <d v="2017-05-03T00:00:00"/>
    <s v="Standard Class"/>
    <s v="GT-14710"/>
    <s v="Greg Tran"/>
    <x v="0"/>
    <s v="United States"/>
    <x v="176"/>
    <x v="40"/>
    <n v="20016"/>
    <x v="3"/>
    <s v="OFF-AR-10001166"/>
    <x v="1"/>
    <x v="6"/>
    <s v="Staples in misc. colors"/>
    <n v="22.740000000000002"/>
    <n v="3"/>
    <n v="0"/>
    <n v="8.8686000000000007"/>
    <x v="3"/>
    <x v="0"/>
    <s v="No"/>
  </r>
  <r>
    <n v="1022"/>
    <s v="CA-2017-124450"/>
    <x v="381"/>
    <d v="2017-05-03T00:00:00"/>
    <s v="Standard Class"/>
    <s v="GT-14710"/>
    <s v="Greg Tran"/>
    <x v="0"/>
    <s v="United States"/>
    <x v="176"/>
    <x v="40"/>
    <n v="20016"/>
    <x v="3"/>
    <s v="FUR-CH-10000309"/>
    <x v="0"/>
    <x v="1"/>
    <s v="Global Comet Stacking Arm Chair"/>
    <n v="1267.53"/>
    <n v="3"/>
    <n v="0"/>
    <n v="316.88249999999999"/>
    <x v="3"/>
    <x v="0"/>
    <s v="No"/>
  </r>
  <r>
    <n v="1023"/>
    <s v="CA-2017-124450"/>
    <x v="381"/>
    <d v="2017-05-03T00:00:00"/>
    <s v="Standard Class"/>
    <s v="GT-14710"/>
    <s v="Greg Tran"/>
    <x v="0"/>
    <s v="United States"/>
    <x v="176"/>
    <x v="40"/>
    <n v="20016"/>
    <x v="3"/>
    <s v="TEC-MA-10004212"/>
    <x v="2"/>
    <x v="15"/>
    <s v="Cisco SPA525G2 5-Line IP Phone"/>
    <n v="1379.92"/>
    <n v="8"/>
    <n v="0"/>
    <n v="648.56240000000003"/>
    <x v="3"/>
    <x v="0"/>
    <s v="No"/>
  </r>
  <r>
    <n v="1024"/>
    <s v="CA-2017-167269"/>
    <x v="382"/>
    <d v="2017-06-20T00:00:00"/>
    <s v="Standard Class"/>
    <s v="PB-19150"/>
    <s v="Philip Brown"/>
    <x v="0"/>
    <s v="United States"/>
    <x v="10"/>
    <x v="9"/>
    <n v="19134"/>
    <x v="3"/>
    <s v="OFF-EN-10003072"/>
    <x v="1"/>
    <x v="12"/>
    <s v="Peel &amp; Seel Envelopes"/>
    <n v="6.2080000000000002"/>
    <n v="2"/>
    <n v="0.2"/>
    <n v="2.1728000000000001"/>
    <x v="3"/>
    <x v="0"/>
    <s v="No"/>
  </r>
  <r>
    <n v="1025"/>
    <s v="CA-2019-106964"/>
    <x v="94"/>
    <d v="2019-12-20T00:00:00"/>
    <s v="First Class"/>
    <s v="HR-14770"/>
    <s v="Hallie Redmond"/>
    <x v="2"/>
    <s v="United States"/>
    <x v="1"/>
    <x v="1"/>
    <n v="90045"/>
    <x v="1"/>
    <s v="OFF-BI-10000320"/>
    <x v="1"/>
    <x v="8"/>
    <s v="GBC Plastic Binding Combs"/>
    <n v="11.808"/>
    <n v="2"/>
    <n v="0.2"/>
    <n v="4.2804000000000002"/>
    <x v="1"/>
    <x v="0"/>
    <s v="No"/>
  </r>
  <r>
    <n v="1026"/>
    <s v="CA-2018-126529"/>
    <x v="383"/>
    <d v="2018-01-13T00:00:00"/>
    <s v="Second Class"/>
    <s v="DE-13255"/>
    <s v="Deanra Eno"/>
    <x v="2"/>
    <s v="United States"/>
    <x v="24"/>
    <x v="24"/>
    <n v="45503"/>
    <x v="3"/>
    <s v="OFF-PA-10001166"/>
    <x v="1"/>
    <x v="10"/>
    <s v="Xerox 2"/>
    <n v="15.552000000000003"/>
    <n v="3"/>
    <n v="0.2"/>
    <n v="5.4432"/>
    <x v="3"/>
    <x v="1"/>
    <s v="Yes"/>
  </r>
  <r>
    <n v="1027"/>
    <s v="CA-2018-126529"/>
    <x v="383"/>
    <d v="2018-01-13T00:00:00"/>
    <s v="Second Class"/>
    <s v="DE-13255"/>
    <s v="Deanra Eno"/>
    <x v="2"/>
    <s v="United States"/>
    <x v="24"/>
    <x v="24"/>
    <n v="45503"/>
    <x v="3"/>
    <s v="OFF-PA-10003656"/>
    <x v="1"/>
    <x v="10"/>
    <s v="Xerox 1935"/>
    <n v="63.311999999999998"/>
    <n v="3"/>
    <n v="0.2"/>
    <n v="20.576399999999996"/>
    <x v="3"/>
    <x v="1"/>
    <s v="Yes"/>
  </r>
  <r>
    <n v="1028"/>
    <s v="CA-2018-126529"/>
    <x v="383"/>
    <d v="2018-01-13T00:00:00"/>
    <s v="Second Class"/>
    <s v="DE-13255"/>
    <s v="Deanra Eno"/>
    <x v="2"/>
    <s v="United States"/>
    <x v="24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  <x v="3"/>
    <x v="1"/>
    <s v="Yes"/>
  </r>
  <r>
    <n v="1029"/>
    <s v="CA-2016-163552"/>
    <x v="384"/>
    <d v="2016-07-15T00:00:00"/>
    <s v="Standard Class"/>
    <s v="LA-16780"/>
    <s v="Laura Armstrong"/>
    <x v="1"/>
    <s v="United States"/>
    <x v="83"/>
    <x v="30"/>
    <n v="7601"/>
    <x v="3"/>
    <s v="OFF-PA-10000474"/>
    <x v="1"/>
    <x v="10"/>
    <s v="Easy-staple paper"/>
    <n v="177.2"/>
    <n v="5"/>
    <n v="0"/>
    <n v="83.283999999999992"/>
    <x v="3"/>
    <x v="0"/>
    <s v="No"/>
  </r>
  <r>
    <n v="1030"/>
    <s v="CA-2016-163552"/>
    <x v="384"/>
    <d v="2016-07-15T00:00:00"/>
    <s v="Standard Class"/>
    <s v="LA-16780"/>
    <s v="Laura Armstrong"/>
    <x v="1"/>
    <s v="United States"/>
    <x v="83"/>
    <x v="30"/>
    <n v="7601"/>
    <x v="3"/>
    <s v="TEC-PH-10003885"/>
    <x v="2"/>
    <x v="7"/>
    <s v="Cisco SPA508G"/>
    <n v="197.96999999999997"/>
    <n v="3"/>
    <n v="0"/>
    <n v="57.41129999999999"/>
    <x v="3"/>
    <x v="0"/>
    <s v="No"/>
  </r>
  <r>
    <n v="1031"/>
    <s v="CA-2016-163552"/>
    <x v="384"/>
    <d v="2016-07-15T00:00:00"/>
    <s v="Standard Class"/>
    <s v="LA-16780"/>
    <s v="Laura Armstrong"/>
    <x v="1"/>
    <s v="United States"/>
    <x v="83"/>
    <x v="30"/>
    <n v="7601"/>
    <x v="3"/>
    <s v="FUR-CH-10003379"/>
    <x v="0"/>
    <x v="1"/>
    <s v="Global Commerce Series High-Back Swivel/Tilt Chairs"/>
    <n v="854.94"/>
    <n v="3"/>
    <n v="0"/>
    <n v="213.73500000000001"/>
    <x v="3"/>
    <x v="0"/>
    <s v="No"/>
  </r>
  <r>
    <n v="1032"/>
    <s v="CA-2016-163552"/>
    <x v="384"/>
    <d v="2016-07-15T00:00:00"/>
    <s v="Standard Class"/>
    <s v="LA-16780"/>
    <s v="Laura Armstrong"/>
    <x v="1"/>
    <s v="United States"/>
    <x v="83"/>
    <x v="30"/>
    <n v="7601"/>
    <x v="3"/>
    <s v="FUR-FU-10000629"/>
    <x v="0"/>
    <x v="5"/>
    <s v="9-3/4 Diameter Round Wall Clock"/>
    <n v="124.10999999999999"/>
    <n v="9"/>
    <n v="0"/>
    <n v="52.126200000000004"/>
    <x v="3"/>
    <x v="0"/>
    <s v="No"/>
  </r>
  <r>
    <n v="1033"/>
    <s v="CA-2016-163552"/>
    <x v="384"/>
    <d v="2016-07-15T00:00:00"/>
    <s v="Standard Class"/>
    <s v="LA-16780"/>
    <s v="Laura Armstrong"/>
    <x v="1"/>
    <s v="United States"/>
    <x v="83"/>
    <x v="30"/>
    <n v="7601"/>
    <x v="3"/>
    <s v="OFF-LA-10001175"/>
    <x v="1"/>
    <x v="2"/>
    <s v="Avery 514"/>
    <n v="14.399999999999999"/>
    <n v="5"/>
    <n v="0"/>
    <n v="7.056"/>
    <x v="3"/>
    <x v="0"/>
    <s v="No"/>
  </r>
  <r>
    <n v="1034"/>
    <s v="CA-2018-109820"/>
    <x v="73"/>
    <d v="2018-11-22T00:00:00"/>
    <s v="First Class"/>
    <s v="AG-10390"/>
    <s v="Allen Goldenen"/>
    <x v="0"/>
    <s v="United States"/>
    <x v="74"/>
    <x v="24"/>
    <n v="45231"/>
    <x v="3"/>
    <s v="OFF-PA-10000955"/>
    <x v="1"/>
    <x v="10"/>
    <s v="Southworth 25% Cotton Granite Paper &amp; Envelopes"/>
    <n v="15.696000000000002"/>
    <n v="3"/>
    <n v="0.2"/>
    <n v="5.1011999999999995"/>
    <x v="3"/>
    <x v="0"/>
    <s v="No"/>
  </r>
  <r>
    <n v="1035"/>
    <s v="CA-2018-109820"/>
    <x v="73"/>
    <d v="2018-11-22T00:00:00"/>
    <s v="First Class"/>
    <s v="AG-10390"/>
    <s v="Allen Goldenen"/>
    <x v="0"/>
    <s v="United States"/>
    <x v="74"/>
    <x v="24"/>
    <n v="45231"/>
    <x v="3"/>
    <s v="OFF-BI-10003460"/>
    <x v="1"/>
    <x v="8"/>
    <s v="Acco 3-Hole Punch"/>
    <n v="2.6280000000000001"/>
    <n v="2"/>
    <n v="0.7"/>
    <n v="-1.9272"/>
    <x v="3"/>
    <x v="0"/>
    <s v="No"/>
  </r>
  <r>
    <n v="1036"/>
    <s v="CA-2018-109820"/>
    <x v="73"/>
    <d v="2018-11-22T00:00:00"/>
    <s v="First Class"/>
    <s v="AG-10390"/>
    <s v="Allen Goldenen"/>
    <x v="0"/>
    <s v="United States"/>
    <x v="74"/>
    <x v="24"/>
    <n v="45231"/>
    <x v="3"/>
    <s v="OFF-BI-10000474"/>
    <x v="1"/>
    <x v="8"/>
    <s v="Avery Recycled Flexi-View Covers for Binding Systems"/>
    <n v="14.427000000000003"/>
    <n v="3"/>
    <n v="0.7"/>
    <n v="-10.579799999999999"/>
    <x v="3"/>
    <x v="0"/>
    <s v="No"/>
  </r>
  <r>
    <n v="1037"/>
    <s v="CA-2018-113061"/>
    <x v="183"/>
    <d v="2018-04-26T00:00:00"/>
    <s v="Standard Class"/>
    <s v="EL-13735"/>
    <s v="Ed Ludwig"/>
    <x v="2"/>
    <s v="United States"/>
    <x v="177"/>
    <x v="25"/>
    <n v="65109"/>
    <x v="2"/>
    <s v="FUR-FU-10003975"/>
    <x v="0"/>
    <x v="5"/>
    <s v="Eldon Advantage Chair Mats for Low to Medium Pile Carpets"/>
    <n v="86.62"/>
    <n v="2"/>
    <n v="0"/>
    <n v="8.6619999999999919"/>
    <x v="2"/>
    <x v="0"/>
    <s v="No"/>
  </r>
  <r>
    <n v="1038"/>
    <s v="CA-2017-127418"/>
    <x v="385"/>
    <d v="2017-06-14T00:00:00"/>
    <s v="First Class"/>
    <s v="JJ-15445"/>
    <s v="Jennifer Jackson"/>
    <x v="0"/>
    <s v="United States"/>
    <x v="1"/>
    <x v="1"/>
    <n v="90004"/>
    <x v="1"/>
    <s v="OFF-BI-10003707"/>
    <x v="1"/>
    <x v="8"/>
    <s v="Aluminum Screw Posts"/>
    <n v="36.624000000000002"/>
    <n v="3"/>
    <n v="0.2"/>
    <n v="13.734"/>
    <x v="1"/>
    <x v="0"/>
    <s v="No"/>
  </r>
  <r>
    <n v="1039"/>
    <s v="CA-2019-121818"/>
    <x v="225"/>
    <d v="2019-11-21T00:00:00"/>
    <s v="First Class"/>
    <s v="JH-15430"/>
    <s v="Jennifer Halladay"/>
    <x v="0"/>
    <s v="United States"/>
    <x v="140"/>
    <x v="3"/>
    <n v="27217"/>
    <x v="0"/>
    <s v="OFF-AR-10000203"/>
    <x v="1"/>
    <x v="6"/>
    <s v="Newell 336"/>
    <n v="23.968000000000004"/>
    <n v="7"/>
    <n v="0.2"/>
    <n v="2.696399999999997"/>
    <x v="0"/>
    <x v="0"/>
    <s v="No"/>
  </r>
  <r>
    <n v="1040"/>
    <s v="CA-2019-121818"/>
    <x v="225"/>
    <d v="2019-11-21T00:00:00"/>
    <s v="First Class"/>
    <s v="JH-15430"/>
    <s v="Jennifer Halladay"/>
    <x v="0"/>
    <s v="United States"/>
    <x v="140"/>
    <x v="3"/>
    <n v="27217"/>
    <x v="0"/>
    <s v="OFF-AR-10004790"/>
    <x v="1"/>
    <x v="6"/>
    <s v="Staples in misc. colors"/>
    <n v="28.728000000000002"/>
    <n v="3"/>
    <n v="0.2"/>
    <n v="1.7954999999999988"/>
    <x v="0"/>
    <x v="0"/>
    <s v="No"/>
  </r>
  <r>
    <n v="1041"/>
    <s v="CA-2018-127670"/>
    <x v="231"/>
    <d v="2018-03-24T00:00:00"/>
    <s v="Standard Class"/>
    <s v="RD-19660"/>
    <s v="Robert Dilbeck"/>
    <x v="2"/>
    <s v="United States"/>
    <x v="178"/>
    <x v="25"/>
    <n v="63376"/>
    <x v="2"/>
    <s v="FUR-TA-10001095"/>
    <x v="0"/>
    <x v="3"/>
    <s v="Chromcraft Round Conference Tables"/>
    <n v="697.16"/>
    <n v="4"/>
    <n v="0"/>
    <n v="146.40359999999998"/>
    <x v="2"/>
    <x v="0"/>
    <s v="No"/>
  </r>
  <r>
    <n v="1042"/>
    <s v="CA-2018-102981"/>
    <x v="47"/>
    <d v="2018-09-09T00:00:00"/>
    <s v="Second Class"/>
    <s v="MO-17500"/>
    <s v="Mary O'Rourke"/>
    <x v="0"/>
    <s v="United States"/>
    <x v="20"/>
    <x v="15"/>
    <n v="10035"/>
    <x v="3"/>
    <s v="TEC-AC-10004761"/>
    <x v="2"/>
    <x v="11"/>
    <s v="Maxell 4.7GB DVD+RW 3/Pack"/>
    <n v="31.86"/>
    <n v="2"/>
    <n v="0"/>
    <n v="11.151"/>
    <x v="3"/>
    <x v="0"/>
    <s v="No"/>
  </r>
  <r>
    <n v="1043"/>
    <s v="CA-2018-102981"/>
    <x v="47"/>
    <d v="2018-09-09T00:00:00"/>
    <s v="Second Class"/>
    <s v="MO-17500"/>
    <s v="Mary O'Rourke"/>
    <x v="0"/>
    <s v="United States"/>
    <x v="20"/>
    <x v="15"/>
    <n v="10035"/>
    <x v="3"/>
    <s v="FUR-BO-10001811"/>
    <x v="0"/>
    <x v="0"/>
    <s v="Atlantic Metals Mobile 5-Shelf Bookcases, Custom Colors"/>
    <n v="722.35200000000009"/>
    <n v="3"/>
    <n v="0.2"/>
    <n v="90.293999999999926"/>
    <x v="3"/>
    <x v="0"/>
    <s v="No"/>
  </r>
  <r>
    <n v="1044"/>
    <s v="CA-2019-115651"/>
    <x v="362"/>
    <d v="2019-07-12T00:00:00"/>
    <s v="First Class"/>
    <s v="NS-18640"/>
    <s v="Noel Staavos"/>
    <x v="1"/>
    <s v="United States"/>
    <x v="22"/>
    <x v="10"/>
    <n v="60610"/>
    <x v="2"/>
    <s v="OFF-AR-10001130"/>
    <x v="1"/>
    <x v="6"/>
    <s v="Quartet Alpha White Chalk, 12/Pack"/>
    <n v="8.84"/>
    <n v="5"/>
    <n v="0.2"/>
    <n v="2.9835000000000003"/>
    <x v="2"/>
    <x v="0"/>
    <s v="No"/>
  </r>
  <r>
    <n v="1045"/>
    <s v="CA-2019-115651"/>
    <x v="362"/>
    <d v="2019-07-12T00:00:00"/>
    <s v="First Class"/>
    <s v="NS-18640"/>
    <s v="Noel Staavos"/>
    <x v="1"/>
    <s v="United States"/>
    <x v="22"/>
    <x v="10"/>
    <n v="60610"/>
    <x v="2"/>
    <s v="OFF-AP-10000055"/>
    <x v="1"/>
    <x v="9"/>
    <s v="Belkin F9S820V06 8 Outlet Surge"/>
    <n v="58.463999999999977"/>
    <n v="9"/>
    <n v="0.8"/>
    <n v="-146.16000000000003"/>
    <x v="2"/>
    <x v="0"/>
    <s v="No"/>
  </r>
  <r>
    <n v="1046"/>
    <s v="CA-2019-152702"/>
    <x v="386"/>
    <d v="2019-10-16T00:00:00"/>
    <s v="Standard Class"/>
    <s v="SN-20710"/>
    <s v="Steve Nguyen"/>
    <x v="2"/>
    <s v="United States"/>
    <x v="179"/>
    <x v="10"/>
    <n v="61107"/>
    <x v="2"/>
    <s v="FUR-CH-10002304"/>
    <x v="0"/>
    <x v="1"/>
    <s v="Global Stack Chair without Arms, Black"/>
    <n v="254.60399999999998"/>
    <n v="14"/>
    <n v="0.3"/>
    <n v="-18.185999999999993"/>
    <x v="2"/>
    <x v="0"/>
    <s v="No"/>
  </r>
  <r>
    <n v="1047"/>
    <s v="CA-2018-169103"/>
    <x v="387"/>
    <d v="2018-03-13T00:00:00"/>
    <s v="Standard Class"/>
    <s v="ZC-21910"/>
    <s v="Zuschuss Carroll"/>
    <x v="0"/>
    <s v="United States"/>
    <x v="100"/>
    <x v="2"/>
    <n v="33142"/>
    <x v="0"/>
    <s v="TEC-PH-10001530"/>
    <x v="2"/>
    <x v="7"/>
    <s v="Cisco Unified IP Phone 7945G VoIP phone"/>
    <n v="1363.96"/>
    <n v="5"/>
    <n v="0.2"/>
    <n v="85.247500000000002"/>
    <x v="0"/>
    <x v="0"/>
    <s v="No"/>
  </r>
  <r>
    <n v="1048"/>
    <s v="CA-2018-169103"/>
    <x v="387"/>
    <d v="2018-03-13T00:00:00"/>
    <s v="Standard Class"/>
    <s v="ZC-21910"/>
    <s v="Zuschuss Carroll"/>
    <x v="0"/>
    <s v="United States"/>
    <x v="100"/>
    <x v="2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  <x v="0"/>
    <x v="0"/>
    <s v="No"/>
  </r>
  <r>
    <n v="1049"/>
    <s v="CA-2016-139192"/>
    <x v="279"/>
    <d v="2016-06-01T00:00:00"/>
    <s v="Second Class"/>
    <s v="LC-16885"/>
    <s v="Lena Creighton"/>
    <x v="0"/>
    <s v="United States"/>
    <x v="8"/>
    <x v="1"/>
    <n v="94109"/>
    <x v="1"/>
    <s v="TEC-PH-10000486"/>
    <x v="2"/>
    <x v="7"/>
    <s v="Plantronics HL10 Handset Lifter"/>
    <n v="1113.5039999999999"/>
    <n v="12"/>
    <n v="0.2"/>
    <n v="125.2691999999999"/>
    <x v="1"/>
    <x v="0"/>
    <s v="No"/>
  </r>
  <r>
    <n v="1050"/>
    <s v="CA-2016-139192"/>
    <x v="279"/>
    <d v="2016-06-01T00:00:00"/>
    <s v="Second Class"/>
    <s v="LC-16885"/>
    <s v="Lena Creighton"/>
    <x v="0"/>
    <s v="United States"/>
    <x v="8"/>
    <x v="1"/>
    <n v="94109"/>
    <x v="1"/>
    <s v="TEC-AC-10001606"/>
    <x v="2"/>
    <x v="11"/>
    <s v="Logitech Wireless Performance Mouse MX for PC and Mac"/>
    <n v="99.99"/>
    <n v="1"/>
    <n v="0"/>
    <n v="37.996200000000002"/>
    <x v="1"/>
    <x v="0"/>
    <s v="No"/>
  </r>
  <r>
    <n v="1051"/>
    <s v="US-2017-153500"/>
    <x v="230"/>
    <d v="2017-07-05T00:00:00"/>
    <s v="First Class"/>
    <s v="DG-13300"/>
    <s v="Deirdre Greer"/>
    <x v="1"/>
    <s v="United States"/>
    <x v="10"/>
    <x v="9"/>
    <n v="19134"/>
    <x v="3"/>
    <s v="FUR-FU-10000293"/>
    <x v="0"/>
    <x v="5"/>
    <s v="Eldon Antistatic Chair Mats for Low to Medium Pile Carpets"/>
    <n v="168.46400000000003"/>
    <n v="2"/>
    <n v="0.2"/>
    <n v="-29.481200000000022"/>
    <x v="3"/>
    <x v="0"/>
    <s v="No"/>
  </r>
  <r>
    <n v="1052"/>
    <s v="US-2017-153500"/>
    <x v="230"/>
    <d v="2017-07-05T00:00:00"/>
    <s v="First Class"/>
    <s v="DG-13300"/>
    <s v="Deirdre Greer"/>
    <x v="1"/>
    <s v="United States"/>
    <x v="10"/>
    <x v="9"/>
    <n v="19134"/>
    <x v="3"/>
    <s v="OFF-PA-10001307"/>
    <x v="1"/>
    <x v="10"/>
    <s v="Important Message Pads, 50 4-1/4 x 5-1/2 Forms per Pad"/>
    <n v="6.7200000000000006"/>
    <n v="2"/>
    <n v="0.2"/>
    <n v="2.4359999999999995"/>
    <x v="3"/>
    <x v="0"/>
    <s v="No"/>
  </r>
  <r>
    <n v="1053"/>
    <s v="US-2017-153500"/>
    <x v="230"/>
    <d v="2017-07-05T00:00:00"/>
    <s v="First Class"/>
    <s v="DG-13300"/>
    <s v="Deirdre Greer"/>
    <x v="1"/>
    <s v="United States"/>
    <x v="10"/>
    <x v="9"/>
    <n v="19134"/>
    <x v="3"/>
    <s v="FUR-FU-10004460"/>
    <x v="0"/>
    <x v="5"/>
    <s v="Howard Miller 12&quot; Round Wall Clock"/>
    <n v="282.88800000000003"/>
    <n v="9"/>
    <n v="0.2"/>
    <n v="56.577599999999961"/>
    <x v="3"/>
    <x v="0"/>
    <s v="No"/>
  </r>
  <r>
    <n v="1054"/>
    <s v="CA-2017-110667"/>
    <x v="388"/>
    <d v="2017-04-08T00:00:00"/>
    <s v="Standard Class"/>
    <s v="NF-18595"/>
    <s v="Nicole Fjeld"/>
    <x v="2"/>
    <s v="United States"/>
    <x v="20"/>
    <x v="15"/>
    <n v="10009"/>
    <x v="3"/>
    <s v="OFF-AR-10000716"/>
    <x v="1"/>
    <x v="6"/>
    <s v="DIXON Ticonderoga Erasable Checking Pencils"/>
    <n v="11.16"/>
    <n v="2"/>
    <n v="0"/>
    <n v="4.3524000000000003"/>
    <x v="3"/>
    <x v="0"/>
    <s v="No"/>
  </r>
  <r>
    <n v="1055"/>
    <s v="CA-2017-110667"/>
    <x v="388"/>
    <d v="2017-04-08T00:00:00"/>
    <s v="Standard Class"/>
    <s v="NF-18595"/>
    <s v="Nicole Fjeld"/>
    <x v="2"/>
    <s v="United States"/>
    <x v="20"/>
    <x v="15"/>
    <n v="10009"/>
    <x v="3"/>
    <s v="FUR-FU-10004622"/>
    <x v="0"/>
    <x v="5"/>
    <s v="Eldon Advantage Foldable Chair Mats for Low Pile Carpets"/>
    <n v="108.4"/>
    <n v="2"/>
    <n v="0"/>
    <n v="22.763999999999996"/>
    <x v="3"/>
    <x v="0"/>
    <s v="No"/>
  </r>
  <r>
    <n v="1056"/>
    <s v="CA-2017-110667"/>
    <x v="388"/>
    <d v="2017-04-08T00:00:00"/>
    <s v="Standard Class"/>
    <s v="NF-18595"/>
    <s v="Nicole Fjeld"/>
    <x v="2"/>
    <s v="United States"/>
    <x v="20"/>
    <x v="15"/>
    <n v="10009"/>
    <x v="3"/>
    <s v="OFF-BI-10002735"/>
    <x v="1"/>
    <x v="8"/>
    <s v="GBC Prestige Therm-A-Bind Covers"/>
    <n v="82.344000000000008"/>
    <n v="3"/>
    <n v="0.2"/>
    <n v="27.791100000000004"/>
    <x v="3"/>
    <x v="0"/>
    <s v="No"/>
  </r>
  <r>
    <n v="1057"/>
    <s v="CA-2017-110667"/>
    <x v="388"/>
    <d v="2017-04-08T00:00:00"/>
    <s v="Standard Class"/>
    <s v="NF-18595"/>
    <s v="Nicole Fjeld"/>
    <x v="2"/>
    <s v="United States"/>
    <x v="20"/>
    <x v="15"/>
    <n v="10009"/>
    <x v="3"/>
    <s v="OFF-BI-10003529"/>
    <x v="1"/>
    <x v="8"/>
    <s v="Avery Round Ring Poly Binders"/>
    <n v="9.0879999999999992"/>
    <n v="4"/>
    <n v="0.2"/>
    <n v="3.2944"/>
    <x v="3"/>
    <x v="0"/>
    <s v="No"/>
  </r>
  <r>
    <n v="1058"/>
    <s v="CA-2019-167150"/>
    <x v="389"/>
    <d v="2019-12-17T00:00:00"/>
    <s v="Standard Class"/>
    <s v="BP-11185"/>
    <s v="Ben Peterman"/>
    <x v="1"/>
    <s v="United States"/>
    <x v="70"/>
    <x v="1"/>
    <n v="92037"/>
    <x v="1"/>
    <s v="OFF-BI-10001097"/>
    <x v="1"/>
    <x v="8"/>
    <s v="Avery Hole Reinforcements"/>
    <n v="19.936000000000003"/>
    <n v="4"/>
    <n v="0.2"/>
    <n v="7.2267999999999999"/>
    <x v="1"/>
    <x v="0"/>
    <s v="No"/>
  </r>
  <r>
    <n v="1059"/>
    <s v="CA-2019-167150"/>
    <x v="389"/>
    <d v="2019-12-17T00:00:00"/>
    <s v="Standard Class"/>
    <s v="BP-11185"/>
    <s v="Ben Peterman"/>
    <x v="1"/>
    <s v="United States"/>
    <x v="70"/>
    <x v="1"/>
    <n v="92037"/>
    <x v="1"/>
    <s v="OFF-BI-10001597"/>
    <x v="1"/>
    <x v="8"/>
    <s v="Wilson Jones Ledger-Size, Piano-Hinge Binder, 2&quot;, Blue"/>
    <n v="65.567999999999998"/>
    <n v="2"/>
    <n v="0.2"/>
    <n v="22.948799999999995"/>
    <x v="1"/>
    <x v="0"/>
    <s v="No"/>
  </r>
  <r>
    <n v="1060"/>
    <s v="CA-2018-105284"/>
    <x v="390"/>
    <d v="2018-12-01T00:00:00"/>
    <s v="Standard Class"/>
    <s v="MG-17650"/>
    <s v="Matthew Grinstein"/>
    <x v="2"/>
    <s v="United States"/>
    <x v="10"/>
    <x v="9"/>
    <n v="19143"/>
    <x v="3"/>
    <s v="OFF-FA-10001754"/>
    <x v="1"/>
    <x v="13"/>
    <s v="Stockwell Gold Paper Clips"/>
    <n v="4.4160000000000004"/>
    <n v="3"/>
    <n v="0.2"/>
    <n v="1.6008"/>
    <x v="3"/>
    <x v="0"/>
    <s v="No"/>
  </r>
  <r>
    <n v="1061"/>
    <s v="US-2017-125374"/>
    <x v="391"/>
    <d v="2017-03-29T00:00:00"/>
    <s v="Standard Class"/>
    <s v="JD-16060"/>
    <s v="Julia Dunbar"/>
    <x v="0"/>
    <s v="United States"/>
    <x v="12"/>
    <x v="5"/>
    <n v="77095"/>
    <x v="2"/>
    <s v="FUR-CH-10003396"/>
    <x v="0"/>
    <x v="1"/>
    <s v="Global Deluxe Steno Chair"/>
    <n v="107.77200000000001"/>
    <n v="2"/>
    <n v="0.3"/>
    <n v="-29.252400000000009"/>
    <x v="2"/>
    <x v="0"/>
    <s v="No"/>
  </r>
  <r>
    <n v="1062"/>
    <s v="CA-2017-161263"/>
    <x v="392"/>
    <d v="2017-04-21T00:00:00"/>
    <s v="Standard Class"/>
    <s v="TS-21160"/>
    <s v="Theresa Swint"/>
    <x v="1"/>
    <s v="United States"/>
    <x v="167"/>
    <x v="24"/>
    <n v="43615"/>
    <x v="3"/>
    <s v="OFF-AP-10002350"/>
    <x v="1"/>
    <x v="9"/>
    <s v="Belkin F9H710-06 7 Outlet SurgeMaster Surge Protector"/>
    <n v="45.216000000000001"/>
    <n v="3"/>
    <n v="0.2"/>
    <n v="4.5215999999999994"/>
    <x v="3"/>
    <x v="0"/>
    <s v="No"/>
  </r>
  <r>
    <n v="1063"/>
    <s v="CA-2017-161263"/>
    <x v="392"/>
    <d v="2017-04-21T00:00:00"/>
    <s v="Standard Class"/>
    <s v="TS-21160"/>
    <s v="Theresa Swint"/>
    <x v="1"/>
    <s v="United States"/>
    <x v="167"/>
    <x v="24"/>
    <n v="43615"/>
    <x v="3"/>
    <s v="OFF-FA-10004838"/>
    <x v="1"/>
    <x v="13"/>
    <s v="Super Bands, 12/Pack"/>
    <n v="10.416000000000002"/>
    <n v="7"/>
    <n v="0.2"/>
    <n v="-2.2134"/>
    <x v="3"/>
    <x v="0"/>
    <s v="No"/>
  </r>
  <r>
    <n v="1064"/>
    <s v="CA-2017-161263"/>
    <x v="392"/>
    <d v="2017-04-21T00:00:00"/>
    <s v="Standard Class"/>
    <s v="TS-21160"/>
    <s v="Theresa Swint"/>
    <x v="1"/>
    <s v="United States"/>
    <x v="167"/>
    <x v="24"/>
    <n v="43615"/>
    <x v="3"/>
    <s v="OFF-AR-10004757"/>
    <x v="1"/>
    <x v="6"/>
    <s v="Crayola Colored Pencils"/>
    <n v="7.8719999999999999"/>
    <n v="3"/>
    <n v="0.2"/>
    <n v="1.2791999999999994"/>
    <x v="3"/>
    <x v="0"/>
    <s v="No"/>
  </r>
  <r>
    <n v="1065"/>
    <s v="CA-2017-161263"/>
    <x v="392"/>
    <d v="2017-04-21T00:00:00"/>
    <s v="Standard Class"/>
    <s v="TS-21160"/>
    <s v="Theresa Swint"/>
    <x v="1"/>
    <s v="United States"/>
    <x v="167"/>
    <x v="24"/>
    <n v="43615"/>
    <x v="3"/>
    <s v="TEC-PH-10002115"/>
    <x v="2"/>
    <x v="7"/>
    <s v="Plantronics 81402"/>
    <n v="118.78199999999998"/>
    <n v="3"/>
    <n v="0.4"/>
    <n v="-27.715799999999994"/>
    <x v="3"/>
    <x v="0"/>
    <s v="No"/>
  </r>
  <r>
    <n v="1066"/>
    <s v="CA-2017-161263"/>
    <x v="392"/>
    <d v="2017-04-21T00:00:00"/>
    <s v="Standard Class"/>
    <s v="TS-21160"/>
    <s v="Theresa Swint"/>
    <x v="1"/>
    <s v="United States"/>
    <x v="167"/>
    <x v="24"/>
    <n v="43615"/>
    <x v="3"/>
    <s v="OFF-FA-10003059"/>
    <x v="1"/>
    <x v="13"/>
    <s v="Assorted Color Push Pins"/>
    <n v="1.4480000000000002"/>
    <n v="1"/>
    <n v="0.2"/>
    <n v="0.2352999999999999"/>
    <x v="3"/>
    <x v="0"/>
    <s v="No"/>
  </r>
  <r>
    <n v="1067"/>
    <s v="CA-2017-161263"/>
    <x v="392"/>
    <d v="2017-04-21T00:00:00"/>
    <s v="Standard Class"/>
    <s v="TS-21160"/>
    <s v="Theresa Swint"/>
    <x v="1"/>
    <s v="United States"/>
    <x v="167"/>
    <x v="24"/>
    <n v="43615"/>
    <x v="3"/>
    <s v="OFF-BI-10004330"/>
    <x v="1"/>
    <x v="8"/>
    <s v="GBC Velobind Prepunched Cover Sets, Regency Series"/>
    <n v="55.470000000000006"/>
    <n v="5"/>
    <n v="0.7"/>
    <n v="-46.224999999999994"/>
    <x v="3"/>
    <x v="0"/>
    <s v="No"/>
  </r>
  <r>
    <n v="1068"/>
    <s v="CA-2018-157686"/>
    <x v="393"/>
    <d v="2018-10-02T00:00:00"/>
    <s v="First Class"/>
    <s v="BD-11620"/>
    <s v="Brian DeCherney"/>
    <x v="0"/>
    <s v="United States"/>
    <x v="8"/>
    <x v="1"/>
    <n v="94122"/>
    <x v="1"/>
    <s v="FUR-CH-10001146"/>
    <x v="0"/>
    <x v="1"/>
    <s v="Global Value Mid-Back Manager's Chair, Gray"/>
    <n v="194.84800000000001"/>
    <n v="4"/>
    <n v="0.2"/>
    <n v="12.177999999999983"/>
    <x v="1"/>
    <x v="0"/>
    <s v="No"/>
  </r>
  <r>
    <n v="1069"/>
    <s v="US-2019-139955"/>
    <x v="394"/>
    <d v="2019-09-30T00:00:00"/>
    <s v="Second Class"/>
    <s v="CM-12160"/>
    <s v="Charles McCrossin"/>
    <x v="0"/>
    <s v="United States"/>
    <x v="180"/>
    <x v="5"/>
    <n v="78521"/>
    <x v="2"/>
    <s v="OFF-SU-10001935"/>
    <x v="1"/>
    <x v="14"/>
    <s v="Staple remover"/>
    <n v="1.7440000000000002"/>
    <n v="1"/>
    <n v="0.2"/>
    <n v="-0.34880000000000033"/>
    <x v="2"/>
    <x v="0"/>
    <s v="No"/>
  </r>
  <r>
    <n v="1070"/>
    <s v="US-2017-150161"/>
    <x v="395"/>
    <d v="2017-07-29T00:00:00"/>
    <s v="Standard Class"/>
    <s v="RB-19795"/>
    <s v="Ross Baird"/>
    <x v="2"/>
    <s v="United States"/>
    <x v="10"/>
    <x v="9"/>
    <n v="19143"/>
    <x v="3"/>
    <s v="OFF-BI-10001524"/>
    <x v="1"/>
    <x v="8"/>
    <s v="GBC Premium Transparent Covers with Diagonal Lined Pattern"/>
    <n v="25.176000000000005"/>
    <n v="4"/>
    <n v="0.7"/>
    <n v="-18.462400000000002"/>
    <x v="3"/>
    <x v="0"/>
    <s v="No"/>
  </r>
  <r>
    <n v="1071"/>
    <s v="CA-2017-144652"/>
    <x v="312"/>
    <d v="2017-11-26T00:00:00"/>
    <s v="Standard Class"/>
    <s v="SN-20560"/>
    <s v="Skye Norling"/>
    <x v="2"/>
    <s v="United States"/>
    <x v="1"/>
    <x v="1"/>
    <n v="90008"/>
    <x v="1"/>
    <s v="OFF-AR-10003732"/>
    <x v="1"/>
    <x v="6"/>
    <s v="Newell 333"/>
    <n v="19.459999999999997"/>
    <n v="7"/>
    <n v="0"/>
    <n v="5.0595999999999997"/>
    <x v="1"/>
    <x v="0"/>
    <s v="No"/>
  </r>
  <r>
    <n v="1072"/>
    <s v="CA-2018-152814"/>
    <x v="236"/>
    <d v="2018-05-02T00:00:00"/>
    <s v="Standard Class"/>
    <s v="EH-14005"/>
    <s v="Erica Hernandez"/>
    <x v="2"/>
    <s v="United States"/>
    <x v="60"/>
    <x v="22"/>
    <n v="80219"/>
    <x v="1"/>
    <s v="OFF-PA-10001970"/>
    <x v="1"/>
    <x v="10"/>
    <s v="Xerox 1881"/>
    <n v="29.472000000000001"/>
    <n v="3"/>
    <n v="0.2"/>
    <n v="9.9467999999999979"/>
    <x v="1"/>
    <x v="1"/>
    <s v="Yes"/>
  </r>
  <r>
    <n v="1073"/>
    <s v="CA-2019-106943"/>
    <x v="237"/>
    <d v="2019-11-19T00:00:00"/>
    <s v="Standard Class"/>
    <s v="FO-14305"/>
    <s v="Frank Olsen"/>
    <x v="0"/>
    <s v="United States"/>
    <x v="20"/>
    <x v="15"/>
    <n v="10035"/>
    <x v="3"/>
    <s v="OFF-BI-10003669"/>
    <x v="1"/>
    <x v="8"/>
    <s v="3M Organizer Strips"/>
    <n v="8.64"/>
    <n v="2"/>
    <n v="0.2"/>
    <n v="3.024"/>
    <x v="3"/>
    <x v="0"/>
    <s v="No"/>
  </r>
  <r>
    <n v="1074"/>
    <s v="CA-2018-134348"/>
    <x v="396"/>
    <d v="2018-11-19T00:00:00"/>
    <s v="Standard Class"/>
    <s v="MS-17710"/>
    <s v="Maurice Satty"/>
    <x v="0"/>
    <s v="United States"/>
    <x v="123"/>
    <x v="16"/>
    <n v="85204"/>
    <x v="1"/>
    <s v="OFF-BI-10003727"/>
    <x v="1"/>
    <x v="8"/>
    <s v="Avery Durable Slant Ring Binders With Label Holder"/>
    <n v="6.27"/>
    <n v="5"/>
    <n v="0.7"/>
    <n v="-4.5980000000000008"/>
    <x v="1"/>
    <x v="0"/>
    <s v="No"/>
  </r>
  <r>
    <n v="1075"/>
    <s v="CA-2018-134348"/>
    <x v="396"/>
    <d v="2018-11-19T00:00:00"/>
    <s v="Standard Class"/>
    <s v="MS-17710"/>
    <s v="Maurice Satty"/>
    <x v="0"/>
    <s v="United States"/>
    <x v="123"/>
    <x v="16"/>
    <n v="85204"/>
    <x v="1"/>
    <s v="OFF-BI-10004967"/>
    <x v="1"/>
    <x v="8"/>
    <s v="Round Ring Binders"/>
    <n v="4.3680000000000003"/>
    <n v="7"/>
    <n v="0.7"/>
    <n v="-3.3487999999999998"/>
    <x v="1"/>
    <x v="0"/>
    <s v="No"/>
  </r>
  <r>
    <n v="1076"/>
    <s v="CA-2018-134348"/>
    <x v="396"/>
    <d v="2018-11-19T00:00:00"/>
    <s v="Standard Class"/>
    <s v="MS-17710"/>
    <s v="Maurice Satty"/>
    <x v="0"/>
    <s v="United States"/>
    <x v="123"/>
    <x v="16"/>
    <n v="85204"/>
    <x v="1"/>
    <s v="TEC-AC-10003447"/>
    <x v="2"/>
    <x v="11"/>
    <s v="Micropad Numeric Keypads"/>
    <n v="31.983999999999998"/>
    <n v="2"/>
    <n v="0.2"/>
    <n v="1.9989999999999979"/>
    <x v="1"/>
    <x v="0"/>
    <s v="No"/>
  </r>
  <r>
    <n v="1077"/>
    <s v="CA-2018-161781"/>
    <x v="321"/>
    <d v="2018-09-30T00:00:00"/>
    <s v="First Class"/>
    <s v="CC-12100"/>
    <s v="Chad Cunningham"/>
    <x v="2"/>
    <s v="United States"/>
    <x v="38"/>
    <x v="14"/>
    <n v="47201"/>
    <x v="2"/>
    <s v="OFF-AR-10000255"/>
    <x v="1"/>
    <x v="6"/>
    <s v="Newell 328"/>
    <n v="40.879999999999995"/>
    <n v="7"/>
    <n v="0"/>
    <n v="10.628799999999998"/>
    <x v="2"/>
    <x v="0"/>
    <s v="No"/>
  </r>
  <r>
    <n v="1078"/>
    <s v="CA-2019-132521"/>
    <x v="397"/>
    <d v="2019-09-25T00:00:00"/>
    <s v="Second Class"/>
    <s v="DW-13540"/>
    <s v="Don Weiss"/>
    <x v="0"/>
    <s v="United States"/>
    <x v="4"/>
    <x v="4"/>
    <n v="98105"/>
    <x v="1"/>
    <s v="OFF-AP-10002191"/>
    <x v="1"/>
    <x v="9"/>
    <s v="Belkin 8 Outlet SurgeMaster II Gold Surge Protector"/>
    <n v="119.96"/>
    <n v="2"/>
    <n v="0"/>
    <n v="33.588800000000006"/>
    <x v="1"/>
    <x v="0"/>
    <s v="No"/>
  </r>
  <r>
    <n v="1079"/>
    <s v="CA-2019-132521"/>
    <x v="397"/>
    <d v="2019-09-25T00:00:00"/>
    <s v="Second Class"/>
    <s v="DW-13540"/>
    <s v="Don Weiss"/>
    <x v="0"/>
    <s v="United States"/>
    <x v="4"/>
    <x v="4"/>
    <n v="98105"/>
    <x v="1"/>
    <s v="OFF-ST-10001325"/>
    <x v="1"/>
    <x v="4"/>
    <s v="Sterilite Officeware Hinged File Box"/>
    <n v="31.44"/>
    <n v="3"/>
    <n v="0"/>
    <n v="8.4888000000000012"/>
    <x v="1"/>
    <x v="0"/>
    <s v="No"/>
  </r>
  <r>
    <n v="1080"/>
    <s v="CA-2019-132521"/>
    <x v="397"/>
    <d v="2019-09-25T00:00:00"/>
    <s v="Second Class"/>
    <s v="DW-13540"/>
    <s v="Don Weiss"/>
    <x v="0"/>
    <s v="United States"/>
    <x v="4"/>
    <x v="4"/>
    <n v="98105"/>
    <x v="1"/>
    <s v="OFF-BI-10000404"/>
    <x v="1"/>
    <x v="8"/>
    <s v="Avery Printable Repositionable Plastic Tabs"/>
    <n v="6.88"/>
    <n v="1"/>
    <n v="0.2"/>
    <n v="2.3220000000000001"/>
    <x v="1"/>
    <x v="0"/>
    <s v="No"/>
  </r>
  <r>
    <n v="1081"/>
    <s v="CA-2017-110016"/>
    <x v="239"/>
    <d v="2017-12-04T00:00:00"/>
    <s v="Standard Class"/>
    <s v="BT-11395"/>
    <s v="Bill Tyler"/>
    <x v="1"/>
    <s v="United States"/>
    <x v="66"/>
    <x v="12"/>
    <n v="48227"/>
    <x v="2"/>
    <s v="OFF-PA-10000349"/>
    <x v="1"/>
    <x v="10"/>
    <s v="Easy-staple paper"/>
    <n v="19.920000000000002"/>
    <n v="4"/>
    <n v="0"/>
    <n v="9.3624000000000009"/>
    <x v="2"/>
    <x v="0"/>
    <s v="No"/>
  </r>
  <r>
    <n v="1082"/>
    <s v="CA-2017-110016"/>
    <x v="239"/>
    <d v="2017-12-04T00:00:00"/>
    <s v="Standard Class"/>
    <s v="BT-11395"/>
    <s v="Bill Tyler"/>
    <x v="1"/>
    <s v="United States"/>
    <x v="66"/>
    <x v="12"/>
    <n v="48227"/>
    <x v="2"/>
    <s v="FUR-CH-10002880"/>
    <x v="0"/>
    <x v="1"/>
    <s v="Global High-Back Leather Tilter, Burgundy"/>
    <n v="1106.9099999999999"/>
    <n v="9"/>
    <n v="0"/>
    <n v="121.76009999999994"/>
    <x v="2"/>
    <x v="0"/>
    <s v="No"/>
  </r>
  <r>
    <n v="1083"/>
    <s v="US-2018-143819"/>
    <x v="398"/>
    <d v="2018-03-05T00:00:00"/>
    <s v="Standard Class"/>
    <s v="KD-16270"/>
    <s v="Karen Daniels"/>
    <x v="0"/>
    <s v="United States"/>
    <x v="181"/>
    <x v="15"/>
    <n v="10701"/>
    <x v="3"/>
    <s v="FUR-TA-10001095"/>
    <x v="0"/>
    <x v="3"/>
    <s v="Chromcraft Round Conference Tables"/>
    <n v="836.59199999999998"/>
    <n v="8"/>
    <n v="0.4"/>
    <n v="-264.92079999999999"/>
    <x v="3"/>
    <x v="0"/>
    <s v="No"/>
  </r>
  <r>
    <n v="1084"/>
    <s v="US-2018-143819"/>
    <x v="398"/>
    <d v="2018-03-05T00:00:00"/>
    <s v="Standard Class"/>
    <s v="KD-16270"/>
    <s v="Karen Daniels"/>
    <x v="0"/>
    <s v="United States"/>
    <x v="181"/>
    <x v="15"/>
    <n v="10701"/>
    <x v="3"/>
    <s v="OFF-PA-10003127"/>
    <x v="1"/>
    <x v="10"/>
    <s v="Easy-staple paper"/>
    <n v="26.38"/>
    <n v="1"/>
    <n v="0"/>
    <n v="12.134799999999998"/>
    <x v="3"/>
    <x v="0"/>
    <s v="No"/>
  </r>
  <r>
    <n v="1085"/>
    <s v="US-2018-143819"/>
    <x v="398"/>
    <d v="2018-03-05T00:00:00"/>
    <s v="Standard Class"/>
    <s v="KD-16270"/>
    <s v="Karen Daniels"/>
    <x v="0"/>
    <s v="United States"/>
    <x v="181"/>
    <x v="15"/>
    <n v="10701"/>
    <x v="3"/>
    <s v="OFF-ST-10003208"/>
    <x v="1"/>
    <x v="4"/>
    <s v="Adjustable Depth Letter/Legal Cart"/>
    <n v="362.92"/>
    <n v="2"/>
    <n v="0"/>
    <n v="105.24679999999995"/>
    <x v="3"/>
    <x v="0"/>
    <s v="No"/>
  </r>
  <r>
    <n v="1086"/>
    <s v="US-2018-143819"/>
    <x v="398"/>
    <d v="2018-03-05T00:00:00"/>
    <s v="Standard Class"/>
    <s v="KD-16270"/>
    <s v="Karen Daniels"/>
    <x v="0"/>
    <s v="United States"/>
    <x v="181"/>
    <x v="15"/>
    <n v="10701"/>
    <x v="3"/>
    <s v="TEC-MA-10003979"/>
    <x v="2"/>
    <x v="15"/>
    <s v="Ativa V4110MDD Micro-Cut Shredder"/>
    <n v="4899.93"/>
    <n v="7"/>
    <n v="0"/>
    <n v="2400.9656999999997"/>
    <x v="3"/>
    <x v="0"/>
    <s v="No"/>
  </r>
  <r>
    <n v="1087"/>
    <s v="CA-2018-167584"/>
    <x v="399"/>
    <d v="2018-08-12T00:00:00"/>
    <s v="Same Day"/>
    <s v="LC-16870"/>
    <s v="Lena Cacioppo"/>
    <x v="0"/>
    <s v="United States"/>
    <x v="96"/>
    <x v="23"/>
    <n v="50315"/>
    <x v="2"/>
    <s v="OFF-PA-10000029"/>
    <x v="1"/>
    <x v="10"/>
    <s v="Xerox 224"/>
    <n v="6.48"/>
    <n v="1"/>
    <n v="0"/>
    <n v="3.1104000000000003"/>
    <x v="2"/>
    <x v="0"/>
    <s v="No"/>
  </r>
  <r>
    <n v="1088"/>
    <s v="CA-2018-166163"/>
    <x v="243"/>
    <d v="2018-08-20T00:00:00"/>
    <s v="Second Class"/>
    <s v="CY-12745"/>
    <s v="Craig Yedwab"/>
    <x v="1"/>
    <s v="United States"/>
    <x v="182"/>
    <x v="1"/>
    <n v="94601"/>
    <x v="1"/>
    <s v="TEC-PH-10004896"/>
    <x v="2"/>
    <x v="7"/>
    <s v="Nokia Lumia 521 (T-Mobile)"/>
    <n v="71.975999999999999"/>
    <n v="3"/>
    <n v="0.2"/>
    <n v="7.1976000000000049"/>
    <x v="1"/>
    <x v="0"/>
    <s v="No"/>
  </r>
  <r>
    <n v="1089"/>
    <s v="CA-2018-166163"/>
    <x v="243"/>
    <d v="2018-08-20T00:00:00"/>
    <s v="Second Class"/>
    <s v="CY-12745"/>
    <s v="Craig Yedwab"/>
    <x v="1"/>
    <s v="United States"/>
    <x v="182"/>
    <x v="1"/>
    <n v="94601"/>
    <x v="1"/>
    <s v="OFF-LA-10000452"/>
    <x v="1"/>
    <x v="2"/>
    <s v="Avery 488"/>
    <n v="3.15"/>
    <n v="1"/>
    <n v="0"/>
    <n v="1.512"/>
    <x v="1"/>
    <x v="0"/>
    <s v="No"/>
  </r>
  <r>
    <n v="1090"/>
    <s v="CA-2019-158407"/>
    <x v="400"/>
    <d v="2019-06-10T00:00:00"/>
    <s v="Standard Class"/>
    <s v="LW-16990"/>
    <s v="Lindsay Williams"/>
    <x v="1"/>
    <s v="United States"/>
    <x v="53"/>
    <x v="3"/>
    <n v="28110"/>
    <x v="0"/>
    <s v="FUR-FU-10001967"/>
    <x v="0"/>
    <x v="5"/>
    <s v="Telescoping Adjustable Floor Lamp"/>
    <n v="31.983999999999998"/>
    <n v="2"/>
    <n v="0.2"/>
    <n v="1.9989999999999979"/>
    <x v="0"/>
    <x v="0"/>
    <s v="No"/>
  </r>
  <r>
    <n v="1091"/>
    <s v="CA-2019-158407"/>
    <x v="400"/>
    <d v="2019-06-10T00:00:00"/>
    <s v="Standard Class"/>
    <s v="LW-16990"/>
    <s v="Lindsay Williams"/>
    <x v="1"/>
    <s v="United States"/>
    <x v="53"/>
    <x v="3"/>
    <n v="28110"/>
    <x v="0"/>
    <s v="TEC-PH-10001819"/>
    <x v="2"/>
    <x v="7"/>
    <s v="Innergie mMini Combo Duo USB Travel Charging Kit"/>
    <n v="71.984000000000009"/>
    <n v="2"/>
    <n v="0.2"/>
    <n v="25.194399999999995"/>
    <x v="0"/>
    <x v="0"/>
    <s v="No"/>
  </r>
  <r>
    <n v="1092"/>
    <s v="CA-2017-143490"/>
    <x v="401"/>
    <d v="2017-12-13T00:00:00"/>
    <s v="Standard Class"/>
    <s v="NP-18325"/>
    <s v="Naresj Patel"/>
    <x v="0"/>
    <s v="United States"/>
    <x v="70"/>
    <x v="1"/>
    <n v="92105"/>
    <x v="1"/>
    <s v="OFF-AR-10002952"/>
    <x v="1"/>
    <x v="6"/>
    <s v="Stanley Contemporary Battery Pencil Sharpeners"/>
    <n v="120.14999999999999"/>
    <n v="9"/>
    <n v="0"/>
    <n v="33.641999999999996"/>
    <x v="1"/>
    <x v="1"/>
    <s v="Yes"/>
  </r>
  <r>
    <n v="1093"/>
    <s v="CA-2017-143490"/>
    <x v="401"/>
    <d v="2017-12-13T00:00:00"/>
    <s v="Standard Class"/>
    <s v="NP-18325"/>
    <s v="Naresj Patel"/>
    <x v="0"/>
    <s v="United States"/>
    <x v="70"/>
    <x v="1"/>
    <n v="92105"/>
    <x v="1"/>
    <s v="TEC-PH-10000576"/>
    <x v="2"/>
    <x v="7"/>
    <s v="AT&amp;T 1080 Corded phone"/>
    <n v="219.18400000000003"/>
    <n v="2"/>
    <n v="0.2"/>
    <n v="19.178600000000003"/>
    <x v="1"/>
    <x v="1"/>
    <s v="Yes"/>
  </r>
  <r>
    <n v="1094"/>
    <s v="CA-2017-165085"/>
    <x v="17"/>
    <d v="2017-12-31T00:00:00"/>
    <s v="Standard Class"/>
    <s v="BT-11485"/>
    <s v="Brad Thomas"/>
    <x v="2"/>
    <s v="United States"/>
    <x v="183"/>
    <x v="39"/>
    <n v="20735"/>
    <x v="3"/>
    <s v="OFF-PA-10000605"/>
    <x v="1"/>
    <x v="10"/>
    <s v="Xerox 1950"/>
    <n v="28.900000000000002"/>
    <n v="5"/>
    <n v="0"/>
    <n v="14.161000000000001"/>
    <x v="3"/>
    <x v="0"/>
    <s v="No"/>
  </r>
  <r>
    <n v="1095"/>
    <s v="CA-2017-165085"/>
    <x v="17"/>
    <d v="2017-12-31T00:00:00"/>
    <s v="Standard Class"/>
    <s v="BT-11485"/>
    <s v="Brad Thomas"/>
    <x v="2"/>
    <s v="United States"/>
    <x v="183"/>
    <x v="39"/>
    <n v="20735"/>
    <x v="3"/>
    <s v="OFF-AP-10002518"/>
    <x v="1"/>
    <x v="9"/>
    <s v="Kensington 7 Outlet MasterPiece Power Center"/>
    <n v="355.96"/>
    <n v="2"/>
    <n v="0"/>
    <n v="103.22839999999997"/>
    <x v="3"/>
    <x v="0"/>
    <s v="No"/>
  </r>
  <r>
    <n v="1096"/>
    <s v="CA-2019-160423"/>
    <x v="276"/>
    <d v="2019-01-26T00:00:00"/>
    <s v="Standard Class"/>
    <s v="PS-19045"/>
    <s v="Penelope Sewall"/>
    <x v="2"/>
    <s v="United States"/>
    <x v="35"/>
    <x v="3"/>
    <n v="28205"/>
    <x v="0"/>
    <s v="OFF-ST-10004340"/>
    <x v="1"/>
    <x v="4"/>
    <s v="Fellowes Mobile File Cart, Black"/>
    <n v="348.20799999999997"/>
    <n v="7"/>
    <n v="0.2"/>
    <n v="30.468200000000024"/>
    <x v="0"/>
    <x v="0"/>
    <s v="No"/>
  </r>
  <r>
    <n v="1097"/>
    <s v="CA-2019-160423"/>
    <x v="276"/>
    <d v="2019-01-26T00:00:00"/>
    <s v="Standard Class"/>
    <s v="PS-19045"/>
    <s v="Penelope Sewall"/>
    <x v="2"/>
    <s v="United States"/>
    <x v="35"/>
    <x v="3"/>
    <n v="28205"/>
    <x v="0"/>
    <s v="OFF-BI-10004001"/>
    <x v="1"/>
    <x v="8"/>
    <s v="GBC Recycled VeloBinder Covers"/>
    <n v="35.783999999999999"/>
    <n v="7"/>
    <n v="0.7"/>
    <n v="-28.627200000000009"/>
    <x v="0"/>
    <x v="0"/>
    <s v="No"/>
  </r>
  <r>
    <n v="1098"/>
    <s v="CA-2016-159338"/>
    <x v="402"/>
    <d v="2016-06-28T00:00:00"/>
    <s v="First Class"/>
    <s v="NS-18640"/>
    <s v="Noel Staavos"/>
    <x v="1"/>
    <s v="United States"/>
    <x v="1"/>
    <x v="1"/>
    <n v="90049"/>
    <x v="1"/>
    <s v="FUR-TA-10004147"/>
    <x v="0"/>
    <x v="3"/>
    <s v="Hon 4060 Series Tables"/>
    <n v="447.84"/>
    <n v="5"/>
    <n v="0.2"/>
    <n v="11.19599999999997"/>
    <x v="1"/>
    <x v="1"/>
    <s v="Yes"/>
  </r>
  <r>
    <n v="1099"/>
    <s v="CA-2018-107216"/>
    <x v="403"/>
    <d v="2018-06-17T00:00:00"/>
    <s v="First Class"/>
    <s v="PV-18985"/>
    <s v="Paul Van Hugh"/>
    <x v="2"/>
    <s v="United States"/>
    <x v="8"/>
    <x v="1"/>
    <n v="94122"/>
    <x v="1"/>
    <s v="OFF-AR-10001545"/>
    <x v="1"/>
    <x v="6"/>
    <s v="Newell 326"/>
    <n v="7.04"/>
    <n v="4"/>
    <n v="0"/>
    <n v="2.0415999999999999"/>
    <x v="1"/>
    <x v="0"/>
    <s v="No"/>
  </r>
  <r>
    <n v="1100"/>
    <s v="CA-2018-107216"/>
    <x v="403"/>
    <d v="2018-06-17T00:00:00"/>
    <s v="First Class"/>
    <s v="PV-18985"/>
    <s v="Paul Van Hugh"/>
    <x v="2"/>
    <s v="United States"/>
    <x v="8"/>
    <x v="1"/>
    <n v="94122"/>
    <x v="1"/>
    <s v="FUR-FU-10000206"/>
    <x v="0"/>
    <x v="5"/>
    <s v="GE General Purpose, Extra Long Life, Showcase &amp; Floodlight Incandescent Bulbs"/>
    <n v="8.73"/>
    <n v="3"/>
    <n v="0"/>
    <n v="4.1030999999999995"/>
    <x v="1"/>
    <x v="0"/>
    <s v="No"/>
  </r>
  <r>
    <n v="1101"/>
    <s v="CA-2018-107216"/>
    <x v="403"/>
    <d v="2018-06-17T00:00:00"/>
    <s v="First Class"/>
    <s v="PV-18985"/>
    <s v="Paul Van Hugh"/>
    <x v="2"/>
    <s v="United States"/>
    <x v="8"/>
    <x v="1"/>
    <n v="94122"/>
    <x v="1"/>
    <s v="TEC-AC-10001013"/>
    <x v="2"/>
    <x v="11"/>
    <s v="Logitech ClearChat Comfort/USB Headset H390"/>
    <n v="29.29"/>
    <n v="1"/>
    <n v="0"/>
    <n v="9.6656999999999975"/>
    <x v="1"/>
    <x v="0"/>
    <s v="No"/>
  </r>
  <r>
    <n v="1102"/>
    <s v="CA-2018-107216"/>
    <x v="403"/>
    <d v="2018-06-17T00:00:00"/>
    <s v="First Class"/>
    <s v="PV-18985"/>
    <s v="Paul Van Hugh"/>
    <x v="2"/>
    <s v="United States"/>
    <x v="8"/>
    <x v="1"/>
    <n v="94122"/>
    <x v="1"/>
    <s v="OFF-AR-10002255"/>
    <x v="1"/>
    <x v="6"/>
    <s v="Newell 346"/>
    <n v="8.64"/>
    <n v="3"/>
    <n v="0"/>
    <n v="2.5055999999999998"/>
    <x v="1"/>
    <x v="0"/>
    <s v="No"/>
  </r>
  <r>
    <n v="1103"/>
    <s v="US-2019-145863"/>
    <x v="81"/>
    <d v="2019-04-27T00:00:00"/>
    <s v="Standard Class"/>
    <s v="RP-19390"/>
    <s v="Resi Pölking"/>
    <x v="0"/>
    <s v="United States"/>
    <x v="12"/>
    <x v="5"/>
    <n v="77041"/>
    <x v="2"/>
    <s v="OFF-BI-10004140"/>
    <x v="1"/>
    <x v="8"/>
    <s v="Avery Non-Stick Binders"/>
    <n v="2.6939999999999995"/>
    <n v="3"/>
    <n v="0.8"/>
    <n v="-4.7145000000000028"/>
    <x v="2"/>
    <x v="0"/>
    <s v="No"/>
  </r>
  <r>
    <n v="1104"/>
    <s v="US-2019-145863"/>
    <x v="81"/>
    <d v="2019-04-27T00:00:00"/>
    <s v="Standard Class"/>
    <s v="RP-19390"/>
    <s v="Resi Pölking"/>
    <x v="0"/>
    <s v="United States"/>
    <x v="12"/>
    <x v="5"/>
    <n v="77041"/>
    <x v="2"/>
    <s v="OFF-BI-10002049"/>
    <x v="1"/>
    <x v="8"/>
    <s v="UniKeep View Case Binders"/>
    <n v="2.9339999999999993"/>
    <n v="3"/>
    <n v="0.8"/>
    <n v="-4.9878000000000018"/>
    <x v="2"/>
    <x v="0"/>
    <s v="No"/>
  </r>
  <r>
    <n v="1105"/>
    <s v="CA-2018-112340"/>
    <x v="147"/>
    <d v="2018-10-27T00:00:00"/>
    <s v="Standard Class"/>
    <s v="NM-18520"/>
    <s v="Neoma Murray"/>
    <x v="0"/>
    <s v="United States"/>
    <x v="169"/>
    <x v="1"/>
    <n v="92503"/>
    <x v="1"/>
    <s v="OFF-PA-10001892"/>
    <x v="1"/>
    <x v="10"/>
    <s v="Rediform Wirebound &quot;Phone Memo&quot; Message Book, 11 x 5-3/4"/>
    <n v="22.919999999999998"/>
    <n v="3"/>
    <n v="0"/>
    <n v="11.230799999999999"/>
    <x v="1"/>
    <x v="1"/>
    <s v="Yes"/>
  </r>
  <r>
    <n v="1106"/>
    <s v="US-2018-110156"/>
    <x v="258"/>
    <d v="2018-11-24T00:00:00"/>
    <s v="Standard Class"/>
    <s v="EH-13945"/>
    <s v="Eric Hoffmann"/>
    <x v="0"/>
    <s v="United States"/>
    <x v="12"/>
    <x v="5"/>
    <n v="77041"/>
    <x v="2"/>
    <s v="OFF-ST-10000642"/>
    <x v="1"/>
    <x v="4"/>
    <s v="Tennsco Lockers, Gray"/>
    <n v="100.70400000000001"/>
    <n v="6"/>
    <n v="0.2"/>
    <n v="-16.36440000000001"/>
    <x v="2"/>
    <x v="0"/>
    <s v="No"/>
  </r>
  <r>
    <n v="1107"/>
    <s v="US-2018-110156"/>
    <x v="258"/>
    <d v="2018-11-24T00:00:00"/>
    <s v="Standard Class"/>
    <s v="EH-13945"/>
    <s v="Eric Hoffmann"/>
    <x v="0"/>
    <s v="United States"/>
    <x v="12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x v="2"/>
    <x v="0"/>
    <s v="No"/>
  </r>
  <r>
    <n v="1108"/>
    <s v="US-2018-110156"/>
    <x v="258"/>
    <d v="2018-11-24T00:00:00"/>
    <s v="Standard Class"/>
    <s v="EH-13945"/>
    <s v="Eric Hoffmann"/>
    <x v="0"/>
    <s v="United States"/>
    <x v="12"/>
    <x v="5"/>
    <n v="77041"/>
    <x v="2"/>
    <s v="OFF-BI-10003676"/>
    <x v="1"/>
    <x v="8"/>
    <s v="GBC Standard Recycled Report Covers, Clear Plastic Sheets"/>
    <n v="10.779999999999996"/>
    <n v="5"/>
    <n v="0.8"/>
    <n v="-17.248000000000008"/>
    <x v="2"/>
    <x v="0"/>
    <s v="No"/>
  </r>
  <r>
    <n v="1109"/>
    <s v="US-2018-110156"/>
    <x v="258"/>
    <d v="2018-11-24T00:00:00"/>
    <s v="Standard Class"/>
    <s v="EH-13945"/>
    <s v="Eric Hoffmann"/>
    <x v="0"/>
    <s v="United States"/>
    <x v="12"/>
    <x v="5"/>
    <n v="77041"/>
    <x v="2"/>
    <s v="OFF-FA-10003495"/>
    <x v="1"/>
    <x v="13"/>
    <s v="Staples"/>
    <n v="58.368000000000009"/>
    <n v="12"/>
    <n v="0.2"/>
    <n v="21.888000000000002"/>
    <x v="2"/>
    <x v="0"/>
    <s v="No"/>
  </r>
  <r>
    <n v="1110"/>
    <s v="US-2018-110156"/>
    <x v="258"/>
    <d v="2018-11-24T00:00:00"/>
    <s v="Standard Class"/>
    <s v="EH-13945"/>
    <s v="Eric Hoffmann"/>
    <x v="0"/>
    <s v="United States"/>
    <x v="12"/>
    <x v="5"/>
    <n v="77041"/>
    <x v="2"/>
    <s v="OFF-EN-10003798"/>
    <x v="1"/>
    <x v="12"/>
    <s v="Recycled Interoffice Envelopes with Re-Use-A-Seal Closure, 10 x 13"/>
    <n v="40.968000000000004"/>
    <n v="3"/>
    <n v="0.2"/>
    <n v="13.826699999999999"/>
    <x v="2"/>
    <x v="0"/>
    <s v="No"/>
  </r>
  <r>
    <n v="1111"/>
    <s v="US-2018-110156"/>
    <x v="258"/>
    <d v="2018-11-24T00:00:00"/>
    <s v="Standard Class"/>
    <s v="EH-13945"/>
    <s v="Eric Hoffmann"/>
    <x v="0"/>
    <s v="United States"/>
    <x v="12"/>
    <x v="5"/>
    <n v="77041"/>
    <x v="2"/>
    <s v="TEC-PH-10003589"/>
    <x v="2"/>
    <x v="7"/>
    <s v="invisibleSHIELD by ZAGG Smudge-Free Screen Protector"/>
    <n v="71.959999999999994"/>
    <n v="5"/>
    <n v="0.2"/>
    <n v="25.185999999999996"/>
    <x v="2"/>
    <x v="0"/>
    <s v="No"/>
  </r>
  <r>
    <n v="1112"/>
    <s v="US-2018-110156"/>
    <x v="258"/>
    <d v="2018-11-24T00:00:00"/>
    <s v="Standard Class"/>
    <s v="EH-13945"/>
    <s v="Eric Hoffmann"/>
    <x v="0"/>
    <s v="United States"/>
    <x v="12"/>
    <x v="5"/>
    <n v="77041"/>
    <x v="2"/>
    <s v="OFF-PA-10004735"/>
    <x v="1"/>
    <x v="10"/>
    <s v="Xerox 1905"/>
    <n v="10.368000000000002"/>
    <n v="2"/>
    <n v="0.2"/>
    <n v="3.6288"/>
    <x v="2"/>
    <x v="0"/>
    <s v="No"/>
  </r>
  <r>
    <n v="1113"/>
    <s v="US-2018-110156"/>
    <x v="258"/>
    <d v="2018-11-24T00:00:00"/>
    <s v="Standard Class"/>
    <s v="EH-13945"/>
    <s v="Eric Hoffmann"/>
    <x v="0"/>
    <s v="United States"/>
    <x v="12"/>
    <x v="5"/>
    <n v="77041"/>
    <x v="2"/>
    <s v="OFF-BI-10002609"/>
    <x v="1"/>
    <x v="8"/>
    <s v="Avery Hidden Tab Dividers for Binding Systems"/>
    <n v="1.1919999999999997"/>
    <n v="2"/>
    <n v="0.8"/>
    <n v="-2.0264000000000002"/>
    <x v="2"/>
    <x v="0"/>
    <s v="No"/>
  </r>
  <r>
    <n v="1114"/>
    <s v="CA-2019-140585"/>
    <x v="404"/>
    <d v="2019-12-23T00:00:00"/>
    <s v="Second Class"/>
    <s v="RA-19915"/>
    <s v="Russell Applegate"/>
    <x v="0"/>
    <s v="United States"/>
    <x v="184"/>
    <x v="1"/>
    <n v="92024"/>
    <x v="1"/>
    <s v="OFF-BI-10003364"/>
    <x v="1"/>
    <x v="8"/>
    <s v="Binding Machine Supplies"/>
    <n v="46.672000000000004"/>
    <n v="2"/>
    <n v="0.2"/>
    <n v="16.3352"/>
    <x v="1"/>
    <x v="1"/>
    <s v="Yes"/>
  </r>
  <r>
    <n v="1115"/>
    <s v="CA-2019-140585"/>
    <x v="404"/>
    <d v="2019-12-23T00:00:00"/>
    <s v="Second Class"/>
    <s v="RA-19915"/>
    <s v="Russell Applegate"/>
    <x v="0"/>
    <s v="United States"/>
    <x v="184"/>
    <x v="1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  <x v="1"/>
    <x v="1"/>
    <s v="Yes"/>
  </r>
  <r>
    <n v="1116"/>
    <s v="CA-2019-140585"/>
    <x v="404"/>
    <d v="2019-12-23T00:00:00"/>
    <s v="Second Class"/>
    <s v="RA-19915"/>
    <s v="Russell Applegate"/>
    <x v="0"/>
    <s v="United States"/>
    <x v="184"/>
    <x v="1"/>
    <n v="92024"/>
    <x v="1"/>
    <s v="TEC-AC-10003610"/>
    <x v="2"/>
    <x v="11"/>
    <s v="Logitech Illuminated - Keyboard"/>
    <n v="119.98"/>
    <n v="2"/>
    <n v="0"/>
    <n v="57.590400000000002"/>
    <x v="1"/>
    <x v="1"/>
    <s v="Yes"/>
  </r>
  <r>
    <n v="1117"/>
    <s v="CA-2018-144855"/>
    <x v="405"/>
    <d v="2018-07-24T00:00:00"/>
    <s v="Second Class"/>
    <s v="DL-13495"/>
    <s v="Dionis Lloyd"/>
    <x v="1"/>
    <s v="United States"/>
    <x v="8"/>
    <x v="1"/>
    <n v="94110"/>
    <x v="1"/>
    <s v="OFF-LA-10003766"/>
    <x v="1"/>
    <x v="2"/>
    <s v="Self-Adhesive Removable Labels"/>
    <n v="6.3"/>
    <n v="2"/>
    <n v="0"/>
    <n v="3.024"/>
    <x v="1"/>
    <x v="0"/>
    <s v="No"/>
  </r>
  <r>
    <n v="1118"/>
    <s v="CA-2017-142755"/>
    <x v="406"/>
    <d v="2017-09-08T00:00:00"/>
    <s v="Standard Class"/>
    <s v="CS-12355"/>
    <s v="Christine Sundaresam"/>
    <x v="0"/>
    <s v="United States"/>
    <x v="185"/>
    <x v="32"/>
    <n v="30076"/>
    <x v="0"/>
    <s v="OFF-PA-10001970"/>
    <x v="1"/>
    <x v="10"/>
    <s v="Xerox 1908"/>
    <n v="279.89999999999998"/>
    <n v="5"/>
    <n v="0"/>
    <n v="137.15100000000001"/>
    <x v="0"/>
    <x v="0"/>
    <s v="No"/>
  </r>
  <r>
    <n v="1119"/>
    <s v="CA-2017-142755"/>
    <x v="406"/>
    <d v="2017-09-08T00:00:00"/>
    <s v="Standard Class"/>
    <s v="CS-12355"/>
    <s v="Christine Sundaresam"/>
    <x v="0"/>
    <s v="United States"/>
    <x v="185"/>
    <x v="32"/>
    <n v="30076"/>
    <x v="0"/>
    <s v="TEC-AC-10002049"/>
    <x v="2"/>
    <x v="11"/>
    <s v="Logitech G19 Programmable Gaming Keyboard"/>
    <n v="619.94999999999993"/>
    <n v="5"/>
    <n v="0"/>
    <n v="111.59099999999995"/>
    <x v="0"/>
    <x v="0"/>
    <s v="No"/>
  </r>
  <r>
    <n v="1120"/>
    <s v="CA-2017-142755"/>
    <x v="406"/>
    <d v="2017-09-08T00:00:00"/>
    <s v="Standard Class"/>
    <s v="CS-12355"/>
    <s v="Christine Sundaresam"/>
    <x v="0"/>
    <s v="United States"/>
    <x v="185"/>
    <x v="32"/>
    <n v="30076"/>
    <x v="0"/>
    <s v="OFF-PA-10000141"/>
    <x v="1"/>
    <x v="10"/>
    <s v="Ampad Evidence Wirebond Steno Books, 6&quot; x 9&quot;"/>
    <n v="4.3600000000000003"/>
    <n v="2"/>
    <n v="0"/>
    <n v="2.0491999999999999"/>
    <x v="0"/>
    <x v="0"/>
    <s v="No"/>
  </r>
  <r>
    <n v="1121"/>
    <s v="CA-2017-142755"/>
    <x v="406"/>
    <d v="2017-09-08T00:00:00"/>
    <s v="Standard Class"/>
    <s v="CS-12355"/>
    <s v="Christine Sundaresam"/>
    <x v="0"/>
    <s v="United States"/>
    <x v="185"/>
    <x v="32"/>
    <n v="30076"/>
    <x v="0"/>
    <s v="OFF-EN-10004459"/>
    <x v="1"/>
    <x v="12"/>
    <s v="Security-Tint Envelopes"/>
    <n v="15.28"/>
    <n v="2"/>
    <n v="0"/>
    <n v="7.4871999999999996"/>
    <x v="0"/>
    <x v="0"/>
    <s v="No"/>
  </r>
  <r>
    <n v="1122"/>
    <s v="US-2016-147627"/>
    <x v="407"/>
    <d v="2016-01-26T00:00:00"/>
    <s v="Standard Class"/>
    <s v="HL-15040"/>
    <s v="Hunter Lopez"/>
    <x v="0"/>
    <s v="United States"/>
    <x v="186"/>
    <x v="36"/>
    <n v="72401"/>
    <x v="0"/>
    <s v="TEC-PH-10001061"/>
    <x v="2"/>
    <x v="7"/>
    <s v="Apple iPhone 5C"/>
    <n v="699.93"/>
    <n v="7"/>
    <n v="0"/>
    <n v="181.98179999999999"/>
    <x v="0"/>
    <x v="0"/>
    <s v="No"/>
  </r>
  <r>
    <n v="1123"/>
    <s v="US-2016-147627"/>
    <x v="407"/>
    <d v="2016-01-26T00:00:00"/>
    <s v="Standard Class"/>
    <s v="HL-15040"/>
    <s v="Hunter Lopez"/>
    <x v="0"/>
    <s v="United States"/>
    <x v="186"/>
    <x v="36"/>
    <n v="72401"/>
    <x v="0"/>
    <s v="OFF-AR-10002375"/>
    <x v="1"/>
    <x v="6"/>
    <s v="Newell 351"/>
    <n v="22.959999999999997"/>
    <n v="7"/>
    <n v="0"/>
    <n v="6.6583999999999968"/>
    <x v="0"/>
    <x v="0"/>
    <s v="No"/>
  </r>
  <r>
    <n v="1124"/>
    <s v="US-2016-147627"/>
    <x v="407"/>
    <d v="2016-01-26T00:00:00"/>
    <s v="Standard Class"/>
    <s v="HL-15040"/>
    <s v="Hunter Lopez"/>
    <x v="0"/>
    <s v="United States"/>
    <x v="186"/>
    <x v="36"/>
    <n v="72401"/>
    <x v="0"/>
    <s v="FUR-FU-10003194"/>
    <x v="0"/>
    <x v="5"/>
    <s v="Eldon Expressions Desk Accessory, Wood Pencil Holder, Oak"/>
    <n v="38.6"/>
    <n v="4"/>
    <n v="0"/>
    <n v="11.579999999999998"/>
    <x v="0"/>
    <x v="0"/>
    <s v="No"/>
  </r>
  <r>
    <n v="1125"/>
    <s v="US-2016-147627"/>
    <x v="407"/>
    <d v="2016-01-26T00:00:00"/>
    <s v="Standard Class"/>
    <s v="HL-15040"/>
    <s v="Hunter Lopez"/>
    <x v="0"/>
    <s v="United States"/>
    <x v="186"/>
    <x v="36"/>
    <n v="72401"/>
    <x v="0"/>
    <s v="OFF-AR-10003811"/>
    <x v="1"/>
    <x v="6"/>
    <s v="Newell 327"/>
    <n v="6.63"/>
    <n v="3"/>
    <n v="0"/>
    <n v="1.7901"/>
    <x v="0"/>
    <x v="0"/>
    <s v="No"/>
  </r>
  <r>
    <n v="1126"/>
    <s v="US-2016-147627"/>
    <x v="407"/>
    <d v="2016-01-26T00:00:00"/>
    <s v="Standard Class"/>
    <s v="HL-15040"/>
    <s v="Hunter Lopez"/>
    <x v="0"/>
    <s v="United States"/>
    <x v="186"/>
    <x v="36"/>
    <n v="72401"/>
    <x v="0"/>
    <s v="OFF-EN-10001539"/>
    <x v="1"/>
    <x v="12"/>
    <s v="Staple envelope"/>
    <n v="23.34"/>
    <n v="3"/>
    <n v="0"/>
    <n v="10.969799999999999"/>
    <x v="0"/>
    <x v="0"/>
    <s v="No"/>
  </r>
  <r>
    <n v="1127"/>
    <s v="US-2016-147627"/>
    <x v="407"/>
    <d v="2016-01-26T00:00:00"/>
    <s v="Standard Class"/>
    <s v="HL-15040"/>
    <s v="Hunter Lopez"/>
    <x v="0"/>
    <s v="United States"/>
    <x v="186"/>
    <x v="36"/>
    <n v="72401"/>
    <x v="0"/>
    <s v="FUR-CH-10002331"/>
    <x v="0"/>
    <x v="1"/>
    <s v="Hon 4700 Series Mobuis Mid-Back Task Chairs with Adjustable Arms"/>
    <n v="1067.94"/>
    <n v="3"/>
    <n v="0"/>
    <n v="224.2673999999999"/>
    <x v="0"/>
    <x v="0"/>
    <s v="No"/>
  </r>
  <r>
    <n v="1128"/>
    <s v="CA-2017-105970"/>
    <x v="56"/>
    <d v="2017-03-07T00:00:00"/>
    <s v="Standard Class"/>
    <s v="PA-19060"/>
    <s v="Pete Armstrong"/>
    <x v="2"/>
    <s v="United States"/>
    <x v="102"/>
    <x v="14"/>
    <n v="47374"/>
    <x v="2"/>
    <s v="OFF-AR-10003156"/>
    <x v="1"/>
    <x v="6"/>
    <s v="50 Colored Long Pencils"/>
    <n v="10.16"/>
    <n v="1"/>
    <n v="0"/>
    <n v="2.6416000000000004"/>
    <x v="2"/>
    <x v="0"/>
    <s v="No"/>
  </r>
  <r>
    <n v="1129"/>
    <s v="CA-2017-105970"/>
    <x v="56"/>
    <d v="2017-03-07T00:00:00"/>
    <s v="Standard Class"/>
    <s v="PA-19060"/>
    <s v="Pete Armstrong"/>
    <x v="2"/>
    <s v="United States"/>
    <x v="102"/>
    <x v="14"/>
    <n v="47374"/>
    <x v="2"/>
    <s v="OFF-EN-10001532"/>
    <x v="1"/>
    <x v="12"/>
    <s v="Brown Kraft Recycled Envelopes"/>
    <n v="101.88"/>
    <n v="6"/>
    <n v="0"/>
    <n v="50.94"/>
    <x v="2"/>
    <x v="0"/>
    <s v="No"/>
  </r>
  <r>
    <n v="1130"/>
    <s v="CA-2018-112102"/>
    <x v="408"/>
    <d v="2018-04-16T00:00:00"/>
    <s v="Standard Class"/>
    <s v="BD-11605"/>
    <s v="Brian Dahlen"/>
    <x v="0"/>
    <s v="United States"/>
    <x v="24"/>
    <x v="17"/>
    <n v="22153"/>
    <x v="0"/>
    <s v="FUR-TA-10004086"/>
    <x v="0"/>
    <x v="3"/>
    <s v="KI Adjustable-Height Table"/>
    <n v="343.92"/>
    <n v="4"/>
    <n v="0"/>
    <n v="75.662399999999991"/>
    <x v="0"/>
    <x v="0"/>
    <s v="No"/>
  </r>
  <r>
    <n v="1131"/>
    <s v="CA-2018-112102"/>
    <x v="408"/>
    <d v="2018-04-16T00:00:00"/>
    <s v="Standard Class"/>
    <s v="BD-11605"/>
    <s v="Brian Dahlen"/>
    <x v="0"/>
    <s v="United States"/>
    <x v="24"/>
    <x v="17"/>
    <n v="22153"/>
    <x v="0"/>
    <s v="OFF-PA-10000100"/>
    <x v="1"/>
    <x v="10"/>
    <s v="Xerox 1945"/>
    <n v="40.99"/>
    <n v="1"/>
    <n v="0"/>
    <n v="20.085100000000001"/>
    <x v="0"/>
    <x v="0"/>
    <s v="No"/>
  </r>
  <r>
    <n v="1132"/>
    <s v="CA-2018-112102"/>
    <x v="408"/>
    <d v="2018-04-16T00:00:00"/>
    <s v="Standard Class"/>
    <s v="BD-11605"/>
    <s v="Brian Dahlen"/>
    <x v="0"/>
    <s v="United States"/>
    <x v="24"/>
    <x v="17"/>
    <n v="22153"/>
    <x v="0"/>
    <s v="OFF-EN-10002500"/>
    <x v="1"/>
    <x v="12"/>
    <s v="Globe Weis Peel &amp; Seel First Class Envelopes"/>
    <n v="63.9"/>
    <n v="5"/>
    <n v="0"/>
    <n v="28.754999999999995"/>
    <x v="0"/>
    <x v="0"/>
    <s v="No"/>
  </r>
  <r>
    <n v="1133"/>
    <s v="US-2018-114776"/>
    <x v="409"/>
    <d v="2018-12-07T00:00:00"/>
    <s v="First Class"/>
    <s v="GG-14650"/>
    <s v="Greg Guthrie"/>
    <x v="1"/>
    <s v="United States"/>
    <x v="187"/>
    <x v="1"/>
    <n v="94509"/>
    <x v="1"/>
    <s v="OFF-PA-10004100"/>
    <x v="1"/>
    <x v="10"/>
    <s v="Xerox 216"/>
    <n v="19.440000000000001"/>
    <n v="3"/>
    <n v="0"/>
    <n v="9.3312000000000008"/>
    <x v="1"/>
    <x v="0"/>
    <s v="No"/>
  </r>
  <r>
    <n v="1134"/>
    <s v="US-2018-134908"/>
    <x v="410"/>
    <d v="2018-06-09T00:00:00"/>
    <s v="Standard Class"/>
    <s v="JS-15940"/>
    <s v="Joni Sundaresam"/>
    <x v="2"/>
    <s v="United States"/>
    <x v="10"/>
    <x v="9"/>
    <n v="19134"/>
    <x v="3"/>
    <s v="OFF-ST-10003479"/>
    <x v="1"/>
    <x v="4"/>
    <s v="Eldon Base for stackable storage shelf, platinum"/>
    <n v="124.608"/>
    <n v="4"/>
    <n v="0.2"/>
    <n v="-23.364000000000019"/>
    <x v="3"/>
    <x v="0"/>
    <s v="No"/>
  </r>
  <r>
    <n v="1135"/>
    <s v="US-2018-134908"/>
    <x v="410"/>
    <d v="2018-06-09T00:00:00"/>
    <s v="Standard Class"/>
    <s v="JS-15940"/>
    <s v="Joni Sundaresam"/>
    <x v="2"/>
    <s v="United States"/>
    <x v="10"/>
    <x v="9"/>
    <n v="19134"/>
    <x v="3"/>
    <s v="OFF-LA-10000973"/>
    <x v="1"/>
    <x v="2"/>
    <s v="Avery 502"/>
    <n v="7.5600000000000005"/>
    <n v="3"/>
    <n v="0.2"/>
    <n v="2.6459999999999995"/>
    <x v="3"/>
    <x v="0"/>
    <s v="No"/>
  </r>
  <r>
    <n v="1136"/>
    <s v="US-2018-148803"/>
    <x v="25"/>
    <d v="2018-12-11T00:00:00"/>
    <s v="Same Day"/>
    <s v="LR-16915"/>
    <s v="Lena Radford"/>
    <x v="0"/>
    <s v="United States"/>
    <x v="188"/>
    <x v="2"/>
    <n v="33030"/>
    <x v="0"/>
    <s v="OFF-ST-10001476"/>
    <x v="1"/>
    <x v="4"/>
    <s v="Steel Personal Filing/Posting Tote"/>
    <n v="85.224000000000004"/>
    <n v="3"/>
    <n v="0.2"/>
    <n v="7.4571000000000041"/>
    <x v="0"/>
    <x v="0"/>
    <s v="No"/>
  </r>
  <r>
    <n v="1137"/>
    <s v="CA-2018-152170"/>
    <x v="396"/>
    <d v="2018-11-15T00:00:00"/>
    <s v="Second Class"/>
    <s v="FH-14275"/>
    <s v="Frank Hawley"/>
    <x v="1"/>
    <s v="United States"/>
    <x v="189"/>
    <x v="14"/>
    <n v="46350"/>
    <x v="2"/>
    <s v="OFF-EN-10002831"/>
    <x v="1"/>
    <x v="12"/>
    <s v="Tyvek  Top-Opening Peel &amp; Seel  Envelopes, Gray"/>
    <n v="287.52"/>
    <n v="8"/>
    <n v="0"/>
    <n v="129.38399999999999"/>
    <x v="2"/>
    <x v="0"/>
    <s v="No"/>
  </r>
  <r>
    <n v="1138"/>
    <s v="CA-2018-152170"/>
    <x v="396"/>
    <d v="2018-11-15T00:00:00"/>
    <s v="Second Class"/>
    <s v="FH-14275"/>
    <s v="Frank Hawley"/>
    <x v="1"/>
    <s v="United States"/>
    <x v="189"/>
    <x v="14"/>
    <n v="46350"/>
    <x v="2"/>
    <s v="OFF-AP-10002350"/>
    <x v="1"/>
    <x v="9"/>
    <s v="Belkin F9H710-06 7 Outlet SurgeMaster Surge Protector"/>
    <n v="37.68"/>
    <n v="2"/>
    <n v="0"/>
    <n v="10.5504"/>
    <x v="2"/>
    <x v="0"/>
    <s v="No"/>
  </r>
  <r>
    <n v="1139"/>
    <s v="CA-2018-152170"/>
    <x v="396"/>
    <d v="2018-11-15T00:00:00"/>
    <s v="Second Class"/>
    <s v="FH-14275"/>
    <s v="Frank Hawley"/>
    <x v="1"/>
    <s v="United States"/>
    <x v="189"/>
    <x v="14"/>
    <n v="46350"/>
    <x v="2"/>
    <s v="OFF-PA-10001763"/>
    <x v="1"/>
    <x v="10"/>
    <s v="Xerox 1896"/>
    <n v="19.98"/>
    <n v="2"/>
    <n v="0"/>
    <n v="8.9909999999999997"/>
    <x v="2"/>
    <x v="0"/>
    <s v="No"/>
  </r>
  <r>
    <n v="1140"/>
    <s v="CA-2018-152170"/>
    <x v="396"/>
    <d v="2018-11-15T00:00:00"/>
    <s v="Second Class"/>
    <s v="FH-14275"/>
    <s v="Frank Hawley"/>
    <x v="1"/>
    <s v="United States"/>
    <x v="189"/>
    <x v="14"/>
    <n v="46350"/>
    <x v="2"/>
    <s v="OFF-AR-10003394"/>
    <x v="1"/>
    <x v="6"/>
    <s v="Newell 332"/>
    <n v="20.58"/>
    <n v="7"/>
    <n v="0"/>
    <n v="5.5566000000000004"/>
    <x v="2"/>
    <x v="0"/>
    <s v="No"/>
  </r>
  <r>
    <n v="1141"/>
    <s v="CA-2018-152170"/>
    <x v="396"/>
    <d v="2018-11-15T00:00:00"/>
    <s v="Second Class"/>
    <s v="FH-14275"/>
    <s v="Frank Hawley"/>
    <x v="1"/>
    <s v="United States"/>
    <x v="189"/>
    <x v="14"/>
    <n v="46350"/>
    <x v="2"/>
    <s v="OFF-BI-10002072"/>
    <x v="1"/>
    <x v="8"/>
    <s v="Cardinal Slant-D Ring Binders"/>
    <n v="17.38"/>
    <n v="2"/>
    <n v="0"/>
    <n v="8.69"/>
    <x v="2"/>
    <x v="0"/>
    <s v="No"/>
  </r>
  <r>
    <n v="1142"/>
    <s v="CA-2016-146969"/>
    <x v="411"/>
    <d v="2016-10-03T00:00:00"/>
    <s v="Standard Class"/>
    <s v="AP-10915"/>
    <s v="Arthur Prichep"/>
    <x v="0"/>
    <s v="United States"/>
    <x v="1"/>
    <x v="1"/>
    <n v="90045"/>
    <x v="1"/>
    <s v="FUR-FU-10004188"/>
    <x v="0"/>
    <x v="5"/>
    <s v="Luxo Professional Combination Clamp-On Lamps"/>
    <n v="204.6"/>
    <n v="2"/>
    <n v="0"/>
    <n v="53.195999999999998"/>
    <x v="1"/>
    <x v="0"/>
    <s v="No"/>
  </r>
  <r>
    <n v="1143"/>
    <s v="CA-2016-146969"/>
    <x v="411"/>
    <d v="2016-10-03T00:00:00"/>
    <s v="Standard Class"/>
    <s v="AP-10915"/>
    <s v="Arthur Prichep"/>
    <x v="0"/>
    <s v="United States"/>
    <x v="1"/>
    <x v="1"/>
    <n v="90045"/>
    <x v="1"/>
    <s v="OFF-FA-10001561"/>
    <x v="1"/>
    <x v="13"/>
    <s v="Stockwell Push Pins"/>
    <n v="8.7200000000000006"/>
    <n v="4"/>
    <n v="0"/>
    <n v="2.8776000000000002"/>
    <x v="1"/>
    <x v="0"/>
    <s v="No"/>
  </r>
  <r>
    <n v="1144"/>
    <s v="CA-2016-146969"/>
    <x v="411"/>
    <d v="2016-10-03T00:00:00"/>
    <s v="Standard Class"/>
    <s v="AP-10915"/>
    <s v="Arthur Prichep"/>
    <x v="0"/>
    <s v="United States"/>
    <x v="1"/>
    <x v="1"/>
    <n v="90045"/>
    <x v="1"/>
    <s v="OFF-PA-10002105"/>
    <x v="1"/>
    <x v="10"/>
    <s v="Xerox 223"/>
    <n v="6.48"/>
    <n v="1"/>
    <n v="0"/>
    <n v="3.1104000000000003"/>
    <x v="1"/>
    <x v="0"/>
    <s v="No"/>
  </r>
  <r>
    <n v="1145"/>
    <s v="CA-2016-146969"/>
    <x v="411"/>
    <d v="2016-10-03T00:00:00"/>
    <s v="Standard Class"/>
    <s v="AP-10915"/>
    <s v="Arthur Prichep"/>
    <x v="0"/>
    <s v="United States"/>
    <x v="1"/>
    <x v="1"/>
    <n v="90045"/>
    <x v="1"/>
    <s v="TEC-MA-10004241"/>
    <x v="2"/>
    <x v="15"/>
    <s v="Star Micronics TSP800 TSP847IIU Receipt Printer"/>
    <n v="686.32"/>
    <n v="2"/>
    <n v="0.2"/>
    <n v="223.05399999999995"/>
    <x v="1"/>
    <x v="0"/>
    <s v="No"/>
  </r>
  <r>
    <n v="1146"/>
    <s v="CA-2016-146969"/>
    <x v="411"/>
    <d v="2016-10-03T00:00:00"/>
    <s v="Standard Class"/>
    <s v="AP-10915"/>
    <s v="Arthur Prichep"/>
    <x v="0"/>
    <s v="United States"/>
    <x v="1"/>
    <x v="1"/>
    <n v="90045"/>
    <x v="1"/>
    <s v="OFF-ST-10004340"/>
    <x v="1"/>
    <x v="4"/>
    <s v="Fellowes Mobile File Cart, Black"/>
    <n v="62.18"/>
    <n v="1"/>
    <n v="0"/>
    <n v="16.788600000000002"/>
    <x v="1"/>
    <x v="0"/>
    <s v="No"/>
  </r>
  <r>
    <n v="1147"/>
    <s v="CA-2017-112452"/>
    <x v="388"/>
    <d v="2017-04-04T00:00:00"/>
    <s v="Same Day"/>
    <s v="NC-18340"/>
    <s v="Nat Carroll"/>
    <x v="0"/>
    <s v="United States"/>
    <x v="190"/>
    <x v="12"/>
    <n v="48911"/>
    <x v="2"/>
    <s v="OFF-AP-10003849"/>
    <x v="1"/>
    <x v="9"/>
    <s v="Hoover Shoulder Vac Commercial Portable Vacuum"/>
    <n v="644.07600000000002"/>
    <n v="2"/>
    <n v="0.1"/>
    <n v="107.34599999999996"/>
    <x v="2"/>
    <x v="0"/>
    <s v="No"/>
  </r>
  <r>
    <n v="1148"/>
    <s v="CA-2017-112452"/>
    <x v="388"/>
    <d v="2017-04-04T00:00:00"/>
    <s v="Same Day"/>
    <s v="NC-18340"/>
    <s v="Nat Carroll"/>
    <x v="0"/>
    <s v="United States"/>
    <x v="190"/>
    <x v="12"/>
    <n v="48911"/>
    <x v="2"/>
    <s v="OFF-FA-10000735"/>
    <x v="1"/>
    <x v="13"/>
    <s v="Staples"/>
    <n v="5.84"/>
    <n v="2"/>
    <n v="0"/>
    <n v="2.6279999999999997"/>
    <x v="2"/>
    <x v="0"/>
    <s v="No"/>
  </r>
  <r>
    <n v="1149"/>
    <s v="CA-2017-112452"/>
    <x v="388"/>
    <d v="2017-04-04T00:00:00"/>
    <s v="Same Day"/>
    <s v="NC-18340"/>
    <s v="Nat Carroll"/>
    <x v="0"/>
    <s v="United States"/>
    <x v="190"/>
    <x v="12"/>
    <n v="48911"/>
    <x v="2"/>
    <s v="OFF-BI-10003350"/>
    <x v="1"/>
    <x v="8"/>
    <s v="Acco Expandable Hanging Binders"/>
    <n v="12.76"/>
    <n v="2"/>
    <n v="0"/>
    <n v="5.8695999999999993"/>
    <x v="2"/>
    <x v="0"/>
    <s v="No"/>
  </r>
  <r>
    <n v="1150"/>
    <s v="CA-2017-112452"/>
    <x v="388"/>
    <d v="2017-04-04T00:00:00"/>
    <s v="Same Day"/>
    <s v="NC-18340"/>
    <s v="Nat Carroll"/>
    <x v="0"/>
    <s v="United States"/>
    <x v="190"/>
    <x v="12"/>
    <n v="48911"/>
    <x v="2"/>
    <s v="TEC-PH-10000307"/>
    <x v="2"/>
    <x v="7"/>
    <s v="Shocksock Galaxy S4 Armband"/>
    <n v="10.95"/>
    <n v="1"/>
    <n v="0"/>
    <n v="0.43799999999999883"/>
    <x v="2"/>
    <x v="0"/>
    <s v="No"/>
  </r>
  <r>
    <n v="1151"/>
    <s v="CA-2017-112452"/>
    <x v="388"/>
    <d v="2017-04-04T00:00:00"/>
    <s v="Same Day"/>
    <s v="NC-18340"/>
    <s v="Nat Carroll"/>
    <x v="0"/>
    <s v="United States"/>
    <x v="190"/>
    <x v="12"/>
    <n v="48911"/>
    <x v="2"/>
    <s v="TEC-CO-10004202"/>
    <x v="2"/>
    <x v="16"/>
    <s v="Brother DCP1000 Digital 3 in 1 Multifunction Machine"/>
    <n v="599.98"/>
    <n v="2"/>
    <n v="0"/>
    <n v="209.99299999999999"/>
    <x v="2"/>
    <x v="0"/>
    <s v="No"/>
  </r>
  <r>
    <n v="1152"/>
    <s v="CA-2017-113971"/>
    <x v="412"/>
    <d v="2017-05-14T00:00:00"/>
    <s v="Standard Class"/>
    <s v="CB-12535"/>
    <s v="Claudia Bergmann"/>
    <x v="1"/>
    <s v="United States"/>
    <x v="191"/>
    <x v="24"/>
    <n v="44221"/>
    <x v="3"/>
    <s v="FUR-FU-10001852"/>
    <x v="0"/>
    <x v="5"/>
    <s v="Eldon Regeneration Recycled Desk Accessories, Smoke"/>
    <n v="8.3520000000000003"/>
    <n v="6"/>
    <n v="0.2"/>
    <n v="1.2527999999999997"/>
    <x v="3"/>
    <x v="0"/>
    <s v="No"/>
  </r>
  <r>
    <n v="1153"/>
    <s v="CA-2018-160395"/>
    <x v="413"/>
    <d v="2019-01-06T00:00:00"/>
    <s v="Standard Class"/>
    <s v="KL-16555"/>
    <s v="Kelly Lampkin"/>
    <x v="1"/>
    <s v="United States"/>
    <x v="192"/>
    <x v="33"/>
    <n v="89502"/>
    <x v="1"/>
    <s v="OFF-AR-10003759"/>
    <x v="1"/>
    <x v="6"/>
    <s v="Crayola Anti Dust Chalk, 12/Pack"/>
    <n v="3.64"/>
    <n v="2"/>
    <n v="0"/>
    <n v="1.6379999999999999"/>
    <x v="1"/>
    <x v="0"/>
    <s v="No"/>
  </r>
  <r>
    <n v="1154"/>
    <s v="CA-2018-160395"/>
    <x v="413"/>
    <d v="2019-01-06T00:00:00"/>
    <s v="Standard Class"/>
    <s v="KL-16555"/>
    <s v="Kelly Lampkin"/>
    <x v="1"/>
    <s v="United States"/>
    <x v="192"/>
    <x v="33"/>
    <n v="89502"/>
    <x v="1"/>
    <s v="OFF-BI-10003984"/>
    <x v="1"/>
    <x v="8"/>
    <s v="Lock-Up Easel 'Spel-Binder'"/>
    <n v="159.768"/>
    <n v="7"/>
    <n v="0.2"/>
    <n v="53.921700000000008"/>
    <x v="1"/>
    <x v="0"/>
    <s v="No"/>
  </r>
  <r>
    <n v="1155"/>
    <s v="CA-2016-136567"/>
    <x v="414"/>
    <d v="2016-12-21T00:00:00"/>
    <s v="First Class"/>
    <s v="PS-19045"/>
    <s v="Penelope Sewall"/>
    <x v="2"/>
    <s v="United States"/>
    <x v="193"/>
    <x v="17"/>
    <n v="22801"/>
    <x v="0"/>
    <s v="OFF-ST-10004337"/>
    <x v="1"/>
    <x v="4"/>
    <s v="SAFCO Commercial Wire Shelving, 72h"/>
    <n v="122.48"/>
    <n v="2"/>
    <n v="0"/>
    <n v="0"/>
    <x v="0"/>
    <x v="0"/>
    <s v="No"/>
  </r>
  <r>
    <n v="1156"/>
    <s v="CA-2016-136567"/>
    <x v="414"/>
    <d v="2016-12-21T00:00:00"/>
    <s v="First Class"/>
    <s v="PS-19045"/>
    <s v="Penelope Sewall"/>
    <x v="2"/>
    <s v="United States"/>
    <x v="193"/>
    <x v="17"/>
    <n v="22801"/>
    <x v="0"/>
    <s v="FUR-TA-10001932"/>
    <x v="0"/>
    <x v="3"/>
    <s v="Chromcraft 48&quot; x 96&quot; Racetrack Double Pedestal Table"/>
    <n v="2244.48"/>
    <n v="7"/>
    <n v="0"/>
    <n v="493.78559999999993"/>
    <x v="0"/>
    <x v="0"/>
    <s v="No"/>
  </r>
  <r>
    <n v="1157"/>
    <s v="CA-2016-136567"/>
    <x v="414"/>
    <d v="2016-12-21T00:00:00"/>
    <s v="First Class"/>
    <s v="PS-19045"/>
    <s v="Penelope Sewall"/>
    <x v="2"/>
    <s v="United States"/>
    <x v="193"/>
    <x v="17"/>
    <n v="22801"/>
    <x v="0"/>
    <s v="OFF-BI-10003982"/>
    <x v="1"/>
    <x v="8"/>
    <s v="Wilson Jones Century Plastic Molded Ring Binders"/>
    <n v="62.31"/>
    <n v="3"/>
    <n v="0"/>
    <n v="29.285699999999999"/>
    <x v="0"/>
    <x v="0"/>
    <s v="No"/>
  </r>
  <r>
    <n v="1158"/>
    <s v="CA-2016-136567"/>
    <x v="414"/>
    <d v="2016-12-21T00:00:00"/>
    <s v="First Class"/>
    <s v="PS-19045"/>
    <s v="Penelope Sewall"/>
    <x v="2"/>
    <s v="United States"/>
    <x v="193"/>
    <x v="17"/>
    <n v="22801"/>
    <x v="0"/>
    <s v="FUR-TA-10000617"/>
    <x v="0"/>
    <x v="3"/>
    <s v="Hon Practical Foundations 30 x 60 Training Table, Light Gray/Charcoal"/>
    <n v="455.1"/>
    <n v="2"/>
    <n v="0"/>
    <n v="100.12200000000001"/>
    <x v="0"/>
    <x v="0"/>
    <s v="No"/>
  </r>
  <r>
    <n v="1159"/>
    <s v="CA-2018-149314"/>
    <x v="415"/>
    <d v="2018-07-07T00:00:00"/>
    <s v="Second Class"/>
    <s v="GB-14530"/>
    <s v="George Bell"/>
    <x v="1"/>
    <s v="United States"/>
    <x v="1"/>
    <x v="1"/>
    <n v="90004"/>
    <x v="1"/>
    <s v="FUR-CH-10002126"/>
    <x v="0"/>
    <x v="1"/>
    <s v="Hon Deluxe Fabric Upholstered Stacking Chairs"/>
    <n v="195.184"/>
    <n v="1"/>
    <n v="0.2"/>
    <n v="19.518400000000007"/>
    <x v="1"/>
    <x v="0"/>
    <s v="No"/>
  </r>
  <r>
    <n v="1160"/>
    <s v="CA-2019-147039"/>
    <x v="222"/>
    <d v="2019-07-04T00:00:00"/>
    <s v="Standard Class"/>
    <s v="AA-10315"/>
    <s v="Alex Avila"/>
    <x v="0"/>
    <s v="United States"/>
    <x v="31"/>
    <x v="11"/>
    <n v="55407"/>
    <x v="2"/>
    <s v="OFF-AP-10000576"/>
    <x v="1"/>
    <x v="9"/>
    <s v="Belkin 325VA UPS Surge Protector, 6'"/>
    <n v="362.94"/>
    <n v="3"/>
    <n v="0"/>
    <n v="90.735000000000014"/>
    <x v="2"/>
    <x v="0"/>
    <s v="No"/>
  </r>
  <r>
    <n v="1161"/>
    <s v="CA-2019-147039"/>
    <x v="222"/>
    <d v="2019-07-04T00:00:00"/>
    <s v="Standard Class"/>
    <s v="AA-10315"/>
    <s v="Alex Avila"/>
    <x v="0"/>
    <s v="United States"/>
    <x v="31"/>
    <x v="11"/>
    <n v="55407"/>
    <x v="2"/>
    <s v="OFF-BI-10004654"/>
    <x v="1"/>
    <x v="8"/>
    <s v="Avery Binding System Hidden Tab Executive Style Index Sets"/>
    <n v="11.54"/>
    <n v="2"/>
    <n v="0"/>
    <n v="5.77"/>
    <x v="2"/>
    <x v="0"/>
    <s v="No"/>
  </r>
  <r>
    <n v="1162"/>
    <s v="CA-2016-126522"/>
    <x v="416"/>
    <d v="2016-09-05T00:00:00"/>
    <s v="Second Class"/>
    <s v="LT-16765"/>
    <s v="Larry Tron"/>
    <x v="0"/>
    <s v="United States"/>
    <x v="194"/>
    <x v="1"/>
    <n v="92025"/>
    <x v="1"/>
    <s v="OFF-AR-10004042"/>
    <x v="1"/>
    <x v="6"/>
    <s v="BOSTON Model 1800 Electric Pencil Sharpeners, Putty/Woodgrain"/>
    <n v="53.94"/>
    <n v="3"/>
    <n v="0"/>
    <n v="15.642599999999995"/>
    <x v="1"/>
    <x v="1"/>
    <s v="Yes"/>
  </r>
  <r>
    <n v="1163"/>
    <s v="CA-2016-127964"/>
    <x v="223"/>
    <d v="2016-03-08T00:00:00"/>
    <s v="Standard Class"/>
    <s v="AP-10720"/>
    <s v="Anne Pryor"/>
    <x v="2"/>
    <s v="United States"/>
    <x v="20"/>
    <x v="15"/>
    <n v="10035"/>
    <x v="3"/>
    <s v="TEC-PH-10004700"/>
    <x v="2"/>
    <x v="7"/>
    <s v="PowerGen Dual USB Car Charger"/>
    <n v="9.99"/>
    <n v="1"/>
    <n v="0"/>
    <n v="4.5953999999999997"/>
    <x v="3"/>
    <x v="0"/>
    <s v="No"/>
  </r>
  <r>
    <n v="1164"/>
    <s v="CA-2016-127964"/>
    <x v="223"/>
    <d v="2016-03-08T00:00:00"/>
    <s v="Standard Class"/>
    <s v="AP-10720"/>
    <s v="Anne Pryor"/>
    <x v="2"/>
    <s v="United States"/>
    <x v="20"/>
    <x v="15"/>
    <n v="10035"/>
    <x v="3"/>
    <s v="OFF-BI-10004593"/>
    <x v="1"/>
    <x v="8"/>
    <s v="Ibico Laser Imprintable Binding System Covers"/>
    <n v="125.76"/>
    <n v="3"/>
    <n v="0.2"/>
    <n v="40.872"/>
    <x v="3"/>
    <x v="0"/>
    <s v="No"/>
  </r>
  <r>
    <n v="1165"/>
    <s v="CA-2016-127964"/>
    <x v="223"/>
    <d v="2016-03-08T00:00:00"/>
    <s v="Standard Class"/>
    <s v="AP-10720"/>
    <s v="Anne Pryor"/>
    <x v="2"/>
    <s v="United States"/>
    <x v="20"/>
    <x v="15"/>
    <n v="10035"/>
    <x v="3"/>
    <s v="OFF-BI-10003429"/>
    <x v="1"/>
    <x v="8"/>
    <s v="Cardinal HOLDit! Binder Insert Strips,Extra Strips"/>
    <n v="25.32"/>
    <n v="5"/>
    <n v="0.2"/>
    <n v="9.1785000000000014"/>
    <x v="3"/>
    <x v="0"/>
    <s v="No"/>
  </r>
  <r>
    <n v="1166"/>
    <s v="CA-2016-117709"/>
    <x v="417"/>
    <d v="2016-05-08T00:00:00"/>
    <s v="Standard Class"/>
    <s v="PM-18940"/>
    <s v="Paul MacIntyre"/>
    <x v="0"/>
    <s v="United States"/>
    <x v="25"/>
    <x v="12"/>
    <n v="49201"/>
    <x v="2"/>
    <s v="OFF-BI-10001294"/>
    <x v="1"/>
    <x v="8"/>
    <s v="Fellowes Binding Cases"/>
    <n v="46.8"/>
    <n v="4"/>
    <n v="0"/>
    <n v="21.059999999999995"/>
    <x v="2"/>
    <x v="0"/>
    <s v="No"/>
  </r>
  <r>
    <n v="1167"/>
    <s v="CA-2017-125416"/>
    <x v="121"/>
    <d v="2017-11-02T00:00:00"/>
    <s v="Same Day"/>
    <s v="KC-16540"/>
    <s v="Kelly Collister"/>
    <x v="0"/>
    <s v="United States"/>
    <x v="4"/>
    <x v="4"/>
    <n v="98115"/>
    <x v="1"/>
    <s v="TEC-AC-10001552"/>
    <x v="2"/>
    <x v="11"/>
    <s v="Logitech K350 2.4Ghz Wireless Keyboard"/>
    <n v="447.93"/>
    <n v="9"/>
    <n v="0"/>
    <n v="49.272299999999987"/>
    <x v="1"/>
    <x v="0"/>
    <s v="No"/>
  </r>
  <r>
    <n v="1168"/>
    <s v="CA-2019-145226"/>
    <x v="166"/>
    <d v="2019-12-10T00:00:00"/>
    <s v="Second Class"/>
    <s v="DL-13315"/>
    <s v="Delfina Latchford"/>
    <x v="0"/>
    <s v="United States"/>
    <x v="20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  <x v="3"/>
    <x v="0"/>
    <s v="No"/>
  </r>
  <r>
    <n v="1169"/>
    <s v="CA-2019-145226"/>
    <x v="166"/>
    <d v="2019-12-10T00:00:00"/>
    <s v="Second Class"/>
    <s v="DL-13315"/>
    <s v="Delfina Latchford"/>
    <x v="0"/>
    <s v="United States"/>
    <x v="20"/>
    <x v="15"/>
    <n v="10035"/>
    <x v="3"/>
    <s v="OFF-ST-10004123"/>
    <x v="1"/>
    <x v="4"/>
    <s v="Safco Industrial Wire Shelving System"/>
    <n v="272.94"/>
    <n v="3"/>
    <n v="0"/>
    <n v="0"/>
    <x v="3"/>
    <x v="0"/>
    <s v="No"/>
  </r>
  <r>
    <n v="1170"/>
    <s v="CA-2019-145226"/>
    <x v="166"/>
    <d v="2019-12-10T00:00:00"/>
    <s v="Second Class"/>
    <s v="DL-13315"/>
    <s v="Delfina Latchford"/>
    <x v="0"/>
    <s v="United States"/>
    <x v="20"/>
    <x v="15"/>
    <n v="10035"/>
    <x v="3"/>
    <s v="OFF-PA-10003172"/>
    <x v="1"/>
    <x v="10"/>
    <s v="Xerox 1996"/>
    <n v="19.440000000000001"/>
    <n v="3"/>
    <n v="0"/>
    <n v="9.3312000000000008"/>
    <x v="3"/>
    <x v="0"/>
    <s v="No"/>
  </r>
  <r>
    <n v="1171"/>
    <s v="CA-2019-145226"/>
    <x v="166"/>
    <d v="2019-12-10T00:00:00"/>
    <s v="Second Class"/>
    <s v="DL-13315"/>
    <s v="Delfina Latchford"/>
    <x v="0"/>
    <s v="United States"/>
    <x v="20"/>
    <x v="15"/>
    <n v="10035"/>
    <x v="3"/>
    <s v="OFF-ST-10002352"/>
    <x v="1"/>
    <x v="4"/>
    <s v="Iris Project Case"/>
    <n v="31.92"/>
    <n v="4"/>
    <n v="0"/>
    <n v="8.299199999999999"/>
    <x v="3"/>
    <x v="0"/>
    <s v="No"/>
  </r>
  <r>
    <n v="1172"/>
    <s v="US-2016-100279"/>
    <x v="418"/>
    <d v="2016-03-14T00:00:00"/>
    <s v="Standard Class"/>
    <s v="SW-20275"/>
    <s v="Scott Williamson"/>
    <x v="0"/>
    <s v="United States"/>
    <x v="195"/>
    <x v="12"/>
    <n v="48073"/>
    <x v="2"/>
    <s v="OFF-PA-10002259"/>
    <x v="1"/>
    <x v="10"/>
    <s v="Geographics Note Cards, Blank, White, 8 1/2&quot; x 11&quot;"/>
    <n v="22.38"/>
    <n v="2"/>
    <n v="0"/>
    <n v="10.7424"/>
    <x v="2"/>
    <x v="0"/>
    <s v="No"/>
  </r>
  <r>
    <n v="1173"/>
    <s v="CA-2016-158064"/>
    <x v="419"/>
    <d v="2016-04-25T00:00:00"/>
    <s v="Standard Class"/>
    <s v="AA-10375"/>
    <s v="Allen Armold"/>
    <x v="0"/>
    <s v="United States"/>
    <x v="1"/>
    <x v="1"/>
    <n v="90008"/>
    <x v="1"/>
    <s v="OFF-BI-10002976"/>
    <x v="1"/>
    <x v="8"/>
    <s v="ACCOHIDE Binder by Acco"/>
    <n v="16.520000000000003"/>
    <n v="5"/>
    <n v="0.2"/>
    <n v="5.5754999999999999"/>
    <x v="1"/>
    <x v="0"/>
    <s v="No"/>
  </r>
  <r>
    <n v="1174"/>
    <s v="US-2017-104430"/>
    <x v="420"/>
    <d v="2017-10-26T00:00:00"/>
    <s v="Standard Class"/>
    <s v="LT-17110"/>
    <s v="Liz Thompson"/>
    <x v="0"/>
    <s v="United States"/>
    <x v="41"/>
    <x v="10"/>
    <n v="61701"/>
    <x v="2"/>
    <s v="OFF-BI-10000301"/>
    <x v="1"/>
    <x v="8"/>
    <s v="GBC Instant Report Kit"/>
    <n v="5.1759999999999984"/>
    <n v="4"/>
    <n v="0.8"/>
    <n v="-7.7640000000000011"/>
    <x v="2"/>
    <x v="0"/>
    <s v="No"/>
  </r>
  <r>
    <n v="1175"/>
    <s v="CA-2017-132080"/>
    <x v="421"/>
    <d v="2017-08-25T00:00:00"/>
    <s v="First Class"/>
    <s v="DP-13105"/>
    <s v="Dave Poirier"/>
    <x v="1"/>
    <s v="United States"/>
    <x v="20"/>
    <x v="15"/>
    <n v="10035"/>
    <x v="3"/>
    <s v="OFF-BI-10003694"/>
    <x v="1"/>
    <x v="8"/>
    <s v="Avery 3 1/2&quot; Diskette Storage Pages, 10/Pack"/>
    <n v="50.112000000000002"/>
    <n v="6"/>
    <n v="0.2"/>
    <n v="16.2864"/>
    <x v="3"/>
    <x v="0"/>
    <s v="No"/>
  </r>
  <r>
    <n v="1176"/>
    <s v="CA-2018-161207"/>
    <x v="48"/>
    <d v="2018-09-03T00:00:00"/>
    <s v="Standard Class"/>
    <s v="AB-10060"/>
    <s v="Adam Bellavance"/>
    <x v="2"/>
    <s v="United States"/>
    <x v="3"/>
    <x v="38"/>
    <n v="3301"/>
    <x v="3"/>
    <s v="OFF-SU-10000381"/>
    <x v="1"/>
    <x v="14"/>
    <s v="Acme Forged Steel Scissors with Black Enamel Handles"/>
    <n v="27.93"/>
    <n v="3"/>
    <n v="0"/>
    <n v="8.0996999999999986"/>
    <x v="3"/>
    <x v="0"/>
    <s v="No"/>
  </r>
  <r>
    <n v="1177"/>
    <s v="CA-2016-120243"/>
    <x v="422"/>
    <d v="2016-12-30T00:00:00"/>
    <s v="Second Class"/>
    <s v="AT-10435"/>
    <s v="Alyssa Tate"/>
    <x v="2"/>
    <s v="United States"/>
    <x v="1"/>
    <x v="1"/>
    <n v="90004"/>
    <x v="1"/>
    <s v="OFF-LA-10004425"/>
    <x v="1"/>
    <x v="2"/>
    <s v="Staple-on labels"/>
    <n v="11.56"/>
    <n v="4"/>
    <n v="0"/>
    <n v="5.4332000000000003"/>
    <x v="1"/>
    <x v="0"/>
    <s v="No"/>
  </r>
  <r>
    <n v="1178"/>
    <s v="CA-2018-113621"/>
    <x v="49"/>
    <d v="2018-12-05T00:00:00"/>
    <s v="Standard Class"/>
    <s v="JE-15745"/>
    <s v="Joel Eaton"/>
    <x v="0"/>
    <s v="United States"/>
    <x v="196"/>
    <x v="39"/>
    <n v="20852"/>
    <x v="3"/>
    <s v="FUR-CH-10001270"/>
    <x v="0"/>
    <x v="1"/>
    <s v="Harbour Creations Steel Folding Chair"/>
    <n v="172.5"/>
    <n v="2"/>
    <n v="0"/>
    <n v="51.749999999999986"/>
    <x v="3"/>
    <x v="0"/>
    <s v="No"/>
  </r>
  <r>
    <n v="1179"/>
    <s v="CA-2018-113621"/>
    <x v="49"/>
    <d v="2018-12-05T00:00:00"/>
    <s v="Standard Class"/>
    <s v="JE-15745"/>
    <s v="Joel Eaton"/>
    <x v="0"/>
    <s v="United States"/>
    <x v="196"/>
    <x v="39"/>
    <n v="20852"/>
    <x v="3"/>
    <s v="TEC-PH-10003931"/>
    <x v="2"/>
    <x v="7"/>
    <s v="JBL Micro Wireless Portable Bluetooth Speaker"/>
    <n v="179.97"/>
    <n v="3"/>
    <n v="0"/>
    <n v="44.992500000000007"/>
    <x v="3"/>
    <x v="0"/>
    <s v="No"/>
  </r>
  <r>
    <n v="1180"/>
    <s v="CA-2018-168081"/>
    <x v="423"/>
    <d v="2018-04-27T00:00:00"/>
    <s v="Second Class"/>
    <s v="CA-12055"/>
    <s v="Cathy Armstrong"/>
    <x v="2"/>
    <s v="United States"/>
    <x v="12"/>
    <x v="5"/>
    <n v="77070"/>
    <x v="2"/>
    <s v="TEC-AC-10003174"/>
    <x v="2"/>
    <x v="11"/>
    <s v="Plantronics S12 Corded Telephone Headset System"/>
    <n v="258.69600000000003"/>
    <n v="3"/>
    <n v="0.2"/>
    <n v="64.674000000000007"/>
    <x v="2"/>
    <x v="0"/>
    <s v="No"/>
  </r>
  <r>
    <n v="1181"/>
    <s v="CA-2016-128146"/>
    <x v="261"/>
    <d v="2016-06-25T00:00:00"/>
    <s v="Standard Class"/>
    <s v="DB-13060"/>
    <s v="Dave Brooks"/>
    <x v="0"/>
    <s v="United States"/>
    <x v="80"/>
    <x v="30"/>
    <n v="8701"/>
    <x v="3"/>
    <s v="TEC-PH-10004539"/>
    <x v="2"/>
    <x v="7"/>
    <s v="Wireless Extenders zBoost YX545 SOHO Signal Booster"/>
    <n v="1322.93"/>
    <n v="7"/>
    <n v="0"/>
    <n v="357.19110000000001"/>
    <x v="3"/>
    <x v="0"/>
    <s v="No"/>
  </r>
  <r>
    <n v="1182"/>
    <s v="CA-2016-128146"/>
    <x v="261"/>
    <d v="2016-06-25T00:00:00"/>
    <s v="Standard Class"/>
    <s v="DB-13060"/>
    <s v="Dave Brooks"/>
    <x v="0"/>
    <s v="United States"/>
    <x v="80"/>
    <x v="30"/>
    <n v="8701"/>
    <x v="3"/>
    <s v="OFF-AR-10001919"/>
    <x v="1"/>
    <x v="6"/>
    <s v="OIC #2 Pencils, Medium Soft"/>
    <n v="3.76"/>
    <n v="2"/>
    <n v="0"/>
    <n v="1.0903999999999998"/>
    <x v="3"/>
    <x v="0"/>
    <s v="No"/>
  </r>
  <r>
    <n v="1183"/>
    <s v="CA-2019-138779"/>
    <x v="424"/>
    <d v="2019-01-15T00:00:00"/>
    <s v="First Class"/>
    <s v="RB-19570"/>
    <s v="Rob Beeghly"/>
    <x v="0"/>
    <s v="United States"/>
    <x v="108"/>
    <x v="3"/>
    <n v="28540"/>
    <x v="0"/>
    <s v="OFF-EN-10002504"/>
    <x v="1"/>
    <x v="12"/>
    <s v="Tyvek  Top-Opening Peel &amp; Seel Envelopes, Plain White"/>
    <n v="21.744"/>
    <n v="1"/>
    <n v="0.2"/>
    <n v="7.3385999999999996"/>
    <x v="0"/>
    <x v="0"/>
    <s v="No"/>
  </r>
  <r>
    <n v="1184"/>
    <s v="CA-2019-138779"/>
    <x v="424"/>
    <d v="2019-01-15T00:00:00"/>
    <s v="First Class"/>
    <s v="RB-19570"/>
    <s v="Rob Beeghly"/>
    <x v="0"/>
    <s v="United States"/>
    <x v="108"/>
    <x v="3"/>
    <n v="28540"/>
    <x v="0"/>
    <s v="TEC-PH-10003655"/>
    <x v="2"/>
    <x v="7"/>
    <s v="Sannysis Cute Owl Design Soft Skin Case Cover for Samsung Galaxy S4"/>
    <n v="7.92"/>
    <n v="5"/>
    <n v="0.2"/>
    <n v="0.69300000000000006"/>
    <x v="0"/>
    <x v="0"/>
    <s v="No"/>
  </r>
  <r>
    <n v="1185"/>
    <s v="CA-2016-127131"/>
    <x v="156"/>
    <d v="2016-11-30T00:00:00"/>
    <s v="Standard Class"/>
    <s v="HR-14830"/>
    <s v="Harold Ryan"/>
    <x v="1"/>
    <s v="United States"/>
    <x v="4"/>
    <x v="4"/>
    <n v="98103"/>
    <x v="1"/>
    <s v="OFF-BI-10004656"/>
    <x v="1"/>
    <x v="8"/>
    <s v="Peel &amp; Stick Add-On Corner Pockets"/>
    <n v="12.096000000000002"/>
    <n v="7"/>
    <n v="0.2"/>
    <n v="4.2335999999999991"/>
    <x v="1"/>
    <x v="1"/>
    <s v="Yes"/>
  </r>
  <r>
    <n v="1186"/>
    <s v="CA-2016-127131"/>
    <x v="156"/>
    <d v="2016-11-30T00:00:00"/>
    <s v="Standard Class"/>
    <s v="HR-14830"/>
    <s v="Harold Ryan"/>
    <x v="1"/>
    <s v="United States"/>
    <x v="4"/>
    <x v="4"/>
    <n v="98103"/>
    <x v="1"/>
    <s v="OFF-ST-10002344"/>
    <x v="1"/>
    <x v="4"/>
    <s v="Carina 42&quot;Hx23 3/4&quot;W Media Storage Unit"/>
    <n v="485.88"/>
    <n v="6"/>
    <n v="0"/>
    <n v="9.7176000000000329"/>
    <x v="1"/>
    <x v="1"/>
    <s v="Yes"/>
  </r>
  <r>
    <n v="1187"/>
    <s v="CA-2016-127131"/>
    <x v="156"/>
    <d v="2016-11-30T00:00:00"/>
    <s v="Standard Class"/>
    <s v="HR-14830"/>
    <s v="Harold Ryan"/>
    <x v="1"/>
    <s v="United States"/>
    <x v="4"/>
    <x v="4"/>
    <n v="98103"/>
    <x v="1"/>
    <s v="OFF-PA-10001800"/>
    <x v="1"/>
    <x v="10"/>
    <s v="Xerox 220"/>
    <n v="25.92"/>
    <n v="4"/>
    <n v="0"/>
    <n v="12.441600000000001"/>
    <x v="1"/>
    <x v="1"/>
    <s v="Yes"/>
  </r>
  <r>
    <n v="1188"/>
    <s v="CA-2016-127131"/>
    <x v="156"/>
    <d v="2016-11-30T00:00:00"/>
    <s v="Standard Class"/>
    <s v="HR-14830"/>
    <s v="Harold Ryan"/>
    <x v="1"/>
    <s v="United States"/>
    <x v="4"/>
    <x v="4"/>
    <n v="98103"/>
    <x v="1"/>
    <s v="OFF-ST-10000036"/>
    <x v="1"/>
    <x v="4"/>
    <s v="Recycled Data-Pak for Archival Bound Computer Printouts, 12-1/2 x 12-1/2 x 16"/>
    <n v="197.58"/>
    <n v="2"/>
    <n v="0"/>
    <n v="53.346599999999995"/>
    <x v="1"/>
    <x v="1"/>
    <s v="Yes"/>
  </r>
  <r>
    <n v="1189"/>
    <s v="CA-2019-117212"/>
    <x v="425"/>
    <d v="2019-02-28T00:00:00"/>
    <s v="Second Class"/>
    <s v="BT-11530"/>
    <s v="Bradley Talbott"/>
    <x v="2"/>
    <s v="United States"/>
    <x v="1"/>
    <x v="1"/>
    <n v="90036"/>
    <x v="1"/>
    <s v="OFF-AP-10004532"/>
    <x v="1"/>
    <x v="9"/>
    <s v="Kensington 6 Outlet Guardian Standard Surge Protector"/>
    <n v="81.92"/>
    <n v="4"/>
    <n v="0"/>
    <n v="22.118400000000001"/>
    <x v="1"/>
    <x v="1"/>
    <s v="Yes"/>
  </r>
  <r>
    <n v="1190"/>
    <s v="CA-2019-117212"/>
    <x v="425"/>
    <d v="2019-02-28T00:00:00"/>
    <s v="Second Class"/>
    <s v="BT-11530"/>
    <s v="Bradley Talbott"/>
    <x v="2"/>
    <s v="United States"/>
    <x v="1"/>
    <x v="1"/>
    <n v="90036"/>
    <x v="1"/>
    <s v="TEC-PH-10004447"/>
    <x v="2"/>
    <x v="7"/>
    <s v="Toshiba IPT2010-SD IP Telephone"/>
    <n v="889.53600000000006"/>
    <n v="8"/>
    <n v="0.2"/>
    <n v="66.715199999999982"/>
    <x v="1"/>
    <x v="1"/>
    <s v="Yes"/>
  </r>
  <r>
    <n v="1191"/>
    <s v="CA-2019-117212"/>
    <x v="425"/>
    <d v="2019-02-28T00:00:00"/>
    <s v="Second Class"/>
    <s v="BT-11530"/>
    <s v="Bradley Talbott"/>
    <x v="2"/>
    <s v="United States"/>
    <x v="1"/>
    <x v="1"/>
    <n v="90036"/>
    <x v="1"/>
    <s v="FUR-CH-10003973"/>
    <x v="0"/>
    <x v="1"/>
    <s v="GuestStacker Chair with Chrome Finish Legs"/>
    <n v="892.22400000000005"/>
    <n v="3"/>
    <n v="0.2"/>
    <n v="89.222400000000022"/>
    <x v="1"/>
    <x v="1"/>
    <s v="Yes"/>
  </r>
  <r>
    <n v="1192"/>
    <s v="CA-2019-117212"/>
    <x v="425"/>
    <d v="2019-02-28T00:00:00"/>
    <s v="Second Class"/>
    <s v="BT-11530"/>
    <s v="Bradley Talbott"/>
    <x v="2"/>
    <s v="United States"/>
    <x v="1"/>
    <x v="1"/>
    <n v="90036"/>
    <x v="1"/>
    <s v="OFF-PA-10001970"/>
    <x v="1"/>
    <x v="10"/>
    <s v="Xerox 1908"/>
    <n v="223.92"/>
    <n v="4"/>
    <n v="0"/>
    <n v="109.7208"/>
    <x v="1"/>
    <x v="1"/>
    <s v="Yes"/>
  </r>
  <r>
    <n v="1193"/>
    <s v="CA-2019-117212"/>
    <x v="425"/>
    <d v="2019-02-28T00:00:00"/>
    <s v="Second Class"/>
    <s v="BT-11530"/>
    <s v="Bradley Talbott"/>
    <x v="2"/>
    <s v="United States"/>
    <x v="1"/>
    <x v="1"/>
    <n v="90036"/>
    <x v="1"/>
    <s v="OFF-PA-10000682"/>
    <x v="1"/>
    <x v="10"/>
    <s v="Xerox 1924"/>
    <n v="23.12"/>
    <n v="4"/>
    <n v="0"/>
    <n v="11.328800000000001"/>
    <x v="1"/>
    <x v="1"/>
    <s v="Yes"/>
  </r>
  <r>
    <n v="1194"/>
    <s v="US-2017-130519"/>
    <x v="426"/>
    <d v="2017-09-15T00:00:00"/>
    <s v="Same Day"/>
    <s v="NG-18355"/>
    <s v="Nat Gilpin"/>
    <x v="1"/>
    <s v="United States"/>
    <x v="197"/>
    <x v="2"/>
    <n v="33065"/>
    <x v="0"/>
    <s v="OFF-PA-10001937"/>
    <x v="1"/>
    <x v="10"/>
    <s v="Xerox 21"/>
    <n v="15.552000000000003"/>
    <n v="3"/>
    <n v="0.2"/>
    <n v="5.4432"/>
    <x v="0"/>
    <x v="0"/>
    <s v="No"/>
  </r>
  <r>
    <n v="1195"/>
    <s v="US-2017-130519"/>
    <x v="426"/>
    <d v="2017-09-15T00:00:00"/>
    <s v="Same Day"/>
    <s v="NG-18355"/>
    <s v="Nat Gilpin"/>
    <x v="1"/>
    <s v="United States"/>
    <x v="197"/>
    <x v="2"/>
    <n v="33065"/>
    <x v="0"/>
    <s v="FUR-FU-10002268"/>
    <x v="0"/>
    <x v="5"/>
    <s v="Ultra Door Push Plate"/>
    <n v="15.712000000000002"/>
    <n v="4"/>
    <n v="0.2"/>
    <n v="2.553199999999999"/>
    <x v="0"/>
    <x v="0"/>
    <s v="No"/>
  </r>
  <r>
    <n v="1196"/>
    <s v="US-2017-130519"/>
    <x v="426"/>
    <d v="2017-09-15T00:00:00"/>
    <s v="Same Day"/>
    <s v="NG-18355"/>
    <s v="Nat Gilpin"/>
    <x v="1"/>
    <s v="United States"/>
    <x v="197"/>
    <x v="2"/>
    <n v="33065"/>
    <x v="0"/>
    <s v="OFF-ST-10001321"/>
    <x v="1"/>
    <x v="4"/>
    <s v="Decoflex Hanging Personal Folder File, Blue"/>
    <n v="24.672000000000001"/>
    <n v="2"/>
    <n v="0.2"/>
    <n v="2.1588000000000021"/>
    <x v="0"/>
    <x v="0"/>
    <s v="No"/>
  </r>
  <r>
    <n v="1197"/>
    <s v="US-2017-130519"/>
    <x v="426"/>
    <d v="2017-09-15T00:00:00"/>
    <s v="Same Day"/>
    <s v="NG-18355"/>
    <s v="Nat Gilpin"/>
    <x v="1"/>
    <s v="United States"/>
    <x v="197"/>
    <x v="2"/>
    <n v="33065"/>
    <x v="0"/>
    <s v="FUR-FU-10003394"/>
    <x v="0"/>
    <x v="5"/>
    <s v="Tenex &quot;The Solids&quot; Textured Chair Mats"/>
    <n v="55.967999999999996"/>
    <n v="1"/>
    <n v="0.2"/>
    <n v="-2.098800000000006"/>
    <x v="0"/>
    <x v="0"/>
    <s v="No"/>
  </r>
  <r>
    <n v="1198"/>
    <s v="CA-2018-130946"/>
    <x v="143"/>
    <d v="2018-04-12T00:00:00"/>
    <s v="Standard Class"/>
    <s v="ZC-21910"/>
    <s v="Zuschuss Carroll"/>
    <x v="0"/>
    <s v="United States"/>
    <x v="12"/>
    <x v="5"/>
    <n v="77041"/>
    <x v="2"/>
    <s v="TEC-AC-10001990"/>
    <x v="2"/>
    <x v="11"/>
    <s v="Kensington Orbit Wireless Mobile Trackball for PC and Mac"/>
    <n v="431.92800000000005"/>
    <n v="9"/>
    <n v="0.2"/>
    <n v="64.789199999999951"/>
    <x v="2"/>
    <x v="0"/>
    <s v="No"/>
  </r>
  <r>
    <n v="1199"/>
    <s v="CA-2018-130946"/>
    <x v="143"/>
    <d v="2018-04-12T00:00:00"/>
    <s v="Standard Class"/>
    <s v="ZC-21910"/>
    <s v="Zuschuss Carroll"/>
    <x v="0"/>
    <s v="United States"/>
    <x v="12"/>
    <x v="5"/>
    <n v="77041"/>
    <x v="2"/>
    <s v="FUR-CH-10004540"/>
    <x v="0"/>
    <x v="1"/>
    <s v="Global Chrome Stack Chair"/>
    <n v="95.983999999999995"/>
    <n v="4"/>
    <n v="0.3"/>
    <n v="-4.1135999999999981"/>
    <x v="2"/>
    <x v="0"/>
    <s v="No"/>
  </r>
  <r>
    <n v="1200"/>
    <s v="CA-2018-130946"/>
    <x v="143"/>
    <d v="2018-04-12T00:00:00"/>
    <s v="Standard Class"/>
    <s v="ZC-21910"/>
    <s v="Zuschuss Carroll"/>
    <x v="0"/>
    <s v="United States"/>
    <x v="12"/>
    <x v="5"/>
    <n v="77041"/>
    <x v="2"/>
    <s v="OFF-BI-10004995"/>
    <x v="1"/>
    <x v="8"/>
    <s v="GBC DocuBind P400 Electric Binding System"/>
    <n v="1088.7919999999997"/>
    <n v="4"/>
    <n v="0.8"/>
    <n v="-1850.9464000000007"/>
    <x v="2"/>
    <x v="0"/>
    <s v="No"/>
  </r>
  <r>
    <n v="1201"/>
    <s v="CA-2018-114727"/>
    <x v="427"/>
    <d v="2018-07-24T00:00:00"/>
    <s v="Standard Class"/>
    <s v="LS-16945"/>
    <s v="Linda Southworth"/>
    <x v="1"/>
    <s v="United States"/>
    <x v="60"/>
    <x v="22"/>
    <n v="80219"/>
    <x v="1"/>
    <s v="FUR-CH-10002335"/>
    <x v="0"/>
    <x v="1"/>
    <s v="Hon GuestStacker Chair"/>
    <n v="544.00800000000004"/>
    <n v="3"/>
    <n v="0.2"/>
    <n v="40.800600000000003"/>
    <x v="1"/>
    <x v="1"/>
    <s v="Yes"/>
  </r>
  <r>
    <n v="1202"/>
    <s v="CA-2018-114727"/>
    <x v="427"/>
    <d v="2018-07-24T00:00:00"/>
    <s v="Standard Class"/>
    <s v="LS-16945"/>
    <s v="Linda Southworth"/>
    <x v="1"/>
    <s v="United States"/>
    <x v="60"/>
    <x v="22"/>
    <n v="80219"/>
    <x v="1"/>
    <s v="OFF-BI-10004967"/>
    <x v="1"/>
    <x v="8"/>
    <s v="Round Ring Binders"/>
    <n v="1.8720000000000003"/>
    <n v="3"/>
    <n v="0.7"/>
    <n v="-1.4352"/>
    <x v="1"/>
    <x v="1"/>
    <s v="Yes"/>
  </r>
  <r>
    <n v="1203"/>
    <s v="CA-2018-114727"/>
    <x v="427"/>
    <d v="2018-07-24T00:00:00"/>
    <s v="Standard Class"/>
    <s v="LS-16945"/>
    <s v="Linda Southworth"/>
    <x v="1"/>
    <s v="United States"/>
    <x v="60"/>
    <x v="22"/>
    <n v="80219"/>
    <x v="1"/>
    <s v="FUR-CH-10002331"/>
    <x v="0"/>
    <x v="1"/>
    <s v="Hon 4700 Series Mobuis Mid-Back Task Chairs with Adjustable Arms"/>
    <n v="854.35200000000009"/>
    <n v="3"/>
    <n v="0.2"/>
    <n v="10.679399999999873"/>
    <x v="1"/>
    <x v="1"/>
    <s v="Yes"/>
  </r>
  <r>
    <n v="1204"/>
    <s v="CA-2018-114727"/>
    <x v="427"/>
    <d v="2018-07-24T00:00:00"/>
    <s v="Standard Class"/>
    <s v="LS-16945"/>
    <s v="Linda Southworth"/>
    <x v="1"/>
    <s v="United States"/>
    <x v="60"/>
    <x v="22"/>
    <n v="80219"/>
    <x v="1"/>
    <s v="OFF-ST-10002292"/>
    <x v="1"/>
    <x v="4"/>
    <s v="Sauder Facets Collection Locker/File Cabinet, Sky Alder Finish"/>
    <n v="593.5680000000001"/>
    <n v="2"/>
    <n v="0.2"/>
    <n v="0"/>
    <x v="1"/>
    <x v="1"/>
    <s v="Yes"/>
  </r>
  <r>
    <n v="1205"/>
    <s v="CA-2018-114727"/>
    <x v="427"/>
    <d v="2018-07-24T00:00:00"/>
    <s v="Standard Class"/>
    <s v="LS-16945"/>
    <s v="Linda Southworth"/>
    <x v="1"/>
    <s v="United States"/>
    <x v="60"/>
    <x v="22"/>
    <n v="80219"/>
    <x v="1"/>
    <s v="OFF-ST-10000689"/>
    <x v="1"/>
    <x v="4"/>
    <s v="Fellowes Strictly Business Drawer File, Letter/Legal Size"/>
    <n v="338.04"/>
    <n v="3"/>
    <n v="0.2"/>
    <n v="-33.804000000000002"/>
    <x v="1"/>
    <x v="1"/>
    <s v="Yes"/>
  </r>
  <r>
    <n v="1206"/>
    <s v="CA-2019-133235"/>
    <x v="378"/>
    <d v="2019-08-04T00:00:00"/>
    <s v="First Class"/>
    <s v="LH-16750"/>
    <s v="Larry Hughes"/>
    <x v="0"/>
    <s v="United States"/>
    <x v="35"/>
    <x v="3"/>
    <n v="28205"/>
    <x v="0"/>
    <s v="TEC-PH-10002660"/>
    <x v="2"/>
    <x v="7"/>
    <s v="Nortel Networks T7316 E Nt8 B27"/>
    <n v="271.95999999999998"/>
    <n v="5"/>
    <n v="0.2"/>
    <n v="16.997500000000016"/>
    <x v="0"/>
    <x v="0"/>
    <s v="No"/>
  </r>
  <r>
    <n v="1207"/>
    <s v="CA-2018-137050"/>
    <x v="216"/>
    <d v="2018-07-18T00:00:00"/>
    <s v="Second Class"/>
    <s v="SW-20755"/>
    <s v="Steven Ward"/>
    <x v="1"/>
    <s v="United States"/>
    <x v="20"/>
    <x v="15"/>
    <n v="10009"/>
    <x v="3"/>
    <s v="OFF-ST-10004634"/>
    <x v="1"/>
    <x v="4"/>
    <s v="Personal Folder Holder, Ebony"/>
    <n v="11.21"/>
    <n v="1"/>
    <n v="0"/>
    <n v="3.3629999999999995"/>
    <x v="3"/>
    <x v="0"/>
    <s v="No"/>
  </r>
  <r>
    <n v="1208"/>
    <s v="CA-2018-137050"/>
    <x v="216"/>
    <d v="2018-07-18T00:00:00"/>
    <s v="Second Class"/>
    <s v="SW-20755"/>
    <s v="Steven Ward"/>
    <x v="1"/>
    <s v="United States"/>
    <x v="20"/>
    <x v="15"/>
    <n v="10009"/>
    <x v="3"/>
    <s v="OFF-BI-10002160"/>
    <x v="1"/>
    <x v="8"/>
    <s v="Acco Hanging Data Binders"/>
    <n v="9.1440000000000001"/>
    <n v="3"/>
    <n v="0.2"/>
    <n v="3.2003999999999997"/>
    <x v="3"/>
    <x v="0"/>
    <s v="No"/>
  </r>
  <r>
    <n v="1209"/>
    <s v="CA-2018-137050"/>
    <x v="216"/>
    <d v="2018-07-18T00:00:00"/>
    <s v="Second Class"/>
    <s v="SW-20755"/>
    <s v="Steven Ward"/>
    <x v="1"/>
    <s v="United States"/>
    <x v="20"/>
    <x v="15"/>
    <n v="10009"/>
    <x v="3"/>
    <s v="OFF-FA-10002988"/>
    <x v="1"/>
    <x v="13"/>
    <s v="Ideal Clamps"/>
    <n v="14.069999999999999"/>
    <n v="7"/>
    <n v="0"/>
    <n v="6.8942999999999994"/>
    <x v="3"/>
    <x v="0"/>
    <s v="No"/>
  </r>
  <r>
    <n v="1210"/>
    <s v="CA-2018-137050"/>
    <x v="216"/>
    <d v="2018-07-18T00:00:00"/>
    <s v="Second Class"/>
    <s v="SW-20755"/>
    <s v="Steven Ward"/>
    <x v="1"/>
    <s v="United States"/>
    <x v="20"/>
    <x v="15"/>
    <n v="10009"/>
    <x v="3"/>
    <s v="OFF-AR-10004999"/>
    <x v="1"/>
    <x v="6"/>
    <s v="Newell 315"/>
    <n v="41.86"/>
    <n v="7"/>
    <n v="0"/>
    <n v="10.465"/>
    <x v="3"/>
    <x v="0"/>
    <s v="No"/>
  </r>
  <r>
    <n v="1211"/>
    <s v="CA-2018-137050"/>
    <x v="216"/>
    <d v="2018-07-18T00:00:00"/>
    <s v="Second Class"/>
    <s v="SW-20755"/>
    <s v="Steven Ward"/>
    <x v="1"/>
    <s v="United States"/>
    <x v="20"/>
    <x v="15"/>
    <n v="10009"/>
    <x v="3"/>
    <s v="OFF-BI-10001031"/>
    <x v="1"/>
    <x v="8"/>
    <s v="Pressboard Data Binders by Wilson Jones"/>
    <n v="8.5440000000000005"/>
    <n v="2"/>
    <n v="0.2"/>
    <n v="2.8835999999999995"/>
    <x v="3"/>
    <x v="0"/>
    <s v="No"/>
  </r>
  <r>
    <n v="1212"/>
    <s v="CA-2018-137050"/>
    <x v="216"/>
    <d v="2018-07-18T00:00:00"/>
    <s v="Second Class"/>
    <s v="SW-20755"/>
    <s v="Steven Ward"/>
    <x v="1"/>
    <s v="United States"/>
    <x v="20"/>
    <x v="15"/>
    <n v="10009"/>
    <x v="3"/>
    <s v="FUR-BO-10004695"/>
    <x v="0"/>
    <x v="0"/>
    <s v="O'Sullivan 2-Door Barrister Bookcase in Odessa Pine"/>
    <n v="579.13599999999997"/>
    <n v="4"/>
    <n v="0.2"/>
    <n v="21.717599999999948"/>
    <x v="3"/>
    <x v="0"/>
    <s v="No"/>
  </r>
  <r>
    <n v="1213"/>
    <s v="US-2019-118087"/>
    <x v="428"/>
    <d v="2019-09-13T00:00:00"/>
    <s v="Standard Class"/>
    <s v="SP-20620"/>
    <s v="Stefania Perrino"/>
    <x v="1"/>
    <s v="United States"/>
    <x v="10"/>
    <x v="9"/>
    <n v="19134"/>
    <x v="3"/>
    <s v="FUR-CH-10004860"/>
    <x v="0"/>
    <x v="1"/>
    <s v="Global Low Back Tilter Chair"/>
    <n v="141.37199999999999"/>
    <n v="2"/>
    <n v="0.3"/>
    <n v="-48.470400000000019"/>
    <x v="3"/>
    <x v="1"/>
    <s v="Yes"/>
  </r>
  <r>
    <n v="1214"/>
    <s v="US-2019-118087"/>
    <x v="428"/>
    <d v="2019-09-13T00:00:00"/>
    <s v="Standard Class"/>
    <s v="SP-20620"/>
    <s v="Stefania Perrino"/>
    <x v="1"/>
    <s v="United States"/>
    <x v="10"/>
    <x v="9"/>
    <n v="19134"/>
    <x v="3"/>
    <s v="OFF-BI-10002432"/>
    <x v="1"/>
    <x v="8"/>
    <s v="Wilson Jones Standard D-Ring Binders"/>
    <n v="3.036"/>
    <n v="2"/>
    <n v="0.7"/>
    <n v="-2.3275999999999994"/>
    <x v="3"/>
    <x v="1"/>
    <s v="Yes"/>
  </r>
  <r>
    <n v="1215"/>
    <s v="US-2019-118087"/>
    <x v="428"/>
    <d v="2019-09-13T00:00:00"/>
    <s v="Standard Class"/>
    <s v="SP-20620"/>
    <s v="Stefania Perrino"/>
    <x v="1"/>
    <s v="United States"/>
    <x v="10"/>
    <x v="9"/>
    <n v="19134"/>
    <x v="3"/>
    <s v="OFF-BI-10000069"/>
    <x v="1"/>
    <x v="8"/>
    <s v="GBC Prepunched Paper, 19-Hole, for Binding Systems, 24-lb"/>
    <n v="4.503000000000001"/>
    <n v="1"/>
    <n v="0.7"/>
    <n v="-3.6024000000000012"/>
    <x v="3"/>
    <x v="1"/>
    <s v="Yes"/>
  </r>
  <r>
    <n v="1216"/>
    <s v="US-2019-118087"/>
    <x v="428"/>
    <d v="2019-09-13T00:00:00"/>
    <s v="Standard Class"/>
    <s v="SP-20620"/>
    <s v="Stefania Perrino"/>
    <x v="1"/>
    <s v="United States"/>
    <x v="10"/>
    <x v="9"/>
    <n v="19134"/>
    <x v="3"/>
    <s v="OFF-AR-10003602"/>
    <x v="1"/>
    <x v="6"/>
    <s v="Quartet Omega Colored Chalk, 12/Pack"/>
    <n v="4.6719999999999997"/>
    <n v="1"/>
    <n v="0.2"/>
    <n v="1.5767999999999998"/>
    <x v="3"/>
    <x v="1"/>
    <s v="Yes"/>
  </r>
  <r>
    <n v="1217"/>
    <s v="US-2019-118087"/>
    <x v="428"/>
    <d v="2019-09-13T00:00:00"/>
    <s v="Standard Class"/>
    <s v="SP-20620"/>
    <s v="Stefania Perrino"/>
    <x v="1"/>
    <s v="United States"/>
    <x v="10"/>
    <x v="9"/>
    <n v="19134"/>
    <x v="3"/>
    <s v="TEC-AC-10004469"/>
    <x v="2"/>
    <x v="11"/>
    <s v="Microsoft Sculpt Comfort Mouse"/>
    <n v="95.88000000000001"/>
    <n v="3"/>
    <n v="0.2"/>
    <n v="28.764000000000006"/>
    <x v="3"/>
    <x v="1"/>
    <s v="Yes"/>
  </r>
  <r>
    <n v="1218"/>
    <s v="US-2019-118087"/>
    <x v="428"/>
    <d v="2019-09-13T00:00:00"/>
    <s v="Standard Class"/>
    <s v="SP-20620"/>
    <s v="Stefania Perrino"/>
    <x v="1"/>
    <s v="United States"/>
    <x v="10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  <x v="3"/>
    <x v="1"/>
    <s v="Yes"/>
  </r>
  <r>
    <n v="1219"/>
    <s v="US-2019-118087"/>
    <x v="428"/>
    <d v="2019-09-13T00:00:00"/>
    <s v="Standard Class"/>
    <s v="SP-20620"/>
    <s v="Stefania Perrino"/>
    <x v="1"/>
    <s v="United States"/>
    <x v="10"/>
    <x v="9"/>
    <n v="19134"/>
    <x v="3"/>
    <s v="TEC-AC-10003174"/>
    <x v="2"/>
    <x v="11"/>
    <s v="Plantronics S12 Corded Telephone Headset System"/>
    <n v="258.69600000000003"/>
    <n v="3"/>
    <n v="0.2"/>
    <n v="64.674000000000007"/>
    <x v="3"/>
    <x v="1"/>
    <s v="Yes"/>
  </r>
  <r>
    <n v="1220"/>
    <s v="US-2019-118087"/>
    <x v="428"/>
    <d v="2019-09-13T00:00:00"/>
    <s v="Standard Class"/>
    <s v="SP-20620"/>
    <s v="Stefania Perrino"/>
    <x v="1"/>
    <s v="United States"/>
    <x v="10"/>
    <x v="9"/>
    <n v="19134"/>
    <x v="3"/>
    <s v="TEC-PH-10002200"/>
    <x v="2"/>
    <x v="7"/>
    <s v="Samsung Galaxy Note 2"/>
    <n v="1931.9579999999999"/>
    <n v="7"/>
    <n v="0.4"/>
    <n v="-386.3915999999997"/>
    <x v="3"/>
    <x v="1"/>
    <s v="Yes"/>
  </r>
  <r>
    <n v="1221"/>
    <s v="CA-2016-110184"/>
    <x v="136"/>
    <d v="2016-07-16T00:00:00"/>
    <s v="Standard Class"/>
    <s v="BF-11170"/>
    <s v="Ben Ferrer"/>
    <x v="2"/>
    <s v="United States"/>
    <x v="1"/>
    <x v="1"/>
    <n v="90036"/>
    <x v="1"/>
    <s v="OFF-ST-10000107"/>
    <x v="1"/>
    <x v="4"/>
    <s v="Fellowes Super Stor/Drawer"/>
    <n v="249.75"/>
    <n v="9"/>
    <n v="0"/>
    <n v="44.954999999999977"/>
    <x v="1"/>
    <x v="0"/>
    <s v="No"/>
  </r>
  <r>
    <n v="1222"/>
    <s v="CA-2016-110184"/>
    <x v="136"/>
    <d v="2016-07-16T00:00:00"/>
    <s v="Standard Class"/>
    <s v="BF-11170"/>
    <s v="Ben Ferrer"/>
    <x v="2"/>
    <s v="United States"/>
    <x v="1"/>
    <x v="1"/>
    <n v="90036"/>
    <x v="1"/>
    <s v="TEC-PH-10000439"/>
    <x v="2"/>
    <x v="7"/>
    <s v="GE DSL Phone Line Filter"/>
    <n v="255.93600000000004"/>
    <n v="8"/>
    <n v="0.2"/>
    <n v="28.792799999999971"/>
    <x v="1"/>
    <x v="0"/>
    <s v="No"/>
  </r>
  <r>
    <n v="1223"/>
    <s v="CA-2018-126004"/>
    <x v="429"/>
    <d v="2018-12-05T00:00:00"/>
    <s v="First Class"/>
    <s v="BM-11140"/>
    <s v="Becky Martin"/>
    <x v="0"/>
    <s v="United States"/>
    <x v="20"/>
    <x v="15"/>
    <n v="10024"/>
    <x v="3"/>
    <s v="FUR-FU-10001602"/>
    <x v="0"/>
    <x v="5"/>
    <s v="Eldon Delta Triangular Chair Mat, 52&quot; x 58&quot;, Clear"/>
    <n v="113.78999999999999"/>
    <n v="3"/>
    <n v="0"/>
    <n v="20.482199999999992"/>
    <x v="3"/>
    <x v="0"/>
    <s v="No"/>
  </r>
  <r>
    <n v="1224"/>
    <s v="CA-2018-126004"/>
    <x v="429"/>
    <d v="2018-12-05T00:00:00"/>
    <s v="First Class"/>
    <s v="BM-11140"/>
    <s v="Becky Martin"/>
    <x v="0"/>
    <s v="United States"/>
    <x v="20"/>
    <x v="15"/>
    <n v="10024"/>
    <x v="3"/>
    <s v="TEC-AC-10001432"/>
    <x v="2"/>
    <x v="11"/>
    <s v="Enermax Aurora Lite Keyboard"/>
    <n v="78.150000000000006"/>
    <n v="1"/>
    <n v="0"/>
    <n v="34.38600000000001"/>
    <x v="3"/>
    <x v="0"/>
    <s v="No"/>
  </r>
  <r>
    <n v="1225"/>
    <s v="CA-2018-126004"/>
    <x v="429"/>
    <d v="2018-12-05T00:00:00"/>
    <s v="First Class"/>
    <s v="BM-11140"/>
    <s v="Becky Martin"/>
    <x v="0"/>
    <s v="United States"/>
    <x v="20"/>
    <x v="15"/>
    <n v="10024"/>
    <x v="3"/>
    <s v="OFF-BI-10004656"/>
    <x v="1"/>
    <x v="8"/>
    <s v="Peel &amp; Stick Add-On Corner Pockets"/>
    <n v="1.7280000000000002"/>
    <n v="1"/>
    <n v="0.2"/>
    <n v="0.60479999999999989"/>
    <x v="3"/>
    <x v="0"/>
    <s v="No"/>
  </r>
  <r>
    <n v="1226"/>
    <s v="CA-2018-126004"/>
    <x v="429"/>
    <d v="2018-12-05T00:00:00"/>
    <s v="First Class"/>
    <s v="BM-11140"/>
    <s v="Becky Martin"/>
    <x v="0"/>
    <s v="United States"/>
    <x v="20"/>
    <x v="15"/>
    <n v="10024"/>
    <x v="3"/>
    <s v="OFF-PA-10001685"/>
    <x v="1"/>
    <x v="10"/>
    <s v="Easy-staple paper"/>
    <n v="40.56"/>
    <n v="4"/>
    <n v="0"/>
    <n v="19.874400000000001"/>
    <x v="3"/>
    <x v="0"/>
    <s v="No"/>
  </r>
  <r>
    <n v="1227"/>
    <s v="CA-2018-126004"/>
    <x v="429"/>
    <d v="2018-12-05T00:00:00"/>
    <s v="First Class"/>
    <s v="BM-11140"/>
    <s v="Becky Martin"/>
    <x v="0"/>
    <s v="United States"/>
    <x v="20"/>
    <x v="15"/>
    <n v="10024"/>
    <x v="3"/>
    <s v="OFF-ST-10001418"/>
    <x v="1"/>
    <x v="4"/>
    <s v="Carina Media Storage Towers in Natural &amp; Black"/>
    <n v="182.94"/>
    <n v="3"/>
    <n v="0"/>
    <n v="3.6587999999999994"/>
    <x v="3"/>
    <x v="0"/>
    <s v="No"/>
  </r>
  <r>
    <n v="1228"/>
    <s v="CA-2018-126004"/>
    <x v="429"/>
    <d v="2018-12-05T00:00:00"/>
    <s v="First Class"/>
    <s v="BM-11140"/>
    <s v="Becky Martin"/>
    <x v="0"/>
    <s v="United States"/>
    <x v="20"/>
    <x v="15"/>
    <n v="10024"/>
    <x v="3"/>
    <s v="OFF-ST-10000676"/>
    <x v="1"/>
    <x v="4"/>
    <s v="Fellowes Econo/Stor Drawers"/>
    <n v="193.86"/>
    <n v="2"/>
    <n v="0"/>
    <n v="11.631599999999992"/>
    <x v="3"/>
    <x v="0"/>
    <s v="No"/>
  </r>
  <r>
    <n v="1229"/>
    <s v="CA-2019-100013"/>
    <x v="44"/>
    <d v="2019-11-11T00:00:00"/>
    <s v="Standard Class"/>
    <s v="ZC-21910"/>
    <s v="Zuschuss Carroll"/>
    <x v="0"/>
    <s v="United States"/>
    <x v="1"/>
    <x v="1"/>
    <n v="90045"/>
    <x v="1"/>
    <s v="OFF-EN-10001219"/>
    <x v="1"/>
    <x v="12"/>
    <s v="#10- 4 1/8&quot; x 9 1/2&quot; Security-Tint Envelopes"/>
    <n v="15.28"/>
    <n v="2"/>
    <n v="0"/>
    <n v="7.4871999999999996"/>
    <x v="1"/>
    <x v="0"/>
    <s v="No"/>
  </r>
  <r>
    <n v="1230"/>
    <s v="CA-2019-100013"/>
    <x v="44"/>
    <d v="2019-11-11T00:00:00"/>
    <s v="Standard Class"/>
    <s v="ZC-21910"/>
    <s v="Zuschuss Carroll"/>
    <x v="0"/>
    <s v="United States"/>
    <x v="1"/>
    <x v="1"/>
    <n v="90045"/>
    <x v="1"/>
    <s v="FUR-FU-10001424"/>
    <x v="0"/>
    <x v="5"/>
    <s v="Dax Clear Box Frame"/>
    <n v="8.73"/>
    <n v="1"/>
    <n v="0"/>
    <n v="2.9681999999999995"/>
    <x v="1"/>
    <x v="0"/>
    <s v="No"/>
  </r>
  <r>
    <n v="1231"/>
    <s v="CA-2019-100013"/>
    <x v="44"/>
    <d v="2019-11-11T00:00:00"/>
    <s v="Standard Class"/>
    <s v="ZC-21910"/>
    <s v="Zuschuss Carroll"/>
    <x v="0"/>
    <s v="United States"/>
    <x v="1"/>
    <x v="1"/>
    <n v="90045"/>
    <x v="1"/>
    <s v="OFF-AR-10001022"/>
    <x v="1"/>
    <x v="6"/>
    <s v="SANFORD Liquid Accent Tank-Style Highlighters"/>
    <n v="5.68"/>
    <n v="2"/>
    <n v="0"/>
    <n v="1.7607999999999997"/>
    <x v="1"/>
    <x v="0"/>
    <s v="No"/>
  </r>
  <r>
    <n v="1232"/>
    <s v="CA-2017-132570"/>
    <x v="89"/>
    <d v="2017-11-02T00:00:00"/>
    <s v="Second Class"/>
    <s v="KT-16480"/>
    <s v="Kean Thornton"/>
    <x v="0"/>
    <s v="United States"/>
    <x v="198"/>
    <x v="15"/>
    <n v="14215"/>
    <x v="3"/>
    <s v="OFF-AR-10000369"/>
    <x v="1"/>
    <x v="6"/>
    <s v="Design Ebony Sketching Pencil"/>
    <n v="2.78"/>
    <n v="2"/>
    <n v="0"/>
    <n v="0.72279999999999989"/>
    <x v="3"/>
    <x v="0"/>
    <s v="No"/>
  </r>
  <r>
    <n v="1233"/>
    <s v="CA-2017-132570"/>
    <x v="89"/>
    <d v="2017-11-02T00:00:00"/>
    <s v="Second Class"/>
    <s v="KT-16480"/>
    <s v="Kean Thornton"/>
    <x v="0"/>
    <s v="United States"/>
    <x v="198"/>
    <x v="15"/>
    <n v="14215"/>
    <x v="3"/>
    <s v="OFF-EN-10003055"/>
    <x v="1"/>
    <x v="12"/>
    <s v="Blue String-Tie &amp; Button Interoffice Envelopes, 10 x 13"/>
    <n v="79.959999999999994"/>
    <n v="2"/>
    <n v="0"/>
    <n v="35.981999999999992"/>
    <x v="3"/>
    <x v="0"/>
    <s v="No"/>
  </r>
  <r>
    <n v="1234"/>
    <s v="CA-2018-153682"/>
    <x v="198"/>
    <d v="2018-06-01T00:00:00"/>
    <s v="First Class"/>
    <s v="BG-11695"/>
    <s v="Brooke Gillingham"/>
    <x v="1"/>
    <s v="United States"/>
    <x v="74"/>
    <x v="24"/>
    <n v="45231"/>
    <x v="3"/>
    <s v="TEC-CO-10001046"/>
    <x v="2"/>
    <x v="16"/>
    <s v="Canon Imageclass D680 Copier / Fax"/>
    <n v="839.98799999999994"/>
    <n v="2"/>
    <n v="0.4"/>
    <n v="69.99899999999991"/>
    <x v="3"/>
    <x v="0"/>
    <s v="No"/>
  </r>
  <r>
    <n v="1235"/>
    <s v="CA-2018-144344"/>
    <x v="99"/>
    <d v="2018-10-28T00:00:00"/>
    <s v="Same Day"/>
    <s v="PG-18820"/>
    <s v="Patrick Gardner"/>
    <x v="0"/>
    <s v="United States"/>
    <x v="199"/>
    <x v="2"/>
    <n v="33437"/>
    <x v="0"/>
    <s v="FUR-FU-10000076"/>
    <x v="0"/>
    <x v="5"/>
    <s v="24-Hour Round Wall Clock"/>
    <n v="47.952000000000005"/>
    <n v="3"/>
    <n v="0.2"/>
    <n v="13.786200000000006"/>
    <x v="0"/>
    <x v="0"/>
    <s v="No"/>
  </r>
  <r>
    <n v="1236"/>
    <s v="CA-2018-144344"/>
    <x v="99"/>
    <d v="2018-10-28T00:00:00"/>
    <s v="Same Day"/>
    <s v="PG-18820"/>
    <s v="Patrick Gardner"/>
    <x v="0"/>
    <s v="United States"/>
    <x v="199"/>
    <x v="2"/>
    <n v="33437"/>
    <x v="0"/>
    <s v="OFF-BI-10003719"/>
    <x v="1"/>
    <x v="8"/>
    <s v="Large Capacity Hanging Post Binders"/>
    <n v="37.425000000000004"/>
    <n v="5"/>
    <n v="0.7"/>
    <n v="-29.940000000000012"/>
    <x v="0"/>
    <x v="0"/>
    <s v="No"/>
  </r>
  <r>
    <n v="1237"/>
    <s v="CA-2018-144344"/>
    <x v="99"/>
    <d v="2018-10-28T00:00:00"/>
    <s v="Same Day"/>
    <s v="PG-18820"/>
    <s v="Patrick Gardner"/>
    <x v="0"/>
    <s v="United States"/>
    <x v="199"/>
    <x v="2"/>
    <n v="33437"/>
    <x v="0"/>
    <s v="FUR-FU-10003268"/>
    <x v="0"/>
    <x v="5"/>
    <s v="Eldon Radial Chair Mat for Low to Medium Pile Carpets"/>
    <n v="63.967999999999996"/>
    <n v="2"/>
    <n v="0.2"/>
    <n v="0"/>
    <x v="0"/>
    <x v="0"/>
    <s v="No"/>
  </r>
  <r>
    <n v="1238"/>
    <s v="CA-2018-144344"/>
    <x v="99"/>
    <d v="2018-10-28T00:00:00"/>
    <s v="Same Day"/>
    <s v="PG-18820"/>
    <s v="Patrick Gardner"/>
    <x v="0"/>
    <s v="United States"/>
    <x v="199"/>
    <x v="2"/>
    <n v="33437"/>
    <x v="0"/>
    <s v="FUR-FU-10003553"/>
    <x v="0"/>
    <x v="5"/>
    <s v="Howard Miller 13-1/2&quot; Diameter Rosebrook Wall Clock"/>
    <n v="165.048"/>
    <n v="3"/>
    <n v="0.2"/>
    <n v="41.262"/>
    <x v="0"/>
    <x v="0"/>
    <s v="No"/>
  </r>
  <r>
    <n v="1239"/>
    <s v="CA-2016-127012"/>
    <x v="430"/>
    <d v="2016-08-15T00:00:00"/>
    <s v="Standard Class"/>
    <s v="GM-14680"/>
    <s v="Greg Matthias"/>
    <x v="0"/>
    <s v="United States"/>
    <x v="4"/>
    <x v="4"/>
    <n v="98105"/>
    <x v="1"/>
    <s v="FUR-FU-10003691"/>
    <x v="0"/>
    <x v="5"/>
    <s v="Eldon Image Series Desk Accessories, Ebony"/>
    <n v="12.35"/>
    <n v="1"/>
    <n v="0"/>
    <n v="5.4340000000000002"/>
    <x v="1"/>
    <x v="1"/>
    <s v="Yes"/>
  </r>
  <r>
    <n v="1240"/>
    <s v="CA-2016-127012"/>
    <x v="430"/>
    <d v="2016-08-15T00:00:00"/>
    <s v="Standard Class"/>
    <s v="GM-14680"/>
    <s v="Greg Matthias"/>
    <x v="0"/>
    <s v="United States"/>
    <x v="4"/>
    <x v="4"/>
    <n v="98105"/>
    <x v="1"/>
    <s v="OFF-AR-10003903"/>
    <x v="1"/>
    <x v="6"/>
    <s v="Sanford 52201 APSCO Electric Pencil Sharpener"/>
    <n v="40.97"/>
    <n v="1"/>
    <n v="0"/>
    <n v="10.652200000000001"/>
    <x v="1"/>
    <x v="1"/>
    <s v="Yes"/>
  </r>
  <r>
    <n v="1241"/>
    <s v="CA-2016-127012"/>
    <x v="430"/>
    <d v="2016-08-15T00:00:00"/>
    <s v="Standard Class"/>
    <s v="GM-14680"/>
    <s v="Greg Matthias"/>
    <x v="0"/>
    <s v="United States"/>
    <x v="4"/>
    <x v="4"/>
    <n v="98105"/>
    <x v="1"/>
    <s v="OFF-FA-10004854"/>
    <x v="1"/>
    <x v="13"/>
    <s v="Vinyl Coated Wire Paper Clips in Organizer Box, 800/Box"/>
    <n v="22.96"/>
    <n v="2"/>
    <n v="0"/>
    <n v="10.7912"/>
    <x v="1"/>
    <x v="1"/>
    <s v="Yes"/>
  </r>
  <r>
    <n v="1242"/>
    <s v="CA-2018-128727"/>
    <x v="48"/>
    <d v="2018-09-04T00:00:00"/>
    <s v="Standard Class"/>
    <s v="MO-17800"/>
    <s v="Meg O'Connel"/>
    <x v="2"/>
    <s v="United States"/>
    <x v="20"/>
    <x v="15"/>
    <n v="10024"/>
    <x v="3"/>
    <s v="TEC-PH-10003442"/>
    <x v="2"/>
    <x v="7"/>
    <s v="Samsung Replacement EH64AVFWE Premium Headset"/>
    <n v="22"/>
    <n v="4"/>
    <n v="0"/>
    <n v="5.5"/>
    <x v="3"/>
    <x v="0"/>
    <s v="No"/>
  </r>
  <r>
    <n v="1243"/>
    <s v="US-2018-162859"/>
    <x v="431"/>
    <d v="2018-02-22T00:00:00"/>
    <s v="Standard Class"/>
    <s v="PG-18820"/>
    <s v="Patrick Gardner"/>
    <x v="0"/>
    <s v="United States"/>
    <x v="20"/>
    <x v="15"/>
    <n v="10009"/>
    <x v="3"/>
    <s v="OFF-BI-10004519"/>
    <x v="1"/>
    <x v="8"/>
    <s v="GBC DocuBind P100 Manual Binding Machine"/>
    <n v="398.35199999999998"/>
    <n v="3"/>
    <n v="0.2"/>
    <n v="124.48499999999999"/>
    <x v="3"/>
    <x v="0"/>
    <s v="No"/>
  </r>
  <r>
    <n v="1244"/>
    <s v="US-2018-162859"/>
    <x v="431"/>
    <d v="2018-02-22T00:00:00"/>
    <s v="Standard Class"/>
    <s v="PG-18820"/>
    <s v="Patrick Gardner"/>
    <x v="0"/>
    <s v="United States"/>
    <x v="20"/>
    <x v="15"/>
    <n v="10009"/>
    <x v="3"/>
    <s v="OFF-FA-10000304"/>
    <x v="1"/>
    <x v="13"/>
    <s v="Advantus Push Pins"/>
    <n v="8.7200000000000006"/>
    <n v="4"/>
    <n v="0"/>
    <n v="3.5752000000000006"/>
    <x v="3"/>
    <x v="0"/>
    <s v="No"/>
  </r>
  <r>
    <n v="1245"/>
    <s v="CA-2019-133641"/>
    <x v="304"/>
    <d v="2019-05-21T00:00:00"/>
    <s v="Standard Class"/>
    <s v="EJ-14155"/>
    <s v="Eva Jacobs"/>
    <x v="0"/>
    <s v="United States"/>
    <x v="200"/>
    <x v="35"/>
    <n v="39503"/>
    <x v="0"/>
    <s v="OFF-EN-10004955"/>
    <x v="1"/>
    <x v="12"/>
    <s v="Fashion Color Clasp Envelopes"/>
    <n v="48.69"/>
    <n v="9"/>
    <n v="0"/>
    <n v="23.8581"/>
    <x v="0"/>
    <x v="0"/>
    <s v="No"/>
  </r>
  <r>
    <n v="1246"/>
    <s v="CA-2016-168494"/>
    <x v="432"/>
    <d v="2016-12-14T00:00:00"/>
    <s v="Second Class"/>
    <s v="NP-18700"/>
    <s v="Nora Preis"/>
    <x v="0"/>
    <s v="United States"/>
    <x v="201"/>
    <x v="1"/>
    <n v="93727"/>
    <x v="1"/>
    <s v="FUR-TA-10004619"/>
    <x v="0"/>
    <x v="3"/>
    <s v="Hon Non-Folding Utility Tables"/>
    <n v="764.6880000000001"/>
    <n v="6"/>
    <n v="0.2"/>
    <n v="95.585999999999899"/>
    <x v="1"/>
    <x v="0"/>
    <s v="No"/>
  </r>
  <r>
    <n v="1247"/>
    <s v="CA-2016-168494"/>
    <x v="432"/>
    <d v="2016-12-14T00:00:00"/>
    <s v="Second Class"/>
    <s v="NP-18700"/>
    <s v="Nora Preis"/>
    <x v="0"/>
    <s v="United States"/>
    <x v="201"/>
    <x v="1"/>
    <n v="93727"/>
    <x v="1"/>
    <s v="FUR-TA-10003473"/>
    <x v="0"/>
    <x v="3"/>
    <s v="Bretford Rectangular Conference Table Tops"/>
    <n v="3610.848"/>
    <n v="12"/>
    <n v="0.2"/>
    <n v="135.4068000000002"/>
    <x v="1"/>
    <x v="0"/>
    <s v="No"/>
  </r>
  <r>
    <n v="1248"/>
    <s v="CA-2016-168494"/>
    <x v="432"/>
    <d v="2016-12-14T00:00:00"/>
    <s v="Second Class"/>
    <s v="NP-18700"/>
    <s v="Nora Preis"/>
    <x v="0"/>
    <s v="United States"/>
    <x v="201"/>
    <x v="1"/>
    <n v="93727"/>
    <x v="1"/>
    <s v="FUR-BO-10004467"/>
    <x v="0"/>
    <x v="0"/>
    <s v="Bestar Classic Bookcase"/>
    <n v="254.97449999999998"/>
    <n v="3"/>
    <n v="0.15"/>
    <n v="11.998799999999989"/>
    <x v="1"/>
    <x v="0"/>
    <s v="No"/>
  </r>
  <r>
    <n v="1249"/>
    <s v="CA-2019-115602"/>
    <x v="404"/>
    <d v="2019-12-24T00:00:00"/>
    <s v="Standard Class"/>
    <s v="DJ-13630"/>
    <s v="Doug Jacobs"/>
    <x v="0"/>
    <s v="United States"/>
    <x v="20"/>
    <x v="15"/>
    <n v="10009"/>
    <x v="3"/>
    <s v="OFF-AR-10002280"/>
    <x v="1"/>
    <x v="6"/>
    <s v="Staples in misc. colors"/>
    <n v="38.82"/>
    <n v="6"/>
    <n v="0"/>
    <n v="17.468999999999998"/>
    <x v="3"/>
    <x v="0"/>
    <s v="No"/>
  </r>
  <r>
    <n v="1250"/>
    <s v="CA-2019-115602"/>
    <x v="404"/>
    <d v="2019-12-24T00:00:00"/>
    <s v="Standard Class"/>
    <s v="DJ-13630"/>
    <s v="Doug Jacobs"/>
    <x v="0"/>
    <s v="United States"/>
    <x v="20"/>
    <x v="15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  <x v="3"/>
    <x v="0"/>
    <s v="No"/>
  </r>
  <r>
    <n v="1251"/>
    <s v="CA-2019-115602"/>
    <x v="404"/>
    <d v="2019-12-24T00:00:00"/>
    <s v="Standard Class"/>
    <s v="DJ-13630"/>
    <s v="Doug Jacobs"/>
    <x v="0"/>
    <s v="United States"/>
    <x v="20"/>
    <x v="15"/>
    <n v="10009"/>
    <x v="3"/>
    <s v="OFF-AP-10000891"/>
    <x v="1"/>
    <x v="9"/>
    <s v="Kensington 7 Outlet MasterPiece HOMEOFFICE Power Control Center"/>
    <n v="1704.56"/>
    <n v="13"/>
    <n v="0"/>
    <n v="511.36799999999999"/>
    <x v="3"/>
    <x v="0"/>
    <s v="No"/>
  </r>
  <r>
    <n v="1252"/>
    <s v="CA-2019-115602"/>
    <x v="404"/>
    <d v="2019-12-24T00:00:00"/>
    <s v="Standard Class"/>
    <s v="DJ-13630"/>
    <s v="Doug Jacobs"/>
    <x v="0"/>
    <s v="United States"/>
    <x v="20"/>
    <x v="15"/>
    <n v="10009"/>
    <x v="3"/>
    <s v="OFF-AR-10000462"/>
    <x v="1"/>
    <x v="6"/>
    <s v="Sanford Pocket Accent Highlighters"/>
    <n v="3.2"/>
    <n v="2"/>
    <n v="0"/>
    <n v="1.3760000000000003"/>
    <x v="3"/>
    <x v="0"/>
    <s v="No"/>
  </r>
  <r>
    <n v="1253"/>
    <s v="CA-2017-154956"/>
    <x v="433"/>
    <d v="2017-07-09T00:00:00"/>
    <s v="Standard Class"/>
    <s v="IM-15070"/>
    <s v="Irene Maddox"/>
    <x v="0"/>
    <s v="United States"/>
    <x v="158"/>
    <x v="6"/>
    <n v="53209"/>
    <x v="2"/>
    <s v="TEC-PH-10004165"/>
    <x v="2"/>
    <x v="7"/>
    <s v="Mitel MiVoice 5330e IP Phone"/>
    <n v="1099.96"/>
    <n v="4"/>
    <n v="0"/>
    <n v="285.9896"/>
    <x v="2"/>
    <x v="0"/>
    <s v="No"/>
  </r>
  <r>
    <n v="1254"/>
    <s v="CA-2019-144638"/>
    <x v="434"/>
    <d v="2019-03-14T00:00:00"/>
    <s v="Standard Class"/>
    <s v="MH-18115"/>
    <s v="Mick Hernandez"/>
    <x v="2"/>
    <s v="United States"/>
    <x v="142"/>
    <x v="9"/>
    <n v="19013"/>
    <x v="3"/>
    <s v="OFF-AR-10003958"/>
    <x v="1"/>
    <x v="6"/>
    <s v="Newell 337"/>
    <n v="5.2480000000000002"/>
    <n v="2"/>
    <n v="0.2"/>
    <n v="0.59039999999999915"/>
    <x v="3"/>
    <x v="0"/>
    <s v="No"/>
  </r>
  <r>
    <n v="1255"/>
    <s v="CA-2019-144638"/>
    <x v="434"/>
    <d v="2019-03-14T00:00:00"/>
    <s v="Standard Class"/>
    <s v="MH-18115"/>
    <s v="Mick Hernandez"/>
    <x v="2"/>
    <s v="United States"/>
    <x v="142"/>
    <x v="9"/>
    <n v="19013"/>
    <x v="3"/>
    <s v="TEC-PH-10000149"/>
    <x v="2"/>
    <x v="7"/>
    <s v="Cisco SPA525G2 IP Phone - Wireless"/>
    <n v="35.909999999999997"/>
    <n v="3"/>
    <n v="0.4"/>
    <n v="-8.3790000000000031"/>
    <x v="3"/>
    <x v="0"/>
    <s v="No"/>
  </r>
  <r>
    <n v="1256"/>
    <s v="CA-2019-144638"/>
    <x v="434"/>
    <d v="2019-03-14T00:00:00"/>
    <s v="Standard Class"/>
    <s v="MH-18115"/>
    <s v="Mick Hernandez"/>
    <x v="2"/>
    <s v="United States"/>
    <x v="142"/>
    <x v="9"/>
    <n v="19013"/>
    <x v="3"/>
    <s v="FUR-FU-10003724"/>
    <x v="0"/>
    <x v="5"/>
    <s v="Westinghouse Clip-On Gooseneck Lamps"/>
    <n v="6.6959999999999997"/>
    <n v="1"/>
    <n v="0.2"/>
    <n v="0.50219999999999976"/>
    <x v="3"/>
    <x v="0"/>
    <s v="No"/>
  </r>
  <r>
    <n v="1257"/>
    <s v="CA-2019-144638"/>
    <x v="434"/>
    <d v="2019-03-14T00:00:00"/>
    <s v="Standard Class"/>
    <s v="MH-18115"/>
    <s v="Mick Hernandez"/>
    <x v="2"/>
    <s v="United States"/>
    <x v="142"/>
    <x v="9"/>
    <n v="19013"/>
    <x v="3"/>
    <s v="FUR-FU-10003535"/>
    <x v="0"/>
    <x v="5"/>
    <s v="Howard Miller Distant Time Traveler Alarm Clock"/>
    <n v="43.872000000000007"/>
    <n v="2"/>
    <n v="0.2"/>
    <n v="11.516399999999999"/>
    <x v="3"/>
    <x v="0"/>
    <s v="No"/>
  </r>
  <r>
    <n v="1258"/>
    <s v="US-2018-168620"/>
    <x v="435"/>
    <d v="2018-12-28T00:00:00"/>
    <s v="Second Class"/>
    <s v="RB-19795"/>
    <s v="Ross Baird"/>
    <x v="2"/>
    <s v="United States"/>
    <x v="35"/>
    <x v="3"/>
    <n v="28205"/>
    <x v="0"/>
    <s v="OFF-BI-10001575"/>
    <x v="1"/>
    <x v="8"/>
    <s v="GBC Linen Binding Covers"/>
    <n v="27.882000000000005"/>
    <n v="3"/>
    <n v="0.7"/>
    <n v="-20.446799999999996"/>
    <x v="0"/>
    <x v="0"/>
    <s v="No"/>
  </r>
  <r>
    <n v="1259"/>
    <s v="US-2018-168620"/>
    <x v="435"/>
    <d v="2018-12-28T00:00:00"/>
    <s v="Second Class"/>
    <s v="RB-19795"/>
    <s v="Ross Baird"/>
    <x v="2"/>
    <s v="United States"/>
    <x v="35"/>
    <x v="3"/>
    <n v="28205"/>
    <x v="0"/>
    <s v="OFF-ST-10003716"/>
    <x v="1"/>
    <x v="4"/>
    <s v="Tennsco Double-Tier Lockers"/>
    <n v="540.048"/>
    <n v="3"/>
    <n v="0.2"/>
    <n v="-47.254199999999997"/>
    <x v="0"/>
    <x v="0"/>
    <s v="No"/>
  </r>
  <r>
    <n v="1260"/>
    <s v="US-2018-168620"/>
    <x v="435"/>
    <d v="2018-12-28T00:00:00"/>
    <s v="Second Class"/>
    <s v="RB-19795"/>
    <s v="Ross Baird"/>
    <x v="2"/>
    <s v="United States"/>
    <x v="35"/>
    <x v="3"/>
    <n v="28205"/>
    <x v="0"/>
    <s v="TEC-AC-10004469"/>
    <x v="2"/>
    <x v="11"/>
    <s v="Microsoft Sculpt Comfort Mouse"/>
    <n v="255.68000000000004"/>
    <n v="8"/>
    <n v="0.2"/>
    <n v="76.704000000000008"/>
    <x v="0"/>
    <x v="0"/>
    <s v="No"/>
  </r>
  <r>
    <n v="1261"/>
    <s v="CA-2019-117079"/>
    <x v="436"/>
    <d v="2019-10-27T00:00:00"/>
    <s v="Standard Class"/>
    <s v="JR-15700"/>
    <s v="Jocasta Rupert"/>
    <x v="0"/>
    <s v="United States"/>
    <x v="108"/>
    <x v="2"/>
    <n v="32216"/>
    <x v="0"/>
    <s v="TEC-PH-10004586"/>
    <x v="2"/>
    <x v="7"/>
    <s v="Wilson SignalBoost 841262 DB PRO Amplifier Kit"/>
    <n v="863.87999999999988"/>
    <n v="3"/>
    <n v="0.2"/>
    <n v="107.98499999999996"/>
    <x v="0"/>
    <x v="0"/>
    <s v="No"/>
  </r>
  <r>
    <n v="1262"/>
    <s v="US-2018-144393"/>
    <x v="99"/>
    <d v="2018-11-04T00:00:00"/>
    <s v="Standard Class"/>
    <s v="SM-20950"/>
    <s v="Suzanne McNair"/>
    <x v="1"/>
    <s v="United States"/>
    <x v="202"/>
    <x v="3"/>
    <n v="27834"/>
    <x v="0"/>
    <s v="OFF-BI-10004236"/>
    <x v="1"/>
    <x v="8"/>
    <s v="XtraLife ClearVue Slant-D Ring Binder, White, 3&quot;"/>
    <n v="17.616000000000003"/>
    <n v="4"/>
    <n v="0.7"/>
    <n v="-14.0928"/>
    <x v="0"/>
    <x v="0"/>
    <s v="No"/>
  </r>
  <r>
    <n v="1263"/>
    <s v="CA-2019-105053"/>
    <x v="437"/>
    <d v="2019-07-09T00:00:00"/>
    <s v="Second Class"/>
    <s v="CS-12355"/>
    <s v="Christine Sundaresam"/>
    <x v="0"/>
    <s v="United States"/>
    <x v="85"/>
    <x v="15"/>
    <n v="11561"/>
    <x v="3"/>
    <s v="OFF-BI-10001634"/>
    <x v="1"/>
    <x v="8"/>
    <s v="Wilson Jones Active Use Binders"/>
    <n v="17.472000000000001"/>
    <n v="3"/>
    <n v="0.2"/>
    <n v="6.3336000000000006"/>
    <x v="3"/>
    <x v="0"/>
    <s v="No"/>
  </r>
  <r>
    <n v="1264"/>
    <s v="CA-2018-155992"/>
    <x v="393"/>
    <d v="2018-10-02T00:00:00"/>
    <s v="First Class"/>
    <s v="CC-12220"/>
    <s v="Chris Cortes"/>
    <x v="0"/>
    <s v="United States"/>
    <x v="189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5"/>
    <x v="2"/>
    <x v="0"/>
    <s v="No"/>
  </r>
  <r>
    <n v="1265"/>
    <s v="CA-2018-155992"/>
    <x v="393"/>
    <d v="2018-10-02T00:00:00"/>
    <s v="First Class"/>
    <s v="CC-12220"/>
    <s v="Chris Cortes"/>
    <x v="0"/>
    <s v="United States"/>
    <x v="189"/>
    <x v="14"/>
    <n v="46350"/>
    <x v="2"/>
    <s v="FUR-FU-10003724"/>
    <x v="0"/>
    <x v="5"/>
    <s v="Westinghouse Clip-On Gooseneck Lamps"/>
    <n v="41.849999999999994"/>
    <n v="5"/>
    <n v="0"/>
    <n v="10.880999999999998"/>
    <x v="2"/>
    <x v="0"/>
    <s v="No"/>
  </r>
  <r>
    <n v="1266"/>
    <s v="CA-2019-110380"/>
    <x v="264"/>
    <d v="2019-09-07T00:00:00"/>
    <s v="Standard Class"/>
    <s v="PF-19225"/>
    <s v="Phillip Flathmann"/>
    <x v="0"/>
    <s v="United States"/>
    <x v="8"/>
    <x v="1"/>
    <n v="94122"/>
    <x v="1"/>
    <s v="OFF-AR-10000422"/>
    <x v="1"/>
    <x v="6"/>
    <s v="Pencil and Crayon Sharpener"/>
    <n v="6.57"/>
    <n v="3"/>
    <n v="0"/>
    <n v="1.7738999999999998"/>
    <x v="1"/>
    <x v="0"/>
    <s v="No"/>
  </r>
  <r>
    <n v="1267"/>
    <s v="US-2016-167738"/>
    <x v="163"/>
    <d v="2016-12-29T00:00:00"/>
    <s v="Standard Class"/>
    <s v="JC-16105"/>
    <s v="Julie Creighton"/>
    <x v="1"/>
    <s v="United States"/>
    <x v="1"/>
    <x v="1"/>
    <n v="90045"/>
    <x v="1"/>
    <s v="OFF-ST-10003306"/>
    <x v="1"/>
    <x v="4"/>
    <s v="Letter Size Cart"/>
    <n v="142.86000000000001"/>
    <n v="1"/>
    <n v="0"/>
    <n v="41.429399999999987"/>
    <x v="1"/>
    <x v="0"/>
    <s v="No"/>
  </r>
  <r>
    <n v="1268"/>
    <s v="US-2016-167738"/>
    <x v="163"/>
    <d v="2016-12-29T00:00:00"/>
    <s v="Standard Class"/>
    <s v="JC-16105"/>
    <s v="Julie Creighton"/>
    <x v="1"/>
    <s v="United States"/>
    <x v="1"/>
    <x v="1"/>
    <n v="90045"/>
    <x v="1"/>
    <s v="FUR-CH-10001146"/>
    <x v="0"/>
    <x v="1"/>
    <s v="Global Value Mid-Back Manager's Chair, Gray"/>
    <n v="292.27200000000005"/>
    <n v="6"/>
    <n v="0.2"/>
    <n v="18.266999999999967"/>
    <x v="1"/>
    <x v="0"/>
    <s v="No"/>
  </r>
  <r>
    <n v="1269"/>
    <s v="CA-2019-121412"/>
    <x v="397"/>
    <d v="2019-09-27T00:00:00"/>
    <s v="Standard Class"/>
    <s v="BG-11695"/>
    <s v="Brooke Gillingham"/>
    <x v="1"/>
    <s v="United States"/>
    <x v="103"/>
    <x v="22"/>
    <n v="80027"/>
    <x v="1"/>
    <s v="FUR-FU-10000246"/>
    <x v="0"/>
    <x v="5"/>
    <s v="Aluminum Document Frame"/>
    <n v="29.328000000000003"/>
    <n v="3"/>
    <n v="0.2"/>
    <n v="3.665999999999995"/>
    <x v="1"/>
    <x v="0"/>
    <s v="No"/>
  </r>
  <r>
    <n v="1270"/>
    <s v="CA-2019-100426"/>
    <x v="400"/>
    <d v="2019-06-08T00:00:00"/>
    <s v="Standard Class"/>
    <s v="DC-12850"/>
    <s v="Dan Campbell"/>
    <x v="0"/>
    <s v="United States"/>
    <x v="159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  <x v="0"/>
    <x v="0"/>
    <s v="No"/>
  </r>
  <r>
    <n v="1271"/>
    <s v="US-2018-103646"/>
    <x v="438"/>
    <d v="2018-04-26T00:00:00"/>
    <s v="Standard Class"/>
    <s v="SP-20545"/>
    <s v="Sibella Parks"/>
    <x v="1"/>
    <s v="United States"/>
    <x v="22"/>
    <x v="10"/>
    <n v="60623"/>
    <x v="2"/>
    <s v="OFF-ST-10000563"/>
    <x v="1"/>
    <x v="4"/>
    <s v="Fellowes Bankers Box Stor/Drawer Steel Plus"/>
    <n v="102.33600000000001"/>
    <n v="4"/>
    <n v="0.2"/>
    <n v="-12.792000000000002"/>
    <x v="2"/>
    <x v="0"/>
    <s v="No"/>
  </r>
  <r>
    <n v="1272"/>
    <s v="US-2018-103646"/>
    <x v="438"/>
    <d v="2018-04-26T00:00:00"/>
    <s v="Standard Class"/>
    <s v="SP-20545"/>
    <s v="Sibella Parks"/>
    <x v="1"/>
    <s v="United States"/>
    <x v="22"/>
    <x v="10"/>
    <n v="60623"/>
    <x v="2"/>
    <s v="OFF-AP-10004487"/>
    <x v="1"/>
    <x v="9"/>
    <s v="Kensington 4 Outlet MasterPiece Compact Power Control Center"/>
    <n v="48.791999999999987"/>
    <n v="3"/>
    <n v="0.8"/>
    <n v="-126.85920000000002"/>
    <x v="2"/>
    <x v="0"/>
    <s v="No"/>
  </r>
  <r>
    <n v="1273"/>
    <s v="US-2018-103646"/>
    <x v="438"/>
    <d v="2018-04-26T00:00:00"/>
    <s v="Standard Class"/>
    <s v="SP-20545"/>
    <s v="Sibella Parks"/>
    <x v="1"/>
    <s v="United States"/>
    <x v="22"/>
    <x v="10"/>
    <n v="60623"/>
    <x v="2"/>
    <s v="OFF-BI-10002854"/>
    <x v="1"/>
    <x v="8"/>
    <s v="Performers Binder/Pad Holder, Black"/>
    <n v="44.847999999999992"/>
    <n v="8"/>
    <n v="0.8"/>
    <n v="-67.27200000000002"/>
    <x v="2"/>
    <x v="0"/>
    <s v="No"/>
  </r>
  <r>
    <n v="1274"/>
    <s v="CA-2018-119186"/>
    <x v="439"/>
    <d v="2018-05-26T00:00:00"/>
    <s v="Same Day"/>
    <s v="MS-17710"/>
    <s v="Maurice Satty"/>
    <x v="0"/>
    <s v="United States"/>
    <x v="5"/>
    <x v="5"/>
    <n v="76106"/>
    <x v="2"/>
    <s v="OFF-PA-10004621"/>
    <x v="1"/>
    <x v="10"/>
    <s v="Xerox 212"/>
    <n v="10.368000000000002"/>
    <n v="2"/>
    <n v="0.2"/>
    <n v="3.6288"/>
    <x v="2"/>
    <x v="0"/>
    <s v="No"/>
  </r>
  <r>
    <n v="1275"/>
    <s v="CA-2018-119186"/>
    <x v="439"/>
    <d v="2018-05-26T00:00:00"/>
    <s v="Same Day"/>
    <s v="MS-17710"/>
    <s v="Maurice Satty"/>
    <x v="0"/>
    <s v="United States"/>
    <x v="5"/>
    <x v="5"/>
    <n v="76106"/>
    <x v="2"/>
    <s v="FUR-CH-10001973"/>
    <x v="0"/>
    <x v="1"/>
    <s v="Office Star Flex Back Scooter Chair with White Frame"/>
    <n v="388.42999999999995"/>
    <n v="5"/>
    <n v="0.3"/>
    <n v="-88.783999999999978"/>
    <x v="2"/>
    <x v="0"/>
    <s v="No"/>
  </r>
  <r>
    <n v="1276"/>
    <s v="CA-2018-119186"/>
    <x v="439"/>
    <d v="2018-05-26T00:00:00"/>
    <s v="Same Day"/>
    <s v="MS-17710"/>
    <s v="Maurice Satty"/>
    <x v="0"/>
    <s v="United States"/>
    <x v="5"/>
    <x v="5"/>
    <n v="76106"/>
    <x v="2"/>
    <s v="OFF-PA-10004040"/>
    <x v="1"/>
    <x v="10"/>
    <s v="Universal Premium White Copier/Laser Paper (20Lb. and 87 Bright)"/>
    <n v="14.352000000000002"/>
    <n v="3"/>
    <n v="0.2"/>
    <n v="5.2026000000000003"/>
    <x v="2"/>
    <x v="0"/>
    <s v="No"/>
  </r>
  <r>
    <n v="1277"/>
    <s v="CA-2018-119186"/>
    <x v="439"/>
    <d v="2018-05-26T00:00:00"/>
    <s v="Same Day"/>
    <s v="MS-17710"/>
    <s v="Maurice Satty"/>
    <x v="0"/>
    <s v="United States"/>
    <x v="5"/>
    <x v="5"/>
    <n v="76106"/>
    <x v="2"/>
    <s v="TEC-AC-10000580"/>
    <x v="2"/>
    <x v="11"/>
    <s v="Logitech G13 Programmable Gameboard with LCD Display"/>
    <n v="63.991999999999997"/>
    <n v="1"/>
    <n v="0.2"/>
    <n v="-7.1990999999999961"/>
    <x v="2"/>
    <x v="0"/>
    <s v="No"/>
  </r>
  <r>
    <n v="1278"/>
    <s v="CA-2018-148698"/>
    <x v="440"/>
    <d v="2018-05-07T00:00:00"/>
    <s v="Standard Class"/>
    <s v="BD-11770"/>
    <s v="Bryan Davis"/>
    <x v="0"/>
    <s v="United States"/>
    <x v="12"/>
    <x v="5"/>
    <n v="77070"/>
    <x v="2"/>
    <s v="OFF-AR-10004022"/>
    <x v="1"/>
    <x v="6"/>
    <s v="Panasonic KP-380BK Classic Electric Pencil Sharpener"/>
    <n v="86.352000000000004"/>
    <n v="3"/>
    <n v="0.2"/>
    <n v="5.3969999999999914"/>
    <x v="2"/>
    <x v="0"/>
    <s v="No"/>
  </r>
  <r>
    <n v="1279"/>
    <s v="CA-2016-163293"/>
    <x v="78"/>
    <d v="2016-09-11T00:00:00"/>
    <s v="First Class"/>
    <s v="KC-16255"/>
    <s v="Karen Carlisle"/>
    <x v="1"/>
    <s v="United States"/>
    <x v="203"/>
    <x v="32"/>
    <n v="31204"/>
    <x v="0"/>
    <s v="TEC-AC-10004209"/>
    <x v="2"/>
    <x v="11"/>
    <s v="Memorex Froggy Flash Drive 4 GB"/>
    <n v="32.97"/>
    <n v="3"/>
    <n v="0"/>
    <n v="12.8583"/>
    <x v="0"/>
    <x v="0"/>
    <s v="No"/>
  </r>
  <r>
    <n v="1280"/>
    <s v="CA-2016-163293"/>
    <x v="78"/>
    <d v="2016-09-11T00:00:00"/>
    <s v="First Class"/>
    <s v="KC-16255"/>
    <s v="Karen Carlisle"/>
    <x v="1"/>
    <s v="United States"/>
    <x v="203"/>
    <x v="32"/>
    <n v="31204"/>
    <x v="0"/>
    <s v="TEC-AC-10000023"/>
    <x v="2"/>
    <x v="11"/>
    <s v="Maxell 74 Minute CD-R Spindle, 50/Pack"/>
    <n v="83.88"/>
    <n v="4"/>
    <n v="0"/>
    <n v="30.196799999999996"/>
    <x v="0"/>
    <x v="0"/>
    <s v="No"/>
  </r>
  <r>
    <n v="1281"/>
    <s v="CA-2018-160815"/>
    <x v="64"/>
    <d v="2018-09-06T00:00:00"/>
    <s v="First Class"/>
    <s v="TR-21325"/>
    <s v="Toby Ritter"/>
    <x v="0"/>
    <s v="United States"/>
    <x v="204"/>
    <x v="23"/>
    <n v="52402"/>
    <x v="2"/>
    <s v="TEC-PH-10003505"/>
    <x v="2"/>
    <x v="7"/>
    <s v="Geemarc AmpliPOWER60"/>
    <n v="278.39999999999998"/>
    <n v="3"/>
    <n v="0"/>
    <n v="80.735999999999976"/>
    <x v="2"/>
    <x v="0"/>
    <s v="No"/>
  </r>
  <r>
    <n v="1282"/>
    <s v="CA-2019-122154"/>
    <x v="359"/>
    <d v="2019-04-11T00:00:00"/>
    <s v="First Class"/>
    <s v="SA-20830"/>
    <s v="Sue Ann Reed"/>
    <x v="0"/>
    <s v="United States"/>
    <x v="108"/>
    <x v="2"/>
    <n v="32216"/>
    <x v="0"/>
    <s v="OFF-LA-10000121"/>
    <x v="1"/>
    <x v="2"/>
    <s v="Avery 48"/>
    <n v="15.120000000000001"/>
    <n v="3"/>
    <n v="0.2"/>
    <n v="4.9139999999999988"/>
    <x v="0"/>
    <x v="0"/>
    <s v="No"/>
  </r>
  <r>
    <n v="1283"/>
    <s v="CA-2019-122154"/>
    <x v="359"/>
    <d v="2019-04-11T00:00:00"/>
    <s v="First Class"/>
    <s v="SA-20830"/>
    <s v="Sue Ann Reed"/>
    <x v="0"/>
    <s v="United States"/>
    <x v="108"/>
    <x v="2"/>
    <n v="32216"/>
    <x v="0"/>
    <s v="OFF-BI-10002026"/>
    <x v="1"/>
    <x v="8"/>
    <s v="Avery Arch Ring Binders"/>
    <n v="17.430000000000003"/>
    <n v="1"/>
    <n v="0.7"/>
    <n v="-13.363000000000003"/>
    <x v="0"/>
    <x v="0"/>
    <s v="No"/>
  </r>
  <r>
    <n v="1284"/>
    <s v="CA-2019-122154"/>
    <x v="359"/>
    <d v="2019-04-11T00:00:00"/>
    <s v="First Class"/>
    <s v="SA-20830"/>
    <s v="Sue Ann Reed"/>
    <x v="0"/>
    <s v="United States"/>
    <x v="108"/>
    <x v="2"/>
    <n v="32216"/>
    <x v="0"/>
    <s v="OFF-PA-10000994"/>
    <x v="1"/>
    <x v="10"/>
    <s v="Xerox 1915"/>
    <n v="251.64"/>
    <n v="3"/>
    <n v="0.2"/>
    <n v="88.073999999999984"/>
    <x v="0"/>
    <x v="0"/>
    <s v="No"/>
  </r>
  <r>
    <n v="1285"/>
    <s v="US-2017-149692"/>
    <x v="401"/>
    <d v="2017-12-12T00:00:00"/>
    <s v="Standard Class"/>
    <s v="KW-16435"/>
    <s v="Katrina Willman"/>
    <x v="0"/>
    <s v="United States"/>
    <x v="89"/>
    <x v="5"/>
    <n v="78745"/>
    <x v="2"/>
    <s v="OFF-BI-10002813"/>
    <x v="1"/>
    <x v="8"/>
    <s v="Avery Reinforcements for Hole-Punch Pages"/>
    <n v="2.7719999999999994"/>
    <n v="7"/>
    <n v="0.8"/>
    <n v="-4.8510000000000009"/>
    <x v="2"/>
    <x v="0"/>
    <s v="No"/>
  </r>
  <r>
    <n v="1286"/>
    <s v="CA-2018-119445"/>
    <x v="190"/>
    <d v="2018-07-03T00:00:00"/>
    <s v="Standard Class"/>
    <s v="GM-14500"/>
    <s v="Gene McClure"/>
    <x v="0"/>
    <s v="United States"/>
    <x v="205"/>
    <x v="34"/>
    <n v="2908"/>
    <x v="3"/>
    <s v="OFF-ST-10000617"/>
    <x v="1"/>
    <x v="4"/>
    <s v="Woodgrain Magazine Files by Perma"/>
    <n v="14.9"/>
    <n v="5"/>
    <n v="0"/>
    <n v="1.0429999999999984"/>
    <x v="3"/>
    <x v="0"/>
    <s v="No"/>
  </r>
  <r>
    <n v="1287"/>
    <s v="CA-2017-124268"/>
    <x v="433"/>
    <d v="2017-07-08T00:00:00"/>
    <s v="Standard Class"/>
    <s v="AD-10180"/>
    <s v="Alan Dominguez"/>
    <x v="2"/>
    <s v="United States"/>
    <x v="20"/>
    <x v="15"/>
    <n v="10035"/>
    <x v="3"/>
    <s v="OFF-AR-10004817"/>
    <x v="1"/>
    <x v="6"/>
    <s v="Colorific Watercolor Pencils"/>
    <n v="15.48"/>
    <n v="3"/>
    <n v="0"/>
    <n v="4.4891999999999985"/>
    <x v="3"/>
    <x v="0"/>
    <s v="No"/>
  </r>
  <r>
    <n v="1288"/>
    <s v="CA-2018-154711"/>
    <x v="441"/>
    <d v="2018-11-26T00:00:00"/>
    <s v="Standard Class"/>
    <s v="TB-21355"/>
    <s v="Todd Boyes"/>
    <x v="1"/>
    <s v="United States"/>
    <x v="20"/>
    <x v="15"/>
    <n v="10009"/>
    <x v="3"/>
    <s v="FUR-FU-10000397"/>
    <x v="0"/>
    <x v="5"/>
    <s v="Luxo Economy Swing Arm Lamp"/>
    <n v="39.880000000000003"/>
    <n v="2"/>
    <n v="0"/>
    <n v="11.166400000000003"/>
    <x v="3"/>
    <x v="0"/>
    <s v="No"/>
  </r>
  <r>
    <n v="1289"/>
    <s v="CA-2018-154711"/>
    <x v="441"/>
    <d v="2018-11-26T00:00:00"/>
    <s v="Standard Class"/>
    <s v="TB-21355"/>
    <s v="Todd Boyes"/>
    <x v="1"/>
    <s v="United States"/>
    <x v="20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89"/>
    <x v="3"/>
    <x v="0"/>
    <s v="No"/>
  </r>
  <r>
    <n v="1290"/>
    <s v="CA-2018-154711"/>
    <x v="441"/>
    <d v="2018-11-26T00:00:00"/>
    <s v="Standard Class"/>
    <s v="TB-21355"/>
    <s v="Todd Boyes"/>
    <x v="1"/>
    <s v="United States"/>
    <x v="20"/>
    <x v="15"/>
    <n v="10009"/>
    <x v="3"/>
    <s v="OFF-AR-10001860"/>
    <x v="1"/>
    <x v="6"/>
    <s v="BIC Liqua Brite Liner"/>
    <n v="20.82"/>
    <n v="3"/>
    <n v="0"/>
    <n v="7.4952000000000005"/>
    <x v="3"/>
    <x v="0"/>
    <s v="No"/>
  </r>
  <r>
    <n v="1291"/>
    <s v="CA-2018-163384"/>
    <x v="338"/>
    <d v="2018-11-12T00:00:00"/>
    <s v="First Class"/>
    <s v="CC-12430"/>
    <s v="Chuck Clark"/>
    <x v="2"/>
    <s v="United States"/>
    <x v="8"/>
    <x v="1"/>
    <n v="94122"/>
    <x v="1"/>
    <s v="OFF-BI-10004970"/>
    <x v="1"/>
    <x v="8"/>
    <s v="ACCOHIDE 3-Ring Binder, Blue, 1&quot;"/>
    <n v="13.216000000000001"/>
    <n v="4"/>
    <n v="0.2"/>
    <n v="4.4603999999999999"/>
    <x v="1"/>
    <x v="0"/>
    <s v="No"/>
  </r>
  <r>
    <n v="1292"/>
    <s v="CA-2018-163384"/>
    <x v="338"/>
    <d v="2018-11-12T00:00:00"/>
    <s v="First Class"/>
    <s v="CC-12430"/>
    <s v="Chuck Clark"/>
    <x v="2"/>
    <s v="United States"/>
    <x v="8"/>
    <x v="1"/>
    <n v="94122"/>
    <x v="1"/>
    <s v="OFF-PA-10003172"/>
    <x v="1"/>
    <x v="10"/>
    <s v="Xerox 1996"/>
    <n v="32.400000000000006"/>
    <n v="5"/>
    <n v="0"/>
    <n v="15.552000000000001"/>
    <x v="1"/>
    <x v="0"/>
    <s v="No"/>
  </r>
  <r>
    <n v="1293"/>
    <s v="CA-2017-101707"/>
    <x v="375"/>
    <d v="2017-09-01T00:00:00"/>
    <s v="Standard Class"/>
    <s v="PF-19165"/>
    <s v="Philip Fox"/>
    <x v="0"/>
    <s v="United States"/>
    <x v="70"/>
    <x v="1"/>
    <n v="92105"/>
    <x v="1"/>
    <s v="OFF-SU-10001218"/>
    <x v="1"/>
    <x v="14"/>
    <s v="Fiskars Softgrip Scissors"/>
    <n v="32.94"/>
    <n v="3"/>
    <n v="0"/>
    <n v="9.2232000000000021"/>
    <x v="1"/>
    <x v="0"/>
    <s v="No"/>
  </r>
  <r>
    <n v="1294"/>
    <s v="CA-2017-101707"/>
    <x v="375"/>
    <d v="2017-09-01T00:00:00"/>
    <s v="Standard Class"/>
    <s v="PF-19165"/>
    <s v="Philip Fox"/>
    <x v="0"/>
    <s v="United States"/>
    <x v="70"/>
    <x v="1"/>
    <n v="92105"/>
    <x v="1"/>
    <s v="OFF-PA-10002968"/>
    <x v="1"/>
    <x v="10"/>
    <s v="Xerox 1973"/>
    <n v="114.2"/>
    <n v="5"/>
    <n v="0"/>
    <n v="52.531999999999996"/>
    <x v="1"/>
    <x v="0"/>
    <s v="No"/>
  </r>
  <r>
    <n v="1295"/>
    <s v="CA-2017-101707"/>
    <x v="375"/>
    <d v="2017-09-01T00:00:00"/>
    <s v="Standard Class"/>
    <s v="PF-19165"/>
    <s v="Philip Fox"/>
    <x v="0"/>
    <s v="United States"/>
    <x v="70"/>
    <x v="1"/>
    <n v="92105"/>
    <x v="1"/>
    <s v="OFF-LA-10000134"/>
    <x v="1"/>
    <x v="2"/>
    <s v="Avery 511"/>
    <n v="3.08"/>
    <n v="1"/>
    <n v="0"/>
    <n v="1.4783999999999999"/>
    <x v="1"/>
    <x v="0"/>
    <s v="No"/>
  </r>
  <r>
    <n v="1296"/>
    <s v="CA-2017-138898"/>
    <x v="442"/>
    <d v="2017-05-29T00:00:00"/>
    <s v="Standard Class"/>
    <s v="JH-16180"/>
    <s v="Justin Hirsh"/>
    <x v="0"/>
    <s v="United States"/>
    <x v="206"/>
    <x v="22"/>
    <n v="81001"/>
    <x v="1"/>
    <s v="OFF-AP-10004487"/>
    <x v="1"/>
    <x v="9"/>
    <s v="Kensington 4 Outlet MasterPiece Compact Power Control Center"/>
    <n v="845.72799999999995"/>
    <n v="13"/>
    <n v="0.2"/>
    <n v="84.572799999999944"/>
    <x v="1"/>
    <x v="0"/>
    <s v="No"/>
  </r>
  <r>
    <n v="1297"/>
    <s v="CA-2019-115427"/>
    <x v="247"/>
    <d v="2020-01-03T00:00:00"/>
    <s v="Standard Class"/>
    <s v="EB-13975"/>
    <s v="Erica Bern"/>
    <x v="1"/>
    <s v="United States"/>
    <x v="54"/>
    <x v="1"/>
    <n v="94533"/>
    <x v="1"/>
    <s v="OFF-BI-10002103"/>
    <x v="1"/>
    <x v="8"/>
    <s v="Cardinal Slant-D Ring Binder, Heavy Gauge Vinyl"/>
    <n v="13.904"/>
    <n v="2"/>
    <n v="0.2"/>
    <n v="4.5187999999999997"/>
    <x v="1"/>
    <x v="1"/>
    <s v="Yes"/>
  </r>
  <r>
    <n v="1298"/>
    <s v="CA-2019-115427"/>
    <x v="247"/>
    <d v="2020-01-03T00:00:00"/>
    <s v="Standard Class"/>
    <s v="EB-13975"/>
    <s v="Erica Bern"/>
    <x v="1"/>
    <s v="United States"/>
    <x v="54"/>
    <x v="1"/>
    <n v="94533"/>
    <x v="1"/>
    <s v="OFF-BI-10004632"/>
    <x v="1"/>
    <x v="8"/>
    <s v="GBC Binding covers"/>
    <n v="20.72"/>
    <n v="2"/>
    <n v="0.2"/>
    <n v="6.4749999999999979"/>
    <x v="1"/>
    <x v="1"/>
    <s v="Yes"/>
  </r>
  <r>
    <n v="1299"/>
    <s v="CA-2018-134425"/>
    <x v="16"/>
    <d v="2018-12-12T00:00:00"/>
    <s v="Second Class"/>
    <s v="QJ-19255"/>
    <s v="Quincy Jones"/>
    <x v="1"/>
    <s v="United States"/>
    <x v="33"/>
    <x v="11"/>
    <n v="55106"/>
    <x v="2"/>
    <s v="TEC-PH-10003555"/>
    <x v="2"/>
    <x v="7"/>
    <s v="Motorola HK250 Universal Bluetooth Headset"/>
    <n v="114.94999999999999"/>
    <n v="5"/>
    <n v="0"/>
    <n v="2.2990000000000066"/>
    <x v="2"/>
    <x v="0"/>
    <s v="No"/>
  </r>
  <r>
    <n v="1300"/>
    <s v="CA-2017-121391"/>
    <x v="242"/>
    <d v="2017-10-07T00:00:00"/>
    <s v="First Class"/>
    <s v="AA-10315"/>
    <s v="Alex Avila"/>
    <x v="0"/>
    <s v="United States"/>
    <x v="8"/>
    <x v="1"/>
    <n v="94109"/>
    <x v="1"/>
    <s v="OFF-ST-10001590"/>
    <x v="1"/>
    <x v="4"/>
    <s v="Tenex Personal Project File with Scoop Front Design, Black"/>
    <n v="26.96"/>
    <n v="2"/>
    <n v="0"/>
    <n v="7.0095999999999989"/>
    <x v="1"/>
    <x v="0"/>
    <s v="No"/>
  </r>
  <r>
    <n v="1301"/>
    <s v="CA-2018-137043"/>
    <x v="443"/>
    <d v="2018-12-25T00:00:00"/>
    <s v="Second Class"/>
    <s v="LC-17140"/>
    <s v="Logan Currie"/>
    <x v="0"/>
    <s v="United States"/>
    <x v="24"/>
    <x v="17"/>
    <n v="22153"/>
    <x v="0"/>
    <s v="FUR-FU-10003664"/>
    <x v="0"/>
    <x v="5"/>
    <s v="Electrix Architect's Clamp-On Swing Arm Lamp, Black"/>
    <n v="572.76"/>
    <n v="6"/>
    <n v="0"/>
    <n v="166.10039999999995"/>
    <x v="0"/>
    <x v="0"/>
    <s v="No"/>
  </r>
  <r>
    <n v="1302"/>
    <s v="CA-2018-137043"/>
    <x v="443"/>
    <d v="2018-12-25T00:00:00"/>
    <s v="Second Class"/>
    <s v="LC-17140"/>
    <s v="Logan Currie"/>
    <x v="0"/>
    <s v="United States"/>
    <x v="24"/>
    <x v="17"/>
    <n v="22153"/>
    <x v="0"/>
    <s v="FUR-FU-10003664"/>
    <x v="0"/>
    <x v="5"/>
    <s v="Electrix Architect's Clamp-On Swing Arm Lamp, Black"/>
    <n v="286.38"/>
    <n v="3"/>
    <n v="0"/>
    <n v="83.050199999999975"/>
    <x v="0"/>
    <x v="0"/>
    <s v="No"/>
  </r>
  <r>
    <n v="1303"/>
    <s v="CA-2017-115847"/>
    <x v="444"/>
    <d v="2017-09-24T00:00:00"/>
    <s v="Second Class"/>
    <s v="TC-21535"/>
    <s v="Tracy Collins"/>
    <x v="2"/>
    <s v="United States"/>
    <x v="81"/>
    <x v="17"/>
    <n v="22204"/>
    <x v="0"/>
    <s v="FUR-BO-10003433"/>
    <x v="0"/>
    <x v="0"/>
    <s v="Sauder Cornerstone Collection Library"/>
    <n v="61.96"/>
    <n v="2"/>
    <n v="0"/>
    <n v="4.3371999999999957"/>
    <x v="0"/>
    <x v="0"/>
    <s v="No"/>
  </r>
  <r>
    <n v="1304"/>
    <s v="US-2019-126179"/>
    <x v="445"/>
    <d v="2019-07-07T00:00:00"/>
    <s v="Standard Class"/>
    <s v="CS-12460"/>
    <s v="Chuck Sachs"/>
    <x v="0"/>
    <s v="United States"/>
    <x v="38"/>
    <x v="32"/>
    <n v="31907"/>
    <x v="0"/>
    <s v="FUR-FU-10002554"/>
    <x v="0"/>
    <x v="5"/>
    <s v="Westinghouse Floor Lamp with Metal Mesh Shade, Black"/>
    <n v="23.99"/>
    <n v="1"/>
    <n v="0"/>
    <n v="5.5176999999999978"/>
    <x v="0"/>
    <x v="0"/>
    <s v="No"/>
  </r>
  <r>
    <n v="1305"/>
    <s v="US-2019-126179"/>
    <x v="445"/>
    <d v="2019-07-07T00:00:00"/>
    <s v="Standard Class"/>
    <s v="CS-12460"/>
    <s v="Chuck Sachs"/>
    <x v="0"/>
    <s v="United States"/>
    <x v="38"/>
    <x v="32"/>
    <n v="31907"/>
    <x v="0"/>
    <s v="TEC-PH-10001557"/>
    <x v="2"/>
    <x v="7"/>
    <s v="Pyle PMP37LED"/>
    <n v="287.96999999999997"/>
    <n v="3"/>
    <n v="0"/>
    <n v="77.751899999999992"/>
    <x v="0"/>
    <x v="0"/>
    <s v="No"/>
  </r>
  <r>
    <n v="1306"/>
    <s v="CA-2018-101966"/>
    <x v="216"/>
    <d v="2018-07-16T00:00:00"/>
    <s v="Second Class"/>
    <s v="BM-11785"/>
    <s v="Bryan Mills"/>
    <x v="0"/>
    <s v="United States"/>
    <x v="12"/>
    <x v="5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  <x v="2"/>
    <x v="0"/>
    <s v="No"/>
  </r>
  <r>
    <n v="1307"/>
    <s v="CA-2018-141397"/>
    <x v="23"/>
    <d v="2018-06-21T00:00:00"/>
    <s v="First Class"/>
    <s v="RC-19825"/>
    <s v="Roy Collins"/>
    <x v="0"/>
    <s v="United States"/>
    <x v="45"/>
    <x v="1"/>
    <n v="91104"/>
    <x v="1"/>
    <s v="OFF-PA-10002986"/>
    <x v="1"/>
    <x v="10"/>
    <s v="Xerox 1898"/>
    <n v="46.76"/>
    <n v="7"/>
    <n v="0"/>
    <n v="22.444800000000001"/>
    <x v="1"/>
    <x v="0"/>
    <s v="No"/>
  </r>
  <r>
    <n v="1308"/>
    <s v="CA-2018-141397"/>
    <x v="23"/>
    <d v="2018-06-21T00:00:00"/>
    <s v="First Class"/>
    <s v="RC-19825"/>
    <s v="Roy Collins"/>
    <x v="0"/>
    <s v="United States"/>
    <x v="45"/>
    <x v="1"/>
    <n v="91104"/>
    <x v="1"/>
    <s v="OFF-BI-10000320"/>
    <x v="1"/>
    <x v="8"/>
    <s v="GBC Plastic Binding Combs"/>
    <n v="17.712"/>
    <n v="3"/>
    <n v="0.2"/>
    <n v="6.4206000000000012"/>
    <x v="1"/>
    <x v="0"/>
    <s v="No"/>
  </r>
  <r>
    <n v="1309"/>
    <s v="CA-2018-141397"/>
    <x v="23"/>
    <d v="2018-06-21T00:00:00"/>
    <s v="First Class"/>
    <s v="RC-19825"/>
    <s v="Roy Collins"/>
    <x v="0"/>
    <s v="United States"/>
    <x v="45"/>
    <x v="1"/>
    <n v="91104"/>
    <x v="1"/>
    <s v="OFF-AP-10003971"/>
    <x v="1"/>
    <x v="9"/>
    <s v="Belkin 6 Outlet Metallic Surge Strip"/>
    <n v="21.78"/>
    <n v="2"/>
    <n v="0"/>
    <n v="5.6628000000000007"/>
    <x v="1"/>
    <x v="0"/>
    <s v="No"/>
  </r>
  <r>
    <n v="1310"/>
    <s v="CA-2018-141397"/>
    <x v="23"/>
    <d v="2018-06-21T00:00:00"/>
    <s v="First Class"/>
    <s v="RC-19825"/>
    <s v="Roy Collins"/>
    <x v="0"/>
    <s v="United States"/>
    <x v="45"/>
    <x v="1"/>
    <n v="91104"/>
    <x v="1"/>
    <s v="OFF-ST-10001469"/>
    <x v="1"/>
    <x v="4"/>
    <s v="Fellowes Bankers Box Recycled Super Stor/Drawer"/>
    <n v="161.94"/>
    <n v="3"/>
    <n v="0"/>
    <n v="9.716399999999993"/>
    <x v="1"/>
    <x v="0"/>
    <s v="No"/>
  </r>
  <r>
    <n v="1311"/>
    <s v="CA-2018-141397"/>
    <x v="23"/>
    <d v="2018-06-21T00:00:00"/>
    <s v="First Class"/>
    <s v="RC-19825"/>
    <s v="Roy Collins"/>
    <x v="0"/>
    <s v="United States"/>
    <x v="45"/>
    <x v="1"/>
    <n v="91104"/>
    <x v="1"/>
    <s v="FUR-CH-10003846"/>
    <x v="0"/>
    <x v="1"/>
    <s v="Hon Valutask Swivel Chairs"/>
    <n v="161.56800000000001"/>
    <n v="2"/>
    <n v="0.2"/>
    <n v="-8.0783999999999949"/>
    <x v="1"/>
    <x v="0"/>
    <s v="No"/>
  </r>
  <r>
    <n v="1312"/>
    <s v="CA-2018-141082"/>
    <x v="10"/>
    <d v="2018-12-13T00:00:00"/>
    <s v="Standard Class"/>
    <s v="FM-14380"/>
    <s v="Fred McMath"/>
    <x v="0"/>
    <s v="United States"/>
    <x v="104"/>
    <x v="31"/>
    <n v="1841"/>
    <x v="3"/>
    <s v="OFF-LA-10001404"/>
    <x v="1"/>
    <x v="2"/>
    <s v="Avery 517"/>
    <n v="3.69"/>
    <n v="1"/>
    <n v="0"/>
    <n v="1.7343"/>
    <x v="3"/>
    <x v="0"/>
    <s v="No"/>
  </r>
  <r>
    <n v="1313"/>
    <s v="CA-2018-141082"/>
    <x v="10"/>
    <d v="2018-12-13T00:00:00"/>
    <s v="Standard Class"/>
    <s v="FM-14380"/>
    <s v="Fred McMath"/>
    <x v="0"/>
    <s v="United States"/>
    <x v="104"/>
    <x v="31"/>
    <n v="1841"/>
    <x v="3"/>
    <s v="OFF-LA-10001474"/>
    <x v="1"/>
    <x v="2"/>
    <s v="Avery 477"/>
    <n v="122.12"/>
    <n v="4"/>
    <n v="0"/>
    <n v="56.175200000000004"/>
    <x v="3"/>
    <x v="0"/>
    <s v="No"/>
  </r>
  <r>
    <n v="1314"/>
    <s v="US-2018-134488"/>
    <x v="446"/>
    <d v="2018-10-01T00:00:00"/>
    <s v="Standard Class"/>
    <s v="PK-19075"/>
    <s v="Pete Kriz"/>
    <x v="0"/>
    <s v="United States"/>
    <x v="38"/>
    <x v="24"/>
    <n v="43229"/>
    <x v="3"/>
    <s v="FUR-CH-10003199"/>
    <x v="0"/>
    <x v="1"/>
    <s v="Office Star - Contemporary Task Swivel Chair"/>
    <n v="155.37199999999999"/>
    <n v="2"/>
    <n v="0.3"/>
    <n v="-13.317599999999999"/>
    <x v="3"/>
    <x v="0"/>
    <s v="No"/>
  </r>
  <r>
    <n v="1315"/>
    <s v="CA-2018-145919"/>
    <x v="122"/>
    <d v="2018-12-23T00:00:00"/>
    <s v="Standard Class"/>
    <s v="HG-14965"/>
    <s v="Henry Goldwyn"/>
    <x v="1"/>
    <s v="United States"/>
    <x v="1"/>
    <x v="1"/>
    <n v="90032"/>
    <x v="1"/>
    <s v="OFF-PA-10003072"/>
    <x v="1"/>
    <x v="10"/>
    <s v="Eureka Recycled Copy Paper 8 1/2&quot; x 11&quot;, Ream"/>
    <n v="38.880000000000003"/>
    <n v="6"/>
    <n v="0"/>
    <n v="18.662400000000002"/>
    <x v="1"/>
    <x v="1"/>
    <s v="Yes"/>
  </r>
  <r>
    <n v="1316"/>
    <s v="CA-2018-145919"/>
    <x v="122"/>
    <d v="2018-12-23T00:00:00"/>
    <s v="Standard Class"/>
    <s v="HG-14965"/>
    <s v="Henry Goldwyn"/>
    <x v="1"/>
    <s v="United States"/>
    <x v="1"/>
    <x v="1"/>
    <n v="90032"/>
    <x v="1"/>
    <s v="FUR-FU-10004960"/>
    <x v="0"/>
    <x v="5"/>
    <s v="Seth Thomas 12&quot; Clock w/ Goldtone Case"/>
    <n v="183.84"/>
    <n v="8"/>
    <n v="0"/>
    <n v="62.505600000000001"/>
    <x v="1"/>
    <x v="1"/>
    <s v="Yes"/>
  </r>
  <r>
    <n v="1317"/>
    <s v="CA-2018-145919"/>
    <x v="122"/>
    <d v="2018-12-23T00:00:00"/>
    <s v="Standard Class"/>
    <s v="HG-14965"/>
    <s v="Henry Goldwyn"/>
    <x v="1"/>
    <s v="United States"/>
    <x v="1"/>
    <x v="1"/>
    <n v="90032"/>
    <x v="1"/>
    <s v="OFF-SU-10003505"/>
    <x v="1"/>
    <x v="14"/>
    <s v="Premier Electric Letter Opener"/>
    <n v="579.29999999999995"/>
    <n v="5"/>
    <n v="0"/>
    <n v="28.964999999999961"/>
    <x v="1"/>
    <x v="1"/>
    <s v="Yes"/>
  </r>
  <r>
    <n v="1318"/>
    <s v="CA-2019-157651"/>
    <x v="389"/>
    <d v="2019-12-14T00:00:00"/>
    <s v="Standard Class"/>
    <s v="HA-14920"/>
    <s v="Helen Andreada"/>
    <x v="0"/>
    <s v="United States"/>
    <x v="10"/>
    <x v="9"/>
    <n v="19120"/>
    <x v="3"/>
    <s v="TEC-AC-10003116"/>
    <x v="2"/>
    <x v="11"/>
    <s v="Memorex Froggy Flash Drive 8 GB"/>
    <n v="14.200000000000001"/>
    <n v="1"/>
    <n v="0.2"/>
    <n v="3.3724999999999992"/>
    <x v="3"/>
    <x v="0"/>
    <s v="No"/>
  </r>
  <r>
    <n v="1319"/>
    <s v="CA-2016-160773"/>
    <x v="268"/>
    <d v="2016-07-05T00:00:00"/>
    <s v="Standard Class"/>
    <s v="LW-16825"/>
    <s v="Laurel Workman"/>
    <x v="1"/>
    <s v="United States"/>
    <x v="207"/>
    <x v="2"/>
    <n v="32725"/>
    <x v="0"/>
    <s v="TEC-PH-10004586"/>
    <x v="2"/>
    <x v="7"/>
    <s v="Wilson SignalBoost 841262 DB PRO Amplifier Kit"/>
    <n v="575.91999999999996"/>
    <n v="2"/>
    <n v="0.2"/>
    <n v="71.989999999999981"/>
    <x v="0"/>
    <x v="1"/>
    <s v="Yes"/>
  </r>
  <r>
    <n v="1320"/>
    <s v="CA-2016-160773"/>
    <x v="268"/>
    <d v="2016-07-05T00:00:00"/>
    <s v="Standard Class"/>
    <s v="LW-16825"/>
    <s v="Laurel Workman"/>
    <x v="1"/>
    <s v="United States"/>
    <x v="207"/>
    <x v="2"/>
    <n v="32725"/>
    <x v="0"/>
    <s v="OFF-BI-10000546"/>
    <x v="1"/>
    <x v="8"/>
    <s v="Avery Durable Binders"/>
    <n v="5.1840000000000011"/>
    <n v="6"/>
    <n v="0.7"/>
    <n v="-3.6288"/>
    <x v="0"/>
    <x v="1"/>
    <s v="Yes"/>
  </r>
  <r>
    <n v="1321"/>
    <s v="CA-2019-167703"/>
    <x v="447"/>
    <d v="2019-02-08T00:00:00"/>
    <s v="Standard Class"/>
    <s v="MC-17575"/>
    <s v="Matt Collins"/>
    <x v="0"/>
    <s v="United States"/>
    <x v="74"/>
    <x v="24"/>
    <n v="45231"/>
    <x v="3"/>
    <s v="OFF-BI-10002071"/>
    <x v="1"/>
    <x v="8"/>
    <s v="Fellowes Black Plastic Comb Bindings"/>
    <n v="5.2290000000000001"/>
    <n v="3"/>
    <n v="0.7"/>
    <n v="-4.1831999999999976"/>
    <x v="3"/>
    <x v="0"/>
    <s v="No"/>
  </r>
  <r>
    <n v="1322"/>
    <s v="CA-2019-167703"/>
    <x v="447"/>
    <d v="2019-02-08T00:00:00"/>
    <s v="Standard Class"/>
    <s v="MC-17575"/>
    <s v="Matt Collins"/>
    <x v="0"/>
    <s v="United States"/>
    <x v="74"/>
    <x v="24"/>
    <n v="45231"/>
    <x v="3"/>
    <s v="OFF-ST-10001490"/>
    <x v="1"/>
    <x v="4"/>
    <s v="Hot File 7-Pocket, Floor Stand"/>
    <n v="285.55200000000002"/>
    <n v="2"/>
    <n v="0.2"/>
    <n v="35.69399999999996"/>
    <x v="3"/>
    <x v="0"/>
    <s v="No"/>
  </r>
  <r>
    <n v="1323"/>
    <s v="CA-2019-121804"/>
    <x v="448"/>
    <d v="2019-03-08T00:00:00"/>
    <s v="Standard Class"/>
    <s v="LP-17095"/>
    <s v="Liz Preis"/>
    <x v="0"/>
    <s v="United States"/>
    <x v="208"/>
    <x v="0"/>
    <n v="42071"/>
    <x v="0"/>
    <s v="OFF-AP-10004859"/>
    <x v="1"/>
    <x v="9"/>
    <s v="Acco 6 Outlet Guardian Premium Surge Suppressor"/>
    <n v="72.8"/>
    <n v="5"/>
    <n v="0"/>
    <n v="19.656000000000002"/>
    <x v="0"/>
    <x v="0"/>
    <s v="No"/>
  </r>
  <r>
    <n v="1324"/>
    <s v="CA-2019-162635"/>
    <x v="449"/>
    <d v="2019-10-10T00:00:00"/>
    <s v="First Class"/>
    <s v="EB-14170"/>
    <s v="Evan Bailliet"/>
    <x v="0"/>
    <s v="United States"/>
    <x v="40"/>
    <x v="3"/>
    <n v="28403"/>
    <x v="0"/>
    <s v="OFF-PA-10002659"/>
    <x v="1"/>
    <x v="10"/>
    <s v="Avoid Verbal Orders Carbonless Minifold Book"/>
    <n v="10.816000000000001"/>
    <n v="4"/>
    <n v="0.2"/>
    <n v="3.5151999999999988"/>
    <x v="0"/>
    <x v="0"/>
    <s v="No"/>
  </r>
  <r>
    <n v="1325"/>
    <s v="CA-2016-107153"/>
    <x v="450"/>
    <d v="2016-10-03T00:00:00"/>
    <s v="Standard Class"/>
    <s v="GZ-14545"/>
    <s v="George Zrebassa"/>
    <x v="1"/>
    <s v="United States"/>
    <x v="104"/>
    <x v="31"/>
    <n v="1841"/>
    <x v="3"/>
    <s v="OFF-ST-10001321"/>
    <x v="1"/>
    <x v="4"/>
    <s v="Decoflex Hanging Personal Folder File, Blue"/>
    <n v="46.26"/>
    <n v="3"/>
    <n v="0"/>
    <n v="12.490200000000003"/>
    <x v="3"/>
    <x v="0"/>
    <s v="No"/>
  </r>
  <r>
    <n v="1326"/>
    <s v="US-2016-117058"/>
    <x v="279"/>
    <d v="2016-05-30T00:00:00"/>
    <s v="First Class"/>
    <s v="LE-16810"/>
    <s v="Laurel Elliston"/>
    <x v="0"/>
    <s v="United States"/>
    <x v="22"/>
    <x v="10"/>
    <n v="60653"/>
    <x v="2"/>
    <s v="OFF-BI-10004139"/>
    <x v="1"/>
    <x v="8"/>
    <s v="Fellowes Presentation Covers for Comb Binding Machines"/>
    <n v="17.459999999999997"/>
    <n v="6"/>
    <n v="0.8"/>
    <n v="-30.555000000000007"/>
    <x v="2"/>
    <x v="0"/>
    <s v="No"/>
  </r>
  <r>
    <n v="1327"/>
    <s v="CA-2017-120439"/>
    <x v="451"/>
    <d v="2017-06-18T00:00:00"/>
    <s v="Standard Class"/>
    <s v="AD-10180"/>
    <s v="Alan Dominguez"/>
    <x v="2"/>
    <s v="United States"/>
    <x v="10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  <x v="3"/>
    <x v="0"/>
    <s v="No"/>
  </r>
  <r>
    <n v="1328"/>
    <s v="CA-2018-128258"/>
    <x v="452"/>
    <d v="2018-04-01T00:00:00"/>
    <s v="First Class"/>
    <s v="CP-12085"/>
    <s v="Cathy Prescott"/>
    <x v="1"/>
    <s v="United States"/>
    <x v="165"/>
    <x v="29"/>
    <n v="6360"/>
    <x v="3"/>
    <s v="OFF-PA-10004156"/>
    <x v="1"/>
    <x v="10"/>
    <s v="Xerox 188"/>
    <n v="11.34"/>
    <n v="1"/>
    <n v="0"/>
    <n v="5.5565999999999995"/>
    <x v="3"/>
    <x v="0"/>
    <s v="No"/>
  </r>
  <r>
    <n v="1329"/>
    <s v="CA-2019-106033"/>
    <x v="453"/>
    <d v="2019-10-18T00:00:00"/>
    <s v="Second Class"/>
    <s v="FG-14260"/>
    <s v="Frank Gastineau"/>
    <x v="2"/>
    <s v="United States"/>
    <x v="8"/>
    <x v="1"/>
    <n v="94110"/>
    <x v="1"/>
    <s v="OFF-AR-10002818"/>
    <x v="1"/>
    <x v="6"/>
    <s v="Panasonic KP-310 Heavy-Duty Electric Pencil Sharpener"/>
    <n v="87.92"/>
    <n v="4"/>
    <n v="0"/>
    <n v="26.375999999999998"/>
    <x v="1"/>
    <x v="0"/>
    <s v="No"/>
  </r>
  <r>
    <n v="1330"/>
    <s v="CA-2018-142762"/>
    <x v="454"/>
    <d v="2018-05-27T00:00:00"/>
    <s v="Standard Class"/>
    <s v="LD-17005"/>
    <s v="Lisa DeCherney"/>
    <x v="0"/>
    <s v="United States"/>
    <x v="8"/>
    <x v="1"/>
    <n v="94109"/>
    <x v="1"/>
    <s v="FUR-FU-10003691"/>
    <x v="0"/>
    <x v="5"/>
    <s v="Eldon Image Series Desk Accessories, Ebony"/>
    <n v="37.049999999999997"/>
    <n v="3"/>
    <n v="0"/>
    <n v="16.302"/>
    <x v="1"/>
    <x v="0"/>
    <s v="No"/>
  </r>
  <r>
    <n v="1331"/>
    <s v="CA-2019-127705"/>
    <x v="455"/>
    <d v="2019-06-06T00:00:00"/>
    <s v="Standard Class"/>
    <s v="AB-10255"/>
    <s v="Alejandro Ballentine"/>
    <x v="2"/>
    <s v="United States"/>
    <x v="160"/>
    <x v="24"/>
    <n v="44052"/>
    <x v="3"/>
    <s v="TEC-PH-10000347"/>
    <x v="2"/>
    <x v="7"/>
    <s v="Cush Cases Heavy Duty Rugged Cover Case for Samsung Galaxy S5 - Purple"/>
    <n v="2.97"/>
    <n v="1"/>
    <n v="0.4"/>
    <n v="-0.64350000000000018"/>
    <x v="3"/>
    <x v="0"/>
    <s v="No"/>
  </r>
  <r>
    <n v="1332"/>
    <s v="CA-2019-127705"/>
    <x v="455"/>
    <d v="2019-06-06T00:00:00"/>
    <s v="Standard Class"/>
    <s v="AB-10255"/>
    <s v="Alejandro Ballentine"/>
    <x v="2"/>
    <s v="United States"/>
    <x v="160"/>
    <x v="24"/>
    <n v="44052"/>
    <x v="3"/>
    <s v="OFF-ST-10004507"/>
    <x v="1"/>
    <x v="4"/>
    <s v="Advantus Rolling Storage Box"/>
    <n v="27.439999999999998"/>
    <n v="2"/>
    <n v="0.2"/>
    <n v="2.4009999999999998"/>
    <x v="3"/>
    <x v="0"/>
    <s v="No"/>
  </r>
  <r>
    <n v="1333"/>
    <s v="CA-2016-122567"/>
    <x v="456"/>
    <d v="2016-02-21T00:00:00"/>
    <s v="Standard Class"/>
    <s v="MN-17935"/>
    <s v="Michael Nguyen"/>
    <x v="0"/>
    <s v="United States"/>
    <x v="61"/>
    <x v="5"/>
    <n v="75220"/>
    <x v="2"/>
    <s v="OFF-BI-10002012"/>
    <x v="1"/>
    <x v="8"/>
    <s v="Wilson Jones Easy Flow II Sheet Lifters"/>
    <n v="1.0799999999999998"/>
    <n v="3"/>
    <n v="0.8"/>
    <n v="-1.7280000000000002"/>
    <x v="2"/>
    <x v="0"/>
    <s v="No"/>
  </r>
  <r>
    <n v="1334"/>
    <s v="CA-2016-122567"/>
    <x v="456"/>
    <d v="2016-02-21T00:00:00"/>
    <s v="Standard Class"/>
    <s v="MN-17935"/>
    <s v="Michael Nguyen"/>
    <x v="0"/>
    <s v="United States"/>
    <x v="61"/>
    <x v="5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  <x v="2"/>
    <x v="0"/>
    <s v="No"/>
  </r>
  <r>
    <n v="1335"/>
    <s v="CA-2016-121664"/>
    <x v="457"/>
    <d v="2016-05-10T00:00:00"/>
    <s v="Standard Class"/>
    <s v="HP-14815"/>
    <s v="Harold Pawlan"/>
    <x v="2"/>
    <s v="United States"/>
    <x v="1"/>
    <x v="1"/>
    <n v="90049"/>
    <x v="1"/>
    <s v="OFF-BI-10003684"/>
    <x v="1"/>
    <x v="8"/>
    <s v="Wilson Jones Legal Size Ring Binders"/>
    <n v="140.73599999999999"/>
    <n v="8"/>
    <n v="0.2"/>
    <n v="52.775999999999996"/>
    <x v="1"/>
    <x v="0"/>
    <s v="No"/>
  </r>
  <r>
    <n v="1336"/>
    <s v="CA-2018-122133"/>
    <x v="458"/>
    <d v="2018-05-23T00:00:00"/>
    <s v="Standard Class"/>
    <s v="JR-15670"/>
    <s v="Jim Radford"/>
    <x v="0"/>
    <s v="United States"/>
    <x v="209"/>
    <x v="29"/>
    <n v="6457"/>
    <x v="3"/>
    <s v="OFF-ST-10002574"/>
    <x v="1"/>
    <x v="4"/>
    <s v="SAFCO Commercial Wire Shelving, Black"/>
    <n v="552.55999999999995"/>
    <n v="4"/>
    <n v="0"/>
    <n v="0"/>
    <x v="3"/>
    <x v="0"/>
    <s v="No"/>
  </r>
  <r>
    <n v="1337"/>
    <s v="US-2019-123281"/>
    <x v="459"/>
    <d v="2019-04-07T00:00:00"/>
    <s v="Standard Class"/>
    <s v="JF-15190"/>
    <s v="Jamie Frazer"/>
    <x v="0"/>
    <s v="United States"/>
    <x v="1"/>
    <x v="1"/>
    <n v="90008"/>
    <x v="1"/>
    <s v="FUR-FU-10003724"/>
    <x v="0"/>
    <x v="5"/>
    <s v="Westinghouse Clip-On Gooseneck Lamps"/>
    <n v="25.11"/>
    <n v="3"/>
    <n v="0"/>
    <n v="6.5285999999999991"/>
    <x v="1"/>
    <x v="0"/>
    <s v="No"/>
  </r>
  <r>
    <n v="1338"/>
    <s v="CA-2019-100524"/>
    <x v="185"/>
    <d v="2019-04-02T00:00:00"/>
    <s v="Second Class"/>
    <s v="CM-12115"/>
    <s v="Chad McGuire"/>
    <x v="0"/>
    <s v="United States"/>
    <x v="20"/>
    <x v="15"/>
    <n v="10011"/>
    <x v="3"/>
    <s v="FUR-FU-10004018"/>
    <x v="0"/>
    <x v="5"/>
    <s v="Tensor Computer Mounted Lamp"/>
    <n v="29.78"/>
    <n v="2"/>
    <n v="0"/>
    <n v="8.0406000000000013"/>
    <x v="3"/>
    <x v="0"/>
    <s v="No"/>
  </r>
  <r>
    <n v="1339"/>
    <s v="CA-2019-100524"/>
    <x v="185"/>
    <d v="2019-04-02T00:00:00"/>
    <s v="Second Class"/>
    <s v="CM-12115"/>
    <s v="Chad McGuire"/>
    <x v="0"/>
    <s v="United States"/>
    <x v="20"/>
    <x v="15"/>
    <n v="10011"/>
    <x v="3"/>
    <s v="TEC-PH-10002549"/>
    <x v="2"/>
    <x v="7"/>
    <s v="Polycom SoundPoint IP 450 VoIP phone"/>
    <n v="677.58"/>
    <n v="3"/>
    <n v="0"/>
    <n v="176.17080000000001"/>
    <x v="3"/>
    <x v="0"/>
    <s v="No"/>
  </r>
  <r>
    <n v="1340"/>
    <s v="CA-2019-100524"/>
    <x v="185"/>
    <d v="2019-04-02T00:00:00"/>
    <s v="Second Class"/>
    <s v="CM-12115"/>
    <s v="Chad McGuire"/>
    <x v="0"/>
    <s v="United States"/>
    <x v="20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  <x v="3"/>
    <x v="0"/>
    <s v="No"/>
  </r>
  <r>
    <n v="1341"/>
    <s v="CA-2019-113481"/>
    <x v="460"/>
    <d v="2019-01-04T00:00:00"/>
    <s v="First Class"/>
    <s v="AS-10045"/>
    <s v="Aaron Smayling"/>
    <x v="1"/>
    <s v="United States"/>
    <x v="108"/>
    <x v="3"/>
    <n v="28540"/>
    <x v="0"/>
    <s v="TEC-MA-10002178"/>
    <x v="2"/>
    <x v="15"/>
    <s v="Cisco CP-7937G Unified IP Conference Station Phone"/>
    <n v="695.7"/>
    <n v="2"/>
    <n v="0.5"/>
    <n v="-27.827999999999975"/>
    <x v="0"/>
    <x v="0"/>
    <s v="No"/>
  </r>
  <r>
    <n v="1342"/>
    <s v="CA-2019-113481"/>
    <x v="460"/>
    <d v="2019-01-04T00:00:00"/>
    <s v="First Class"/>
    <s v="AS-10045"/>
    <s v="Aaron Smayling"/>
    <x v="1"/>
    <s v="United States"/>
    <x v="108"/>
    <x v="3"/>
    <n v="28540"/>
    <x v="0"/>
    <s v="OFF-BI-10003694"/>
    <x v="1"/>
    <x v="8"/>
    <s v="Avery 3 1/2&quot; Diskette Storage Pages, 10/Pack"/>
    <n v="15.66"/>
    <n v="5"/>
    <n v="0.7"/>
    <n v="-12.527999999999995"/>
    <x v="0"/>
    <x v="0"/>
    <s v="No"/>
  </r>
  <r>
    <n v="1343"/>
    <s v="CA-2019-113481"/>
    <x v="460"/>
    <d v="2019-01-04T00:00:00"/>
    <s v="First Class"/>
    <s v="AS-10045"/>
    <s v="Aaron Smayling"/>
    <x v="1"/>
    <s v="United States"/>
    <x v="108"/>
    <x v="3"/>
    <n v="28540"/>
    <x v="0"/>
    <s v="OFF-BI-10000474"/>
    <x v="1"/>
    <x v="8"/>
    <s v="Avery Recycled Flexi-View Covers for Binding Systems"/>
    <n v="28.854000000000006"/>
    <n v="6"/>
    <n v="0.7"/>
    <n v="-21.159599999999998"/>
    <x v="0"/>
    <x v="0"/>
    <s v="No"/>
  </r>
  <r>
    <n v="1344"/>
    <s v="CA-2017-131758"/>
    <x v="71"/>
    <d v="2017-06-01T00:00:00"/>
    <s v="Standard Class"/>
    <s v="KB-16315"/>
    <s v="Karl Braun"/>
    <x v="0"/>
    <s v="United States"/>
    <x v="210"/>
    <x v="15"/>
    <n v="11520"/>
    <x v="3"/>
    <s v="OFF-AR-10000411"/>
    <x v="1"/>
    <x v="6"/>
    <s v="Boston 16701 Slimline Battery Pencil Sharpener"/>
    <n v="47.82"/>
    <n v="3"/>
    <n v="0"/>
    <n v="14.345999999999995"/>
    <x v="3"/>
    <x v="0"/>
    <s v="No"/>
  </r>
  <r>
    <n v="1345"/>
    <s v="CA-2017-131758"/>
    <x v="71"/>
    <d v="2017-06-01T00:00:00"/>
    <s v="Standard Class"/>
    <s v="KB-16315"/>
    <s v="Karl Braun"/>
    <x v="0"/>
    <s v="United States"/>
    <x v="210"/>
    <x v="15"/>
    <n v="11520"/>
    <x v="3"/>
    <s v="OFF-LA-10000262"/>
    <x v="1"/>
    <x v="2"/>
    <s v="Avery 494"/>
    <n v="13.049999999999999"/>
    <n v="5"/>
    <n v="0"/>
    <n v="6.0029999999999992"/>
    <x v="3"/>
    <x v="0"/>
    <s v="No"/>
  </r>
  <r>
    <n v="1346"/>
    <s v="CA-2016-118339"/>
    <x v="461"/>
    <d v="2016-03-24T00:00:00"/>
    <s v="Standard Class"/>
    <s v="BN-11515"/>
    <s v="Bradley Nguyen"/>
    <x v="0"/>
    <s v="United States"/>
    <x v="69"/>
    <x v="11"/>
    <n v="55044"/>
    <x v="2"/>
    <s v="OFF-AP-10001154"/>
    <x v="1"/>
    <x v="9"/>
    <s v="Bionaire Personal Warm Mist Humidifier/Vaporizer"/>
    <n v="93.78"/>
    <n v="2"/>
    <n v="0"/>
    <n v="36.574200000000005"/>
    <x v="2"/>
    <x v="0"/>
    <s v="No"/>
  </r>
  <r>
    <n v="1347"/>
    <s v="CA-2016-118339"/>
    <x v="461"/>
    <d v="2016-03-24T00:00:00"/>
    <s v="Standard Class"/>
    <s v="BN-11515"/>
    <s v="Bradley Nguyen"/>
    <x v="0"/>
    <s v="United States"/>
    <x v="69"/>
    <x v="11"/>
    <n v="55044"/>
    <x v="2"/>
    <s v="OFF-PA-10000466"/>
    <x v="1"/>
    <x v="10"/>
    <s v="Memo Book, 100 Message Capacity, 5 3/8” x 11”"/>
    <n v="47.18"/>
    <n v="7"/>
    <n v="0"/>
    <n v="23.59"/>
    <x v="2"/>
    <x v="0"/>
    <s v="No"/>
  </r>
  <r>
    <n v="1348"/>
    <s v="CA-2016-118339"/>
    <x v="461"/>
    <d v="2016-03-24T00:00:00"/>
    <s v="Standard Class"/>
    <s v="BN-11515"/>
    <s v="Bradley Nguyen"/>
    <x v="0"/>
    <s v="United States"/>
    <x v="69"/>
    <x v="11"/>
    <n v="55044"/>
    <x v="2"/>
    <s v="OFF-AR-10003829"/>
    <x v="1"/>
    <x v="6"/>
    <s v="Newell 35"/>
    <n v="19.68"/>
    <n v="6"/>
    <n v="0"/>
    <n v="5.7071999999999976"/>
    <x v="2"/>
    <x v="0"/>
    <s v="No"/>
  </r>
  <r>
    <n v="1349"/>
    <s v="CA-2016-118339"/>
    <x v="461"/>
    <d v="2016-03-24T00:00:00"/>
    <s v="Standard Class"/>
    <s v="BN-11515"/>
    <s v="Bradley Nguyen"/>
    <x v="0"/>
    <s v="United States"/>
    <x v="69"/>
    <x v="11"/>
    <n v="55044"/>
    <x v="2"/>
    <s v="OFF-BI-10001758"/>
    <x v="1"/>
    <x v="8"/>
    <s v="Wilson Jones 14 Line Acrylic Coated Pressboard Data Binders"/>
    <n v="53.4"/>
    <n v="10"/>
    <n v="0"/>
    <n v="25.097999999999999"/>
    <x v="2"/>
    <x v="0"/>
    <s v="No"/>
  </r>
  <r>
    <n v="1350"/>
    <s v="CA-2016-118339"/>
    <x v="461"/>
    <d v="2016-03-24T00:00:00"/>
    <s v="Standard Class"/>
    <s v="BN-11515"/>
    <s v="Bradley Nguyen"/>
    <x v="0"/>
    <s v="United States"/>
    <x v="69"/>
    <x v="11"/>
    <n v="55044"/>
    <x v="2"/>
    <s v="OFF-BI-10000136"/>
    <x v="1"/>
    <x v="8"/>
    <s v="Avery Non-Stick Heavy Duty View Round Locking Ring Binders"/>
    <n v="35.880000000000003"/>
    <n v="6"/>
    <n v="0"/>
    <n v="17.2224"/>
    <x v="2"/>
    <x v="0"/>
    <s v="No"/>
  </r>
  <r>
    <n v="1351"/>
    <s v="CA-2016-153976"/>
    <x v="462"/>
    <d v="2016-10-08T00:00:00"/>
    <s v="Second Class"/>
    <s v="BP-11290"/>
    <s v="Beth Paige"/>
    <x v="0"/>
    <s v="United States"/>
    <x v="148"/>
    <x v="10"/>
    <n v="60201"/>
    <x v="2"/>
    <s v="FUR-CH-10002880"/>
    <x v="0"/>
    <x v="1"/>
    <s v="Global High-Back Leather Tilter, Burgundy"/>
    <n v="258.279"/>
    <n v="3"/>
    <n v="0.3"/>
    <n v="-70.104300000000023"/>
    <x v="2"/>
    <x v="0"/>
    <s v="No"/>
  </r>
  <r>
    <n v="1352"/>
    <s v="CA-2018-162901"/>
    <x v="463"/>
    <d v="2018-03-31T00:00:00"/>
    <s v="First Class"/>
    <s v="AS-10045"/>
    <s v="Aaron Smayling"/>
    <x v="1"/>
    <s v="United States"/>
    <x v="81"/>
    <x v="17"/>
    <n v="22204"/>
    <x v="0"/>
    <s v="OFF-ST-10000649"/>
    <x v="1"/>
    <x v="4"/>
    <s v="Hanging Personal Folder File"/>
    <n v="31.4"/>
    <n v="2"/>
    <n v="0"/>
    <n v="7.8500000000000014"/>
    <x v="0"/>
    <x v="0"/>
    <s v="No"/>
  </r>
  <r>
    <n v="1353"/>
    <s v="CA-2019-162978"/>
    <x v="464"/>
    <d v="2019-05-09T00:00:00"/>
    <s v="Standard Class"/>
    <s v="LW-16990"/>
    <s v="Lindsay Williams"/>
    <x v="1"/>
    <s v="United States"/>
    <x v="8"/>
    <x v="1"/>
    <n v="94109"/>
    <x v="1"/>
    <s v="TEC-PH-10003092"/>
    <x v="2"/>
    <x v="7"/>
    <s v="Motorola L804"/>
    <n v="183.96"/>
    <n v="5"/>
    <n v="0.2"/>
    <n v="20.695499999999988"/>
    <x v="1"/>
    <x v="0"/>
    <s v="No"/>
  </r>
  <r>
    <n v="1354"/>
    <s v="CA-2019-162978"/>
    <x v="464"/>
    <d v="2019-05-09T00:00:00"/>
    <s v="Standard Class"/>
    <s v="LW-16990"/>
    <s v="Lindsay Williams"/>
    <x v="1"/>
    <s v="United States"/>
    <x v="8"/>
    <x v="1"/>
    <n v="94109"/>
    <x v="1"/>
    <s v="OFF-PA-10002250"/>
    <x v="1"/>
    <x v="10"/>
    <s v="Things To Do Today Pad"/>
    <n v="17.61"/>
    <n v="3"/>
    <n v="0"/>
    <n v="8.4527999999999999"/>
    <x v="1"/>
    <x v="0"/>
    <s v="No"/>
  </r>
  <r>
    <n v="1355"/>
    <s v="CA-2019-162978"/>
    <x v="464"/>
    <d v="2019-05-09T00:00:00"/>
    <s v="Standard Class"/>
    <s v="LW-16990"/>
    <s v="Lindsay Williams"/>
    <x v="1"/>
    <s v="United States"/>
    <x v="8"/>
    <x v="1"/>
    <n v="94109"/>
    <x v="1"/>
    <s v="FUR-TA-10003473"/>
    <x v="0"/>
    <x v="3"/>
    <s v="Bretford Rectangular Conference Table Tops"/>
    <n v="300.904"/>
    <n v="1"/>
    <n v="0.2"/>
    <n v="11.283900000000017"/>
    <x v="1"/>
    <x v="0"/>
    <s v="No"/>
  </r>
  <r>
    <n v="1356"/>
    <s v="US-2016-160444"/>
    <x v="260"/>
    <d v="2016-07-05T00:00:00"/>
    <s v="Same Day"/>
    <s v="DC-12850"/>
    <s v="Dan Campbell"/>
    <x v="0"/>
    <s v="United States"/>
    <x v="12"/>
    <x v="5"/>
    <n v="77036"/>
    <x v="2"/>
    <s v="OFF-ST-10001522"/>
    <x v="1"/>
    <x v="4"/>
    <s v="Gould Plastics 18-Pocket Panel Bin, 34w x 5-1/4d x 20-1/2h"/>
    <n v="220.77600000000001"/>
    <n v="3"/>
    <n v="0.2"/>
    <n v="-44.155200000000022"/>
    <x v="2"/>
    <x v="0"/>
    <s v="No"/>
  </r>
  <r>
    <n v="1357"/>
    <s v="US-2016-160444"/>
    <x v="260"/>
    <d v="2016-07-05T00:00:00"/>
    <s v="Same Day"/>
    <s v="DC-12850"/>
    <s v="Dan Campbell"/>
    <x v="0"/>
    <s v="United States"/>
    <x v="12"/>
    <x v="5"/>
    <n v="77036"/>
    <x v="2"/>
    <s v="OFF-ST-10000563"/>
    <x v="1"/>
    <x v="4"/>
    <s v="Fellowes Bankers Box Stor/Drawer Steel Plus"/>
    <n v="281.42400000000004"/>
    <n v="11"/>
    <n v="0.2"/>
    <n v="-35.178000000000004"/>
    <x v="2"/>
    <x v="0"/>
    <s v="No"/>
  </r>
  <r>
    <n v="1358"/>
    <s v="CA-2018-145247"/>
    <x v="465"/>
    <d v="2018-05-07T00:00:00"/>
    <s v="First Class"/>
    <s v="ND-18370"/>
    <s v="Natalie DeCherney"/>
    <x v="0"/>
    <s v="United States"/>
    <x v="103"/>
    <x v="0"/>
    <n v="40214"/>
    <x v="0"/>
    <s v="OFF-PA-10003641"/>
    <x v="1"/>
    <x v="10"/>
    <s v="Xerox 1909"/>
    <n v="79.14"/>
    <n v="3"/>
    <n v="0"/>
    <n v="36.404399999999995"/>
    <x v="0"/>
    <x v="0"/>
    <s v="No"/>
  </r>
  <r>
    <n v="1359"/>
    <s v="CA-2019-160045"/>
    <x v="466"/>
    <d v="2019-04-27T00:00:00"/>
    <s v="First Class"/>
    <s v="LB-16735"/>
    <s v="Larry Blacks"/>
    <x v="0"/>
    <s v="United States"/>
    <x v="5"/>
    <x v="5"/>
    <n v="76106"/>
    <x v="2"/>
    <s v="FUR-FU-10000010"/>
    <x v="0"/>
    <x v="5"/>
    <s v="DAX Value U-Channel Document Frames, Easel Back"/>
    <n v="1.988"/>
    <n v="1"/>
    <n v="0.6"/>
    <n v="-1.4413"/>
    <x v="2"/>
    <x v="0"/>
    <s v="No"/>
  </r>
  <r>
    <n v="1360"/>
    <s v="US-2016-151925"/>
    <x v="467"/>
    <d v="2016-10-01T00:00:00"/>
    <s v="Second Class"/>
    <s v="KT-16465"/>
    <s v="Kean Takahito"/>
    <x v="0"/>
    <s v="United States"/>
    <x v="1"/>
    <x v="1"/>
    <n v="90049"/>
    <x v="1"/>
    <s v="FUR-CH-10002961"/>
    <x v="0"/>
    <x v="1"/>
    <s v="Leather Task Chair, Black"/>
    <n v="145.56800000000001"/>
    <n v="2"/>
    <n v="0.2"/>
    <n v="0"/>
    <x v="1"/>
    <x v="0"/>
    <s v="No"/>
  </r>
  <r>
    <n v="1361"/>
    <s v="CA-2019-125199"/>
    <x v="15"/>
    <d v="2019-10-25T00:00:00"/>
    <s v="Standard Class"/>
    <s v="HM-14860"/>
    <s v="Harry Marie"/>
    <x v="1"/>
    <s v="United States"/>
    <x v="10"/>
    <x v="9"/>
    <n v="19120"/>
    <x v="3"/>
    <s v="OFF-AR-10002956"/>
    <x v="1"/>
    <x v="6"/>
    <s v="Boston 16801 Nautilus Battery Pencil Sharpener"/>
    <n v="123.256"/>
    <n v="7"/>
    <n v="0.2"/>
    <n v="9.2441999999999993"/>
    <x v="3"/>
    <x v="0"/>
    <s v="No"/>
  </r>
  <r>
    <n v="1362"/>
    <s v="CA-2019-125199"/>
    <x v="15"/>
    <d v="2019-10-25T00:00:00"/>
    <s v="Standard Class"/>
    <s v="HM-14860"/>
    <s v="Harry Marie"/>
    <x v="1"/>
    <s v="United States"/>
    <x v="10"/>
    <x v="9"/>
    <n v="19120"/>
    <x v="3"/>
    <s v="OFF-PA-10004041"/>
    <x v="1"/>
    <x v="10"/>
    <s v="It's Hot Message Books with Stickers, 2 3/4&quot; x 5&quot;"/>
    <n v="23.680000000000003"/>
    <n v="4"/>
    <n v="0.2"/>
    <n v="7.3999999999999995"/>
    <x v="3"/>
    <x v="0"/>
    <s v="No"/>
  </r>
  <r>
    <n v="1363"/>
    <s v="CA-2019-125199"/>
    <x v="15"/>
    <d v="2019-10-25T00:00:00"/>
    <s v="Standard Class"/>
    <s v="HM-14860"/>
    <s v="Harry Marie"/>
    <x v="1"/>
    <s v="United States"/>
    <x v="10"/>
    <x v="9"/>
    <n v="19120"/>
    <x v="3"/>
    <s v="TEC-PH-10001336"/>
    <x v="2"/>
    <x v="7"/>
    <s v="Digium D40 VoIP phone"/>
    <n v="309.57600000000002"/>
    <n v="4"/>
    <n v="0.4"/>
    <n v="-56.755600000000015"/>
    <x v="3"/>
    <x v="0"/>
    <s v="No"/>
  </r>
  <r>
    <n v="1364"/>
    <s v="US-2019-155425"/>
    <x v="468"/>
    <d v="2019-11-11T00:00:00"/>
    <s v="First Class"/>
    <s v="AB-10600"/>
    <s v="Ann Blume"/>
    <x v="1"/>
    <s v="United States"/>
    <x v="93"/>
    <x v="16"/>
    <n v="85705"/>
    <x v="1"/>
    <s v="OFF-BI-10001036"/>
    <x v="1"/>
    <x v="8"/>
    <s v="Cardinal EasyOpen D-Ring Binders"/>
    <n v="38.388000000000005"/>
    <n v="14"/>
    <n v="0.7"/>
    <n v="-25.591999999999999"/>
    <x v="1"/>
    <x v="0"/>
    <s v="No"/>
  </r>
  <r>
    <n v="1365"/>
    <s v="US-2019-155425"/>
    <x v="468"/>
    <d v="2019-11-11T00:00:00"/>
    <s v="First Class"/>
    <s v="AB-10600"/>
    <s v="Ann Blume"/>
    <x v="1"/>
    <s v="United States"/>
    <x v="93"/>
    <x v="16"/>
    <n v="85705"/>
    <x v="1"/>
    <s v="TEC-MA-10003183"/>
    <x v="2"/>
    <x v="15"/>
    <s v="DYMO CardScan Personal V9 Business Card Scanner"/>
    <n v="95.994000000000014"/>
    <n v="2"/>
    <n v="0.7"/>
    <n v="-63.995999999999981"/>
    <x v="1"/>
    <x v="0"/>
    <s v="No"/>
  </r>
  <r>
    <n v="1366"/>
    <s v="US-2019-155425"/>
    <x v="468"/>
    <d v="2019-11-11T00:00:00"/>
    <s v="First Class"/>
    <s v="AB-10600"/>
    <s v="Ann Blume"/>
    <x v="1"/>
    <s v="United States"/>
    <x v="93"/>
    <x v="16"/>
    <n v="85705"/>
    <x v="1"/>
    <s v="TEC-AC-10001314"/>
    <x v="2"/>
    <x v="11"/>
    <s v="Case Logic 2.4GHz Wireless Keyboard"/>
    <n v="239.95200000000003"/>
    <n v="6"/>
    <n v="0.2"/>
    <n v="-35.992800000000038"/>
    <x v="1"/>
    <x v="0"/>
    <s v="No"/>
  </r>
  <r>
    <n v="1367"/>
    <s v="US-2019-155425"/>
    <x v="468"/>
    <d v="2019-11-11T00:00:00"/>
    <s v="First Class"/>
    <s v="AB-10600"/>
    <s v="Ann Blume"/>
    <x v="1"/>
    <s v="United States"/>
    <x v="93"/>
    <x v="16"/>
    <n v="85705"/>
    <x v="1"/>
    <s v="TEC-PH-10002563"/>
    <x v="2"/>
    <x v="7"/>
    <s v="Adtran 1202752G1"/>
    <n v="201.584"/>
    <n v="2"/>
    <n v="0.2"/>
    <n v="15.118800000000007"/>
    <x v="1"/>
    <x v="0"/>
    <s v="No"/>
  </r>
  <r>
    <n v="1368"/>
    <s v="US-2019-155425"/>
    <x v="468"/>
    <d v="2019-11-11T00:00:00"/>
    <s v="First Class"/>
    <s v="AB-10600"/>
    <s v="Ann Blume"/>
    <x v="1"/>
    <s v="United States"/>
    <x v="93"/>
    <x v="16"/>
    <n v="85705"/>
    <x v="1"/>
    <s v="FUR-CH-10003312"/>
    <x v="0"/>
    <x v="1"/>
    <s v="Hon 2090 “Pillow Soft” Series Mid Back Swivel/Tilt Chairs"/>
    <n v="899.13600000000008"/>
    <n v="4"/>
    <n v="0.2"/>
    <n v="-146.10960000000014"/>
    <x v="1"/>
    <x v="0"/>
    <s v="No"/>
  </r>
  <r>
    <n v="1369"/>
    <s v="CA-2019-133249"/>
    <x v="141"/>
    <d v="2019-07-11T00:00:00"/>
    <s v="First Class"/>
    <s v="SZ-20035"/>
    <s v="Sam Zeldin"/>
    <x v="2"/>
    <s v="United States"/>
    <x v="211"/>
    <x v="1"/>
    <n v="90660"/>
    <x v="1"/>
    <s v="FUR-FU-10001588"/>
    <x v="0"/>
    <x v="5"/>
    <s v="Deflect-o SuperTray Unbreakable Stackable Tray, Letter, Black"/>
    <n v="145.9"/>
    <n v="5"/>
    <n v="0"/>
    <n v="62.736999999999995"/>
    <x v="1"/>
    <x v="0"/>
    <s v="No"/>
  </r>
  <r>
    <n v="1370"/>
    <s v="US-2017-103471"/>
    <x v="100"/>
    <d v="2017-12-28T00:00:00"/>
    <s v="Standard Class"/>
    <s v="JR-15670"/>
    <s v="Jim Radford"/>
    <x v="0"/>
    <s v="United States"/>
    <x v="77"/>
    <x v="22"/>
    <n v="80906"/>
    <x v="1"/>
    <s v="FUR-BO-10002613"/>
    <x v="0"/>
    <x v="0"/>
    <s v="Atlantic Metals Mobile 4-Shelf Bookcases, Custom Colors"/>
    <n v="590.05800000000011"/>
    <n v="7"/>
    <n v="0.7"/>
    <n v="-786.74400000000026"/>
    <x v="1"/>
    <x v="0"/>
    <s v="No"/>
  </r>
  <r>
    <n v="1371"/>
    <s v="US-2017-103471"/>
    <x v="100"/>
    <d v="2017-12-28T00:00:00"/>
    <s v="Standard Class"/>
    <s v="JR-15670"/>
    <s v="Jim Radford"/>
    <x v="0"/>
    <s v="United States"/>
    <x v="77"/>
    <x v="22"/>
    <n v="80906"/>
    <x v="1"/>
    <s v="OFF-AR-10003405"/>
    <x v="1"/>
    <x v="6"/>
    <s v="Dixon My First Ticonderoga Pencil, #2"/>
    <n v="14.04"/>
    <n v="3"/>
    <n v="0.2"/>
    <n v="1.5794999999999986"/>
    <x v="1"/>
    <x v="0"/>
    <s v="No"/>
  </r>
  <r>
    <n v="1372"/>
    <s v="CA-2019-136672"/>
    <x v="469"/>
    <d v="2019-03-12T00:00:00"/>
    <s v="Standard Class"/>
    <s v="MG-17890"/>
    <s v="Michael Granlund"/>
    <x v="2"/>
    <s v="United States"/>
    <x v="183"/>
    <x v="39"/>
    <n v="20735"/>
    <x v="3"/>
    <s v="TEC-AC-10004510"/>
    <x v="2"/>
    <x v="11"/>
    <s v="Logitech Desktop MK120 Mouse and keyboard Combo"/>
    <n v="49.08"/>
    <n v="3"/>
    <n v="0"/>
    <n v="4.9079999999999977"/>
    <x v="3"/>
    <x v="0"/>
    <s v="No"/>
  </r>
  <r>
    <n v="1373"/>
    <s v="US-2016-157021"/>
    <x v="470"/>
    <d v="2016-04-06T00:00:00"/>
    <s v="Second Class"/>
    <s v="KM-16720"/>
    <s v="Kunst Miller"/>
    <x v="0"/>
    <s v="United States"/>
    <x v="132"/>
    <x v="1"/>
    <n v="94591"/>
    <x v="1"/>
    <s v="OFF-LA-10002312"/>
    <x v="1"/>
    <x v="2"/>
    <s v="Avery 490"/>
    <n v="29.6"/>
    <n v="2"/>
    <n v="0"/>
    <n v="14.8"/>
    <x v="1"/>
    <x v="0"/>
    <s v="No"/>
  </r>
  <r>
    <n v="1374"/>
    <s v="US-2016-157021"/>
    <x v="470"/>
    <d v="2016-04-06T00:00:00"/>
    <s v="Second Class"/>
    <s v="KM-16720"/>
    <s v="Kunst Miller"/>
    <x v="0"/>
    <s v="United States"/>
    <x v="132"/>
    <x v="1"/>
    <n v="94591"/>
    <x v="1"/>
    <s v="OFF-BI-10000042"/>
    <x v="1"/>
    <x v="8"/>
    <s v="Pressboard Data Binder, Crimson, 12&quot; X 8 1/2&quot;"/>
    <n v="17.088000000000001"/>
    <n v="4"/>
    <n v="0.2"/>
    <n v="5.5535999999999994"/>
    <x v="1"/>
    <x v="0"/>
    <s v="No"/>
  </r>
  <r>
    <n v="1375"/>
    <s v="CA-2017-120362"/>
    <x v="471"/>
    <d v="2017-09-19T00:00:00"/>
    <s v="Standard Class"/>
    <s v="CA-12265"/>
    <s v="Christina Anderson"/>
    <x v="0"/>
    <s v="United States"/>
    <x v="212"/>
    <x v="7"/>
    <n v="84604"/>
    <x v="1"/>
    <s v="FUR-TA-10003008"/>
    <x v="0"/>
    <x v="3"/>
    <s v="Lesro Round Back Collection Coffee Table, End Table"/>
    <n v="912.75"/>
    <n v="5"/>
    <n v="0"/>
    <n v="118.65750000000006"/>
    <x v="1"/>
    <x v="0"/>
    <s v="No"/>
  </r>
  <r>
    <n v="1376"/>
    <s v="CA-2016-126361"/>
    <x v="472"/>
    <d v="2016-08-09T00:00:00"/>
    <s v="Second Class"/>
    <s v="VD-21670"/>
    <s v="Valerie Dominguez"/>
    <x v="0"/>
    <s v="United States"/>
    <x v="213"/>
    <x v="7"/>
    <n v="84062"/>
    <x v="1"/>
    <s v="OFF-AP-10003590"/>
    <x v="1"/>
    <x v="9"/>
    <s v="Hoover WindTunnel Plus Canister Vacuum"/>
    <n v="1089.75"/>
    <n v="3"/>
    <n v="0"/>
    <n v="305.13000000000011"/>
    <x v="1"/>
    <x v="1"/>
    <s v="Yes"/>
  </r>
  <r>
    <n v="1377"/>
    <s v="CA-2016-126361"/>
    <x v="472"/>
    <d v="2016-08-09T00:00:00"/>
    <s v="Second Class"/>
    <s v="VD-21670"/>
    <s v="Valerie Dominguez"/>
    <x v="0"/>
    <s v="United States"/>
    <x v="213"/>
    <x v="7"/>
    <n v="84062"/>
    <x v="1"/>
    <s v="OFF-PA-10000806"/>
    <x v="1"/>
    <x v="10"/>
    <s v="Xerox 1934"/>
    <n v="447.84"/>
    <n v="8"/>
    <n v="0"/>
    <n v="219.44159999999999"/>
    <x v="1"/>
    <x v="1"/>
    <s v="Yes"/>
  </r>
  <r>
    <n v="1378"/>
    <s v="CA-2016-126361"/>
    <x v="472"/>
    <d v="2016-08-09T00:00:00"/>
    <s v="Second Class"/>
    <s v="VD-21670"/>
    <s v="Valerie Dominguez"/>
    <x v="0"/>
    <s v="United States"/>
    <x v="213"/>
    <x v="7"/>
    <n v="84062"/>
    <x v="1"/>
    <s v="OFF-AR-10000896"/>
    <x v="1"/>
    <x v="6"/>
    <s v="Newell 329"/>
    <n v="16.399999999999999"/>
    <n v="5"/>
    <n v="0"/>
    <n v="4.2639999999999993"/>
    <x v="1"/>
    <x v="1"/>
    <s v="Yes"/>
  </r>
  <r>
    <n v="1379"/>
    <s v="CA-2016-126361"/>
    <x v="472"/>
    <d v="2016-08-09T00:00:00"/>
    <s v="Second Class"/>
    <s v="VD-21670"/>
    <s v="Valerie Dominguez"/>
    <x v="0"/>
    <s v="United States"/>
    <x v="213"/>
    <x v="7"/>
    <n v="84062"/>
    <x v="1"/>
    <s v="TEC-PH-10002310"/>
    <x v="2"/>
    <x v="7"/>
    <s v="Panasonic KX T7731-B Digital phone"/>
    <n v="399.96000000000004"/>
    <n v="5"/>
    <n v="0.2"/>
    <n v="34.996499999999969"/>
    <x v="1"/>
    <x v="1"/>
    <s v="Yes"/>
  </r>
  <r>
    <n v="1380"/>
    <s v="CA-2016-126361"/>
    <x v="472"/>
    <d v="2016-08-09T00:00:00"/>
    <s v="Second Class"/>
    <s v="VD-21670"/>
    <s v="Valerie Dominguez"/>
    <x v="0"/>
    <s v="United States"/>
    <x v="213"/>
    <x v="7"/>
    <n v="84062"/>
    <x v="1"/>
    <s v="OFF-ST-10002289"/>
    <x v="1"/>
    <x v="4"/>
    <s v="Safco Wire Cube Shelving System, For Use as 4 or 5 14&quot; Cubes, Black"/>
    <n v="158.9"/>
    <n v="5"/>
    <n v="0"/>
    <n v="7.9449999999999932"/>
    <x v="1"/>
    <x v="1"/>
    <s v="Yes"/>
  </r>
  <r>
    <n v="1381"/>
    <s v="CA-2016-126361"/>
    <x v="472"/>
    <d v="2016-08-09T00:00:00"/>
    <s v="Second Class"/>
    <s v="VD-21670"/>
    <s v="Valerie Dominguez"/>
    <x v="0"/>
    <s v="United States"/>
    <x v="213"/>
    <x v="7"/>
    <n v="84062"/>
    <x v="1"/>
    <s v="OFF-BI-10002852"/>
    <x v="1"/>
    <x v="8"/>
    <s v="Ibico Standard Transparent Covers"/>
    <n v="13.184000000000001"/>
    <n v="1"/>
    <n v="0.2"/>
    <n v="4.7792000000000003"/>
    <x v="1"/>
    <x v="1"/>
    <s v="Yes"/>
  </r>
  <r>
    <n v="1382"/>
    <s v="US-2018-100566"/>
    <x v="323"/>
    <d v="2018-09-09T00:00:00"/>
    <s v="Standard Class"/>
    <s v="JK-16120"/>
    <s v="Julie Kriz"/>
    <x v="2"/>
    <s v="United States"/>
    <x v="34"/>
    <x v="10"/>
    <n v="60505"/>
    <x v="2"/>
    <s v="FUR-FU-10003394"/>
    <x v="0"/>
    <x v="5"/>
    <s v="Tenex &quot;The Solids&quot; Textured Chair Mats"/>
    <n v="83.951999999999998"/>
    <n v="3"/>
    <n v="0.6"/>
    <n v="-90.24839999999999"/>
    <x v="2"/>
    <x v="0"/>
    <s v="No"/>
  </r>
  <r>
    <n v="1383"/>
    <s v="US-2018-108504"/>
    <x v="473"/>
    <d v="2018-02-05T00:00:00"/>
    <s v="Same Day"/>
    <s v="PP-18955"/>
    <s v="Paul Prost"/>
    <x v="2"/>
    <s v="United States"/>
    <x v="214"/>
    <x v="32"/>
    <n v="30080"/>
    <x v="0"/>
    <s v="OFF-ST-10002344"/>
    <x v="1"/>
    <x v="4"/>
    <s v="Carina 42&quot;Hx23 3/4&quot;W Media Storage Unit"/>
    <n v="80.98"/>
    <n v="1"/>
    <n v="0"/>
    <n v="1.6196000000000055"/>
    <x v="0"/>
    <x v="0"/>
    <s v="No"/>
  </r>
  <r>
    <n v="1384"/>
    <s v="US-2018-108504"/>
    <x v="473"/>
    <d v="2018-02-05T00:00:00"/>
    <s v="Same Day"/>
    <s v="PP-18955"/>
    <s v="Paul Prost"/>
    <x v="2"/>
    <s v="United States"/>
    <x v="214"/>
    <x v="32"/>
    <n v="30080"/>
    <x v="0"/>
    <s v="OFF-PA-10001289"/>
    <x v="1"/>
    <x v="10"/>
    <s v="White Computer Printout Paper by Universal"/>
    <n v="348.84"/>
    <n v="9"/>
    <n v="0"/>
    <n v="170.9316"/>
    <x v="0"/>
    <x v="0"/>
    <s v="No"/>
  </r>
  <r>
    <n v="1385"/>
    <s v="US-2018-108504"/>
    <x v="473"/>
    <d v="2018-02-05T00:00:00"/>
    <s v="Same Day"/>
    <s v="PP-18955"/>
    <s v="Paul Prost"/>
    <x v="2"/>
    <s v="United States"/>
    <x v="214"/>
    <x v="32"/>
    <n v="30080"/>
    <x v="0"/>
    <s v="OFF-FA-10000053"/>
    <x v="1"/>
    <x v="13"/>
    <s v="Revere Boxed Rubber Bands by Revere"/>
    <n v="9.4499999999999993"/>
    <n v="5"/>
    <n v="0"/>
    <n v="0.18900000000000028"/>
    <x v="0"/>
    <x v="0"/>
    <s v="No"/>
  </r>
  <r>
    <n v="1386"/>
    <s v="US-2018-108504"/>
    <x v="473"/>
    <d v="2018-02-05T00:00:00"/>
    <s v="Same Day"/>
    <s v="PP-18955"/>
    <s v="Paul Prost"/>
    <x v="2"/>
    <s v="United States"/>
    <x v="214"/>
    <x v="32"/>
    <n v="30080"/>
    <x v="0"/>
    <s v="FUR-FU-10004091"/>
    <x v="0"/>
    <x v="5"/>
    <s v="Eldon 200 Class Desk Accessories, Black"/>
    <n v="18.84"/>
    <n v="3"/>
    <n v="0"/>
    <n v="7.1592000000000002"/>
    <x v="0"/>
    <x v="0"/>
    <s v="No"/>
  </r>
  <r>
    <n v="1387"/>
    <s v="US-2018-108504"/>
    <x v="473"/>
    <d v="2018-02-05T00:00:00"/>
    <s v="Same Day"/>
    <s v="PP-18955"/>
    <s v="Paul Prost"/>
    <x v="2"/>
    <s v="United States"/>
    <x v="214"/>
    <x v="32"/>
    <n v="30080"/>
    <x v="0"/>
    <s v="FUR-BO-10004015"/>
    <x v="0"/>
    <x v="0"/>
    <s v="Bush Andora Bookcase, Maple/Graphite Gray Finish"/>
    <n v="239.98"/>
    <n v="2"/>
    <n v="0"/>
    <n v="52.795599999999979"/>
    <x v="0"/>
    <x v="0"/>
    <s v="No"/>
  </r>
  <r>
    <n v="1388"/>
    <s v="US-2018-108504"/>
    <x v="473"/>
    <d v="2018-02-05T00:00:00"/>
    <s v="Same Day"/>
    <s v="PP-18955"/>
    <s v="Paul Prost"/>
    <x v="2"/>
    <s v="United States"/>
    <x v="214"/>
    <x v="32"/>
    <n v="30080"/>
    <x v="0"/>
    <s v="OFF-EN-10003001"/>
    <x v="1"/>
    <x v="12"/>
    <s v="Ames Color-File Green Diamond Border X-ray Mailers"/>
    <n v="167.96"/>
    <n v="2"/>
    <n v="0"/>
    <n v="78.941199999999995"/>
    <x v="0"/>
    <x v="0"/>
    <s v="No"/>
  </r>
  <r>
    <n v="1389"/>
    <s v="US-2018-108504"/>
    <x v="473"/>
    <d v="2018-02-05T00:00:00"/>
    <s v="Same Day"/>
    <s v="PP-18955"/>
    <s v="Paul Prost"/>
    <x v="2"/>
    <s v="United States"/>
    <x v="214"/>
    <x v="32"/>
    <n v="30080"/>
    <x v="0"/>
    <s v="TEC-PH-10000215"/>
    <x v="2"/>
    <x v="7"/>
    <s v="Plantronics Cordless Phone Headset with In-line Volume - M214C"/>
    <n v="104.85000000000001"/>
    <n v="3"/>
    <n v="0"/>
    <n v="28.309500000000007"/>
    <x v="0"/>
    <x v="0"/>
    <s v="No"/>
  </r>
  <r>
    <n v="1390"/>
    <s v="US-2018-108504"/>
    <x v="473"/>
    <d v="2018-02-05T00:00:00"/>
    <s v="Same Day"/>
    <s v="PP-18955"/>
    <s v="Paul Prost"/>
    <x v="2"/>
    <s v="United States"/>
    <x v="214"/>
    <x v="32"/>
    <n v="30080"/>
    <x v="0"/>
    <s v="TEC-PH-10003645"/>
    <x v="2"/>
    <x v="7"/>
    <s v="Aastra 57i VoIP phone"/>
    <n v="484.83000000000004"/>
    <n v="3"/>
    <n v="0"/>
    <n v="126.05580000000002"/>
    <x v="0"/>
    <x v="0"/>
    <s v="No"/>
  </r>
  <r>
    <n v="1391"/>
    <s v="US-2018-108504"/>
    <x v="473"/>
    <d v="2018-02-05T00:00:00"/>
    <s v="Same Day"/>
    <s v="PP-18955"/>
    <s v="Paul Prost"/>
    <x v="2"/>
    <s v="United States"/>
    <x v="214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  <x v="0"/>
    <x v="0"/>
    <s v="No"/>
  </r>
  <r>
    <n v="1392"/>
    <s v="US-2018-108504"/>
    <x v="473"/>
    <d v="2018-02-05T00:00:00"/>
    <s v="Same Day"/>
    <s v="PP-18955"/>
    <s v="Paul Prost"/>
    <x v="2"/>
    <s v="United States"/>
    <x v="214"/>
    <x v="32"/>
    <n v="30080"/>
    <x v="0"/>
    <s v="OFF-ST-10004804"/>
    <x v="1"/>
    <x v="4"/>
    <s v="Belkin 19&quot; Vented Equipment Shelf, Black"/>
    <n v="154.44"/>
    <n v="3"/>
    <n v="0"/>
    <n v="1.5444000000000031"/>
    <x v="0"/>
    <x v="0"/>
    <s v="No"/>
  </r>
  <r>
    <n v="1393"/>
    <s v="US-2018-108504"/>
    <x v="473"/>
    <d v="2018-02-05T00:00:00"/>
    <s v="Same Day"/>
    <s v="PP-18955"/>
    <s v="Paul Prost"/>
    <x v="2"/>
    <s v="United States"/>
    <x v="214"/>
    <x v="32"/>
    <n v="30080"/>
    <x v="0"/>
    <s v="OFF-PA-10003892"/>
    <x v="1"/>
    <x v="10"/>
    <s v="Xerox 1943"/>
    <n v="342.37"/>
    <n v="7"/>
    <n v="0"/>
    <n v="160.91389999999998"/>
    <x v="0"/>
    <x v="0"/>
    <s v="No"/>
  </r>
  <r>
    <n v="1394"/>
    <s v="CA-2019-124828"/>
    <x v="445"/>
    <d v="2019-07-04T00:00:00"/>
    <s v="First Class"/>
    <s v="YS-21880"/>
    <s v="Yana Sorensen"/>
    <x v="1"/>
    <s v="United States"/>
    <x v="140"/>
    <x v="3"/>
    <n v="27217"/>
    <x v="0"/>
    <s v="OFF-AR-10003514"/>
    <x v="1"/>
    <x v="6"/>
    <s v="4009 Highlighters by Sanford"/>
    <n v="9.5519999999999996"/>
    <n v="3"/>
    <n v="0.2"/>
    <n v="1.5521999999999991"/>
    <x v="0"/>
    <x v="0"/>
    <s v="No"/>
  </r>
  <r>
    <n v="1395"/>
    <s v="US-2019-117247"/>
    <x v="449"/>
    <d v="2019-10-14T00:00:00"/>
    <s v="Standard Class"/>
    <s v="CK-12760"/>
    <s v="Cyma Kinney"/>
    <x v="1"/>
    <s v="United States"/>
    <x v="34"/>
    <x v="10"/>
    <n v="60505"/>
    <x v="2"/>
    <s v="FUR-TA-10002958"/>
    <x v="0"/>
    <x v="3"/>
    <s v="Bevis Oval Conference Table, Walnut"/>
    <n v="652.45000000000005"/>
    <n v="5"/>
    <n v="0.5"/>
    <n v="-430.61700000000019"/>
    <x v="2"/>
    <x v="0"/>
    <s v="No"/>
  </r>
  <r>
    <n v="1396"/>
    <s v="US-2019-117247"/>
    <x v="449"/>
    <d v="2019-10-14T00:00:00"/>
    <s v="Standard Class"/>
    <s v="CK-12760"/>
    <s v="Cyma Kinney"/>
    <x v="1"/>
    <s v="United States"/>
    <x v="34"/>
    <x v="10"/>
    <n v="60505"/>
    <x v="2"/>
    <s v="FUR-TA-10001676"/>
    <x v="0"/>
    <x v="3"/>
    <s v="Hon 61000 Series Interactive Training Tables"/>
    <n v="66.644999999999996"/>
    <n v="3"/>
    <n v="0.5"/>
    <n v="-42.652799999999999"/>
    <x v="2"/>
    <x v="0"/>
    <s v="No"/>
  </r>
  <r>
    <n v="1397"/>
    <s v="CA-2018-124485"/>
    <x v="390"/>
    <d v="2018-11-26T00:00:00"/>
    <s v="First Class"/>
    <s v="NC-18340"/>
    <s v="Nat Carroll"/>
    <x v="0"/>
    <s v="United States"/>
    <x v="20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  <x v="3"/>
    <x v="0"/>
    <s v="No"/>
  </r>
  <r>
    <n v="1398"/>
    <s v="CA-2018-124485"/>
    <x v="390"/>
    <d v="2018-11-26T00:00:00"/>
    <s v="First Class"/>
    <s v="NC-18340"/>
    <s v="Nat Carroll"/>
    <x v="0"/>
    <s v="United States"/>
    <x v="20"/>
    <x v="15"/>
    <n v="10035"/>
    <x v="3"/>
    <s v="OFF-PA-10004971"/>
    <x v="1"/>
    <x v="10"/>
    <s v="Xerox 196"/>
    <n v="11.56"/>
    <n v="2"/>
    <n v="0"/>
    <n v="5.6644000000000005"/>
    <x v="3"/>
    <x v="0"/>
    <s v="No"/>
  </r>
  <r>
    <n v="1399"/>
    <s v="CA-2018-124485"/>
    <x v="390"/>
    <d v="2018-11-26T00:00:00"/>
    <s v="First Class"/>
    <s v="NC-18340"/>
    <s v="Nat Carroll"/>
    <x v="0"/>
    <s v="United States"/>
    <x v="20"/>
    <x v="15"/>
    <n v="10035"/>
    <x v="3"/>
    <s v="TEC-AC-10002323"/>
    <x v="2"/>
    <x v="11"/>
    <s v="SanDisk Ultra 32 GB MicroSDHC Class 10 Memory Card"/>
    <n v="88.4"/>
    <n v="4"/>
    <n v="0"/>
    <n v="11.492000000000004"/>
    <x v="3"/>
    <x v="0"/>
    <s v="No"/>
  </r>
  <r>
    <n v="1400"/>
    <s v="CA-2018-124485"/>
    <x v="390"/>
    <d v="2018-11-26T00:00:00"/>
    <s v="First Class"/>
    <s v="NC-18340"/>
    <s v="Nat Carroll"/>
    <x v="0"/>
    <s v="United States"/>
    <x v="20"/>
    <x v="15"/>
    <n v="10035"/>
    <x v="3"/>
    <s v="OFF-PA-10004888"/>
    <x v="1"/>
    <x v="10"/>
    <s v="Xerox 217"/>
    <n v="6.48"/>
    <n v="1"/>
    <n v="0"/>
    <n v="3.1104000000000003"/>
    <x v="3"/>
    <x v="0"/>
    <s v="No"/>
  </r>
  <r>
    <n v="1401"/>
    <s v="CA-2018-159212"/>
    <x v="474"/>
    <d v="2018-11-05T00:00:00"/>
    <s v="Standard Class"/>
    <s v="KM-16375"/>
    <s v="Katherine Murray"/>
    <x v="2"/>
    <s v="United States"/>
    <x v="127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  <x v="0"/>
    <x v="1"/>
    <s v="Yes"/>
  </r>
  <r>
    <n v="1402"/>
    <s v="CA-2018-159212"/>
    <x v="474"/>
    <d v="2018-11-05T00:00:00"/>
    <s v="Standard Class"/>
    <s v="KM-16375"/>
    <s v="Katherine Murray"/>
    <x v="2"/>
    <s v="United States"/>
    <x v="127"/>
    <x v="17"/>
    <n v="24153"/>
    <x v="0"/>
    <s v="OFF-EN-10002230"/>
    <x v="1"/>
    <x v="12"/>
    <s v="Airmail Envelopes"/>
    <n v="251.79000000000002"/>
    <n v="3"/>
    <n v="0"/>
    <n v="118.34129999999999"/>
    <x v="0"/>
    <x v="1"/>
    <s v="Yes"/>
  </r>
  <r>
    <n v="1403"/>
    <s v="US-2018-161396"/>
    <x v="475"/>
    <d v="2018-04-25T00:00:00"/>
    <s v="Standard Class"/>
    <s v="GM-14455"/>
    <s v="Gary Mitchum"/>
    <x v="2"/>
    <s v="United States"/>
    <x v="38"/>
    <x v="24"/>
    <n v="43229"/>
    <x v="3"/>
    <s v="FUR-TA-10002622"/>
    <x v="0"/>
    <x v="3"/>
    <s v="Bush Andora Conference Table, Maple/Graphite Gray Finish"/>
    <n v="205.17599999999999"/>
    <n v="2"/>
    <n v="0.4"/>
    <n v="-58.133199999999988"/>
    <x v="3"/>
    <x v="0"/>
    <s v="No"/>
  </r>
  <r>
    <n v="1404"/>
    <s v="US-2018-161396"/>
    <x v="475"/>
    <d v="2018-04-25T00:00:00"/>
    <s v="Standard Class"/>
    <s v="GM-14455"/>
    <s v="Gary Mitchum"/>
    <x v="2"/>
    <s v="United States"/>
    <x v="38"/>
    <x v="24"/>
    <n v="43229"/>
    <x v="3"/>
    <s v="OFF-PA-10000418"/>
    <x v="1"/>
    <x v="10"/>
    <s v="Xerox 189"/>
    <n v="419.4"/>
    <n v="5"/>
    <n v="0.2"/>
    <n v="146.79"/>
    <x v="3"/>
    <x v="0"/>
    <s v="No"/>
  </r>
  <r>
    <n v="1405"/>
    <s v="US-2016-118486"/>
    <x v="322"/>
    <d v="2016-04-08T00:00:00"/>
    <s v="First Class"/>
    <s v="SD-20485"/>
    <s v="Shirley Daniels"/>
    <x v="2"/>
    <s v="United States"/>
    <x v="10"/>
    <x v="9"/>
    <n v="19143"/>
    <x v="3"/>
    <s v="OFF-SU-10004498"/>
    <x v="1"/>
    <x v="14"/>
    <s v="Martin-Yale Premier Letter Opener"/>
    <n v="10.304000000000002"/>
    <n v="1"/>
    <n v="0.2"/>
    <n v="-2.1896000000000004"/>
    <x v="3"/>
    <x v="0"/>
    <s v="No"/>
  </r>
  <r>
    <n v="1406"/>
    <s v="US-2016-118486"/>
    <x v="322"/>
    <d v="2016-04-08T00:00:00"/>
    <s v="First Class"/>
    <s v="SD-20485"/>
    <s v="Shirley Daniels"/>
    <x v="2"/>
    <s v="United States"/>
    <x v="10"/>
    <x v="9"/>
    <n v="19143"/>
    <x v="3"/>
    <s v="FUR-TA-10001039"/>
    <x v="0"/>
    <x v="3"/>
    <s v="KI Adjustable-Height Table"/>
    <n v="154.76400000000001"/>
    <n v="3"/>
    <n v="0.4"/>
    <n v="-36.11160000000001"/>
    <x v="3"/>
    <x v="0"/>
    <s v="No"/>
  </r>
  <r>
    <n v="1407"/>
    <s v="US-2016-118486"/>
    <x v="322"/>
    <d v="2016-04-08T00:00:00"/>
    <s v="First Class"/>
    <s v="SD-20485"/>
    <s v="Shirley Daniels"/>
    <x v="2"/>
    <s v="United States"/>
    <x v="10"/>
    <x v="9"/>
    <n v="19143"/>
    <x v="3"/>
    <s v="TEC-AC-10004659"/>
    <x v="2"/>
    <x v="11"/>
    <s v="Imation Secure+ Hardware Encrypted USB 2.0 Flash Drive; 16GB"/>
    <n v="116.78399999999999"/>
    <n v="2"/>
    <n v="0.2"/>
    <n v="21.896999999999991"/>
    <x v="3"/>
    <x v="0"/>
    <s v="No"/>
  </r>
  <r>
    <n v="1408"/>
    <s v="CA-2018-130407"/>
    <x v="476"/>
    <d v="2018-09-06T00:00:00"/>
    <s v="Standard Class"/>
    <s v="KD-16270"/>
    <s v="Karen Daniels"/>
    <x v="0"/>
    <s v="United States"/>
    <x v="20"/>
    <x v="15"/>
    <n v="10024"/>
    <x v="3"/>
    <s v="OFF-AR-10002240"/>
    <x v="1"/>
    <x v="6"/>
    <s v="Panasonic KP-150 Electric Pencil Sharpener"/>
    <n v="75.48"/>
    <n v="2"/>
    <n v="0"/>
    <n v="19.6248"/>
    <x v="3"/>
    <x v="0"/>
    <s v="No"/>
  </r>
  <r>
    <n v="1409"/>
    <s v="CA-2018-130407"/>
    <x v="476"/>
    <d v="2018-09-06T00:00:00"/>
    <s v="Standard Class"/>
    <s v="KD-16270"/>
    <s v="Karen Daniels"/>
    <x v="0"/>
    <s v="United States"/>
    <x v="20"/>
    <x v="15"/>
    <n v="10024"/>
    <x v="3"/>
    <s v="FUR-FU-10001967"/>
    <x v="0"/>
    <x v="5"/>
    <s v="Telescoping Adjustable Floor Lamp"/>
    <n v="39.979999999999997"/>
    <n v="2"/>
    <n v="0"/>
    <n v="9.9949999999999974"/>
    <x v="3"/>
    <x v="0"/>
    <s v="No"/>
  </r>
  <r>
    <n v="1410"/>
    <s v="US-2018-122245"/>
    <x v="477"/>
    <d v="2018-09-30T00:00:00"/>
    <s v="Standard Class"/>
    <s v="AB-10105"/>
    <s v="Adrian Barton"/>
    <x v="0"/>
    <s v="United States"/>
    <x v="42"/>
    <x v="16"/>
    <n v="85023"/>
    <x v="1"/>
    <s v="FUR-TA-10002356"/>
    <x v="0"/>
    <x v="3"/>
    <s v="Bevis Boat-Shaped Conference Table"/>
    <n v="393.16500000000002"/>
    <n v="3"/>
    <n v="0.5"/>
    <n v="-204.44580000000005"/>
    <x v="1"/>
    <x v="0"/>
    <s v="No"/>
  </r>
  <r>
    <n v="1411"/>
    <s v="CA-2019-105144"/>
    <x v="259"/>
    <d v="2019-11-11T00:00:00"/>
    <s v="Standard Class"/>
    <s v="SZ-20035"/>
    <s v="Sam Zeldin"/>
    <x v="2"/>
    <s v="United States"/>
    <x v="55"/>
    <x v="5"/>
    <n v="75051"/>
    <x v="2"/>
    <s v="OFF-LA-10003923"/>
    <x v="1"/>
    <x v="2"/>
    <s v="Alphabetical Labels for Top Tab Filing"/>
    <n v="23.680000000000003"/>
    <n v="2"/>
    <n v="0.2"/>
    <n v="8.879999999999999"/>
    <x v="2"/>
    <x v="0"/>
    <s v="No"/>
  </r>
  <r>
    <n v="1412"/>
    <s v="CA-2018-136329"/>
    <x v="478"/>
    <d v="2018-07-13T00:00:00"/>
    <s v="Standard Class"/>
    <s v="JD-15895"/>
    <s v="Jonathan Doherty"/>
    <x v="1"/>
    <s v="United States"/>
    <x v="20"/>
    <x v="15"/>
    <n v="10035"/>
    <x v="3"/>
    <s v="FUR-CH-10002335"/>
    <x v="0"/>
    <x v="1"/>
    <s v="Hon GuestStacker Chair"/>
    <n v="408.00599999999997"/>
    <n v="2"/>
    <n v="0.1"/>
    <n v="72.534400000000005"/>
    <x v="3"/>
    <x v="0"/>
    <s v="No"/>
  </r>
  <r>
    <n v="1413"/>
    <s v="CA-2018-136329"/>
    <x v="478"/>
    <d v="2018-07-13T00:00:00"/>
    <s v="Standard Class"/>
    <s v="JD-15895"/>
    <s v="Jonathan Doherty"/>
    <x v="1"/>
    <s v="United States"/>
    <x v="20"/>
    <x v="15"/>
    <n v="10035"/>
    <x v="3"/>
    <s v="FUR-FU-10000723"/>
    <x v="0"/>
    <x v="5"/>
    <s v="Deflect-o EconoMat Studded, No Bevel Mat for Low Pile Carpeting"/>
    <n v="165.28"/>
    <n v="4"/>
    <n v="0"/>
    <n v="14.875200000000007"/>
    <x v="3"/>
    <x v="0"/>
    <s v="No"/>
  </r>
  <r>
    <n v="1414"/>
    <s v="CA-2016-146640"/>
    <x v="479"/>
    <d v="2016-07-05T00:00:00"/>
    <s v="Standard Class"/>
    <s v="HA-14905"/>
    <s v="Helen Abelman"/>
    <x v="0"/>
    <s v="United States"/>
    <x v="20"/>
    <x v="15"/>
    <n v="10024"/>
    <x v="3"/>
    <s v="OFF-BI-10002867"/>
    <x v="1"/>
    <x v="8"/>
    <s v="GBC Recycled Regency Composition Covers"/>
    <n v="334.76800000000003"/>
    <n v="7"/>
    <n v="0.2"/>
    <n v="108.79959999999997"/>
    <x v="3"/>
    <x v="0"/>
    <s v="No"/>
  </r>
  <r>
    <n v="1415"/>
    <s v="CA-2019-115994"/>
    <x v="480"/>
    <d v="2019-01-31T00:00:00"/>
    <s v="Second Class"/>
    <s v="BT-11305"/>
    <s v="Beth Thompson"/>
    <x v="2"/>
    <s v="United States"/>
    <x v="116"/>
    <x v="1"/>
    <n v="92627"/>
    <x v="1"/>
    <s v="TEC-AC-10000580"/>
    <x v="2"/>
    <x v="11"/>
    <s v="Logitech G13 Programmable Gameboard with LCD Display"/>
    <n v="239.96999999999997"/>
    <n v="3"/>
    <n v="0"/>
    <n v="26.39670000000001"/>
    <x v="1"/>
    <x v="1"/>
    <s v="Yes"/>
  </r>
  <r>
    <n v="1416"/>
    <s v="CA-2019-115994"/>
    <x v="480"/>
    <d v="2019-01-31T00:00:00"/>
    <s v="Second Class"/>
    <s v="BT-11305"/>
    <s v="Beth Thompson"/>
    <x v="2"/>
    <s v="United States"/>
    <x v="116"/>
    <x v="1"/>
    <n v="92627"/>
    <x v="1"/>
    <s v="FUR-FU-10003976"/>
    <x v="0"/>
    <x v="5"/>
    <s v="DAX Executive Solid Wood Document Frame, Desktop or Hang, Mahogany, 5 x 7"/>
    <n v="37.74"/>
    <n v="3"/>
    <n v="0"/>
    <n v="12.831599999999996"/>
    <x v="1"/>
    <x v="1"/>
    <s v="Yes"/>
  </r>
  <r>
    <n v="1417"/>
    <s v="CA-2017-126697"/>
    <x v="481"/>
    <d v="2017-09-24T00:00:00"/>
    <s v="First Class"/>
    <s v="SV-20815"/>
    <s v="Stuart Van"/>
    <x v="1"/>
    <s v="United States"/>
    <x v="12"/>
    <x v="5"/>
    <n v="77041"/>
    <x v="2"/>
    <s v="TEC-PH-10002922"/>
    <x v="2"/>
    <x v="7"/>
    <s v="ShoreTel ShorePhone IP 230 VoIP phone"/>
    <n v="946.34400000000005"/>
    <n v="7"/>
    <n v="0.2"/>
    <n v="118.29299999999989"/>
    <x v="2"/>
    <x v="0"/>
    <s v="No"/>
  </r>
  <r>
    <n v="1418"/>
    <s v="CA-2017-126697"/>
    <x v="481"/>
    <d v="2017-09-24T00:00:00"/>
    <s v="First Class"/>
    <s v="SV-20815"/>
    <s v="Stuart Van"/>
    <x v="1"/>
    <s v="United States"/>
    <x v="12"/>
    <x v="5"/>
    <n v="77041"/>
    <x v="2"/>
    <s v="TEC-AC-10004353"/>
    <x v="2"/>
    <x v="11"/>
    <s v="Hypercom P1300 Pinpad"/>
    <n v="151.20000000000002"/>
    <n v="3"/>
    <n v="0.2"/>
    <n v="32.130000000000003"/>
    <x v="2"/>
    <x v="0"/>
    <s v="No"/>
  </r>
  <r>
    <n v="1419"/>
    <s v="CA-2017-126697"/>
    <x v="481"/>
    <d v="2017-09-24T00:00:00"/>
    <s v="First Class"/>
    <s v="SV-20815"/>
    <s v="Stuart Van"/>
    <x v="1"/>
    <s v="United States"/>
    <x v="12"/>
    <x v="5"/>
    <n v="77041"/>
    <x v="2"/>
    <s v="FUR-FU-10001706"/>
    <x v="0"/>
    <x v="5"/>
    <s v="Longer-Life Soft White Bulbs"/>
    <n v="4.9280000000000008"/>
    <n v="4"/>
    <n v="0.6"/>
    <n v="-1.4783999999999997"/>
    <x v="2"/>
    <x v="0"/>
    <s v="No"/>
  </r>
  <r>
    <n v="1420"/>
    <s v="CA-2017-124800"/>
    <x v="120"/>
    <d v="2017-09-30T00:00:00"/>
    <s v="Standard Class"/>
    <s v="RW-19540"/>
    <s v="Rick Wilson"/>
    <x v="1"/>
    <s v="United States"/>
    <x v="123"/>
    <x v="16"/>
    <n v="85204"/>
    <x v="1"/>
    <s v="OFF-PA-10000501"/>
    <x v="1"/>
    <x v="10"/>
    <s v="Petty Cash Envelope"/>
    <n v="86.272000000000006"/>
    <n v="4"/>
    <n v="0.2"/>
    <n v="31.273599999999998"/>
    <x v="1"/>
    <x v="0"/>
    <s v="No"/>
  </r>
  <r>
    <n v="1421"/>
    <s v="CA-2017-124800"/>
    <x v="120"/>
    <d v="2017-09-30T00:00:00"/>
    <s v="Standard Class"/>
    <s v="RW-19540"/>
    <s v="Rick Wilson"/>
    <x v="1"/>
    <s v="United States"/>
    <x v="123"/>
    <x v="16"/>
    <n v="85204"/>
    <x v="1"/>
    <s v="OFF-BI-10000778"/>
    <x v="1"/>
    <x v="8"/>
    <s v="GBC VeloBinder Electric Binding Machine"/>
    <n v="72.588000000000008"/>
    <n v="2"/>
    <n v="0.7"/>
    <n v="-48.391999999999982"/>
    <x v="1"/>
    <x v="0"/>
    <s v="No"/>
  </r>
  <r>
    <n v="1422"/>
    <s v="CA-2017-124800"/>
    <x v="120"/>
    <d v="2017-09-30T00:00:00"/>
    <s v="Standard Class"/>
    <s v="RW-19540"/>
    <s v="Rick Wilson"/>
    <x v="1"/>
    <s v="United States"/>
    <x v="123"/>
    <x v="16"/>
    <n v="85204"/>
    <x v="1"/>
    <s v="OFF-AP-10004980"/>
    <x v="1"/>
    <x v="9"/>
    <s v="3M Replacement Filter for Office Air Cleaner for 20' x 33' Room"/>
    <n v="60.672000000000004"/>
    <n v="2"/>
    <n v="0.2"/>
    <n v="14.409600000000003"/>
    <x v="1"/>
    <x v="0"/>
    <s v="No"/>
  </r>
  <r>
    <n v="1423"/>
    <s v="CA-2017-124800"/>
    <x v="120"/>
    <d v="2017-09-30T00:00:00"/>
    <s v="Standard Class"/>
    <s v="RW-19540"/>
    <s v="Rick Wilson"/>
    <x v="1"/>
    <s v="United States"/>
    <x v="123"/>
    <x v="16"/>
    <n v="85204"/>
    <x v="1"/>
    <s v="OFF-BI-10003984"/>
    <x v="1"/>
    <x v="8"/>
    <s v="Lock-Up Easel 'Spel-Binder'"/>
    <n v="77.031000000000006"/>
    <n v="9"/>
    <n v="0.7"/>
    <n v="-59.057100000000005"/>
    <x v="1"/>
    <x v="0"/>
    <s v="No"/>
  </r>
  <r>
    <n v="1424"/>
    <s v="CA-2017-124800"/>
    <x v="120"/>
    <d v="2017-09-30T00:00:00"/>
    <s v="Standard Class"/>
    <s v="RW-19540"/>
    <s v="Rick Wilson"/>
    <x v="1"/>
    <s v="United States"/>
    <x v="123"/>
    <x v="16"/>
    <n v="85204"/>
    <x v="1"/>
    <s v="OFF-ST-10000798"/>
    <x v="1"/>
    <x v="4"/>
    <s v="2300 Heavy-Duty Transfer File Systems by Perma"/>
    <n v="119.90400000000001"/>
    <n v="6"/>
    <n v="0.2"/>
    <n v="-1.4988000000000135"/>
    <x v="1"/>
    <x v="0"/>
    <s v="No"/>
  </r>
  <r>
    <n v="1425"/>
    <s v="CA-2017-124800"/>
    <x v="120"/>
    <d v="2017-09-30T00:00:00"/>
    <s v="Standard Class"/>
    <s v="RW-19540"/>
    <s v="Rick Wilson"/>
    <x v="1"/>
    <s v="United States"/>
    <x v="123"/>
    <x v="16"/>
    <n v="85204"/>
    <x v="1"/>
    <s v="TEC-PH-10001750"/>
    <x v="2"/>
    <x v="7"/>
    <s v="Samsung Rugby III"/>
    <n v="263.96000000000004"/>
    <n v="5"/>
    <n v="0.2"/>
    <n v="23.096500000000006"/>
    <x v="1"/>
    <x v="0"/>
    <s v="No"/>
  </r>
  <r>
    <n v="1426"/>
    <s v="CA-2017-124800"/>
    <x v="120"/>
    <d v="2017-09-30T00:00:00"/>
    <s v="Standard Class"/>
    <s v="RW-19540"/>
    <s v="Rick Wilson"/>
    <x v="1"/>
    <s v="United States"/>
    <x v="123"/>
    <x v="16"/>
    <n v="85204"/>
    <x v="1"/>
    <s v="OFF-ST-10002743"/>
    <x v="1"/>
    <x v="4"/>
    <s v="SAFCO Boltless Steel Shelving"/>
    <n v="363.64800000000002"/>
    <n v="4"/>
    <n v="0.2"/>
    <n v="-86.366400000000027"/>
    <x v="1"/>
    <x v="0"/>
    <s v="No"/>
  </r>
  <r>
    <n v="1427"/>
    <s v="US-2017-164448"/>
    <x v="89"/>
    <d v="2017-11-04T00:00:00"/>
    <s v="Second Class"/>
    <s v="DK-12835"/>
    <s v="Damala Kotsonis"/>
    <x v="1"/>
    <s v="United States"/>
    <x v="162"/>
    <x v="1"/>
    <n v="93905"/>
    <x v="1"/>
    <s v="OFF-BI-10002949"/>
    <x v="1"/>
    <x v="8"/>
    <s v="Prestige Round Ring Binders"/>
    <n v="9.7280000000000015"/>
    <n v="2"/>
    <n v="0.2"/>
    <n v="3.283199999999999"/>
    <x v="1"/>
    <x v="0"/>
    <s v="No"/>
  </r>
  <r>
    <n v="1428"/>
    <s v="US-2017-164448"/>
    <x v="89"/>
    <d v="2017-11-04T00:00:00"/>
    <s v="Second Class"/>
    <s v="DK-12835"/>
    <s v="Damala Kotsonis"/>
    <x v="1"/>
    <s v="United States"/>
    <x v="162"/>
    <x v="1"/>
    <n v="93905"/>
    <x v="1"/>
    <s v="OFF-EN-10002600"/>
    <x v="1"/>
    <x v="12"/>
    <s v="Redi-Strip #10 Envelopes, 4 1/8 x 9 1/2"/>
    <n v="14.75"/>
    <n v="5"/>
    <n v="0"/>
    <n v="7.08"/>
    <x v="1"/>
    <x v="0"/>
    <s v="No"/>
  </r>
  <r>
    <n v="1429"/>
    <s v="US-2017-164448"/>
    <x v="89"/>
    <d v="2017-11-04T00:00:00"/>
    <s v="Second Class"/>
    <s v="DK-12835"/>
    <s v="Damala Kotsonis"/>
    <x v="1"/>
    <s v="United States"/>
    <x v="162"/>
    <x v="1"/>
    <n v="93905"/>
    <x v="1"/>
    <s v="OFF-BI-10003708"/>
    <x v="1"/>
    <x v="8"/>
    <s v="Acco Four Pocket Poly Ring Binder with Label Holder, Smoke, 1&quot;"/>
    <n v="29.800000000000004"/>
    <n v="5"/>
    <n v="0.2"/>
    <n v="9.3124999999999982"/>
    <x v="1"/>
    <x v="0"/>
    <s v="No"/>
  </r>
  <r>
    <n v="1430"/>
    <s v="US-2017-164448"/>
    <x v="89"/>
    <d v="2017-11-04T00:00:00"/>
    <s v="Second Class"/>
    <s v="DK-12835"/>
    <s v="Damala Kotsonis"/>
    <x v="1"/>
    <s v="United States"/>
    <x v="162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x v="1"/>
    <x v="0"/>
    <s v="No"/>
  </r>
  <r>
    <n v="1431"/>
    <s v="CA-2019-122700"/>
    <x v="200"/>
    <d v="2019-11-30T00:00:00"/>
    <s v="Standard Class"/>
    <s v="LT-17110"/>
    <s v="Liz Thompson"/>
    <x v="0"/>
    <s v="United States"/>
    <x v="38"/>
    <x v="24"/>
    <n v="43229"/>
    <x v="3"/>
    <s v="TEC-PH-10003092"/>
    <x v="2"/>
    <x v="7"/>
    <s v="Motorola L804"/>
    <n v="220.75200000000001"/>
    <n v="8"/>
    <n v="0.4"/>
    <n v="-40.47120000000001"/>
    <x v="3"/>
    <x v="0"/>
    <s v="No"/>
  </r>
  <r>
    <n v="1432"/>
    <s v="CA-2016-120768"/>
    <x v="174"/>
    <d v="2016-12-21T00:00:00"/>
    <s v="Second Class"/>
    <s v="IM-15070"/>
    <s v="Irene Maddox"/>
    <x v="0"/>
    <s v="United States"/>
    <x v="159"/>
    <x v="19"/>
    <n v="35630"/>
    <x v="0"/>
    <s v="OFF-BI-10001191"/>
    <x v="1"/>
    <x v="8"/>
    <s v="Canvas Sectional Post Binders"/>
    <n v="152.76"/>
    <n v="6"/>
    <n v="0"/>
    <n v="74.852400000000003"/>
    <x v="0"/>
    <x v="0"/>
    <s v="No"/>
  </r>
  <r>
    <n v="1433"/>
    <s v="CA-2016-120768"/>
    <x v="174"/>
    <d v="2016-12-21T00:00:00"/>
    <s v="Second Class"/>
    <s v="IM-15070"/>
    <s v="Irene Maddox"/>
    <x v="0"/>
    <s v="United States"/>
    <x v="159"/>
    <x v="19"/>
    <n v="35630"/>
    <x v="0"/>
    <s v="OFF-SU-10004115"/>
    <x v="1"/>
    <x v="14"/>
    <s v="Acme Stainless Steel Office Snips"/>
    <n v="7.27"/>
    <n v="1"/>
    <n v="0"/>
    <n v="1.9629000000000003"/>
    <x v="0"/>
    <x v="0"/>
    <s v="No"/>
  </r>
  <r>
    <n v="1434"/>
    <s v="CA-2016-120768"/>
    <x v="174"/>
    <d v="2016-12-21T00:00:00"/>
    <s v="Second Class"/>
    <s v="IM-15070"/>
    <s v="Irene Maddox"/>
    <x v="0"/>
    <s v="United States"/>
    <x v="159"/>
    <x v="19"/>
    <n v="35630"/>
    <x v="0"/>
    <s v="FUR-CH-10000513"/>
    <x v="0"/>
    <x v="1"/>
    <s v="High-Back Leather Manager's Chair"/>
    <n v="1819.8600000000001"/>
    <n v="14"/>
    <n v="0"/>
    <n v="163.78740000000002"/>
    <x v="0"/>
    <x v="0"/>
    <s v="No"/>
  </r>
  <r>
    <n v="1435"/>
    <s v="US-2018-153129"/>
    <x v="482"/>
    <d v="2018-12-30T00:00:00"/>
    <s v="Standard Class"/>
    <s v="FP-14320"/>
    <s v="Frank Preis"/>
    <x v="0"/>
    <s v="United States"/>
    <x v="4"/>
    <x v="4"/>
    <n v="98105"/>
    <x v="1"/>
    <s v="OFF-PA-10003673"/>
    <x v="1"/>
    <x v="10"/>
    <s v="Strathmore Photo Mount Cards"/>
    <n v="33.9"/>
    <n v="5"/>
    <n v="0"/>
    <n v="15.593999999999999"/>
    <x v="1"/>
    <x v="0"/>
    <s v="No"/>
  </r>
  <r>
    <n v="1436"/>
    <s v="CA-2019-106852"/>
    <x v="308"/>
    <d v="2019-06-27T00:00:00"/>
    <s v="Standard Class"/>
    <s v="ST-20530"/>
    <s v="Shui Tom"/>
    <x v="0"/>
    <s v="United States"/>
    <x v="215"/>
    <x v="24"/>
    <n v="44134"/>
    <x v="3"/>
    <s v="OFF-PA-10001639"/>
    <x v="1"/>
    <x v="10"/>
    <s v="Xerox 203"/>
    <n v="31.104000000000006"/>
    <n v="6"/>
    <n v="0.2"/>
    <n v="10.8864"/>
    <x v="3"/>
    <x v="0"/>
    <s v="No"/>
  </r>
  <r>
    <n v="1437"/>
    <s v="CA-2019-106852"/>
    <x v="308"/>
    <d v="2019-06-27T00:00:00"/>
    <s v="Standard Class"/>
    <s v="ST-20530"/>
    <s v="Shui Tom"/>
    <x v="0"/>
    <s v="United States"/>
    <x v="215"/>
    <x v="24"/>
    <n v="44134"/>
    <x v="3"/>
    <s v="OFF-AR-10003829"/>
    <x v="1"/>
    <x v="6"/>
    <s v="Newell 35"/>
    <n v="5.2480000000000002"/>
    <n v="2"/>
    <n v="0.2"/>
    <n v="0.59039999999999915"/>
    <x v="3"/>
    <x v="0"/>
    <s v="No"/>
  </r>
  <r>
    <n v="1438"/>
    <s v="CA-2017-139731"/>
    <x v="52"/>
    <d v="2017-10-15T00:00:00"/>
    <s v="Same Day"/>
    <s v="JE-15745"/>
    <s v="Joel Eaton"/>
    <x v="0"/>
    <s v="United States"/>
    <x v="112"/>
    <x v="5"/>
    <n v="79109"/>
    <x v="2"/>
    <s v="TEC-AC-10004975"/>
    <x v="2"/>
    <x v="11"/>
    <s v="Plantronics Audio 995 Wireless Stereo Headset"/>
    <n v="263.88"/>
    <n v="3"/>
    <n v="0.2"/>
    <n v="42.880500000000012"/>
    <x v="2"/>
    <x v="1"/>
    <s v="Yes"/>
  </r>
  <r>
    <n v="1439"/>
    <s v="CA-2017-139731"/>
    <x v="52"/>
    <d v="2017-10-15T00:00:00"/>
    <s v="Same Day"/>
    <s v="JE-15745"/>
    <s v="Joel Eaton"/>
    <x v="0"/>
    <s v="United States"/>
    <x v="112"/>
    <x v="5"/>
    <n v="79109"/>
    <x v="2"/>
    <s v="FUR-CH-10002024"/>
    <x v="0"/>
    <x v="1"/>
    <s v="HON 5400 Series Task Chairs for Big and Tall"/>
    <n v="2453.4299999999998"/>
    <n v="5"/>
    <n v="0.3"/>
    <n v="-350.4899999999999"/>
    <x v="2"/>
    <x v="1"/>
    <s v="Yes"/>
  </r>
  <r>
    <n v="1440"/>
    <s v="CA-2019-122735"/>
    <x v="483"/>
    <d v="2019-04-15T00:00:00"/>
    <s v="Second Class"/>
    <s v="BD-11320"/>
    <s v="Bill Donatelli"/>
    <x v="0"/>
    <s v="United States"/>
    <x v="205"/>
    <x v="34"/>
    <n v="2908"/>
    <x v="3"/>
    <s v="OFF-BI-10004364"/>
    <x v="1"/>
    <x v="8"/>
    <s v="Storex Dura Pro Binders"/>
    <n v="29.700000000000003"/>
    <n v="5"/>
    <n v="0"/>
    <n v="13.365"/>
    <x v="3"/>
    <x v="0"/>
    <s v="No"/>
  </r>
  <r>
    <n v="1441"/>
    <s v="CA-2019-122735"/>
    <x v="483"/>
    <d v="2019-04-15T00:00:00"/>
    <s v="Second Class"/>
    <s v="BD-11320"/>
    <s v="Bill Donatelli"/>
    <x v="0"/>
    <s v="United States"/>
    <x v="205"/>
    <x v="34"/>
    <n v="2908"/>
    <x v="3"/>
    <s v="OFF-PA-10001712"/>
    <x v="1"/>
    <x v="10"/>
    <s v="Xerox 1948"/>
    <n v="39.96"/>
    <n v="4"/>
    <n v="0"/>
    <n v="17.981999999999999"/>
    <x v="3"/>
    <x v="0"/>
    <s v="No"/>
  </r>
  <r>
    <n v="1442"/>
    <s v="CA-2019-128160"/>
    <x v="484"/>
    <d v="2019-12-24T00:00:00"/>
    <s v="Second Class"/>
    <s v="MM-17920"/>
    <s v="Michael Moore"/>
    <x v="0"/>
    <s v="United States"/>
    <x v="8"/>
    <x v="1"/>
    <n v="94110"/>
    <x v="1"/>
    <s v="OFF-BI-10001510"/>
    <x v="1"/>
    <x v="8"/>
    <s v="Deluxe Heavy-Duty Vinyl Round Ring Binder"/>
    <n v="36.672000000000004"/>
    <n v="2"/>
    <n v="0.2"/>
    <n v="11.459999999999999"/>
    <x v="1"/>
    <x v="0"/>
    <s v="No"/>
  </r>
  <r>
    <n v="1443"/>
    <s v="CA-2019-117695"/>
    <x v="485"/>
    <d v="2019-08-08T00:00:00"/>
    <s v="First Class"/>
    <s v="PW-19030"/>
    <s v="Pauline Webber"/>
    <x v="1"/>
    <s v="United States"/>
    <x v="102"/>
    <x v="0"/>
    <n v="40475"/>
    <x v="0"/>
    <s v="OFF-PA-10002713"/>
    <x v="1"/>
    <x v="10"/>
    <s v="Adams Phone Message Book, 200 Message Capacity, 8 1/16” x 11”"/>
    <n v="13.76"/>
    <n v="2"/>
    <n v="0"/>
    <n v="6.3295999999999992"/>
    <x v="0"/>
    <x v="0"/>
    <s v="No"/>
  </r>
  <r>
    <n v="1444"/>
    <s v="CA-2017-166135"/>
    <x v="486"/>
    <d v="2017-10-06T00:00:00"/>
    <s v="Standard Class"/>
    <s v="SC-20440"/>
    <s v="Shaun Chance"/>
    <x v="1"/>
    <s v="United States"/>
    <x v="34"/>
    <x v="22"/>
    <n v="80013"/>
    <x v="1"/>
    <s v="OFF-ST-10002974"/>
    <x v="1"/>
    <x v="4"/>
    <s v="Trav-L-File Heavy-Duty Shuttle II, Black"/>
    <n v="139.42400000000001"/>
    <n v="4"/>
    <n v="0.2"/>
    <n v="17.42799999999999"/>
    <x v="1"/>
    <x v="0"/>
    <s v="No"/>
  </r>
  <r>
    <n v="1445"/>
    <s v="CA-2018-133725"/>
    <x v="454"/>
    <d v="2018-05-28T00:00:00"/>
    <s v="Standard Class"/>
    <s v="KL-16645"/>
    <s v="Ken Lonsdale"/>
    <x v="0"/>
    <s v="United States"/>
    <x v="22"/>
    <x v="10"/>
    <n v="60623"/>
    <x v="2"/>
    <s v="TEC-PH-10004165"/>
    <x v="2"/>
    <x v="7"/>
    <s v="Mitel MiVoice 5330e IP Phone"/>
    <n v="1979.9280000000001"/>
    <n v="9"/>
    <n v="0.2"/>
    <n v="148.49459999999993"/>
    <x v="2"/>
    <x v="0"/>
    <s v="No"/>
  </r>
  <r>
    <n v="1446"/>
    <s v="CA-2019-102337"/>
    <x v="487"/>
    <d v="2019-06-16T00:00:00"/>
    <s v="First Class"/>
    <s v="SD-20485"/>
    <s v="Shirley Daniels"/>
    <x v="2"/>
    <s v="United States"/>
    <x v="22"/>
    <x v="10"/>
    <n v="60653"/>
    <x v="2"/>
    <s v="OFF-ST-10004804"/>
    <x v="1"/>
    <x v="4"/>
    <s v="Belkin 19&quot; Vented Equipment Shelf, Black"/>
    <n v="164.73599999999999"/>
    <n v="4"/>
    <n v="0.2"/>
    <n v="-39.124799999999993"/>
    <x v="2"/>
    <x v="0"/>
    <s v="No"/>
  </r>
  <r>
    <n v="1447"/>
    <s v="CA-2019-102337"/>
    <x v="487"/>
    <d v="2019-06-16T00:00:00"/>
    <s v="First Class"/>
    <s v="SD-20485"/>
    <s v="Shirley Daniels"/>
    <x v="2"/>
    <s v="United States"/>
    <x v="22"/>
    <x v="10"/>
    <n v="60653"/>
    <x v="2"/>
    <s v="FUR-CH-10004289"/>
    <x v="0"/>
    <x v="1"/>
    <s v="Global Super Steno Chair"/>
    <n v="470.30199999999996"/>
    <n v="7"/>
    <n v="0.3"/>
    <n v="-87.341800000000035"/>
    <x v="2"/>
    <x v="0"/>
    <s v="No"/>
  </r>
  <r>
    <n v="1448"/>
    <s v="CA-2019-102337"/>
    <x v="487"/>
    <d v="2019-06-16T00:00:00"/>
    <s v="First Class"/>
    <s v="SD-20485"/>
    <s v="Shirley Daniels"/>
    <x v="2"/>
    <s v="United States"/>
    <x v="22"/>
    <x v="10"/>
    <n v="60653"/>
    <x v="2"/>
    <s v="TEC-PH-10002564"/>
    <x v="2"/>
    <x v="7"/>
    <s v="OtterBox Defender Series Case - Samsung Galaxy S4"/>
    <n v="47.984000000000002"/>
    <n v="2"/>
    <n v="0.2"/>
    <n v="5.9979999999999922"/>
    <x v="2"/>
    <x v="0"/>
    <s v="No"/>
  </r>
  <r>
    <n v="1449"/>
    <s v="US-2016-112564"/>
    <x v="488"/>
    <d v="2016-04-24T00:00:00"/>
    <s v="First Class"/>
    <s v="TS-21160"/>
    <s v="Theresa Swint"/>
    <x v="1"/>
    <s v="United States"/>
    <x v="10"/>
    <x v="9"/>
    <n v="19134"/>
    <x v="3"/>
    <s v="OFF-BI-10004876"/>
    <x v="1"/>
    <x v="8"/>
    <s v="Wilson Jones Suede Grain Vinyl Binders"/>
    <n v="2.5020000000000002"/>
    <n v="3"/>
    <n v="0.7"/>
    <n v="-1.7513999999999994"/>
    <x v="3"/>
    <x v="0"/>
    <s v="No"/>
  </r>
  <r>
    <n v="1450"/>
    <s v="CA-2017-145821"/>
    <x v="489"/>
    <d v="2017-05-07T00:00:00"/>
    <s v="Standard Class"/>
    <s v="JB-15400"/>
    <s v="Jennifer Braxton"/>
    <x v="1"/>
    <s v="United States"/>
    <x v="1"/>
    <x v="1"/>
    <n v="90008"/>
    <x v="1"/>
    <s v="TEC-PH-10004348"/>
    <x v="2"/>
    <x v="7"/>
    <s v="OtterBox Defender Series Case - iPhone 5c"/>
    <n v="88.751999999999995"/>
    <n v="3"/>
    <n v="0.2"/>
    <n v="11.093999999999998"/>
    <x v="1"/>
    <x v="0"/>
    <s v="No"/>
  </r>
  <r>
    <n v="1451"/>
    <s v="US-2017-160150"/>
    <x v="490"/>
    <d v="2017-07-20T00:00:00"/>
    <s v="First Class"/>
    <s v="TS-21085"/>
    <s v="Thais Sissman"/>
    <x v="0"/>
    <s v="United States"/>
    <x v="42"/>
    <x v="16"/>
    <n v="85023"/>
    <x v="1"/>
    <s v="OFF-BI-10004352"/>
    <x v="1"/>
    <x v="8"/>
    <s v="Wilson Jones DublLock D-Ring Binders"/>
    <n v="2.0250000000000004"/>
    <n v="1"/>
    <n v="0.7"/>
    <n v="-1.3499999999999996"/>
    <x v="1"/>
    <x v="0"/>
    <s v="No"/>
  </r>
  <r>
    <n v="1452"/>
    <s v="CA-2018-133711"/>
    <x v="491"/>
    <d v="2018-11-29T00:00:00"/>
    <s v="First Class"/>
    <s v="MC-17425"/>
    <s v="Mark Cousins"/>
    <x v="1"/>
    <s v="United States"/>
    <x v="216"/>
    <x v="19"/>
    <n v="36608"/>
    <x v="0"/>
    <s v="OFF-PA-10001685"/>
    <x v="1"/>
    <x v="10"/>
    <s v="Easy-staple paper"/>
    <n v="70.98"/>
    <n v="7"/>
    <n v="0"/>
    <n v="34.780200000000001"/>
    <x v="0"/>
    <x v="0"/>
    <s v="No"/>
  </r>
  <r>
    <n v="1453"/>
    <s v="CA-2018-133711"/>
    <x v="491"/>
    <d v="2018-11-29T00:00:00"/>
    <s v="First Class"/>
    <s v="MC-17425"/>
    <s v="Mark Cousins"/>
    <x v="1"/>
    <s v="United States"/>
    <x v="216"/>
    <x v="19"/>
    <n v="36608"/>
    <x v="0"/>
    <s v="OFF-BI-10000666"/>
    <x v="1"/>
    <x v="8"/>
    <s v="Surelock Post Binders"/>
    <n v="91.679999999999993"/>
    <n v="3"/>
    <n v="0"/>
    <n v="45.839999999999996"/>
    <x v="0"/>
    <x v="0"/>
    <s v="No"/>
  </r>
  <r>
    <n v="1454"/>
    <s v="CA-2018-133711"/>
    <x v="491"/>
    <d v="2018-11-29T00:00:00"/>
    <s v="First Class"/>
    <s v="MC-17425"/>
    <s v="Mark Cousins"/>
    <x v="1"/>
    <s v="United States"/>
    <x v="216"/>
    <x v="19"/>
    <n v="36608"/>
    <x v="0"/>
    <s v="OFF-BI-10004352"/>
    <x v="1"/>
    <x v="8"/>
    <s v="Wilson Jones DublLock D-Ring Binders"/>
    <n v="33.75"/>
    <n v="5"/>
    <n v="0"/>
    <n v="16.875"/>
    <x v="0"/>
    <x v="0"/>
    <s v="No"/>
  </r>
  <r>
    <n v="1455"/>
    <s v="CA-2018-133711"/>
    <x v="491"/>
    <d v="2018-11-29T00:00:00"/>
    <s v="First Class"/>
    <s v="MC-17425"/>
    <s v="Mark Cousins"/>
    <x v="1"/>
    <s v="United States"/>
    <x v="216"/>
    <x v="19"/>
    <n v="36608"/>
    <x v="0"/>
    <s v="TEC-MA-10000010"/>
    <x v="2"/>
    <x v="15"/>
    <s v="Hewlett-Packard Deskjet 3050a All-in-One Color Inkjet Printer"/>
    <n v="3040"/>
    <n v="8"/>
    <n v="0"/>
    <n v="1459.2"/>
    <x v="0"/>
    <x v="0"/>
    <s v="No"/>
  </r>
  <r>
    <n v="1456"/>
    <s v="CA-2019-148474"/>
    <x v="492"/>
    <d v="2019-06-19T00:00:00"/>
    <s v="Standard Class"/>
    <s v="ME-17320"/>
    <s v="Maria Etezadi"/>
    <x v="2"/>
    <s v="United States"/>
    <x v="38"/>
    <x v="32"/>
    <n v="31907"/>
    <x v="0"/>
    <s v="OFF-BI-10000977"/>
    <x v="1"/>
    <x v="8"/>
    <s v="Ibico Plastic Spiral Binding Combs"/>
    <n v="91.199999999999989"/>
    <n v="3"/>
    <n v="0"/>
    <n v="41.951999999999998"/>
    <x v="0"/>
    <x v="0"/>
    <s v="No"/>
  </r>
  <r>
    <n v="1457"/>
    <s v="CA-2019-148474"/>
    <x v="492"/>
    <d v="2019-06-19T00:00:00"/>
    <s v="Standard Class"/>
    <s v="ME-17320"/>
    <s v="Maria Etezadi"/>
    <x v="2"/>
    <s v="United States"/>
    <x v="38"/>
    <x v="32"/>
    <n v="31907"/>
    <x v="0"/>
    <s v="FUR-TA-10002530"/>
    <x v="0"/>
    <x v="3"/>
    <s v="Iceberg OfficeWorks 42&quot; Round Tables"/>
    <n v="452.93999999999994"/>
    <n v="3"/>
    <n v="0"/>
    <n v="67.940999999999974"/>
    <x v="0"/>
    <x v="0"/>
    <s v="No"/>
  </r>
  <r>
    <n v="1458"/>
    <s v="CA-2017-111297"/>
    <x v="493"/>
    <d v="2017-08-21T00:00:00"/>
    <s v="Standard Class"/>
    <s v="SC-20440"/>
    <s v="Shaun Chance"/>
    <x v="1"/>
    <s v="United States"/>
    <x v="217"/>
    <x v="31"/>
    <n v="2740"/>
    <x v="3"/>
    <s v="OFF-BI-10002412"/>
    <x v="1"/>
    <x v="8"/>
    <s v="Wilson Jones “Snap” Scratch Pad Binder Tool for Ring Binders"/>
    <n v="52.199999999999996"/>
    <n v="9"/>
    <n v="0"/>
    <n v="23.49"/>
    <x v="3"/>
    <x v="0"/>
    <s v="No"/>
  </r>
  <r>
    <n v="1459"/>
    <s v="CA-2018-123722"/>
    <x v="477"/>
    <d v="2018-10-01T00:00:00"/>
    <s v="Standard Class"/>
    <s v="NH-18610"/>
    <s v="Nicole Hansen"/>
    <x v="1"/>
    <s v="United States"/>
    <x v="218"/>
    <x v="5"/>
    <n v="75061"/>
    <x v="2"/>
    <s v="OFF-LA-10001569"/>
    <x v="1"/>
    <x v="2"/>
    <s v="Avery 499"/>
    <n v="15.936000000000002"/>
    <n v="4"/>
    <n v="0.2"/>
    <n v="5.1791999999999998"/>
    <x v="2"/>
    <x v="0"/>
    <s v="No"/>
  </r>
  <r>
    <n v="1460"/>
    <s v="CA-2016-155271"/>
    <x v="417"/>
    <d v="2016-05-04T00:00:00"/>
    <s v="Same Day"/>
    <s v="AA-10480"/>
    <s v="Andrew Allen"/>
    <x v="0"/>
    <s v="United States"/>
    <x v="209"/>
    <x v="29"/>
    <n v="6457"/>
    <x v="3"/>
    <s v="FUR-FU-10001473"/>
    <x v="0"/>
    <x v="5"/>
    <s v="DAX Wood Document Frame"/>
    <n v="27.46"/>
    <n v="2"/>
    <n v="0"/>
    <n v="9.8856000000000002"/>
    <x v="3"/>
    <x v="0"/>
    <s v="No"/>
  </r>
  <r>
    <n v="1461"/>
    <s v="CA-2017-119907"/>
    <x v="494"/>
    <d v="2017-12-08T00:00:00"/>
    <s v="Standard Class"/>
    <s v="LC-17140"/>
    <s v="Logan Currie"/>
    <x v="0"/>
    <s v="United States"/>
    <x v="4"/>
    <x v="4"/>
    <n v="98103"/>
    <x v="1"/>
    <s v="OFF-BI-10001765"/>
    <x v="1"/>
    <x v="8"/>
    <s v="Wilson Jones Heavy-Duty Casebound Ring Binders with Metal Hinges"/>
    <n v="55.424000000000007"/>
    <n v="2"/>
    <n v="0.2"/>
    <n v="19.398399999999995"/>
    <x v="1"/>
    <x v="1"/>
    <s v="Yes"/>
  </r>
  <r>
    <n v="1462"/>
    <s v="US-2018-128902"/>
    <x v="21"/>
    <d v="2018-03-15T00:00:00"/>
    <s v="Standard Class"/>
    <s v="MB-18085"/>
    <s v="Mick Brown"/>
    <x v="0"/>
    <s v="United States"/>
    <x v="219"/>
    <x v="30"/>
    <n v="8360"/>
    <x v="3"/>
    <s v="FUR-TA-10001095"/>
    <x v="0"/>
    <x v="3"/>
    <s v="Chromcraft Round Conference Tables"/>
    <n v="244.00599999999997"/>
    <n v="2"/>
    <n v="0.3"/>
    <n v="-31.372200000000007"/>
    <x v="3"/>
    <x v="0"/>
    <s v="No"/>
  </r>
  <r>
    <n v="1463"/>
    <s v="CA-2018-152289"/>
    <x v="370"/>
    <d v="2018-08-28T00:00:00"/>
    <s v="First Class"/>
    <s v="LC-16930"/>
    <s v="Linda Cazamias"/>
    <x v="1"/>
    <s v="United States"/>
    <x v="45"/>
    <x v="5"/>
    <n v="77506"/>
    <x v="2"/>
    <s v="TEC-AC-10004571"/>
    <x v="2"/>
    <x v="11"/>
    <s v="Logitech G700s Rechargeable Gaming Mouse"/>
    <n v="159.98400000000001"/>
    <n v="2"/>
    <n v="0.2"/>
    <n v="43.995600000000003"/>
    <x v="2"/>
    <x v="0"/>
    <s v="No"/>
  </r>
  <r>
    <n v="1464"/>
    <s v="CA-2018-152289"/>
    <x v="370"/>
    <d v="2018-08-28T00:00:00"/>
    <s v="First Class"/>
    <s v="LC-16930"/>
    <s v="Linda Cazamias"/>
    <x v="1"/>
    <s v="United States"/>
    <x v="45"/>
    <x v="5"/>
    <n v="77506"/>
    <x v="2"/>
    <s v="FUR-CH-10002126"/>
    <x v="0"/>
    <x v="1"/>
    <s v="Hon Deluxe Fabric Upholstered Stacking Chairs"/>
    <n v="1024.7159999999999"/>
    <n v="6"/>
    <n v="0.3"/>
    <n v="-29.277599999999893"/>
    <x v="2"/>
    <x v="0"/>
    <s v="No"/>
  </r>
  <r>
    <n v="1465"/>
    <s v="US-2018-104794"/>
    <x v="186"/>
    <d v="2018-12-19T00:00:00"/>
    <s v="First Class"/>
    <s v="KD-16495"/>
    <s v="Keith Dawkins"/>
    <x v="1"/>
    <s v="United States"/>
    <x v="20"/>
    <x v="15"/>
    <n v="10009"/>
    <x v="3"/>
    <s v="OFF-FA-10001754"/>
    <x v="1"/>
    <x v="13"/>
    <s v="Stockwell Gold Paper Clips"/>
    <n v="3.68"/>
    <n v="2"/>
    <n v="0"/>
    <n v="1.8032000000000001"/>
    <x v="3"/>
    <x v="0"/>
    <s v="No"/>
  </r>
  <r>
    <n v="1466"/>
    <s v="CA-2016-151708"/>
    <x v="233"/>
    <d v="2016-08-14T00:00:00"/>
    <s v="Standard Class"/>
    <s v="MB-17305"/>
    <s v="Maria Bertelson"/>
    <x v="0"/>
    <s v="United States"/>
    <x v="220"/>
    <x v="16"/>
    <n v="85301"/>
    <x v="1"/>
    <s v="FUR-FU-10001602"/>
    <x v="0"/>
    <x v="5"/>
    <s v="Eldon Delta Triangular Chair Mat, 52&quot; x 58&quot;, Clear"/>
    <n v="121.376"/>
    <n v="4"/>
    <n v="0.2"/>
    <n v="-3.0344000000000122"/>
    <x v="1"/>
    <x v="0"/>
    <s v="No"/>
  </r>
  <r>
    <n v="1467"/>
    <s v="CA-2016-151708"/>
    <x v="233"/>
    <d v="2016-08-14T00:00:00"/>
    <s v="Standard Class"/>
    <s v="MB-17305"/>
    <s v="Maria Bertelson"/>
    <x v="0"/>
    <s v="United States"/>
    <x v="220"/>
    <x v="16"/>
    <n v="85301"/>
    <x v="1"/>
    <s v="TEC-AC-10001767"/>
    <x v="2"/>
    <x v="11"/>
    <s v="SanDisk Ultra 64 GB MicroSDHC Class 10 Memory Card"/>
    <n v="95.976000000000013"/>
    <n v="3"/>
    <n v="0.2"/>
    <n v="-10.797300000000011"/>
    <x v="1"/>
    <x v="0"/>
    <s v="No"/>
  </r>
  <r>
    <n v="1468"/>
    <s v="CA-2017-100769"/>
    <x v="495"/>
    <d v="2017-05-16T00:00:00"/>
    <s v="Same Day"/>
    <s v="TH-21550"/>
    <s v="Tracy Hopkins"/>
    <x v="2"/>
    <s v="United States"/>
    <x v="108"/>
    <x v="2"/>
    <n v="32216"/>
    <x v="0"/>
    <s v="TEC-AC-10002402"/>
    <x v="2"/>
    <x v="11"/>
    <s v="Razer Kraken PRO Over Ear PC and Music Headset"/>
    <n v="255.96799999999999"/>
    <n v="4"/>
    <n v="0.2"/>
    <n v="31.995999999999974"/>
    <x v="0"/>
    <x v="0"/>
    <s v="No"/>
  </r>
  <r>
    <n v="1469"/>
    <s v="CA-2019-139199"/>
    <x v="34"/>
    <d v="2019-12-13T00:00:00"/>
    <s v="Standard Class"/>
    <s v="DK-12835"/>
    <s v="Damala Kotsonis"/>
    <x v="1"/>
    <s v="United States"/>
    <x v="66"/>
    <x v="12"/>
    <n v="48234"/>
    <x v="2"/>
    <s v="FUR-CH-10000847"/>
    <x v="0"/>
    <x v="1"/>
    <s v="Global Executive Mid-Back Manager's Chair"/>
    <n v="872.94"/>
    <n v="3"/>
    <n v="0"/>
    <n v="226.96439999999998"/>
    <x v="2"/>
    <x v="0"/>
    <s v="No"/>
  </r>
  <r>
    <n v="1470"/>
    <s v="CA-2019-139199"/>
    <x v="34"/>
    <d v="2019-12-13T00:00:00"/>
    <s v="Standard Class"/>
    <s v="DK-12835"/>
    <s v="Damala Kotsonis"/>
    <x v="1"/>
    <s v="United States"/>
    <x v="66"/>
    <x v="12"/>
    <n v="48234"/>
    <x v="2"/>
    <s v="OFF-BI-10003982"/>
    <x v="1"/>
    <x v="8"/>
    <s v="Wilson Jones Century Plastic Molded Ring Binders"/>
    <n v="41.54"/>
    <n v="2"/>
    <n v="0"/>
    <n v="19.523799999999998"/>
    <x v="2"/>
    <x v="0"/>
    <s v="No"/>
  </r>
  <r>
    <n v="1471"/>
    <s v="CA-2019-139199"/>
    <x v="34"/>
    <d v="2019-12-13T00:00:00"/>
    <s v="Standard Class"/>
    <s v="DK-12835"/>
    <s v="Damala Kotsonis"/>
    <x v="1"/>
    <s v="United States"/>
    <x v="66"/>
    <x v="12"/>
    <n v="48234"/>
    <x v="2"/>
    <s v="OFF-PA-10001293"/>
    <x v="1"/>
    <x v="10"/>
    <s v="Xerox 1946"/>
    <n v="12.96"/>
    <n v="2"/>
    <n v="0"/>
    <n v="6.2208000000000006"/>
    <x v="2"/>
    <x v="0"/>
    <s v="No"/>
  </r>
  <r>
    <n v="1472"/>
    <s v="US-2017-161466"/>
    <x v="496"/>
    <d v="2017-09-27T00:00:00"/>
    <s v="Second Class"/>
    <s v="ON-18715"/>
    <s v="Odella Nelson"/>
    <x v="1"/>
    <s v="United States"/>
    <x v="10"/>
    <x v="9"/>
    <n v="19120"/>
    <x v="3"/>
    <s v="OFF-AR-10000634"/>
    <x v="1"/>
    <x v="6"/>
    <s v="Newell 320"/>
    <n v="6.8480000000000008"/>
    <n v="2"/>
    <n v="0.2"/>
    <n v="0.59920000000000018"/>
    <x v="3"/>
    <x v="0"/>
    <s v="No"/>
  </r>
  <r>
    <n v="1473"/>
    <s v="CA-2019-164959"/>
    <x v="497"/>
    <d v="2019-07-15T00:00:00"/>
    <s v="Standard Class"/>
    <s v="KN-16390"/>
    <s v="Katherine Nockton"/>
    <x v="1"/>
    <s v="United States"/>
    <x v="1"/>
    <x v="1"/>
    <n v="90004"/>
    <x v="1"/>
    <s v="OFF-LA-10004272"/>
    <x v="1"/>
    <x v="2"/>
    <s v="Avery 482"/>
    <n v="8.67"/>
    <n v="3"/>
    <n v="0"/>
    <n v="4.0749000000000004"/>
    <x v="1"/>
    <x v="0"/>
    <s v="No"/>
  </r>
  <r>
    <n v="1474"/>
    <s v="US-2017-105676"/>
    <x v="494"/>
    <d v="2017-12-02T00:00:00"/>
    <s v="Same Day"/>
    <s v="NM-18520"/>
    <s v="Neoma Murray"/>
    <x v="0"/>
    <s v="United States"/>
    <x v="12"/>
    <x v="5"/>
    <n v="77036"/>
    <x v="2"/>
    <s v="FUR-FU-10004270"/>
    <x v="0"/>
    <x v="5"/>
    <s v="Eldon Image Series Desk Accessories, Burgundy"/>
    <n v="6.6879999999999997"/>
    <n v="4"/>
    <n v="0.6"/>
    <n v="-4.0127999999999986"/>
    <x v="2"/>
    <x v="0"/>
    <s v="No"/>
  </r>
  <r>
    <n v="1475"/>
    <s v="CA-2018-113138"/>
    <x v="258"/>
    <d v="2018-11-25T00:00:00"/>
    <s v="Standard Class"/>
    <s v="NP-18685"/>
    <s v="Nora Pelletier"/>
    <x v="2"/>
    <s v="United States"/>
    <x v="221"/>
    <x v="15"/>
    <n v="14304"/>
    <x v="3"/>
    <s v="OFF-AR-10003770"/>
    <x v="1"/>
    <x v="6"/>
    <s v="Newell 340"/>
    <n v="17.28"/>
    <n v="6"/>
    <n v="0"/>
    <n v="5.0111999999999997"/>
    <x v="3"/>
    <x v="0"/>
    <s v="No"/>
  </r>
  <r>
    <n v="1476"/>
    <s v="CA-2018-113138"/>
    <x v="258"/>
    <d v="2018-11-25T00:00:00"/>
    <s v="Standard Class"/>
    <s v="NP-18685"/>
    <s v="Nora Pelletier"/>
    <x v="2"/>
    <s v="United States"/>
    <x v="221"/>
    <x v="15"/>
    <n v="14304"/>
    <x v="3"/>
    <s v="OFF-BI-10000320"/>
    <x v="1"/>
    <x v="8"/>
    <s v="GBC Plastic Binding Combs"/>
    <n v="17.712"/>
    <n v="3"/>
    <n v="0.2"/>
    <n v="6.4206000000000012"/>
    <x v="3"/>
    <x v="0"/>
    <s v="No"/>
  </r>
  <r>
    <n v="1477"/>
    <s v="US-2019-104955"/>
    <x v="498"/>
    <d v="2019-03-24T00:00:00"/>
    <s v="Standard Class"/>
    <s v="CG-12040"/>
    <s v="Catherine Glotzbach"/>
    <x v="2"/>
    <s v="United States"/>
    <x v="20"/>
    <x v="15"/>
    <n v="10024"/>
    <x v="3"/>
    <s v="OFF-LA-10003121"/>
    <x v="1"/>
    <x v="2"/>
    <s v="Avery 506"/>
    <n v="28.91"/>
    <n v="7"/>
    <n v="0"/>
    <n v="13.2986"/>
    <x v="3"/>
    <x v="0"/>
    <s v="No"/>
  </r>
  <r>
    <n v="1478"/>
    <s v="CA-2018-121958"/>
    <x v="373"/>
    <d v="2018-11-17T00:00:00"/>
    <s v="Standard Class"/>
    <s v="CS-12505"/>
    <s v="Cindy Stewart"/>
    <x v="0"/>
    <s v="United States"/>
    <x v="222"/>
    <x v="3"/>
    <n v="27360"/>
    <x v="0"/>
    <s v="OFF-SU-10000381"/>
    <x v="1"/>
    <x v="14"/>
    <s v="Acme Forged Steel Scissors with Black Enamel Handles"/>
    <n v="52.136000000000003"/>
    <n v="7"/>
    <n v="0.2"/>
    <n v="5.865299999999996"/>
    <x v="0"/>
    <x v="0"/>
    <s v="No"/>
  </r>
  <r>
    <n v="1479"/>
    <s v="CA-2019-121468"/>
    <x v="123"/>
    <d v="2019-11-20T00:00:00"/>
    <s v="First Class"/>
    <s v="KD-16345"/>
    <s v="Katherine Ducich"/>
    <x v="0"/>
    <s v="United States"/>
    <x v="223"/>
    <x v="1"/>
    <n v="92683"/>
    <x v="1"/>
    <s v="TEC-PH-10000376"/>
    <x v="2"/>
    <x v="7"/>
    <s v="Square Credit Card Reader"/>
    <n v="31.968000000000004"/>
    <n v="4"/>
    <n v="0.2"/>
    <n v="2.3976000000000006"/>
    <x v="1"/>
    <x v="0"/>
    <s v="No"/>
  </r>
  <r>
    <n v="1480"/>
    <s v="US-2018-108455"/>
    <x v="499"/>
    <d v="2018-12-08T00:00:00"/>
    <s v="Standard Class"/>
    <s v="MK-18160"/>
    <s v="Mike Kennedy"/>
    <x v="0"/>
    <s v="United States"/>
    <x v="8"/>
    <x v="1"/>
    <n v="94122"/>
    <x v="1"/>
    <s v="OFF-PA-10002262"/>
    <x v="1"/>
    <x v="10"/>
    <s v="Xerox 192"/>
    <n v="25.92"/>
    <n v="4"/>
    <n v="0"/>
    <n v="12.441600000000001"/>
    <x v="1"/>
    <x v="1"/>
    <s v="Yes"/>
  </r>
  <r>
    <n v="1481"/>
    <s v="US-2018-108455"/>
    <x v="499"/>
    <d v="2018-12-08T00:00:00"/>
    <s v="Standard Class"/>
    <s v="MK-18160"/>
    <s v="Mike Kennedy"/>
    <x v="0"/>
    <s v="United States"/>
    <x v="8"/>
    <x v="1"/>
    <n v="94122"/>
    <x v="1"/>
    <s v="OFF-PA-10002464"/>
    <x v="1"/>
    <x v="10"/>
    <s v="HP Office Recycled Paper (20Lb. and 87 Bright)"/>
    <n v="40.46"/>
    <n v="7"/>
    <n v="0"/>
    <n v="19.825400000000002"/>
    <x v="1"/>
    <x v="1"/>
    <s v="Yes"/>
  </r>
  <r>
    <n v="1482"/>
    <s v="US-2018-108455"/>
    <x v="499"/>
    <d v="2018-12-08T00:00:00"/>
    <s v="Standard Class"/>
    <s v="MK-18160"/>
    <s v="Mike Kennedy"/>
    <x v="0"/>
    <s v="United States"/>
    <x v="8"/>
    <x v="1"/>
    <n v="94122"/>
    <x v="1"/>
    <s v="OFF-ST-10002214"/>
    <x v="1"/>
    <x v="4"/>
    <s v="X-Rack File for Hanging Folders"/>
    <n v="33.869999999999997"/>
    <n v="3"/>
    <n v="0"/>
    <n v="8.8061999999999987"/>
    <x v="1"/>
    <x v="1"/>
    <s v="Yes"/>
  </r>
  <r>
    <n v="1483"/>
    <s v="CA-2019-101210"/>
    <x v="326"/>
    <d v="2019-08-28T00:00:00"/>
    <s v="Second Class"/>
    <s v="DW-13540"/>
    <s v="Don Weiss"/>
    <x v="0"/>
    <s v="United States"/>
    <x v="25"/>
    <x v="18"/>
    <n v="38301"/>
    <x v="0"/>
    <s v="OFF-AR-10003560"/>
    <x v="1"/>
    <x v="6"/>
    <s v="Zebra Zazzle Fluorescent Highlighters"/>
    <n v="9.7280000000000015"/>
    <n v="2"/>
    <n v="0.2"/>
    <n v="1.702399999999999"/>
    <x v="0"/>
    <x v="0"/>
    <s v="No"/>
  </r>
  <r>
    <n v="1484"/>
    <s v="CA-2019-101210"/>
    <x v="326"/>
    <d v="2019-08-28T00:00:00"/>
    <s v="Second Class"/>
    <s v="DW-13540"/>
    <s v="Don Weiss"/>
    <x v="0"/>
    <s v="United States"/>
    <x v="25"/>
    <x v="18"/>
    <n v="38301"/>
    <x v="0"/>
    <s v="OFF-PA-10000130"/>
    <x v="1"/>
    <x v="10"/>
    <s v="Xerox 199"/>
    <n v="3.4240000000000004"/>
    <n v="1"/>
    <n v="0.2"/>
    <n v="1.0699999999999996"/>
    <x v="0"/>
    <x v="0"/>
    <s v="No"/>
  </r>
  <r>
    <n v="1485"/>
    <s v="US-2018-108098"/>
    <x v="500"/>
    <d v="2018-10-18T00:00:00"/>
    <s v="Standard Class"/>
    <s v="CP-12340"/>
    <s v="Christine Phan"/>
    <x v="1"/>
    <s v="United States"/>
    <x v="4"/>
    <x v="4"/>
    <n v="98115"/>
    <x v="1"/>
    <s v="TEC-AC-10000865"/>
    <x v="2"/>
    <x v="11"/>
    <s v="WD My Passport Ultra 500GB Portable External Hard Drive"/>
    <n v="177"/>
    <n v="3"/>
    <n v="0"/>
    <n v="30.089999999999982"/>
    <x v="1"/>
    <x v="0"/>
    <s v="No"/>
  </r>
  <r>
    <n v="1486"/>
    <s v="CA-2016-119032"/>
    <x v="501"/>
    <d v="2016-12-03T00:00:00"/>
    <s v="Standard Class"/>
    <s v="MS-17770"/>
    <s v="Maxwell Schwartz"/>
    <x v="0"/>
    <s v="United States"/>
    <x v="20"/>
    <x v="15"/>
    <n v="10035"/>
    <x v="3"/>
    <s v="OFF-FA-10003021"/>
    <x v="1"/>
    <x v="13"/>
    <s v="Staples"/>
    <n v="3.76"/>
    <n v="2"/>
    <n v="0"/>
    <n v="1.3159999999999998"/>
    <x v="3"/>
    <x v="0"/>
    <s v="No"/>
  </r>
  <r>
    <n v="1487"/>
    <s v="CA-2017-140410"/>
    <x v="502"/>
    <d v="2017-11-07T00:00:00"/>
    <s v="Standard Class"/>
    <s v="CM-12655"/>
    <s v="Corinna Mitchell"/>
    <x v="2"/>
    <s v="United States"/>
    <x v="1"/>
    <x v="1"/>
    <n v="90008"/>
    <x v="1"/>
    <s v="TEC-PH-10003580"/>
    <x v="2"/>
    <x v="7"/>
    <s v="Cisco IP Phone 7961G-GE VoIP phone"/>
    <n v="1212.848"/>
    <n v="7"/>
    <n v="0.2"/>
    <n v="106.12420000000014"/>
    <x v="1"/>
    <x v="0"/>
    <s v="No"/>
  </r>
  <r>
    <n v="1488"/>
    <s v="CA-2017-140410"/>
    <x v="502"/>
    <d v="2017-11-07T00:00:00"/>
    <s v="Standard Class"/>
    <s v="CM-12655"/>
    <s v="Corinna Mitchell"/>
    <x v="2"/>
    <s v="United States"/>
    <x v="1"/>
    <x v="1"/>
    <n v="90008"/>
    <x v="1"/>
    <s v="TEC-AC-10001109"/>
    <x v="2"/>
    <x v="11"/>
    <s v="Logitech Trackman Marble Mouse"/>
    <n v="89.97"/>
    <n v="3"/>
    <n v="0"/>
    <n v="37.787400000000005"/>
    <x v="1"/>
    <x v="0"/>
    <s v="No"/>
  </r>
  <r>
    <n v="1489"/>
    <s v="CA-2017-140410"/>
    <x v="502"/>
    <d v="2017-11-07T00:00:00"/>
    <s v="Standard Class"/>
    <s v="CM-12655"/>
    <s v="Corinna Mitchell"/>
    <x v="2"/>
    <s v="United States"/>
    <x v="1"/>
    <x v="1"/>
    <n v="90008"/>
    <x v="1"/>
    <s v="FUR-FU-10003347"/>
    <x v="0"/>
    <x v="5"/>
    <s v="Coloredge Poster Frame"/>
    <n v="42.599999999999994"/>
    <n v="3"/>
    <n v="0"/>
    <n v="16.614000000000001"/>
    <x v="1"/>
    <x v="0"/>
    <s v="No"/>
  </r>
  <r>
    <n v="1490"/>
    <s v="CA-2016-136280"/>
    <x v="503"/>
    <d v="2016-12-06T00:00:00"/>
    <s v="Standard Class"/>
    <s v="Co-12640"/>
    <s v="Corey-Lock"/>
    <x v="0"/>
    <s v="United States"/>
    <x v="10"/>
    <x v="9"/>
    <n v="19143"/>
    <x v="3"/>
    <s v="OFF-LA-10000452"/>
    <x v="1"/>
    <x v="2"/>
    <s v="Avery 488"/>
    <n v="5.04"/>
    <n v="2"/>
    <n v="0.2"/>
    <n v="1.764"/>
    <x v="3"/>
    <x v="0"/>
    <s v="No"/>
  </r>
  <r>
    <n v="1491"/>
    <s v="CA-2019-151911"/>
    <x v="504"/>
    <d v="2019-05-05T00:00:00"/>
    <s v="Second Class"/>
    <s v="DL-13495"/>
    <s v="Dionis Lloyd"/>
    <x v="1"/>
    <s v="United States"/>
    <x v="20"/>
    <x v="15"/>
    <n v="10024"/>
    <x v="3"/>
    <s v="OFF-EN-10002986"/>
    <x v="1"/>
    <x v="12"/>
    <s v="#10-4 1/8&quot; x 9 1/2&quot; Premium Diagonal Seam Envelopes"/>
    <n v="62.96"/>
    <n v="4"/>
    <n v="0"/>
    <n v="28.332000000000001"/>
    <x v="3"/>
    <x v="0"/>
    <s v="No"/>
  </r>
  <r>
    <n v="1492"/>
    <s v="CA-2019-166436"/>
    <x v="221"/>
    <d v="2019-11-28T00:00:00"/>
    <s v="Standard Class"/>
    <s v="TS-21370"/>
    <s v="Todd Sumrall"/>
    <x v="1"/>
    <s v="United States"/>
    <x v="20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  <x v="3"/>
    <x v="0"/>
    <s v="No"/>
  </r>
  <r>
    <n v="1493"/>
    <s v="CA-2019-166436"/>
    <x v="221"/>
    <d v="2019-11-28T00:00:00"/>
    <s v="Standard Class"/>
    <s v="TS-21370"/>
    <s v="Todd Sumrall"/>
    <x v="1"/>
    <s v="United States"/>
    <x v="20"/>
    <x v="15"/>
    <n v="10035"/>
    <x v="3"/>
    <s v="FUR-CH-10000785"/>
    <x v="0"/>
    <x v="1"/>
    <s v="Global Ergonomic Managers Chair"/>
    <n v="977.29200000000003"/>
    <n v="6"/>
    <n v="0.1"/>
    <n v="173.74080000000001"/>
    <x v="3"/>
    <x v="0"/>
    <s v="No"/>
  </r>
  <r>
    <n v="1494"/>
    <s v="CA-2019-139661"/>
    <x v="505"/>
    <d v="2019-11-03T00:00:00"/>
    <s v="Standard Class"/>
    <s v="JW-15220"/>
    <s v="Jane Waco"/>
    <x v="1"/>
    <s v="United States"/>
    <x v="137"/>
    <x v="4"/>
    <n v="98661"/>
    <x v="1"/>
    <s v="FUR-FU-10002885"/>
    <x v="0"/>
    <x v="5"/>
    <s v="Magna Visual Magnetic Picture Hangers"/>
    <n v="9.64"/>
    <n v="2"/>
    <n v="0"/>
    <n v="3.6632000000000007"/>
    <x v="1"/>
    <x v="0"/>
    <s v="No"/>
  </r>
  <r>
    <n v="1495"/>
    <s v="CA-2016-123925"/>
    <x v="506"/>
    <d v="2016-12-19T00:00:00"/>
    <s v="Second Class"/>
    <s v="RF-19840"/>
    <s v="Roy Französisch"/>
    <x v="0"/>
    <s v="United States"/>
    <x v="38"/>
    <x v="32"/>
    <n v="31907"/>
    <x v="0"/>
    <s v="OFF-AR-10002952"/>
    <x v="1"/>
    <x v="6"/>
    <s v="Stanley Contemporary Battery Pencil Sharpeners"/>
    <n v="40.049999999999997"/>
    <n v="3"/>
    <n v="0"/>
    <n v="11.213999999999999"/>
    <x v="0"/>
    <x v="0"/>
    <s v="No"/>
  </r>
  <r>
    <n v="1496"/>
    <s v="CA-2019-152485"/>
    <x v="507"/>
    <d v="2019-09-08T00:00:00"/>
    <s v="Standard Class"/>
    <s v="JD-15790"/>
    <s v="John Dryer"/>
    <x v="0"/>
    <s v="United States"/>
    <x v="224"/>
    <x v="5"/>
    <n v="75019"/>
    <x v="2"/>
    <s v="OFF-AR-10003759"/>
    <x v="1"/>
    <x v="6"/>
    <s v="Crayola Anti Dust Chalk, 12/Pack"/>
    <n v="10.192000000000002"/>
    <n v="7"/>
    <n v="0.2"/>
    <n v="3.1849999999999992"/>
    <x v="2"/>
    <x v="0"/>
    <s v="No"/>
  </r>
  <r>
    <n v="1497"/>
    <s v="CA-2019-152485"/>
    <x v="507"/>
    <d v="2019-09-08T00:00:00"/>
    <s v="Standard Class"/>
    <s v="JD-15790"/>
    <s v="John Dryer"/>
    <x v="0"/>
    <s v="United States"/>
    <x v="224"/>
    <x v="5"/>
    <n v="75019"/>
    <x v="2"/>
    <s v="OFF-ST-10004950"/>
    <x v="1"/>
    <x v="4"/>
    <s v="Acco Perma 3000 Stacking Storage Drawers"/>
    <n v="16.784000000000002"/>
    <n v="1"/>
    <n v="0.2"/>
    <n v="-0.20980000000000043"/>
    <x v="2"/>
    <x v="0"/>
    <s v="No"/>
  </r>
  <r>
    <n v="1498"/>
    <s v="CA-2019-152485"/>
    <x v="507"/>
    <d v="2019-09-08T00:00:00"/>
    <s v="Standard Class"/>
    <s v="JD-15790"/>
    <s v="John Dryer"/>
    <x v="0"/>
    <s v="United States"/>
    <x v="224"/>
    <x v="5"/>
    <n v="75019"/>
    <x v="2"/>
    <s v="OFF-AR-10001940"/>
    <x v="1"/>
    <x v="6"/>
    <s v="Sanford Colorific Eraseable Coloring Pencils, 12 Count"/>
    <n v="13.120000000000001"/>
    <n v="5"/>
    <n v="0.2"/>
    <n v="3.7720000000000002"/>
    <x v="2"/>
    <x v="0"/>
    <s v="No"/>
  </r>
  <r>
    <n v="1499"/>
    <s v="CA-2018-141586"/>
    <x v="508"/>
    <d v="2018-10-20T00:00:00"/>
    <s v="First Class"/>
    <s v="NK-18490"/>
    <s v="Neil Knudson"/>
    <x v="2"/>
    <s v="United States"/>
    <x v="8"/>
    <x v="1"/>
    <n v="94122"/>
    <x v="1"/>
    <s v="OFF-BI-10003981"/>
    <x v="1"/>
    <x v="8"/>
    <s v="Avery Durable Plastic 1&quot; Binders"/>
    <n v="18.16"/>
    <n v="5"/>
    <n v="0.2"/>
    <n v="6.5830000000000011"/>
    <x v="1"/>
    <x v="0"/>
    <s v="No"/>
  </r>
  <r>
    <n v="1500"/>
    <s v="CA-2019-130386"/>
    <x v="105"/>
    <d v="2019-11-18T00:00:00"/>
    <s v="Standard Class"/>
    <s v="NG-18430"/>
    <s v="Nathan Gelder"/>
    <x v="0"/>
    <s v="United States"/>
    <x v="89"/>
    <x v="5"/>
    <n v="78745"/>
    <x v="2"/>
    <s v="OFF-PA-10002749"/>
    <x v="1"/>
    <x v="10"/>
    <s v="Wirebound Message Books, 5-1/2 x 4 Forms, 2 or 4 Forms per Page"/>
    <n v="16.056000000000001"/>
    <n v="3"/>
    <n v="0.2"/>
    <n v="5.8203000000000005"/>
    <x v="2"/>
    <x v="0"/>
    <s v="No"/>
  </r>
  <r>
    <n v="1501"/>
    <s v="CA-2019-130386"/>
    <x v="105"/>
    <d v="2019-11-18T00:00:00"/>
    <s v="Standard Class"/>
    <s v="NG-18430"/>
    <s v="Nathan Gelder"/>
    <x v="0"/>
    <s v="United States"/>
    <x v="89"/>
    <x v="5"/>
    <n v="78745"/>
    <x v="2"/>
    <s v="OFF-PA-10003823"/>
    <x v="1"/>
    <x v="10"/>
    <s v="Xerox 197"/>
    <n v="223.05600000000001"/>
    <n v="9"/>
    <n v="0.2"/>
    <n v="69.704999999999984"/>
    <x v="2"/>
    <x v="0"/>
    <s v="No"/>
  </r>
  <r>
    <n v="1502"/>
    <s v="CA-2019-130386"/>
    <x v="105"/>
    <d v="2019-11-18T00:00:00"/>
    <s v="Standard Class"/>
    <s v="NG-18430"/>
    <s v="Nathan Gelder"/>
    <x v="0"/>
    <s v="United States"/>
    <x v="89"/>
    <x v="5"/>
    <n v="78745"/>
    <x v="2"/>
    <s v="OFF-ST-10003716"/>
    <x v="1"/>
    <x v="4"/>
    <s v="Tennsco Double-Tier Lockers"/>
    <n v="540.048"/>
    <n v="3"/>
    <n v="0.2"/>
    <n v="-47.254199999999997"/>
    <x v="2"/>
    <x v="0"/>
    <s v="No"/>
  </r>
  <r>
    <n v="1503"/>
    <s v="CA-2018-100468"/>
    <x v="390"/>
    <d v="2018-12-01T00:00:00"/>
    <s v="Standard Class"/>
    <s v="AT-10435"/>
    <s v="Alyssa Tate"/>
    <x v="2"/>
    <s v="United States"/>
    <x v="1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  <x v="1"/>
    <x v="0"/>
    <s v="No"/>
  </r>
  <r>
    <n v="1504"/>
    <s v="CA-2018-100468"/>
    <x v="390"/>
    <d v="2018-12-01T00:00:00"/>
    <s v="Standard Class"/>
    <s v="AT-10435"/>
    <s v="Alyssa Tate"/>
    <x v="2"/>
    <s v="United States"/>
    <x v="1"/>
    <x v="1"/>
    <n v="90045"/>
    <x v="1"/>
    <s v="FUR-FU-10000010"/>
    <x v="0"/>
    <x v="5"/>
    <s v="DAX Value U-Channel Document Frames, Easel Back"/>
    <n v="9.94"/>
    <n v="2"/>
    <n v="0"/>
    <n v="3.0813999999999995"/>
    <x v="1"/>
    <x v="0"/>
    <s v="No"/>
  </r>
  <r>
    <n v="1505"/>
    <s v="CA-2017-153388"/>
    <x v="509"/>
    <d v="2017-08-07T00:00:00"/>
    <s v="Standard Class"/>
    <s v="PC-19000"/>
    <s v="Pauline Chand"/>
    <x v="2"/>
    <s v="United States"/>
    <x v="1"/>
    <x v="1"/>
    <n v="90004"/>
    <x v="1"/>
    <s v="OFF-AR-10001868"/>
    <x v="1"/>
    <x v="6"/>
    <s v="Prang Dustless Chalk Sticks"/>
    <n v="6.72"/>
    <n v="4"/>
    <n v="0"/>
    <n v="3.36"/>
    <x v="1"/>
    <x v="0"/>
    <s v="No"/>
  </r>
  <r>
    <n v="1506"/>
    <s v="CA-2017-153388"/>
    <x v="509"/>
    <d v="2017-08-07T00:00:00"/>
    <s v="Standard Class"/>
    <s v="PC-19000"/>
    <s v="Pauline Chand"/>
    <x v="2"/>
    <s v="United States"/>
    <x v="1"/>
    <x v="1"/>
    <n v="90004"/>
    <x v="1"/>
    <s v="FUR-TA-10003715"/>
    <x v="0"/>
    <x v="3"/>
    <s v="Hon 2111 Invitation Series Corner Table"/>
    <n v="1004.9760000000001"/>
    <n v="6"/>
    <n v="0.2"/>
    <n v="-175.87080000000009"/>
    <x v="1"/>
    <x v="0"/>
    <s v="No"/>
  </r>
  <r>
    <n v="1507"/>
    <s v="CA-2019-154935"/>
    <x v="165"/>
    <d v="2019-12-29T00:00:00"/>
    <s v="Standard Class"/>
    <s v="AR-10540"/>
    <s v="Andy Reiter"/>
    <x v="0"/>
    <s v="United States"/>
    <x v="20"/>
    <x v="15"/>
    <n v="10024"/>
    <x v="3"/>
    <s v="OFF-BI-10003708"/>
    <x v="1"/>
    <x v="8"/>
    <s v="Acco Four Pocket Poly Ring Binder with Label Holder, Smoke, 1&quot;"/>
    <n v="17.880000000000003"/>
    <n v="3"/>
    <n v="0.2"/>
    <n v="5.5875000000000004"/>
    <x v="3"/>
    <x v="0"/>
    <s v="No"/>
  </r>
  <r>
    <n v="1508"/>
    <s v="CA-2018-134208"/>
    <x v="42"/>
    <d v="2018-09-23T00:00:00"/>
    <s v="Standard Class"/>
    <s v="CS-12505"/>
    <s v="Cindy Stewart"/>
    <x v="0"/>
    <s v="United States"/>
    <x v="38"/>
    <x v="32"/>
    <n v="31907"/>
    <x v="0"/>
    <s v="TEC-MA-10004458"/>
    <x v="2"/>
    <x v="15"/>
    <s v="Lexmark X 9575 Professional All-in-One Color Printer"/>
    <n v="396"/>
    <n v="4"/>
    <n v="0"/>
    <n v="190.07999999999998"/>
    <x v="0"/>
    <x v="0"/>
    <s v="No"/>
  </r>
  <r>
    <n v="1509"/>
    <s v="CA-2019-108294"/>
    <x v="389"/>
    <d v="2019-12-10T00:00:00"/>
    <s v="Same Day"/>
    <s v="LS-16975"/>
    <s v="Lindsay Shagiari"/>
    <x v="2"/>
    <s v="United States"/>
    <x v="155"/>
    <x v="8"/>
    <n v="68104"/>
    <x v="2"/>
    <s v="OFF-BI-10004965"/>
    <x v="1"/>
    <x v="8"/>
    <s v="Ibico Covers for Plastic or Wire Binding Elements"/>
    <n v="34.5"/>
    <n v="3"/>
    <n v="0"/>
    <n v="15.524999999999999"/>
    <x v="2"/>
    <x v="1"/>
    <s v="Yes"/>
  </r>
  <r>
    <n v="1510"/>
    <s v="CA-2019-103611"/>
    <x v="510"/>
    <d v="2019-09-15T00:00:00"/>
    <s v="First Class"/>
    <s v="JM-15535"/>
    <s v="Jessica Myrick"/>
    <x v="0"/>
    <s v="United States"/>
    <x v="1"/>
    <x v="1"/>
    <n v="90036"/>
    <x v="1"/>
    <s v="FUR-FU-10004270"/>
    <x v="0"/>
    <x v="5"/>
    <s v="Eldon Image Series Desk Accessories, Burgundy"/>
    <n v="8.36"/>
    <n v="2"/>
    <n v="0"/>
    <n v="3.0095999999999998"/>
    <x v="1"/>
    <x v="0"/>
    <s v="No"/>
  </r>
  <r>
    <n v="1511"/>
    <s v="CA-2019-100384"/>
    <x v="92"/>
    <d v="2019-07-01T00:00:00"/>
    <s v="Standard Class"/>
    <s v="NH-18610"/>
    <s v="Nicole Hansen"/>
    <x v="1"/>
    <s v="United States"/>
    <x v="225"/>
    <x v="1"/>
    <n v="91767"/>
    <x v="1"/>
    <s v="OFF-AR-10002135"/>
    <x v="1"/>
    <x v="6"/>
    <s v="Boston Heavy-Duty Trimline Electric Pencil Sharpeners"/>
    <n v="385.6"/>
    <n v="8"/>
    <n v="0"/>
    <n v="111.82399999999996"/>
    <x v="1"/>
    <x v="0"/>
    <s v="No"/>
  </r>
  <r>
    <n v="1512"/>
    <s v="CA-2019-100384"/>
    <x v="92"/>
    <d v="2019-07-01T00:00:00"/>
    <s v="Standard Class"/>
    <s v="NH-18610"/>
    <s v="Nicole Hansen"/>
    <x v="1"/>
    <s v="United States"/>
    <x v="225"/>
    <x v="1"/>
    <n v="91767"/>
    <x v="1"/>
    <s v="OFF-AR-10003514"/>
    <x v="1"/>
    <x v="6"/>
    <s v="4009 Highlighters by Sanford"/>
    <n v="35.82"/>
    <n v="9"/>
    <n v="0"/>
    <n v="11.820599999999997"/>
    <x v="1"/>
    <x v="0"/>
    <s v="No"/>
  </r>
  <r>
    <n v="1513"/>
    <s v="CA-2019-112809"/>
    <x v="238"/>
    <d v="2019-08-22T00:00:00"/>
    <s v="Standard Class"/>
    <s v="RA-19915"/>
    <s v="Russell Applegate"/>
    <x v="0"/>
    <s v="United States"/>
    <x v="61"/>
    <x v="5"/>
    <n v="75220"/>
    <x v="2"/>
    <s v="OFF-ST-10002276"/>
    <x v="1"/>
    <x v="4"/>
    <s v="Safco Steel Mobile File Cart"/>
    <n v="200.06400000000002"/>
    <n v="3"/>
    <n v="0.2"/>
    <n v="12.504000000000005"/>
    <x v="2"/>
    <x v="0"/>
    <s v="No"/>
  </r>
  <r>
    <n v="1514"/>
    <s v="CA-2019-112809"/>
    <x v="238"/>
    <d v="2019-08-22T00:00:00"/>
    <s v="Standard Class"/>
    <s v="RA-19915"/>
    <s v="Russell Applegate"/>
    <x v="0"/>
    <s v="United States"/>
    <x v="61"/>
    <x v="5"/>
    <n v="75220"/>
    <x v="2"/>
    <s v="OFF-BI-10001098"/>
    <x v="1"/>
    <x v="8"/>
    <s v="Acco D-Ring Binder w/DublLock"/>
    <n v="21.379999999999995"/>
    <n v="5"/>
    <n v="0.8"/>
    <n v="-33.139000000000003"/>
    <x v="2"/>
    <x v="0"/>
    <s v="No"/>
  </r>
  <r>
    <n v="1515"/>
    <s v="CA-2019-112809"/>
    <x v="238"/>
    <d v="2019-08-22T00:00:00"/>
    <s v="Standard Class"/>
    <s v="RA-19915"/>
    <s v="Russell Applegate"/>
    <x v="0"/>
    <s v="United States"/>
    <x v="61"/>
    <x v="5"/>
    <n v="75220"/>
    <x v="2"/>
    <s v="OFF-BI-10001636"/>
    <x v="1"/>
    <x v="8"/>
    <s v="Ibico Plastic and Wire Spiral Binding Combs"/>
    <n v="6.743999999999998"/>
    <n v="4"/>
    <n v="0.8"/>
    <n v="-11.4648"/>
    <x v="2"/>
    <x v="0"/>
    <s v="No"/>
  </r>
  <r>
    <n v="1516"/>
    <s v="US-2019-160759"/>
    <x v="157"/>
    <d v="2019-12-17T00:00:00"/>
    <s v="Standard Class"/>
    <s v="AI-10855"/>
    <s v="Arianne Irving"/>
    <x v="0"/>
    <s v="United States"/>
    <x v="10"/>
    <x v="9"/>
    <n v="19120"/>
    <x v="3"/>
    <s v="FUR-CH-10002961"/>
    <x v="0"/>
    <x v="1"/>
    <s v="Leather Task Chair, Black"/>
    <n v="63.686"/>
    <n v="1"/>
    <n v="0.3"/>
    <n v="-9.0980000000000025"/>
    <x v="3"/>
    <x v="0"/>
    <s v="No"/>
  </r>
  <r>
    <n v="1517"/>
    <s v="CA-2019-148446"/>
    <x v="389"/>
    <d v="2019-12-14T00:00:00"/>
    <s v="Second Class"/>
    <s v="MC-17845"/>
    <s v="Michael Chen"/>
    <x v="0"/>
    <s v="United States"/>
    <x v="226"/>
    <x v="33"/>
    <n v="89031"/>
    <x v="1"/>
    <s v="FUR-TA-10004256"/>
    <x v="0"/>
    <x v="3"/>
    <s v="Bretford “Just In Time” Height-Adjustable Multi-Task Work Tables"/>
    <n v="1669.6"/>
    <n v="4"/>
    <n v="0"/>
    <n v="116.87199999999984"/>
    <x v="1"/>
    <x v="0"/>
    <s v="No"/>
  </r>
  <r>
    <n v="1518"/>
    <s v="CA-2016-111059"/>
    <x v="511"/>
    <d v="2016-02-06T00:00:00"/>
    <s v="Second Class"/>
    <s v="TB-21400"/>
    <s v="Tom Boeckenhauer"/>
    <x v="0"/>
    <s v="United States"/>
    <x v="4"/>
    <x v="4"/>
    <n v="98105"/>
    <x v="1"/>
    <s v="OFF-BI-10004593"/>
    <x v="1"/>
    <x v="8"/>
    <s v="Ibico Laser Imprintable Binding System Covers"/>
    <n v="83.84"/>
    <n v="2"/>
    <n v="0.2"/>
    <n v="27.247999999999998"/>
    <x v="1"/>
    <x v="0"/>
    <s v="No"/>
  </r>
  <r>
    <n v="1519"/>
    <s v="CA-2016-111059"/>
    <x v="511"/>
    <d v="2016-02-06T00:00:00"/>
    <s v="Second Class"/>
    <s v="TB-21400"/>
    <s v="Tom Boeckenhauer"/>
    <x v="0"/>
    <s v="United States"/>
    <x v="4"/>
    <x v="4"/>
    <n v="98105"/>
    <x v="1"/>
    <s v="OFF-BI-10002827"/>
    <x v="1"/>
    <x v="8"/>
    <s v="Avery Durable Poly Binders"/>
    <n v="13.272000000000002"/>
    <n v="3"/>
    <n v="0.2"/>
    <n v="4.3133999999999997"/>
    <x v="1"/>
    <x v="0"/>
    <s v="No"/>
  </r>
  <r>
    <n v="1520"/>
    <s v="CA-2019-116204"/>
    <x v="512"/>
    <d v="2019-02-14T00:00:00"/>
    <s v="Second Class"/>
    <s v="VW-21775"/>
    <s v="Victoria Wilson"/>
    <x v="1"/>
    <s v="United States"/>
    <x v="8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  <x v="1"/>
    <x v="0"/>
    <s v="No"/>
  </r>
  <r>
    <n v="1521"/>
    <s v="CA-2019-109946"/>
    <x v="513"/>
    <d v="2019-04-21T00:00:00"/>
    <s v="Standard Class"/>
    <s v="PL-18925"/>
    <s v="Paul Lucas"/>
    <x v="2"/>
    <s v="United States"/>
    <x v="22"/>
    <x v="10"/>
    <n v="60610"/>
    <x v="2"/>
    <s v="OFF-AR-10001419"/>
    <x v="1"/>
    <x v="6"/>
    <s v="Newell 325"/>
    <n v="16.520000000000003"/>
    <n v="5"/>
    <n v="0.2"/>
    <n v="2.0649999999999986"/>
    <x v="2"/>
    <x v="0"/>
    <s v="No"/>
  </r>
  <r>
    <n v="1522"/>
    <s v="CA-2017-144806"/>
    <x v="401"/>
    <d v="2017-12-11T00:00:00"/>
    <s v="Standard Class"/>
    <s v="GH-14425"/>
    <s v="Gary Hwang"/>
    <x v="0"/>
    <s v="United States"/>
    <x v="93"/>
    <x v="16"/>
    <n v="85705"/>
    <x v="1"/>
    <s v="FUR-FU-10002253"/>
    <x v="0"/>
    <x v="5"/>
    <s v="Howard Miller 13&quot; Diameter Pewter Finish Round Wall Clock"/>
    <n v="206.11199999999997"/>
    <n v="6"/>
    <n v="0.2"/>
    <n v="48.951600000000013"/>
    <x v="1"/>
    <x v="0"/>
    <s v="No"/>
  </r>
  <r>
    <n v="1523"/>
    <s v="CA-2017-144806"/>
    <x v="401"/>
    <d v="2017-12-11T00:00:00"/>
    <s v="Standard Class"/>
    <s v="GH-14425"/>
    <s v="Gary Hwang"/>
    <x v="0"/>
    <s v="United States"/>
    <x v="93"/>
    <x v="16"/>
    <n v="85705"/>
    <x v="1"/>
    <s v="OFF-PA-10002586"/>
    <x v="1"/>
    <x v="10"/>
    <s v="Xerox 1970"/>
    <n v="19.920000000000002"/>
    <n v="5"/>
    <n v="0.2"/>
    <n v="6.7230000000000008"/>
    <x v="1"/>
    <x v="0"/>
    <s v="No"/>
  </r>
  <r>
    <n v="1524"/>
    <s v="CA-2017-144806"/>
    <x v="401"/>
    <d v="2017-12-11T00:00:00"/>
    <s v="Standard Class"/>
    <s v="GH-14425"/>
    <s v="Gary Hwang"/>
    <x v="0"/>
    <s v="United States"/>
    <x v="93"/>
    <x v="16"/>
    <n v="85705"/>
    <x v="1"/>
    <s v="OFF-PA-10003039"/>
    <x v="1"/>
    <x v="10"/>
    <s v="Xerox 1960"/>
    <n v="198.27200000000002"/>
    <n v="8"/>
    <n v="0.2"/>
    <n v="61.959999999999987"/>
    <x v="1"/>
    <x v="0"/>
    <s v="No"/>
  </r>
  <r>
    <n v="1525"/>
    <s v="CA-2017-144806"/>
    <x v="401"/>
    <d v="2017-12-11T00:00:00"/>
    <s v="Standard Class"/>
    <s v="GH-14425"/>
    <s v="Gary Hwang"/>
    <x v="0"/>
    <s v="United States"/>
    <x v="93"/>
    <x v="16"/>
    <n v="85705"/>
    <x v="1"/>
    <s v="OFF-ST-10004804"/>
    <x v="1"/>
    <x v="4"/>
    <s v="Belkin 19&quot; Vented Equipment Shelf, Black"/>
    <n v="247.10399999999998"/>
    <n v="6"/>
    <n v="0.2"/>
    <n v="-58.68719999999999"/>
    <x v="1"/>
    <x v="0"/>
    <s v="No"/>
  </r>
  <r>
    <n v="1526"/>
    <s v="CA-2017-144806"/>
    <x v="401"/>
    <d v="2017-12-11T00:00:00"/>
    <s v="Standard Class"/>
    <s v="GH-14425"/>
    <s v="Gary Hwang"/>
    <x v="0"/>
    <s v="United States"/>
    <x v="93"/>
    <x v="16"/>
    <n v="85705"/>
    <x v="1"/>
    <s v="OFF-AR-10004042"/>
    <x v="1"/>
    <x v="6"/>
    <s v="BOSTON Model 1800 Electric Pencil Sharpeners, Putty/Woodgrain"/>
    <n v="86.304000000000002"/>
    <n v="6"/>
    <n v="0.2"/>
    <n v="9.7091999999999885"/>
    <x v="1"/>
    <x v="0"/>
    <s v="No"/>
  </r>
  <r>
    <n v="1527"/>
    <s v="CA-2018-122392"/>
    <x v="405"/>
    <d v="2018-07-27T00:00:00"/>
    <s v="Standard Class"/>
    <s v="CJ-12010"/>
    <s v="Caroline Jumper"/>
    <x v="0"/>
    <s v="United States"/>
    <x v="227"/>
    <x v="9"/>
    <n v="18103"/>
    <x v="3"/>
    <s v="OFF-AR-10002221"/>
    <x v="1"/>
    <x v="6"/>
    <s v="12 Colored Short Pencils"/>
    <n v="4.16"/>
    <n v="2"/>
    <n v="0.2"/>
    <n v="0.36400000000000032"/>
    <x v="3"/>
    <x v="0"/>
    <s v="No"/>
  </r>
  <r>
    <n v="1528"/>
    <s v="CA-2018-122392"/>
    <x v="405"/>
    <d v="2018-07-27T00:00:00"/>
    <s v="Standard Class"/>
    <s v="CJ-12010"/>
    <s v="Caroline Jumper"/>
    <x v="0"/>
    <s v="United States"/>
    <x v="227"/>
    <x v="9"/>
    <n v="18103"/>
    <x v="3"/>
    <s v="FUR-FU-10002456"/>
    <x v="0"/>
    <x v="5"/>
    <s v="Master Caster Door Stop, Large Neon Orange"/>
    <n v="11.648000000000001"/>
    <n v="2"/>
    <n v="0.2"/>
    <n v="3.3488000000000011"/>
    <x v="3"/>
    <x v="0"/>
    <s v="No"/>
  </r>
  <r>
    <n v="1529"/>
    <s v="CA-2017-148432"/>
    <x v="209"/>
    <d v="2017-11-10T00:00:00"/>
    <s v="Second Class"/>
    <s v="MC-18130"/>
    <s v="Mike Caudle"/>
    <x v="1"/>
    <s v="United States"/>
    <x v="46"/>
    <x v="13"/>
    <n v="19711"/>
    <x v="3"/>
    <s v="OFF-FA-10004968"/>
    <x v="1"/>
    <x v="13"/>
    <s v="Rubber Band Ball"/>
    <n v="26.18"/>
    <n v="7"/>
    <n v="0"/>
    <n v="0.5236000000000014"/>
    <x v="3"/>
    <x v="0"/>
    <s v="No"/>
  </r>
  <r>
    <n v="1530"/>
    <s v="CA-2017-148432"/>
    <x v="209"/>
    <d v="2017-11-10T00:00:00"/>
    <s v="Second Class"/>
    <s v="MC-18130"/>
    <s v="Mike Caudle"/>
    <x v="1"/>
    <s v="United States"/>
    <x v="46"/>
    <x v="13"/>
    <n v="19711"/>
    <x v="3"/>
    <s v="OFF-PA-10001274"/>
    <x v="1"/>
    <x v="10"/>
    <s v="Loose Memo Sheets"/>
    <n v="7.3"/>
    <n v="2"/>
    <n v="0"/>
    <n v="3.4309999999999996"/>
    <x v="3"/>
    <x v="0"/>
    <s v="No"/>
  </r>
  <r>
    <n v="1531"/>
    <s v="CA-2017-103793"/>
    <x v="514"/>
    <d v="2017-03-31T00:00:00"/>
    <s v="Standard Class"/>
    <s v="BV-11245"/>
    <s v="Benjamin Venier"/>
    <x v="1"/>
    <s v="United States"/>
    <x v="100"/>
    <x v="2"/>
    <n v="33142"/>
    <x v="0"/>
    <s v="OFF-PA-10001125"/>
    <x v="1"/>
    <x v="10"/>
    <s v="Xerox 1988"/>
    <n v="74.352000000000004"/>
    <n v="3"/>
    <n v="0.2"/>
    <n v="23.234999999999992"/>
    <x v="0"/>
    <x v="0"/>
    <s v="No"/>
  </r>
  <r>
    <n v="1532"/>
    <s v="CA-2019-159884"/>
    <x v="515"/>
    <d v="2019-09-05T00:00:00"/>
    <s v="Standard Class"/>
    <s v="JF-15490"/>
    <s v="Jeremy Farry"/>
    <x v="0"/>
    <s v="United States"/>
    <x v="228"/>
    <x v="16"/>
    <n v="85281"/>
    <x v="1"/>
    <s v="OFF-ST-10000344"/>
    <x v="1"/>
    <x v="4"/>
    <s v="Neat Ideas Personal Hanging Folder Files, Black"/>
    <n v="10.744"/>
    <n v="1"/>
    <n v="0.2"/>
    <n v="0.80579999999999963"/>
    <x v="1"/>
    <x v="0"/>
    <s v="No"/>
  </r>
  <r>
    <n v="1533"/>
    <s v="CA-2019-159884"/>
    <x v="515"/>
    <d v="2019-09-05T00:00:00"/>
    <s v="Standard Class"/>
    <s v="JF-15490"/>
    <s v="Jeremy Farry"/>
    <x v="0"/>
    <s v="United States"/>
    <x v="228"/>
    <x v="16"/>
    <n v="85281"/>
    <x v="1"/>
    <s v="OFF-FA-10000585"/>
    <x v="1"/>
    <x v="13"/>
    <s v="OIC Bulk Pack Metal Binder Clips"/>
    <n v="8.3760000000000012"/>
    <n v="3"/>
    <n v="0.2"/>
    <n v="2.7222"/>
    <x v="1"/>
    <x v="0"/>
    <s v="No"/>
  </r>
  <r>
    <n v="1534"/>
    <s v="CA-2018-139885"/>
    <x v="429"/>
    <d v="2018-12-08T00:00:00"/>
    <s v="Standard Class"/>
    <s v="EB-13840"/>
    <s v="Ellis Ballard"/>
    <x v="1"/>
    <s v="United States"/>
    <x v="20"/>
    <x v="15"/>
    <n v="10035"/>
    <x v="3"/>
    <s v="OFF-ST-10003324"/>
    <x v="1"/>
    <x v="4"/>
    <s v="Belkin OmniView SE Rackmount Kit"/>
    <n v="212.88"/>
    <n v="6"/>
    <n v="0"/>
    <n v="0"/>
    <x v="3"/>
    <x v="0"/>
    <s v="No"/>
  </r>
  <r>
    <n v="1535"/>
    <s v="CA-2019-124086"/>
    <x v="516"/>
    <d v="2019-02-14T00:00:00"/>
    <s v="Standard Class"/>
    <s v="MP-18175"/>
    <s v="Mike Pelletier"/>
    <x v="2"/>
    <s v="United States"/>
    <x v="229"/>
    <x v="1"/>
    <n v="92677"/>
    <x v="1"/>
    <s v="FUR-BO-10004015"/>
    <x v="0"/>
    <x v="0"/>
    <s v="Bush Andora Bookcase, Maple/Graphite Gray Finish"/>
    <n v="203.98299999999998"/>
    <n v="2"/>
    <n v="0.15"/>
    <n v="16.798599999999979"/>
    <x v="1"/>
    <x v="0"/>
    <s v="No"/>
  </r>
  <r>
    <n v="1536"/>
    <s v="CA-2018-112389"/>
    <x v="517"/>
    <d v="2018-11-02T00:00:00"/>
    <s v="Standard Class"/>
    <s v="JM-15655"/>
    <s v="Jim Mitchum"/>
    <x v="1"/>
    <s v="United States"/>
    <x v="230"/>
    <x v="30"/>
    <n v="8302"/>
    <x v="3"/>
    <s v="OFF-ST-10000419"/>
    <x v="1"/>
    <x v="4"/>
    <s v="Rogers Jumbo File, Granite"/>
    <n v="40.74"/>
    <n v="3"/>
    <n v="0"/>
    <n v="0.4073999999999991"/>
    <x v="3"/>
    <x v="0"/>
    <s v="No"/>
  </r>
  <r>
    <n v="1537"/>
    <s v="CA-2018-112389"/>
    <x v="517"/>
    <d v="2018-11-02T00:00:00"/>
    <s v="Standard Class"/>
    <s v="JM-15655"/>
    <s v="Jim Mitchum"/>
    <x v="1"/>
    <s v="United States"/>
    <x v="230"/>
    <x v="30"/>
    <n v="8302"/>
    <x v="3"/>
    <s v="OFF-AP-10001626"/>
    <x v="1"/>
    <x v="9"/>
    <s v="Commercial WindTunnel Clean Air Upright Vacuum, Replacement Belts, Filtration Bags"/>
    <n v="11.67"/>
    <n v="3"/>
    <n v="0"/>
    <n v="3.0342000000000002"/>
    <x v="3"/>
    <x v="0"/>
    <s v="No"/>
  </r>
  <r>
    <n v="1538"/>
    <s v="CA-2019-121888"/>
    <x v="175"/>
    <d v="2019-09-17T00:00:00"/>
    <s v="Second Class"/>
    <s v="CL-11890"/>
    <s v="Carl Ludwig"/>
    <x v="0"/>
    <s v="United States"/>
    <x v="231"/>
    <x v="31"/>
    <n v="2149"/>
    <x v="3"/>
    <s v="TEC-PH-10000439"/>
    <x v="2"/>
    <x v="7"/>
    <s v="GE DSL Phone Line Filter"/>
    <n v="39.99"/>
    <n v="1"/>
    <n v="0"/>
    <n v="11.597099999999998"/>
    <x v="3"/>
    <x v="0"/>
    <s v="No"/>
  </r>
  <r>
    <n v="1539"/>
    <s v="CA-2019-121888"/>
    <x v="175"/>
    <d v="2019-09-17T00:00:00"/>
    <s v="Second Class"/>
    <s v="CL-11890"/>
    <s v="Carl Ludwig"/>
    <x v="0"/>
    <s v="United States"/>
    <x v="231"/>
    <x v="31"/>
    <n v="2149"/>
    <x v="3"/>
    <s v="OFF-AR-10003478"/>
    <x v="1"/>
    <x v="6"/>
    <s v="Avery Hi-Liter EverBold Pen Style Fluorescent Highlighters, 4/Pack"/>
    <n v="16.28"/>
    <n v="2"/>
    <n v="0"/>
    <n v="6.5120000000000005"/>
    <x v="3"/>
    <x v="0"/>
    <s v="No"/>
  </r>
  <r>
    <n v="1540"/>
    <s v="CA-2019-121888"/>
    <x v="175"/>
    <d v="2019-09-17T00:00:00"/>
    <s v="Second Class"/>
    <s v="CL-11890"/>
    <s v="Carl Ludwig"/>
    <x v="0"/>
    <s v="United States"/>
    <x v="231"/>
    <x v="31"/>
    <n v="2149"/>
    <x v="3"/>
    <s v="FUR-BO-10002545"/>
    <x v="0"/>
    <x v="0"/>
    <s v="Atlantic Metals Mobile 3-Shelf Bookcases, Custom Colors"/>
    <n v="782.94"/>
    <n v="3"/>
    <n v="0"/>
    <n v="203.56440000000003"/>
    <x v="3"/>
    <x v="0"/>
    <s v="No"/>
  </r>
  <r>
    <n v="1541"/>
    <s v="CA-2019-121888"/>
    <x v="175"/>
    <d v="2019-09-17T00:00:00"/>
    <s v="Second Class"/>
    <s v="CL-11890"/>
    <s v="Carl Ludwig"/>
    <x v="0"/>
    <s v="United States"/>
    <x v="231"/>
    <x v="31"/>
    <n v="2149"/>
    <x v="3"/>
    <s v="OFF-BI-10001765"/>
    <x v="1"/>
    <x v="8"/>
    <s v="Wilson Jones Heavy-Duty Casebound Ring Binders with Metal Hinges"/>
    <n v="242.48000000000002"/>
    <n v="7"/>
    <n v="0"/>
    <n v="116.39039999999999"/>
    <x v="3"/>
    <x v="0"/>
    <s v="No"/>
  </r>
  <r>
    <n v="1542"/>
    <s v="CA-2016-166884"/>
    <x v="518"/>
    <d v="2016-03-16T00:00:00"/>
    <s v="Second Class"/>
    <s v="CK-12205"/>
    <s v="Chloris Kastensmidt"/>
    <x v="0"/>
    <s v="United States"/>
    <x v="38"/>
    <x v="24"/>
    <n v="43229"/>
    <x v="3"/>
    <s v="FUR-FU-10003981"/>
    <x v="0"/>
    <x v="5"/>
    <s v="Eldon Wave Desk Accessories"/>
    <n v="8.32"/>
    <n v="5"/>
    <n v="0.2"/>
    <n v="2.2880000000000003"/>
    <x v="3"/>
    <x v="0"/>
    <s v="No"/>
  </r>
  <r>
    <n v="1543"/>
    <s v="CA-2016-166884"/>
    <x v="518"/>
    <d v="2016-03-16T00:00:00"/>
    <s v="Second Class"/>
    <s v="CK-12205"/>
    <s v="Chloris Kastensmidt"/>
    <x v="0"/>
    <s v="United States"/>
    <x v="38"/>
    <x v="24"/>
    <n v="43229"/>
    <x v="3"/>
    <s v="OFF-FA-10001561"/>
    <x v="1"/>
    <x v="13"/>
    <s v="Stockwell Push Pins"/>
    <n v="10.464000000000002"/>
    <n v="6"/>
    <n v="0.2"/>
    <n v="1.7003999999999992"/>
    <x v="3"/>
    <x v="0"/>
    <s v="No"/>
  </r>
  <r>
    <n v="1544"/>
    <s v="CA-2016-107181"/>
    <x v="519"/>
    <d v="2016-02-08T00:00:00"/>
    <s v="Standard Class"/>
    <s v="DB-13270"/>
    <s v="Deborah Brumfield"/>
    <x v="2"/>
    <s v="United States"/>
    <x v="70"/>
    <x v="1"/>
    <n v="92024"/>
    <x v="1"/>
    <s v="OFF-BI-10004230"/>
    <x v="1"/>
    <x v="8"/>
    <s v="GBC Recycled Grain Textured Covers"/>
    <n v="82.896000000000001"/>
    <n v="3"/>
    <n v="0.2"/>
    <n v="29.0136"/>
    <x v="1"/>
    <x v="0"/>
    <s v="No"/>
  </r>
  <r>
    <n v="1545"/>
    <s v="CA-2016-107181"/>
    <x v="519"/>
    <d v="2016-02-08T00:00:00"/>
    <s v="Standard Class"/>
    <s v="DB-13270"/>
    <s v="Deborah Brumfield"/>
    <x v="2"/>
    <s v="United States"/>
    <x v="70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x v="1"/>
    <x v="0"/>
    <s v="No"/>
  </r>
  <r>
    <n v="1546"/>
    <s v="CA-2016-150245"/>
    <x v="520"/>
    <d v="2017-01-04T00:00:00"/>
    <s v="Second Class"/>
    <s v="PC-18745"/>
    <s v="Pamela Coakley"/>
    <x v="1"/>
    <s v="United States"/>
    <x v="232"/>
    <x v="15"/>
    <n v="13601"/>
    <x v="3"/>
    <s v="FUR-BO-10002613"/>
    <x v="0"/>
    <x v="0"/>
    <s v="Atlantic Metals Mobile 4-Shelf Bookcases, Custom Colors"/>
    <n v="1573.4880000000001"/>
    <n v="7"/>
    <n v="0.2"/>
    <n v="196.68599999999986"/>
    <x v="3"/>
    <x v="0"/>
    <s v="No"/>
  </r>
  <r>
    <n v="1547"/>
    <s v="CA-2017-111395"/>
    <x v="521"/>
    <d v="2017-11-27T00:00:00"/>
    <s v="Standard Class"/>
    <s v="VB-21745"/>
    <s v="Victoria Brennan"/>
    <x v="1"/>
    <s v="United States"/>
    <x v="52"/>
    <x v="5"/>
    <n v="78207"/>
    <x v="2"/>
    <s v="OFF-PA-10000994"/>
    <x v="1"/>
    <x v="10"/>
    <s v="Xerox 1915"/>
    <n v="335.52"/>
    <n v="4"/>
    <n v="0.2"/>
    <n v="117.43199999999999"/>
    <x v="2"/>
    <x v="0"/>
    <s v="No"/>
  </r>
  <r>
    <n v="1548"/>
    <s v="CA-2017-111395"/>
    <x v="521"/>
    <d v="2017-11-27T00:00:00"/>
    <s v="Standard Class"/>
    <s v="VB-21745"/>
    <s v="Victoria Brennan"/>
    <x v="1"/>
    <s v="United States"/>
    <x v="52"/>
    <x v="5"/>
    <n v="78207"/>
    <x v="2"/>
    <s v="OFF-BI-10002867"/>
    <x v="1"/>
    <x v="8"/>
    <s v="GBC Recycled Regency Composition Covers"/>
    <n v="23.911999999999995"/>
    <n v="2"/>
    <n v="0.8"/>
    <n v="-40.650400000000019"/>
    <x v="2"/>
    <x v="0"/>
    <s v="No"/>
  </r>
  <r>
    <n v="1549"/>
    <s v="CA-2017-111395"/>
    <x v="521"/>
    <d v="2017-11-27T00:00:00"/>
    <s v="Standard Class"/>
    <s v="VB-21745"/>
    <s v="Victoria Brennan"/>
    <x v="1"/>
    <s v="United States"/>
    <x v="52"/>
    <x v="5"/>
    <n v="78207"/>
    <x v="2"/>
    <s v="OFF-ST-10001291"/>
    <x v="1"/>
    <x v="4"/>
    <s v="Tenex Personal Self-Stacking Standard File Box, Black/Gray"/>
    <n v="27.056000000000001"/>
    <n v="2"/>
    <n v="0.2"/>
    <n v="2.3673999999999991"/>
    <x v="2"/>
    <x v="0"/>
    <s v="No"/>
  </r>
  <r>
    <n v="1550"/>
    <s v="CA-2016-134278"/>
    <x v="522"/>
    <d v="2016-07-08T00:00:00"/>
    <s v="First Class"/>
    <s v="EP-13915"/>
    <s v="Emily Phan"/>
    <x v="0"/>
    <s v="United States"/>
    <x v="20"/>
    <x v="15"/>
    <n v="10011"/>
    <x v="3"/>
    <s v="TEC-CO-10001046"/>
    <x v="2"/>
    <x v="16"/>
    <s v="Canon Imageclass D680 Copier / Fax"/>
    <n v="559.99200000000008"/>
    <n v="1"/>
    <n v="0.2"/>
    <n v="174.99749999999997"/>
    <x v="3"/>
    <x v="0"/>
    <s v="No"/>
  </r>
  <r>
    <n v="1551"/>
    <s v="US-2019-124926"/>
    <x v="38"/>
    <d v="2019-11-18T00:00:00"/>
    <s v="Second Class"/>
    <s v="ME-17320"/>
    <s v="Maria Etezadi"/>
    <x v="2"/>
    <s v="United States"/>
    <x v="12"/>
    <x v="5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  <x v="2"/>
    <x v="0"/>
    <s v="No"/>
  </r>
  <r>
    <n v="1552"/>
    <s v="CA-2018-159345"/>
    <x v="26"/>
    <d v="2018-06-22T00:00:00"/>
    <s v="Standard Class"/>
    <s v="IG-15085"/>
    <s v="Ivan Gibson"/>
    <x v="0"/>
    <s v="United States"/>
    <x v="70"/>
    <x v="1"/>
    <n v="92024"/>
    <x v="1"/>
    <s v="OFF-PA-10000806"/>
    <x v="1"/>
    <x v="10"/>
    <s v="Xerox 1934"/>
    <n v="111.96"/>
    <n v="2"/>
    <n v="0"/>
    <n v="54.860399999999998"/>
    <x v="1"/>
    <x v="1"/>
    <s v="Yes"/>
  </r>
  <r>
    <n v="1553"/>
    <s v="CA-2016-130274"/>
    <x v="523"/>
    <d v="2016-05-05T00:00:00"/>
    <s v="First Class"/>
    <s v="JS-15940"/>
    <s v="Joni Sundaresam"/>
    <x v="2"/>
    <s v="United States"/>
    <x v="233"/>
    <x v="6"/>
    <n v="54915"/>
    <x v="2"/>
    <s v="OFF-LA-10002195"/>
    <x v="1"/>
    <x v="2"/>
    <s v="Avery 481"/>
    <n v="21.560000000000002"/>
    <n v="7"/>
    <n v="0"/>
    <n v="10.348799999999999"/>
    <x v="2"/>
    <x v="0"/>
    <s v="No"/>
  </r>
  <r>
    <n v="1554"/>
    <s v="CA-2019-158386"/>
    <x v="524"/>
    <d v="2019-10-21T00:00:00"/>
    <s v="Standard Class"/>
    <s v="BO-11425"/>
    <s v="Bobby Odegard"/>
    <x v="0"/>
    <s v="United States"/>
    <x v="102"/>
    <x v="0"/>
    <n v="40475"/>
    <x v="0"/>
    <s v="OFF-BI-10003719"/>
    <x v="1"/>
    <x v="8"/>
    <s v="Large Capacity Hanging Post Binders"/>
    <n v="124.75"/>
    <n v="5"/>
    <n v="0"/>
    <n v="57.384999999999991"/>
    <x v="0"/>
    <x v="0"/>
    <s v="No"/>
  </r>
  <r>
    <n v="1555"/>
    <s v="CA-2017-111507"/>
    <x v="525"/>
    <d v="2017-02-13T00:00:00"/>
    <s v="Standard Class"/>
    <s v="VW-21775"/>
    <s v="Victoria Wilson"/>
    <x v="1"/>
    <s v="United States"/>
    <x v="234"/>
    <x v="4"/>
    <n v="98006"/>
    <x v="1"/>
    <s v="OFF-AR-10001315"/>
    <x v="1"/>
    <x v="6"/>
    <s v="Newell 310"/>
    <n v="5.28"/>
    <n v="3"/>
    <n v="0"/>
    <n v="1.5311999999999999"/>
    <x v="1"/>
    <x v="0"/>
    <s v="No"/>
  </r>
  <r>
    <n v="1556"/>
    <s v="CA-2019-120761"/>
    <x v="507"/>
    <d v="2019-09-08T00:00:00"/>
    <s v="Standard Class"/>
    <s v="AB-10150"/>
    <s v="Aimee Bixby"/>
    <x v="0"/>
    <s v="United States"/>
    <x v="85"/>
    <x v="15"/>
    <n v="11561"/>
    <x v="3"/>
    <s v="TEC-AC-10000171"/>
    <x v="2"/>
    <x v="11"/>
    <s v="Verbatim 25 GB 6x Blu-ray Single Layer Recordable Disc, 25/Pack"/>
    <n v="91.96"/>
    <n v="4"/>
    <n v="0"/>
    <n v="39.5428"/>
    <x v="3"/>
    <x v="0"/>
    <s v="No"/>
  </r>
  <r>
    <n v="1557"/>
    <s v="CA-2018-109176"/>
    <x v="195"/>
    <d v="2018-05-15T00:00:00"/>
    <s v="Standard Class"/>
    <s v="JW-16075"/>
    <s v="Julia West"/>
    <x v="0"/>
    <s v="United States"/>
    <x v="10"/>
    <x v="9"/>
    <n v="19140"/>
    <x v="3"/>
    <s v="OFF-EN-10003134"/>
    <x v="1"/>
    <x v="12"/>
    <s v="Staple envelope"/>
    <n v="9.3439999999999994"/>
    <n v="1"/>
    <n v="0.2"/>
    <n v="3.504"/>
    <x v="3"/>
    <x v="0"/>
    <s v="No"/>
  </r>
  <r>
    <n v="1558"/>
    <s v="CA-2018-109176"/>
    <x v="195"/>
    <d v="2018-05-15T00:00:00"/>
    <s v="Standard Class"/>
    <s v="JW-16075"/>
    <s v="Julia West"/>
    <x v="0"/>
    <s v="United States"/>
    <x v="10"/>
    <x v="9"/>
    <n v="19140"/>
    <x v="3"/>
    <s v="OFF-AR-10001955"/>
    <x v="1"/>
    <x v="6"/>
    <s v="Newell 319"/>
    <n v="79.36"/>
    <n v="5"/>
    <n v="0.2"/>
    <n v="9.919999999999991"/>
    <x v="3"/>
    <x v="0"/>
    <s v="No"/>
  </r>
  <r>
    <n v="1559"/>
    <s v="CA-2017-112116"/>
    <x v="199"/>
    <d v="2017-03-18T00:00:00"/>
    <s v="Second Class"/>
    <s v="JE-15475"/>
    <s v="Jeremy Ellison"/>
    <x v="0"/>
    <s v="United States"/>
    <x v="4"/>
    <x v="4"/>
    <n v="98103"/>
    <x v="1"/>
    <s v="FUR-TA-10001039"/>
    <x v="0"/>
    <x v="3"/>
    <s v="KI Adjustable-Height Table"/>
    <n v="171.96"/>
    <n v="2"/>
    <n v="0"/>
    <n v="44.709600000000009"/>
    <x v="1"/>
    <x v="0"/>
    <s v="No"/>
  </r>
  <r>
    <n v="1560"/>
    <s v="CA-2018-126809"/>
    <x v="526"/>
    <d v="2018-04-13T00:00:00"/>
    <s v="Standard Class"/>
    <s v="EB-13750"/>
    <s v="Edward Becker"/>
    <x v="1"/>
    <s v="United States"/>
    <x v="4"/>
    <x v="4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  <x v="1"/>
    <x v="0"/>
    <s v="No"/>
  </r>
  <r>
    <n v="1561"/>
    <s v="CA-2016-105172"/>
    <x v="527"/>
    <d v="2016-04-09T00:00:00"/>
    <s v="Standard Class"/>
    <s v="PK-18910"/>
    <s v="Paul Knutson"/>
    <x v="2"/>
    <s v="United States"/>
    <x v="8"/>
    <x v="1"/>
    <n v="94109"/>
    <x v="1"/>
    <s v="OFF-LA-10001641"/>
    <x v="1"/>
    <x v="2"/>
    <s v="Avery 518"/>
    <n v="18.899999999999999"/>
    <n v="6"/>
    <n v="0"/>
    <n v="9.0719999999999992"/>
    <x v="1"/>
    <x v="0"/>
    <s v="No"/>
  </r>
  <r>
    <n v="1562"/>
    <s v="CA-2019-107293"/>
    <x v="528"/>
    <d v="2019-09-06T00:00:00"/>
    <s v="First Class"/>
    <s v="CS-12400"/>
    <s v="Christopher Schild"/>
    <x v="2"/>
    <s v="United States"/>
    <x v="4"/>
    <x v="4"/>
    <n v="98115"/>
    <x v="1"/>
    <s v="OFF-AR-10003732"/>
    <x v="1"/>
    <x v="6"/>
    <s v="Newell 333"/>
    <n v="2.78"/>
    <n v="1"/>
    <n v="0"/>
    <n v="0.72279999999999989"/>
    <x v="1"/>
    <x v="0"/>
    <s v="No"/>
  </r>
  <r>
    <n v="1563"/>
    <s v="US-2019-102890"/>
    <x v="160"/>
    <d v="2019-06-30T00:00:00"/>
    <s v="Same Day"/>
    <s v="SG-20470"/>
    <s v="Sheri Gordon"/>
    <x v="0"/>
    <s v="United States"/>
    <x v="20"/>
    <x v="15"/>
    <n v="10011"/>
    <x v="3"/>
    <s v="FUR-TA-10000577"/>
    <x v="0"/>
    <x v="3"/>
    <s v="Bretford CR4500 Series Slim Rectangular Table"/>
    <n v="1044.6299999999999"/>
    <n v="5"/>
    <n v="0.4"/>
    <n v="-295.97849999999994"/>
    <x v="3"/>
    <x v="0"/>
    <s v="No"/>
  </r>
  <r>
    <n v="1564"/>
    <s v="CA-2017-158554"/>
    <x v="529"/>
    <d v="2017-11-09T00:00:00"/>
    <s v="Same Day"/>
    <s v="CM-12190"/>
    <s v="Charlotte Melton"/>
    <x v="0"/>
    <s v="United States"/>
    <x v="10"/>
    <x v="9"/>
    <n v="19134"/>
    <x v="3"/>
    <s v="OFF-PA-10004000"/>
    <x v="1"/>
    <x v="10"/>
    <s v="While You Were Out Pads, 50 per Pad, 4 x 5 1/4, Green Cycle"/>
    <n v="11.352000000000002"/>
    <n v="3"/>
    <n v="0.2"/>
    <n v="4.1151"/>
    <x v="3"/>
    <x v="0"/>
    <s v="No"/>
  </r>
  <r>
    <n v="1565"/>
    <s v="CA-2016-116239"/>
    <x v="530"/>
    <d v="2016-03-04T00:00:00"/>
    <s v="Same Day"/>
    <s v="CL-12565"/>
    <s v="Clay Ludtke"/>
    <x v="0"/>
    <s v="United States"/>
    <x v="29"/>
    <x v="20"/>
    <n v="29203"/>
    <x v="0"/>
    <s v="OFF-ST-10001370"/>
    <x v="1"/>
    <x v="4"/>
    <s v="Sensible Storage WireTech Storage Systems"/>
    <n v="354.90000000000003"/>
    <n v="5"/>
    <n v="0"/>
    <n v="17.744999999999962"/>
    <x v="0"/>
    <x v="0"/>
    <s v="No"/>
  </r>
  <r>
    <n v="1566"/>
    <s v="CA-2017-132101"/>
    <x v="531"/>
    <d v="2017-03-25T00:00:00"/>
    <s v="Standard Class"/>
    <s v="JO-15550"/>
    <s v="Jesus Ocampo"/>
    <x v="2"/>
    <s v="United States"/>
    <x v="4"/>
    <x v="4"/>
    <n v="98105"/>
    <x v="1"/>
    <s v="TEC-PH-10004539"/>
    <x v="2"/>
    <x v="7"/>
    <s v="Wireless Extenders zBoost YX545 SOHO Signal Booster"/>
    <n v="453.57600000000002"/>
    <n v="3"/>
    <n v="0.2"/>
    <n v="39.687899999999985"/>
    <x v="1"/>
    <x v="0"/>
    <s v="No"/>
  </r>
  <r>
    <n v="1567"/>
    <s v="CA-2017-129112"/>
    <x v="239"/>
    <d v="2017-11-30T00:00:00"/>
    <s v="First Class"/>
    <s v="AW-10840"/>
    <s v="Anthony Witt"/>
    <x v="0"/>
    <s v="United States"/>
    <x v="235"/>
    <x v="5"/>
    <n v="75002"/>
    <x v="2"/>
    <s v="TEC-AC-10003038"/>
    <x v="2"/>
    <x v="11"/>
    <s v="Kingston Digital DataTraveler 16GB USB 2.0"/>
    <n v="21.48"/>
    <n v="3"/>
    <n v="0.2"/>
    <n v="-0.26850000000000307"/>
    <x v="2"/>
    <x v="0"/>
    <s v="No"/>
  </r>
  <r>
    <n v="1568"/>
    <s v="CA-2017-129112"/>
    <x v="239"/>
    <d v="2017-11-30T00:00:00"/>
    <s v="First Class"/>
    <s v="AW-10840"/>
    <s v="Anthony Witt"/>
    <x v="0"/>
    <s v="United States"/>
    <x v="235"/>
    <x v="5"/>
    <n v="75002"/>
    <x v="2"/>
    <s v="OFF-BI-10000088"/>
    <x v="1"/>
    <x v="8"/>
    <s v="GBC Imprintable Covers"/>
    <n v="8.7839999999999989"/>
    <n v="4"/>
    <n v="0.8"/>
    <n v="-13.615200000000002"/>
    <x v="2"/>
    <x v="0"/>
    <s v="No"/>
  </r>
  <r>
    <n v="1569"/>
    <s v="US-2019-152002"/>
    <x v="532"/>
    <d v="2019-06-11T00:00:00"/>
    <s v="Same Day"/>
    <s v="DV-13465"/>
    <s v="Dianna Vittorini"/>
    <x v="0"/>
    <s v="United States"/>
    <x v="1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  <x v="1"/>
    <x v="0"/>
    <s v="No"/>
  </r>
  <r>
    <n v="1570"/>
    <s v="CA-2019-165029"/>
    <x v="200"/>
    <d v="2019-11-30T00:00:00"/>
    <s v="Standard Class"/>
    <s v="AH-10075"/>
    <s v="Adam Hart"/>
    <x v="1"/>
    <s v="United States"/>
    <x v="118"/>
    <x v="32"/>
    <n v="30318"/>
    <x v="0"/>
    <s v="OFF-AR-10003504"/>
    <x v="1"/>
    <x v="6"/>
    <s v="Newell 347"/>
    <n v="12.84"/>
    <n v="3"/>
    <n v="0"/>
    <n v="3.7235999999999989"/>
    <x v="0"/>
    <x v="0"/>
    <s v="No"/>
  </r>
  <r>
    <n v="1571"/>
    <s v="US-2016-157385"/>
    <x v="533"/>
    <d v="2016-11-25T00:00:00"/>
    <s v="First Class"/>
    <s v="SC-20095"/>
    <s v="Sanjit Chand"/>
    <x v="0"/>
    <s v="United States"/>
    <x v="1"/>
    <x v="1"/>
    <n v="90004"/>
    <x v="1"/>
    <s v="FUR-CH-10000863"/>
    <x v="0"/>
    <x v="1"/>
    <s v="Novimex Swivel Fabric Task Chair"/>
    <n v="603.91999999999996"/>
    <n v="5"/>
    <n v="0.2"/>
    <n v="-67.941000000000003"/>
    <x v="1"/>
    <x v="0"/>
    <s v="No"/>
  </r>
  <r>
    <n v="1572"/>
    <s v="US-2016-157385"/>
    <x v="533"/>
    <d v="2016-11-25T00:00:00"/>
    <s v="First Class"/>
    <s v="SC-20095"/>
    <s v="Sanjit Chand"/>
    <x v="0"/>
    <s v="United States"/>
    <x v="1"/>
    <x v="1"/>
    <n v="90004"/>
    <x v="1"/>
    <s v="OFF-EN-10003160"/>
    <x v="1"/>
    <x v="12"/>
    <s v="Pastel Pink Envelopes"/>
    <n v="21.84"/>
    <n v="3"/>
    <n v="0"/>
    <n v="10.4832"/>
    <x v="1"/>
    <x v="0"/>
    <s v="No"/>
  </r>
  <r>
    <n v="1573"/>
    <s v="US-2016-157385"/>
    <x v="533"/>
    <d v="2016-11-25T00:00:00"/>
    <s v="First Class"/>
    <s v="SC-20095"/>
    <s v="Sanjit Chand"/>
    <x v="0"/>
    <s v="United States"/>
    <x v="1"/>
    <x v="1"/>
    <n v="90004"/>
    <x v="1"/>
    <s v="TEC-AC-10003280"/>
    <x v="2"/>
    <x v="11"/>
    <s v="Belkin F8E887 USB Wired Ergonomic Keyboard"/>
    <n v="29.99"/>
    <n v="1"/>
    <n v="0"/>
    <n v="6.2978999999999985"/>
    <x v="1"/>
    <x v="0"/>
    <s v="No"/>
  </r>
  <r>
    <n v="1574"/>
    <s v="US-2016-157385"/>
    <x v="533"/>
    <d v="2016-11-25T00:00:00"/>
    <s v="First Class"/>
    <s v="SC-20095"/>
    <s v="Sanjit Chand"/>
    <x v="0"/>
    <s v="United States"/>
    <x v="1"/>
    <x v="1"/>
    <n v="90004"/>
    <x v="1"/>
    <s v="FUR-CH-10000595"/>
    <x v="0"/>
    <x v="1"/>
    <s v="Safco Contoured Stacking Chairs"/>
    <n v="381.44000000000005"/>
    <n v="2"/>
    <n v="0.2"/>
    <n v="23.839999999999975"/>
    <x v="1"/>
    <x v="0"/>
    <s v="No"/>
  </r>
  <r>
    <n v="1575"/>
    <s v="CA-2016-101602"/>
    <x v="534"/>
    <d v="2016-12-18T00:00:00"/>
    <s v="First Class"/>
    <s v="MC-18100"/>
    <s v="Mick Crebagga"/>
    <x v="0"/>
    <s v="United States"/>
    <x v="236"/>
    <x v="5"/>
    <n v="79907"/>
    <x v="2"/>
    <s v="TEC-PH-10000169"/>
    <x v="2"/>
    <x v="7"/>
    <s v="ARKON Windshield Dashboard Air Vent Car Mount Holder"/>
    <n v="40.68"/>
    <n v="3"/>
    <n v="0.2"/>
    <n v="-9.153000000000004"/>
    <x v="2"/>
    <x v="0"/>
    <s v="No"/>
  </r>
  <r>
    <n v="1576"/>
    <s v="CA-2016-101602"/>
    <x v="534"/>
    <d v="2016-12-18T00:00:00"/>
    <s v="First Class"/>
    <s v="MC-18100"/>
    <s v="Mick Crebagga"/>
    <x v="0"/>
    <s v="United States"/>
    <x v="236"/>
    <x v="5"/>
    <n v="79907"/>
    <x v="2"/>
    <s v="FUR-CH-10004675"/>
    <x v="0"/>
    <x v="1"/>
    <s v="Lifetime Advantage Folding Chairs, 4/Carton"/>
    <n v="763.28"/>
    <n v="5"/>
    <n v="0.3"/>
    <n v="-21.807999999999993"/>
    <x v="2"/>
    <x v="0"/>
    <s v="No"/>
  </r>
  <r>
    <n v="1577"/>
    <s v="CA-2018-109057"/>
    <x v="183"/>
    <d v="2018-04-27T00:00:00"/>
    <s v="Standard Class"/>
    <s v="TT-21460"/>
    <s v="Tonja Turnell"/>
    <x v="2"/>
    <s v="United States"/>
    <x v="34"/>
    <x v="10"/>
    <n v="60505"/>
    <x v="2"/>
    <s v="OFF-ST-10002406"/>
    <x v="1"/>
    <x v="4"/>
    <s v="Pizazz Global Quick File"/>
    <n v="23.952000000000002"/>
    <n v="2"/>
    <n v="0.2"/>
    <n v="2.3952000000000018"/>
    <x v="2"/>
    <x v="0"/>
    <s v="No"/>
  </r>
  <r>
    <n v="1578"/>
    <s v="CA-2018-154403"/>
    <x v="454"/>
    <d v="2018-05-27T00:00:00"/>
    <s v="Standard Class"/>
    <s v="AP-10720"/>
    <s v="Anne Pryor"/>
    <x v="2"/>
    <s v="United States"/>
    <x v="159"/>
    <x v="19"/>
    <n v="35630"/>
    <x v="0"/>
    <s v="OFF-PA-10001526"/>
    <x v="1"/>
    <x v="10"/>
    <s v="Xerox 1949"/>
    <n v="4.9800000000000004"/>
    <n v="1"/>
    <n v="0"/>
    <n v="2.4402000000000004"/>
    <x v="0"/>
    <x v="0"/>
    <s v="No"/>
  </r>
  <r>
    <n v="1579"/>
    <s v="CA-2018-102456"/>
    <x v="535"/>
    <d v="2018-03-01T00:00:00"/>
    <s v="First Class"/>
    <s v="DL-12865"/>
    <s v="Dan Lawera"/>
    <x v="0"/>
    <s v="United States"/>
    <x v="20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78"/>
    <x v="3"/>
    <x v="0"/>
    <s v="No"/>
  </r>
  <r>
    <n v="1580"/>
    <s v="CA-2017-131338"/>
    <x v="101"/>
    <d v="2017-08-12T00:00:00"/>
    <s v="First Class"/>
    <s v="NP-18325"/>
    <s v="Naresj Patel"/>
    <x v="0"/>
    <s v="United States"/>
    <x v="20"/>
    <x v="15"/>
    <n v="10024"/>
    <x v="3"/>
    <s v="TEC-PH-10003012"/>
    <x v="2"/>
    <x v="7"/>
    <s v="Nortel Meridian M3904 Professional Digital phone"/>
    <n v="307.98"/>
    <n v="2"/>
    <n v="0"/>
    <n v="89.314199999999971"/>
    <x v="3"/>
    <x v="0"/>
    <s v="No"/>
  </r>
  <r>
    <n v="1581"/>
    <s v="CA-2017-131338"/>
    <x v="101"/>
    <d v="2017-08-12T00:00:00"/>
    <s v="First Class"/>
    <s v="NP-18325"/>
    <s v="Naresj Patel"/>
    <x v="0"/>
    <s v="United States"/>
    <x v="20"/>
    <x v="15"/>
    <n v="10024"/>
    <x v="3"/>
    <s v="FUR-TA-10002607"/>
    <x v="0"/>
    <x v="3"/>
    <s v="KI Conference Tables"/>
    <n v="382.80599999999998"/>
    <n v="9"/>
    <n v="0.4"/>
    <n v="-153.12239999999997"/>
    <x v="3"/>
    <x v="0"/>
    <s v="No"/>
  </r>
  <r>
    <n v="1582"/>
    <s v="CA-2017-131338"/>
    <x v="101"/>
    <d v="2017-08-12T00:00:00"/>
    <s v="First Class"/>
    <s v="NP-18325"/>
    <s v="Naresj Patel"/>
    <x v="0"/>
    <s v="United States"/>
    <x v="20"/>
    <x v="15"/>
    <n v="10024"/>
    <x v="3"/>
    <s v="OFF-ST-10000642"/>
    <x v="1"/>
    <x v="4"/>
    <s v="Tennsco Lockers, Gray"/>
    <n v="41.96"/>
    <n v="2"/>
    <n v="0"/>
    <n v="2.9371999999999971"/>
    <x v="3"/>
    <x v="0"/>
    <s v="No"/>
  </r>
  <r>
    <n v="1583"/>
    <s v="CA-2017-131338"/>
    <x v="101"/>
    <d v="2017-08-12T00:00:00"/>
    <s v="First Class"/>
    <s v="NP-18325"/>
    <s v="Naresj Patel"/>
    <x v="0"/>
    <s v="United States"/>
    <x v="20"/>
    <x v="15"/>
    <n v="10024"/>
    <x v="3"/>
    <s v="OFF-BI-10000545"/>
    <x v="1"/>
    <x v="8"/>
    <s v="GBC Ibimaster 500 Manual ProClick Binding System"/>
    <n v="1217.568"/>
    <n v="2"/>
    <n v="0.2"/>
    <n v="456.58800000000002"/>
    <x v="3"/>
    <x v="0"/>
    <s v="No"/>
  </r>
  <r>
    <n v="1584"/>
    <s v="CA-2017-131338"/>
    <x v="101"/>
    <d v="2017-08-12T00:00:00"/>
    <s v="First Class"/>
    <s v="NP-18325"/>
    <s v="Naresj Patel"/>
    <x v="0"/>
    <s v="United States"/>
    <x v="20"/>
    <x v="15"/>
    <n v="10024"/>
    <x v="3"/>
    <s v="FUR-FU-10002157"/>
    <x v="0"/>
    <x v="5"/>
    <s v="Artistic Insta-Plaque"/>
    <n v="47.04"/>
    <n v="3"/>
    <n v="0"/>
    <n v="18.345599999999997"/>
    <x v="3"/>
    <x v="0"/>
    <s v="No"/>
  </r>
  <r>
    <n v="1585"/>
    <s v="CA-2017-131338"/>
    <x v="101"/>
    <d v="2017-08-12T00:00:00"/>
    <s v="First Class"/>
    <s v="NP-18325"/>
    <s v="Naresj Patel"/>
    <x v="0"/>
    <s v="United States"/>
    <x v="20"/>
    <x v="15"/>
    <n v="10024"/>
    <x v="3"/>
    <s v="FUR-FU-10001706"/>
    <x v="0"/>
    <x v="5"/>
    <s v="Longer-Life Soft White Bulbs"/>
    <n v="6.16"/>
    <n v="2"/>
    <n v="0"/>
    <n v="2.9567999999999999"/>
    <x v="3"/>
    <x v="0"/>
    <s v="No"/>
  </r>
  <r>
    <n v="1586"/>
    <s v="CA-2017-131338"/>
    <x v="101"/>
    <d v="2017-08-12T00:00:00"/>
    <s v="First Class"/>
    <s v="NP-18325"/>
    <s v="Naresj Patel"/>
    <x v="0"/>
    <s v="United States"/>
    <x v="20"/>
    <x v="15"/>
    <n v="10024"/>
    <x v="3"/>
    <s v="TEC-PH-10000984"/>
    <x v="2"/>
    <x v="7"/>
    <s v="Panasonic KX-TG9471B"/>
    <n v="979.95"/>
    <n v="5"/>
    <n v="0"/>
    <n v="274.38600000000008"/>
    <x v="3"/>
    <x v="0"/>
    <s v="No"/>
  </r>
  <r>
    <n v="1587"/>
    <s v="CA-2017-131338"/>
    <x v="101"/>
    <d v="2017-08-12T00:00:00"/>
    <s v="First Class"/>
    <s v="NP-18325"/>
    <s v="Naresj Patel"/>
    <x v="0"/>
    <s v="United States"/>
    <x v="20"/>
    <x v="15"/>
    <n v="10024"/>
    <x v="3"/>
    <s v="OFF-PA-10001357"/>
    <x v="1"/>
    <x v="10"/>
    <s v="Xerox 1886"/>
    <n v="143.69999999999999"/>
    <n v="3"/>
    <n v="0"/>
    <n v="68.975999999999999"/>
    <x v="3"/>
    <x v="0"/>
    <s v="No"/>
  </r>
  <r>
    <n v="1588"/>
    <s v="CA-2017-131338"/>
    <x v="101"/>
    <d v="2017-08-12T00:00:00"/>
    <s v="First Class"/>
    <s v="NP-18325"/>
    <s v="Naresj Patel"/>
    <x v="0"/>
    <s v="United States"/>
    <x v="20"/>
    <x v="15"/>
    <n v="10024"/>
    <x v="3"/>
    <s v="OFF-FA-10000992"/>
    <x v="1"/>
    <x v="13"/>
    <s v="Acco Clips to Go Binder Clips, 24 Clips in Two Sizes"/>
    <n v="10.649999999999999"/>
    <n v="3"/>
    <n v="0"/>
    <n v="5.0054999999999996"/>
    <x v="3"/>
    <x v="0"/>
    <s v="No"/>
  </r>
  <r>
    <n v="1589"/>
    <s v="CA-2017-131338"/>
    <x v="101"/>
    <d v="2017-08-12T00:00:00"/>
    <s v="First Class"/>
    <s v="NP-18325"/>
    <s v="Naresj Patel"/>
    <x v="0"/>
    <s v="United States"/>
    <x v="20"/>
    <x v="15"/>
    <n v="10024"/>
    <x v="3"/>
    <s v="TEC-AC-10002600"/>
    <x v="2"/>
    <x v="11"/>
    <s v="Belkin QODE FastFit Bluetooth Keyboard"/>
    <n v="247.8"/>
    <n v="4"/>
    <n v="0"/>
    <n v="34.692000000000007"/>
    <x v="3"/>
    <x v="0"/>
    <s v="No"/>
  </r>
  <r>
    <n v="1590"/>
    <s v="CA-2018-109911"/>
    <x v="536"/>
    <d v="2018-05-16T00:00:00"/>
    <s v="Standard Class"/>
    <s v="VG-21805"/>
    <s v="Vivek Grady"/>
    <x v="1"/>
    <s v="United States"/>
    <x v="173"/>
    <x v="17"/>
    <n v="23464"/>
    <x v="0"/>
    <s v="OFF-AR-10001662"/>
    <x v="1"/>
    <x v="6"/>
    <s v="Rogers Handheld Barrel Pencil Sharpener"/>
    <n v="10.96"/>
    <n v="4"/>
    <n v="0"/>
    <n v="2.9592000000000009"/>
    <x v="0"/>
    <x v="0"/>
    <s v="No"/>
  </r>
  <r>
    <n v="1591"/>
    <s v="US-2018-132423"/>
    <x v="173"/>
    <d v="2018-04-19T00:00:00"/>
    <s v="Standard Class"/>
    <s v="MY-18295"/>
    <s v="Muhammed Yedwab"/>
    <x v="1"/>
    <s v="United States"/>
    <x v="237"/>
    <x v="5"/>
    <n v="76051"/>
    <x v="2"/>
    <s v="OFF-AR-10001221"/>
    <x v="1"/>
    <x v="6"/>
    <s v="Dixon Ticonderoga Erasable Colored Pencil Set, 12-Color"/>
    <n v="33.488000000000007"/>
    <n v="7"/>
    <n v="0.2"/>
    <n v="5.8603999999999967"/>
    <x v="2"/>
    <x v="0"/>
    <s v="No"/>
  </r>
  <r>
    <n v="1592"/>
    <s v="US-2018-132423"/>
    <x v="173"/>
    <d v="2018-04-19T00:00:00"/>
    <s v="Standard Class"/>
    <s v="MY-18295"/>
    <s v="Muhammed Yedwab"/>
    <x v="1"/>
    <s v="United States"/>
    <x v="237"/>
    <x v="5"/>
    <n v="76051"/>
    <x v="2"/>
    <s v="OFF-FA-10002988"/>
    <x v="1"/>
    <x v="13"/>
    <s v="Ideal Clamps"/>
    <n v="8.0399999999999991"/>
    <n v="5"/>
    <n v="0.2"/>
    <n v="2.9144999999999994"/>
    <x v="2"/>
    <x v="0"/>
    <s v="No"/>
  </r>
  <r>
    <n v="1593"/>
    <s v="CA-2017-122826"/>
    <x v="537"/>
    <d v="2017-06-25T00:00:00"/>
    <s v="Second Class"/>
    <s v="RD-19480"/>
    <s v="Rick Duston"/>
    <x v="0"/>
    <s v="United States"/>
    <x v="175"/>
    <x v="4"/>
    <n v="98502"/>
    <x v="1"/>
    <s v="TEC-PH-10004830"/>
    <x v="2"/>
    <x v="7"/>
    <s v="Pyle PRT45 Retro Home Telephone"/>
    <n v="201.56800000000001"/>
    <n v="4"/>
    <n v="0.2"/>
    <n v="22.676399999999994"/>
    <x v="1"/>
    <x v="0"/>
    <s v="No"/>
  </r>
  <r>
    <n v="1594"/>
    <s v="CA-2016-117317"/>
    <x v="538"/>
    <d v="2016-10-19T00:00:00"/>
    <s v="Same Day"/>
    <s v="JF-15490"/>
    <s v="Jeremy Farry"/>
    <x v="0"/>
    <s v="United States"/>
    <x v="1"/>
    <x v="1"/>
    <n v="90032"/>
    <x v="1"/>
    <s v="OFF-PA-10004519"/>
    <x v="1"/>
    <x v="10"/>
    <s v="Spiral Phone Message Books with Labels by Adams"/>
    <n v="13.440000000000001"/>
    <n v="3"/>
    <n v="0"/>
    <n v="6.5856000000000012"/>
    <x v="1"/>
    <x v="0"/>
    <s v="No"/>
  </r>
  <r>
    <n v="1595"/>
    <s v="CA-2017-118423"/>
    <x v="539"/>
    <d v="2017-03-27T00:00:00"/>
    <s v="First Class"/>
    <s v="DP-13390"/>
    <s v="Dennis Pardue"/>
    <x v="2"/>
    <s v="United States"/>
    <x v="97"/>
    <x v="10"/>
    <n v="61604"/>
    <x v="2"/>
    <s v="FUR-BO-10000362"/>
    <x v="0"/>
    <x v="0"/>
    <s v="Sauder Inglewood Library Bookcases"/>
    <n v="359.05799999999994"/>
    <n v="3"/>
    <n v="0.3"/>
    <n v="-35.905799999999999"/>
    <x v="2"/>
    <x v="0"/>
    <s v="No"/>
  </r>
  <r>
    <n v="1596"/>
    <s v="CA-2019-149181"/>
    <x v="540"/>
    <d v="2019-05-12T00:00:00"/>
    <s v="Standard Class"/>
    <s v="MD-17350"/>
    <s v="Maribeth Dona"/>
    <x v="0"/>
    <s v="United States"/>
    <x v="38"/>
    <x v="24"/>
    <n v="43229"/>
    <x v="3"/>
    <s v="FUR-CH-10004540"/>
    <x v="0"/>
    <x v="1"/>
    <s v="Global Chrome Stack Chair"/>
    <n v="47.991999999999997"/>
    <n v="2"/>
    <n v="0.3"/>
    <n v="-2.0567999999999991"/>
    <x v="3"/>
    <x v="0"/>
    <s v="No"/>
  </r>
  <r>
    <n v="1597"/>
    <s v="CA-2019-132234"/>
    <x v="524"/>
    <d v="2019-10-18T00:00:00"/>
    <s v="First Class"/>
    <s v="MY-17380"/>
    <s v="Maribeth Yedwab"/>
    <x v="1"/>
    <s v="United States"/>
    <x v="20"/>
    <x v="15"/>
    <n v="10011"/>
    <x v="3"/>
    <s v="FUR-FU-10001290"/>
    <x v="0"/>
    <x v="5"/>
    <s v="Executive Impressions Supervisor Wall Clock"/>
    <n v="547.30000000000007"/>
    <n v="13"/>
    <n v="0"/>
    <n v="175.13599999999997"/>
    <x v="3"/>
    <x v="0"/>
    <s v="No"/>
  </r>
  <r>
    <n v="1598"/>
    <s v="CA-2019-158876"/>
    <x v="123"/>
    <d v="2019-11-21T00:00:00"/>
    <s v="Second Class"/>
    <s v="AB-10150"/>
    <s v="Aimee Bixby"/>
    <x v="0"/>
    <s v="United States"/>
    <x v="238"/>
    <x v="5"/>
    <n v="75007"/>
    <x v="2"/>
    <s v="OFF-PA-10000308"/>
    <x v="1"/>
    <x v="10"/>
    <s v="Xerox 1901"/>
    <n v="16.896000000000001"/>
    <n v="4"/>
    <n v="0.2"/>
    <n v="5.2799999999999994"/>
    <x v="2"/>
    <x v="0"/>
    <s v="No"/>
  </r>
  <r>
    <n v="1599"/>
    <s v="CA-2019-158876"/>
    <x v="123"/>
    <d v="2019-11-21T00:00:00"/>
    <s v="Second Class"/>
    <s v="AB-10150"/>
    <s v="Aimee Bixby"/>
    <x v="0"/>
    <s v="United States"/>
    <x v="238"/>
    <x v="5"/>
    <n v="75007"/>
    <x v="2"/>
    <s v="OFF-SU-10001165"/>
    <x v="1"/>
    <x v="14"/>
    <s v="Acme Elite Stainless Steel Scissors"/>
    <n v="6.6720000000000006"/>
    <n v="1"/>
    <n v="0.2"/>
    <n v="0.50039999999999996"/>
    <x v="2"/>
    <x v="0"/>
    <s v="No"/>
  </r>
  <r>
    <n v="1600"/>
    <s v="CA-2019-158876"/>
    <x v="123"/>
    <d v="2019-11-21T00:00:00"/>
    <s v="Second Class"/>
    <s v="AB-10150"/>
    <s v="Aimee Bixby"/>
    <x v="0"/>
    <s v="United States"/>
    <x v="238"/>
    <x v="5"/>
    <n v="75007"/>
    <x v="2"/>
    <s v="OFF-AR-10003373"/>
    <x v="1"/>
    <x v="6"/>
    <s v="Boston School Pro Electric Pencil Sharpener, 1670"/>
    <n v="99.13600000000001"/>
    <n v="4"/>
    <n v="0.2"/>
    <n v="8.674399999999995"/>
    <x v="2"/>
    <x v="0"/>
    <s v="No"/>
  </r>
  <r>
    <n v="1601"/>
    <s v="CA-2019-158876"/>
    <x v="123"/>
    <d v="2019-11-21T00:00:00"/>
    <s v="Second Class"/>
    <s v="AB-10150"/>
    <s v="Aimee Bixby"/>
    <x v="0"/>
    <s v="United States"/>
    <x v="238"/>
    <x v="5"/>
    <n v="75007"/>
    <x v="2"/>
    <s v="FUR-FU-10001967"/>
    <x v="0"/>
    <x v="5"/>
    <s v="Telescoping Adjustable Floor Lamp"/>
    <n v="15.991999999999999"/>
    <n v="2"/>
    <n v="0.6"/>
    <n v="-13.992999999999999"/>
    <x v="2"/>
    <x v="0"/>
    <s v="No"/>
  </r>
  <r>
    <n v="1602"/>
    <s v="CA-2018-164672"/>
    <x v="541"/>
    <d v="2018-05-13T00:00:00"/>
    <s v="Second Class"/>
    <s v="GB-14530"/>
    <s v="George Bell"/>
    <x v="1"/>
    <s v="United States"/>
    <x v="18"/>
    <x v="13"/>
    <n v="19901"/>
    <x v="3"/>
    <s v="FUR-FU-10001488"/>
    <x v="0"/>
    <x v="5"/>
    <s v="Tenex 46&quot; x 60&quot; Computer Anti-Static Chairmat, Rectangular Shaped"/>
    <n v="211.96"/>
    <n v="2"/>
    <n v="0"/>
    <n v="42.391999999999996"/>
    <x v="3"/>
    <x v="0"/>
    <s v="No"/>
  </r>
  <r>
    <n v="1603"/>
    <s v="US-2018-132857"/>
    <x v="25"/>
    <d v="2018-12-17T00:00:00"/>
    <s v="Standard Class"/>
    <s v="CA-12775"/>
    <s v="Cynthia Arntzen"/>
    <x v="0"/>
    <s v="United States"/>
    <x v="214"/>
    <x v="18"/>
    <n v="37167"/>
    <x v="0"/>
    <s v="OFF-AR-10003251"/>
    <x v="1"/>
    <x v="6"/>
    <s v="Prang Drawing Pencil Set"/>
    <n v="6.6719999999999988"/>
    <n v="3"/>
    <n v="0.2"/>
    <n v="1.6679999999999997"/>
    <x v="0"/>
    <x v="0"/>
    <s v="No"/>
  </r>
  <r>
    <n v="1604"/>
    <s v="CA-2019-116645"/>
    <x v="329"/>
    <d v="2019-12-04T00:00:00"/>
    <s v="Standard Class"/>
    <s v="ME-17725"/>
    <s v="Max Engle"/>
    <x v="0"/>
    <s v="United States"/>
    <x v="46"/>
    <x v="13"/>
    <n v="19711"/>
    <x v="3"/>
    <s v="OFF-AR-10001044"/>
    <x v="1"/>
    <x v="6"/>
    <s v="BOSTON Ranger #55 Pencil Sharpener, Black"/>
    <n v="155.94"/>
    <n v="6"/>
    <n v="0"/>
    <n v="45.222599999999993"/>
    <x v="3"/>
    <x v="0"/>
    <s v="No"/>
  </r>
  <r>
    <n v="1605"/>
    <s v="US-2018-115819"/>
    <x v="475"/>
    <d v="2018-04-24T00:00:00"/>
    <s v="Second Class"/>
    <s v="JO-15280"/>
    <s v="Jas O'Carroll"/>
    <x v="0"/>
    <s v="United States"/>
    <x v="1"/>
    <x v="1"/>
    <n v="90049"/>
    <x v="1"/>
    <s v="TEC-PH-10004700"/>
    <x v="2"/>
    <x v="7"/>
    <s v="PowerGen Dual USB Car Charger"/>
    <n v="39.960000000000008"/>
    <n v="5"/>
    <n v="0.2"/>
    <n v="12.986999999999995"/>
    <x v="1"/>
    <x v="0"/>
    <s v="No"/>
  </r>
  <r>
    <n v="1606"/>
    <s v="US-2018-115819"/>
    <x v="475"/>
    <d v="2018-04-24T00:00:00"/>
    <s v="Second Class"/>
    <s v="JO-15280"/>
    <s v="Jas O'Carroll"/>
    <x v="0"/>
    <s v="United States"/>
    <x v="1"/>
    <x v="1"/>
    <n v="90049"/>
    <x v="1"/>
    <s v="OFF-AR-10000823"/>
    <x v="1"/>
    <x v="6"/>
    <s v="Newell 307"/>
    <n v="5.46"/>
    <n v="3"/>
    <n v="0"/>
    <n v="1.5288000000000002"/>
    <x v="1"/>
    <x v="0"/>
    <s v="No"/>
  </r>
  <r>
    <n v="1607"/>
    <s v="US-2018-115819"/>
    <x v="475"/>
    <d v="2018-04-24T00:00:00"/>
    <s v="Second Class"/>
    <s v="JO-15280"/>
    <s v="Jas O'Carroll"/>
    <x v="0"/>
    <s v="United States"/>
    <x v="1"/>
    <x v="1"/>
    <n v="90049"/>
    <x v="1"/>
    <s v="OFF-AR-10004456"/>
    <x v="1"/>
    <x v="6"/>
    <s v="Panasonic KP-4ABK Battery-Operated Pencil Sharpener"/>
    <n v="73.2"/>
    <n v="5"/>
    <n v="0"/>
    <n v="21.227999999999998"/>
    <x v="1"/>
    <x v="0"/>
    <s v="No"/>
  </r>
  <r>
    <n v="1608"/>
    <s v="US-2018-115819"/>
    <x v="475"/>
    <d v="2018-04-24T00:00:00"/>
    <s v="Second Class"/>
    <s v="JO-15280"/>
    <s v="Jas O'Carroll"/>
    <x v="0"/>
    <s v="United States"/>
    <x v="1"/>
    <x v="1"/>
    <n v="90049"/>
    <x v="1"/>
    <s v="OFF-BI-10000050"/>
    <x v="1"/>
    <x v="8"/>
    <s v="Angle-D Binders with Locking Rings, Label Holders"/>
    <n v="5.84"/>
    <n v="1"/>
    <n v="0.2"/>
    <n v="1.9709999999999996"/>
    <x v="1"/>
    <x v="0"/>
    <s v="No"/>
  </r>
  <r>
    <n v="1609"/>
    <s v="US-2018-115819"/>
    <x v="475"/>
    <d v="2018-04-24T00:00:00"/>
    <s v="Second Class"/>
    <s v="JO-15280"/>
    <s v="Jas O'Carroll"/>
    <x v="0"/>
    <s v="United States"/>
    <x v="1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  <x v="1"/>
    <x v="0"/>
    <s v="No"/>
  </r>
  <r>
    <n v="1610"/>
    <s v="US-2018-115819"/>
    <x v="475"/>
    <d v="2018-04-24T00:00:00"/>
    <s v="Second Class"/>
    <s v="JO-15280"/>
    <s v="Jas O'Carroll"/>
    <x v="0"/>
    <s v="United States"/>
    <x v="1"/>
    <x v="1"/>
    <n v="90049"/>
    <x v="1"/>
    <s v="OFF-BI-10000591"/>
    <x v="1"/>
    <x v="8"/>
    <s v="Avery Binder Labels"/>
    <n v="9.3360000000000003"/>
    <n v="3"/>
    <n v="0.2"/>
    <n v="3.2675999999999994"/>
    <x v="1"/>
    <x v="0"/>
    <s v="No"/>
  </r>
  <r>
    <n v="1611"/>
    <s v="CA-2016-156349"/>
    <x v="542"/>
    <d v="2016-05-30T00:00:00"/>
    <s v="Standard Class"/>
    <s v="ML-17395"/>
    <s v="Marina Lichtenstein"/>
    <x v="1"/>
    <s v="United States"/>
    <x v="1"/>
    <x v="1"/>
    <n v="90008"/>
    <x v="1"/>
    <s v="FUR-BO-10000362"/>
    <x v="0"/>
    <x v="0"/>
    <s v="Sauder Inglewood Library Bookcases"/>
    <n v="290.666"/>
    <n v="2"/>
    <n v="0.15"/>
    <n v="27.356800000000007"/>
    <x v="1"/>
    <x v="1"/>
    <s v="Yes"/>
  </r>
  <r>
    <n v="1612"/>
    <s v="CA-2016-156349"/>
    <x v="542"/>
    <d v="2016-05-30T00:00:00"/>
    <s v="Standard Class"/>
    <s v="ML-17395"/>
    <s v="Marina Lichtenstein"/>
    <x v="1"/>
    <s v="United States"/>
    <x v="1"/>
    <x v="1"/>
    <n v="90008"/>
    <x v="1"/>
    <s v="TEC-PH-10000441"/>
    <x v="2"/>
    <x v="7"/>
    <s v="VTech DS6151"/>
    <n v="201.584"/>
    <n v="2"/>
    <n v="0.2"/>
    <n v="20.158400000000015"/>
    <x v="1"/>
    <x v="1"/>
    <s v="Yes"/>
  </r>
  <r>
    <n v="1613"/>
    <s v="CA-2016-156349"/>
    <x v="542"/>
    <d v="2016-05-30T00:00:00"/>
    <s v="Standard Class"/>
    <s v="ML-17395"/>
    <s v="Marina Lichtenstein"/>
    <x v="1"/>
    <s v="United States"/>
    <x v="1"/>
    <x v="1"/>
    <n v="90008"/>
    <x v="1"/>
    <s v="TEC-PH-10002726"/>
    <x v="2"/>
    <x v="7"/>
    <s v="netTALK DUO VoIP Telephone Service"/>
    <n v="83.984000000000009"/>
    <n v="2"/>
    <n v="0.2"/>
    <n v="31.494"/>
    <x v="1"/>
    <x v="1"/>
    <s v="Yes"/>
  </r>
  <r>
    <n v="1614"/>
    <s v="CA-2019-138380"/>
    <x v="202"/>
    <d v="2019-12-25T00:00:00"/>
    <s v="Standard Class"/>
    <s v="YS-21880"/>
    <s v="Yana Sorensen"/>
    <x v="1"/>
    <s v="United States"/>
    <x v="182"/>
    <x v="1"/>
    <n v="94601"/>
    <x v="1"/>
    <s v="OFF-ST-10003306"/>
    <x v="1"/>
    <x v="4"/>
    <s v="Letter Size Cart"/>
    <n v="1000.0200000000001"/>
    <n v="7"/>
    <n v="0"/>
    <n v="290.00579999999991"/>
    <x v="1"/>
    <x v="0"/>
    <s v="No"/>
  </r>
  <r>
    <n v="1615"/>
    <s v="US-2018-113509"/>
    <x v="543"/>
    <d v="2018-03-19T00:00:00"/>
    <s v="Standard Class"/>
    <s v="PL-18925"/>
    <s v="Paul Lucas"/>
    <x v="2"/>
    <s v="United States"/>
    <x v="10"/>
    <x v="9"/>
    <n v="19143"/>
    <x v="3"/>
    <s v="TEC-AC-10004855"/>
    <x v="2"/>
    <x v="11"/>
    <s v="V7 USB Numeric Keypad"/>
    <n v="83.976000000000013"/>
    <n v="3"/>
    <n v="0.2"/>
    <n v="-13.646100000000001"/>
    <x v="3"/>
    <x v="0"/>
    <s v="No"/>
  </r>
  <r>
    <n v="1616"/>
    <s v="CA-2017-130022"/>
    <x v="544"/>
    <d v="2017-08-16T00:00:00"/>
    <s v="Standard Class"/>
    <s v="JK-16120"/>
    <s v="Julie Kriz"/>
    <x v="2"/>
    <s v="United States"/>
    <x v="16"/>
    <x v="11"/>
    <n v="55122"/>
    <x v="2"/>
    <s v="OFF-LA-10002787"/>
    <x v="1"/>
    <x v="2"/>
    <s v="Avery 480"/>
    <n v="3.75"/>
    <n v="1"/>
    <n v="0"/>
    <n v="1.7999999999999998"/>
    <x v="2"/>
    <x v="0"/>
    <s v="No"/>
  </r>
  <r>
    <n v="1617"/>
    <s v="CA-2017-130022"/>
    <x v="544"/>
    <d v="2017-08-16T00:00:00"/>
    <s v="Standard Class"/>
    <s v="JK-16120"/>
    <s v="Julie Kriz"/>
    <x v="2"/>
    <s v="United States"/>
    <x v="16"/>
    <x v="11"/>
    <n v="55122"/>
    <x v="2"/>
    <s v="OFF-LA-10002043"/>
    <x v="1"/>
    <x v="2"/>
    <s v="Avery 489"/>
    <n v="41.4"/>
    <n v="4"/>
    <n v="0"/>
    <n v="19.872"/>
    <x v="2"/>
    <x v="0"/>
    <s v="No"/>
  </r>
  <r>
    <n v="1618"/>
    <s v="CA-2017-130022"/>
    <x v="544"/>
    <d v="2017-08-16T00:00:00"/>
    <s v="Standard Class"/>
    <s v="JK-16120"/>
    <s v="Julie Kriz"/>
    <x v="2"/>
    <s v="United States"/>
    <x v="16"/>
    <x v="11"/>
    <n v="55122"/>
    <x v="2"/>
    <s v="OFF-AR-10001915"/>
    <x v="1"/>
    <x v="6"/>
    <s v="Peel-Off China Markers"/>
    <n v="29.79"/>
    <n v="3"/>
    <n v="0"/>
    <n v="12.511800000000001"/>
    <x v="2"/>
    <x v="0"/>
    <s v="No"/>
  </r>
  <r>
    <n v="1619"/>
    <s v="US-2018-118780"/>
    <x v="545"/>
    <d v="2018-09-14T00:00:00"/>
    <s v="Second Class"/>
    <s v="PN-18775"/>
    <s v="Parhena Norris"/>
    <x v="2"/>
    <s v="United States"/>
    <x v="20"/>
    <x v="15"/>
    <n v="10011"/>
    <x v="3"/>
    <s v="OFF-ST-10000352"/>
    <x v="1"/>
    <x v="4"/>
    <s v="Acco Perma 2700 Stacking Storage Drawers"/>
    <n v="59.48"/>
    <n v="2"/>
    <n v="0"/>
    <n v="8.9220000000000041"/>
    <x v="3"/>
    <x v="0"/>
    <s v="No"/>
  </r>
  <r>
    <n v="1620"/>
    <s v="US-2018-118780"/>
    <x v="545"/>
    <d v="2018-09-14T00:00:00"/>
    <s v="Second Class"/>
    <s v="PN-18775"/>
    <s v="Parhena Norris"/>
    <x v="2"/>
    <s v="United States"/>
    <x v="20"/>
    <x v="15"/>
    <n v="10011"/>
    <x v="3"/>
    <s v="OFF-PA-10000575"/>
    <x v="1"/>
    <x v="10"/>
    <s v="Wirebound Message Books, Four 2 3/4 x 5 White Forms per Page"/>
    <n v="6.69"/>
    <n v="1"/>
    <n v="0"/>
    <n v="3.0773999999999999"/>
    <x v="3"/>
    <x v="0"/>
    <s v="No"/>
  </r>
  <r>
    <n v="1621"/>
    <s v="CA-2019-108560"/>
    <x v="141"/>
    <d v="2019-07-15T00:00:00"/>
    <s v="Standard Class"/>
    <s v="JC-15385"/>
    <s v="Jenna Caffey"/>
    <x v="0"/>
    <s v="United States"/>
    <x v="239"/>
    <x v="4"/>
    <n v="98031"/>
    <x v="1"/>
    <s v="FUR-FU-10002937"/>
    <x v="0"/>
    <x v="5"/>
    <s v="GE 48&quot; Fluorescent Tube, Cool White Energy Saver, 34 Watts, 30/Box"/>
    <n v="198.46"/>
    <n v="2"/>
    <n v="0"/>
    <n v="99.23"/>
    <x v="1"/>
    <x v="0"/>
    <s v="No"/>
  </r>
  <r>
    <n v="1622"/>
    <s v="CA-2019-108560"/>
    <x v="141"/>
    <d v="2019-07-15T00:00:00"/>
    <s v="Standard Class"/>
    <s v="JC-15385"/>
    <s v="Jenna Caffey"/>
    <x v="0"/>
    <s v="United States"/>
    <x v="239"/>
    <x v="4"/>
    <n v="98031"/>
    <x v="1"/>
    <s v="OFF-LA-10003930"/>
    <x v="1"/>
    <x v="2"/>
    <s v="Dot Matrix Printer Tape Reel Labels, White, 5000/Box"/>
    <n v="786.48"/>
    <n v="8"/>
    <n v="0"/>
    <n v="385.37520000000001"/>
    <x v="1"/>
    <x v="0"/>
    <s v="No"/>
  </r>
  <r>
    <n v="1623"/>
    <s v="CA-2019-108560"/>
    <x v="141"/>
    <d v="2019-07-15T00:00:00"/>
    <s v="Standard Class"/>
    <s v="JC-15385"/>
    <s v="Jenna Caffey"/>
    <x v="0"/>
    <s v="United States"/>
    <x v="239"/>
    <x v="4"/>
    <n v="98031"/>
    <x v="1"/>
    <s v="OFF-BI-10001107"/>
    <x v="1"/>
    <x v="8"/>
    <s v="GBC White Gloss Covers, Plain Front"/>
    <n v="23.168000000000003"/>
    <n v="2"/>
    <n v="0.2"/>
    <n v="7.8191999999999995"/>
    <x v="1"/>
    <x v="0"/>
    <s v="No"/>
  </r>
  <r>
    <n v="1624"/>
    <s v="CA-2019-108560"/>
    <x v="141"/>
    <d v="2019-07-15T00:00:00"/>
    <s v="Standard Class"/>
    <s v="JC-15385"/>
    <s v="Jenna Caffey"/>
    <x v="0"/>
    <s v="United States"/>
    <x v="239"/>
    <x v="4"/>
    <n v="98031"/>
    <x v="1"/>
    <s v="TEC-AC-10003063"/>
    <x v="2"/>
    <x v="11"/>
    <s v="Micro Innovations USB RF Wireless Keyboard with Mouse"/>
    <n v="50"/>
    <n v="2"/>
    <n v="0"/>
    <n v="10.5"/>
    <x v="1"/>
    <x v="0"/>
    <s v="No"/>
  </r>
  <r>
    <n v="1625"/>
    <s v="CA-2017-157084"/>
    <x v="546"/>
    <d v="2017-12-24T00:00:00"/>
    <s v="Standard Class"/>
    <s v="JG-15160"/>
    <s v="James Galang"/>
    <x v="0"/>
    <s v="United States"/>
    <x v="1"/>
    <x v="1"/>
    <n v="90049"/>
    <x v="1"/>
    <s v="TEC-PH-10002922"/>
    <x v="2"/>
    <x v="7"/>
    <s v="ShoreTel ShorePhone IP 230 VoIP phone"/>
    <n v="675.96"/>
    <n v="5"/>
    <n v="0.2"/>
    <n v="84.494999999999948"/>
    <x v="1"/>
    <x v="0"/>
    <s v="No"/>
  </r>
  <r>
    <n v="1626"/>
    <s v="CA-2017-157084"/>
    <x v="546"/>
    <d v="2017-12-24T00:00:00"/>
    <s v="Standard Class"/>
    <s v="JG-15160"/>
    <s v="James Galang"/>
    <x v="0"/>
    <s v="United States"/>
    <x v="1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  <x v="1"/>
    <x v="0"/>
    <s v="No"/>
  </r>
  <r>
    <n v="1627"/>
    <s v="CA-2017-164539"/>
    <x v="547"/>
    <d v="2017-11-22T00:00:00"/>
    <s v="Standard Class"/>
    <s v="PO-19180"/>
    <s v="Philisse Overcash"/>
    <x v="2"/>
    <s v="United States"/>
    <x v="20"/>
    <x v="15"/>
    <n v="10011"/>
    <x v="3"/>
    <s v="OFF-AP-10002457"/>
    <x v="1"/>
    <x v="9"/>
    <s v="Eureka The Boss Plus 12-Amp Hard Box Upright Vacuum, Red"/>
    <n v="523.25"/>
    <n v="5"/>
    <n v="0"/>
    <n v="141.27749999999997"/>
    <x v="3"/>
    <x v="0"/>
    <s v="No"/>
  </r>
  <r>
    <n v="1628"/>
    <s v="CA-2017-143119"/>
    <x v="496"/>
    <d v="2017-09-30T00:00:00"/>
    <s v="Standard Class"/>
    <s v="MC-17275"/>
    <s v="Marc Crier"/>
    <x v="0"/>
    <s v="United States"/>
    <x v="240"/>
    <x v="28"/>
    <n v="70506"/>
    <x v="0"/>
    <s v="FUR-CH-10001270"/>
    <x v="0"/>
    <x v="1"/>
    <s v="Harbour Creations Steel Folding Chair"/>
    <n v="517.5"/>
    <n v="6"/>
    <n v="0"/>
    <n v="155.24999999999994"/>
    <x v="0"/>
    <x v="0"/>
    <s v="No"/>
  </r>
  <r>
    <n v="1629"/>
    <s v="CA-2019-101049"/>
    <x v="548"/>
    <d v="2019-06-25T00:00:00"/>
    <s v="Second Class"/>
    <s v="AS-10240"/>
    <s v="Alan Shonely"/>
    <x v="0"/>
    <s v="United States"/>
    <x v="138"/>
    <x v="24"/>
    <n v="44105"/>
    <x v="3"/>
    <s v="FUR-FU-10004415"/>
    <x v="0"/>
    <x v="5"/>
    <s v="Stacking Tray, Side-Loading, Legal, Smoke"/>
    <n v="17.920000000000002"/>
    <n v="5"/>
    <n v="0.2"/>
    <n v="2.4639999999999986"/>
    <x v="3"/>
    <x v="0"/>
    <s v="No"/>
  </r>
  <r>
    <n v="1630"/>
    <s v="CA-2019-101049"/>
    <x v="548"/>
    <d v="2019-06-25T00:00:00"/>
    <s v="Second Class"/>
    <s v="AS-10240"/>
    <s v="Alan Shonely"/>
    <x v="0"/>
    <s v="United States"/>
    <x v="138"/>
    <x v="24"/>
    <n v="44105"/>
    <x v="3"/>
    <s v="OFF-BI-10001510"/>
    <x v="1"/>
    <x v="8"/>
    <s v="Deluxe Heavy-Duty Vinyl Round Ring Binder"/>
    <n v="41.256000000000007"/>
    <n v="6"/>
    <n v="0.7"/>
    <n v="-34.38000000000001"/>
    <x v="3"/>
    <x v="0"/>
    <s v="No"/>
  </r>
  <r>
    <n v="1631"/>
    <s v="CA-2018-106530"/>
    <x v="541"/>
    <d v="2018-05-08T00:00:00"/>
    <s v="Same Day"/>
    <s v="CL-12565"/>
    <s v="Clay Ludtke"/>
    <x v="0"/>
    <s v="United States"/>
    <x v="138"/>
    <x v="24"/>
    <n v="44105"/>
    <x v="3"/>
    <s v="OFF-ST-10002011"/>
    <x v="1"/>
    <x v="4"/>
    <s v="Smead Adjustable Mobile File Trolley with Lockable Top"/>
    <n v="1006.056"/>
    <n v="3"/>
    <n v="0.2"/>
    <n v="88.029900000000055"/>
    <x v="3"/>
    <x v="0"/>
    <s v="No"/>
  </r>
  <r>
    <n v="1632"/>
    <s v="CA-2018-106530"/>
    <x v="541"/>
    <d v="2018-05-08T00:00:00"/>
    <s v="Same Day"/>
    <s v="CL-12565"/>
    <s v="Clay Ludtke"/>
    <x v="0"/>
    <s v="United States"/>
    <x v="138"/>
    <x v="24"/>
    <n v="44105"/>
    <x v="3"/>
    <s v="OFF-PA-10002986"/>
    <x v="1"/>
    <x v="10"/>
    <s v="Xerox 1898"/>
    <n v="10.688000000000001"/>
    <n v="2"/>
    <n v="0.2"/>
    <n v="3.7407999999999997"/>
    <x v="3"/>
    <x v="0"/>
    <s v="No"/>
  </r>
  <r>
    <n v="1633"/>
    <s v="CA-2018-106530"/>
    <x v="541"/>
    <d v="2018-05-08T00:00:00"/>
    <s v="Same Day"/>
    <s v="CL-12565"/>
    <s v="Clay Ludtke"/>
    <x v="0"/>
    <s v="United States"/>
    <x v="138"/>
    <x v="24"/>
    <n v="44105"/>
    <x v="3"/>
    <s v="OFF-PA-10004451"/>
    <x v="1"/>
    <x v="10"/>
    <s v="Xerox 222"/>
    <n v="10.368000000000002"/>
    <n v="2"/>
    <n v="0.2"/>
    <n v="3.6288"/>
    <x v="3"/>
    <x v="0"/>
    <s v="No"/>
  </r>
  <r>
    <n v="1634"/>
    <s v="CA-2018-106530"/>
    <x v="541"/>
    <d v="2018-05-08T00:00:00"/>
    <s v="Same Day"/>
    <s v="CL-12565"/>
    <s v="Clay Ludtke"/>
    <x v="0"/>
    <s v="United States"/>
    <x v="138"/>
    <x v="24"/>
    <n v="44105"/>
    <x v="3"/>
    <s v="OFF-ST-10000649"/>
    <x v="1"/>
    <x v="4"/>
    <s v="Hanging Personal Folder File"/>
    <n v="25.12"/>
    <n v="2"/>
    <n v="0.2"/>
    <n v="1.5700000000000012"/>
    <x v="3"/>
    <x v="0"/>
    <s v="No"/>
  </r>
  <r>
    <n v="1635"/>
    <s v="CA-2018-106530"/>
    <x v="541"/>
    <d v="2018-05-08T00:00:00"/>
    <s v="Same Day"/>
    <s v="CL-12565"/>
    <s v="Clay Ludtke"/>
    <x v="0"/>
    <s v="United States"/>
    <x v="138"/>
    <x v="24"/>
    <n v="44105"/>
    <x v="3"/>
    <s v="TEC-AC-10001465"/>
    <x v="2"/>
    <x v="11"/>
    <s v="SanDisk Cruzer 64 GB USB Flash Drive"/>
    <n v="58.112000000000002"/>
    <n v="2"/>
    <n v="0.2"/>
    <n v="7.263999999999994"/>
    <x v="3"/>
    <x v="0"/>
    <s v="No"/>
  </r>
  <r>
    <n v="1636"/>
    <s v="CA-2016-168984"/>
    <x v="35"/>
    <d v="2016-12-02T00:00:00"/>
    <s v="Standard Class"/>
    <s v="NW-18400"/>
    <s v="Natalie Webber"/>
    <x v="0"/>
    <s v="United States"/>
    <x v="241"/>
    <x v="21"/>
    <n v="97224"/>
    <x v="1"/>
    <s v="OFF-PA-10001166"/>
    <x v="1"/>
    <x v="10"/>
    <s v="Xerox 2"/>
    <n v="15.552000000000003"/>
    <n v="3"/>
    <n v="0.2"/>
    <n v="5.4432"/>
    <x v="1"/>
    <x v="0"/>
    <s v="No"/>
  </r>
  <r>
    <n v="1637"/>
    <s v="CA-2016-168984"/>
    <x v="35"/>
    <d v="2016-12-02T00:00:00"/>
    <s v="Standard Class"/>
    <s v="NW-18400"/>
    <s v="Natalie Webber"/>
    <x v="0"/>
    <s v="United States"/>
    <x v="241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  <x v="1"/>
    <x v="0"/>
    <s v="No"/>
  </r>
  <r>
    <n v="1638"/>
    <s v="CA-2016-168984"/>
    <x v="35"/>
    <d v="2016-12-02T00:00:00"/>
    <s v="Standard Class"/>
    <s v="NW-18400"/>
    <s v="Natalie Webber"/>
    <x v="0"/>
    <s v="United States"/>
    <x v="241"/>
    <x v="21"/>
    <n v="97224"/>
    <x v="1"/>
    <s v="TEC-PH-10000038"/>
    <x v="2"/>
    <x v="7"/>
    <s v="Jawbone MINI JAMBOX Wireless Bluetooth Speaker"/>
    <n v="438.33600000000001"/>
    <n v="4"/>
    <n v="0.2"/>
    <n v="-87.667200000000037"/>
    <x v="1"/>
    <x v="0"/>
    <s v="No"/>
  </r>
  <r>
    <n v="1639"/>
    <s v="CA-2018-157266"/>
    <x v="439"/>
    <d v="2018-06-01T00:00:00"/>
    <s v="Standard Class"/>
    <s v="TB-21280"/>
    <s v="Toby Braunhardt"/>
    <x v="0"/>
    <s v="United States"/>
    <x v="176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  <x v="3"/>
    <x v="0"/>
    <s v="No"/>
  </r>
  <r>
    <n v="1640"/>
    <s v="CA-2018-157266"/>
    <x v="439"/>
    <d v="2018-06-01T00:00:00"/>
    <s v="Standard Class"/>
    <s v="TB-21280"/>
    <s v="Toby Braunhardt"/>
    <x v="0"/>
    <s v="United States"/>
    <x v="176"/>
    <x v="40"/>
    <n v="20016"/>
    <x v="3"/>
    <s v="OFF-BI-10004728"/>
    <x v="1"/>
    <x v="8"/>
    <s v="Wilson Jones Turn Tabs Binder Tool for Ring Binders"/>
    <n v="9.64"/>
    <n v="2"/>
    <n v="0"/>
    <n v="4.4344000000000001"/>
    <x v="3"/>
    <x v="0"/>
    <s v="No"/>
  </r>
  <r>
    <n v="1641"/>
    <s v="CA-2018-157266"/>
    <x v="439"/>
    <d v="2018-06-01T00:00:00"/>
    <s v="Standard Class"/>
    <s v="TB-21280"/>
    <s v="Toby Braunhardt"/>
    <x v="0"/>
    <s v="United States"/>
    <x v="176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  <x v="3"/>
    <x v="0"/>
    <s v="No"/>
  </r>
  <r>
    <n v="1642"/>
    <s v="CA-2018-157266"/>
    <x v="439"/>
    <d v="2018-06-01T00:00:00"/>
    <s v="Standard Class"/>
    <s v="TB-21280"/>
    <s v="Toby Braunhardt"/>
    <x v="0"/>
    <s v="United States"/>
    <x v="176"/>
    <x v="40"/>
    <n v="20016"/>
    <x v="3"/>
    <s v="FUR-FU-10000629"/>
    <x v="0"/>
    <x v="5"/>
    <s v="9-3/4 Diameter Round Wall Clock"/>
    <n v="41.37"/>
    <n v="3"/>
    <n v="0"/>
    <n v="17.375399999999999"/>
    <x v="3"/>
    <x v="0"/>
    <s v="No"/>
  </r>
  <r>
    <n v="1643"/>
    <s v="US-2016-134712"/>
    <x v="503"/>
    <d v="2016-12-04T00:00:00"/>
    <s v="Standard Class"/>
    <s v="BS-11380"/>
    <s v="Bill Stewart"/>
    <x v="1"/>
    <s v="United States"/>
    <x v="242"/>
    <x v="10"/>
    <n v="60076"/>
    <x v="2"/>
    <s v="OFF-FA-10003112"/>
    <x v="1"/>
    <x v="13"/>
    <s v="Staples"/>
    <n v="12.624000000000001"/>
    <n v="2"/>
    <n v="0.2"/>
    <n v="3.944999999999999"/>
    <x v="2"/>
    <x v="0"/>
    <s v="No"/>
  </r>
  <r>
    <n v="1644"/>
    <s v="CA-2017-111829"/>
    <x v="531"/>
    <d v="2017-03-20T00:00:00"/>
    <s v="First Class"/>
    <s v="FH-14365"/>
    <s v="Fred Hopkins"/>
    <x v="1"/>
    <s v="United States"/>
    <x v="4"/>
    <x v="4"/>
    <n v="98115"/>
    <x v="1"/>
    <s v="OFF-ST-10000142"/>
    <x v="1"/>
    <x v="4"/>
    <s v="Deluxe Rollaway Locking File with Drawer"/>
    <n v="1247.6399999999999"/>
    <n v="3"/>
    <n v="0"/>
    <n v="349.33919999999995"/>
    <x v="1"/>
    <x v="0"/>
    <s v="No"/>
  </r>
  <r>
    <n v="1645"/>
    <s v="CA-2017-111829"/>
    <x v="531"/>
    <d v="2017-03-20T00:00:00"/>
    <s v="First Class"/>
    <s v="FH-14365"/>
    <s v="Fred Hopkins"/>
    <x v="1"/>
    <s v="United States"/>
    <x v="4"/>
    <x v="4"/>
    <n v="98115"/>
    <x v="1"/>
    <s v="TEC-CO-10001766"/>
    <x v="2"/>
    <x v="16"/>
    <s v="Canon PC940 Copier"/>
    <n v="3149.9300000000003"/>
    <n v="7"/>
    <n v="0"/>
    <n v="1480.4670999999998"/>
    <x v="1"/>
    <x v="0"/>
    <s v="No"/>
  </r>
  <r>
    <n v="1646"/>
    <s v="CA-2017-111829"/>
    <x v="531"/>
    <d v="2017-03-20T00:00:00"/>
    <s v="First Class"/>
    <s v="FH-14365"/>
    <s v="Fred Hopkins"/>
    <x v="1"/>
    <s v="United States"/>
    <x v="4"/>
    <x v="4"/>
    <n v="98115"/>
    <x v="1"/>
    <s v="OFF-PA-10004359"/>
    <x v="1"/>
    <x v="10"/>
    <s v="Multicolor Computer Printout Paper"/>
    <n v="209.7"/>
    <n v="2"/>
    <n v="0"/>
    <n v="100.65599999999999"/>
    <x v="1"/>
    <x v="0"/>
    <s v="No"/>
  </r>
  <r>
    <n v="1647"/>
    <s v="CA-2017-105221"/>
    <x v="549"/>
    <d v="2017-11-03T00:00:00"/>
    <s v="First Class"/>
    <s v="VM-21685"/>
    <s v="Valerie Mitchum"/>
    <x v="2"/>
    <s v="United States"/>
    <x v="10"/>
    <x v="9"/>
    <n v="19140"/>
    <x v="3"/>
    <s v="TEC-AC-10002323"/>
    <x v="2"/>
    <x v="11"/>
    <s v="SanDisk Ultra 32 GB MicroSDHC Class 10 Memory Card"/>
    <n v="35.360000000000007"/>
    <n v="2"/>
    <n v="0.2"/>
    <n v="-3.0939999999999994"/>
    <x v="3"/>
    <x v="0"/>
    <s v="No"/>
  </r>
  <r>
    <n v="1648"/>
    <s v="CA-2017-105221"/>
    <x v="549"/>
    <d v="2017-11-03T00:00:00"/>
    <s v="First Class"/>
    <s v="VM-21685"/>
    <s v="Valerie Mitchum"/>
    <x v="2"/>
    <s v="United States"/>
    <x v="10"/>
    <x v="9"/>
    <n v="19140"/>
    <x v="3"/>
    <s v="OFF-FA-10001135"/>
    <x v="1"/>
    <x v="13"/>
    <s v="Brites Rubber Bands, 1 1/2 oz. Box"/>
    <n v="3.1680000000000001"/>
    <n v="2"/>
    <n v="0.2"/>
    <n v="-0.71279999999999988"/>
    <x v="3"/>
    <x v="0"/>
    <s v="No"/>
  </r>
  <r>
    <n v="1649"/>
    <s v="CA-2017-120341"/>
    <x v="120"/>
    <d v="2017-09-29T00:00:00"/>
    <s v="Second Class"/>
    <s v="SF-20200"/>
    <s v="Sarah Foster"/>
    <x v="0"/>
    <s v="United States"/>
    <x v="10"/>
    <x v="9"/>
    <n v="19143"/>
    <x v="3"/>
    <s v="OFF-BI-10004224"/>
    <x v="1"/>
    <x v="8"/>
    <s v="Catalog Binders with Expanding Posts"/>
    <n v="121.10400000000003"/>
    <n v="6"/>
    <n v="0.7"/>
    <n v="-100.91999999999999"/>
    <x v="3"/>
    <x v="0"/>
    <s v="No"/>
  </r>
  <r>
    <n v="1650"/>
    <s v="CA-2017-120341"/>
    <x v="120"/>
    <d v="2017-09-29T00:00:00"/>
    <s v="Second Class"/>
    <s v="SF-20200"/>
    <s v="Sarah Foster"/>
    <x v="0"/>
    <s v="United States"/>
    <x v="10"/>
    <x v="9"/>
    <n v="19143"/>
    <x v="3"/>
    <s v="TEC-PH-10003357"/>
    <x v="2"/>
    <x v="7"/>
    <s v="Grandstream GXP2100 Mainstream Business Phone"/>
    <n v="45.893999999999998"/>
    <n v="1"/>
    <n v="0.4"/>
    <n v="-9.178799999999999"/>
    <x v="3"/>
    <x v="0"/>
    <s v="No"/>
  </r>
  <r>
    <n v="1651"/>
    <s v="CA-2016-135699"/>
    <x v="550"/>
    <d v="2016-08-29T00:00:00"/>
    <s v="Same Day"/>
    <s v="HH-15010"/>
    <s v="Hilary Holden"/>
    <x v="1"/>
    <s v="United States"/>
    <x v="8"/>
    <x v="1"/>
    <n v="94110"/>
    <x v="1"/>
    <s v="OFF-PA-10004475"/>
    <x v="1"/>
    <x v="10"/>
    <s v="Xerox 1940"/>
    <n v="109.92"/>
    <n v="2"/>
    <n v="0"/>
    <n v="53.860799999999998"/>
    <x v="1"/>
    <x v="1"/>
    <s v="Yes"/>
  </r>
  <r>
    <n v="1652"/>
    <s v="CA-2016-135699"/>
    <x v="550"/>
    <d v="2016-08-29T00:00:00"/>
    <s v="Same Day"/>
    <s v="HH-15010"/>
    <s v="Hilary Holden"/>
    <x v="1"/>
    <s v="United States"/>
    <x v="8"/>
    <x v="1"/>
    <n v="94110"/>
    <x v="1"/>
    <s v="OFF-PA-10003001"/>
    <x v="1"/>
    <x v="10"/>
    <s v="Xerox 1986"/>
    <n v="13.36"/>
    <n v="2"/>
    <n v="0"/>
    <n v="6.4127999999999998"/>
    <x v="1"/>
    <x v="1"/>
    <s v="Yes"/>
  </r>
  <r>
    <n v="1653"/>
    <s v="US-2019-132444"/>
    <x v="551"/>
    <d v="2019-11-21T00:00:00"/>
    <s v="First Class"/>
    <s v="CD-12280"/>
    <s v="Christina DeMoss"/>
    <x v="0"/>
    <s v="United States"/>
    <x v="4"/>
    <x v="4"/>
    <n v="98105"/>
    <x v="1"/>
    <s v="OFF-ST-10003442"/>
    <x v="1"/>
    <x v="4"/>
    <s v="Eldon Portable Mobile Manager"/>
    <n v="169.68"/>
    <n v="6"/>
    <n v="0"/>
    <n v="45.813600000000001"/>
    <x v="1"/>
    <x v="0"/>
    <s v="No"/>
  </r>
  <r>
    <n v="1654"/>
    <s v="US-2019-132444"/>
    <x v="551"/>
    <d v="2019-11-21T00:00:00"/>
    <s v="First Class"/>
    <s v="CD-12280"/>
    <s v="Christina DeMoss"/>
    <x v="0"/>
    <s v="United States"/>
    <x v="4"/>
    <x v="4"/>
    <n v="98105"/>
    <x v="1"/>
    <s v="TEC-AC-10003832"/>
    <x v="2"/>
    <x v="11"/>
    <s v="Imation 16GB Mini TravelDrive USB 2.0 Flash Drive"/>
    <n v="132.52000000000001"/>
    <n v="4"/>
    <n v="0"/>
    <n v="54.333200000000005"/>
    <x v="1"/>
    <x v="0"/>
    <s v="No"/>
  </r>
  <r>
    <n v="1655"/>
    <s v="US-2019-132444"/>
    <x v="551"/>
    <d v="2019-11-21T00:00:00"/>
    <s v="First Class"/>
    <s v="CD-12280"/>
    <s v="Christina DeMoss"/>
    <x v="0"/>
    <s v="United States"/>
    <x v="4"/>
    <x v="4"/>
    <n v="98105"/>
    <x v="1"/>
    <s v="OFF-FA-10000611"/>
    <x v="1"/>
    <x v="13"/>
    <s v="Binder Clips by OIC"/>
    <n v="2.96"/>
    <n v="2"/>
    <n v="0"/>
    <n v="1.4207999999999998"/>
    <x v="1"/>
    <x v="0"/>
    <s v="No"/>
  </r>
  <r>
    <n v="1656"/>
    <s v="US-2019-132444"/>
    <x v="551"/>
    <d v="2019-11-21T00:00:00"/>
    <s v="First Class"/>
    <s v="CD-12280"/>
    <s v="Christina DeMoss"/>
    <x v="0"/>
    <s v="United States"/>
    <x v="4"/>
    <x v="4"/>
    <n v="98105"/>
    <x v="1"/>
    <s v="OFF-BI-10001116"/>
    <x v="1"/>
    <x v="8"/>
    <s v="Wilson Jones 1&quot; Hanging DublLock Ring Binders"/>
    <n v="8.4480000000000004"/>
    <n v="2"/>
    <n v="0.2"/>
    <n v="2.9568000000000003"/>
    <x v="1"/>
    <x v="0"/>
    <s v="No"/>
  </r>
  <r>
    <n v="1657"/>
    <s v="US-2019-132444"/>
    <x v="551"/>
    <d v="2019-11-21T00:00:00"/>
    <s v="First Class"/>
    <s v="CD-12280"/>
    <s v="Christina DeMoss"/>
    <x v="0"/>
    <s v="United States"/>
    <x v="4"/>
    <x v="4"/>
    <n v="98105"/>
    <x v="1"/>
    <s v="OFF-ST-10000563"/>
    <x v="1"/>
    <x v="4"/>
    <s v="Fellowes Bankers Box Stor/Drawer Steel Plus"/>
    <n v="95.94"/>
    <n v="3"/>
    <n v="0"/>
    <n v="9.5940000000000012"/>
    <x v="1"/>
    <x v="0"/>
    <s v="No"/>
  </r>
  <r>
    <n v="1658"/>
    <s v="CA-2016-127159"/>
    <x v="552"/>
    <d v="2016-05-15T00:00:00"/>
    <s v="First Class"/>
    <s v="HL-15040"/>
    <s v="Hunter Lopez"/>
    <x v="0"/>
    <s v="United States"/>
    <x v="158"/>
    <x v="6"/>
    <n v="53209"/>
    <x v="2"/>
    <s v="FUR-FU-10000010"/>
    <x v="0"/>
    <x v="5"/>
    <s v="DAX Value U-Channel Document Frames, Easel Back"/>
    <n v="34.79"/>
    <n v="7"/>
    <n v="0"/>
    <n v="10.784899999999999"/>
    <x v="2"/>
    <x v="0"/>
    <s v="No"/>
  </r>
  <r>
    <n v="1659"/>
    <s v="CA-2019-161809"/>
    <x v="176"/>
    <d v="2019-01-26T00:00:00"/>
    <s v="Standard Class"/>
    <s v="TH-21100"/>
    <s v="Thea Hendricks"/>
    <x v="0"/>
    <s v="United States"/>
    <x v="1"/>
    <x v="1"/>
    <n v="90045"/>
    <x v="1"/>
    <s v="TEC-PH-10004922"/>
    <x v="2"/>
    <x v="7"/>
    <s v="RCA Visys Integrated PBX 8-Line Router"/>
    <n v="160.77600000000001"/>
    <n v="3"/>
    <n v="0.2"/>
    <n v="10.048500000000004"/>
    <x v="1"/>
    <x v="0"/>
    <s v="No"/>
  </r>
  <r>
    <n v="1660"/>
    <s v="CA-2019-127285"/>
    <x v="505"/>
    <d v="2019-11-06T00:00:00"/>
    <s v="Standard Class"/>
    <s v="MM-18055"/>
    <s v="Michelle Moray"/>
    <x v="0"/>
    <s v="United States"/>
    <x v="4"/>
    <x v="4"/>
    <n v="98115"/>
    <x v="1"/>
    <s v="OFF-BI-10004330"/>
    <x v="1"/>
    <x v="8"/>
    <s v="GBC Velobind Prepunched Cover Sets, Regency Series"/>
    <n v="88.751999999999995"/>
    <n v="3"/>
    <n v="0.2"/>
    <n v="27.734999999999996"/>
    <x v="1"/>
    <x v="0"/>
    <s v="No"/>
  </r>
  <r>
    <n v="1661"/>
    <s v="CA-2019-127285"/>
    <x v="505"/>
    <d v="2019-11-06T00:00:00"/>
    <s v="Standard Class"/>
    <s v="MM-18055"/>
    <s v="Michelle Moray"/>
    <x v="0"/>
    <s v="United States"/>
    <x v="4"/>
    <x v="4"/>
    <n v="98115"/>
    <x v="1"/>
    <s v="OFF-BI-10002072"/>
    <x v="1"/>
    <x v="8"/>
    <s v="Cardinal Slant-D Ring Binders"/>
    <n v="13.904"/>
    <n v="2"/>
    <n v="0.2"/>
    <n v="5.2139999999999995"/>
    <x v="1"/>
    <x v="0"/>
    <s v="No"/>
  </r>
  <r>
    <n v="1662"/>
    <s v="CA-2019-144526"/>
    <x v="504"/>
    <d v="2019-05-06T00:00:00"/>
    <s v="Standard Class"/>
    <s v="QJ-19255"/>
    <s v="Quincy Jones"/>
    <x v="1"/>
    <s v="United States"/>
    <x v="10"/>
    <x v="9"/>
    <n v="19143"/>
    <x v="3"/>
    <s v="TEC-PH-10002549"/>
    <x v="2"/>
    <x v="7"/>
    <s v="Polycom SoundPoint IP 450 VoIP phone"/>
    <n v="677.57999999999993"/>
    <n v="5"/>
    <n v="0.4"/>
    <n v="-158.10199999999998"/>
    <x v="3"/>
    <x v="0"/>
    <s v="No"/>
  </r>
  <r>
    <n v="1663"/>
    <s v="CA-2019-144526"/>
    <x v="504"/>
    <d v="2019-05-06T00:00:00"/>
    <s v="Standard Class"/>
    <s v="QJ-19255"/>
    <s v="Quincy Jones"/>
    <x v="1"/>
    <s v="United States"/>
    <x v="10"/>
    <x v="9"/>
    <n v="19143"/>
    <x v="3"/>
    <s v="OFF-BI-10002353"/>
    <x v="1"/>
    <x v="8"/>
    <s v="GBC VeloBind Cover Sets"/>
    <n v="13.896000000000001"/>
    <n v="3"/>
    <n v="0.7"/>
    <n v="-9.2639999999999993"/>
    <x v="3"/>
    <x v="0"/>
    <s v="No"/>
  </r>
  <r>
    <n v="1664"/>
    <s v="CA-2018-128531"/>
    <x v="390"/>
    <d v="2018-11-26T00:00:00"/>
    <s v="Second Class"/>
    <s v="NS-18505"/>
    <s v="Neola Schneider"/>
    <x v="0"/>
    <s v="United States"/>
    <x v="61"/>
    <x v="5"/>
    <n v="75217"/>
    <x v="2"/>
    <s v="OFF-ST-10001325"/>
    <x v="1"/>
    <x v="4"/>
    <s v="Sterilite Officeware Hinged File Box"/>
    <n v="41.92"/>
    <n v="5"/>
    <n v="0.2"/>
    <n v="3.6679999999999993"/>
    <x v="2"/>
    <x v="0"/>
    <s v="No"/>
  </r>
  <r>
    <n v="1665"/>
    <s v="CA-2018-128531"/>
    <x v="390"/>
    <d v="2018-11-26T00:00:00"/>
    <s v="Second Class"/>
    <s v="NS-18505"/>
    <s v="Neola Schneider"/>
    <x v="0"/>
    <s v="United States"/>
    <x v="61"/>
    <x v="5"/>
    <n v="75217"/>
    <x v="2"/>
    <s v="TEC-AC-10002049"/>
    <x v="2"/>
    <x v="11"/>
    <s v="Logitech G19 Programmable Gaming Keyboard"/>
    <n v="297.57600000000002"/>
    <n v="3"/>
    <n v="0.2"/>
    <n v="-7.4394000000000347"/>
    <x v="2"/>
    <x v="0"/>
    <s v="No"/>
  </r>
  <r>
    <n v="1666"/>
    <s v="CA-2018-128531"/>
    <x v="390"/>
    <d v="2018-11-26T00:00:00"/>
    <s v="Second Class"/>
    <s v="NS-18505"/>
    <s v="Neola Schneider"/>
    <x v="0"/>
    <s v="United States"/>
    <x v="61"/>
    <x v="5"/>
    <n v="75217"/>
    <x v="2"/>
    <s v="OFF-FA-10002676"/>
    <x v="1"/>
    <x v="13"/>
    <s v="Colored Push Pins"/>
    <n v="4.3440000000000003"/>
    <n v="3"/>
    <n v="0.2"/>
    <n v="0.86879999999999979"/>
    <x v="2"/>
    <x v="0"/>
    <s v="No"/>
  </r>
  <r>
    <n v="1667"/>
    <s v="CA-2018-128531"/>
    <x v="390"/>
    <d v="2018-11-26T00:00:00"/>
    <s v="Second Class"/>
    <s v="NS-18505"/>
    <s v="Neola Schneider"/>
    <x v="0"/>
    <s v="United States"/>
    <x v="61"/>
    <x v="5"/>
    <n v="75217"/>
    <x v="2"/>
    <s v="TEC-AC-10003023"/>
    <x v="2"/>
    <x v="11"/>
    <s v="Logitech G105 Gaming Keyboard"/>
    <n v="94.992000000000004"/>
    <n v="2"/>
    <n v="0.2"/>
    <n v="-2.374800000000004"/>
    <x v="2"/>
    <x v="0"/>
    <s v="No"/>
  </r>
  <r>
    <n v="1668"/>
    <s v="CA-2018-128531"/>
    <x v="390"/>
    <d v="2018-11-26T00:00:00"/>
    <s v="Second Class"/>
    <s v="NS-18505"/>
    <s v="Neola Schneider"/>
    <x v="0"/>
    <s v="United States"/>
    <x v="61"/>
    <x v="5"/>
    <n v="75217"/>
    <x v="2"/>
    <s v="OFF-PA-10000167"/>
    <x v="1"/>
    <x v="10"/>
    <s v="Xerox 1925"/>
    <n v="74.352000000000004"/>
    <n v="3"/>
    <n v="0.2"/>
    <n v="23.234999999999992"/>
    <x v="2"/>
    <x v="0"/>
    <s v="No"/>
  </r>
  <r>
    <n v="1669"/>
    <s v="CA-2018-128531"/>
    <x v="390"/>
    <d v="2018-11-26T00:00:00"/>
    <s v="Second Class"/>
    <s v="NS-18505"/>
    <s v="Neola Schneider"/>
    <x v="0"/>
    <s v="United States"/>
    <x v="61"/>
    <x v="5"/>
    <n v="75217"/>
    <x v="2"/>
    <s v="OFF-AR-10003405"/>
    <x v="1"/>
    <x v="6"/>
    <s v="Dixon My First Ticonderoga Pencil, #2"/>
    <n v="14.04"/>
    <n v="3"/>
    <n v="0.2"/>
    <n v="1.5794999999999986"/>
    <x v="2"/>
    <x v="0"/>
    <s v="No"/>
  </r>
  <r>
    <n v="1670"/>
    <s v="US-2017-157154"/>
    <x v="553"/>
    <d v="2017-01-15T00:00:00"/>
    <s v="Standard Class"/>
    <s v="MM-17920"/>
    <s v="Michael Moore"/>
    <x v="0"/>
    <s v="United States"/>
    <x v="20"/>
    <x v="15"/>
    <n v="10011"/>
    <x v="3"/>
    <s v="FUR-TA-10001889"/>
    <x v="0"/>
    <x v="3"/>
    <s v="Bush Advantage Collection Racetrack Conference Table"/>
    <n v="1018.1039999999999"/>
    <n v="4"/>
    <n v="0.4"/>
    <n v="-373.3048"/>
    <x v="3"/>
    <x v="0"/>
    <s v="No"/>
  </r>
  <r>
    <n v="1671"/>
    <s v="CA-2019-159457"/>
    <x v="15"/>
    <d v="2019-10-26T00:00:00"/>
    <s v="Standard Class"/>
    <s v="RD-19480"/>
    <s v="Rick Duston"/>
    <x v="0"/>
    <s v="United States"/>
    <x v="12"/>
    <x v="5"/>
    <n v="77095"/>
    <x v="2"/>
    <s v="TEC-PH-10002185"/>
    <x v="2"/>
    <x v="7"/>
    <s v="QVS USB Car Charger 2-Port 2.1Amp for iPod/iPhone/iPad/iPad 2/iPad 3"/>
    <n v="16.68"/>
    <n v="3"/>
    <n v="0.2"/>
    <n v="5.2125000000000004"/>
    <x v="2"/>
    <x v="0"/>
    <s v="No"/>
  </r>
  <r>
    <n v="1672"/>
    <s v="CA-2018-107615"/>
    <x v="554"/>
    <d v="2018-03-25T00:00:00"/>
    <s v="First Class"/>
    <s v="RB-19645"/>
    <s v="Robert Barroso"/>
    <x v="1"/>
    <s v="United States"/>
    <x v="226"/>
    <x v="33"/>
    <n v="89031"/>
    <x v="1"/>
    <s v="TEC-AC-10001013"/>
    <x v="2"/>
    <x v="11"/>
    <s v="Logitech ClearChat Comfort/USB Headset H390"/>
    <n v="58.58"/>
    <n v="2"/>
    <n v="0"/>
    <n v="19.331399999999995"/>
    <x v="1"/>
    <x v="0"/>
    <s v="No"/>
  </r>
  <r>
    <n v="1673"/>
    <s v="CA-2019-111647"/>
    <x v="445"/>
    <d v="2019-07-07T00:00:00"/>
    <s v="Standard Class"/>
    <s v="RD-19585"/>
    <s v="Rob Dowd"/>
    <x v="0"/>
    <s v="United States"/>
    <x v="243"/>
    <x v="5"/>
    <n v="75023"/>
    <x v="2"/>
    <s v="TEC-PH-10002726"/>
    <x v="2"/>
    <x v="7"/>
    <s v="netTALK DUO VoIP Telephone Service"/>
    <n v="167.96800000000002"/>
    <n v="4"/>
    <n v="0.2"/>
    <n v="62.988"/>
    <x v="2"/>
    <x v="0"/>
    <s v="No"/>
  </r>
  <r>
    <n v="1674"/>
    <s v="CA-2017-150560"/>
    <x v="555"/>
    <d v="2017-12-12T00:00:00"/>
    <s v="First Class"/>
    <s v="SW-20455"/>
    <s v="Shaun Weien"/>
    <x v="0"/>
    <s v="United States"/>
    <x v="244"/>
    <x v="17"/>
    <n v="23434"/>
    <x v="0"/>
    <s v="OFF-LA-10003930"/>
    <x v="1"/>
    <x v="2"/>
    <s v="Dot Matrix Printer Tape Reel Labels, White, 5000/Box"/>
    <n v="196.62"/>
    <n v="2"/>
    <n v="0"/>
    <n v="96.343800000000002"/>
    <x v="0"/>
    <x v="0"/>
    <s v="No"/>
  </r>
  <r>
    <n v="1675"/>
    <s v="CA-2017-143077"/>
    <x v="14"/>
    <d v="2017-09-21T00:00:00"/>
    <s v="Standard Class"/>
    <s v="SF-20965"/>
    <s v="Sylvia Foulston"/>
    <x v="1"/>
    <s v="United States"/>
    <x v="12"/>
    <x v="5"/>
    <n v="77041"/>
    <x v="2"/>
    <s v="FUR-FU-10003535"/>
    <x v="0"/>
    <x v="5"/>
    <s v="Howard Miller Distant Time Traveler Alarm Clock"/>
    <n v="21.936000000000003"/>
    <n v="2"/>
    <n v="0.6"/>
    <n v="-10.419600000000003"/>
    <x v="2"/>
    <x v="0"/>
    <s v="No"/>
  </r>
  <r>
    <n v="1676"/>
    <s v="CA-2017-143077"/>
    <x v="14"/>
    <d v="2017-09-21T00:00:00"/>
    <s v="Standard Class"/>
    <s v="SF-20965"/>
    <s v="Sylvia Foulston"/>
    <x v="1"/>
    <s v="United States"/>
    <x v="12"/>
    <x v="5"/>
    <n v="77041"/>
    <x v="2"/>
    <s v="OFF-BI-10000088"/>
    <x v="1"/>
    <x v="8"/>
    <s v="GBC Imprintable Covers"/>
    <n v="6.5879999999999992"/>
    <n v="3"/>
    <n v="0.8"/>
    <n v="-10.211400000000005"/>
    <x v="2"/>
    <x v="0"/>
    <s v="No"/>
  </r>
  <r>
    <n v="1677"/>
    <s v="CA-2018-122728"/>
    <x v="556"/>
    <d v="2018-05-24T00:00:00"/>
    <s v="Standard Class"/>
    <s v="EB-13930"/>
    <s v="Eric Barreto"/>
    <x v="0"/>
    <s v="United States"/>
    <x v="8"/>
    <x v="1"/>
    <n v="94110"/>
    <x v="1"/>
    <s v="OFF-ST-10000604"/>
    <x v="1"/>
    <x v="4"/>
    <s v="Home/Office Personal File Carts"/>
    <n v="104.28"/>
    <n v="3"/>
    <n v="0"/>
    <n v="26.069999999999993"/>
    <x v="1"/>
    <x v="0"/>
    <s v="No"/>
  </r>
  <r>
    <n v="1678"/>
    <s v="CA-2018-122728"/>
    <x v="556"/>
    <d v="2018-05-24T00:00:00"/>
    <s v="Standard Class"/>
    <s v="EB-13930"/>
    <s v="Eric Barreto"/>
    <x v="0"/>
    <s v="United States"/>
    <x v="8"/>
    <x v="1"/>
    <n v="94110"/>
    <x v="1"/>
    <s v="OFF-PA-10004040"/>
    <x v="1"/>
    <x v="10"/>
    <s v="Universal Premium White Copier/Laser Paper (20Lb. and 87 Bright)"/>
    <n v="17.940000000000001"/>
    <n v="3"/>
    <n v="0"/>
    <n v="8.7906000000000013"/>
    <x v="1"/>
    <x v="0"/>
    <s v="No"/>
  </r>
  <r>
    <n v="1679"/>
    <s v="CA-2016-122882"/>
    <x v="557"/>
    <d v="2016-09-13T00:00:00"/>
    <s v="Standard Class"/>
    <s v="SB-20290"/>
    <s v="Sean Braxton"/>
    <x v="1"/>
    <s v="United States"/>
    <x v="10"/>
    <x v="9"/>
    <n v="19134"/>
    <x v="3"/>
    <s v="OFF-ST-10002344"/>
    <x v="1"/>
    <x v="4"/>
    <s v="Carina 42&quot;Hx23 3/4&quot;W Media Storage Unit"/>
    <n v="64.784000000000006"/>
    <n v="1"/>
    <n v="0.2"/>
    <n v="-14.576399999999996"/>
    <x v="3"/>
    <x v="0"/>
    <s v="No"/>
  </r>
  <r>
    <n v="1680"/>
    <s v="CA-2016-122882"/>
    <x v="557"/>
    <d v="2016-09-13T00:00:00"/>
    <s v="Standard Class"/>
    <s v="SB-20290"/>
    <s v="Sean Braxton"/>
    <x v="1"/>
    <s v="United States"/>
    <x v="10"/>
    <x v="9"/>
    <n v="19134"/>
    <x v="3"/>
    <s v="TEC-PH-10003589"/>
    <x v="2"/>
    <x v="7"/>
    <s v="invisibleSHIELD by ZAGG Smudge-Free Screen Protector"/>
    <n v="32.381999999999998"/>
    <n v="3"/>
    <n v="0.4"/>
    <n v="4.3175999999999988"/>
    <x v="3"/>
    <x v="0"/>
    <s v="No"/>
  </r>
  <r>
    <n v="1681"/>
    <s v="CA-2016-122882"/>
    <x v="557"/>
    <d v="2016-09-13T00:00:00"/>
    <s v="Standard Class"/>
    <s v="SB-20290"/>
    <s v="Sean Braxton"/>
    <x v="1"/>
    <s v="United States"/>
    <x v="10"/>
    <x v="9"/>
    <n v="19134"/>
    <x v="3"/>
    <s v="FUR-FU-10000758"/>
    <x v="0"/>
    <x v="5"/>
    <s v="DAX Natural Wood-Tone Poster Frame"/>
    <n v="42.368000000000002"/>
    <n v="2"/>
    <n v="0.2"/>
    <n v="8.4735999999999958"/>
    <x v="3"/>
    <x v="0"/>
    <s v="No"/>
  </r>
  <r>
    <n v="1682"/>
    <s v="CA-2016-122882"/>
    <x v="557"/>
    <d v="2016-09-13T00:00:00"/>
    <s v="Standard Class"/>
    <s v="SB-20290"/>
    <s v="Sean Braxton"/>
    <x v="1"/>
    <s v="United States"/>
    <x v="10"/>
    <x v="9"/>
    <n v="19134"/>
    <x v="3"/>
    <s v="TEC-MA-10004679"/>
    <x v="2"/>
    <x v="15"/>
    <s v="StarTech.com 10/100 VDSL2 Ethernet Extender Kit"/>
    <n v="399.54"/>
    <n v="4"/>
    <n v="0.7"/>
    <n v="-559.35599999999988"/>
    <x v="3"/>
    <x v="0"/>
    <s v="No"/>
  </r>
  <r>
    <n v="1683"/>
    <s v="US-2018-101497"/>
    <x v="321"/>
    <d v="2018-10-01T00:00:00"/>
    <s v="Second Class"/>
    <s v="PS-18760"/>
    <s v="Pamela Stobb"/>
    <x v="0"/>
    <s v="United States"/>
    <x v="1"/>
    <x v="1"/>
    <n v="90008"/>
    <x v="1"/>
    <s v="OFF-PA-10000176"/>
    <x v="1"/>
    <x v="10"/>
    <s v="Xerox 1887"/>
    <n v="18.97"/>
    <n v="1"/>
    <n v="0"/>
    <n v="9.105599999999999"/>
    <x v="1"/>
    <x v="0"/>
    <s v="No"/>
  </r>
  <r>
    <n v="1684"/>
    <s v="CA-2018-147585"/>
    <x v="77"/>
    <d v="2018-11-12T00:00:00"/>
    <s v="Standard Class"/>
    <s v="CB-12535"/>
    <s v="Claudia Bergmann"/>
    <x v="1"/>
    <s v="United States"/>
    <x v="8"/>
    <x v="1"/>
    <n v="94110"/>
    <x v="1"/>
    <s v="FUR-FU-10002597"/>
    <x v="0"/>
    <x v="5"/>
    <s v="C-Line Magnetic Cubicle Keepers, Clear Polypropylene"/>
    <n v="14.82"/>
    <n v="3"/>
    <n v="0"/>
    <n v="6.224400000000001"/>
    <x v="1"/>
    <x v="0"/>
    <s v="No"/>
  </r>
  <r>
    <n v="1685"/>
    <s v="CA-2019-149489"/>
    <x v="558"/>
    <d v="2019-04-27T00:00:00"/>
    <s v="First Class"/>
    <s v="DK-12835"/>
    <s v="Damala Kotsonis"/>
    <x v="1"/>
    <s v="United States"/>
    <x v="10"/>
    <x v="9"/>
    <n v="19143"/>
    <x v="3"/>
    <s v="OFF-AP-10002495"/>
    <x v="1"/>
    <x v="9"/>
    <s v="Acco Smartsocket Table Surge Protector, 6 Color-Coded Adapter Outlets"/>
    <n v="99.28"/>
    <n v="2"/>
    <n v="0.2"/>
    <n v="12.409999999999989"/>
    <x v="3"/>
    <x v="0"/>
    <s v="No"/>
  </r>
  <r>
    <n v="1686"/>
    <s v="CA-2019-149489"/>
    <x v="558"/>
    <d v="2019-04-27T00:00:00"/>
    <s v="First Class"/>
    <s v="DK-12835"/>
    <s v="Damala Kotsonis"/>
    <x v="1"/>
    <s v="United States"/>
    <x v="10"/>
    <x v="9"/>
    <n v="19143"/>
    <x v="3"/>
    <s v="OFF-BI-10002813"/>
    <x v="1"/>
    <x v="8"/>
    <s v="Avery Reinforcements for Hole-Punch Pages"/>
    <n v="1.1880000000000002"/>
    <n v="2"/>
    <n v="0.7"/>
    <n v="-0.98999999999999977"/>
    <x v="3"/>
    <x v="0"/>
    <s v="No"/>
  </r>
  <r>
    <n v="1687"/>
    <s v="CA-2019-149489"/>
    <x v="558"/>
    <d v="2019-04-27T00:00:00"/>
    <s v="First Class"/>
    <s v="DK-12835"/>
    <s v="Damala Kotsonis"/>
    <x v="1"/>
    <s v="United States"/>
    <x v="10"/>
    <x v="9"/>
    <n v="19143"/>
    <x v="3"/>
    <s v="OFF-BI-10002414"/>
    <x v="1"/>
    <x v="8"/>
    <s v="GBC ProClick Spines for 32-Hole Punch"/>
    <n v="7.5180000000000007"/>
    <n v="2"/>
    <n v="0.7"/>
    <n v="-5.7637999999999998"/>
    <x v="3"/>
    <x v="0"/>
    <s v="No"/>
  </r>
  <r>
    <n v="1688"/>
    <s v="CA-2019-143798"/>
    <x v="389"/>
    <d v="2019-12-12T00:00:00"/>
    <s v="First Class"/>
    <s v="AW-10840"/>
    <s v="Anthony Witt"/>
    <x v="0"/>
    <s v="United States"/>
    <x v="10"/>
    <x v="9"/>
    <n v="19140"/>
    <x v="3"/>
    <s v="OFF-PA-10000788"/>
    <x v="1"/>
    <x v="10"/>
    <s v="Xerox 210"/>
    <n v="10.368000000000002"/>
    <n v="2"/>
    <n v="0.2"/>
    <n v="3.6288"/>
    <x v="3"/>
    <x v="0"/>
    <s v="No"/>
  </r>
  <r>
    <n v="1689"/>
    <s v="CA-2019-143798"/>
    <x v="389"/>
    <d v="2019-12-12T00:00:00"/>
    <s v="First Class"/>
    <s v="AW-10840"/>
    <s v="Anthony Witt"/>
    <x v="0"/>
    <s v="United States"/>
    <x v="10"/>
    <x v="9"/>
    <n v="19140"/>
    <x v="3"/>
    <s v="FUR-FU-10004306"/>
    <x v="0"/>
    <x v="5"/>
    <s v="Electrix Halogen Magnifier Lamp"/>
    <n v="310.88000000000005"/>
    <n v="2"/>
    <n v="0.2"/>
    <n v="23.315999999999988"/>
    <x v="3"/>
    <x v="0"/>
    <s v="No"/>
  </r>
  <r>
    <n v="1690"/>
    <s v="CA-2016-142839"/>
    <x v="559"/>
    <d v="2016-08-20T00:00:00"/>
    <s v="Standard Class"/>
    <s v="TS-21610"/>
    <s v="Troy Staebel"/>
    <x v="0"/>
    <s v="United States"/>
    <x v="10"/>
    <x v="9"/>
    <n v="19143"/>
    <x v="3"/>
    <s v="FUR-TA-10001539"/>
    <x v="0"/>
    <x v="3"/>
    <s v="Chromcraft Rectangular Conference Tables"/>
    <n v="853.09199999999987"/>
    <n v="6"/>
    <n v="0.4"/>
    <n v="-227.49120000000016"/>
    <x v="3"/>
    <x v="0"/>
    <s v="No"/>
  </r>
  <r>
    <n v="1691"/>
    <s v="CA-2019-129833"/>
    <x v="34"/>
    <d v="2019-12-15T00:00:00"/>
    <s v="Standard Class"/>
    <s v="HF-14995"/>
    <s v="Herbert Flentye"/>
    <x v="0"/>
    <s v="United States"/>
    <x v="245"/>
    <x v="14"/>
    <n v="46203"/>
    <x v="2"/>
    <s v="OFF-PA-10000575"/>
    <x v="1"/>
    <x v="10"/>
    <s v="Wirebound Message Books, Four 2 3/4 x 5 White Forms per Page"/>
    <n v="33.450000000000003"/>
    <n v="5"/>
    <n v="0"/>
    <n v="15.387"/>
    <x v="2"/>
    <x v="0"/>
    <s v="No"/>
  </r>
  <r>
    <n v="1692"/>
    <s v="CA-2019-129833"/>
    <x v="34"/>
    <d v="2019-12-15T00:00:00"/>
    <s v="Standard Class"/>
    <s v="HF-14995"/>
    <s v="Herbert Flentye"/>
    <x v="0"/>
    <s v="United States"/>
    <x v="245"/>
    <x v="14"/>
    <n v="46203"/>
    <x v="2"/>
    <s v="OFF-BI-10004182"/>
    <x v="1"/>
    <x v="8"/>
    <s v="Economy Binders"/>
    <n v="10.4"/>
    <n v="5"/>
    <n v="0"/>
    <n v="5.0960000000000001"/>
    <x v="2"/>
    <x v="0"/>
    <s v="No"/>
  </r>
  <r>
    <n v="1693"/>
    <s v="US-2018-154361"/>
    <x v="560"/>
    <d v="2018-03-19T00:00:00"/>
    <s v="Standard Class"/>
    <s v="HZ-14950"/>
    <s v="Henia Zydlo"/>
    <x v="0"/>
    <s v="United States"/>
    <x v="38"/>
    <x v="24"/>
    <n v="43229"/>
    <x v="3"/>
    <s v="FUR-FU-10004020"/>
    <x v="0"/>
    <x v="5"/>
    <s v="Advantus Panel Wall Acrylic Frame"/>
    <n v="21.880000000000003"/>
    <n v="5"/>
    <n v="0.2"/>
    <n v="6.2904999999999998"/>
    <x v="3"/>
    <x v="0"/>
    <s v="No"/>
  </r>
  <r>
    <n v="1694"/>
    <s v="US-2018-158708"/>
    <x v="190"/>
    <d v="2018-06-29T00:00:00"/>
    <s v="Second Class"/>
    <s v="AB-10255"/>
    <s v="Alejandro Ballentine"/>
    <x v="2"/>
    <s v="United States"/>
    <x v="243"/>
    <x v="5"/>
    <n v="75023"/>
    <x v="2"/>
    <s v="TEC-AC-10003133"/>
    <x v="2"/>
    <x v="11"/>
    <s v="Memorex Mini Travel Drive 4 GB USB 2.0 Flash Drive"/>
    <n v="13.616"/>
    <n v="2"/>
    <n v="0.2"/>
    <n v="3.5742000000000012"/>
    <x v="2"/>
    <x v="0"/>
    <s v="No"/>
  </r>
  <r>
    <n v="1695"/>
    <s v="CA-2017-156335"/>
    <x v="12"/>
    <d v="2017-09-28T00:00:00"/>
    <s v="Second Class"/>
    <s v="PO-19195"/>
    <s v="Phillina Ober"/>
    <x v="2"/>
    <s v="United States"/>
    <x v="246"/>
    <x v="30"/>
    <n v="7002"/>
    <x v="3"/>
    <s v="TEC-AC-10002006"/>
    <x v="2"/>
    <x v="11"/>
    <s v="Memorex Micro Travel Drive 16 GB"/>
    <n v="63.96"/>
    <n v="4"/>
    <n v="0"/>
    <n v="19.827599999999997"/>
    <x v="3"/>
    <x v="0"/>
    <s v="No"/>
  </r>
  <r>
    <n v="1696"/>
    <s v="CA-2017-156335"/>
    <x v="12"/>
    <d v="2017-09-28T00:00:00"/>
    <s v="Second Class"/>
    <s v="PO-19195"/>
    <s v="Phillina Ober"/>
    <x v="2"/>
    <s v="United States"/>
    <x v="246"/>
    <x v="30"/>
    <n v="7002"/>
    <x v="3"/>
    <s v="OFF-BI-10003314"/>
    <x v="1"/>
    <x v="8"/>
    <s v="Tuff Stuff Recycled Round Ring Binders"/>
    <n v="14.46"/>
    <n v="3"/>
    <n v="0"/>
    <n v="7.0853999999999999"/>
    <x v="3"/>
    <x v="0"/>
    <s v="No"/>
  </r>
  <r>
    <n v="1697"/>
    <s v="CA-2017-156335"/>
    <x v="12"/>
    <d v="2017-09-28T00:00:00"/>
    <s v="Second Class"/>
    <s v="PO-19195"/>
    <s v="Phillina Ober"/>
    <x v="2"/>
    <s v="United States"/>
    <x v="246"/>
    <x v="30"/>
    <n v="7002"/>
    <x v="3"/>
    <s v="TEC-PH-10002726"/>
    <x v="2"/>
    <x v="7"/>
    <s v="netTALK DUO VoIP Telephone Service"/>
    <n v="104.98"/>
    <n v="2"/>
    <n v="0"/>
    <n v="52.49"/>
    <x v="3"/>
    <x v="0"/>
    <s v="No"/>
  </r>
  <r>
    <n v="1698"/>
    <s v="CA-2017-148376"/>
    <x v="17"/>
    <d v="2017-12-31T00:00:00"/>
    <s v="Standard Class"/>
    <s v="AG-10900"/>
    <s v="Arthur Gainer"/>
    <x v="0"/>
    <s v="United States"/>
    <x v="1"/>
    <x v="1"/>
    <n v="90008"/>
    <x v="1"/>
    <s v="OFF-AP-10000240"/>
    <x v="1"/>
    <x v="9"/>
    <s v="Belkin F9G930V10-GRY 9 Outlet Surge"/>
    <n v="106.96"/>
    <n v="2"/>
    <n v="0"/>
    <n v="31.018399999999986"/>
    <x v="1"/>
    <x v="0"/>
    <s v="No"/>
  </r>
  <r>
    <n v="1699"/>
    <s v="CA-2017-148376"/>
    <x v="17"/>
    <d v="2017-12-31T00:00:00"/>
    <s v="Standard Class"/>
    <s v="AG-10900"/>
    <s v="Arthur Gainer"/>
    <x v="0"/>
    <s v="United States"/>
    <x v="1"/>
    <x v="1"/>
    <n v="90008"/>
    <x v="1"/>
    <s v="OFF-LA-10002381"/>
    <x v="1"/>
    <x v="2"/>
    <s v="Avery 497"/>
    <n v="21.560000000000002"/>
    <n v="7"/>
    <n v="0"/>
    <n v="10.348799999999999"/>
    <x v="1"/>
    <x v="0"/>
    <s v="No"/>
  </r>
  <r>
    <n v="1700"/>
    <s v="CA-2016-135657"/>
    <x v="561"/>
    <d v="2016-06-07T00:00:00"/>
    <s v="Second Class"/>
    <s v="SC-20725"/>
    <s v="Steven Cartwright"/>
    <x v="0"/>
    <s v="United States"/>
    <x v="4"/>
    <x v="4"/>
    <n v="98115"/>
    <x v="1"/>
    <s v="FUR-TA-10004086"/>
    <x v="0"/>
    <x v="3"/>
    <s v="KI Adjustable-Height Table"/>
    <n v="515.88"/>
    <n v="6"/>
    <n v="0"/>
    <n v="113.49359999999999"/>
    <x v="1"/>
    <x v="1"/>
    <s v="Yes"/>
  </r>
  <r>
    <n v="1701"/>
    <s v="CA-2017-114069"/>
    <x v="562"/>
    <d v="2017-07-15T00:00:00"/>
    <s v="Second Class"/>
    <s v="ND-18370"/>
    <s v="Natalie DeCherney"/>
    <x v="0"/>
    <s v="United States"/>
    <x v="20"/>
    <x v="15"/>
    <n v="10035"/>
    <x v="3"/>
    <s v="OFF-BI-10000320"/>
    <x v="1"/>
    <x v="8"/>
    <s v="GBC Plastic Binding Combs"/>
    <n v="11.808"/>
    <n v="2"/>
    <n v="0.2"/>
    <n v="4.2804000000000002"/>
    <x v="3"/>
    <x v="0"/>
    <s v="No"/>
  </r>
  <r>
    <n v="1702"/>
    <s v="CA-2017-114069"/>
    <x v="562"/>
    <d v="2017-07-15T00:00:00"/>
    <s v="Second Class"/>
    <s v="ND-18370"/>
    <s v="Natalie DeCherney"/>
    <x v="0"/>
    <s v="United States"/>
    <x v="20"/>
    <x v="15"/>
    <n v="10035"/>
    <x v="3"/>
    <s v="FUR-CH-10000595"/>
    <x v="0"/>
    <x v="1"/>
    <s v="Safco Contoured Stacking Chairs"/>
    <n v="1931.04"/>
    <n v="9"/>
    <n v="0.1"/>
    <n v="321.83999999999992"/>
    <x v="3"/>
    <x v="0"/>
    <s v="No"/>
  </r>
  <r>
    <n v="1703"/>
    <s v="CA-2017-114069"/>
    <x v="562"/>
    <d v="2017-07-15T00:00:00"/>
    <s v="Second Class"/>
    <s v="ND-18370"/>
    <s v="Natalie DeCherney"/>
    <x v="0"/>
    <s v="United States"/>
    <x v="20"/>
    <x v="15"/>
    <n v="10035"/>
    <x v="3"/>
    <s v="OFF-PA-10000349"/>
    <x v="1"/>
    <x v="10"/>
    <s v="Easy-staple paper"/>
    <n v="9.9600000000000009"/>
    <n v="2"/>
    <n v="0"/>
    <n v="4.6812000000000005"/>
    <x v="3"/>
    <x v="0"/>
    <s v="No"/>
  </r>
  <r>
    <n v="1704"/>
    <s v="CA-2016-139857"/>
    <x v="563"/>
    <d v="2016-02-06T00:00:00"/>
    <s v="Standard Class"/>
    <s v="CD-12790"/>
    <s v="Cynthia Delaney"/>
    <x v="2"/>
    <s v="United States"/>
    <x v="70"/>
    <x v="1"/>
    <n v="92037"/>
    <x v="1"/>
    <s v="OFF-FA-10001843"/>
    <x v="1"/>
    <x v="13"/>
    <s v="Staples"/>
    <n v="12.350000000000001"/>
    <n v="5"/>
    <n v="0"/>
    <n v="5.8045"/>
    <x v="1"/>
    <x v="0"/>
    <s v="No"/>
  </r>
  <r>
    <n v="1705"/>
    <s v="CA-2018-106306"/>
    <x v="387"/>
    <d v="2018-03-08T00:00:00"/>
    <s v="Same Day"/>
    <s v="PG-18820"/>
    <s v="Patrick Gardner"/>
    <x v="0"/>
    <s v="United States"/>
    <x v="220"/>
    <x v="16"/>
    <n v="85301"/>
    <x v="1"/>
    <s v="OFF-BI-10003676"/>
    <x v="1"/>
    <x v="8"/>
    <s v="GBC Standard Recycled Report Covers, Clear Plastic Sheets"/>
    <n v="9.7020000000000017"/>
    <n v="3"/>
    <n v="0.7"/>
    <n v="-7.1147999999999989"/>
    <x v="1"/>
    <x v="0"/>
    <s v="No"/>
  </r>
  <r>
    <n v="1706"/>
    <s v="CA-2017-100545"/>
    <x v="6"/>
    <d v="2017-11-26T00:00:00"/>
    <s v="Standard Class"/>
    <s v="IM-15070"/>
    <s v="Irene Maddox"/>
    <x v="0"/>
    <s v="United States"/>
    <x v="10"/>
    <x v="9"/>
    <n v="19120"/>
    <x v="3"/>
    <s v="OFF-BI-10003638"/>
    <x v="1"/>
    <x v="8"/>
    <s v="GBC Durable Plastic Covers"/>
    <n v="11.610000000000003"/>
    <n v="2"/>
    <n v="0.7"/>
    <n v="-9.2880000000000003"/>
    <x v="3"/>
    <x v="0"/>
    <s v="No"/>
  </r>
  <r>
    <n v="1707"/>
    <s v="CA-2019-123491"/>
    <x v="505"/>
    <d v="2019-11-05T00:00:00"/>
    <s v="Standard Class"/>
    <s v="JK-15205"/>
    <s v="Jamie Kunitz"/>
    <x v="0"/>
    <s v="United States"/>
    <x v="8"/>
    <x v="1"/>
    <n v="94122"/>
    <x v="1"/>
    <s v="OFF-LA-10003077"/>
    <x v="1"/>
    <x v="2"/>
    <s v="Avery 500"/>
    <n v="43.86"/>
    <n v="6"/>
    <n v="0"/>
    <n v="20.614199999999997"/>
    <x v="1"/>
    <x v="1"/>
    <s v="Yes"/>
  </r>
  <r>
    <n v="1708"/>
    <s v="CA-2019-123491"/>
    <x v="505"/>
    <d v="2019-11-05T00:00:00"/>
    <s v="Standard Class"/>
    <s v="JK-15205"/>
    <s v="Jamie Kunitz"/>
    <x v="0"/>
    <s v="United States"/>
    <x v="8"/>
    <x v="1"/>
    <n v="94122"/>
    <x v="1"/>
    <s v="TEC-PH-10003505"/>
    <x v="2"/>
    <x v="7"/>
    <s v="Geemarc AmpliPOWER60"/>
    <n v="148.47999999999999"/>
    <n v="2"/>
    <n v="0.2"/>
    <n v="16.703999999999986"/>
    <x v="1"/>
    <x v="1"/>
    <s v="Yes"/>
  </r>
  <r>
    <n v="1709"/>
    <s v="CA-2019-123491"/>
    <x v="505"/>
    <d v="2019-11-05T00:00:00"/>
    <s v="Standard Class"/>
    <s v="JK-15205"/>
    <s v="Jamie Kunitz"/>
    <x v="0"/>
    <s v="United States"/>
    <x v="8"/>
    <x v="1"/>
    <n v="94122"/>
    <x v="1"/>
    <s v="OFF-PA-10003424"/>
    <x v="1"/>
    <x v="10"/>
    <s v="&quot;While you Were Out&quot; Message Book, One Form per Page"/>
    <n v="7.42"/>
    <n v="2"/>
    <n v="0"/>
    <n v="3.71"/>
    <x v="1"/>
    <x v="1"/>
    <s v="Yes"/>
  </r>
  <r>
    <n v="1710"/>
    <s v="CA-2019-123491"/>
    <x v="505"/>
    <d v="2019-11-05T00:00:00"/>
    <s v="Standard Class"/>
    <s v="JK-15205"/>
    <s v="Jamie Kunitz"/>
    <x v="0"/>
    <s v="United States"/>
    <x v="8"/>
    <x v="1"/>
    <n v="94122"/>
    <x v="1"/>
    <s v="FUR-CH-10003061"/>
    <x v="0"/>
    <x v="1"/>
    <s v="Global Leather Task Chair, Black"/>
    <n v="71.992000000000004"/>
    <n v="1"/>
    <n v="0.2"/>
    <n v="-0.89990000000001302"/>
    <x v="1"/>
    <x v="1"/>
    <s v="Yes"/>
  </r>
  <r>
    <n v="1711"/>
    <s v="CA-2019-123491"/>
    <x v="505"/>
    <d v="2019-11-05T00:00:00"/>
    <s v="Standard Class"/>
    <s v="JK-15205"/>
    <s v="Jamie Kunitz"/>
    <x v="0"/>
    <s v="United States"/>
    <x v="8"/>
    <x v="1"/>
    <n v="94122"/>
    <x v="1"/>
    <s v="OFF-AR-10003514"/>
    <x v="1"/>
    <x v="6"/>
    <s v="4009 Highlighters by Sanford"/>
    <n v="19.899999999999999"/>
    <n v="5"/>
    <n v="0"/>
    <n v="6.5669999999999984"/>
    <x v="1"/>
    <x v="1"/>
    <s v="Yes"/>
  </r>
  <r>
    <n v="1712"/>
    <s v="CA-2019-123491"/>
    <x v="505"/>
    <d v="2019-11-05T00:00:00"/>
    <s v="Standard Class"/>
    <s v="JK-15205"/>
    <s v="Jamie Kunitz"/>
    <x v="0"/>
    <s v="United States"/>
    <x v="8"/>
    <x v="1"/>
    <n v="94122"/>
    <x v="1"/>
    <s v="OFF-AP-10002684"/>
    <x v="1"/>
    <x v="9"/>
    <s v="Acco 7-Outlet Masterpiece Power Center, Wihtout Fax/Phone Line Protection"/>
    <n v="1702.12"/>
    <n v="14"/>
    <n v="0"/>
    <n v="510.63599999999985"/>
    <x v="1"/>
    <x v="1"/>
    <s v="Yes"/>
  </r>
  <r>
    <n v="1713"/>
    <s v="CA-2017-145401"/>
    <x v="564"/>
    <d v="2017-02-04T00:00:00"/>
    <s v="Standard Class"/>
    <s v="JP-15520"/>
    <s v="Jeremy Pistek"/>
    <x v="0"/>
    <s v="United States"/>
    <x v="12"/>
    <x v="5"/>
    <n v="77070"/>
    <x v="2"/>
    <s v="OFF-PA-10004405"/>
    <x v="1"/>
    <x v="10"/>
    <s v="Rediform Voice Mail Log Books"/>
    <n v="14.303999999999998"/>
    <n v="6"/>
    <n v="0.2"/>
    <n v="5.0064000000000002"/>
    <x v="2"/>
    <x v="0"/>
    <s v="No"/>
  </r>
  <r>
    <n v="1714"/>
    <s v="US-2019-124968"/>
    <x v="565"/>
    <d v="2019-09-13T00:00:00"/>
    <s v="Second Class"/>
    <s v="MM-18055"/>
    <s v="Michelle Moray"/>
    <x v="0"/>
    <s v="United States"/>
    <x v="22"/>
    <x v="10"/>
    <n v="60610"/>
    <x v="2"/>
    <s v="FUR-TA-10004289"/>
    <x v="0"/>
    <x v="3"/>
    <s v="BoxOffice By Design Rectangular and Half-Moon Meeting Room Tables"/>
    <n v="765.625"/>
    <n v="7"/>
    <n v="0.5"/>
    <n v="-566.5625"/>
    <x v="2"/>
    <x v="0"/>
    <s v="No"/>
  </r>
  <r>
    <n v="1715"/>
    <s v="CA-2019-104003"/>
    <x v="566"/>
    <d v="2019-10-13T00:00:00"/>
    <s v="Standard Class"/>
    <s v="DC-13285"/>
    <s v="Debra Catini"/>
    <x v="0"/>
    <s v="United States"/>
    <x v="8"/>
    <x v="1"/>
    <n v="94110"/>
    <x v="1"/>
    <s v="FUR-BO-10003965"/>
    <x v="0"/>
    <x v="0"/>
    <s v="O'Sullivan Manor Hill 2-Door Library in Brianna Oak"/>
    <n v="307.666"/>
    <n v="2"/>
    <n v="0.15"/>
    <n v="-14.478399999999979"/>
    <x v="1"/>
    <x v="0"/>
    <s v="No"/>
  </r>
  <r>
    <n v="1716"/>
    <s v="CA-2018-154788"/>
    <x v="567"/>
    <d v="2018-05-04T00:00:00"/>
    <s v="Standard Class"/>
    <s v="JL-15835"/>
    <s v="John Lee"/>
    <x v="0"/>
    <s v="United States"/>
    <x v="20"/>
    <x v="15"/>
    <n v="10011"/>
    <x v="3"/>
    <s v="OFF-BI-10003314"/>
    <x v="1"/>
    <x v="8"/>
    <s v="Tuff Stuff Recycled Round Ring Binders"/>
    <n v="7.7120000000000006"/>
    <n v="2"/>
    <n v="0.2"/>
    <n v="2.7956000000000003"/>
    <x v="3"/>
    <x v="0"/>
    <s v="No"/>
  </r>
  <r>
    <n v="1717"/>
    <s v="CA-2018-169943"/>
    <x v="288"/>
    <d v="2018-05-24T00:00:00"/>
    <s v="Standard Class"/>
    <s v="BN-11515"/>
    <s v="Bradley Nguyen"/>
    <x v="0"/>
    <s v="United States"/>
    <x v="20"/>
    <x v="15"/>
    <n v="10011"/>
    <x v="3"/>
    <s v="OFF-AP-10001563"/>
    <x v="1"/>
    <x v="9"/>
    <s v="Belkin Premiere Surge Master II 8-outlet surge protector"/>
    <n v="242.89999999999998"/>
    <n v="5"/>
    <n v="0"/>
    <n v="70.440999999999974"/>
    <x v="3"/>
    <x v="0"/>
    <s v="No"/>
  </r>
  <r>
    <n v="1718"/>
    <s v="CA-2018-169943"/>
    <x v="288"/>
    <d v="2018-05-24T00:00:00"/>
    <s v="Standard Class"/>
    <s v="BN-11515"/>
    <s v="Bradley Nguyen"/>
    <x v="0"/>
    <s v="United States"/>
    <x v="20"/>
    <x v="15"/>
    <n v="10011"/>
    <x v="3"/>
    <s v="OFF-ST-10004123"/>
    <x v="1"/>
    <x v="4"/>
    <s v="Safco Industrial Wire Shelving System"/>
    <n v="454.90000000000003"/>
    <n v="5"/>
    <n v="0"/>
    <n v="0"/>
    <x v="3"/>
    <x v="0"/>
    <s v="No"/>
  </r>
  <r>
    <n v="1719"/>
    <s v="CA-2018-169943"/>
    <x v="288"/>
    <d v="2018-05-24T00:00:00"/>
    <s v="Standard Class"/>
    <s v="BN-11515"/>
    <s v="Bradley Nguyen"/>
    <x v="0"/>
    <s v="United States"/>
    <x v="20"/>
    <x v="15"/>
    <n v="10011"/>
    <x v="3"/>
    <s v="FUR-FU-10002088"/>
    <x v="0"/>
    <x v="5"/>
    <s v="Nu-Dell Float Frame 11 x 14 1/2"/>
    <n v="35.92"/>
    <n v="4"/>
    <n v="0"/>
    <n v="15.086400000000001"/>
    <x v="3"/>
    <x v="0"/>
    <s v="No"/>
  </r>
  <r>
    <n v="1720"/>
    <s v="CA-2018-169943"/>
    <x v="288"/>
    <d v="2018-05-24T00:00:00"/>
    <s v="Standard Class"/>
    <s v="BN-11515"/>
    <s v="Bradley Nguyen"/>
    <x v="0"/>
    <s v="United States"/>
    <x v="20"/>
    <x v="15"/>
    <n v="10011"/>
    <x v="3"/>
    <s v="FUR-FU-10000010"/>
    <x v="0"/>
    <x v="5"/>
    <s v="DAX Value U-Channel Document Frames, Easel Back"/>
    <n v="39.76"/>
    <n v="8"/>
    <n v="0"/>
    <n v="12.325599999999998"/>
    <x v="3"/>
    <x v="0"/>
    <s v="No"/>
  </r>
  <r>
    <n v="1721"/>
    <s v="CA-2018-169943"/>
    <x v="288"/>
    <d v="2018-05-24T00:00:00"/>
    <s v="Standard Class"/>
    <s v="BN-11515"/>
    <s v="Bradley Nguyen"/>
    <x v="0"/>
    <s v="United States"/>
    <x v="20"/>
    <x v="15"/>
    <n v="10011"/>
    <x v="3"/>
    <s v="OFF-BI-10002824"/>
    <x v="1"/>
    <x v="8"/>
    <s v="Recycled Easel Ring Binders"/>
    <n v="47.744"/>
    <n v="4"/>
    <n v="0.2"/>
    <n v="14.919999999999995"/>
    <x v="3"/>
    <x v="0"/>
    <s v="No"/>
  </r>
  <r>
    <n v="1722"/>
    <s v="US-2017-123218"/>
    <x v="139"/>
    <d v="2017-12-25T00:00:00"/>
    <s v="Standard Class"/>
    <s v="KD-16345"/>
    <s v="Katherine Ducich"/>
    <x v="0"/>
    <s v="United States"/>
    <x v="22"/>
    <x v="10"/>
    <n v="60623"/>
    <x v="2"/>
    <s v="TEC-PH-10001061"/>
    <x v="2"/>
    <x v="7"/>
    <s v="Apple iPhone 5C"/>
    <n v="159.98400000000001"/>
    <n v="2"/>
    <n v="0.2"/>
    <n v="11.998799999999996"/>
    <x v="2"/>
    <x v="0"/>
    <s v="No"/>
  </r>
  <r>
    <n v="1723"/>
    <s v="US-2017-123218"/>
    <x v="139"/>
    <d v="2017-12-25T00:00:00"/>
    <s v="Standard Class"/>
    <s v="KD-16345"/>
    <s v="Katherine Ducich"/>
    <x v="0"/>
    <s v="United States"/>
    <x v="22"/>
    <x v="10"/>
    <n v="60623"/>
    <x v="2"/>
    <s v="TEC-AC-10000736"/>
    <x v="2"/>
    <x v="11"/>
    <s v="Logitech G600 MMO Gaming Mouse"/>
    <n v="255.96799999999999"/>
    <n v="4"/>
    <n v="0.2"/>
    <n v="51.193599999999996"/>
    <x v="2"/>
    <x v="0"/>
    <s v="No"/>
  </r>
  <r>
    <n v="1724"/>
    <s v="US-2017-123218"/>
    <x v="139"/>
    <d v="2017-12-25T00:00:00"/>
    <s v="Standard Class"/>
    <s v="KD-16345"/>
    <s v="Katherine Ducich"/>
    <x v="0"/>
    <s v="United States"/>
    <x v="22"/>
    <x v="10"/>
    <n v="60623"/>
    <x v="2"/>
    <s v="FUR-BO-10003966"/>
    <x v="0"/>
    <x v="0"/>
    <s v="Sauder Facets Collection Library, Sky Alder Finish"/>
    <n v="359.05799999999994"/>
    <n v="3"/>
    <n v="0.3"/>
    <n v="-71.811600000000027"/>
    <x v="2"/>
    <x v="0"/>
    <s v="No"/>
  </r>
  <r>
    <n v="1725"/>
    <s v="CA-2017-127453"/>
    <x v="546"/>
    <d v="2017-12-20T00:00:00"/>
    <s v="First Class"/>
    <s v="JK-15370"/>
    <s v="Jay Kimmel"/>
    <x v="0"/>
    <s v="United States"/>
    <x v="10"/>
    <x v="9"/>
    <n v="19143"/>
    <x v="3"/>
    <s v="OFF-AP-10000828"/>
    <x v="1"/>
    <x v="9"/>
    <s v="Avanti 4.4 Cu. Ft. Refrigerator"/>
    <n v="434.35199999999998"/>
    <n v="3"/>
    <n v="0.2"/>
    <n v="43.43519999999998"/>
    <x v="3"/>
    <x v="0"/>
    <s v="No"/>
  </r>
  <r>
    <n v="1726"/>
    <s v="CA-2017-127453"/>
    <x v="546"/>
    <d v="2017-12-20T00:00:00"/>
    <s v="First Class"/>
    <s v="JK-15370"/>
    <s v="Jay Kimmel"/>
    <x v="0"/>
    <s v="United States"/>
    <x v="10"/>
    <x v="9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  <x v="3"/>
    <x v="0"/>
    <s v="No"/>
  </r>
  <r>
    <n v="1727"/>
    <s v="CA-2017-127453"/>
    <x v="546"/>
    <d v="2017-12-20T00:00:00"/>
    <s v="First Class"/>
    <s v="JK-15370"/>
    <s v="Jay Kimmel"/>
    <x v="0"/>
    <s v="United States"/>
    <x v="10"/>
    <x v="9"/>
    <n v="19143"/>
    <x v="3"/>
    <s v="OFF-AP-10003860"/>
    <x v="1"/>
    <x v="9"/>
    <s v="Fellowes Advanced 8 Outlet Surge Suppressor with Phone/Fax Protection"/>
    <n v="88.832000000000008"/>
    <n v="4"/>
    <n v="0.2"/>
    <n v="7.7728000000000002"/>
    <x v="3"/>
    <x v="0"/>
    <s v="No"/>
  </r>
  <r>
    <n v="1728"/>
    <s v="US-2019-164056"/>
    <x v="568"/>
    <d v="2019-05-04T00:00:00"/>
    <s v="Second Class"/>
    <s v="FM-14215"/>
    <s v="Filia McAdams"/>
    <x v="1"/>
    <s v="United States"/>
    <x v="65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  <x v="3"/>
    <x v="0"/>
    <s v="No"/>
  </r>
  <r>
    <n v="1729"/>
    <s v="CA-2018-106894"/>
    <x v="569"/>
    <d v="2018-02-07T00:00:00"/>
    <s v="Same Day"/>
    <s v="CA-12265"/>
    <s v="Christina Anderson"/>
    <x v="0"/>
    <s v="United States"/>
    <x v="24"/>
    <x v="17"/>
    <n v="22153"/>
    <x v="0"/>
    <s v="TEC-AC-10003063"/>
    <x v="2"/>
    <x v="11"/>
    <s v="Micro Innovations USB RF Wireless Keyboard with Mouse"/>
    <n v="100"/>
    <n v="4"/>
    <n v="0"/>
    <n v="21"/>
    <x v="0"/>
    <x v="0"/>
    <s v="No"/>
  </r>
  <r>
    <n v="1730"/>
    <s v="CA-2018-106894"/>
    <x v="569"/>
    <d v="2018-02-07T00:00:00"/>
    <s v="Same Day"/>
    <s v="CA-12265"/>
    <s v="Christina Anderson"/>
    <x v="0"/>
    <s v="United States"/>
    <x v="24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  <x v="0"/>
    <x v="0"/>
    <s v="No"/>
  </r>
  <r>
    <n v="1731"/>
    <s v="CA-2016-125136"/>
    <x v="450"/>
    <d v="2016-10-03T00:00:00"/>
    <s v="Standard Class"/>
    <s v="KD-16495"/>
    <s v="Keith Dawkins"/>
    <x v="1"/>
    <s v="United States"/>
    <x v="115"/>
    <x v="3"/>
    <n v="28314"/>
    <x v="0"/>
    <s v="OFF-PA-10001457"/>
    <x v="1"/>
    <x v="10"/>
    <s v="White GlueTop Scratch Pads"/>
    <n v="96.256"/>
    <n v="8"/>
    <n v="0.2"/>
    <n v="31.283199999999987"/>
    <x v="0"/>
    <x v="0"/>
    <s v="No"/>
  </r>
  <r>
    <n v="1732"/>
    <s v="CA-2016-125136"/>
    <x v="450"/>
    <d v="2016-10-03T00:00:00"/>
    <s v="Standard Class"/>
    <s v="KD-16495"/>
    <s v="Keith Dawkins"/>
    <x v="1"/>
    <s v="United States"/>
    <x v="115"/>
    <x v="3"/>
    <n v="28314"/>
    <x v="0"/>
    <s v="OFF-PA-10001804"/>
    <x v="1"/>
    <x v="10"/>
    <s v="Xerox 195"/>
    <n v="10.688000000000001"/>
    <n v="2"/>
    <n v="0.2"/>
    <n v="3.7407999999999997"/>
    <x v="0"/>
    <x v="0"/>
    <s v="No"/>
  </r>
  <r>
    <n v="1733"/>
    <s v="US-2018-131149"/>
    <x v="212"/>
    <d v="2018-07-14T00:00:00"/>
    <s v="Standard Class"/>
    <s v="LH-17155"/>
    <s v="Logan Haushalter"/>
    <x v="0"/>
    <s v="United States"/>
    <x v="61"/>
    <x v="5"/>
    <n v="75081"/>
    <x v="2"/>
    <s v="OFF-ST-10000689"/>
    <x v="1"/>
    <x v="4"/>
    <s v="Fellowes Strictly Business Drawer File, Letter/Legal Size"/>
    <n v="338.04"/>
    <n v="3"/>
    <n v="0.2"/>
    <n v="-33.804000000000002"/>
    <x v="2"/>
    <x v="1"/>
    <s v="Yes"/>
  </r>
  <r>
    <n v="1734"/>
    <s v="US-2018-131149"/>
    <x v="212"/>
    <d v="2018-07-14T00:00:00"/>
    <s v="Standard Class"/>
    <s v="LH-17155"/>
    <s v="Logan Haushalter"/>
    <x v="0"/>
    <s v="United States"/>
    <x v="61"/>
    <x v="5"/>
    <n v="75081"/>
    <x v="2"/>
    <s v="OFF-AR-10002135"/>
    <x v="1"/>
    <x v="6"/>
    <s v="Boston Heavy-Duty Trimline Electric Pencil Sharpeners"/>
    <n v="154.24"/>
    <n v="4"/>
    <n v="0.2"/>
    <n v="17.351999999999975"/>
    <x v="2"/>
    <x v="1"/>
    <s v="Yes"/>
  </r>
  <r>
    <n v="1735"/>
    <s v="CA-2019-101483"/>
    <x v="570"/>
    <d v="2019-08-01T00:00:00"/>
    <s v="Second Class"/>
    <s v="AG-10675"/>
    <s v="Anna Gayman"/>
    <x v="0"/>
    <s v="United States"/>
    <x v="108"/>
    <x v="3"/>
    <n v="28540"/>
    <x v="0"/>
    <s v="OFF-AP-10002082"/>
    <x v="1"/>
    <x v="9"/>
    <s v="Holmes HEPA Air Purifier"/>
    <n v="34.848000000000006"/>
    <n v="2"/>
    <n v="0.2"/>
    <n v="6.5339999999999971"/>
    <x v="0"/>
    <x v="0"/>
    <s v="No"/>
  </r>
  <r>
    <n v="1736"/>
    <s v="CA-2019-101483"/>
    <x v="570"/>
    <d v="2019-08-01T00:00:00"/>
    <s v="Second Class"/>
    <s v="AG-10675"/>
    <s v="Anna Gayman"/>
    <x v="0"/>
    <s v="United States"/>
    <x v="108"/>
    <x v="3"/>
    <n v="28540"/>
    <x v="0"/>
    <s v="TEC-PH-10003442"/>
    <x v="2"/>
    <x v="7"/>
    <s v="Samsung Replacement EH64AVFWE Premium Headset"/>
    <n v="22"/>
    <n v="5"/>
    <n v="0.2"/>
    <n v="1.375"/>
    <x v="0"/>
    <x v="0"/>
    <s v="No"/>
  </r>
  <r>
    <n v="1737"/>
    <s v="CA-2019-101483"/>
    <x v="570"/>
    <d v="2019-08-01T00:00:00"/>
    <s v="Second Class"/>
    <s v="AG-10675"/>
    <s v="Anna Gayman"/>
    <x v="0"/>
    <s v="United States"/>
    <x v="108"/>
    <x v="3"/>
    <n v="28540"/>
    <x v="0"/>
    <s v="OFF-AR-10002833"/>
    <x v="1"/>
    <x v="6"/>
    <s v="Newell 322"/>
    <n v="4.3680000000000003"/>
    <n v="3"/>
    <n v="0.2"/>
    <n v="0.3822000000000001"/>
    <x v="0"/>
    <x v="0"/>
    <s v="No"/>
  </r>
  <r>
    <n v="1738"/>
    <s v="CA-2017-130204"/>
    <x v="37"/>
    <d v="2017-09-09T00:00:00"/>
    <s v="Standard Class"/>
    <s v="DB-13120"/>
    <s v="David Bremer"/>
    <x v="1"/>
    <s v="United States"/>
    <x v="8"/>
    <x v="1"/>
    <n v="94122"/>
    <x v="1"/>
    <s v="OFF-ST-10001325"/>
    <x v="1"/>
    <x v="4"/>
    <s v="Sterilite Officeware Hinged File Box"/>
    <n v="31.44"/>
    <n v="3"/>
    <n v="0"/>
    <n v="8.4888000000000012"/>
    <x v="1"/>
    <x v="0"/>
    <s v="No"/>
  </r>
  <r>
    <n v="1739"/>
    <s v="CA-2017-130204"/>
    <x v="37"/>
    <d v="2017-09-09T00:00:00"/>
    <s v="Standard Class"/>
    <s v="DB-13120"/>
    <s v="David Bremer"/>
    <x v="1"/>
    <s v="United States"/>
    <x v="8"/>
    <x v="1"/>
    <n v="94122"/>
    <x v="1"/>
    <s v="TEC-AC-10003038"/>
    <x v="2"/>
    <x v="11"/>
    <s v="Kingston Digital DataTraveler 16GB USB 2.0"/>
    <n v="17.899999999999999"/>
    <n v="2"/>
    <n v="0"/>
    <n v="3.400999999999998"/>
    <x v="1"/>
    <x v="0"/>
    <s v="No"/>
  </r>
  <r>
    <n v="1740"/>
    <s v="CA-2017-130204"/>
    <x v="37"/>
    <d v="2017-09-09T00:00:00"/>
    <s v="Standard Class"/>
    <s v="DB-13120"/>
    <s v="David Bremer"/>
    <x v="1"/>
    <s v="United States"/>
    <x v="8"/>
    <x v="1"/>
    <n v="94122"/>
    <x v="1"/>
    <s v="TEC-AC-10003590"/>
    <x v="2"/>
    <x v="11"/>
    <s v="TRENDnet 56K USB 2.0 Phone, Internet and Fax Modem"/>
    <n v="129.44999999999999"/>
    <n v="5"/>
    <n v="0"/>
    <n v="46.601999999999997"/>
    <x v="1"/>
    <x v="0"/>
    <s v="No"/>
  </r>
  <r>
    <n v="1741"/>
    <s v="CA-2016-110527"/>
    <x v="128"/>
    <d v="2016-08-16T00:00:00"/>
    <s v="Standard Class"/>
    <s v="ED-13885"/>
    <s v="Emily Ducich"/>
    <x v="2"/>
    <s v="United States"/>
    <x v="70"/>
    <x v="1"/>
    <n v="92037"/>
    <x v="1"/>
    <s v="OFF-LA-10000262"/>
    <x v="1"/>
    <x v="2"/>
    <s v="Avery 494"/>
    <n v="20.88"/>
    <n v="8"/>
    <n v="0"/>
    <n v="9.6047999999999991"/>
    <x v="1"/>
    <x v="0"/>
    <s v="No"/>
  </r>
  <r>
    <n v="1742"/>
    <s v="CA-2019-152807"/>
    <x v="505"/>
    <d v="2019-11-03T00:00:00"/>
    <s v="Standard Class"/>
    <s v="MC-18100"/>
    <s v="Mick Crebagga"/>
    <x v="0"/>
    <s v="United States"/>
    <x v="10"/>
    <x v="9"/>
    <n v="19140"/>
    <x v="3"/>
    <s v="OFF-PA-10004355"/>
    <x v="1"/>
    <x v="10"/>
    <s v="Xerox 231"/>
    <n v="20.736000000000004"/>
    <n v="4"/>
    <n v="0.2"/>
    <n v="7.2576000000000001"/>
    <x v="3"/>
    <x v="0"/>
    <s v="No"/>
  </r>
  <r>
    <n v="1743"/>
    <s v="CA-2019-152807"/>
    <x v="505"/>
    <d v="2019-11-03T00:00:00"/>
    <s v="Standard Class"/>
    <s v="MC-18100"/>
    <s v="Mick Crebagga"/>
    <x v="0"/>
    <s v="United States"/>
    <x v="10"/>
    <x v="9"/>
    <n v="19140"/>
    <x v="3"/>
    <s v="FUR-FU-10004415"/>
    <x v="0"/>
    <x v="5"/>
    <s v="Stacking Tray, Side-Loading, Legal, Smoke"/>
    <n v="7.168000000000001"/>
    <n v="2"/>
    <n v="0.2"/>
    <n v="0.98559999999999937"/>
    <x v="3"/>
    <x v="0"/>
    <s v="No"/>
  </r>
  <r>
    <n v="1744"/>
    <s v="CA-2019-152807"/>
    <x v="505"/>
    <d v="2019-11-03T00:00:00"/>
    <s v="Standard Class"/>
    <s v="MC-18100"/>
    <s v="Mick Crebagga"/>
    <x v="0"/>
    <s v="United States"/>
    <x v="10"/>
    <x v="9"/>
    <n v="19140"/>
    <x v="3"/>
    <s v="OFF-ST-10002486"/>
    <x v="1"/>
    <x v="4"/>
    <s v="Eldon Shelf Savers Cubes and Bins"/>
    <n v="11.168000000000001"/>
    <n v="2"/>
    <n v="0.2"/>
    <n v="-2.5128000000000008"/>
    <x v="3"/>
    <x v="0"/>
    <s v="No"/>
  </r>
  <r>
    <n v="1745"/>
    <s v="CA-2019-152807"/>
    <x v="505"/>
    <d v="2019-11-03T00:00:00"/>
    <s v="Standard Class"/>
    <s v="MC-18100"/>
    <s v="Mick Crebagga"/>
    <x v="0"/>
    <s v="United States"/>
    <x v="10"/>
    <x v="9"/>
    <n v="19140"/>
    <x v="3"/>
    <s v="TEC-AC-10001142"/>
    <x v="2"/>
    <x v="11"/>
    <s v="First Data FD10 PIN Pad"/>
    <n v="442.40000000000003"/>
    <n v="7"/>
    <n v="0.2"/>
    <n v="-55.300000000000068"/>
    <x v="3"/>
    <x v="0"/>
    <s v="No"/>
  </r>
  <r>
    <n v="1746"/>
    <s v="CA-2016-133270"/>
    <x v="571"/>
    <d v="2016-06-09T00:00:00"/>
    <s v="First Class"/>
    <s v="BM-11785"/>
    <s v="Bryan Mills"/>
    <x v="0"/>
    <s v="United States"/>
    <x v="30"/>
    <x v="15"/>
    <n v="14609"/>
    <x v="3"/>
    <s v="OFF-AR-10002656"/>
    <x v="1"/>
    <x v="6"/>
    <s v="Sanford Liquid Accent Highlighters"/>
    <n v="13.36"/>
    <n v="2"/>
    <n v="0"/>
    <n v="4.9431999999999992"/>
    <x v="3"/>
    <x v="0"/>
    <s v="No"/>
  </r>
  <r>
    <n v="1747"/>
    <s v="CA-2018-155670"/>
    <x v="572"/>
    <d v="2018-08-17T00:00:00"/>
    <s v="Second Class"/>
    <s v="EM-14065"/>
    <s v="Erin Mull"/>
    <x v="0"/>
    <s v="United States"/>
    <x v="108"/>
    <x v="3"/>
    <n v="28540"/>
    <x v="0"/>
    <s v="OFF-BI-10000138"/>
    <x v="1"/>
    <x v="8"/>
    <s v="Acco Translucent Poly Ring Binders"/>
    <n v="11.232000000000001"/>
    <n v="8"/>
    <n v="0.7"/>
    <n v="-8.2367999999999988"/>
    <x v="0"/>
    <x v="0"/>
    <s v="No"/>
  </r>
  <r>
    <n v="1748"/>
    <s v="CA-2018-155670"/>
    <x v="572"/>
    <d v="2018-08-17T00:00:00"/>
    <s v="Second Class"/>
    <s v="EM-14065"/>
    <s v="Erin Mull"/>
    <x v="0"/>
    <s v="United States"/>
    <x v="108"/>
    <x v="3"/>
    <n v="28540"/>
    <x v="0"/>
    <s v="OFF-PA-10004947"/>
    <x v="1"/>
    <x v="10"/>
    <s v="Easy-staple paper"/>
    <n v="10.272000000000002"/>
    <n v="3"/>
    <n v="0.2"/>
    <n v="3.2099999999999982"/>
    <x v="0"/>
    <x v="0"/>
    <s v="No"/>
  </r>
  <r>
    <n v="1749"/>
    <s v="US-2016-157406"/>
    <x v="573"/>
    <d v="2016-04-29T00:00:00"/>
    <s v="Standard Class"/>
    <s v="DA-13450"/>
    <s v="Dianna Arnett"/>
    <x v="2"/>
    <s v="United States"/>
    <x v="12"/>
    <x v="5"/>
    <n v="77095"/>
    <x v="2"/>
    <s v="OFF-PA-10003543"/>
    <x v="1"/>
    <x v="10"/>
    <s v="Xerox 1985"/>
    <n v="10.368000000000002"/>
    <n v="2"/>
    <n v="0.2"/>
    <n v="3.6288"/>
    <x v="2"/>
    <x v="0"/>
    <s v="No"/>
  </r>
  <r>
    <n v="1750"/>
    <s v="US-2016-157406"/>
    <x v="573"/>
    <d v="2016-04-29T00:00:00"/>
    <s v="Standard Class"/>
    <s v="DA-13450"/>
    <s v="Dianna Arnett"/>
    <x v="2"/>
    <s v="United States"/>
    <x v="12"/>
    <x v="5"/>
    <n v="77095"/>
    <x v="2"/>
    <s v="OFF-AR-10002221"/>
    <x v="1"/>
    <x v="6"/>
    <s v="12 Colored Short Pencils"/>
    <n v="6.24"/>
    <n v="3"/>
    <n v="0.2"/>
    <n v="0.54600000000000071"/>
    <x v="2"/>
    <x v="0"/>
    <s v="No"/>
  </r>
  <r>
    <n v="1751"/>
    <s v="CA-2017-139094"/>
    <x v="6"/>
    <d v="2017-11-27T00:00:00"/>
    <s v="Standard Class"/>
    <s v="MO-17800"/>
    <s v="Meg O'Connel"/>
    <x v="2"/>
    <s v="United States"/>
    <x v="52"/>
    <x v="5"/>
    <n v="78207"/>
    <x v="2"/>
    <s v="FUR-TA-10004607"/>
    <x v="0"/>
    <x v="3"/>
    <s v="Hon 2111 Invitation Series Straight Table"/>
    <n v="206.96200000000002"/>
    <n v="2"/>
    <n v="0.3"/>
    <n v="-32.522600000000011"/>
    <x v="2"/>
    <x v="0"/>
    <s v="No"/>
  </r>
  <r>
    <n v="1752"/>
    <s v="CA-2019-168837"/>
    <x v="336"/>
    <d v="2019-10-17T00:00:00"/>
    <s v="First Class"/>
    <s v="JW-15955"/>
    <s v="Joni Wasserman"/>
    <x v="0"/>
    <s v="United States"/>
    <x v="182"/>
    <x v="1"/>
    <n v="94601"/>
    <x v="1"/>
    <s v="FUR-FU-10001918"/>
    <x v="0"/>
    <x v="5"/>
    <s v="C-Line Cubicle Keepers Polyproplyene Holder With Velcro Backings"/>
    <n v="9.4600000000000009"/>
    <n v="2"/>
    <n v="0"/>
    <n v="3.6894000000000009"/>
    <x v="1"/>
    <x v="0"/>
    <s v="No"/>
  </r>
  <r>
    <n v="1753"/>
    <s v="CA-2019-116715"/>
    <x v="574"/>
    <d v="2019-12-05T00:00:00"/>
    <s v="First Class"/>
    <s v="VW-21775"/>
    <s v="Victoria Wilson"/>
    <x v="1"/>
    <s v="United States"/>
    <x v="8"/>
    <x v="1"/>
    <n v="94122"/>
    <x v="1"/>
    <s v="OFF-ST-10004340"/>
    <x v="1"/>
    <x v="4"/>
    <s v="Fellowes Mobile File Cart, Black"/>
    <n v="559.62"/>
    <n v="9"/>
    <n v="0"/>
    <n v="151.09740000000002"/>
    <x v="1"/>
    <x v="0"/>
    <s v="No"/>
  </r>
  <r>
    <n v="1754"/>
    <s v="CA-2019-116715"/>
    <x v="574"/>
    <d v="2019-12-05T00:00:00"/>
    <s v="First Class"/>
    <s v="VW-21775"/>
    <s v="Victoria Wilson"/>
    <x v="1"/>
    <s v="United States"/>
    <x v="8"/>
    <x v="1"/>
    <n v="94122"/>
    <x v="1"/>
    <s v="OFF-PA-10004475"/>
    <x v="1"/>
    <x v="10"/>
    <s v="Xerox 1940"/>
    <n v="109.92"/>
    <n v="2"/>
    <n v="0"/>
    <n v="53.860799999999998"/>
    <x v="1"/>
    <x v="0"/>
    <s v="No"/>
  </r>
  <r>
    <n v="1755"/>
    <s v="CA-2019-116715"/>
    <x v="574"/>
    <d v="2019-12-05T00:00:00"/>
    <s v="First Class"/>
    <s v="VW-21775"/>
    <s v="Victoria Wilson"/>
    <x v="1"/>
    <s v="United States"/>
    <x v="8"/>
    <x v="1"/>
    <n v="94122"/>
    <x v="1"/>
    <s v="OFF-PA-10003893"/>
    <x v="1"/>
    <x v="10"/>
    <s v="Xerox 1962"/>
    <n v="8.56"/>
    <n v="2"/>
    <n v="0"/>
    <n v="3.8519999999999994"/>
    <x v="1"/>
    <x v="0"/>
    <s v="No"/>
  </r>
  <r>
    <n v="1756"/>
    <s v="CA-2017-135622"/>
    <x v="575"/>
    <d v="2017-12-11T00:00:00"/>
    <s v="Second Class"/>
    <s v="TT-21460"/>
    <s v="Tonja Turnell"/>
    <x v="2"/>
    <s v="United States"/>
    <x v="5"/>
    <x v="5"/>
    <n v="76106"/>
    <x v="2"/>
    <s v="OFF-PA-10000100"/>
    <x v="1"/>
    <x v="10"/>
    <s v="Xerox 1945"/>
    <n v="360.71199999999999"/>
    <n v="11"/>
    <n v="0.2"/>
    <n v="130.75810000000001"/>
    <x v="2"/>
    <x v="0"/>
    <s v="No"/>
  </r>
  <r>
    <n v="1757"/>
    <s v="CA-2017-135622"/>
    <x v="575"/>
    <d v="2017-12-11T00:00:00"/>
    <s v="Second Class"/>
    <s v="TT-21460"/>
    <s v="Tonja Turnell"/>
    <x v="2"/>
    <s v="United States"/>
    <x v="5"/>
    <x v="5"/>
    <n v="76106"/>
    <x v="2"/>
    <s v="TEC-PH-10001817"/>
    <x v="2"/>
    <x v="7"/>
    <s v="Wilson Electronics DB Pro Signal Booster"/>
    <n v="1718.4"/>
    <n v="6"/>
    <n v="0.2"/>
    <n v="150.36000000000013"/>
    <x v="2"/>
    <x v="0"/>
    <s v="No"/>
  </r>
  <r>
    <n v="1758"/>
    <s v="US-2017-107349"/>
    <x v="562"/>
    <d v="2017-07-15T00:00:00"/>
    <s v="First Class"/>
    <s v="SL-20155"/>
    <s v="Sara Luxemburg"/>
    <x v="2"/>
    <s v="United States"/>
    <x v="12"/>
    <x v="5"/>
    <n v="77095"/>
    <x v="2"/>
    <s v="OFF-BI-10001765"/>
    <x v="1"/>
    <x v="8"/>
    <s v="Wilson Jones Heavy-Duty Casebound Ring Binders with Metal Hinges"/>
    <n v="41.567999999999991"/>
    <n v="6"/>
    <n v="0.8"/>
    <n v="-66.508800000000036"/>
    <x v="2"/>
    <x v="0"/>
    <s v="No"/>
  </r>
  <r>
    <n v="1759"/>
    <s v="CA-2016-139017"/>
    <x v="218"/>
    <d v="2016-05-17T00:00:00"/>
    <s v="Standard Class"/>
    <s v="RM-19375"/>
    <s v="Raymond Messe"/>
    <x v="0"/>
    <s v="United States"/>
    <x v="12"/>
    <x v="5"/>
    <n v="77095"/>
    <x v="2"/>
    <s v="TEC-AC-10001013"/>
    <x v="2"/>
    <x v="11"/>
    <s v="Logitech ClearChat Comfort/USB Headset H390"/>
    <n v="46.864000000000004"/>
    <n v="2"/>
    <n v="0.2"/>
    <n v="7.615399999999994"/>
    <x v="2"/>
    <x v="0"/>
    <s v="No"/>
  </r>
  <r>
    <n v="1760"/>
    <s v="CA-2016-141817"/>
    <x v="576"/>
    <d v="2016-01-12T00:00:00"/>
    <s v="Standard Class"/>
    <s v="MB-18085"/>
    <s v="Mick Brown"/>
    <x v="0"/>
    <s v="United States"/>
    <x v="10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  <x v="3"/>
    <x v="0"/>
    <s v="No"/>
  </r>
  <r>
    <n v="1761"/>
    <s v="CA-2017-130785"/>
    <x v="577"/>
    <d v="2017-09-09T00:00:00"/>
    <s v="Standard Class"/>
    <s v="AG-10900"/>
    <s v="Arthur Gainer"/>
    <x v="0"/>
    <s v="United States"/>
    <x v="70"/>
    <x v="1"/>
    <n v="92105"/>
    <x v="1"/>
    <s v="FUR-BO-10000330"/>
    <x v="0"/>
    <x v="0"/>
    <s v="Sauder Camden County Barrister Bookcase, Planked Cherry Finish"/>
    <n v="411.33199999999999"/>
    <n v="4"/>
    <n v="0.15"/>
    <n v="-4.8391999999999769"/>
    <x v="1"/>
    <x v="1"/>
    <s v="Yes"/>
  </r>
  <r>
    <n v="1762"/>
    <s v="CA-2017-130785"/>
    <x v="577"/>
    <d v="2017-09-09T00:00:00"/>
    <s v="Standard Class"/>
    <s v="AG-10900"/>
    <s v="Arthur Gainer"/>
    <x v="0"/>
    <s v="United States"/>
    <x v="70"/>
    <x v="1"/>
    <n v="92105"/>
    <x v="1"/>
    <s v="OFF-BI-10001900"/>
    <x v="1"/>
    <x v="8"/>
    <s v="DXL Angle-View Binders with Locking Rings, Black"/>
    <n v="28.752000000000002"/>
    <n v="6"/>
    <n v="0.2"/>
    <n v="9.7037999999999993"/>
    <x v="1"/>
    <x v="1"/>
    <s v="Yes"/>
  </r>
  <r>
    <n v="1763"/>
    <s v="CA-2017-130785"/>
    <x v="577"/>
    <d v="2017-09-09T00:00:00"/>
    <s v="Standard Class"/>
    <s v="AG-10900"/>
    <s v="Arthur Gainer"/>
    <x v="0"/>
    <s v="United States"/>
    <x v="70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25"/>
    <x v="1"/>
    <x v="1"/>
    <s v="Yes"/>
  </r>
  <r>
    <n v="1764"/>
    <s v="CA-2018-110254"/>
    <x v="578"/>
    <d v="2018-08-08T00:00:00"/>
    <s v="Standard Class"/>
    <s v="ML-17755"/>
    <s v="Max Ludwig"/>
    <x v="2"/>
    <s v="United States"/>
    <x v="244"/>
    <x v="17"/>
    <n v="23434"/>
    <x v="0"/>
    <s v="OFF-SU-10002573"/>
    <x v="1"/>
    <x v="14"/>
    <s v="Acme 10&quot; Easy Grip Assistive Scissors"/>
    <n v="35.06"/>
    <n v="2"/>
    <n v="0"/>
    <n v="10.517999999999997"/>
    <x v="0"/>
    <x v="0"/>
    <s v="No"/>
  </r>
  <r>
    <n v="1765"/>
    <s v="CA-2018-110254"/>
    <x v="578"/>
    <d v="2018-08-08T00:00:00"/>
    <s v="Standard Class"/>
    <s v="ML-17755"/>
    <s v="Max Ludwig"/>
    <x v="2"/>
    <s v="United States"/>
    <x v="244"/>
    <x v="17"/>
    <n v="23434"/>
    <x v="0"/>
    <s v="OFF-LA-10004484"/>
    <x v="1"/>
    <x v="2"/>
    <s v="Avery 476"/>
    <n v="4.13"/>
    <n v="1"/>
    <n v="0"/>
    <n v="1.8997999999999999"/>
    <x v="0"/>
    <x v="0"/>
    <s v="No"/>
  </r>
  <r>
    <n v="1766"/>
    <s v="CA-2018-110254"/>
    <x v="578"/>
    <d v="2018-08-08T00:00:00"/>
    <s v="Standard Class"/>
    <s v="ML-17755"/>
    <s v="Max Ludwig"/>
    <x v="2"/>
    <s v="United States"/>
    <x v="244"/>
    <x v="17"/>
    <n v="23434"/>
    <x v="0"/>
    <s v="FUR-FU-10001591"/>
    <x v="0"/>
    <x v="5"/>
    <s v="Advantus Panel Wall Certificate Holder - 8.5x11"/>
    <n v="109.8"/>
    <n v="9"/>
    <n v="0"/>
    <n v="46.116000000000007"/>
    <x v="0"/>
    <x v="0"/>
    <s v="No"/>
  </r>
  <r>
    <n v="1767"/>
    <s v="CA-2018-110254"/>
    <x v="578"/>
    <d v="2018-08-08T00:00:00"/>
    <s v="Standard Class"/>
    <s v="ML-17755"/>
    <s v="Max Ludwig"/>
    <x v="2"/>
    <s v="United States"/>
    <x v="244"/>
    <x v="17"/>
    <n v="23434"/>
    <x v="0"/>
    <s v="OFF-LA-10002034"/>
    <x v="1"/>
    <x v="2"/>
    <s v="Avery 478"/>
    <n v="9.82"/>
    <n v="2"/>
    <n v="0"/>
    <n v="4.8117999999999999"/>
    <x v="0"/>
    <x v="0"/>
    <s v="No"/>
  </r>
  <r>
    <n v="1768"/>
    <s v="US-2016-158057"/>
    <x v="579"/>
    <d v="2016-03-26T00:00:00"/>
    <s v="Standard Class"/>
    <s v="CC-12685"/>
    <s v="Craig Carroll"/>
    <x v="0"/>
    <s v="United States"/>
    <x v="247"/>
    <x v="3"/>
    <n v="27405"/>
    <x v="0"/>
    <s v="OFF-BI-10004410"/>
    <x v="1"/>
    <x v="8"/>
    <s v="C-Line Peel &amp; Stick Add-On Filing Pockets, 8-3/4 x 5-1/8, 10/Pack"/>
    <n v="7.644000000000001"/>
    <n v="4"/>
    <n v="0.7"/>
    <n v="-5.8603999999999985"/>
    <x v="0"/>
    <x v="0"/>
    <s v="No"/>
  </r>
  <r>
    <n v="1769"/>
    <s v="US-2016-158057"/>
    <x v="579"/>
    <d v="2016-03-26T00:00:00"/>
    <s v="Standard Class"/>
    <s v="CC-12685"/>
    <s v="Craig Carroll"/>
    <x v="0"/>
    <s v="United States"/>
    <x v="247"/>
    <x v="3"/>
    <n v="27405"/>
    <x v="0"/>
    <s v="OFF-BI-10002735"/>
    <x v="1"/>
    <x v="8"/>
    <s v="GBC Prestige Therm-A-Bind Covers"/>
    <n v="51.465000000000018"/>
    <n v="5"/>
    <n v="0.7"/>
    <n v="-39.456499999999991"/>
    <x v="0"/>
    <x v="0"/>
    <s v="No"/>
  </r>
  <r>
    <n v="1770"/>
    <s v="CA-2019-146024"/>
    <x v="580"/>
    <d v="2019-03-08T00:00:00"/>
    <s v="Standard Class"/>
    <s v="SC-20770"/>
    <s v="Stewart Carmichael"/>
    <x v="1"/>
    <s v="United States"/>
    <x v="61"/>
    <x v="5"/>
    <n v="75081"/>
    <x v="2"/>
    <s v="OFF-SU-10001935"/>
    <x v="1"/>
    <x v="14"/>
    <s v="Staple remover"/>
    <n v="6.9760000000000009"/>
    <n v="4"/>
    <n v="0.2"/>
    <n v="-1.3952000000000013"/>
    <x v="2"/>
    <x v="0"/>
    <s v="No"/>
  </r>
  <r>
    <n v="1771"/>
    <s v="CA-2019-146024"/>
    <x v="580"/>
    <d v="2019-03-08T00:00:00"/>
    <s v="Standard Class"/>
    <s v="SC-20770"/>
    <s v="Stewart Carmichael"/>
    <x v="1"/>
    <s v="United States"/>
    <x v="61"/>
    <x v="5"/>
    <n v="75081"/>
    <x v="2"/>
    <s v="OFF-BI-10003291"/>
    <x v="1"/>
    <x v="8"/>
    <s v="Wilson Jones Leather-Like Binders with DublLock Round Rings"/>
    <n v="12.221999999999998"/>
    <n v="7"/>
    <n v="0.8"/>
    <n v="-20.166300000000007"/>
    <x v="2"/>
    <x v="0"/>
    <s v="No"/>
  </r>
  <r>
    <n v="1772"/>
    <s v="CA-2018-129686"/>
    <x v="581"/>
    <d v="2018-11-29T00:00:00"/>
    <s v="Second Class"/>
    <s v="GG-14650"/>
    <s v="Greg Guthrie"/>
    <x v="1"/>
    <s v="United States"/>
    <x v="22"/>
    <x v="10"/>
    <n v="60623"/>
    <x v="2"/>
    <s v="OFF-ST-10004337"/>
    <x v="1"/>
    <x v="4"/>
    <s v="SAFCO Commercial Wire Shelving, 72h"/>
    <n v="97.984000000000009"/>
    <n v="2"/>
    <n v="0.2"/>
    <n v="-24.496000000000002"/>
    <x v="2"/>
    <x v="0"/>
    <s v="No"/>
  </r>
  <r>
    <n v="1773"/>
    <s v="CA-2018-129686"/>
    <x v="581"/>
    <d v="2018-11-29T00:00:00"/>
    <s v="Second Class"/>
    <s v="GG-14650"/>
    <s v="Greg Guthrie"/>
    <x v="1"/>
    <s v="United States"/>
    <x v="22"/>
    <x v="10"/>
    <n v="60623"/>
    <x v="2"/>
    <s v="TEC-AC-10001266"/>
    <x v="2"/>
    <x v="11"/>
    <s v="Memorex Micro Travel Drive 8 GB"/>
    <n v="62.400000000000006"/>
    <n v="6"/>
    <n v="0.2"/>
    <n v="19.499999999999993"/>
    <x v="2"/>
    <x v="0"/>
    <s v="No"/>
  </r>
  <r>
    <n v="1774"/>
    <s v="CA-2016-118976"/>
    <x v="582"/>
    <d v="2016-05-03T00:00:00"/>
    <s v="Standard Class"/>
    <s v="MY-18295"/>
    <s v="Muhammed Yedwab"/>
    <x v="1"/>
    <s v="United States"/>
    <x v="248"/>
    <x v="39"/>
    <n v="21215"/>
    <x v="3"/>
    <s v="OFF-BI-10001628"/>
    <x v="1"/>
    <x v="8"/>
    <s v="Acco Data Flex Cable Posts For Top &amp; Bottom Load Binders, 6&quot; Capacity"/>
    <n v="20.86"/>
    <n v="2"/>
    <n v="0"/>
    <n v="9.3869999999999987"/>
    <x v="3"/>
    <x v="0"/>
    <s v="No"/>
  </r>
  <r>
    <n v="1775"/>
    <s v="CA-2016-118976"/>
    <x v="582"/>
    <d v="2016-05-03T00:00:00"/>
    <s v="Standard Class"/>
    <s v="MY-18295"/>
    <s v="Muhammed Yedwab"/>
    <x v="1"/>
    <s v="United States"/>
    <x v="248"/>
    <x v="39"/>
    <n v="21215"/>
    <x v="3"/>
    <s v="OFF-ST-10000877"/>
    <x v="1"/>
    <x v="4"/>
    <s v="Recycled Steel Personal File for Standard File Folders"/>
    <n v="497.61"/>
    <n v="9"/>
    <n v="0"/>
    <n v="129.37860000000001"/>
    <x v="3"/>
    <x v="0"/>
    <s v="No"/>
  </r>
  <r>
    <n v="1776"/>
    <s v="CA-2016-118976"/>
    <x v="582"/>
    <d v="2016-05-03T00:00:00"/>
    <s v="Standard Class"/>
    <s v="MY-18295"/>
    <s v="Muhammed Yedwab"/>
    <x v="1"/>
    <s v="United States"/>
    <x v="248"/>
    <x v="39"/>
    <n v="21215"/>
    <x v="3"/>
    <s v="OFF-AR-10004752"/>
    <x v="1"/>
    <x v="6"/>
    <s v="Blackstonian Pencils"/>
    <n v="5.34"/>
    <n v="2"/>
    <n v="0"/>
    <n v="1.4952000000000001"/>
    <x v="3"/>
    <x v="0"/>
    <s v="No"/>
  </r>
  <r>
    <n v="1777"/>
    <s v="CA-2016-118976"/>
    <x v="582"/>
    <d v="2016-05-03T00:00:00"/>
    <s v="Standard Class"/>
    <s v="MY-18295"/>
    <s v="Muhammed Yedwab"/>
    <x v="1"/>
    <s v="United States"/>
    <x v="248"/>
    <x v="39"/>
    <n v="21215"/>
    <x v="3"/>
    <s v="OFF-LA-10000452"/>
    <x v="1"/>
    <x v="2"/>
    <s v="Avery 488"/>
    <n v="3.15"/>
    <n v="1"/>
    <n v="0"/>
    <n v="1.512"/>
    <x v="3"/>
    <x v="0"/>
    <s v="No"/>
  </r>
  <r>
    <n v="1778"/>
    <s v="CA-2017-105347"/>
    <x v="27"/>
    <d v="2017-11-28T00:00:00"/>
    <s v="Standard Class"/>
    <s v="DP-13000"/>
    <s v="Darren Powers"/>
    <x v="0"/>
    <s v="United States"/>
    <x v="1"/>
    <x v="1"/>
    <n v="90004"/>
    <x v="1"/>
    <s v="OFF-PA-10000675"/>
    <x v="1"/>
    <x v="10"/>
    <s v="Xerox 1919"/>
    <n v="368.91"/>
    <n v="9"/>
    <n v="0"/>
    <n v="180.76590000000002"/>
    <x v="1"/>
    <x v="0"/>
    <s v="No"/>
  </r>
  <r>
    <n v="1779"/>
    <s v="CA-2017-105347"/>
    <x v="27"/>
    <d v="2017-11-28T00:00:00"/>
    <s v="Standard Class"/>
    <s v="DP-13000"/>
    <s v="Darren Powers"/>
    <x v="0"/>
    <s v="United States"/>
    <x v="1"/>
    <x v="1"/>
    <n v="90004"/>
    <x v="1"/>
    <s v="OFF-AR-10003045"/>
    <x v="1"/>
    <x v="6"/>
    <s v="Prang Colored Pencils"/>
    <n v="14.7"/>
    <n v="5"/>
    <n v="0"/>
    <n v="6.6150000000000002"/>
    <x v="1"/>
    <x v="0"/>
    <s v="No"/>
  </r>
  <r>
    <n v="1780"/>
    <s v="CA-2018-124667"/>
    <x v="583"/>
    <d v="2018-11-16T00:00:00"/>
    <s v="Standard Class"/>
    <s v="BD-11770"/>
    <s v="Bryan Davis"/>
    <x v="0"/>
    <s v="United States"/>
    <x v="20"/>
    <x v="15"/>
    <n v="10011"/>
    <x v="3"/>
    <s v="TEC-AC-10003447"/>
    <x v="2"/>
    <x v="11"/>
    <s v="Micropad Numeric Keypads"/>
    <n v="59.97"/>
    <n v="3"/>
    <n v="0"/>
    <n v="14.992499999999996"/>
    <x v="3"/>
    <x v="0"/>
    <s v="No"/>
  </r>
  <r>
    <n v="1781"/>
    <s v="CA-2018-124667"/>
    <x v="583"/>
    <d v="2018-11-16T00:00:00"/>
    <s v="Standard Class"/>
    <s v="BD-11770"/>
    <s v="Bryan Davis"/>
    <x v="0"/>
    <s v="United States"/>
    <x v="20"/>
    <x v="15"/>
    <n v="10011"/>
    <x v="3"/>
    <s v="OFF-ST-10002276"/>
    <x v="1"/>
    <x v="4"/>
    <s v="Safco Steel Mobile File Cart"/>
    <n v="83.36"/>
    <n v="1"/>
    <n v="0"/>
    <n v="20.840000000000003"/>
    <x v="3"/>
    <x v="0"/>
    <s v="No"/>
  </r>
  <r>
    <n v="1782"/>
    <s v="CA-2017-111094"/>
    <x v="584"/>
    <d v="2017-07-13T00:00:00"/>
    <s v="Standard Class"/>
    <s v="CB-12535"/>
    <s v="Claudia Bergmann"/>
    <x v="1"/>
    <s v="United States"/>
    <x v="47"/>
    <x v="31"/>
    <n v="2038"/>
    <x v="3"/>
    <s v="OFF-PA-10001609"/>
    <x v="1"/>
    <x v="10"/>
    <s v="Tops Wirebound Message Log Books"/>
    <n v="6.58"/>
    <n v="2"/>
    <n v="0"/>
    <n v="3.0267999999999997"/>
    <x v="3"/>
    <x v="0"/>
    <s v="No"/>
  </r>
  <r>
    <n v="1783"/>
    <s v="CA-2017-111094"/>
    <x v="584"/>
    <d v="2017-07-13T00:00:00"/>
    <s v="Standard Class"/>
    <s v="CB-12535"/>
    <s v="Claudia Bergmann"/>
    <x v="1"/>
    <s v="United States"/>
    <x v="47"/>
    <x v="31"/>
    <n v="2038"/>
    <x v="3"/>
    <s v="OFF-BI-10001597"/>
    <x v="1"/>
    <x v="8"/>
    <s v="Wilson Jones Ledger-Size, Piano-Hinge Binder, 2&quot;, Blue"/>
    <n v="122.94"/>
    <n v="3"/>
    <n v="0"/>
    <n v="59.011199999999988"/>
    <x v="3"/>
    <x v="0"/>
    <s v="No"/>
  </r>
  <r>
    <n v="1784"/>
    <s v="CA-2019-166317"/>
    <x v="585"/>
    <d v="2019-09-26T00:00:00"/>
    <s v="Standard Class"/>
    <s v="JE-15610"/>
    <s v="Jim Epp"/>
    <x v="1"/>
    <s v="United States"/>
    <x v="158"/>
    <x v="6"/>
    <n v="53209"/>
    <x v="2"/>
    <s v="OFF-PA-10004475"/>
    <x v="1"/>
    <x v="10"/>
    <s v="Xerox 1940"/>
    <n v="219.84"/>
    <n v="4"/>
    <n v="0"/>
    <n v="107.7216"/>
    <x v="2"/>
    <x v="0"/>
    <s v="No"/>
  </r>
  <r>
    <n v="1785"/>
    <s v="CA-2019-166317"/>
    <x v="585"/>
    <d v="2019-09-26T00:00:00"/>
    <s v="Standard Class"/>
    <s v="JE-15610"/>
    <s v="Jim Epp"/>
    <x v="1"/>
    <s v="United States"/>
    <x v="158"/>
    <x v="6"/>
    <n v="53209"/>
    <x v="2"/>
    <s v="TEC-AC-10004510"/>
    <x v="2"/>
    <x v="11"/>
    <s v="Logitech Desktop MK120 Mouse and keyboard Combo"/>
    <n v="98.16"/>
    <n v="6"/>
    <n v="0"/>
    <n v="9.8159999999999954"/>
    <x v="2"/>
    <x v="0"/>
    <s v="No"/>
  </r>
  <r>
    <n v="1786"/>
    <s v="CA-2019-166317"/>
    <x v="585"/>
    <d v="2019-09-26T00:00:00"/>
    <s v="Standard Class"/>
    <s v="JE-15610"/>
    <s v="Jim Epp"/>
    <x v="1"/>
    <s v="United States"/>
    <x v="158"/>
    <x v="6"/>
    <n v="53209"/>
    <x v="2"/>
    <s v="OFF-BI-10002976"/>
    <x v="1"/>
    <x v="8"/>
    <s v="ACCOHIDE Binder by Acco"/>
    <n v="33.04"/>
    <n v="8"/>
    <n v="0"/>
    <n v="15.5288"/>
    <x v="2"/>
    <x v="0"/>
    <s v="No"/>
  </r>
  <r>
    <n v="1787"/>
    <s v="CA-2019-166317"/>
    <x v="585"/>
    <d v="2019-09-26T00:00:00"/>
    <s v="Standard Class"/>
    <s v="JE-15610"/>
    <s v="Jim Epp"/>
    <x v="1"/>
    <s v="United States"/>
    <x v="158"/>
    <x v="6"/>
    <n v="53209"/>
    <x v="2"/>
    <s v="TEC-PH-10001615"/>
    <x v="2"/>
    <x v="7"/>
    <s v="AT&amp;T CL82213"/>
    <n v="86.97"/>
    <n v="3"/>
    <n v="0"/>
    <n v="25.221299999999989"/>
    <x v="2"/>
    <x v="0"/>
    <s v="No"/>
  </r>
  <r>
    <n v="1788"/>
    <s v="CA-2017-154326"/>
    <x v="586"/>
    <d v="2017-02-19T00:00:00"/>
    <s v="Standard Class"/>
    <s v="RP-19855"/>
    <s v="Roy Phan"/>
    <x v="1"/>
    <s v="United States"/>
    <x v="249"/>
    <x v="6"/>
    <n v="53142"/>
    <x v="2"/>
    <s v="TEC-PH-10001819"/>
    <x v="2"/>
    <x v="7"/>
    <s v="Innergie mMini Combo Duo USB Travel Charging Kit"/>
    <n v="134.97"/>
    <n v="3"/>
    <n v="0"/>
    <n v="64.785599999999988"/>
    <x v="2"/>
    <x v="0"/>
    <s v="No"/>
  </r>
  <r>
    <n v="1789"/>
    <s v="CA-2017-154326"/>
    <x v="586"/>
    <d v="2017-02-19T00:00:00"/>
    <s v="Standard Class"/>
    <s v="RP-19855"/>
    <s v="Roy Phan"/>
    <x v="1"/>
    <s v="United States"/>
    <x v="249"/>
    <x v="6"/>
    <n v="53142"/>
    <x v="2"/>
    <s v="TEC-PH-10000560"/>
    <x v="2"/>
    <x v="7"/>
    <s v="Samsung Galaxy S III - 16GB - pebble blue (T-Mobile)"/>
    <n v="699.98"/>
    <n v="2"/>
    <n v="0"/>
    <n v="195.99440000000004"/>
    <x v="2"/>
    <x v="0"/>
    <s v="No"/>
  </r>
  <r>
    <n v="1790"/>
    <s v="CA-2017-154326"/>
    <x v="586"/>
    <d v="2017-02-19T00:00:00"/>
    <s v="Standard Class"/>
    <s v="RP-19855"/>
    <s v="Roy Phan"/>
    <x v="1"/>
    <s v="United States"/>
    <x v="249"/>
    <x v="6"/>
    <n v="53142"/>
    <x v="2"/>
    <s v="TEC-AC-10004568"/>
    <x v="2"/>
    <x v="11"/>
    <s v="Maxell LTO Ultrium - 800 GB"/>
    <n v="139.94999999999999"/>
    <n v="5"/>
    <n v="0"/>
    <n v="26.590499999999988"/>
    <x v="2"/>
    <x v="0"/>
    <s v="No"/>
  </r>
  <r>
    <n v="1791"/>
    <s v="CA-2016-102008"/>
    <x v="587"/>
    <d v="2016-10-04T00:00:00"/>
    <s v="Standard Class"/>
    <s v="RA-19915"/>
    <s v="Russell Applegate"/>
    <x v="0"/>
    <s v="United States"/>
    <x v="20"/>
    <x v="15"/>
    <n v="10011"/>
    <x v="3"/>
    <s v="OFF-PA-10004092"/>
    <x v="1"/>
    <x v="10"/>
    <s v="Tops Green Bar Computer Printout Paper"/>
    <n v="48.94"/>
    <n v="1"/>
    <n v="0"/>
    <n v="24.47"/>
    <x v="3"/>
    <x v="0"/>
    <s v="No"/>
  </r>
  <r>
    <n v="1792"/>
    <s v="CA-2016-120474"/>
    <x v="588"/>
    <d v="2016-12-03T00:00:00"/>
    <s v="First Class"/>
    <s v="RP-19390"/>
    <s v="Resi Pölking"/>
    <x v="0"/>
    <s v="United States"/>
    <x v="6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  <x v="2"/>
    <x v="0"/>
    <s v="No"/>
  </r>
  <r>
    <n v="1793"/>
    <s v="CA-2016-120474"/>
    <x v="588"/>
    <d v="2016-12-03T00:00:00"/>
    <s v="First Class"/>
    <s v="RP-19390"/>
    <s v="Resi Pölking"/>
    <x v="0"/>
    <s v="United States"/>
    <x v="6"/>
    <x v="6"/>
    <n v="53711"/>
    <x v="2"/>
    <s v="OFF-AR-10000475"/>
    <x v="1"/>
    <x v="6"/>
    <s v="Hunt BOSTON Vista Battery-Operated Pencil Sharpener, Black"/>
    <n v="46.64"/>
    <n v="4"/>
    <n v="0"/>
    <n v="12.592800000000004"/>
    <x v="2"/>
    <x v="0"/>
    <s v="No"/>
  </r>
  <r>
    <n v="1794"/>
    <s v="CA-2016-104773"/>
    <x v="589"/>
    <d v="2016-12-13T00:00:00"/>
    <s v="Standard Class"/>
    <s v="TB-21175"/>
    <s v="Thomas Boland"/>
    <x v="1"/>
    <s v="United States"/>
    <x v="12"/>
    <x v="5"/>
    <n v="77041"/>
    <x v="2"/>
    <s v="OFF-ST-10000777"/>
    <x v="1"/>
    <x v="4"/>
    <s v="Companion Letter/Legal File, Black"/>
    <n v="60.415999999999997"/>
    <n v="2"/>
    <n v="0.2"/>
    <n v="6.0416000000000025"/>
    <x v="2"/>
    <x v="0"/>
    <s v="No"/>
  </r>
  <r>
    <n v="1795"/>
    <s v="CA-2018-140774"/>
    <x v="64"/>
    <d v="2018-09-10T00:00:00"/>
    <s v="Standard Class"/>
    <s v="BE-11455"/>
    <s v="Brad Eason"/>
    <x v="2"/>
    <s v="United States"/>
    <x v="250"/>
    <x v="41"/>
    <n v="66062"/>
    <x v="2"/>
    <s v="OFF-AR-10004022"/>
    <x v="1"/>
    <x v="6"/>
    <s v="Panasonic KP-380BK Classic Electric Pencil Sharpener"/>
    <n v="107.94"/>
    <n v="3"/>
    <n v="0"/>
    <n v="26.984999999999992"/>
    <x v="2"/>
    <x v="0"/>
    <s v="No"/>
  </r>
  <r>
    <n v="1796"/>
    <s v="US-2019-139465"/>
    <x v="151"/>
    <d v="2019-08-30T00:00:00"/>
    <s v="First Class"/>
    <s v="MR-17545"/>
    <s v="Mathew Reese"/>
    <x v="2"/>
    <s v="United States"/>
    <x v="20"/>
    <x v="15"/>
    <n v="10024"/>
    <x v="3"/>
    <s v="OFF-ST-10002352"/>
    <x v="1"/>
    <x v="4"/>
    <s v="Iris Project Case"/>
    <n v="63.84"/>
    <n v="8"/>
    <n v="0"/>
    <n v="16.598399999999998"/>
    <x v="3"/>
    <x v="0"/>
    <s v="No"/>
  </r>
  <r>
    <n v="1797"/>
    <s v="US-2019-139465"/>
    <x v="151"/>
    <d v="2019-08-30T00:00:00"/>
    <s v="First Class"/>
    <s v="MR-17545"/>
    <s v="Mathew Reese"/>
    <x v="2"/>
    <s v="United States"/>
    <x v="20"/>
    <x v="15"/>
    <n v="10024"/>
    <x v="3"/>
    <s v="TEC-PH-10000455"/>
    <x v="2"/>
    <x v="7"/>
    <s v="GE 30522EE2"/>
    <n v="347.96999999999997"/>
    <n v="3"/>
    <n v="0"/>
    <n v="100.91129999999997"/>
    <x v="3"/>
    <x v="0"/>
    <s v="No"/>
  </r>
  <r>
    <n v="1798"/>
    <s v="US-2019-139465"/>
    <x v="151"/>
    <d v="2019-08-30T00:00:00"/>
    <s v="First Class"/>
    <s v="MR-17545"/>
    <s v="Mathew Reese"/>
    <x v="2"/>
    <s v="United States"/>
    <x v="20"/>
    <x v="15"/>
    <n v="10024"/>
    <x v="3"/>
    <s v="OFF-BI-10003910"/>
    <x v="1"/>
    <x v="8"/>
    <s v="DXL Angle-View Binders with Locking Rings by Samsill"/>
    <n v="37.008000000000003"/>
    <n v="6"/>
    <n v="0.2"/>
    <n v="11.565"/>
    <x v="3"/>
    <x v="0"/>
    <s v="No"/>
  </r>
  <r>
    <n v="1799"/>
    <s v="CA-2018-100965"/>
    <x v="274"/>
    <d v="2018-07-11T00:00:00"/>
    <s v="Standard Class"/>
    <s v="RM-19375"/>
    <s v="Raymond Messe"/>
    <x v="0"/>
    <s v="United States"/>
    <x v="49"/>
    <x v="1"/>
    <n v="95123"/>
    <x v="1"/>
    <s v="FUR-FU-10003039"/>
    <x v="0"/>
    <x v="5"/>
    <s v="Howard Miller 11-1/2&quot; Diameter Grantwood Wall Clock"/>
    <n v="215.65"/>
    <n v="5"/>
    <n v="0"/>
    <n v="73.320999999999998"/>
    <x v="1"/>
    <x v="0"/>
    <s v="No"/>
  </r>
  <r>
    <n v="1800"/>
    <s v="CA-2018-121034"/>
    <x v="590"/>
    <d v="2018-08-10T00:00:00"/>
    <s v="Second Class"/>
    <s v="JF-15565"/>
    <s v="Jill Fjeld"/>
    <x v="0"/>
    <s v="United States"/>
    <x v="61"/>
    <x v="5"/>
    <n v="75081"/>
    <x v="2"/>
    <s v="OFF-FA-10000585"/>
    <x v="1"/>
    <x v="13"/>
    <s v="OIC Bulk Pack Metal Binder Clips"/>
    <n v="11.168000000000001"/>
    <n v="4"/>
    <n v="0.2"/>
    <n v="3.6295999999999995"/>
    <x v="2"/>
    <x v="0"/>
    <s v="No"/>
  </r>
  <r>
    <n v="1801"/>
    <s v="CA-2018-121034"/>
    <x v="590"/>
    <d v="2018-08-10T00:00:00"/>
    <s v="Second Class"/>
    <s v="JF-15565"/>
    <s v="Jill Fjeld"/>
    <x v="0"/>
    <s v="United States"/>
    <x v="61"/>
    <x v="5"/>
    <n v="75081"/>
    <x v="2"/>
    <s v="OFF-PA-10001994"/>
    <x v="1"/>
    <x v="10"/>
    <s v="Ink Jet Note and Greeting Cards, 8-1/2&quot; x 5-1/2&quot; Card Size"/>
    <n v="53.952000000000005"/>
    <n v="3"/>
    <n v="0.2"/>
    <n v="17.534399999999998"/>
    <x v="2"/>
    <x v="0"/>
    <s v="No"/>
  </r>
  <r>
    <n v="1802"/>
    <s v="CA-2018-149461"/>
    <x v="373"/>
    <d v="2018-11-19T00:00:00"/>
    <s v="Standard Class"/>
    <s v="AS-10135"/>
    <s v="Adrian Shami"/>
    <x v="2"/>
    <s v="United States"/>
    <x v="109"/>
    <x v="4"/>
    <n v="98002"/>
    <x v="1"/>
    <s v="FUR-FU-10004270"/>
    <x v="0"/>
    <x v="5"/>
    <s v="Eldon Image Series Desk Accessories, Burgundy"/>
    <n v="4.18"/>
    <n v="1"/>
    <n v="0"/>
    <n v="1.5047999999999999"/>
    <x v="1"/>
    <x v="0"/>
    <s v="No"/>
  </r>
  <r>
    <n v="1803"/>
    <s v="CA-2019-158379"/>
    <x v="585"/>
    <d v="2019-09-26T00:00:00"/>
    <s v="Second Class"/>
    <s v="JA-15970"/>
    <s v="Joseph Airdo"/>
    <x v="0"/>
    <s v="United States"/>
    <x v="10"/>
    <x v="9"/>
    <n v="19134"/>
    <x v="3"/>
    <s v="OFF-BI-10002498"/>
    <x v="1"/>
    <x v="8"/>
    <s v="Clear Mylar Reinforcing Strips"/>
    <n v="5.6070000000000011"/>
    <n v="1"/>
    <n v="0.7"/>
    <n v="-4.2987000000000002"/>
    <x v="3"/>
    <x v="0"/>
    <s v="No"/>
  </r>
  <r>
    <n v="1804"/>
    <s v="CA-2019-158379"/>
    <x v="585"/>
    <d v="2019-09-26T00:00:00"/>
    <s v="Second Class"/>
    <s v="JA-15970"/>
    <s v="Joseph Airdo"/>
    <x v="0"/>
    <s v="United States"/>
    <x v="10"/>
    <x v="9"/>
    <n v="19134"/>
    <x v="3"/>
    <s v="OFF-SU-10002881"/>
    <x v="1"/>
    <x v="14"/>
    <s v="Martin Yale Chadless Opener Electric Letter Opener"/>
    <n v="4663.7360000000008"/>
    <n v="7"/>
    <n v="0.2"/>
    <n v="-1049.3406"/>
    <x v="3"/>
    <x v="0"/>
    <s v="No"/>
  </r>
  <r>
    <n v="1805"/>
    <s v="CA-2019-158379"/>
    <x v="585"/>
    <d v="2019-09-26T00:00:00"/>
    <s v="Second Class"/>
    <s v="JA-15970"/>
    <s v="Joseph Airdo"/>
    <x v="0"/>
    <s v="United States"/>
    <x v="10"/>
    <x v="9"/>
    <n v="19134"/>
    <x v="3"/>
    <s v="TEC-AC-10002926"/>
    <x v="2"/>
    <x v="11"/>
    <s v="Logitech Wireless Marathon Mouse M705"/>
    <n v="79.984000000000009"/>
    <n v="2"/>
    <n v="0.2"/>
    <n v="22.995400000000004"/>
    <x v="3"/>
    <x v="0"/>
    <s v="No"/>
  </r>
  <r>
    <n v="1806"/>
    <s v="US-2018-116729"/>
    <x v="591"/>
    <d v="2018-12-28T00:00:00"/>
    <s v="First Class"/>
    <s v="GK-14620"/>
    <s v="Grace Kelly"/>
    <x v="1"/>
    <s v="United States"/>
    <x v="1"/>
    <x v="1"/>
    <n v="90049"/>
    <x v="1"/>
    <s v="TEC-PH-10002200"/>
    <x v="2"/>
    <x v="7"/>
    <s v="Samsung Galaxy Note 2"/>
    <n v="2575.944"/>
    <n v="7"/>
    <n v="0.2"/>
    <n v="257.59440000000029"/>
    <x v="1"/>
    <x v="0"/>
    <s v="No"/>
  </r>
  <r>
    <n v="1807"/>
    <s v="US-2018-116729"/>
    <x v="591"/>
    <d v="2018-12-28T00:00:00"/>
    <s v="First Class"/>
    <s v="GK-14620"/>
    <s v="Grace Kelly"/>
    <x v="1"/>
    <s v="United States"/>
    <x v="1"/>
    <x v="1"/>
    <n v="90049"/>
    <x v="1"/>
    <s v="OFF-PA-10002005"/>
    <x v="1"/>
    <x v="10"/>
    <s v="Xerox 225"/>
    <n v="45.36"/>
    <n v="7"/>
    <n v="0"/>
    <n v="21.772800000000004"/>
    <x v="1"/>
    <x v="0"/>
    <s v="No"/>
  </r>
  <r>
    <n v="1808"/>
    <s v="US-2018-116729"/>
    <x v="591"/>
    <d v="2018-12-28T00:00:00"/>
    <s v="First Class"/>
    <s v="GK-14620"/>
    <s v="Grace Kelly"/>
    <x v="1"/>
    <s v="United States"/>
    <x v="1"/>
    <x v="1"/>
    <n v="90049"/>
    <x v="1"/>
    <s v="TEC-AC-10001465"/>
    <x v="2"/>
    <x v="11"/>
    <s v="SanDisk Cruzer 64 GB USB Flash Drive"/>
    <n v="254.24"/>
    <n v="7"/>
    <n v="0"/>
    <n v="76.271999999999977"/>
    <x v="1"/>
    <x v="0"/>
    <s v="No"/>
  </r>
  <r>
    <n v="1809"/>
    <s v="CA-2018-164938"/>
    <x v="592"/>
    <d v="2018-02-13T00:00:00"/>
    <s v="First Class"/>
    <s v="PB-19210"/>
    <s v="Phillip Breyer"/>
    <x v="1"/>
    <s v="United States"/>
    <x v="251"/>
    <x v="26"/>
    <n v="74133"/>
    <x v="2"/>
    <s v="TEC-PH-10004897"/>
    <x v="2"/>
    <x v="7"/>
    <s v="Mediabridge Sport Armband iPhone 5s"/>
    <n v="69.930000000000007"/>
    <n v="7"/>
    <n v="0"/>
    <n v="0.69929999999999914"/>
    <x v="2"/>
    <x v="0"/>
    <s v="No"/>
  </r>
  <r>
    <n v="1810"/>
    <s v="CA-2018-165484"/>
    <x v="248"/>
    <d v="2018-10-29T00:00:00"/>
    <s v="Standard Class"/>
    <s v="HK-14890"/>
    <s v="Heather Kirkland"/>
    <x v="1"/>
    <s v="United States"/>
    <x v="22"/>
    <x v="10"/>
    <n v="60610"/>
    <x v="2"/>
    <s v="FUR-FU-10001196"/>
    <x v="0"/>
    <x v="5"/>
    <s v="DAX Cubicle Frames - 8x10"/>
    <n v="16.155999999999999"/>
    <n v="7"/>
    <n v="0.6"/>
    <n v="-12.116999999999999"/>
    <x v="2"/>
    <x v="0"/>
    <s v="No"/>
  </r>
  <r>
    <n v="1811"/>
    <s v="CA-2018-165484"/>
    <x v="248"/>
    <d v="2018-10-29T00:00:00"/>
    <s v="Standard Class"/>
    <s v="HK-14890"/>
    <s v="Heather Kirkland"/>
    <x v="1"/>
    <s v="United States"/>
    <x v="22"/>
    <x v="10"/>
    <n v="60610"/>
    <x v="2"/>
    <s v="OFF-PA-10000595"/>
    <x v="1"/>
    <x v="10"/>
    <s v="Xerox 1929"/>
    <n v="54.816000000000003"/>
    <n v="3"/>
    <n v="0.2"/>
    <n v="17.815199999999997"/>
    <x v="2"/>
    <x v="0"/>
    <s v="No"/>
  </r>
  <r>
    <n v="1812"/>
    <s v="CA-2016-132612"/>
    <x v="3"/>
    <d v="2016-06-11T00:00:00"/>
    <s v="Second Class"/>
    <s v="FO-14305"/>
    <s v="Frank Olsen"/>
    <x v="0"/>
    <s v="United States"/>
    <x v="193"/>
    <x v="17"/>
    <n v="22801"/>
    <x v="0"/>
    <s v="FUR-TA-10004534"/>
    <x v="0"/>
    <x v="3"/>
    <s v="Bevis 44 x 96 Conference Tables"/>
    <n v="1441.3"/>
    <n v="7"/>
    <n v="0"/>
    <n v="245.0209999999999"/>
    <x v="0"/>
    <x v="0"/>
    <s v="No"/>
  </r>
  <r>
    <n v="1813"/>
    <s v="US-2019-161193"/>
    <x v="225"/>
    <d v="2019-11-26T00:00:00"/>
    <s v="Standard Class"/>
    <s v="BT-11680"/>
    <s v="Brian Thompson"/>
    <x v="0"/>
    <s v="United States"/>
    <x v="46"/>
    <x v="24"/>
    <n v="43055"/>
    <x v="3"/>
    <s v="FUR-FU-10001861"/>
    <x v="0"/>
    <x v="5"/>
    <s v="Floodlight Indoor Halogen Bulbs, 1 Bulb per Pack, 60 Watts"/>
    <n v="77.599999999999994"/>
    <n v="5"/>
    <n v="0.2"/>
    <n v="28.129999999999995"/>
    <x v="3"/>
    <x v="0"/>
    <s v="No"/>
  </r>
  <r>
    <n v="1814"/>
    <s v="US-2019-161193"/>
    <x v="225"/>
    <d v="2019-11-26T00:00:00"/>
    <s v="Standard Class"/>
    <s v="BT-11680"/>
    <s v="Brian Thompson"/>
    <x v="0"/>
    <s v="United States"/>
    <x v="46"/>
    <x v="24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  <x v="3"/>
    <x v="0"/>
    <s v="No"/>
  </r>
  <r>
    <n v="1815"/>
    <s v="CA-2017-131597"/>
    <x v="471"/>
    <d v="2017-09-18T00:00:00"/>
    <s v="Standard Class"/>
    <s v="SP-20620"/>
    <s v="Stefania Perrino"/>
    <x v="1"/>
    <s v="United States"/>
    <x v="1"/>
    <x v="1"/>
    <n v="90045"/>
    <x v="1"/>
    <s v="FUR-TA-10002607"/>
    <x v="0"/>
    <x v="3"/>
    <s v="KI Conference Tables"/>
    <n v="170.13600000000002"/>
    <n v="3"/>
    <n v="0.2"/>
    <n v="-8.5067999999999913"/>
    <x v="1"/>
    <x v="0"/>
    <s v="No"/>
  </r>
  <r>
    <n v="1816"/>
    <s v="CA-2017-164833"/>
    <x v="593"/>
    <d v="2017-06-04T00:00:00"/>
    <s v="Same Day"/>
    <s v="LL-16840"/>
    <s v="Lauren Leatherbury"/>
    <x v="0"/>
    <s v="United States"/>
    <x v="4"/>
    <x v="4"/>
    <n v="98105"/>
    <x v="1"/>
    <s v="OFF-LA-10000443"/>
    <x v="1"/>
    <x v="2"/>
    <s v="Avery 501"/>
    <n v="7.38"/>
    <n v="2"/>
    <n v="0"/>
    <n v="3.4685999999999999"/>
    <x v="1"/>
    <x v="0"/>
    <s v="No"/>
  </r>
  <r>
    <n v="1817"/>
    <s v="CA-2017-164833"/>
    <x v="593"/>
    <d v="2017-06-04T00:00:00"/>
    <s v="Same Day"/>
    <s v="LL-16840"/>
    <s v="Lauren Leatherbury"/>
    <x v="0"/>
    <s v="United States"/>
    <x v="4"/>
    <x v="4"/>
    <n v="98105"/>
    <x v="1"/>
    <s v="OFF-AR-10004685"/>
    <x v="1"/>
    <x v="6"/>
    <s v="Binney &amp; Smith Crayola Metallic Colored Pencils, 8-Color Set"/>
    <n v="9.26"/>
    <n v="2"/>
    <n v="0"/>
    <n v="3.0557999999999996"/>
    <x v="1"/>
    <x v="0"/>
    <s v="No"/>
  </r>
  <r>
    <n v="1818"/>
    <s v="CA-2017-125423"/>
    <x v="350"/>
    <d v="2017-12-15T00:00:00"/>
    <s v="Second Class"/>
    <s v="MC-17575"/>
    <s v="Matt Collins"/>
    <x v="0"/>
    <s v="United States"/>
    <x v="1"/>
    <x v="1"/>
    <n v="90036"/>
    <x v="1"/>
    <s v="OFF-LA-10001771"/>
    <x v="1"/>
    <x v="2"/>
    <s v="Avery 513"/>
    <n v="9.9600000000000009"/>
    <n v="2"/>
    <n v="0"/>
    <n v="4.5815999999999999"/>
    <x v="1"/>
    <x v="0"/>
    <s v="No"/>
  </r>
  <r>
    <n v="1819"/>
    <s v="US-2016-130379"/>
    <x v="594"/>
    <d v="2016-05-29T00:00:00"/>
    <s v="Standard Class"/>
    <s v="JL-15235"/>
    <s v="Janet Lee"/>
    <x v="0"/>
    <s v="United States"/>
    <x v="22"/>
    <x v="10"/>
    <n v="60623"/>
    <x v="2"/>
    <s v="OFF-AP-10001394"/>
    <x v="1"/>
    <x v="9"/>
    <s v="Harmony Air Purifier"/>
    <n v="75.59999999999998"/>
    <n v="2"/>
    <n v="0.8"/>
    <n v="-166.32000000000005"/>
    <x v="2"/>
    <x v="0"/>
    <s v="No"/>
  </r>
  <r>
    <n v="1820"/>
    <s v="US-2016-130379"/>
    <x v="594"/>
    <d v="2016-05-29T00:00:00"/>
    <s v="Standard Class"/>
    <s v="JL-15235"/>
    <s v="Janet Lee"/>
    <x v="0"/>
    <s v="United States"/>
    <x v="22"/>
    <x v="10"/>
    <n v="60623"/>
    <x v="2"/>
    <s v="FUR-FU-10002553"/>
    <x v="0"/>
    <x v="5"/>
    <s v="Electrix Incandescent Magnifying Lamp, Black"/>
    <n v="29.32"/>
    <n v="2"/>
    <n v="0.6"/>
    <n v="-24.188999999999993"/>
    <x v="2"/>
    <x v="0"/>
    <s v="No"/>
  </r>
  <r>
    <n v="1821"/>
    <s v="CA-2018-168956"/>
    <x v="595"/>
    <d v="2018-02-20T00:00:00"/>
    <s v="Standard Class"/>
    <s v="EA-14035"/>
    <s v="Erin Ashbrook"/>
    <x v="1"/>
    <s v="United States"/>
    <x v="22"/>
    <x v="10"/>
    <n v="60623"/>
    <x v="2"/>
    <s v="OFF-AP-10004233"/>
    <x v="1"/>
    <x v="9"/>
    <s v="Honeywell Enviracaire Portable Air Cleaner for up to 8 x 10 Room"/>
    <n v="92.063999999999979"/>
    <n v="6"/>
    <n v="0.8"/>
    <n v="-225.55680000000007"/>
    <x v="2"/>
    <x v="0"/>
    <s v="No"/>
  </r>
  <r>
    <n v="1822"/>
    <s v="CA-2018-168956"/>
    <x v="595"/>
    <d v="2018-02-20T00:00:00"/>
    <s v="Standard Class"/>
    <s v="EA-14035"/>
    <s v="Erin Ashbrook"/>
    <x v="1"/>
    <s v="United States"/>
    <x v="22"/>
    <x v="10"/>
    <n v="60623"/>
    <x v="2"/>
    <s v="OFF-FA-10000304"/>
    <x v="1"/>
    <x v="13"/>
    <s v="Advantus Push Pins"/>
    <n v="6.9760000000000009"/>
    <n v="4"/>
    <n v="0.2"/>
    <n v="1.8312000000000004"/>
    <x v="2"/>
    <x v="0"/>
    <s v="No"/>
  </r>
  <r>
    <n v="1823"/>
    <s v="CA-2018-168956"/>
    <x v="595"/>
    <d v="2018-02-20T00:00:00"/>
    <s v="Standard Class"/>
    <s v="EA-14035"/>
    <s v="Erin Ashbrook"/>
    <x v="1"/>
    <s v="United States"/>
    <x v="22"/>
    <x v="10"/>
    <n v="60623"/>
    <x v="2"/>
    <s v="FUR-CH-10004754"/>
    <x v="0"/>
    <x v="1"/>
    <s v="Global Stack Chair with Arms, Black"/>
    <n v="62.957999999999998"/>
    <n v="3"/>
    <n v="0.3"/>
    <n v="-2.6981999999999999"/>
    <x v="2"/>
    <x v="0"/>
    <s v="No"/>
  </r>
  <r>
    <n v="1824"/>
    <s v="CA-2018-168956"/>
    <x v="595"/>
    <d v="2018-02-20T00:00:00"/>
    <s v="Standard Class"/>
    <s v="EA-14035"/>
    <s v="Erin Ashbrook"/>
    <x v="1"/>
    <s v="United States"/>
    <x v="22"/>
    <x v="10"/>
    <n v="60623"/>
    <x v="2"/>
    <s v="OFF-PA-10000809"/>
    <x v="1"/>
    <x v="10"/>
    <s v="Xerox 206"/>
    <n v="5.1840000000000011"/>
    <n v="1"/>
    <n v="0.2"/>
    <n v="1.8144"/>
    <x v="2"/>
    <x v="0"/>
    <s v="No"/>
  </r>
  <r>
    <n v="1825"/>
    <s v="CA-2018-167507"/>
    <x v="596"/>
    <d v="2018-12-28T00:00:00"/>
    <s v="Standard Class"/>
    <s v="SA-20830"/>
    <s v="Sue Ann Reed"/>
    <x v="0"/>
    <s v="United States"/>
    <x v="252"/>
    <x v="21"/>
    <n v="97756"/>
    <x v="1"/>
    <s v="OFF-BI-10003694"/>
    <x v="1"/>
    <x v="8"/>
    <s v="Avery 3 1/2&quot; Diskette Storage Pages, 10/Pack"/>
    <n v="31.32"/>
    <n v="10"/>
    <n v="0.7"/>
    <n v="-25.05599999999999"/>
    <x v="1"/>
    <x v="0"/>
    <s v="No"/>
  </r>
  <r>
    <n v="1826"/>
    <s v="CA-2018-167507"/>
    <x v="596"/>
    <d v="2018-12-28T00:00:00"/>
    <s v="Standard Class"/>
    <s v="SA-20830"/>
    <s v="Sue Ann Reed"/>
    <x v="0"/>
    <s v="United States"/>
    <x v="252"/>
    <x v="21"/>
    <n v="97756"/>
    <x v="1"/>
    <s v="FUR-FU-10001935"/>
    <x v="0"/>
    <x v="5"/>
    <s v="3M Hangers With Command Adhesive"/>
    <n v="11.840000000000002"/>
    <n v="4"/>
    <n v="0.2"/>
    <n v="3.108000000000001"/>
    <x v="1"/>
    <x v="0"/>
    <s v="No"/>
  </r>
  <r>
    <n v="1827"/>
    <s v="CA-2018-167507"/>
    <x v="596"/>
    <d v="2018-12-28T00:00:00"/>
    <s v="Standard Class"/>
    <s v="SA-20830"/>
    <s v="Sue Ann Reed"/>
    <x v="0"/>
    <s v="United States"/>
    <x v="252"/>
    <x v="21"/>
    <n v="97756"/>
    <x v="1"/>
    <s v="FUR-FU-10002878"/>
    <x v="0"/>
    <x v="5"/>
    <s v="Seth Thomas 14&quot; Day/Date Wall Clock"/>
    <n v="22.784000000000002"/>
    <n v="1"/>
    <n v="0.2"/>
    <n v="4.8416000000000006"/>
    <x v="1"/>
    <x v="0"/>
    <s v="No"/>
  </r>
  <r>
    <n v="1828"/>
    <s v="CA-2018-109344"/>
    <x v="597"/>
    <d v="2018-02-11T00:00:00"/>
    <s v="Second Class"/>
    <s v="CH-12070"/>
    <s v="Cathy Hwang"/>
    <x v="2"/>
    <s v="United States"/>
    <x v="253"/>
    <x v="3"/>
    <n v="27604"/>
    <x v="0"/>
    <s v="TEC-PH-10002624"/>
    <x v="2"/>
    <x v="7"/>
    <s v="Samsung Galaxy S4 Mini"/>
    <n v="1127.9760000000001"/>
    <n v="3"/>
    <n v="0.2"/>
    <n v="126.8972999999998"/>
    <x v="0"/>
    <x v="0"/>
    <s v="No"/>
  </r>
  <r>
    <n v="1829"/>
    <s v="US-2017-140851"/>
    <x v="562"/>
    <d v="2017-07-15T00:00:00"/>
    <s v="Second Class"/>
    <s v="ND-18460"/>
    <s v="Neil Ducich"/>
    <x v="1"/>
    <s v="United States"/>
    <x v="203"/>
    <x v="32"/>
    <n v="31204"/>
    <x v="0"/>
    <s v="OFF-PA-10000019"/>
    <x v="1"/>
    <x v="10"/>
    <s v="Xerox 1931"/>
    <n v="38.880000000000003"/>
    <n v="6"/>
    <n v="0"/>
    <n v="18.662400000000002"/>
    <x v="0"/>
    <x v="0"/>
    <s v="No"/>
  </r>
  <r>
    <n v="1830"/>
    <s v="CA-2016-103373"/>
    <x v="598"/>
    <d v="2016-05-24T00:00:00"/>
    <s v="Standard Class"/>
    <s v="BS-11755"/>
    <s v="Bruce Stewart"/>
    <x v="0"/>
    <s v="United States"/>
    <x v="138"/>
    <x v="24"/>
    <n v="44105"/>
    <x v="3"/>
    <s v="TEC-PH-10002885"/>
    <x v="2"/>
    <x v="7"/>
    <s v="Apple iPhone 5"/>
    <n v="779.79600000000005"/>
    <n v="2"/>
    <n v="0.4"/>
    <n v="-168.95579999999995"/>
    <x v="3"/>
    <x v="1"/>
    <s v="Yes"/>
  </r>
  <r>
    <n v="1831"/>
    <s v="CA-2019-145884"/>
    <x v="208"/>
    <d v="2019-10-21T00:00:00"/>
    <s v="Same Day"/>
    <s v="SL-20155"/>
    <s v="Sara Luxemburg"/>
    <x v="2"/>
    <s v="United States"/>
    <x v="254"/>
    <x v="26"/>
    <n v="74403"/>
    <x v="2"/>
    <s v="TEC-PH-10000895"/>
    <x v="2"/>
    <x v="7"/>
    <s v="Polycom VVX 310 VoIP phone"/>
    <n v="1439.92"/>
    <n v="8"/>
    <n v="0"/>
    <n v="374.37920000000008"/>
    <x v="2"/>
    <x v="0"/>
    <s v="No"/>
  </r>
  <r>
    <n v="1832"/>
    <s v="CA-2019-145884"/>
    <x v="208"/>
    <d v="2019-10-21T00:00:00"/>
    <s v="Same Day"/>
    <s v="SL-20155"/>
    <s v="Sara Luxemburg"/>
    <x v="2"/>
    <s v="United States"/>
    <x v="254"/>
    <x v="26"/>
    <n v="74403"/>
    <x v="2"/>
    <s v="FUR-TA-10002356"/>
    <x v="0"/>
    <x v="3"/>
    <s v="Bevis Boat-Shaped Conference Table"/>
    <n v="262.11"/>
    <n v="1"/>
    <n v="0"/>
    <n v="62.906399999999991"/>
    <x v="2"/>
    <x v="0"/>
    <s v="No"/>
  </r>
  <r>
    <n v="1833"/>
    <s v="CA-2017-131422"/>
    <x v="599"/>
    <d v="2017-11-09T00:00:00"/>
    <s v="Standard Class"/>
    <s v="GB-14530"/>
    <s v="George Bell"/>
    <x v="1"/>
    <s v="United States"/>
    <x v="53"/>
    <x v="3"/>
    <n v="28110"/>
    <x v="0"/>
    <s v="FUR-CH-10001270"/>
    <x v="0"/>
    <x v="1"/>
    <s v="Harbour Creations Steel Folding Chair"/>
    <n v="207"/>
    <n v="3"/>
    <n v="0.2"/>
    <n v="25.874999999999972"/>
    <x v="0"/>
    <x v="0"/>
    <s v="No"/>
  </r>
  <r>
    <n v="1834"/>
    <s v="CA-2019-162691"/>
    <x v="378"/>
    <d v="2019-08-07T00:00:00"/>
    <s v="Standard Class"/>
    <s v="AS-10045"/>
    <s v="Aaron Smayling"/>
    <x v="1"/>
    <s v="United States"/>
    <x v="89"/>
    <x v="5"/>
    <n v="78745"/>
    <x v="2"/>
    <s v="TEC-MA-10000488"/>
    <x v="2"/>
    <x v="15"/>
    <s v="Bady BDG101FRU Card Printer"/>
    <n v="1439.982"/>
    <n v="3"/>
    <n v="0.4"/>
    <n v="-263.99670000000026"/>
    <x v="2"/>
    <x v="0"/>
    <s v="No"/>
  </r>
  <r>
    <n v="1835"/>
    <s v="CA-2019-162691"/>
    <x v="378"/>
    <d v="2019-08-07T00:00:00"/>
    <s v="Standard Class"/>
    <s v="AS-10045"/>
    <s v="Aaron Smayling"/>
    <x v="1"/>
    <s v="United States"/>
    <x v="89"/>
    <x v="5"/>
    <n v="78745"/>
    <x v="2"/>
    <s v="OFF-PA-10003729"/>
    <x v="1"/>
    <x v="10"/>
    <s v="Xerox 1998"/>
    <n v="36.288000000000011"/>
    <n v="7"/>
    <n v="0.2"/>
    <n v="12.700800000000001"/>
    <x v="2"/>
    <x v="0"/>
    <s v="No"/>
  </r>
  <r>
    <n v="1836"/>
    <s v="CA-2016-141278"/>
    <x v="261"/>
    <d v="2016-06-24T00:00:00"/>
    <s v="First Class"/>
    <s v="RM-19375"/>
    <s v="Raymond Messe"/>
    <x v="0"/>
    <s v="United States"/>
    <x v="255"/>
    <x v="29"/>
    <n v="6450"/>
    <x v="3"/>
    <s v="OFF-AR-10003056"/>
    <x v="1"/>
    <x v="6"/>
    <s v="Newell 341"/>
    <n v="21.400000000000002"/>
    <n v="5"/>
    <n v="0"/>
    <n v="6.2059999999999977"/>
    <x v="3"/>
    <x v="0"/>
    <s v="No"/>
  </r>
  <r>
    <n v="1837"/>
    <s v="CA-2019-122693"/>
    <x v="600"/>
    <d v="2019-02-21T00:00:00"/>
    <s v="Second Class"/>
    <s v="NH-18610"/>
    <s v="Nicole Hansen"/>
    <x v="1"/>
    <s v="United States"/>
    <x v="185"/>
    <x v="32"/>
    <n v="30076"/>
    <x v="0"/>
    <s v="OFF-AP-10002518"/>
    <x v="1"/>
    <x v="9"/>
    <s v="Kensington 7 Outlet MasterPiece Power Center"/>
    <n v="1245.8599999999999"/>
    <n v="7"/>
    <n v="0"/>
    <n v="361.29939999999988"/>
    <x v="0"/>
    <x v="0"/>
    <s v="No"/>
  </r>
  <r>
    <n v="1838"/>
    <s v="CA-2016-117345"/>
    <x v="601"/>
    <d v="2016-08-05T00:00:00"/>
    <s v="Standard Class"/>
    <s v="BF-10975"/>
    <s v="Barbara Fisher"/>
    <x v="1"/>
    <s v="United States"/>
    <x v="35"/>
    <x v="3"/>
    <n v="28205"/>
    <x v="0"/>
    <s v="OFF-LA-10000240"/>
    <x v="1"/>
    <x v="2"/>
    <s v="Self-Adhesive Address Labels for Typewriters by Universal"/>
    <n v="17.544"/>
    <n v="3"/>
    <n v="0.2"/>
    <n v="5.9210999999999983"/>
    <x v="0"/>
    <x v="0"/>
    <s v="No"/>
  </r>
  <r>
    <n v="1839"/>
    <s v="CA-2016-117345"/>
    <x v="601"/>
    <d v="2016-08-05T00:00:00"/>
    <s v="Standard Class"/>
    <s v="BF-10975"/>
    <s v="Barbara Fisher"/>
    <x v="1"/>
    <s v="United States"/>
    <x v="35"/>
    <x v="3"/>
    <n v="28205"/>
    <x v="0"/>
    <s v="FUR-FU-10000629"/>
    <x v="0"/>
    <x v="5"/>
    <s v="9-3/4 Diameter Round Wall Clock"/>
    <n v="44.128"/>
    <n v="4"/>
    <n v="0.2"/>
    <n v="12.135200000000001"/>
    <x v="0"/>
    <x v="0"/>
    <s v="No"/>
  </r>
  <r>
    <n v="1840"/>
    <s v="CA-2016-117345"/>
    <x v="601"/>
    <d v="2016-08-05T00:00:00"/>
    <s v="Standard Class"/>
    <s v="BF-10975"/>
    <s v="Barbara Fisher"/>
    <x v="1"/>
    <s v="United States"/>
    <x v="35"/>
    <x v="3"/>
    <n v="28205"/>
    <x v="0"/>
    <s v="OFF-AP-10001005"/>
    <x v="1"/>
    <x v="9"/>
    <s v="Honeywell Quietcare HEPA Air Cleaner"/>
    <n v="62.920000000000009"/>
    <n v="1"/>
    <n v="0.2"/>
    <n v="10.224499999999994"/>
    <x v="0"/>
    <x v="0"/>
    <s v="No"/>
  </r>
  <r>
    <n v="1841"/>
    <s v="CA-2016-117345"/>
    <x v="601"/>
    <d v="2016-08-05T00:00:00"/>
    <s v="Standard Class"/>
    <s v="BF-10975"/>
    <s v="Barbara Fisher"/>
    <x v="1"/>
    <s v="United States"/>
    <x v="35"/>
    <x v="3"/>
    <n v="28205"/>
    <x v="0"/>
    <s v="OFF-PA-10002377"/>
    <x v="1"/>
    <x v="10"/>
    <s v="Xerox 1916"/>
    <n v="78.304000000000002"/>
    <n v="2"/>
    <n v="0.2"/>
    <n v="29.363999999999997"/>
    <x v="0"/>
    <x v="0"/>
    <s v="No"/>
  </r>
  <r>
    <n v="1842"/>
    <s v="CA-2018-157763"/>
    <x v="427"/>
    <d v="2018-07-23T00:00:00"/>
    <s v="Standard Class"/>
    <s v="KH-16330"/>
    <s v="Katharine Harms"/>
    <x v="1"/>
    <s v="United States"/>
    <x v="256"/>
    <x v="0"/>
    <n v="42104"/>
    <x v="0"/>
    <s v="FUR-CH-10000988"/>
    <x v="0"/>
    <x v="1"/>
    <s v="Hon Olson Stacker Stools"/>
    <n v="140.81"/>
    <n v="1"/>
    <n v="0"/>
    <n v="39.4268"/>
    <x v="0"/>
    <x v="0"/>
    <s v="No"/>
  </r>
  <r>
    <n v="1843"/>
    <s v="CA-2017-135391"/>
    <x v="97"/>
    <d v="2017-02-11T00:00:00"/>
    <s v="Second Class"/>
    <s v="FA-14230"/>
    <s v="Frank Atkinson"/>
    <x v="1"/>
    <s v="United States"/>
    <x v="52"/>
    <x v="5"/>
    <n v="78207"/>
    <x v="2"/>
    <s v="OFF-LA-10001074"/>
    <x v="1"/>
    <x v="2"/>
    <s v="Round Specialty Laser Printer Labels"/>
    <n v="40.096000000000004"/>
    <n v="4"/>
    <n v="0.2"/>
    <n v="13.532399999999996"/>
    <x v="2"/>
    <x v="0"/>
    <s v="No"/>
  </r>
  <r>
    <n v="1844"/>
    <s v="CA-2017-135391"/>
    <x v="97"/>
    <d v="2017-02-11T00:00:00"/>
    <s v="Second Class"/>
    <s v="FA-14230"/>
    <s v="Frank Atkinson"/>
    <x v="1"/>
    <s v="United States"/>
    <x v="52"/>
    <x v="5"/>
    <n v="78207"/>
    <x v="2"/>
    <s v="FUR-FU-10001986"/>
    <x v="0"/>
    <x v="5"/>
    <s v="Dana Fluorescent Magnifying Lamp, White, 36&quot;"/>
    <n v="40.783999999999999"/>
    <n v="2"/>
    <n v="0.6"/>
    <n v="-30.588000000000001"/>
    <x v="2"/>
    <x v="0"/>
    <s v="No"/>
  </r>
  <r>
    <n v="1845"/>
    <s v="US-2019-113852"/>
    <x v="570"/>
    <d v="2019-08-02T00:00:00"/>
    <s v="Standard Class"/>
    <s v="GW-14605"/>
    <s v="Giulietta Weimer"/>
    <x v="0"/>
    <s v="United States"/>
    <x v="4"/>
    <x v="4"/>
    <n v="98115"/>
    <x v="1"/>
    <s v="TEC-AC-10003027"/>
    <x v="2"/>
    <x v="11"/>
    <s v="Imation 8GB Mini TravelDrive USB 2.0 Flash Drive"/>
    <n v="90.570000000000007"/>
    <n v="3"/>
    <n v="0"/>
    <n v="11.774100000000004"/>
    <x v="1"/>
    <x v="0"/>
    <s v="No"/>
  </r>
  <r>
    <n v="1846"/>
    <s v="US-2019-158512"/>
    <x v="602"/>
    <d v="2019-01-17T00:00:00"/>
    <s v="Second Class"/>
    <s v="DA-13450"/>
    <s v="Dianna Arnett"/>
    <x v="2"/>
    <s v="United States"/>
    <x v="176"/>
    <x v="40"/>
    <n v="20016"/>
    <x v="3"/>
    <s v="OFF-PA-10001804"/>
    <x v="1"/>
    <x v="10"/>
    <s v="Xerox 195"/>
    <n v="40.08"/>
    <n v="6"/>
    <n v="0"/>
    <n v="19.238399999999999"/>
    <x v="3"/>
    <x v="0"/>
    <s v="No"/>
  </r>
  <r>
    <n v="1847"/>
    <s v="US-2019-158512"/>
    <x v="602"/>
    <d v="2019-01-17T00:00:00"/>
    <s v="Second Class"/>
    <s v="DA-13450"/>
    <s v="Dianna Arnett"/>
    <x v="2"/>
    <s v="United States"/>
    <x v="176"/>
    <x v="40"/>
    <n v="20016"/>
    <x v="3"/>
    <s v="FUR-FU-10004973"/>
    <x v="0"/>
    <x v="5"/>
    <s v="Flat Face Poster Frame"/>
    <n v="37.68"/>
    <n v="2"/>
    <n v="0"/>
    <n v="15.825600000000001"/>
    <x v="3"/>
    <x v="0"/>
    <s v="No"/>
  </r>
  <r>
    <n v="1848"/>
    <s v="CA-2019-128370"/>
    <x v="18"/>
    <d v="2019-09-10T00:00:00"/>
    <s v="Same Day"/>
    <s v="FH-14275"/>
    <s v="Frank Hawley"/>
    <x v="1"/>
    <s v="United States"/>
    <x v="1"/>
    <x v="1"/>
    <n v="90004"/>
    <x v="1"/>
    <s v="FUR-CH-10002602"/>
    <x v="0"/>
    <x v="1"/>
    <s v="DMI Arturo Collection Mission-style Design Wood Chair"/>
    <n v="362.35199999999998"/>
    <n v="3"/>
    <n v="0.2"/>
    <n v="27.176400000000015"/>
    <x v="1"/>
    <x v="0"/>
    <s v="No"/>
  </r>
  <r>
    <n v="1849"/>
    <s v="CA-2019-128370"/>
    <x v="18"/>
    <d v="2019-09-10T00:00:00"/>
    <s v="Same Day"/>
    <s v="FH-14275"/>
    <s v="Frank Hawley"/>
    <x v="1"/>
    <s v="United States"/>
    <x v="1"/>
    <x v="1"/>
    <n v="90004"/>
    <x v="1"/>
    <s v="OFF-BI-10004140"/>
    <x v="1"/>
    <x v="8"/>
    <s v="Avery Non-Stick Binders"/>
    <n v="7.1840000000000011"/>
    <n v="2"/>
    <n v="0.2"/>
    <n v="2.2449999999999992"/>
    <x v="1"/>
    <x v="0"/>
    <s v="No"/>
  </r>
  <r>
    <n v="1850"/>
    <s v="CA-2017-160472"/>
    <x v="603"/>
    <d v="2017-07-25T00:00:00"/>
    <s v="Second Class"/>
    <s v="RK-19300"/>
    <s v="Ralph Kennedy"/>
    <x v="0"/>
    <s v="United States"/>
    <x v="257"/>
    <x v="14"/>
    <n v="46614"/>
    <x v="2"/>
    <s v="OFF-ST-10000464"/>
    <x v="1"/>
    <x v="4"/>
    <s v="Multi-Use Personal File Cart and Caster Set, Three Stacking Bins"/>
    <n v="34.76"/>
    <n v="1"/>
    <n v="0"/>
    <n v="9.732800000000001"/>
    <x v="2"/>
    <x v="0"/>
    <s v="No"/>
  </r>
  <r>
    <n v="1851"/>
    <s v="CA-2017-160472"/>
    <x v="603"/>
    <d v="2017-07-25T00:00:00"/>
    <s v="Second Class"/>
    <s v="RK-19300"/>
    <s v="Ralph Kennedy"/>
    <x v="0"/>
    <s v="United States"/>
    <x v="257"/>
    <x v="14"/>
    <n v="46614"/>
    <x v="2"/>
    <s v="TEC-AC-10002253"/>
    <x v="2"/>
    <x v="11"/>
    <s v="Imation Bio 8GB USB Flash Drive Imation Corp"/>
    <n v="831.2"/>
    <n v="5"/>
    <n v="0"/>
    <n v="124.68000000000004"/>
    <x v="2"/>
    <x v="0"/>
    <s v="No"/>
  </r>
  <r>
    <n v="1852"/>
    <s v="CA-2017-160472"/>
    <x v="603"/>
    <d v="2017-07-25T00:00:00"/>
    <s v="Second Class"/>
    <s v="RK-19300"/>
    <s v="Ralph Kennedy"/>
    <x v="0"/>
    <s v="United States"/>
    <x v="257"/>
    <x v="14"/>
    <n v="46614"/>
    <x v="2"/>
    <s v="OFF-PA-10000528"/>
    <x v="1"/>
    <x v="10"/>
    <s v="Xerox 1981"/>
    <n v="26.400000000000002"/>
    <n v="5"/>
    <n v="0"/>
    <n v="11.879999999999999"/>
    <x v="2"/>
    <x v="0"/>
    <s v="No"/>
  </r>
  <r>
    <n v="1853"/>
    <s v="CA-2017-160472"/>
    <x v="603"/>
    <d v="2017-07-25T00:00:00"/>
    <s v="Second Class"/>
    <s v="RK-19300"/>
    <s v="Ralph Kennedy"/>
    <x v="0"/>
    <s v="United States"/>
    <x v="257"/>
    <x v="14"/>
    <n v="46614"/>
    <x v="2"/>
    <s v="OFF-EN-10000483"/>
    <x v="1"/>
    <x v="12"/>
    <s v="White Envelopes, White Envelopes with Clear Poly Window"/>
    <n v="106.75"/>
    <n v="7"/>
    <n v="0"/>
    <n v="49.10499999999999"/>
    <x v="2"/>
    <x v="0"/>
    <s v="No"/>
  </r>
  <r>
    <n v="1854"/>
    <s v="CA-2017-160472"/>
    <x v="603"/>
    <d v="2017-07-25T00:00:00"/>
    <s v="Second Class"/>
    <s v="RK-19300"/>
    <s v="Ralph Kennedy"/>
    <x v="0"/>
    <s v="United States"/>
    <x v="257"/>
    <x v="14"/>
    <n v="46614"/>
    <x v="2"/>
    <s v="OFF-PA-10003129"/>
    <x v="1"/>
    <x v="10"/>
    <s v="Tops White Computer Printout Paper"/>
    <n v="97.82"/>
    <n v="2"/>
    <n v="0"/>
    <n v="45.975399999999993"/>
    <x v="2"/>
    <x v="0"/>
    <s v="No"/>
  </r>
  <r>
    <n v="1855"/>
    <s v="CA-2017-160472"/>
    <x v="603"/>
    <d v="2017-07-25T00:00:00"/>
    <s v="Second Class"/>
    <s v="RK-19300"/>
    <s v="Ralph Kennedy"/>
    <x v="0"/>
    <s v="United States"/>
    <x v="257"/>
    <x v="14"/>
    <n v="46614"/>
    <x v="2"/>
    <s v="OFF-ST-10003442"/>
    <x v="1"/>
    <x v="4"/>
    <s v="Eldon Portable Mobile Manager"/>
    <n v="141.4"/>
    <n v="5"/>
    <n v="0"/>
    <n v="38.177999999999997"/>
    <x v="2"/>
    <x v="0"/>
    <s v="No"/>
  </r>
  <r>
    <n v="1856"/>
    <s v="CA-2016-114643"/>
    <x v="604"/>
    <d v="2016-06-17T00:00:00"/>
    <s v="Standard Class"/>
    <s v="FM-14215"/>
    <s v="Filia McAdams"/>
    <x v="1"/>
    <s v="United States"/>
    <x v="1"/>
    <x v="1"/>
    <n v="90032"/>
    <x v="1"/>
    <s v="OFF-AR-10003631"/>
    <x v="1"/>
    <x v="6"/>
    <s v="Staples in misc. colors"/>
    <n v="14.52"/>
    <n v="3"/>
    <n v="0"/>
    <n v="4.7915999999999999"/>
    <x v="1"/>
    <x v="0"/>
    <s v="No"/>
  </r>
  <r>
    <n v="1857"/>
    <s v="US-2019-158218"/>
    <x v="605"/>
    <d v="2019-05-15T00:00:00"/>
    <s v="Second Class"/>
    <s v="AC-10420"/>
    <s v="Alyssa Crouse"/>
    <x v="1"/>
    <s v="United States"/>
    <x v="12"/>
    <x v="5"/>
    <n v="77041"/>
    <x v="2"/>
    <s v="OFF-ST-10000563"/>
    <x v="1"/>
    <x v="4"/>
    <s v="Fellowes Bankers Box Stor/Drawer Steel Plus"/>
    <n v="127.92000000000002"/>
    <n v="5"/>
    <n v="0.2"/>
    <n v="-15.990000000000002"/>
    <x v="2"/>
    <x v="0"/>
    <s v="No"/>
  </r>
  <r>
    <n v="1858"/>
    <s v="US-2019-158218"/>
    <x v="605"/>
    <d v="2019-05-15T00:00:00"/>
    <s v="Second Class"/>
    <s v="AC-10420"/>
    <s v="Alyssa Crouse"/>
    <x v="1"/>
    <s v="United States"/>
    <x v="12"/>
    <x v="5"/>
    <n v="77041"/>
    <x v="2"/>
    <s v="OFF-BI-10002133"/>
    <x v="1"/>
    <x v="8"/>
    <s v="Wilson Jones Elliptical Ring 3 1/2&quot; Capacity Binders, 800 sheets"/>
    <n v="34.239999999999988"/>
    <n v="4"/>
    <n v="0.8"/>
    <n v="-53.072000000000017"/>
    <x v="2"/>
    <x v="0"/>
    <s v="No"/>
  </r>
  <r>
    <n v="1859"/>
    <s v="CA-2017-121608"/>
    <x v="37"/>
    <d v="2017-09-05T00:00:00"/>
    <s v="First Class"/>
    <s v="JB-15400"/>
    <s v="Jennifer Braxton"/>
    <x v="1"/>
    <s v="United States"/>
    <x v="39"/>
    <x v="29"/>
    <n v="6010"/>
    <x v="3"/>
    <s v="OFF-AP-10002311"/>
    <x v="1"/>
    <x v="9"/>
    <s v="Holmes Replacement Filter for HEPA Air Cleaner, Very Large Room, HEPA Filter"/>
    <n v="137.62"/>
    <n v="2"/>
    <n v="0"/>
    <n v="60.552800000000005"/>
    <x v="3"/>
    <x v="0"/>
    <s v="No"/>
  </r>
  <r>
    <n v="1860"/>
    <s v="CA-2017-121608"/>
    <x v="37"/>
    <d v="2017-09-05T00:00:00"/>
    <s v="First Class"/>
    <s v="JB-15400"/>
    <s v="Jennifer Braxton"/>
    <x v="1"/>
    <s v="United States"/>
    <x v="39"/>
    <x v="29"/>
    <n v="6010"/>
    <x v="3"/>
    <s v="TEC-PH-10004959"/>
    <x v="2"/>
    <x v="7"/>
    <s v="Classic Ivory Antique Telephone ZL1810"/>
    <n v="100.49"/>
    <n v="1"/>
    <n v="0"/>
    <n v="25.122500000000002"/>
    <x v="3"/>
    <x v="0"/>
    <s v="No"/>
  </r>
  <r>
    <n v="1861"/>
    <s v="US-2019-121251"/>
    <x v="606"/>
    <d v="2019-03-27T00:00:00"/>
    <s v="First Class"/>
    <s v="GM-14440"/>
    <s v="Gary McGarr"/>
    <x v="0"/>
    <s v="United States"/>
    <x v="20"/>
    <x v="15"/>
    <n v="10009"/>
    <x v="3"/>
    <s v="FUR-BO-10001918"/>
    <x v="0"/>
    <x v="0"/>
    <s v="Sauder Forest Hills Library with Doors, Woodland Oak Finish"/>
    <n v="257.56799999999998"/>
    <n v="2"/>
    <n v="0.2"/>
    <n v="-28.976400000000012"/>
    <x v="3"/>
    <x v="0"/>
    <s v="No"/>
  </r>
  <r>
    <n v="1862"/>
    <s v="US-2019-121251"/>
    <x v="606"/>
    <d v="2019-03-27T00:00:00"/>
    <s v="First Class"/>
    <s v="GM-14440"/>
    <s v="Gary McGarr"/>
    <x v="0"/>
    <s v="United States"/>
    <x v="20"/>
    <x v="15"/>
    <n v="10009"/>
    <x v="3"/>
    <s v="TEC-PH-10004896"/>
    <x v="2"/>
    <x v="7"/>
    <s v="Nokia Lumia 521 (T-Mobile)"/>
    <n v="119.96"/>
    <n v="4"/>
    <n v="0"/>
    <n v="33.588800000000006"/>
    <x v="3"/>
    <x v="0"/>
    <s v="No"/>
  </r>
  <r>
    <n v="1863"/>
    <s v="CA-2016-151078"/>
    <x v="607"/>
    <d v="2016-11-12T00:00:00"/>
    <s v="Same Day"/>
    <s v="RF-19840"/>
    <s v="Roy Französisch"/>
    <x v="0"/>
    <s v="United States"/>
    <x v="52"/>
    <x v="5"/>
    <n v="78207"/>
    <x v="2"/>
    <s v="OFF-ST-10001328"/>
    <x v="1"/>
    <x v="4"/>
    <s v="Personal Filing Tote with Lid, Black/Gray"/>
    <n v="49.632000000000005"/>
    <n v="4"/>
    <n v="0.2"/>
    <n v="4.9632000000000005"/>
    <x v="2"/>
    <x v="0"/>
    <s v="No"/>
  </r>
  <r>
    <n v="1864"/>
    <s v="US-2018-100839"/>
    <x v="63"/>
    <d v="2018-10-17T00:00:00"/>
    <s v="Standard Class"/>
    <s v="NC-18625"/>
    <s v="Noah Childs"/>
    <x v="1"/>
    <s v="United States"/>
    <x v="34"/>
    <x v="22"/>
    <n v="80013"/>
    <x v="1"/>
    <s v="FUR-TA-10004575"/>
    <x v="0"/>
    <x v="3"/>
    <s v="Hon 5100 Series Wood Tables"/>
    <n v="727.45"/>
    <n v="5"/>
    <n v="0.5"/>
    <n v="-465.5680000000001"/>
    <x v="1"/>
    <x v="0"/>
    <s v="No"/>
  </r>
  <r>
    <n v="1865"/>
    <s v="US-2018-100839"/>
    <x v="63"/>
    <d v="2018-10-17T00:00:00"/>
    <s v="Standard Class"/>
    <s v="NC-18625"/>
    <s v="Noah Childs"/>
    <x v="1"/>
    <s v="United States"/>
    <x v="34"/>
    <x v="22"/>
    <n v="80013"/>
    <x v="1"/>
    <s v="FUR-FU-10001617"/>
    <x v="0"/>
    <x v="5"/>
    <s v="Executive Impressions 8-1/2&quot; Career Panel/Partition Cubicle Clock"/>
    <n v="24.96"/>
    <n v="3"/>
    <n v="0.2"/>
    <n v="4.3679999999999986"/>
    <x v="1"/>
    <x v="0"/>
    <s v="No"/>
  </r>
  <r>
    <n v="1866"/>
    <s v="US-2019-116659"/>
    <x v="105"/>
    <d v="2019-11-12T00:00:00"/>
    <s v="Same Day"/>
    <s v="NG-18355"/>
    <s v="Nat Gilpin"/>
    <x v="1"/>
    <s v="United States"/>
    <x v="46"/>
    <x v="24"/>
    <n v="43055"/>
    <x v="3"/>
    <s v="TEC-PH-10002824"/>
    <x v="2"/>
    <x v="7"/>
    <s v="Jabra SPEAK 410 Multidevice Speakerphone"/>
    <n v="370.78199999999998"/>
    <n v="3"/>
    <n v="0.4"/>
    <n v="-92.695500000000038"/>
    <x v="3"/>
    <x v="0"/>
    <s v="No"/>
  </r>
  <r>
    <n v="1867"/>
    <s v="CA-2019-118857"/>
    <x v="4"/>
    <d v="2019-04-18T00:00:00"/>
    <s v="First Class"/>
    <s v="AH-10075"/>
    <s v="Adam Hart"/>
    <x v="1"/>
    <s v="United States"/>
    <x v="0"/>
    <x v="33"/>
    <n v="89015"/>
    <x v="1"/>
    <s v="FUR-FU-10004460"/>
    <x v="0"/>
    <x v="5"/>
    <s v="Howard Miller 12&quot; Round Wall Clock"/>
    <n v="196.45"/>
    <n v="5"/>
    <n v="0"/>
    <n v="70.72199999999998"/>
    <x v="1"/>
    <x v="0"/>
    <s v="No"/>
  </r>
  <r>
    <n v="1868"/>
    <s v="CA-2017-127110"/>
    <x v="608"/>
    <d v="2017-07-01T00:00:00"/>
    <s v="Standard Class"/>
    <s v="CH-12070"/>
    <s v="Cathy Hwang"/>
    <x v="2"/>
    <s v="United States"/>
    <x v="10"/>
    <x v="9"/>
    <n v="19143"/>
    <x v="3"/>
    <s v="OFF-PA-10003309"/>
    <x v="1"/>
    <x v="10"/>
    <s v="Xerox 211"/>
    <n v="31.104000000000006"/>
    <n v="6"/>
    <n v="0.2"/>
    <n v="10.8864"/>
    <x v="3"/>
    <x v="0"/>
    <s v="No"/>
  </r>
  <r>
    <n v="1869"/>
    <s v="CA-2017-127110"/>
    <x v="608"/>
    <d v="2017-07-01T00:00:00"/>
    <s v="Standard Class"/>
    <s v="CH-12070"/>
    <s v="Cathy Hwang"/>
    <x v="2"/>
    <s v="United States"/>
    <x v="10"/>
    <x v="9"/>
    <n v="19143"/>
    <x v="3"/>
    <s v="OFF-ST-10002554"/>
    <x v="1"/>
    <x v="4"/>
    <s v="Tennsco Industrial Shelving"/>
    <n v="78.256"/>
    <n v="2"/>
    <n v="0.2"/>
    <n v="-17.607599999999998"/>
    <x v="3"/>
    <x v="0"/>
    <s v="No"/>
  </r>
  <r>
    <n v="1870"/>
    <s v="CA-2018-148201"/>
    <x v="370"/>
    <d v="2018-08-29T00:00:00"/>
    <s v="Second Class"/>
    <s v="CC-12145"/>
    <s v="Charles Crestani"/>
    <x v="0"/>
    <s v="United States"/>
    <x v="4"/>
    <x v="4"/>
    <n v="98103"/>
    <x v="1"/>
    <s v="OFF-PA-10000019"/>
    <x v="1"/>
    <x v="10"/>
    <s v="Xerox 1931"/>
    <n v="6.48"/>
    <n v="1"/>
    <n v="0"/>
    <n v="3.1104000000000003"/>
    <x v="1"/>
    <x v="0"/>
    <s v="No"/>
  </r>
  <r>
    <n v="1871"/>
    <s v="CA-2016-116932"/>
    <x v="609"/>
    <d v="2016-07-25T00:00:00"/>
    <s v="Standard Class"/>
    <s v="ME-18010"/>
    <s v="Michelle Ellison"/>
    <x v="1"/>
    <s v="United States"/>
    <x v="8"/>
    <x v="1"/>
    <n v="94122"/>
    <x v="1"/>
    <s v="OFF-AR-10002067"/>
    <x v="1"/>
    <x v="6"/>
    <s v="Newell 334"/>
    <n v="99.2"/>
    <n v="5"/>
    <n v="0"/>
    <n v="25.792000000000002"/>
    <x v="1"/>
    <x v="0"/>
    <s v="No"/>
  </r>
  <r>
    <n v="1872"/>
    <s v="CA-2016-116932"/>
    <x v="609"/>
    <d v="2016-07-25T00:00:00"/>
    <s v="Standard Class"/>
    <s v="ME-18010"/>
    <s v="Michelle Ellison"/>
    <x v="1"/>
    <s v="United States"/>
    <x v="8"/>
    <x v="1"/>
    <n v="94122"/>
    <x v="1"/>
    <s v="FUR-CH-10001215"/>
    <x v="0"/>
    <x v="1"/>
    <s v="Global Troy Executive Leather Low-Back Tilter"/>
    <n v="801.5680000000001"/>
    <n v="2"/>
    <n v="0.2"/>
    <n v="50.097999999999985"/>
    <x v="1"/>
    <x v="0"/>
    <s v="No"/>
  </r>
  <r>
    <n v="1873"/>
    <s v="CA-2016-116932"/>
    <x v="609"/>
    <d v="2016-07-25T00:00:00"/>
    <s v="Standard Class"/>
    <s v="ME-18010"/>
    <s v="Michelle Ellison"/>
    <x v="1"/>
    <s v="United States"/>
    <x v="8"/>
    <x v="1"/>
    <n v="94122"/>
    <x v="1"/>
    <s v="FUR-TA-10004175"/>
    <x v="0"/>
    <x v="3"/>
    <s v="Hon 30&quot; x 60&quot; Table with Locking Drawer"/>
    <n v="272.84800000000001"/>
    <n v="1"/>
    <n v="0.2"/>
    <n v="27.284800000000004"/>
    <x v="1"/>
    <x v="0"/>
    <s v="No"/>
  </r>
  <r>
    <n v="1874"/>
    <s v="CA-2019-142888"/>
    <x v="610"/>
    <d v="2019-11-25T00:00:00"/>
    <s v="Standard Class"/>
    <s v="BP-11230"/>
    <s v="Benjamin Patterson"/>
    <x v="0"/>
    <s v="United States"/>
    <x v="258"/>
    <x v="4"/>
    <n v="99207"/>
    <x v="1"/>
    <s v="FUR-TA-10004767"/>
    <x v="0"/>
    <x v="3"/>
    <s v="Safco Drafting Table"/>
    <n v="70.98"/>
    <n v="1"/>
    <n v="0"/>
    <n v="20.584199999999996"/>
    <x v="1"/>
    <x v="1"/>
    <s v="Yes"/>
  </r>
  <r>
    <n v="1875"/>
    <s v="CA-2016-147914"/>
    <x v="611"/>
    <d v="2016-06-09T00:00:00"/>
    <s v="Standard Class"/>
    <s v="MP-17470"/>
    <s v="Mark Packer"/>
    <x v="2"/>
    <s v="United States"/>
    <x v="38"/>
    <x v="24"/>
    <n v="43229"/>
    <x v="3"/>
    <s v="OFF-PA-10001685"/>
    <x v="1"/>
    <x v="10"/>
    <s v="Easy-staple paper"/>
    <n v="16.224"/>
    <n v="2"/>
    <n v="0.2"/>
    <n v="5.8812000000000006"/>
    <x v="3"/>
    <x v="0"/>
    <s v="No"/>
  </r>
  <r>
    <n v="1876"/>
    <s v="US-2018-112977"/>
    <x v="612"/>
    <d v="2018-03-16T00:00:00"/>
    <s v="Standard Class"/>
    <s v="CJ-12010"/>
    <s v="Caroline Jumper"/>
    <x v="0"/>
    <s v="United States"/>
    <x v="85"/>
    <x v="15"/>
    <n v="11561"/>
    <x v="3"/>
    <s v="FUR-BO-10003272"/>
    <x v="0"/>
    <x v="0"/>
    <s v="O'Sullivan Living Dimensions 5-Shelf Bookcases"/>
    <n v="176.78399999999999"/>
    <n v="1"/>
    <n v="0.2"/>
    <n v="-22.098000000000013"/>
    <x v="3"/>
    <x v="0"/>
    <s v="No"/>
  </r>
  <r>
    <n v="1877"/>
    <s v="CA-2019-112039"/>
    <x v="613"/>
    <d v="2019-03-29T00:00:00"/>
    <s v="Standard Class"/>
    <s v="JC-15775"/>
    <s v="John Castell"/>
    <x v="0"/>
    <s v="United States"/>
    <x v="52"/>
    <x v="5"/>
    <n v="78207"/>
    <x v="2"/>
    <s v="TEC-PH-10000984"/>
    <x v="2"/>
    <x v="7"/>
    <s v="Panasonic KX-TG9471B"/>
    <n v="470.37600000000009"/>
    <n v="3"/>
    <n v="0.2"/>
    <n v="47.037600000000026"/>
    <x v="2"/>
    <x v="0"/>
    <s v="No"/>
  </r>
  <r>
    <n v="1878"/>
    <s v="CA-2019-118885"/>
    <x v="614"/>
    <d v="2020-01-02T00:00:00"/>
    <s v="Standard Class"/>
    <s v="JG-15160"/>
    <s v="James Galang"/>
    <x v="0"/>
    <s v="United States"/>
    <x v="1"/>
    <x v="1"/>
    <n v="90049"/>
    <x v="1"/>
    <s v="FUR-CH-10002880"/>
    <x v="0"/>
    <x v="1"/>
    <s v="Global High-Back Leather Tilter, Burgundy"/>
    <n v="393.56799999999998"/>
    <n v="4"/>
    <n v="0.2"/>
    <n v="-44.276400000000024"/>
    <x v="1"/>
    <x v="0"/>
    <s v="No"/>
  </r>
  <r>
    <n v="1879"/>
    <s v="CA-2019-118885"/>
    <x v="614"/>
    <d v="2020-01-02T00:00:00"/>
    <s v="Standard Class"/>
    <s v="JG-15160"/>
    <s v="James Galang"/>
    <x v="0"/>
    <s v="United States"/>
    <x v="1"/>
    <x v="1"/>
    <n v="90049"/>
    <x v="1"/>
    <s v="TEC-PH-10002563"/>
    <x v="2"/>
    <x v="7"/>
    <s v="Adtran 1202752G1"/>
    <n v="302.37599999999998"/>
    <n v="3"/>
    <n v="0.2"/>
    <n v="22.678200000000018"/>
    <x v="1"/>
    <x v="0"/>
    <s v="No"/>
  </r>
  <r>
    <n v="1880"/>
    <s v="US-2019-166611"/>
    <x v="615"/>
    <d v="2019-04-02T00:00:00"/>
    <s v="Standard Class"/>
    <s v="CK-12760"/>
    <s v="Cyma Kinney"/>
    <x v="1"/>
    <s v="United States"/>
    <x v="108"/>
    <x v="2"/>
    <n v="32216"/>
    <x v="0"/>
    <s v="OFF-BI-10001191"/>
    <x v="1"/>
    <x v="8"/>
    <s v="Canvas Sectional Post Binders"/>
    <n v="68.742000000000019"/>
    <n v="9"/>
    <n v="0.7"/>
    <n v="-48.119399999999985"/>
    <x v="0"/>
    <x v="0"/>
    <s v="No"/>
  </r>
  <r>
    <n v="1881"/>
    <s v="CA-2017-109512"/>
    <x v="616"/>
    <d v="2017-03-05T00:00:00"/>
    <s v="Same Day"/>
    <s v="LF-17185"/>
    <s v="Luke Foster"/>
    <x v="0"/>
    <s v="United States"/>
    <x v="20"/>
    <x v="15"/>
    <n v="10011"/>
    <x v="3"/>
    <s v="OFF-EN-10002621"/>
    <x v="1"/>
    <x v="12"/>
    <s v="Staple envelope"/>
    <n v="29.339999999999996"/>
    <n v="3"/>
    <n v="0"/>
    <n v="14.669999999999998"/>
    <x v="3"/>
    <x v="0"/>
    <s v="No"/>
  </r>
  <r>
    <n v="1882"/>
    <s v="CA-2017-109512"/>
    <x v="616"/>
    <d v="2017-03-05T00:00:00"/>
    <s v="Same Day"/>
    <s v="LF-17185"/>
    <s v="Luke Foster"/>
    <x v="0"/>
    <s v="United States"/>
    <x v="20"/>
    <x v="15"/>
    <n v="10011"/>
    <x v="3"/>
    <s v="FUR-CH-10001146"/>
    <x v="0"/>
    <x v="1"/>
    <s v="Global Value Mid-Back Manager's Chair, Gray"/>
    <n v="383.60700000000003"/>
    <n v="7"/>
    <n v="0.1"/>
    <n v="63.934499999999971"/>
    <x v="3"/>
    <x v="0"/>
    <s v="No"/>
  </r>
  <r>
    <n v="1883"/>
    <s v="CA-2017-109512"/>
    <x v="616"/>
    <d v="2017-03-05T00:00:00"/>
    <s v="Same Day"/>
    <s v="LF-17185"/>
    <s v="Luke Foster"/>
    <x v="0"/>
    <s v="United States"/>
    <x v="20"/>
    <x v="15"/>
    <n v="10011"/>
    <x v="3"/>
    <s v="OFF-ST-10000689"/>
    <x v="1"/>
    <x v="4"/>
    <s v="Fellowes Strictly Business Drawer File, Letter/Legal Size"/>
    <n v="563.4"/>
    <n v="4"/>
    <n v="0"/>
    <n v="67.608000000000004"/>
    <x v="3"/>
    <x v="0"/>
    <s v="No"/>
  </r>
  <r>
    <n v="1884"/>
    <s v="CA-2018-118570"/>
    <x v="373"/>
    <d v="2018-11-17T00:00:00"/>
    <s v="Standard Class"/>
    <s v="CC-12430"/>
    <s v="Chuck Clark"/>
    <x v="2"/>
    <s v="United States"/>
    <x v="10"/>
    <x v="9"/>
    <n v="19143"/>
    <x v="3"/>
    <s v="OFF-PA-10001289"/>
    <x v="1"/>
    <x v="10"/>
    <s v="White Computer Printout Paper by Universal"/>
    <n v="217.05599999999998"/>
    <n v="7"/>
    <n v="0.2"/>
    <n v="78.6828"/>
    <x v="3"/>
    <x v="0"/>
    <s v="No"/>
  </r>
  <r>
    <n v="1885"/>
    <s v="CA-2019-154718"/>
    <x v="617"/>
    <d v="2019-01-23T00:00:00"/>
    <s v="Second Class"/>
    <s v="DL-12865"/>
    <s v="Dan Lawera"/>
    <x v="0"/>
    <s v="United States"/>
    <x v="259"/>
    <x v="5"/>
    <n v="76248"/>
    <x v="2"/>
    <s v="OFF-LA-10003714"/>
    <x v="1"/>
    <x v="2"/>
    <s v="Avery 510"/>
    <n v="6"/>
    <n v="2"/>
    <n v="0.2"/>
    <n v="2.0999999999999996"/>
    <x v="2"/>
    <x v="0"/>
    <s v="No"/>
  </r>
  <r>
    <n v="1886"/>
    <s v="CA-2018-147578"/>
    <x v="183"/>
    <d v="2018-04-26T00:00:00"/>
    <s v="Second Class"/>
    <s v="PG-18895"/>
    <s v="Paul Gonzalez"/>
    <x v="0"/>
    <s v="United States"/>
    <x v="8"/>
    <x v="1"/>
    <n v="94122"/>
    <x v="1"/>
    <s v="FUR-FU-10001889"/>
    <x v="0"/>
    <x v="5"/>
    <s v="Ultra Door Pull Handle"/>
    <n v="31.56"/>
    <n v="3"/>
    <n v="0"/>
    <n v="10.4148"/>
    <x v="1"/>
    <x v="0"/>
    <s v="No"/>
  </r>
  <r>
    <n v="1887"/>
    <s v="CA-2016-140165"/>
    <x v="8"/>
    <d v="2016-05-15T00:00:00"/>
    <s v="First Class"/>
    <s v="EH-14005"/>
    <s v="Erica Hernandez"/>
    <x v="2"/>
    <s v="United States"/>
    <x v="146"/>
    <x v="2"/>
    <n v="33012"/>
    <x v="0"/>
    <s v="OFF-FA-10002815"/>
    <x v="1"/>
    <x v="13"/>
    <s v="Staples"/>
    <n v="7.104000000000001"/>
    <n v="2"/>
    <n v="0.2"/>
    <n v="2.3976000000000002"/>
    <x v="0"/>
    <x v="0"/>
    <s v="No"/>
  </r>
  <r>
    <n v="1888"/>
    <s v="CA-2016-140165"/>
    <x v="8"/>
    <d v="2016-05-15T00:00:00"/>
    <s v="First Class"/>
    <s v="EH-14005"/>
    <s v="Erica Hernandez"/>
    <x v="2"/>
    <s v="United States"/>
    <x v="146"/>
    <x v="2"/>
    <n v="33012"/>
    <x v="0"/>
    <s v="OFF-BI-10004519"/>
    <x v="1"/>
    <x v="8"/>
    <s v="GBC DocuBind P100 Manual Binding Machine"/>
    <n v="398.35200000000003"/>
    <n v="8"/>
    <n v="0.7"/>
    <n v="-331.95999999999992"/>
    <x v="0"/>
    <x v="0"/>
    <s v="No"/>
  </r>
  <r>
    <n v="1889"/>
    <s v="CA-2016-142587"/>
    <x v="618"/>
    <d v="2016-10-22T00:00:00"/>
    <s v="First Class"/>
    <s v="TB-21520"/>
    <s v="Tracy Blumstein"/>
    <x v="0"/>
    <s v="United States"/>
    <x v="54"/>
    <x v="24"/>
    <n v="45014"/>
    <x v="3"/>
    <s v="OFF-AP-10004708"/>
    <x v="1"/>
    <x v="9"/>
    <s v="Fellowes Superior 10 Outlet Split Surge Protector"/>
    <n v="121.79200000000002"/>
    <n v="4"/>
    <n v="0.2"/>
    <n v="13.701599999999988"/>
    <x v="3"/>
    <x v="0"/>
    <s v="No"/>
  </r>
  <r>
    <n v="1890"/>
    <s v="CA-2016-142587"/>
    <x v="618"/>
    <d v="2016-10-22T00:00:00"/>
    <s v="First Class"/>
    <s v="TB-21520"/>
    <s v="Tracy Blumstein"/>
    <x v="0"/>
    <s v="United States"/>
    <x v="54"/>
    <x v="24"/>
    <n v="45014"/>
    <x v="3"/>
    <s v="FUR-TA-10000617"/>
    <x v="0"/>
    <x v="3"/>
    <s v="Hon Practical Foundations 30 x 60 Training Table, Light Gray/Charcoal"/>
    <n v="409.59000000000003"/>
    <n v="3"/>
    <n v="0.4"/>
    <n v="-122.87700000000004"/>
    <x v="3"/>
    <x v="0"/>
    <s v="No"/>
  </r>
  <r>
    <n v="1891"/>
    <s v="CA-2016-157623"/>
    <x v="619"/>
    <d v="2016-03-18T00:00:00"/>
    <s v="Standard Class"/>
    <s v="DK-13225"/>
    <s v="Dean Katz"/>
    <x v="1"/>
    <s v="United States"/>
    <x v="101"/>
    <x v="1"/>
    <n v="92646"/>
    <x v="1"/>
    <s v="OFF-PA-10001204"/>
    <x v="1"/>
    <x v="10"/>
    <s v="Xerox 1972"/>
    <n v="10.56"/>
    <n v="2"/>
    <n v="0"/>
    <n v="4.7519999999999998"/>
    <x v="1"/>
    <x v="0"/>
    <s v="No"/>
  </r>
  <r>
    <n v="1892"/>
    <s v="CA-2016-157623"/>
    <x v="619"/>
    <d v="2016-03-18T00:00:00"/>
    <s v="Standard Class"/>
    <s v="DK-13225"/>
    <s v="Dean Katz"/>
    <x v="1"/>
    <s v="United States"/>
    <x v="101"/>
    <x v="1"/>
    <n v="92646"/>
    <x v="1"/>
    <s v="OFF-AR-10003723"/>
    <x v="1"/>
    <x v="6"/>
    <s v="Avery Hi-Liter Fluorescent Desk Style Markers"/>
    <n v="3.38"/>
    <n v="1"/>
    <n v="0"/>
    <n v="1.2505999999999999"/>
    <x v="1"/>
    <x v="0"/>
    <s v="No"/>
  </r>
  <r>
    <n v="1893"/>
    <s v="CA-2019-145310"/>
    <x v="66"/>
    <d v="2019-12-24T00:00:00"/>
    <s v="Second Class"/>
    <s v="JP-15520"/>
    <s v="Jeremy Pistek"/>
    <x v="0"/>
    <s v="United States"/>
    <x v="260"/>
    <x v="2"/>
    <n v="32127"/>
    <x v="0"/>
    <s v="OFF-EN-10002621"/>
    <x v="1"/>
    <x v="12"/>
    <s v="Staple envelope"/>
    <n v="7.8239999999999998"/>
    <n v="1"/>
    <n v="0.2"/>
    <n v="2.9339999999999997"/>
    <x v="0"/>
    <x v="0"/>
    <s v="No"/>
  </r>
  <r>
    <n v="1894"/>
    <s v="CA-2018-100083"/>
    <x v="390"/>
    <d v="2018-11-29T00:00:00"/>
    <s v="Standard Class"/>
    <s v="CD-11980"/>
    <s v="Carol Darley"/>
    <x v="0"/>
    <s v="United States"/>
    <x v="261"/>
    <x v="21"/>
    <n v="97504"/>
    <x v="1"/>
    <s v="OFF-PA-10000241"/>
    <x v="1"/>
    <x v="10"/>
    <s v="IBM Multi-Purpose Copy Paper, 8 1/2 x 11&quot;, Case"/>
    <n v="24.784000000000002"/>
    <n v="1"/>
    <n v="0.2"/>
    <n v="7.7449999999999983"/>
    <x v="1"/>
    <x v="0"/>
    <s v="No"/>
  </r>
  <r>
    <n v="1895"/>
    <s v="US-2019-108063"/>
    <x v="574"/>
    <d v="2019-12-05T00:00:00"/>
    <s v="First Class"/>
    <s v="AS-10090"/>
    <s v="Adam Shillingsburg"/>
    <x v="0"/>
    <s v="United States"/>
    <x v="262"/>
    <x v="17"/>
    <n v="22901"/>
    <x v="0"/>
    <s v="OFF-AR-10001446"/>
    <x v="1"/>
    <x v="6"/>
    <s v="Newell 309"/>
    <n v="34.650000000000006"/>
    <n v="3"/>
    <n v="0"/>
    <n v="10.395"/>
    <x v="0"/>
    <x v="0"/>
    <s v="No"/>
  </r>
  <r>
    <n v="1896"/>
    <s v="CA-2017-109197"/>
    <x v="620"/>
    <d v="2018-01-04T00:00:00"/>
    <s v="Standard Class"/>
    <s v="JO-15280"/>
    <s v="Jas O'Carroll"/>
    <x v="0"/>
    <s v="United States"/>
    <x v="263"/>
    <x v="37"/>
    <n v="59801"/>
    <x v="1"/>
    <s v="OFF-BI-10004632"/>
    <x v="1"/>
    <x v="8"/>
    <s v="Ibico Hi-Tech Manual Binding System"/>
    <n v="487.98400000000004"/>
    <n v="2"/>
    <n v="0.2"/>
    <n v="152.49499999999998"/>
    <x v="1"/>
    <x v="0"/>
    <s v="No"/>
  </r>
  <r>
    <n v="1897"/>
    <s v="CA-2019-141789"/>
    <x v="621"/>
    <d v="2019-10-06T00:00:00"/>
    <s v="First Class"/>
    <s v="AC-10450"/>
    <s v="Amy Cox"/>
    <x v="0"/>
    <s v="United States"/>
    <x v="31"/>
    <x v="11"/>
    <n v="55407"/>
    <x v="2"/>
    <s v="OFF-BI-10001359"/>
    <x v="1"/>
    <x v="8"/>
    <s v="GBC DocuBind TL300 Electric Binding System"/>
    <n v="1793.98"/>
    <n v="2"/>
    <n v="0"/>
    <n v="843.17059999999992"/>
    <x v="2"/>
    <x v="0"/>
    <s v="No"/>
  </r>
  <r>
    <n v="1898"/>
    <s v="CA-2016-169775"/>
    <x v="550"/>
    <d v="2016-09-02T00:00:00"/>
    <s v="Second Class"/>
    <s v="RA-19945"/>
    <s v="Ryan Akin"/>
    <x v="0"/>
    <s v="United States"/>
    <x v="100"/>
    <x v="2"/>
    <n v="33178"/>
    <x v="0"/>
    <s v="OFF-EN-10001749"/>
    <x v="1"/>
    <x v="12"/>
    <s v="Jiffy Padded Mailers with Self-Seal Closure"/>
    <n v="29.808"/>
    <n v="2"/>
    <n v="0.2"/>
    <n v="10.805399999999997"/>
    <x v="0"/>
    <x v="0"/>
    <s v="No"/>
  </r>
  <r>
    <n v="1899"/>
    <s v="CA-2016-169775"/>
    <x v="550"/>
    <d v="2016-09-02T00:00:00"/>
    <s v="Second Class"/>
    <s v="RA-19945"/>
    <s v="Ryan Akin"/>
    <x v="0"/>
    <s v="United States"/>
    <x v="100"/>
    <x v="2"/>
    <n v="33178"/>
    <x v="0"/>
    <s v="OFF-BI-10004390"/>
    <x v="1"/>
    <x v="8"/>
    <s v="GBC DocuBind 200 Manual Binding Machine"/>
    <n v="505.1760000000001"/>
    <n v="4"/>
    <n v="0.7"/>
    <n v="-336.78399999999988"/>
    <x v="0"/>
    <x v="0"/>
    <s v="No"/>
  </r>
  <r>
    <n v="1900"/>
    <s v="CA-2016-169775"/>
    <x v="550"/>
    <d v="2016-09-02T00:00:00"/>
    <s v="Second Class"/>
    <s v="RA-19945"/>
    <s v="Ryan Akin"/>
    <x v="0"/>
    <s v="United States"/>
    <x v="100"/>
    <x v="2"/>
    <n v="33178"/>
    <x v="0"/>
    <s v="FUR-TA-10001857"/>
    <x v="0"/>
    <x v="3"/>
    <s v="Balt Solid Wood Rectangular Table"/>
    <n v="174.05850000000001"/>
    <n v="3"/>
    <n v="0.45"/>
    <n v="-110.76450000000001"/>
    <x v="0"/>
    <x v="0"/>
    <s v="No"/>
  </r>
  <r>
    <n v="1901"/>
    <s v="CA-2018-140543"/>
    <x v="622"/>
    <d v="2018-07-03T00:00:00"/>
    <s v="Second Class"/>
    <s v="Co-12640"/>
    <s v="Corey-Lock"/>
    <x v="0"/>
    <s v="United States"/>
    <x v="159"/>
    <x v="20"/>
    <n v="29501"/>
    <x v="0"/>
    <s v="OFF-ST-10000563"/>
    <x v="1"/>
    <x v="4"/>
    <s v="Fellowes Bankers Box Stor/Drawer Steel Plus"/>
    <n v="191.88"/>
    <n v="6"/>
    <n v="0"/>
    <n v="19.188000000000002"/>
    <x v="0"/>
    <x v="0"/>
    <s v="No"/>
  </r>
  <r>
    <n v="1902"/>
    <s v="CA-2018-151141"/>
    <x v="623"/>
    <d v="2018-08-23T00:00:00"/>
    <s v="First Class"/>
    <s v="DW-13480"/>
    <s v="Dianna Wilson"/>
    <x v="2"/>
    <s v="United States"/>
    <x v="66"/>
    <x v="12"/>
    <n v="48205"/>
    <x v="2"/>
    <s v="TEC-PH-10004924"/>
    <x v="2"/>
    <x v="7"/>
    <s v="SKILCRAFT Telephone Shoulder Rest, 2&quot; x 6.5&quot; x 2.5&quot;, Black"/>
    <n v="14.78"/>
    <n v="2"/>
    <n v="0"/>
    <n v="3.9906000000000006"/>
    <x v="2"/>
    <x v="0"/>
    <s v="No"/>
  </r>
  <r>
    <n v="1903"/>
    <s v="CA-2019-167094"/>
    <x v="208"/>
    <d v="2019-10-22T00:00:00"/>
    <s v="First Class"/>
    <s v="DK-12835"/>
    <s v="Damala Kotsonis"/>
    <x v="1"/>
    <s v="United States"/>
    <x v="24"/>
    <x v="21"/>
    <n v="97477"/>
    <x v="1"/>
    <s v="OFF-PA-10003953"/>
    <x v="1"/>
    <x v="10"/>
    <s v="Xerox 218"/>
    <n v="5.1840000000000011"/>
    <n v="1"/>
    <n v="0.2"/>
    <n v="1.8144"/>
    <x v="1"/>
    <x v="0"/>
    <s v="No"/>
  </r>
  <r>
    <n v="1904"/>
    <s v="CA-2019-167094"/>
    <x v="208"/>
    <d v="2019-10-22T00:00:00"/>
    <s v="First Class"/>
    <s v="DK-12835"/>
    <s v="Damala Kotsonis"/>
    <x v="1"/>
    <s v="United States"/>
    <x v="24"/>
    <x v="21"/>
    <n v="97477"/>
    <x v="1"/>
    <s v="FUR-CH-10000155"/>
    <x v="0"/>
    <x v="1"/>
    <s v="Global Comet Stacking Armless Chair"/>
    <n v="478.48"/>
    <n v="2"/>
    <n v="0.2"/>
    <n v="47.848000000000013"/>
    <x v="1"/>
    <x v="0"/>
    <s v="No"/>
  </r>
  <r>
    <n v="1905"/>
    <s v="CA-2019-167094"/>
    <x v="208"/>
    <d v="2019-10-22T00:00:00"/>
    <s v="First Class"/>
    <s v="DK-12835"/>
    <s v="Damala Kotsonis"/>
    <x v="1"/>
    <s v="United States"/>
    <x v="24"/>
    <x v="21"/>
    <n v="97477"/>
    <x v="1"/>
    <s v="TEC-AC-10003116"/>
    <x v="2"/>
    <x v="11"/>
    <s v="Memorex Froggy Flash Drive 8 GB"/>
    <n v="28.400000000000002"/>
    <n v="2"/>
    <n v="0.2"/>
    <n v="6.7449999999999983"/>
    <x v="1"/>
    <x v="0"/>
    <s v="No"/>
  </r>
  <r>
    <n v="1906"/>
    <s v="CA-2019-154410"/>
    <x v="208"/>
    <d v="2019-10-24T00:00:00"/>
    <s v="First Class"/>
    <s v="MD-17860"/>
    <s v="Michael Dominguez"/>
    <x v="1"/>
    <s v="United States"/>
    <x v="245"/>
    <x v="14"/>
    <n v="46203"/>
    <x v="2"/>
    <s v="OFF-ST-10002743"/>
    <x v="1"/>
    <x v="4"/>
    <s v="SAFCO Boltless Steel Shelving"/>
    <n v="909.12"/>
    <n v="8"/>
    <n v="0"/>
    <n v="9.091199999999958"/>
    <x v="2"/>
    <x v="0"/>
    <s v="No"/>
  </r>
  <r>
    <n v="1907"/>
    <s v="US-2018-150567"/>
    <x v="624"/>
    <d v="2018-05-21T00:00:00"/>
    <s v="Standard Class"/>
    <s v="RP-19855"/>
    <s v="Roy Phan"/>
    <x v="1"/>
    <s v="United States"/>
    <x v="264"/>
    <x v="2"/>
    <n v="32712"/>
    <x v="0"/>
    <s v="OFF-BI-10001757"/>
    <x v="1"/>
    <x v="8"/>
    <s v="Pressboard Hanging Data Binders for Unburst Sheets"/>
    <n v="2.9520000000000004"/>
    <n v="2"/>
    <n v="0.7"/>
    <n v="-2.1648000000000005"/>
    <x v="0"/>
    <x v="0"/>
    <s v="No"/>
  </r>
  <r>
    <n v="1908"/>
    <s v="US-2018-150567"/>
    <x v="624"/>
    <d v="2018-05-21T00:00:00"/>
    <s v="Standard Class"/>
    <s v="RP-19855"/>
    <s v="Roy Phan"/>
    <x v="1"/>
    <s v="United States"/>
    <x v="264"/>
    <x v="2"/>
    <n v="32712"/>
    <x v="0"/>
    <s v="OFF-BI-10000069"/>
    <x v="1"/>
    <x v="8"/>
    <s v="GBC Prepunched Paper, 19-Hole, for Binding Systems, 24-lb"/>
    <n v="27.018000000000008"/>
    <n v="6"/>
    <n v="0.7"/>
    <n v="-21.61440000000001"/>
    <x v="0"/>
    <x v="0"/>
    <s v="No"/>
  </r>
  <r>
    <n v="1909"/>
    <s v="CA-2017-157959"/>
    <x v="302"/>
    <d v="2017-02-04T00:00:00"/>
    <s v="First Class"/>
    <s v="RW-19540"/>
    <s v="Rick Wilson"/>
    <x v="1"/>
    <s v="United States"/>
    <x v="1"/>
    <x v="1"/>
    <n v="90008"/>
    <x v="1"/>
    <s v="FUR-FU-10004093"/>
    <x v="0"/>
    <x v="5"/>
    <s v="Hand-Finished Solid Wood Document Frame"/>
    <n v="136.91999999999999"/>
    <n v="4"/>
    <n v="0"/>
    <n v="41.075999999999993"/>
    <x v="1"/>
    <x v="0"/>
    <s v="No"/>
  </r>
  <r>
    <n v="1910"/>
    <s v="CA-2019-105886"/>
    <x v="404"/>
    <d v="2019-12-23T00:00:00"/>
    <s v="Standard Class"/>
    <s v="DB-13660"/>
    <s v="Duane Benoit"/>
    <x v="0"/>
    <s v="United States"/>
    <x v="147"/>
    <x v="15"/>
    <n v="11572"/>
    <x v="3"/>
    <s v="FUR-FU-10001037"/>
    <x v="0"/>
    <x v="5"/>
    <s v="DAX Charcoal/Nickel-Tone Document Frame, 5 x 7"/>
    <n v="18.96"/>
    <n v="2"/>
    <n v="0"/>
    <n v="8.532"/>
    <x v="3"/>
    <x v="0"/>
    <s v="No"/>
  </r>
  <r>
    <n v="1911"/>
    <s v="CA-2018-105963"/>
    <x v="625"/>
    <d v="2018-11-22T00:00:00"/>
    <s v="Standard Class"/>
    <s v="SC-20770"/>
    <s v="Stewart Carmichael"/>
    <x v="1"/>
    <s v="United States"/>
    <x v="1"/>
    <x v="1"/>
    <n v="90008"/>
    <x v="1"/>
    <s v="TEC-AC-10003832"/>
    <x v="2"/>
    <x v="11"/>
    <s v="Imation 16GB Mini TravelDrive USB 2.0 Flash Drive"/>
    <n v="99.390000000000015"/>
    <n v="3"/>
    <n v="0"/>
    <n v="40.749900000000004"/>
    <x v="1"/>
    <x v="0"/>
    <s v="No"/>
  </r>
  <r>
    <n v="1912"/>
    <s v="CA-2019-121503"/>
    <x v="445"/>
    <d v="2019-07-06T00:00:00"/>
    <s v="Second Class"/>
    <s v="FH-14275"/>
    <s v="Frank Hawley"/>
    <x v="1"/>
    <s v="United States"/>
    <x v="12"/>
    <x v="5"/>
    <n v="77041"/>
    <x v="2"/>
    <s v="OFF-PA-10001878"/>
    <x v="1"/>
    <x v="10"/>
    <s v="Xerox 1891"/>
    <n v="273.89600000000002"/>
    <n v="7"/>
    <n v="0.2"/>
    <n v="92.43989999999998"/>
    <x v="2"/>
    <x v="0"/>
    <s v="No"/>
  </r>
  <r>
    <n v="1913"/>
    <s v="CA-2019-121503"/>
    <x v="445"/>
    <d v="2019-07-06T00:00:00"/>
    <s v="Second Class"/>
    <s v="FH-14275"/>
    <s v="Frank Hawley"/>
    <x v="1"/>
    <s v="United States"/>
    <x v="12"/>
    <x v="5"/>
    <n v="77041"/>
    <x v="2"/>
    <s v="TEC-MA-10003674"/>
    <x v="2"/>
    <x v="15"/>
    <s v="Hewlett-Packard Deskjet 5550 Printer"/>
    <n v="597.13200000000006"/>
    <n v="3"/>
    <n v="0.4"/>
    <n v="49.760999999999967"/>
    <x v="2"/>
    <x v="0"/>
    <s v="No"/>
  </r>
  <r>
    <n v="1914"/>
    <s v="CA-2016-103366"/>
    <x v="626"/>
    <d v="2016-01-17T00:00:00"/>
    <s v="First Class"/>
    <s v="EH-13990"/>
    <s v="Erica Hackney"/>
    <x v="0"/>
    <s v="United States"/>
    <x v="185"/>
    <x v="32"/>
    <n v="30076"/>
    <x v="0"/>
    <s v="TEC-AC-10003628"/>
    <x v="2"/>
    <x v="11"/>
    <s v="Logitech 910-002974 M325 Wireless Mouse for Web Scrolling"/>
    <n v="149.94999999999999"/>
    <n v="5"/>
    <n v="0"/>
    <n v="65.978000000000009"/>
    <x v="0"/>
    <x v="0"/>
    <s v="No"/>
  </r>
  <r>
    <n v="1915"/>
    <s v="CA-2019-124597"/>
    <x v="504"/>
    <d v="2019-05-05T00:00:00"/>
    <s v="Standard Class"/>
    <s v="AS-10630"/>
    <s v="Ann Steele"/>
    <x v="2"/>
    <s v="United States"/>
    <x v="199"/>
    <x v="2"/>
    <n v="33437"/>
    <x v="0"/>
    <s v="OFF-LA-10003190"/>
    <x v="1"/>
    <x v="2"/>
    <s v="Avery 474"/>
    <n v="4.6079999999999997"/>
    <n v="2"/>
    <n v="0.2"/>
    <n v="1.6704000000000001"/>
    <x v="0"/>
    <x v="0"/>
    <s v="No"/>
  </r>
  <r>
    <n v="1916"/>
    <s v="CA-2019-124597"/>
    <x v="504"/>
    <d v="2019-05-05T00:00:00"/>
    <s v="Standard Class"/>
    <s v="AS-10630"/>
    <s v="Ann Steele"/>
    <x v="2"/>
    <s v="United States"/>
    <x v="199"/>
    <x v="2"/>
    <n v="33437"/>
    <x v="0"/>
    <s v="OFF-AR-10002280"/>
    <x v="1"/>
    <x v="6"/>
    <s v="Staples in misc. colors"/>
    <n v="15.528"/>
    <n v="3"/>
    <n v="0.2"/>
    <n v="4.8524999999999991"/>
    <x v="0"/>
    <x v="0"/>
    <s v="No"/>
  </r>
  <r>
    <n v="1917"/>
    <s v="CA-2019-124597"/>
    <x v="504"/>
    <d v="2019-05-05T00:00:00"/>
    <s v="Standard Class"/>
    <s v="AS-10630"/>
    <s v="Ann Steele"/>
    <x v="2"/>
    <s v="United States"/>
    <x v="199"/>
    <x v="2"/>
    <n v="33437"/>
    <x v="0"/>
    <s v="OFF-LA-10001569"/>
    <x v="1"/>
    <x v="2"/>
    <s v="Avery 499"/>
    <n v="11.952000000000002"/>
    <n v="3"/>
    <n v="0.2"/>
    <n v="3.8843999999999994"/>
    <x v="0"/>
    <x v="0"/>
    <s v="No"/>
  </r>
  <r>
    <n v="1918"/>
    <s v="CA-2017-105634"/>
    <x v="627"/>
    <d v="2017-11-14T00:00:00"/>
    <s v="Standard Class"/>
    <s v="HA-14905"/>
    <s v="Helen Abelman"/>
    <x v="0"/>
    <s v="United States"/>
    <x v="47"/>
    <x v="31"/>
    <n v="2038"/>
    <x v="3"/>
    <s v="OFF-AR-10001573"/>
    <x v="1"/>
    <x v="6"/>
    <s v="American Pencil"/>
    <n v="11.65"/>
    <n v="5"/>
    <n v="0"/>
    <n v="3.3784999999999989"/>
    <x v="3"/>
    <x v="0"/>
    <s v="No"/>
  </r>
  <r>
    <n v="1919"/>
    <s v="CA-2017-123673"/>
    <x v="628"/>
    <d v="2017-11-01T00:00:00"/>
    <s v="Second Class"/>
    <s v="CH-12070"/>
    <s v="Cathy Hwang"/>
    <x v="2"/>
    <s v="United States"/>
    <x v="66"/>
    <x v="12"/>
    <n v="48227"/>
    <x v="2"/>
    <s v="TEC-PH-10001809"/>
    <x v="2"/>
    <x v="7"/>
    <s v="Panasonic KX T7736-B Digital phone"/>
    <n v="299.89999999999998"/>
    <n v="2"/>
    <n v="0"/>
    <n v="74.974999999999994"/>
    <x v="2"/>
    <x v="0"/>
    <s v="No"/>
  </r>
  <r>
    <n v="1920"/>
    <s v="US-2019-111423"/>
    <x v="629"/>
    <d v="2019-08-19T00:00:00"/>
    <s v="First Class"/>
    <s v="EH-13765"/>
    <s v="Edward Hooks"/>
    <x v="1"/>
    <s v="United States"/>
    <x v="232"/>
    <x v="15"/>
    <n v="13601"/>
    <x v="3"/>
    <s v="OFF-BI-10003091"/>
    <x v="1"/>
    <x v="8"/>
    <s v="GBC DocuBind TL200 Manual Binding Machine"/>
    <n v="895.92"/>
    <n v="5"/>
    <n v="0.2"/>
    <n v="302.37299999999993"/>
    <x v="3"/>
    <x v="0"/>
    <s v="No"/>
  </r>
  <r>
    <n v="1921"/>
    <s v="US-2019-111423"/>
    <x v="629"/>
    <d v="2019-08-19T00:00:00"/>
    <s v="First Class"/>
    <s v="EH-13765"/>
    <s v="Edward Hooks"/>
    <x v="1"/>
    <s v="United States"/>
    <x v="232"/>
    <x v="15"/>
    <n v="13601"/>
    <x v="3"/>
    <s v="FUR-CH-10003981"/>
    <x v="0"/>
    <x v="1"/>
    <s v="Global Commerce Series Low-Back Swivel/Tilt Chairs"/>
    <n v="462.56400000000002"/>
    <n v="2"/>
    <n v="0.1"/>
    <n v="97.652399999999943"/>
    <x v="3"/>
    <x v="0"/>
    <s v="No"/>
  </r>
  <r>
    <n v="1922"/>
    <s v="CA-2017-125178"/>
    <x v="292"/>
    <d v="2017-10-09T00:00:00"/>
    <s v="Standard Class"/>
    <s v="MZ-17515"/>
    <s v="Mary Zewe"/>
    <x v="1"/>
    <s v="United States"/>
    <x v="265"/>
    <x v="9"/>
    <n v="19601"/>
    <x v="3"/>
    <s v="OFF-ST-10002562"/>
    <x v="1"/>
    <x v="4"/>
    <s v="Staple magnet"/>
    <n v="15.008000000000003"/>
    <n v="2"/>
    <n v="0.2"/>
    <n v="1.5007999999999999"/>
    <x v="3"/>
    <x v="0"/>
    <s v="No"/>
  </r>
  <r>
    <n v="1923"/>
    <s v="CA-2018-156685"/>
    <x v="630"/>
    <d v="2018-07-10T00:00:00"/>
    <s v="Second Class"/>
    <s v="SC-20230"/>
    <s v="Scot Coram"/>
    <x v="1"/>
    <s v="United States"/>
    <x v="81"/>
    <x v="5"/>
    <n v="76017"/>
    <x v="2"/>
    <s v="TEC-PH-10004345"/>
    <x v="2"/>
    <x v="7"/>
    <s v="Cisco SPA 502G IP Phone"/>
    <n v="863.6400000000001"/>
    <n v="9"/>
    <n v="0.2"/>
    <n v="107.95499999999998"/>
    <x v="2"/>
    <x v="0"/>
    <s v="No"/>
  </r>
  <r>
    <n v="1924"/>
    <s v="CA-2018-156685"/>
    <x v="630"/>
    <d v="2018-07-10T00:00:00"/>
    <s v="Second Class"/>
    <s v="SC-20230"/>
    <s v="Scot Coram"/>
    <x v="1"/>
    <s v="United States"/>
    <x v="81"/>
    <x v="5"/>
    <n v="76017"/>
    <x v="2"/>
    <s v="OFF-AR-10000588"/>
    <x v="1"/>
    <x v="6"/>
    <s v="Newell 345"/>
    <n v="47.616"/>
    <n v="3"/>
    <n v="0.2"/>
    <n v="3.571200000000001"/>
    <x v="2"/>
    <x v="0"/>
    <s v="No"/>
  </r>
  <r>
    <n v="1925"/>
    <s v="CA-2019-126865"/>
    <x v="256"/>
    <d v="2019-12-07T00:00:00"/>
    <s v="Second Class"/>
    <s v="NP-18325"/>
    <s v="Naresj Patel"/>
    <x v="0"/>
    <s v="United States"/>
    <x v="70"/>
    <x v="1"/>
    <n v="92024"/>
    <x v="1"/>
    <s v="OFF-PA-10003039"/>
    <x v="1"/>
    <x v="10"/>
    <s v="Xerox 1960"/>
    <n v="92.94"/>
    <n v="3"/>
    <n v="0"/>
    <n v="41.822999999999993"/>
    <x v="1"/>
    <x v="0"/>
    <s v="No"/>
  </r>
  <r>
    <n v="1926"/>
    <s v="CA-2019-102834"/>
    <x v="631"/>
    <d v="2019-03-13T00:00:00"/>
    <s v="Standard Class"/>
    <s v="LW-16990"/>
    <s v="Lindsay Williams"/>
    <x v="1"/>
    <s v="United States"/>
    <x v="8"/>
    <x v="1"/>
    <n v="94110"/>
    <x v="1"/>
    <s v="TEC-AC-10001908"/>
    <x v="2"/>
    <x v="11"/>
    <s v="Logitech Wireless Headset h800"/>
    <n v="199.98"/>
    <n v="2"/>
    <n v="0"/>
    <n v="69.992999999999995"/>
    <x v="1"/>
    <x v="0"/>
    <s v="No"/>
  </r>
  <r>
    <n v="1927"/>
    <s v="US-2018-139710"/>
    <x v="632"/>
    <d v="2018-06-15T00:00:00"/>
    <s v="Standard Class"/>
    <s v="GM-14680"/>
    <s v="Greg Matthias"/>
    <x v="0"/>
    <s v="United States"/>
    <x v="1"/>
    <x v="1"/>
    <n v="90045"/>
    <x v="1"/>
    <s v="TEC-PH-10001198"/>
    <x v="2"/>
    <x v="7"/>
    <s v="Avaya 4621SW VoIP phone"/>
    <n v="177.48000000000002"/>
    <n v="3"/>
    <n v="0.2"/>
    <n v="19.966499999999982"/>
    <x v="1"/>
    <x v="0"/>
    <s v="No"/>
  </r>
  <r>
    <n v="1928"/>
    <s v="CA-2019-121538"/>
    <x v="354"/>
    <d v="2019-12-01T00:00:00"/>
    <s v="First Class"/>
    <s v="RH-19495"/>
    <s v="Rick Hansen"/>
    <x v="0"/>
    <s v="United States"/>
    <x v="60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  <x v="1"/>
    <x v="0"/>
    <s v="No"/>
  </r>
  <r>
    <n v="1929"/>
    <s v="US-2019-101539"/>
    <x v="633"/>
    <d v="2019-03-18T00:00:00"/>
    <s v="Second Class"/>
    <s v="VM-21685"/>
    <s v="Valerie Mitchum"/>
    <x v="2"/>
    <s v="United States"/>
    <x v="4"/>
    <x v="4"/>
    <n v="98105"/>
    <x v="1"/>
    <s v="OFF-PA-10001972"/>
    <x v="1"/>
    <x v="10"/>
    <s v="Xerox 214"/>
    <n v="6.48"/>
    <n v="1"/>
    <n v="0"/>
    <n v="3.1104000000000003"/>
    <x v="1"/>
    <x v="0"/>
    <s v="No"/>
  </r>
  <r>
    <n v="1930"/>
    <s v="US-2019-101539"/>
    <x v="633"/>
    <d v="2019-03-18T00:00:00"/>
    <s v="Second Class"/>
    <s v="VM-21685"/>
    <s v="Valerie Mitchum"/>
    <x v="2"/>
    <s v="United States"/>
    <x v="4"/>
    <x v="4"/>
    <n v="98105"/>
    <x v="1"/>
    <s v="OFF-ST-10004180"/>
    <x v="1"/>
    <x v="4"/>
    <s v="Safco Commercial Shelving"/>
    <n v="46.51"/>
    <n v="1"/>
    <n v="0"/>
    <n v="1.8603999999999985"/>
    <x v="1"/>
    <x v="0"/>
    <s v="No"/>
  </r>
  <r>
    <n v="1931"/>
    <s v="US-2019-101539"/>
    <x v="633"/>
    <d v="2019-03-18T00:00:00"/>
    <s v="Second Class"/>
    <s v="VM-21685"/>
    <s v="Valerie Mitchum"/>
    <x v="2"/>
    <s v="United States"/>
    <x v="4"/>
    <x v="4"/>
    <n v="98105"/>
    <x v="1"/>
    <s v="TEC-PH-10004165"/>
    <x v="2"/>
    <x v="7"/>
    <s v="Mitel MiVoice 5330e IP Phone"/>
    <n v="659.97600000000011"/>
    <n v="3"/>
    <n v="0.2"/>
    <n v="49.498199999999969"/>
    <x v="1"/>
    <x v="0"/>
    <s v="No"/>
  </r>
  <r>
    <n v="1932"/>
    <s v="CA-2018-152121"/>
    <x v="581"/>
    <d v="2018-11-29T00:00:00"/>
    <s v="Second Class"/>
    <s v="CC-12670"/>
    <s v="Craig Carreira"/>
    <x v="0"/>
    <s v="United States"/>
    <x v="48"/>
    <x v="16"/>
    <n v="85254"/>
    <x v="1"/>
    <s v="TEC-PH-10002483"/>
    <x v="2"/>
    <x v="7"/>
    <s v="Motorola Moto X"/>
    <n v="271.99200000000002"/>
    <n v="1"/>
    <n v="0.2"/>
    <n v="23.799300000000002"/>
    <x v="1"/>
    <x v="0"/>
    <s v="No"/>
  </r>
  <r>
    <n v="1933"/>
    <s v="CA-2019-161200"/>
    <x v="634"/>
    <d v="2019-08-10T00:00:00"/>
    <s v="Second Class"/>
    <s v="SV-20365"/>
    <s v="Seth Vernon"/>
    <x v="0"/>
    <s v="United States"/>
    <x v="240"/>
    <x v="28"/>
    <n v="70506"/>
    <x v="0"/>
    <s v="FUR-BO-10000468"/>
    <x v="0"/>
    <x v="0"/>
    <s v="O'Sullivan 2-Shelf Heavy-Duty Bookcases"/>
    <n v="145.74"/>
    <n v="3"/>
    <n v="0"/>
    <n v="23.318400000000011"/>
    <x v="0"/>
    <x v="0"/>
    <s v="No"/>
  </r>
  <r>
    <n v="1934"/>
    <s v="CA-2019-161200"/>
    <x v="634"/>
    <d v="2019-08-10T00:00:00"/>
    <s v="Second Class"/>
    <s v="SV-20365"/>
    <s v="Seth Vernon"/>
    <x v="0"/>
    <s v="United States"/>
    <x v="240"/>
    <x v="28"/>
    <n v="70506"/>
    <x v="0"/>
    <s v="FUR-FU-10001706"/>
    <x v="0"/>
    <x v="5"/>
    <s v="Longer-Life Soft White Bulbs"/>
    <n v="15.4"/>
    <n v="5"/>
    <n v="0"/>
    <n v="7.3919999999999995"/>
    <x v="0"/>
    <x v="0"/>
    <s v="No"/>
  </r>
  <r>
    <n v="1935"/>
    <s v="CA-2019-101245"/>
    <x v="344"/>
    <d v="2019-12-03T00:00:00"/>
    <s v="Standard Class"/>
    <s v="LW-16990"/>
    <s v="Lindsay Williams"/>
    <x v="1"/>
    <s v="United States"/>
    <x v="8"/>
    <x v="1"/>
    <n v="94109"/>
    <x v="1"/>
    <s v="OFF-PA-10003129"/>
    <x v="1"/>
    <x v="10"/>
    <s v="Tops White Computer Printout Paper"/>
    <n v="244.54999999999998"/>
    <n v="5"/>
    <n v="0"/>
    <n v="114.93849999999998"/>
    <x v="1"/>
    <x v="0"/>
    <s v="No"/>
  </r>
  <r>
    <n v="1936"/>
    <s v="CA-2019-101245"/>
    <x v="344"/>
    <d v="2019-12-03T00:00:00"/>
    <s v="Standard Class"/>
    <s v="LW-16990"/>
    <s v="Lindsay Williams"/>
    <x v="1"/>
    <s v="United States"/>
    <x v="8"/>
    <x v="1"/>
    <n v="94109"/>
    <x v="1"/>
    <s v="TEC-AC-10001284"/>
    <x v="2"/>
    <x v="11"/>
    <s v="Enermax Briskie RF Wireless Keyboard and Mouse Combo"/>
    <n v="166.16"/>
    <n v="8"/>
    <n v="0"/>
    <n v="59.817599999999999"/>
    <x v="1"/>
    <x v="0"/>
    <s v="No"/>
  </r>
  <r>
    <n v="1937"/>
    <s v="CA-2017-141768"/>
    <x v="442"/>
    <d v="2017-05-27T00:00:00"/>
    <s v="Second Class"/>
    <s v="NP-18685"/>
    <s v="Nora Pelletier"/>
    <x v="2"/>
    <s v="United States"/>
    <x v="8"/>
    <x v="1"/>
    <n v="94109"/>
    <x v="1"/>
    <s v="FUR-FU-10002268"/>
    <x v="0"/>
    <x v="5"/>
    <s v="Ultra Door Push Plate"/>
    <n v="14.73"/>
    <n v="3"/>
    <n v="0"/>
    <n v="4.8608999999999991"/>
    <x v="1"/>
    <x v="0"/>
    <s v="No"/>
  </r>
  <r>
    <n v="1938"/>
    <s v="CA-2018-112109"/>
    <x v="630"/>
    <d v="2018-07-12T00:00:00"/>
    <s v="Standard Class"/>
    <s v="JE-15715"/>
    <s v="Joe Elijah"/>
    <x v="0"/>
    <s v="United States"/>
    <x v="266"/>
    <x v="22"/>
    <n v="80020"/>
    <x v="1"/>
    <s v="OFF-BI-10002082"/>
    <x v="1"/>
    <x v="8"/>
    <s v="GBC Twin Loop Wire Binding Elements"/>
    <n v="19.968000000000004"/>
    <n v="2"/>
    <n v="0.7"/>
    <n v="-13.311999999999998"/>
    <x v="1"/>
    <x v="0"/>
    <s v="No"/>
  </r>
  <r>
    <n v="1939"/>
    <s v="CA-2018-112109"/>
    <x v="630"/>
    <d v="2018-07-12T00:00:00"/>
    <s v="Standard Class"/>
    <s v="JE-15715"/>
    <s v="Joe Elijah"/>
    <x v="0"/>
    <s v="United States"/>
    <x v="266"/>
    <x v="22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  <x v="1"/>
    <x v="0"/>
    <s v="No"/>
  </r>
  <r>
    <n v="1940"/>
    <s v="CA-2018-112109"/>
    <x v="630"/>
    <d v="2018-07-12T00:00:00"/>
    <s v="Standard Class"/>
    <s v="JE-15715"/>
    <s v="Joe Elijah"/>
    <x v="0"/>
    <s v="United States"/>
    <x v="266"/>
    <x v="22"/>
    <n v="80020"/>
    <x v="1"/>
    <s v="OFF-BI-10001634"/>
    <x v="1"/>
    <x v="8"/>
    <s v="Wilson Jones Active Use Binders"/>
    <n v="8.7360000000000024"/>
    <n v="4"/>
    <n v="0.7"/>
    <n v="-6.1151999999999997"/>
    <x v="1"/>
    <x v="0"/>
    <s v="No"/>
  </r>
  <r>
    <n v="1941"/>
    <s v="CA-2018-112109"/>
    <x v="630"/>
    <d v="2018-07-12T00:00:00"/>
    <s v="Standard Class"/>
    <s v="JE-15715"/>
    <s v="Joe Elijah"/>
    <x v="0"/>
    <s v="United States"/>
    <x v="266"/>
    <x v="22"/>
    <n v="80020"/>
    <x v="1"/>
    <s v="FUR-CH-10004287"/>
    <x v="0"/>
    <x v="1"/>
    <s v="SAFCO Arco Folding Chair"/>
    <n v="662.88"/>
    <n v="3"/>
    <n v="0.2"/>
    <n v="74.573999999999955"/>
    <x v="1"/>
    <x v="0"/>
    <s v="No"/>
  </r>
  <r>
    <n v="1942"/>
    <s v="CA-2019-144064"/>
    <x v="635"/>
    <d v="2019-09-01T00:00:00"/>
    <s v="First Class"/>
    <s v="CP-12085"/>
    <s v="Cathy Prescott"/>
    <x v="1"/>
    <s v="United States"/>
    <x v="94"/>
    <x v="10"/>
    <n v="62301"/>
    <x v="2"/>
    <s v="OFF-LA-10004544"/>
    <x v="1"/>
    <x v="2"/>
    <s v="Avery 505"/>
    <n v="47.360000000000007"/>
    <n v="4"/>
    <n v="0.2"/>
    <n v="17.759999999999998"/>
    <x v="2"/>
    <x v="1"/>
    <s v="Yes"/>
  </r>
  <r>
    <n v="1943"/>
    <s v="CA-2019-144064"/>
    <x v="635"/>
    <d v="2019-09-01T00:00:00"/>
    <s v="First Class"/>
    <s v="CP-12085"/>
    <s v="Cathy Prescott"/>
    <x v="1"/>
    <s v="United States"/>
    <x v="94"/>
    <x v="10"/>
    <n v="62301"/>
    <x v="2"/>
    <s v="OFF-ST-10004507"/>
    <x v="1"/>
    <x v="4"/>
    <s v="Advantus Rolling Storage Box"/>
    <n v="27.439999999999998"/>
    <n v="2"/>
    <n v="0.2"/>
    <n v="2.4009999999999998"/>
    <x v="2"/>
    <x v="1"/>
    <s v="Yes"/>
  </r>
  <r>
    <n v="1944"/>
    <s v="CA-2019-144064"/>
    <x v="635"/>
    <d v="2019-09-01T00:00:00"/>
    <s v="First Class"/>
    <s v="CP-12085"/>
    <s v="Cathy Prescott"/>
    <x v="1"/>
    <s v="United States"/>
    <x v="94"/>
    <x v="10"/>
    <n v="62301"/>
    <x v="2"/>
    <s v="OFF-BI-10002012"/>
    <x v="1"/>
    <x v="8"/>
    <s v="Wilson Jones Easy Flow II Sheet Lifters"/>
    <n v="3.2399999999999993"/>
    <n v="9"/>
    <n v="0.8"/>
    <n v="-5.1840000000000011"/>
    <x v="2"/>
    <x v="1"/>
    <s v="Yes"/>
  </r>
  <r>
    <n v="1945"/>
    <s v="CA-2018-108581"/>
    <x v="23"/>
    <d v="2018-06-26T00:00:00"/>
    <s v="Standard Class"/>
    <s v="EA-14035"/>
    <s v="Erin Ashbrook"/>
    <x v="1"/>
    <s v="United States"/>
    <x v="238"/>
    <x v="5"/>
    <n v="75007"/>
    <x v="2"/>
    <s v="TEC-AC-10001109"/>
    <x v="2"/>
    <x v="11"/>
    <s v="Logitech Trackman Marble Mouse"/>
    <n v="95.968000000000004"/>
    <n v="4"/>
    <n v="0.2"/>
    <n v="26.391200000000001"/>
    <x v="2"/>
    <x v="0"/>
    <s v="No"/>
  </r>
  <r>
    <n v="1946"/>
    <s v="CA-2018-108581"/>
    <x v="23"/>
    <d v="2018-06-26T00:00:00"/>
    <s v="Standard Class"/>
    <s v="EA-14035"/>
    <s v="Erin Ashbrook"/>
    <x v="1"/>
    <s v="United States"/>
    <x v="238"/>
    <x v="5"/>
    <n v="75007"/>
    <x v="2"/>
    <s v="OFF-PA-10000809"/>
    <x v="1"/>
    <x v="10"/>
    <s v="Xerox 206"/>
    <n v="10.368000000000002"/>
    <n v="2"/>
    <n v="0.2"/>
    <n v="3.6288"/>
    <x v="2"/>
    <x v="0"/>
    <s v="No"/>
  </r>
  <r>
    <n v="1947"/>
    <s v="CA-2019-157987"/>
    <x v="264"/>
    <d v="2019-09-06T00:00:00"/>
    <s v="Standard Class"/>
    <s v="AC-10615"/>
    <s v="Ann Chong"/>
    <x v="1"/>
    <s v="United States"/>
    <x v="20"/>
    <x v="15"/>
    <n v="10009"/>
    <x v="3"/>
    <s v="OFF-AR-10000658"/>
    <x v="1"/>
    <x v="6"/>
    <s v="Newell 324"/>
    <n v="23.1"/>
    <n v="2"/>
    <n v="0"/>
    <n v="6.468"/>
    <x v="3"/>
    <x v="0"/>
    <s v="No"/>
  </r>
  <r>
    <n v="1948"/>
    <s v="CA-2019-157987"/>
    <x v="264"/>
    <d v="2019-09-06T00:00:00"/>
    <s v="Standard Class"/>
    <s v="AC-10615"/>
    <s v="Ann Chong"/>
    <x v="1"/>
    <s v="United States"/>
    <x v="20"/>
    <x v="15"/>
    <n v="10009"/>
    <x v="3"/>
    <s v="FUR-FU-10001196"/>
    <x v="0"/>
    <x v="5"/>
    <s v="DAX Cubicle Frames - 8x10"/>
    <n v="11.54"/>
    <n v="2"/>
    <n v="0"/>
    <n v="3.4619999999999997"/>
    <x v="3"/>
    <x v="0"/>
    <s v="No"/>
  </r>
  <r>
    <n v="1949"/>
    <s v="CA-2019-157987"/>
    <x v="264"/>
    <d v="2019-09-06T00:00:00"/>
    <s v="Standard Class"/>
    <s v="AC-10615"/>
    <s v="Ann Chong"/>
    <x v="1"/>
    <s v="United States"/>
    <x v="20"/>
    <x v="15"/>
    <n v="10009"/>
    <x v="3"/>
    <s v="FUR-TA-10001889"/>
    <x v="0"/>
    <x v="3"/>
    <s v="Bush Advantage Collection Racetrack Conference Table"/>
    <n v="254.52599999999998"/>
    <n v="1"/>
    <n v="0.4"/>
    <n v="-93.3262"/>
    <x v="3"/>
    <x v="0"/>
    <s v="No"/>
  </r>
  <r>
    <n v="1950"/>
    <s v="CA-2019-157987"/>
    <x v="264"/>
    <d v="2019-09-06T00:00:00"/>
    <s v="Standard Class"/>
    <s v="AC-10615"/>
    <s v="Ann Chong"/>
    <x v="1"/>
    <s v="United States"/>
    <x v="20"/>
    <x v="15"/>
    <n v="10009"/>
    <x v="3"/>
    <s v="OFF-AP-10000358"/>
    <x v="1"/>
    <x v="9"/>
    <s v="Fellowes Basic Home/Office Series Surge Protectors"/>
    <n v="12.98"/>
    <n v="1"/>
    <n v="0"/>
    <n v="3.7641999999999989"/>
    <x v="3"/>
    <x v="0"/>
    <s v="No"/>
  </r>
  <r>
    <n v="1951"/>
    <s v="CA-2019-157987"/>
    <x v="264"/>
    <d v="2019-09-06T00:00:00"/>
    <s v="Standard Class"/>
    <s v="AC-10615"/>
    <s v="Ann Chong"/>
    <x v="1"/>
    <s v="United States"/>
    <x v="20"/>
    <x v="15"/>
    <n v="10009"/>
    <x v="3"/>
    <s v="OFF-BI-10004970"/>
    <x v="1"/>
    <x v="8"/>
    <s v="ACCOHIDE 3-Ring Binder, Blue, 1&quot;"/>
    <n v="26.432000000000002"/>
    <n v="8"/>
    <n v="0.2"/>
    <n v="8.9207999999999998"/>
    <x v="3"/>
    <x v="0"/>
    <s v="No"/>
  </r>
  <r>
    <n v="1952"/>
    <s v="CA-2019-157987"/>
    <x v="264"/>
    <d v="2019-09-06T00:00:00"/>
    <s v="Standard Class"/>
    <s v="AC-10615"/>
    <s v="Ann Chong"/>
    <x v="1"/>
    <s v="United States"/>
    <x v="20"/>
    <x v="15"/>
    <n v="10009"/>
    <x v="3"/>
    <s v="TEC-PH-10003885"/>
    <x v="2"/>
    <x v="7"/>
    <s v="Cisco SPA508G"/>
    <n v="197.96999999999997"/>
    <n v="3"/>
    <n v="0"/>
    <n v="57.41129999999999"/>
    <x v="3"/>
    <x v="0"/>
    <s v="No"/>
  </r>
  <r>
    <n v="1953"/>
    <s v="CA-2019-157987"/>
    <x v="264"/>
    <d v="2019-09-06T00:00:00"/>
    <s v="Standard Class"/>
    <s v="AC-10615"/>
    <s v="Ann Chong"/>
    <x v="1"/>
    <s v="United States"/>
    <x v="20"/>
    <x v="15"/>
    <n v="10009"/>
    <x v="3"/>
    <s v="OFF-LA-10001641"/>
    <x v="1"/>
    <x v="2"/>
    <s v="Avery 518"/>
    <n v="18.899999999999999"/>
    <n v="6"/>
    <n v="0"/>
    <n v="9.0719999999999992"/>
    <x v="3"/>
    <x v="0"/>
    <s v="No"/>
  </r>
  <r>
    <n v="1954"/>
    <s v="CA-2019-157987"/>
    <x v="264"/>
    <d v="2019-09-06T00:00:00"/>
    <s v="Standard Class"/>
    <s v="AC-10615"/>
    <s v="Ann Chong"/>
    <x v="1"/>
    <s v="United States"/>
    <x v="20"/>
    <x v="15"/>
    <n v="10009"/>
    <x v="3"/>
    <s v="FUR-CH-10003379"/>
    <x v="0"/>
    <x v="1"/>
    <s v="Global Commerce Series High-Back Swivel/Tilt Chairs"/>
    <n v="1282.4100000000001"/>
    <n v="5"/>
    <n v="0.1"/>
    <n v="213.73500000000001"/>
    <x v="3"/>
    <x v="0"/>
    <s v="No"/>
  </r>
  <r>
    <n v="1955"/>
    <s v="CA-2019-157987"/>
    <x v="264"/>
    <d v="2019-09-06T00:00:00"/>
    <s v="Standard Class"/>
    <s v="AC-10615"/>
    <s v="Ann Chong"/>
    <x v="1"/>
    <s v="United States"/>
    <x v="20"/>
    <x v="15"/>
    <n v="10009"/>
    <x v="3"/>
    <s v="OFF-AR-10004582"/>
    <x v="1"/>
    <x v="6"/>
    <s v="BIC Brite Liner Grip Highlighters"/>
    <n v="4.92"/>
    <n v="3"/>
    <n v="0"/>
    <n v="2.2139999999999995"/>
    <x v="3"/>
    <x v="0"/>
    <s v="No"/>
  </r>
  <r>
    <n v="1956"/>
    <s v="CA-2019-157987"/>
    <x v="264"/>
    <d v="2019-09-06T00:00:00"/>
    <s v="Standard Class"/>
    <s v="AC-10615"/>
    <s v="Ann Chong"/>
    <x v="1"/>
    <s v="United States"/>
    <x v="20"/>
    <x v="15"/>
    <n v="10009"/>
    <x v="3"/>
    <s v="TEC-AC-10002842"/>
    <x v="2"/>
    <x v="11"/>
    <s v="WD My Passport Ultra 2TB Portable External Hard Drive"/>
    <n v="238"/>
    <n v="2"/>
    <n v="0"/>
    <n v="38.080000000000013"/>
    <x v="3"/>
    <x v="0"/>
    <s v="No"/>
  </r>
  <r>
    <n v="1957"/>
    <s v="CA-2019-157987"/>
    <x v="264"/>
    <d v="2019-09-06T00:00:00"/>
    <s v="Standard Class"/>
    <s v="AC-10615"/>
    <s v="Ann Chong"/>
    <x v="1"/>
    <s v="United States"/>
    <x v="20"/>
    <x v="15"/>
    <n v="10009"/>
    <x v="3"/>
    <s v="TEC-AC-10000109"/>
    <x v="2"/>
    <x v="11"/>
    <s v="Sony Micro Vault Click 16 GB USB 2.0 Flash Drive"/>
    <n v="167.97"/>
    <n v="3"/>
    <n v="0"/>
    <n v="40.31280000000001"/>
    <x v="3"/>
    <x v="0"/>
    <s v="No"/>
  </r>
  <r>
    <n v="1958"/>
    <s v="CA-2019-157987"/>
    <x v="264"/>
    <d v="2019-09-06T00:00:00"/>
    <s v="Standard Class"/>
    <s v="AC-10615"/>
    <s v="Ann Chong"/>
    <x v="1"/>
    <s v="United States"/>
    <x v="20"/>
    <x v="15"/>
    <n v="10009"/>
    <x v="3"/>
    <s v="OFF-PA-10003893"/>
    <x v="1"/>
    <x v="10"/>
    <s v="Xerox 1962"/>
    <n v="17.12"/>
    <n v="4"/>
    <n v="0"/>
    <n v="7.7039999999999988"/>
    <x v="3"/>
    <x v="0"/>
    <s v="No"/>
  </r>
  <r>
    <n v="1959"/>
    <s v="CA-2019-110905"/>
    <x v="18"/>
    <d v="2019-09-15T00:00:00"/>
    <s v="Second Class"/>
    <s v="RW-19690"/>
    <s v="Robert Waldorf"/>
    <x v="0"/>
    <s v="United States"/>
    <x v="24"/>
    <x v="25"/>
    <n v="65807"/>
    <x v="2"/>
    <s v="OFF-BI-10003669"/>
    <x v="1"/>
    <x v="8"/>
    <s v="3M Organizer Strips"/>
    <n v="16.200000000000003"/>
    <n v="3"/>
    <n v="0"/>
    <n v="7.7759999999999998"/>
    <x v="2"/>
    <x v="0"/>
    <s v="No"/>
  </r>
  <r>
    <n v="1960"/>
    <s v="CA-2019-110905"/>
    <x v="18"/>
    <d v="2019-09-15T00:00:00"/>
    <s v="Second Class"/>
    <s v="RW-19690"/>
    <s v="Robert Waldorf"/>
    <x v="0"/>
    <s v="United States"/>
    <x v="24"/>
    <x v="25"/>
    <n v="65807"/>
    <x v="2"/>
    <s v="OFF-AP-10004785"/>
    <x v="1"/>
    <x v="9"/>
    <s v="Holmes Replacement Filter for HEPA Air Cleaner, Medium Room"/>
    <n v="33.99"/>
    <n v="3"/>
    <n v="0"/>
    <n v="14.615700000000004"/>
    <x v="2"/>
    <x v="0"/>
    <s v="No"/>
  </r>
  <r>
    <n v="1961"/>
    <s v="CA-2019-110905"/>
    <x v="18"/>
    <d v="2019-09-15T00:00:00"/>
    <s v="Second Class"/>
    <s v="RW-19690"/>
    <s v="Robert Waldorf"/>
    <x v="0"/>
    <s v="United States"/>
    <x v="24"/>
    <x v="25"/>
    <n v="65807"/>
    <x v="2"/>
    <s v="TEC-AC-10003023"/>
    <x v="2"/>
    <x v="11"/>
    <s v="Logitech G105 Gaming Keyboard"/>
    <n v="296.84999999999997"/>
    <n v="5"/>
    <n v="0"/>
    <n v="53.432999999999993"/>
    <x v="2"/>
    <x v="0"/>
    <s v="No"/>
  </r>
  <r>
    <n v="1962"/>
    <s v="CA-2019-110905"/>
    <x v="18"/>
    <d v="2019-09-15T00:00:00"/>
    <s v="Second Class"/>
    <s v="RW-19690"/>
    <s v="Robert Waldorf"/>
    <x v="0"/>
    <s v="United States"/>
    <x v="24"/>
    <x v="25"/>
    <n v="65807"/>
    <x v="2"/>
    <s v="TEC-AC-10002217"/>
    <x v="2"/>
    <x v="11"/>
    <s v="Imation Clip USB flash drive - 8 GB"/>
    <n v="112.80000000000001"/>
    <n v="6"/>
    <n v="0"/>
    <n v="6.7680000000000007"/>
    <x v="2"/>
    <x v="0"/>
    <s v="No"/>
  </r>
  <r>
    <n v="1963"/>
    <s v="CA-2019-110905"/>
    <x v="18"/>
    <d v="2019-09-15T00:00:00"/>
    <s v="Second Class"/>
    <s v="RW-19690"/>
    <s v="Robert Waldorf"/>
    <x v="0"/>
    <s v="United States"/>
    <x v="24"/>
    <x v="25"/>
    <n v="65807"/>
    <x v="2"/>
    <s v="OFF-BI-10002954"/>
    <x v="1"/>
    <x v="8"/>
    <s v="Newell 3-Hole Punched Plastic Slotted Magazine Holders for Binders"/>
    <n v="13.71"/>
    <n v="3"/>
    <n v="0"/>
    <n v="6.5808"/>
    <x v="2"/>
    <x v="0"/>
    <s v="No"/>
  </r>
  <r>
    <n v="1964"/>
    <s v="CA-2019-110905"/>
    <x v="18"/>
    <d v="2019-09-15T00:00:00"/>
    <s v="Second Class"/>
    <s v="RW-19690"/>
    <s v="Robert Waldorf"/>
    <x v="0"/>
    <s v="United States"/>
    <x v="24"/>
    <x v="25"/>
    <n v="65807"/>
    <x v="2"/>
    <s v="OFF-PA-10002586"/>
    <x v="1"/>
    <x v="10"/>
    <s v="Xerox 1970"/>
    <n v="24.900000000000002"/>
    <n v="5"/>
    <n v="0"/>
    <n v="11.703000000000001"/>
    <x v="2"/>
    <x v="0"/>
    <s v="No"/>
  </r>
  <r>
    <n v="1965"/>
    <s v="CA-2019-110905"/>
    <x v="18"/>
    <d v="2019-09-15T00:00:00"/>
    <s v="Second Class"/>
    <s v="RW-19690"/>
    <s v="Robert Waldorf"/>
    <x v="0"/>
    <s v="United States"/>
    <x v="24"/>
    <x v="25"/>
    <n v="65807"/>
    <x v="2"/>
    <s v="OFF-ST-10000025"/>
    <x v="1"/>
    <x v="4"/>
    <s v="Fellowes Stor/Drawer Steel Plus Storage Drawers"/>
    <n v="286.29000000000002"/>
    <n v="3"/>
    <n v="0"/>
    <n v="17.177399999999977"/>
    <x v="2"/>
    <x v="0"/>
    <s v="No"/>
  </r>
  <r>
    <n v="1966"/>
    <s v="CA-2019-110905"/>
    <x v="18"/>
    <d v="2019-09-15T00:00:00"/>
    <s v="Second Class"/>
    <s v="RW-19690"/>
    <s v="Robert Waldorf"/>
    <x v="0"/>
    <s v="United States"/>
    <x v="24"/>
    <x v="25"/>
    <n v="65807"/>
    <x v="2"/>
    <s v="OFF-AP-10003281"/>
    <x v="1"/>
    <x v="9"/>
    <s v="Acco 6 Outlet Guardian Standard Surge Suppressor"/>
    <n v="24.18"/>
    <n v="2"/>
    <n v="0"/>
    <n v="7.2539999999999978"/>
    <x v="2"/>
    <x v="0"/>
    <s v="No"/>
  </r>
  <r>
    <n v="1967"/>
    <s v="CA-2019-165841"/>
    <x v="202"/>
    <d v="2019-12-28T00:00:00"/>
    <s v="Standard Class"/>
    <s v="DB-13210"/>
    <s v="Dean Braden"/>
    <x v="0"/>
    <s v="United States"/>
    <x v="267"/>
    <x v="30"/>
    <n v="7501"/>
    <x v="3"/>
    <s v="TEC-PH-10002103"/>
    <x v="2"/>
    <x v="7"/>
    <s v="Jabra SPEAK 410"/>
    <n v="281.96999999999997"/>
    <n v="3"/>
    <n v="0"/>
    <n v="78.951599999999999"/>
    <x v="3"/>
    <x v="0"/>
    <s v="No"/>
  </r>
  <r>
    <n v="1968"/>
    <s v="CA-2019-165841"/>
    <x v="202"/>
    <d v="2019-12-28T00:00:00"/>
    <s v="Standard Class"/>
    <s v="DB-13210"/>
    <s v="Dean Braden"/>
    <x v="0"/>
    <s v="United States"/>
    <x v="267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  <x v="3"/>
    <x v="0"/>
    <s v="No"/>
  </r>
  <r>
    <n v="1969"/>
    <s v="CA-2019-165841"/>
    <x v="202"/>
    <d v="2019-12-28T00:00:00"/>
    <s v="Standard Class"/>
    <s v="DB-13210"/>
    <s v="Dean Braden"/>
    <x v="0"/>
    <s v="United States"/>
    <x v="267"/>
    <x v="30"/>
    <n v="7501"/>
    <x v="3"/>
    <s v="OFF-PA-10001144"/>
    <x v="1"/>
    <x v="10"/>
    <s v="Xerox 1913"/>
    <n v="166.44"/>
    <n v="3"/>
    <n v="0"/>
    <n v="79.891199999999998"/>
    <x v="3"/>
    <x v="0"/>
    <s v="No"/>
  </r>
  <r>
    <n v="1970"/>
    <s v="CA-2019-117485"/>
    <x v="397"/>
    <d v="2019-09-29T00:00:00"/>
    <s v="Standard Class"/>
    <s v="BD-11320"/>
    <s v="Bill Donatelli"/>
    <x v="0"/>
    <s v="United States"/>
    <x v="251"/>
    <x v="26"/>
    <n v="74133"/>
    <x v="2"/>
    <s v="TEC-AC-10004659"/>
    <x v="2"/>
    <x v="11"/>
    <s v="Imation Secure+ Hardware Encrypted USB 2.0 Flash Drive; 16GB"/>
    <n v="291.95999999999998"/>
    <n v="4"/>
    <n v="0"/>
    <n v="102.18599999999998"/>
    <x v="2"/>
    <x v="0"/>
    <s v="No"/>
  </r>
  <r>
    <n v="1971"/>
    <s v="CA-2019-140242"/>
    <x v="636"/>
    <d v="2019-05-11T00:00:00"/>
    <s v="Standard Class"/>
    <s v="ML-17755"/>
    <s v="Max Ludwig"/>
    <x v="2"/>
    <s v="United States"/>
    <x v="22"/>
    <x v="10"/>
    <n v="60623"/>
    <x v="2"/>
    <s v="OFF-AR-10004752"/>
    <x v="1"/>
    <x v="6"/>
    <s v="Blackstonian Pencils"/>
    <n v="6.4080000000000004"/>
    <n v="3"/>
    <n v="0.2"/>
    <n v="0.64079999999999981"/>
    <x v="2"/>
    <x v="0"/>
    <s v="No"/>
  </r>
  <r>
    <n v="1972"/>
    <s v="CA-2019-140242"/>
    <x v="636"/>
    <d v="2019-05-11T00:00:00"/>
    <s v="Standard Class"/>
    <s v="ML-17755"/>
    <s v="Max Ludwig"/>
    <x v="2"/>
    <s v="United States"/>
    <x v="22"/>
    <x v="10"/>
    <n v="60623"/>
    <x v="2"/>
    <s v="TEC-AC-10004659"/>
    <x v="2"/>
    <x v="11"/>
    <s v="Imation Secure+ Hardware Encrypted USB 2.0 Flash Drive; 16GB"/>
    <n v="408.74399999999997"/>
    <n v="7"/>
    <n v="0.2"/>
    <n v="76.639499999999984"/>
    <x v="2"/>
    <x v="0"/>
    <s v="No"/>
  </r>
  <r>
    <n v="1973"/>
    <s v="CA-2016-148950"/>
    <x v="637"/>
    <d v="2016-12-19T00:00:00"/>
    <s v="Standard Class"/>
    <s v="JD-16015"/>
    <s v="Joy Daniels"/>
    <x v="0"/>
    <s v="United States"/>
    <x v="22"/>
    <x v="10"/>
    <n v="60610"/>
    <x v="2"/>
    <s v="OFF-BI-10001249"/>
    <x v="1"/>
    <x v="8"/>
    <s v="Avery Heavy-Duty EZD View Binder with Locking Rings"/>
    <n v="5.1039999999999992"/>
    <n v="4"/>
    <n v="0.8"/>
    <n v="-8.6768000000000018"/>
    <x v="2"/>
    <x v="1"/>
    <s v="Yes"/>
  </r>
  <r>
    <n v="1974"/>
    <s v="CA-2016-148950"/>
    <x v="637"/>
    <d v="2016-12-19T00:00:00"/>
    <s v="Standard Class"/>
    <s v="JD-16015"/>
    <s v="Joy Daniels"/>
    <x v="0"/>
    <s v="United States"/>
    <x v="22"/>
    <x v="10"/>
    <n v="60610"/>
    <x v="2"/>
    <s v="OFF-FA-10003059"/>
    <x v="1"/>
    <x v="13"/>
    <s v="Assorted Color Push Pins"/>
    <n v="2.8960000000000004"/>
    <n v="2"/>
    <n v="0.2"/>
    <n v="0.4705999999999998"/>
    <x v="2"/>
    <x v="1"/>
    <s v="Yes"/>
  </r>
  <r>
    <n v="1975"/>
    <s v="CA-2016-148950"/>
    <x v="637"/>
    <d v="2016-12-19T00:00:00"/>
    <s v="Standard Class"/>
    <s v="JD-16015"/>
    <s v="Joy Daniels"/>
    <x v="0"/>
    <s v="United States"/>
    <x v="22"/>
    <x v="10"/>
    <n v="60610"/>
    <x v="2"/>
    <s v="TEC-AC-10002718"/>
    <x v="2"/>
    <x v="11"/>
    <s v="Belkin Standard 104 key USB Keyboard"/>
    <n v="35.016000000000005"/>
    <n v="3"/>
    <n v="0.2"/>
    <n v="-2.188500000000003"/>
    <x v="2"/>
    <x v="1"/>
    <s v="Yes"/>
  </r>
  <r>
    <n v="1976"/>
    <s v="CA-2016-110408"/>
    <x v="638"/>
    <d v="2016-10-20T00:00:00"/>
    <s v="Second Class"/>
    <s v="AS-10225"/>
    <s v="Alan Schoenberger"/>
    <x v="1"/>
    <s v="United States"/>
    <x v="122"/>
    <x v="19"/>
    <n v="36116"/>
    <x v="0"/>
    <s v="OFF-ST-10001522"/>
    <x v="1"/>
    <x v="4"/>
    <s v="Gould Plastics 18-Pocket Panel Bin, 34w x 5-1/4d x 20-1/2h"/>
    <n v="275.96999999999997"/>
    <n v="3"/>
    <n v="0"/>
    <n v="11.038799999999981"/>
    <x v="0"/>
    <x v="0"/>
    <s v="No"/>
  </r>
  <r>
    <n v="1977"/>
    <s v="CA-2016-110408"/>
    <x v="638"/>
    <d v="2016-10-20T00:00:00"/>
    <s v="Second Class"/>
    <s v="AS-10225"/>
    <s v="Alan Schoenberger"/>
    <x v="1"/>
    <s v="United States"/>
    <x v="122"/>
    <x v="19"/>
    <n v="36116"/>
    <x v="0"/>
    <s v="TEC-PH-10002352"/>
    <x v="2"/>
    <x v="7"/>
    <s v="Avaya IP Phone 1140E VoIP phone"/>
    <n v="1394.95"/>
    <n v="5"/>
    <n v="0"/>
    <n v="362.68699999999995"/>
    <x v="0"/>
    <x v="0"/>
    <s v="No"/>
  </r>
  <r>
    <n v="1978"/>
    <s v="CA-2016-110408"/>
    <x v="638"/>
    <d v="2016-10-20T00:00:00"/>
    <s v="Second Class"/>
    <s v="AS-10225"/>
    <s v="Alan Schoenberger"/>
    <x v="1"/>
    <s v="United States"/>
    <x v="122"/>
    <x v="19"/>
    <n v="36116"/>
    <x v="0"/>
    <s v="FUR-CH-10003774"/>
    <x v="0"/>
    <x v="1"/>
    <s v="Global Wood Trimmed Manager's Task Chair, Khaki"/>
    <n v="545.88"/>
    <n v="6"/>
    <n v="0"/>
    <n v="70.964399999999983"/>
    <x v="0"/>
    <x v="0"/>
    <s v="No"/>
  </r>
  <r>
    <n v="1979"/>
    <s v="CA-2017-109939"/>
    <x v="412"/>
    <d v="2017-05-12T00:00:00"/>
    <s v="Standard Class"/>
    <s v="AA-10375"/>
    <s v="Allen Armold"/>
    <x v="0"/>
    <s v="United States"/>
    <x v="127"/>
    <x v="21"/>
    <n v="97301"/>
    <x v="1"/>
    <s v="OFF-AR-10000127"/>
    <x v="1"/>
    <x v="6"/>
    <s v="Newell 321"/>
    <n v="5.2480000000000002"/>
    <n v="2"/>
    <n v="0.2"/>
    <n v="0.59039999999999915"/>
    <x v="1"/>
    <x v="0"/>
    <s v="No"/>
  </r>
  <r>
    <n v="1980"/>
    <s v="CA-2018-112669"/>
    <x v="167"/>
    <d v="2018-04-14T00:00:00"/>
    <s v="Same Day"/>
    <s v="KT-16465"/>
    <s v="Kean Takahito"/>
    <x v="0"/>
    <s v="United States"/>
    <x v="220"/>
    <x v="16"/>
    <n v="85301"/>
    <x v="1"/>
    <s v="FUR-CH-10004086"/>
    <x v="0"/>
    <x v="1"/>
    <s v="Hon 4070 Series Pagoda Armless Upholstered Stacking Chairs"/>
    <n v="933.53600000000006"/>
    <n v="4"/>
    <n v="0.2"/>
    <n v="105.02279999999996"/>
    <x v="1"/>
    <x v="0"/>
    <s v="No"/>
  </r>
  <r>
    <n v="1981"/>
    <s v="CA-2018-112669"/>
    <x v="167"/>
    <d v="2018-04-14T00:00:00"/>
    <s v="Same Day"/>
    <s v="KT-16465"/>
    <s v="Kean Takahito"/>
    <x v="0"/>
    <s v="United States"/>
    <x v="220"/>
    <x v="16"/>
    <n v="85301"/>
    <x v="1"/>
    <s v="OFF-ST-10001228"/>
    <x v="1"/>
    <x v="4"/>
    <s v="Fellowes Personal Hanging Folder Files, Navy"/>
    <n v="42.975999999999999"/>
    <n v="4"/>
    <n v="0.2"/>
    <n v="4.2976000000000028"/>
    <x v="1"/>
    <x v="0"/>
    <s v="No"/>
  </r>
  <r>
    <n v="1982"/>
    <s v="CA-2017-119592"/>
    <x v="639"/>
    <d v="2017-12-16T00:00:00"/>
    <s v="Second Class"/>
    <s v="MM-18280"/>
    <s v="Muhammed MacIntyre"/>
    <x v="1"/>
    <s v="United States"/>
    <x v="38"/>
    <x v="32"/>
    <n v="31907"/>
    <x v="0"/>
    <s v="OFF-BI-10004187"/>
    <x v="1"/>
    <x v="8"/>
    <s v="3-ring staple pack"/>
    <n v="3.76"/>
    <n v="2"/>
    <n v="0"/>
    <n v="1.8047999999999997"/>
    <x v="0"/>
    <x v="0"/>
    <s v="No"/>
  </r>
  <r>
    <n v="1983"/>
    <s v="CA-2016-122749"/>
    <x v="640"/>
    <d v="2016-12-09T00:00:00"/>
    <s v="Standard Class"/>
    <s v="NG-18430"/>
    <s v="Nathan Gelder"/>
    <x v="0"/>
    <s v="United States"/>
    <x v="268"/>
    <x v="26"/>
    <n v="73120"/>
    <x v="2"/>
    <s v="TEC-PH-10003811"/>
    <x v="2"/>
    <x v="7"/>
    <s v="Jabra Supreme Plus Driver Edition Headset"/>
    <n v="479.96"/>
    <n v="4"/>
    <n v="0"/>
    <n v="134.3888"/>
    <x v="2"/>
    <x v="0"/>
    <s v="No"/>
  </r>
  <r>
    <n v="1984"/>
    <s v="CA-2016-164721"/>
    <x v="641"/>
    <d v="2016-11-27T00:00:00"/>
    <s v="Second Class"/>
    <s v="LW-16825"/>
    <s v="Laurel Workman"/>
    <x v="1"/>
    <s v="United States"/>
    <x v="71"/>
    <x v="1"/>
    <n v="94513"/>
    <x v="1"/>
    <s v="OFF-AP-10000240"/>
    <x v="1"/>
    <x v="9"/>
    <s v="Belkin F9G930V10-GRY 9 Outlet Surge"/>
    <n v="320.88"/>
    <n v="6"/>
    <n v="0"/>
    <n v="93.055199999999957"/>
    <x v="1"/>
    <x v="1"/>
    <s v="Yes"/>
  </r>
  <r>
    <n v="1985"/>
    <s v="CA-2016-164721"/>
    <x v="641"/>
    <d v="2016-11-27T00:00:00"/>
    <s v="Second Class"/>
    <s v="LW-16825"/>
    <s v="Laurel Workman"/>
    <x v="1"/>
    <s v="United States"/>
    <x v="71"/>
    <x v="1"/>
    <n v="94513"/>
    <x v="1"/>
    <s v="FUR-FU-10001940"/>
    <x v="0"/>
    <x v="5"/>
    <s v="Staple-based wall hangings"/>
    <n v="23.88"/>
    <n v="3"/>
    <n v="0"/>
    <n v="10.507200000000001"/>
    <x v="1"/>
    <x v="1"/>
    <s v="Yes"/>
  </r>
  <r>
    <n v="1986"/>
    <s v="CA-2016-164721"/>
    <x v="641"/>
    <d v="2016-11-27T00:00:00"/>
    <s v="Second Class"/>
    <s v="LW-16825"/>
    <s v="Laurel Workman"/>
    <x v="1"/>
    <s v="United States"/>
    <x v="71"/>
    <x v="1"/>
    <n v="94513"/>
    <x v="1"/>
    <s v="OFF-PA-10000575"/>
    <x v="1"/>
    <x v="10"/>
    <s v="Wirebound Message Books, Four 2 3/4 x 5 White Forms per Page"/>
    <n v="26.76"/>
    <n v="4"/>
    <n v="0"/>
    <n v="12.3096"/>
    <x v="1"/>
    <x v="1"/>
    <s v="Yes"/>
  </r>
  <r>
    <n v="1987"/>
    <s v="CA-2018-147417"/>
    <x v="197"/>
    <d v="2018-07-27T00:00:00"/>
    <s v="First Class"/>
    <s v="CB-12415"/>
    <s v="Christy Brittain"/>
    <x v="0"/>
    <s v="United States"/>
    <x v="38"/>
    <x v="24"/>
    <n v="43229"/>
    <x v="3"/>
    <s v="TEC-CO-10001449"/>
    <x v="2"/>
    <x v="16"/>
    <s v="Hewlett Packard LaserJet 3310 Copier"/>
    <n v="1439.9759999999999"/>
    <n v="4"/>
    <n v="0.4"/>
    <n v="191.99680000000001"/>
    <x v="3"/>
    <x v="0"/>
    <s v="No"/>
  </r>
  <r>
    <n v="1988"/>
    <s v="CA-2017-127509"/>
    <x v="529"/>
    <d v="2017-11-13T00:00:00"/>
    <s v="Standard Class"/>
    <s v="AS-10090"/>
    <s v="Adam Shillingsburg"/>
    <x v="0"/>
    <s v="United States"/>
    <x v="24"/>
    <x v="25"/>
    <n v="65807"/>
    <x v="2"/>
    <s v="OFF-BI-10002393"/>
    <x v="1"/>
    <x v="8"/>
    <s v="Binder Posts"/>
    <n v="17.22"/>
    <n v="3"/>
    <n v="0"/>
    <n v="7.9212000000000007"/>
    <x v="2"/>
    <x v="0"/>
    <s v="No"/>
  </r>
  <r>
    <n v="1989"/>
    <s v="CA-2017-127509"/>
    <x v="529"/>
    <d v="2017-11-13T00:00:00"/>
    <s v="Standard Class"/>
    <s v="AS-10090"/>
    <s v="Adam Shillingsburg"/>
    <x v="0"/>
    <s v="United States"/>
    <x v="24"/>
    <x v="25"/>
    <n v="65807"/>
    <x v="2"/>
    <s v="FUR-TA-10002855"/>
    <x v="0"/>
    <x v="3"/>
    <s v="Bevis Round Conference Table Top &amp; Single Column Base"/>
    <n v="1024.3800000000001"/>
    <n v="7"/>
    <n v="0"/>
    <n v="215.11979999999994"/>
    <x v="2"/>
    <x v="0"/>
    <s v="No"/>
  </r>
  <r>
    <n v="1990"/>
    <s v="CA-2017-127509"/>
    <x v="529"/>
    <d v="2017-11-13T00:00:00"/>
    <s v="Standard Class"/>
    <s v="AS-10090"/>
    <s v="Adam Shillingsburg"/>
    <x v="0"/>
    <s v="United States"/>
    <x v="24"/>
    <x v="25"/>
    <n v="65807"/>
    <x v="2"/>
    <s v="OFF-EN-10000781"/>
    <x v="1"/>
    <x v="12"/>
    <s v="#10- 4 1/8&quot; x 9 1/2&quot; Recycled Envelopes"/>
    <n v="26.22"/>
    <n v="3"/>
    <n v="0"/>
    <n v="12.323399999999999"/>
    <x v="2"/>
    <x v="0"/>
    <s v="No"/>
  </r>
  <r>
    <n v="1991"/>
    <s v="CA-2017-127509"/>
    <x v="529"/>
    <d v="2017-11-13T00:00:00"/>
    <s v="Standard Class"/>
    <s v="AS-10090"/>
    <s v="Adam Shillingsburg"/>
    <x v="0"/>
    <s v="United States"/>
    <x v="24"/>
    <x v="25"/>
    <n v="65807"/>
    <x v="2"/>
    <s v="OFF-PA-10002160"/>
    <x v="1"/>
    <x v="10"/>
    <s v="Xerox 1978"/>
    <n v="17.34"/>
    <n v="3"/>
    <n v="0"/>
    <n v="8.4966000000000008"/>
    <x v="2"/>
    <x v="0"/>
    <s v="No"/>
  </r>
  <r>
    <n v="1992"/>
    <s v="CA-2019-111374"/>
    <x v="642"/>
    <d v="2019-02-28T00:00:00"/>
    <s v="Standard Class"/>
    <s v="CB-12415"/>
    <s v="Christy Brittain"/>
    <x v="0"/>
    <s v="United States"/>
    <x v="10"/>
    <x v="9"/>
    <n v="19134"/>
    <x v="3"/>
    <s v="OFF-BI-10004970"/>
    <x v="1"/>
    <x v="8"/>
    <s v="ACCOHIDE 3-Ring Binder, Blue, 1&quot;"/>
    <n v="4.9560000000000004"/>
    <n v="4"/>
    <n v="0.7"/>
    <n v="-3.7995999999999981"/>
    <x v="3"/>
    <x v="0"/>
    <s v="No"/>
  </r>
  <r>
    <n v="1993"/>
    <s v="CA-2019-133648"/>
    <x v="643"/>
    <d v="2019-07-02T00:00:00"/>
    <s v="Standard Class"/>
    <s v="ML-17755"/>
    <s v="Max Ludwig"/>
    <x v="2"/>
    <s v="United States"/>
    <x v="24"/>
    <x v="21"/>
    <n v="97477"/>
    <x v="1"/>
    <s v="OFF-LA-10003923"/>
    <x v="1"/>
    <x v="2"/>
    <s v="Alphabetical Labels for Top Tab Filing"/>
    <n v="71.040000000000006"/>
    <n v="6"/>
    <n v="0.2"/>
    <n v="26.640000000000004"/>
    <x v="1"/>
    <x v="0"/>
    <s v="No"/>
  </r>
  <r>
    <n v="1994"/>
    <s v="CA-2019-133648"/>
    <x v="643"/>
    <d v="2019-07-02T00:00:00"/>
    <s v="Standard Class"/>
    <s v="ML-17755"/>
    <s v="Max Ludwig"/>
    <x v="2"/>
    <s v="United States"/>
    <x v="24"/>
    <x v="21"/>
    <n v="97477"/>
    <x v="1"/>
    <s v="OFF-AR-10002257"/>
    <x v="1"/>
    <x v="6"/>
    <s v="Eldon Spacemaker Box, Quick-Snap Lid, Clear"/>
    <n v="5.3440000000000003"/>
    <n v="2"/>
    <n v="0.2"/>
    <n v="0.73479999999999923"/>
    <x v="1"/>
    <x v="0"/>
    <s v="No"/>
  </r>
  <r>
    <n v="1995"/>
    <s v="CA-2019-133648"/>
    <x v="643"/>
    <d v="2019-07-02T00:00:00"/>
    <s v="Standard Class"/>
    <s v="ML-17755"/>
    <s v="Max Ludwig"/>
    <x v="2"/>
    <s v="United States"/>
    <x v="24"/>
    <x v="21"/>
    <n v="97477"/>
    <x v="1"/>
    <s v="OFF-FA-10004395"/>
    <x v="1"/>
    <x v="13"/>
    <s v="Plymouth Boxed Rubber Bands by Plymouth"/>
    <n v="11.304"/>
    <n v="3"/>
    <n v="0.2"/>
    <n v="-2.1194999999999999"/>
    <x v="1"/>
    <x v="0"/>
    <s v="No"/>
  </r>
  <r>
    <n v="1996"/>
    <s v="US-2019-147221"/>
    <x v="574"/>
    <d v="2019-12-04T00:00:00"/>
    <s v="Second Class"/>
    <s v="JS-16030"/>
    <s v="Joy Smith"/>
    <x v="0"/>
    <s v="United States"/>
    <x v="12"/>
    <x v="5"/>
    <n v="77036"/>
    <x v="2"/>
    <s v="OFF-AP-10002534"/>
    <x v="1"/>
    <x v="9"/>
    <s v="3.6 Cubic Foot Counter Height Office Refrigerator"/>
    <n v="294.61999999999995"/>
    <n v="5"/>
    <n v="0.8"/>
    <n v="-766.01199999999994"/>
    <x v="2"/>
    <x v="0"/>
    <s v="No"/>
  </r>
  <r>
    <n v="1997"/>
    <s v="US-2019-147221"/>
    <x v="574"/>
    <d v="2019-12-04T00:00:00"/>
    <s v="Second Class"/>
    <s v="JS-16030"/>
    <s v="Joy Smith"/>
    <x v="0"/>
    <s v="United States"/>
    <x v="12"/>
    <x v="5"/>
    <n v="77036"/>
    <x v="2"/>
    <s v="FUR-FU-10004020"/>
    <x v="0"/>
    <x v="5"/>
    <s v="Advantus Panel Wall Acrylic Frame"/>
    <n v="8.7520000000000007"/>
    <n v="4"/>
    <n v="0.6"/>
    <n v="-3.719599999999998"/>
    <x v="2"/>
    <x v="0"/>
    <s v="No"/>
  </r>
  <r>
    <n v="1998"/>
    <s v="CA-2016-131905"/>
    <x v="644"/>
    <d v="2016-02-09T00:00:00"/>
    <s v="First Class"/>
    <s v="ND-18460"/>
    <s v="Neil Ducich"/>
    <x v="1"/>
    <s v="United States"/>
    <x v="269"/>
    <x v="17"/>
    <n v="23320"/>
    <x v="0"/>
    <s v="OFF-LA-10002787"/>
    <x v="1"/>
    <x v="2"/>
    <s v="Avery 480"/>
    <n v="15"/>
    <n v="4"/>
    <n v="0"/>
    <n v="7.1999999999999993"/>
    <x v="0"/>
    <x v="0"/>
    <s v="No"/>
  </r>
  <r>
    <n v="1999"/>
    <s v="CA-2016-131905"/>
    <x v="644"/>
    <d v="2016-02-09T00:00:00"/>
    <s v="First Class"/>
    <s v="ND-18460"/>
    <s v="Neil Ducich"/>
    <x v="1"/>
    <s v="United States"/>
    <x v="269"/>
    <x v="17"/>
    <n v="23320"/>
    <x v="0"/>
    <s v="TEC-PH-10003645"/>
    <x v="2"/>
    <x v="7"/>
    <s v="Aastra 57i VoIP phone"/>
    <n v="161.61000000000001"/>
    <n v="1"/>
    <n v="0"/>
    <n v="42.018600000000006"/>
    <x v="0"/>
    <x v="0"/>
    <s v="No"/>
  </r>
  <r>
    <n v="2000"/>
    <s v="CA-2016-131905"/>
    <x v="644"/>
    <d v="2016-02-09T00:00:00"/>
    <s v="First Class"/>
    <s v="ND-18460"/>
    <s v="Neil Ducich"/>
    <x v="1"/>
    <s v="United States"/>
    <x v="269"/>
    <x v="17"/>
    <n v="23320"/>
    <x v="0"/>
    <s v="TEC-PH-10001615"/>
    <x v="2"/>
    <x v="7"/>
    <s v="AT&amp;T CL82213"/>
    <n v="144.94999999999999"/>
    <n v="5"/>
    <n v="0"/>
    <n v="42.035499999999985"/>
    <x v="0"/>
    <x v="0"/>
    <s v="No"/>
  </r>
  <r>
    <n v="2001"/>
    <s v="CA-2019-166128"/>
    <x v="645"/>
    <d v="2019-04-18T00:00:00"/>
    <s v="Standard Class"/>
    <s v="LW-17215"/>
    <s v="Luke Weiss"/>
    <x v="0"/>
    <s v="United States"/>
    <x v="45"/>
    <x v="1"/>
    <n v="91104"/>
    <x v="1"/>
    <s v="TEC-AC-10001767"/>
    <x v="2"/>
    <x v="11"/>
    <s v="SanDisk Ultra 64 GB MicroSDHC Class 10 Memory Card"/>
    <n v="199.95000000000002"/>
    <n v="5"/>
    <n v="0"/>
    <n v="21.994499999999988"/>
    <x v="1"/>
    <x v="0"/>
    <s v="No"/>
  </r>
  <r>
    <n v="2002"/>
    <s v="CA-2019-166128"/>
    <x v="645"/>
    <d v="2019-04-18T00:00:00"/>
    <s v="Standard Class"/>
    <s v="LW-17215"/>
    <s v="Luke Weiss"/>
    <x v="0"/>
    <s v="United States"/>
    <x v="45"/>
    <x v="1"/>
    <n v="91104"/>
    <x v="1"/>
    <s v="OFF-AR-10001221"/>
    <x v="1"/>
    <x v="6"/>
    <s v="Dixon Ticonderoga Erasable Colored Pencil Set, 12-Color"/>
    <n v="41.86"/>
    <n v="7"/>
    <n v="0"/>
    <n v="14.232399999999998"/>
    <x v="1"/>
    <x v="0"/>
    <s v="No"/>
  </r>
  <r>
    <n v="2003"/>
    <s v="CA-2019-163510"/>
    <x v="53"/>
    <d v="2019-12-28T00:00:00"/>
    <s v="Second Class"/>
    <s v="JW-15955"/>
    <s v="Joni Wasserman"/>
    <x v="0"/>
    <s v="United States"/>
    <x v="103"/>
    <x v="0"/>
    <n v="40214"/>
    <x v="0"/>
    <s v="OFF-ST-10000563"/>
    <x v="1"/>
    <x v="4"/>
    <s v="Fellowes Bankers Box Stor/Drawer Steel Plus"/>
    <n v="95.94"/>
    <n v="3"/>
    <n v="0"/>
    <n v="9.5940000000000012"/>
    <x v="0"/>
    <x v="0"/>
    <s v="No"/>
  </r>
  <r>
    <n v="2004"/>
    <s v="CA-2019-163510"/>
    <x v="53"/>
    <d v="2019-12-28T00:00:00"/>
    <s v="Second Class"/>
    <s v="JW-15955"/>
    <s v="Joni Wasserman"/>
    <x v="0"/>
    <s v="United States"/>
    <x v="103"/>
    <x v="0"/>
    <n v="40214"/>
    <x v="0"/>
    <s v="FUR-CH-10001146"/>
    <x v="0"/>
    <x v="1"/>
    <s v="Global Value Mid-Back Manager's Chair, Gray"/>
    <n v="304.45"/>
    <n v="5"/>
    <n v="0"/>
    <n v="76.112499999999983"/>
    <x v="0"/>
    <x v="0"/>
    <s v="No"/>
  </r>
  <r>
    <n v="2005"/>
    <s v="US-2019-143028"/>
    <x v="645"/>
    <d v="2019-04-18T00:00:00"/>
    <s v="Standard Class"/>
    <s v="SC-20050"/>
    <s v="Sample Company A"/>
    <x v="2"/>
    <s v="United States"/>
    <x v="270"/>
    <x v="5"/>
    <n v="79424"/>
    <x v="2"/>
    <s v="OFF-BI-10004738"/>
    <x v="1"/>
    <x v="8"/>
    <s v="Flexible Leather- Look Classic Collection Ring Binder"/>
    <n v="11.363999999999997"/>
    <n v="3"/>
    <n v="0.8"/>
    <n v="-17.045999999999999"/>
    <x v="2"/>
    <x v="0"/>
    <s v="No"/>
  </r>
  <r>
    <n v="2006"/>
    <s v="CA-2016-111150"/>
    <x v="520"/>
    <d v="2017-01-04T00:00:00"/>
    <s v="Standard Class"/>
    <s v="RW-19630"/>
    <s v="Rob Williams"/>
    <x v="1"/>
    <s v="United States"/>
    <x v="29"/>
    <x v="25"/>
    <n v="65203"/>
    <x v="2"/>
    <s v="OFF-AR-10000034"/>
    <x v="1"/>
    <x v="6"/>
    <s v="BIC Brite Liner Grip Highlighters, Assorted, 5/Pack"/>
    <n v="29.68"/>
    <n v="7"/>
    <n v="0"/>
    <n v="11.575199999999999"/>
    <x v="2"/>
    <x v="0"/>
    <s v="No"/>
  </r>
  <r>
    <n v="2007"/>
    <s v="CA-2016-111150"/>
    <x v="520"/>
    <d v="2017-01-04T00:00:00"/>
    <s v="Standard Class"/>
    <s v="RW-19630"/>
    <s v="Rob Williams"/>
    <x v="1"/>
    <s v="United States"/>
    <x v="29"/>
    <x v="25"/>
    <n v="65203"/>
    <x v="2"/>
    <s v="TEC-AC-10000290"/>
    <x v="2"/>
    <x v="11"/>
    <s v="Sabrent 4-Port USB 2.0 Hub"/>
    <n v="47.53"/>
    <n v="7"/>
    <n v="0"/>
    <n v="16.160200000000003"/>
    <x v="2"/>
    <x v="0"/>
    <s v="No"/>
  </r>
  <r>
    <n v="2008"/>
    <s v="CA-2019-165386"/>
    <x v="646"/>
    <d v="2019-08-04T00:00:00"/>
    <s v="First Class"/>
    <s v="CM-12190"/>
    <s v="Charlotte Melton"/>
    <x v="0"/>
    <s v="United States"/>
    <x v="22"/>
    <x v="10"/>
    <n v="60623"/>
    <x v="2"/>
    <s v="FUR-BO-10003034"/>
    <x v="0"/>
    <x v="0"/>
    <s v="O'Sullivan Elevations Bookcase, Cherry Finish"/>
    <n v="183.37199999999999"/>
    <n v="2"/>
    <n v="0.3"/>
    <n v="-36.674399999999991"/>
    <x v="2"/>
    <x v="0"/>
    <s v="No"/>
  </r>
  <r>
    <n v="2009"/>
    <s v="CA-2016-116407"/>
    <x v="647"/>
    <d v="2016-11-21T00:00:00"/>
    <s v="Standard Class"/>
    <s v="JF-15190"/>
    <s v="Jamie Frazer"/>
    <x v="0"/>
    <s v="United States"/>
    <x v="271"/>
    <x v="18"/>
    <n v="37604"/>
    <x v="0"/>
    <s v="OFF-AR-10001315"/>
    <x v="1"/>
    <x v="6"/>
    <s v="Newell 310"/>
    <n v="4.2240000000000002"/>
    <n v="3"/>
    <n v="0.2"/>
    <n v="0.47519999999999984"/>
    <x v="0"/>
    <x v="0"/>
    <s v="No"/>
  </r>
  <r>
    <n v="2010"/>
    <s v="CA-2016-116407"/>
    <x v="647"/>
    <d v="2016-11-21T00:00:00"/>
    <s v="Standard Class"/>
    <s v="JF-15190"/>
    <s v="Jamie Frazer"/>
    <x v="0"/>
    <s v="United States"/>
    <x v="271"/>
    <x v="18"/>
    <n v="37604"/>
    <x v="0"/>
    <s v="OFF-AP-10002118"/>
    <x v="1"/>
    <x v="9"/>
    <s v="1.7 Cubic Foot Compact &quot;Cube&quot; Office Refrigerators"/>
    <n v="333.05600000000004"/>
    <n v="2"/>
    <n v="0.2"/>
    <n v="29.142400000000009"/>
    <x v="0"/>
    <x v="0"/>
    <s v="No"/>
  </r>
  <r>
    <n v="2011"/>
    <s v="CA-2016-116407"/>
    <x v="647"/>
    <d v="2016-11-21T00:00:00"/>
    <s v="Standard Class"/>
    <s v="JF-15190"/>
    <s v="Jamie Frazer"/>
    <x v="0"/>
    <s v="United States"/>
    <x v="271"/>
    <x v="18"/>
    <n v="37604"/>
    <x v="0"/>
    <s v="OFF-PA-10002137"/>
    <x v="1"/>
    <x v="10"/>
    <s v="Southworth 100% Résumé Paper, 24lb."/>
    <n v="24.896000000000001"/>
    <n v="4"/>
    <n v="0.2"/>
    <n v="7.7799999999999976"/>
    <x v="0"/>
    <x v="0"/>
    <s v="No"/>
  </r>
  <r>
    <n v="2012"/>
    <s v="CA-2017-155761"/>
    <x v="555"/>
    <d v="2017-12-11T00:00:00"/>
    <s v="Same Day"/>
    <s v="SC-20800"/>
    <s v="Stuart Calhoun"/>
    <x v="0"/>
    <s v="United States"/>
    <x v="12"/>
    <x v="5"/>
    <n v="77041"/>
    <x v="2"/>
    <s v="TEC-AC-10001606"/>
    <x v="2"/>
    <x v="11"/>
    <s v="Logitech Wireless Performance Mouse MX for PC and Mac"/>
    <n v="159.98400000000001"/>
    <n v="2"/>
    <n v="0.2"/>
    <n v="35.996400000000001"/>
    <x v="2"/>
    <x v="1"/>
    <s v="Yes"/>
  </r>
  <r>
    <n v="2013"/>
    <s v="CA-2017-155761"/>
    <x v="555"/>
    <d v="2017-12-11T00:00:00"/>
    <s v="Same Day"/>
    <s v="SC-20800"/>
    <s v="Stuart Calhoun"/>
    <x v="0"/>
    <s v="United States"/>
    <x v="12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12"/>
    <x v="2"/>
    <x v="1"/>
    <s v="Yes"/>
  </r>
  <r>
    <n v="2014"/>
    <s v="CA-2018-145905"/>
    <x v="31"/>
    <d v="2018-09-23T00:00:00"/>
    <s v="Standard Class"/>
    <s v="AM-10705"/>
    <s v="Anne McFarland"/>
    <x v="0"/>
    <s v="United States"/>
    <x v="109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  <x v="0"/>
    <x v="0"/>
    <s v="No"/>
  </r>
  <r>
    <n v="2015"/>
    <s v="CA-2018-145905"/>
    <x v="31"/>
    <d v="2018-09-23T00:00:00"/>
    <s v="Standard Class"/>
    <s v="AM-10705"/>
    <s v="Anne McFarland"/>
    <x v="0"/>
    <s v="United States"/>
    <x v="109"/>
    <x v="19"/>
    <n v="36830"/>
    <x v="0"/>
    <s v="OFF-PA-10000533"/>
    <x v="1"/>
    <x v="10"/>
    <s v="Southworth Parchment Paper &amp; Envelopes"/>
    <n v="13.08"/>
    <n v="2"/>
    <n v="0"/>
    <n v="6.0167999999999999"/>
    <x v="0"/>
    <x v="0"/>
    <s v="No"/>
  </r>
  <r>
    <n v="2016"/>
    <s v="CA-2018-145905"/>
    <x v="31"/>
    <d v="2018-09-23T00:00:00"/>
    <s v="Standard Class"/>
    <s v="AM-10705"/>
    <s v="Anne McFarland"/>
    <x v="0"/>
    <s v="United States"/>
    <x v="109"/>
    <x v="19"/>
    <n v="36830"/>
    <x v="0"/>
    <s v="OFF-ST-10003716"/>
    <x v="1"/>
    <x v="4"/>
    <s v="Tennsco Double-Tier Lockers"/>
    <n v="900.08"/>
    <n v="4"/>
    <n v="0"/>
    <n v="117.0104"/>
    <x v="0"/>
    <x v="0"/>
    <s v="No"/>
  </r>
  <r>
    <n v="2017"/>
    <s v="CA-2017-113110"/>
    <x v="531"/>
    <d v="2017-03-23T00:00:00"/>
    <s v="Standard Class"/>
    <s v="BK-11260"/>
    <s v="Berenike Kampe"/>
    <x v="0"/>
    <s v="United States"/>
    <x v="272"/>
    <x v="1"/>
    <n v="92404"/>
    <x v="1"/>
    <s v="OFF-BI-10000088"/>
    <x v="1"/>
    <x v="8"/>
    <s v="GBC Imprintable Covers"/>
    <n v="17.568000000000001"/>
    <n v="2"/>
    <n v="0.2"/>
    <n v="6.3684000000000003"/>
    <x v="1"/>
    <x v="0"/>
    <s v="No"/>
  </r>
  <r>
    <n v="2018"/>
    <s v="CA-2017-113110"/>
    <x v="531"/>
    <d v="2017-03-23T00:00:00"/>
    <s v="Standard Class"/>
    <s v="BK-11260"/>
    <s v="Berenike Kampe"/>
    <x v="0"/>
    <s v="United States"/>
    <x v="272"/>
    <x v="1"/>
    <n v="92404"/>
    <x v="1"/>
    <s v="OFF-LA-10000240"/>
    <x v="1"/>
    <x v="2"/>
    <s v="Self-Adhesive Address Labels for Typewriters by Universal"/>
    <n v="14.62"/>
    <n v="2"/>
    <n v="0"/>
    <n v="6.8713999999999995"/>
    <x v="1"/>
    <x v="0"/>
    <s v="No"/>
  </r>
  <r>
    <n v="2019"/>
    <s v="CA-2017-113110"/>
    <x v="531"/>
    <d v="2017-03-23T00:00:00"/>
    <s v="Standard Class"/>
    <s v="BK-11260"/>
    <s v="Berenike Kampe"/>
    <x v="0"/>
    <s v="United States"/>
    <x v="272"/>
    <x v="1"/>
    <n v="92404"/>
    <x v="1"/>
    <s v="OFF-SU-10001165"/>
    <x v="1"/>
    <x v="14"/>
    <s v="Acme Elite Stainless Steel Scissors"/>
    <n v="33.36"/>
    <n v="4"/>
    <n v="0"/>
    <n v="8.6736000000000004"/>
    <x v="1"/>
    <x v="0"/>
    <s v="No"/>
  </r>
  <r>
    <n v="2020"/>
    <s v="CA-2017-113110"/>
    <x v="531"/>
    <d v="2017-03-23T00:00:00"/>
    <s v="Standard Class"/>
    <s v="BK-11260"/>
    <s v="Berenike Kampe"/>
    <x v="0"/>
    <s v="United States"/>
    <x v="272"/>
    <x v="1"/>
    <n v="92404"/>
    <x v="1"/>
    <s v="OFF-PA-10002749"/>
    <x v="1"/>
    <x v="10"/>
    <s v="Wirebound Message Books, 5-1/2 x 4 Forms, 2 or 4 Forms per Page"/>
    <n v="40.14"/>
    <n v="6"/>
    <n v="0"/>
    <n v="19.668600000000001"/>
    <x v="1"/>
    <x v="0"/>
    <s v="No"/>
  </r>
  <r>
    <n v="2021"/>
    <s v="CA-2018-168354"/>
    <x v="251"/>
    <d v="2018-09-21T00:00:00"/>
    <s v="First Class"/>
    <s v="RH-19510"/>
    <s v="Rick Huthwaite"/>
    <x v="2"/>
    <s v="United States"/>
    <x v="205"/>
    <x v="34"/>
    <n v="2908"/>
    <x v="3"/>
    <s v="OFF-ST-10001490"/>
    <x v="1"/>
    <x v="4"/>
    <s v="Hot File 7-Pocket, Floor Stand"/>
    <n v="1606.23"/>
    <n v="9"/>
    <n v="0"/>
    <n v="481.86899999999986"/>
    <x v="3"/>
    <x v="0"/>
    <s v="No"/>
  </r>
  <r>
    <n v="2022"/>
    <s v="CA-2018-168354"/>
    <x v="251"/>
    <d v="2018-09-21T00:00:00"/>
    <s v="First Class"/>
    <s v="RH-19510"/>
    <s v="Rick Huthwaite"/>
    <x v="2"/>
    <s v="United States"/>
    <x v="205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x v="3"/>
    <x v="0"/>
    <s v="No"/>
  </r>
  <r>
    <n v="2023"/>
    <s v="CA-2018-168354"/>
    <x v="251"/>
    <d v="2018-09-21T00:00:00"/>
    <s v="First Class"/>
    <s v="RH-19510"/>
    <s v="Rick Huthwaite"/>
    <x v="2"/>
    <s v="United States"/>
    <x v="205"/>
    <x v="34"/>
    <n v="2908"/>
    <x v="3"/>
    <s v="OFF-BI-10004826"/>
    <x v="1"/>
    <x v="8"/>
    <s v="JM Magazine Binder"/>
    <n v="49.53"/>
    <n v="3"/>
    <n v="0"/>
    <n v="23.774400000000004"/>
    <x v="3"/>
    <x v="0"/>
    <s v="No"/>
  </r>
  <r>
    <n v="2024"/>
    <s v="CA-2018-168354"/>
    <x v="251"/>
    <d v="2018-09-21T00:00:00"/>
    <s v="First Class"/>
    <s v="RH-19510"/>
    <s v="Rick Huthwaite"/>
    <x v="2"/>
    <s v="United States"/>
    <x v="205"/>
    <x v="34"/>
    <n v="2908"/>
    <x v="3"/>
    <s v="FUR-CH-10004675"/>
    <x v="0"/>
    <x v="1"/>
    <s v="Lifetime Advantage Folding Chairs, 4/Carton"/>
    <n v="872.32"/>
    <n v="4"/>
    <n v="0"/>
    <n v="244.24959999999999"/>
    <x v="3"/>
    <x v="0"/>
    <s v="No"/>
  </r>
  <r>
    <n v="2025"/>
    <s v="US-2019-111241"/>
    <x v="648"/>
    <d v="2019-08-22T00:00:00"/>
    <s v="Second Class"/>
    <s v="GM-14500"/>
    <s v="Gene McClure"/>
    <x v="0"/>
    <s v="United States"/>
    <x v="201"/>
    <x v="1"/>
    <n v="93727"/>
    <x v="1"/>
    <s v="OFF-BI-10002867"/>
    <x v="1"/>
    <x v="8"/>
    <s v="GBC Recycled Regency Composition Covers"/>
    <n v="239.12000000000003"/>
    <n v="5"/>
    <n v="0.2"/>
    <n v="77.71399999999997"/>
    <x v="1"/>
    <x v="0"/>
    <s v="No"/>
  </r>
  <r>
    <n v="2026"/>
    <s v="CA-2017-114237"/>
    <x v="649"/>
    <d v="2017-03-15T00:00:00"/>
    <s v="First Class"/>
    <s v="MC-17275"/>
    <s v="Marc Crier"/>
    <x v="0"/>
    <s v="United States"/>
    <x v="4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  <x v="1"/>
    <x v="0"/>
    <s v="No"/>
  </r>
  <r>
    <n v="2027"/>
    <s v="CA-2018-113516"/>
    <x v="162"/>
    <d v="2018-09-10T00:00:00"/>
    <s v="Second Class"/>
    <s v="VM-21685"/>
    <s v="Valerie Mitchum"/>
    <x v="2"/>
    <s v="United States"/>
    <x v="152"/>
    <x v="1"/>
    <n v="93534"/>
    <x v="1"/>
    <s v="OFF-BI-10002225"/>
    <x v="1"/>
    <x v="8"/>
    <s v="Square Ring Data Binders, Rigid 75 Pt. Covers, 11&quot; x 14-7/8&quot;"/>
    <n v="33.024000000000001"/>
    <n v="2"/>
    <n v="0.2"/>
    <n v="11.558399999999999"/>
    <x v="1"/>
    <x v="0"/>
    <s v="No"/>
  </r>
  <r>
    <n v="2028"/>
    <s v="CA-2018-113516"/>
    <x v="162"/>
    <d v="2018-09-10T00:00:00"/>
    <s v="Second Class"/>
    <s v="VM-21685"/>
    <s v="Valerie Mitchum"/>
    <x v="2"/>
    <s v="United States"/>
    <x v="152"/>
    <x v="1"/>
    <n v="93534"/>
    <x v="1"/>
    <s v="OFF-BI-10001989"/>
    <x v="1"/>
    <x v="8"/>
    <s v="Premium Transparent Presentation Covers by GBC"/>
    <n v="67.13600000000001"/>
    <n v="4"/>
    <n v="0.2"/>
    <n v="23.497599999999995"/>
    <x v="1"/>
    <x v="0"/>
    <s v="No"/>
  </r>
  <r>
    <n v="2029"/>
    <s v="CA-2017-117961"/>
    <x v="650"/>
    <d v="2017-11-30T00:00:00"/>
    <s v="Standard Class"/>
    <s v="GP-14740"/>
    <s v="Guy Phonely"/>
    <x v="1"/>
    <s v="United States"/>
    <x v="273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  <x v="3"/>
    <x v="0"/>
    <s v="No"/>
  </r>
  <r>
    <n v="2030"/>
    <s v="CA-2017-117961"/>
    <x v="650"/>
    <d v="2017-11-30T00:00:00"/>
    <s v="Standard Class"/>
    <s v="GP-14740"/>
    <s v="Guy Phonely"/>
    <x v="1"/>
    <s v="United States"/>
    <x v="273"/>
    <x v="31"/>
    <n v="1453"/>
    <x v="3"/>
    <s v="OFF-ST-10001172"/>
    <x v="1"/>
    <x v="4"/>
    <s v="Tennsco Lockers, Sand"/>
    <n v="104.9"/>
    <n v="5"/>
    <n v="0"/>
    <n v="25.175999999999998"/>
    <x v="3"/>
    <x v="0"/>
    <s v="No"/>
  </r>
  <r>
    <n v="2031"/>
    <s v="CA-2017-117961"/>
    <x v="650"/>
    <d v="2017-11-30T00:00:00"/>
    <s v="Standard Class"/>
    <s v="GP-14740"/>
    <s v="Guy Phonely"/>
    <x v="1"/>
    <s v="United States"/>
    <x v="273"/>
    <x v="31"/>
    <n v="1453"/>
    <x v="3"/>
    <s v="OFF-BI-10003707"/>
    <x v="1"/>
    <x v="8"/>
    <s v="Aluminum Screw Posts"/>
    <n v="61.04"/>
    <n v="4"/>
    <n v="0"/>
    <n v="30.52"/>
    <x v="3"/>
    <x v="0"/>
    <s v="No"/>
  </r>
  <r>
    <n v="2032"/>
    <s v="CA-2017-117961"/>
    <x v="650"/>
    <d v="2017-11-30T00:00:00"/>
    <s v="Standard Class"/>
    <s v="GP-14740"/>
    <s v="Guy Phonely"/>
    <x v="1"/>
    <s v="United States"/>
    <x v="273"/>
    <x v="31"/>
    <n v="1453"/>
    <x v="3"/>
    <s v="OFF-PA-10001274"/>
    <x v="1"/>
    <x v="10"/>
    <s v="Loose Memo Sheets"/>
    <n v="10.95"/>
    <n v="3"/>
    <n v="0"/>
    <n v="5.1464999999999996"/>
    <x v="3"/>
    <x v="0"/>
    <s v="No"/>
  </r>
  <r>
    <n v="2033"/>
    <s v="CA-2018-128923"/>
    <x v="10"/>
    <d v="2018-12-13T00:00:00"/>
    <s v="Standard Class"/>
    <s v="GB-14530"/>
    <s v="George Bell"/>
    <x v="1"/>
    <s v="United States"/>
    <x v="5"/>
    <x v="5"/>
    <n v="76106"/>
    <x v="2"/>
    <s v="OFF-PA-10002250"/>
    <x v="1"/>
    <x v="10"/>
    <s v="Things To Do Today Pad"/>
    <n v="9.3920000000000012"/>
    <n v="2"/>
    <n v="0.2"/>
    <n v="3.2871999999999999"/>
    <x v="2"/>
    <x v="0"/>
    <s v="No"/>
  </r>
  <r>
    <n v="2034"/>
    <s v="CA-2018-128923"/>
    <x v="10"/>
    <d v="2018-12-13T00:00:00"/>
    <s v="Standard Class"/>
    <s v="GB-14530"/>
    <s v="George Bell"/>
    <x v="1"/>
    <s v="United States"/>
    <x v="5"/>
    <x v="5"/>
    <n v="76106"/>
    <x v="2"/>
    <s v="OFF-AR-10000475"/>
    <x v="1"/>
    <x v="6"/>
    <s v="Hunt BOSTON Vista Battery-Operated Pencil Sharpener, Black"/>
    <n v="9.3280000000000012"/>
    <n v="1"/>
    <n v="0.2"/>
    <n v="0.8162000000000007"/>
    <x v="2"/>
    <x v="0"/>
    <s v="No"/>
  </r>
  <r>
    <n v="2035"/>
    <s v="CA-2019-162481"/>
    <x v="145"/>
    <d v="2019-09-29T00:00:00"/>
    <s v="Standard Class"/>
    <s v="CT-11995"/>
    <s v="Carol Triggs"/>
    <x v="0"/>
    <s v="United States"/>
    <x v="30"/>
    <x v="11"/>
    <n v="55901"/>
    <x v="2"/>
    <s v="OFF-BI-10002976"/>
    <x v="1"/>
    <x v="8"/>
    <s v="ACCOHIDE Binder by Acco"/>
    <n v="8.26"/>
    <n v="2"/>
    <n v="0"/>
    <n v="3.8822000000000001"/>
    <x v="2"/>
    <x v="0"/>
    <s v="No"/>
  </r>
  <r>
    <n v="2036"/>
    <s v="CA-2019-162481"/>
    <x v="145"/>
    <d v="2019-09-29T00:00:00"/>
    <s v="Standard Class"/>
    <s v="CT-11995"/>
    <s v="Carol Triggs"/>
    <x v="0"/>
    <s v="United States"/>
    <x v="30"/>
    <x v="11"/>
    <n v="55901"/>
    <x v="2"/>
    <s v="FUR-CH-10003061"/>
    <x v="0"/>
    <x v="1"/>
    <s v="Global Leather Task Chair, Black"/>
    <n v="269.96999999999997"/>
    <n v="3"/>
    <n v="0"/>
    <n v="51.294299999999964"/>
    <x v="2"/>
    <x v="0"/>
    <s v="No"/>
  </r>
  <r>
    <n v="2037"/>
    <s v="CA-2017-119214"/>
    <x v="651"/>
    <d v="2017-01-27T00:00:00"/>
    <s v="Standard Class"/>
    <s v="CW-11905"/>
    <s v="Carl Weiss"/>
    <x v="2"/>
    <s v="United States"/>
    <x v="274"/>
    <x v="37"/>
    <n v="59715"/>
    <x v="1"/>
    <s v="OFF-PA-10002893"/>
    <x v="1"/>
    <x v="10"/>
    <s v="Wirebound Service Call Books, 5 1/2&quot; x 4&quot;"/>
    <n v="29.04"/>
    <n v="3"/>
    <n v="0"/>
    <n v="13.9392"/>
    <x v="1"/>
    <x v="1"/>
    <s v="Yes"/>
  </r>
  <r>
    <n v="2038"/>
    <s v="CA-2017-119214"/>
    <x v="651"/>
    <d v="2017-01-27T00:00:00"/>
    <s v="Standard Class"/>
    <s v="CW-11905"/>
    <s v="Carl Weiss"/>
    <x v="2"/>
    <s v="United States"/>
    <x v="274"/>
    <x v="37"/>
    <n v="59715"/>
    <x v="1"/>
    <s v="OFF-LA-10003077"/>
    <x v="1"/>
    <x v="2"/>
    <s v="Avery 500"/>
    <n v="14.62"/>
    <n v="2"/>
    <n v="0"/>
    <n v="6.8713999999999995"/>
    <x v="1"/>
    <x v="1"/>
    <s v="Yes"/>
  </r>
  <r>
    <n v="2039"/>
    <s v="CA-2017-122287"/>
    <x v="652"/>
    <d v="2017-06-23T00:00:00"/>
    <s v="Standard Class"/>
    <s v="SN-20560"/>
    <s v="Skye Norling"/>
    <x v="2"/>
    <s v="United States"/>
    <x v="97"/>
    <x v="16"/>
    <n v="85345"/>
    <x v="1"/>
    <s v="OFF-PA-10001661"/>
    <x v="1"/>
    <x v="10"/>
    <s v="Xerox 1922"/>
    <n v="11.952000000000002"/>
    <n v="3"/>
    <n v="0.2"/>
    <n v="4.3326000000000002"/>
    <x v="1"/>
    <x v="0"/>
    <s v="No"/>
  </r>
  <r>
    <n v="2040"/>
    <s v="CA-2017-122287"/>
    <x v="652"/>
    <d v="2017-06-23T00:00:00"/>
    <s v="Standard Class"/>
    <s v="SN-20560"/>
    <s v="Skye Norling"/>
    <x v="2"/>
    <s v="United States"/>
    <x v="97"/>
    <x v="16"/>
    <n v="85345"/>
    <x v="1"/>
    <s v="OFF-BI-10004656"/>
    <x v="1"/>
    <x v="8"/>
    <s v="Peel &amp; Stick Add-On Corner Pockets"/>
    <n v="4.5360000000000014"/>
    <n v="7"/>
    <n v="0.7"/>
    <n v="-3.3263999999999996"/>
    <x v="1"/>
    <x v="0"/>
    <s v="No"/>
  </r>
  <r>
    <n v="2041"/>
    <s v="CA-2017-122287"/>
    <x v="652"/>
    <d v="2017-06-23T00:00:00"/>
    <s v="Standard Class"/>
    <s v="SN-20560"/>
    <s v="Skye Norling"/>
    <x v="2"/>
    <s v="United States"/>
    <x v="97"/>
    <x v="16"/>
    <n v="85345"/>
    <x v="1"/>
    <s v="OFF-BI-10003707"/>
    <x v="1"/>
    <x v="8"/>
    <s v="Aluminum Screw Posts"/>
    <n v="9.1560000000000006"/>
    <n v="2"/>
    <n v="0.7"/>
    <n v="-6.1039999999999974"/>
    <x v="1"/>
    <x v="0"/>
    <s v="No"/>
  </r>
  <r>
    <n v="2042"/>
    <s v="CA-2017-122287"/>
    <x v="652"/>
    <d v="2017-06-23T00:00:00"/>
    <s v="Standard Class"/>
    <s v="SN-20560"/>
    <s v="Skye Norling"/>
    <x v="2"/>
    <s v="United States"/>
    <x v="97"/>
    <x v="16"/>
    <n v="85345"/>
    <x v="1"/>
    <s v="FUR-FU-10004973"/>
    <x v="0"/>
    <x v="5"/>
    <s v="Flat Face Poster Frame"/>
    <n v="75.36"/>
    <n v="5"/>
    <n v="0.2"/>
    <n v="20.724000000000007"/>
    <x v="1"/>
    <x v="0"/>
    <s v="No"/>
  </r>
  <r>
    <n v="2043"/>
    <s v="CA-2017-104493"/>
    <x v="653"/>
    <d v="2017-10-08T00:00:00"/>
    <s v="Standard Class"/>
    <s v="EB-13705"/>
    <s v="Ed Braxton"/>
    <x v="1"/>
    <s v="United States"/>
    <x v="70"/>
    <x v="1"/>
    <n v="92105"/>
    <x v="1"/>
    <s v="OFF-BI-10004817"/>
    <x v="1"/>
    <x v="8"/>
    <s v="GBC Personal VeloBind Strips"/>
    <n v="57.504000000000005"/>
    <n v="6"/>
    <n v="0.2"/>
    <n v="20.1264"/>
    <x v="1"/>
    <x v="0"/>
    <s v="No"/>
  </r>
  <r>
    <n v="2044"/>
    <s v="US-2019-158946"/>
    <x v="551"/>
    <d v="2019-11-23T00:00:00"/>
    <s v="Standard Class"/>
    <s v="JW-15220"/>
    <s v="Jane Waco"/>
    <x v="1"/>
    <s v="United States"/>
    <x v="80"/>
    <x v="24"/>
    <n v="44107"/>
    <x v="3"/>
    <s v="OFF-AR-10001860"/>
    <x v="1"/>
    <x v="6"/>
    <s v="BIC Liqua Brite Liner"/>
    <n v="38.864000000000004"/>
    <n v="7"/>
    <n v="0.2"/>
    <n v="7.7728000000000002"/>
    <x v="3"/>
    <x v="0"/>
    <s v="No"/>
  </r>
  <r>
    <n v="2045"/>
    <s v="CA-2016-129168"/>
    <x v="654"/>
    <d v="2016-08-23T00:00:00"/>
    <s v="Standard Class"/>
    <s v="KB-16585"/>
    <s v="Ken Black"/>
    <x v="1"/>
    <s v="United States"/>
    <x v="12"/>
    <x v="5"/>
    <n v="77095"/>
    <x v="2"/>
    <s v="OFF-PA-10001639"/>
    <x v="1"/>
    <x v="10"/>
    <s v="Xerox 203"/>
    <n v="15.552000000000003"/>
    <n v="3"/>
    <n v="0.2"/>
    <n v="5.4432"/>
    <x v="2"/>
    <x v="0"/>
    <s v="No"/>
  </r>
  <r>
    <n v="2046"/>
    <s v="CA-2018-131835"/>
    <x v="19"/>
    <d v="2018-07-21T00:00:00"/>
    <s v="Standard Class"/>
    <s v="MC-17590"/>
    <s v="Matt Collister"/>
    <x v="1"/>
    <s v="United States"/>
    <x v="275"/>
    <x v="30"/>
    <n v="8861"/>
    <x v="3"/>
    <s v="OFF-AP-10004487"/>
    <x v="1"/>
    <x v="9"/>
    <s v="Kensington 4 Outlet MasterPiece Compact Power Control Center"/>
    <n v="162.63999999999999"/>
    <n v="2"/>
    <n v="0"/>
    <n v="45.539199999999994"/>
    <x v="3"/>
    <x v="0"/>
    <s v="No"/>
  </r>
  <r>
    <n v="2047"/>
    <s v="CA-2018-131835"/>
    <x v="19"/>
    <d v="2018-07-21T00:00:00"/>
    <s v="Standard Class"/>
    <s v="MC-17590"/>
    <s v="Matt Collister"/>
    <x v="1"/>
    <s v="United States"/>
    <x v="275"/>
    <x v="30"/>
    <n v="8861"/>
    <x v="3"/>
    <s v="TEC-PH-10001760"/>
    <x v="2"/>
    <x v="7"/>
    <s v="Bose SoundLink Bluetooth Speaker"/>
    <n v="597"/>
    <n v="3"/>
    <n v="0"/>
    <n v="280.59000000000003"/>
    <x v="3"/>
    <x v="0"/>
    <s v="No"/>
  </r>
  <r>
    <n v="2048"/>
    <s v="CA-2018-131835"/>
    <x v="19"/>
    <d v="2018-07-21T00:00:00"/>
    <s v="Standard Class"/>
    <s v="MC-17590"/>
    <s v="Matt Collister"/>
    <x v="1"/>
    <s v="United States"/>
    <x v="275"/>
    <x v="30"/>
    <n v="8861"/>
    <x v="3"/>
    <s v="OFF-PA-10004071"/>
    <x v="1"/>
    <x v="10"/>
    <s v="Eaton Premium Continuous-Feed Paper, 25% Cotton, Letter Size, White, 1000 Shts/Box"/>
    <n v="55.48"/>
    <n v="1"/>
    <n v="0"/>
    <n v="26.630399999999998"/>
    <x v="3"/>
    <x v="0"/>
    <s v="No"/>
  </r>
  <r>
    <n v="2049"/>
    <s v="CA-2017-142237"/>
    <x v="655"/>
    <d v="2017-07-13T00:00:00"/>
    <s v="First Class"/>
    <s v="CK-12595"/>
    <s v="Clytie Kelty"/>
    <x v="0"/>
    <s v="United States"/>
    <x v="10"/>
    <x v="9"/>
    <n v="19134"/>
    <x v="3"/>
    <s v="FUR-FU-10004848"/>
    <x v="0"/>
    <x v="5"/>
    <s v="Howard Miller 13-3/4&quot; Diameter Brushed Chrome Round Wall Clock"/>
    <n v="289.80000000000007"/>
    <n v="7"/>
    <n v="0.2"/>
    <n v="36.224999999999966"/>
    <x v="3"/>
    <x v="0"/>
    <s v="No"/>
  </r>
  <r>
    <n v="2050"/>
    <s v="CA-2017-142237"/>
    <x v="655"/>
    <d v="2017-07-13T00:00:00"/>
    <s v="First Class"/>
    <s v="CK-12595"/>
    <s v="Clytie Kelty"/>
    <x v="0"/>
    <s v="United States"/>
    <x v="10"/>
    <x v="9"/>
    <n v="19134"/>
    <x v="3"/>
    <s v="OFF-BI-10004022"/>
    <x v="1"/>
    <x v="8"/>
    <s v="Acco Suede Grain Vinyl Round Ring Binder"/>
    <n v="2.5020000000000002"/>
    <n v="3"/>
    <n v="0.7"/>
    <n v="-2.0015999999999998"/>
    <x v="3"/>
    <x v="0"/>
    <s v="No"/>
  </r>
  <r>
    <n v="2051"/>
    <s v="CA-2017-142237"/>
    <x v="655"/>
    <d v="2017-07-13T00:00:00"/>
    <s v="First Class"/>
    <s v="CK-12595"/>
    <s v="Clytie Kelty"/>
    <x v="0"/>
    <s v="United States"/>
    <x v="10"/>
    <x v="9"/>
    <n v="19134"/>
    <x v="3"/>
    <s v="OFF-BI-10003669"/>
    <x v="1"/>
    <x v="8"/>
    <s v="3M Organizer Strips"/>
    <n v="6.4800000000000013"/>
    <n v="4"/>
    <n v="0.7"/>
    <n v="-4.7519999999999989"/>
    <x v="3"/>
    <x v="0"/>
    <s v="No"/>
  </r>
  <r>
    <n v="2052"/>
    <s v="CA-2017-142237"/>
    <x v="655"/>
    <d v="2017-07-13T00:00:00"/>
    <s v="First Class"/>
    <s v="CK-12595"/>
    <s v="Clytie Kelty"/>
    <x v="0"/>
    <s v="United States"/>
    <x v="10"/>
    <x v="9"/>
    <n v="19134"/>
    <x v="3"/>
    <s v="FUR-CH-10003833"/>
    <x v="0"/>
    <x v="1"/>
    <s v="Novimex Fabric Task Chair"/>
    <n v="341.48799999999994"/>
    <n v="8"/>
    <n v="0.3"/>
    <n v="-73.175999999999988"/>
    <x v="3"/>
    <x v="0"/>
    <s v="No"/>
  </r>
  <r>
    <n v="2053"/>
    <s v="CA-2017-142237"/>
    <x v="655"/>
    <d v="2017-07-13T00:00:00"/>
    <s v="First Class"/>
    <s v="CK-12595"/>
    <s v="Clytie Kelty"/>
    <x v="0"/>
    <s v="United States"/>
    <x v="10"/>
    <x v="9"/>
    <n v="19134"/>
    <x v="3"/>
    <s v="OFF-AR-10003732"/>
    <x v="1"/>
    <x v="6"/>
    <s v="Newell 333"/>
    <n v="11.12"/>
    <n v="5"/>
    <n v="0.2"/>
    <n v="0.83399999999999963"/>
    <x v="3"/>
    <x v="0"/>
    <s v="No"/>
  </r>
  <r>
    <n v="2054"/>
    <s v="CA-2017-142237"/>
    <x v="655"/>
    <d v="2017-07-13T00:00:00"/>
    <s v="First Class"/>
    <s v="CK-12595"/>
    <s v="Clytie Kelty"/>
    <x v="0"/>
    <s v="United States"/>
    <x v="10"/>
    <x v="9"/>
    <n v="19134"/>
    <x v="3"/>
    <s v="FUR-FU-10003142"/>
    <x v="0"/>
    <x v="5"/>
    <s v="Master Big Foot Doorstop, Beige"/>
    <n v="25.344000000000001"/>
    <n v="6"/>
    <n v="0.2"/>
    <n v="3.4847999999999981"/>
    <x v="3"/>
    <x v="0"/>
    <s v="No"/>
  </r>
  <r>
    <n v="2055"/>
    <s v="CA-2018-136434"/>
    <x v="49"/>
    <d v="2018-12-07T00:00:00"/>
    <s v="Standard Class"/>
    <s v="RD-19480"/>
    <s v="Rick Duston"/>
    <x v="0"/>
    <s v="United States"/>
    <x v="102"/>
    <x v="14"/>
    <n v="47374"/>
    <x v="2"/>
    <s v="FUR-FU-10001196"/>
    <x v="0"/>
    <x v="5"/>
    <s v="DAX Cubicle Frames - 8x10"/>
    <n v="17.309999999999999"/>
    <n v="3"/>
    <n v="0"/>
    <n v="5.1929999999999996"/>
    <x v="2"/>
    <x v="0"/>
    <s v="No"/>
  </r>
  <r>
    <n v="2056"/>
    <s v="CA-2019-120376"/>
    <x v="66"/>
    <d v="2019-12-25T00:00:00"/>
    <s v="First Class"/>
    <s v="TP-21130"/>
    <s v="Theone Pippenger"/>
    <x v="0"/>
    <s v="United States"/>
    <x v="66"/>
    <x v="12"/>
    <n v="48227"/>
    <x v="2"/>
    <s v="TEC-AC-10001114"/>
    <x v="2"/>
    <x v="11"/>
    <s v="Microsoft Wireless Mobile Mouse 4000"/>
    <n v="199.95000000000002"/>
    <n v="5"/>
    <n v="0"/>
    <n v="63.983999999999988"/>
    <x v="2"/>
    <x v="0"/>
    <s v="No"/>
  </r>
  <r>
    <n v="2057"/>
    <s v="CA-2019-120376"/>
    <x v="66"/>
    <d v="2019-12-25T00:00:00"/>
    <s v="First Class"/>
    <s v="TP-21130"/>
    <s v="Theone Pippenger"/>
    <x v="0"/>
    <s v="United States"/>
    <x v="66"/>
    <x v="12"/>
    <n v="48227"/>
    <x v="2"/>
    <s v="FUR-CH-10002335"/>
    <x v="0"/>
    <x v="1"/>
    <s v="Hon GuestStacker Chair"/>
    <n v="1586.6899999999998"/>
    <n v="7"/>
    <n v="0"/>
    <n v="412.5394"/>
    <x v="2"/>
    <x v="0"/>
    <s v="No"/>
  </r>
  <r>
    <n v="2058"/>
    <s v="CA-2019-120376"/>
    <x v="66"/>
    <d v="2019-12-25T00:00:00"/>
    <s v="First Class"/>
    <s v="TP-21130"/>
    <s v="Theone Pippenger"/>
    <x v="0"/>
    <s v="United States"/>
    <x v="66"/>
    <x v="12"/>
    <n v="48227"/>
    <x v="2"/>
    <s v="TEC-AC-10000844"/>
    <x v="2"/>
    <x v="11"/>
    <s v="Logitech Gaming G510s - Keyboard"/>
    <n v="84.99"/>
    <n v="1"/>
    <n v="0"/>
    <n v="30.596399999999996"/>
    <x v="2"/>
    <x v="0"/>
    <s v="No"/>
  </r>
  <r>
    <n v="2059"/>
    <s v="CA-2019-120376"/>
    <x v="66"/>
    <d v="2019-12-25T00:00:00"/>
    <s v="First Class"/>
    <s v="TP-21130"/>
    <s v="Theone Pippenger"/>
    <x v="0"/>
    <s v="United States"/>
    <x v="66"/>
    <x v="12"/>
    <n v="48227"/>
    <x v="2"/>
    <s v="FUR-TA-10004534"/>
    <x v="0"/>
    <x v="3"/>
    <s v="Bevis 44 x 96 Conference Tables"/>
    <n v="411.8"/>
    <n v="2"/>
    <n v="0"/>
    <n v="70.005999999999972"/>
    <x v="2"/>
    <x v="0"/>
    <s v="No"/>
  </r>
  <r>
    <n v="2060"/>
    <s v="CA-2016-106439"/>
    <x v="656"/>
    <d v="2016-11-04T00:00:00"/>
    <s v="Standard Class"/>
    <s v="GG-14650"/>
    <s v="Greg Guthrie"/>
    <x v="1"/>
    <s v="United States"/>
    <x v="1"/>
    <x v="1"/>
    <n v="90049"/>
    <x v="1"/>
    <s v="OFF-FA-10002975"/>
    <x v="1"/>
    <x v="13"/>
    <s v="Staples"/>
    <n v="11.34"/>
    <n v="3"/>
    <n v="0"/>
    <n v="5.2164000000000001"/>
    <x v="1"/>
    <x v="0"/>
    <s v="No"/>
  </r>
  <r>
    <n v="2061"/>
    <s v="CA-2016-106439"/>
    <x v="656"/>
    <d v="2016-11-04T00:00:00"/>
    <s v="Standard Class"/>
    <s v="GG-14650"/>
    <s v="Greg Guthrie"/>
    <x v="1"/>
    <s v="United States"/>
    <x v="1"/>
    <x v="1"/>
    <n v="90049"/>
    <x v="1"/>
    <s v="OFF-ST-10003996"/>
    <x v="1"/>
    <x v="4"/>
    <s v="Letter/Legal File Tote with Clear Snap-On Lid, Black Granite"/>
    <n v="80.3"/>
    <n v="5"/>
    <n v="0"/>
    <n v="20.877999999999997"/>
    <x v="1"/>
    <x v="0"/>
    <s v="No"/>
  </r>
  <r>
    <n v="2062"/>
    <s v="CA-2016-106439"/>
    <x v="656"/>
    <d v="2016-11-04T00:00:00"/>
    <s v="Standard Class"/>
    <s v="GG-14650"/>
    <s v="Greg Guthrie"/>
    <x v="1"/>
    <s v="United States"/>
    <x v="1"/>
    <x v="1"/>
    <n v="90049"/>
    <x v="1"/>
    <s v="OFF-BI-10002571"/>
    <x v="1"/>
    <x v="8"/>
    <s v="Avery Framed View Binder, EZD Ring (Locking), Navy, 1 1/2&quot;"/>
    <n v="15.968000000000002"/>
    <n v="2"/>
    <n v="0.2"/>
    <n v="5.3891999999999989"/>
    <x v="1"/>
    <x v="0"/>
    <s v="No"/>
  </r>
  <r>
    <n v="2063"/>
    <s v="CA-2016-106439"/>
    <x v="656"/>
    <d v="2016-11-04T00:00:00"/>
    <s v="Standard Class"/>
    <s v="GG-14650"/>
    <s v="Greg Guthrie"/>
    <x v="1"/>
    <s v="United States"/>
    <x v="1"/>
    <x v="1"/>
    <n v="90049"/>
    <x v="1"/>
    <s v="OFF-PA-10000477"/>
    <x v="1"/>
    <x v="10"/>
    <s v="Xerox 1952"/>
    <n v="64.740000000000009"/>
    <n v="13"/>
    <n v="0"/>
    <n v="30.427800000000005"/>
    <x v="1"/>
    <x v="0"/>
    <s v="No"/>
  </r>
  <r>
    <n v="2064"/>
    <s v="CA-2016-106439"/>
    <x v="656"/>
    <d v="2016-11-04T00:00:00"/>
    <s v="Standard Class"/>
    <s v="GG-14650"/>
    <s v="Greg Guthrie"/>
    <x v="1"/>
    <s v="United States"/>
    <x v="1"/>
    <x v="1"/>
    <n v="90049"/>
    <x v="1"/>
    <s v="OFF-BI-10004209"/>
    <x v="1"/>
    <x v="8"/>
    <s v="Fellowes Twister Kit, Gray/Clear, 3/pkg"/>
    <n v="19.295999999999999"/>
    <n v="3"/>
    <n v="0.2"/>
    <n v="6.0299999999999994"/>
    <x v="1"/>
    <x v="0"/>
    <s v="No"/>
  </r>
  <r>
    <n v="2065"/>
    <s v="CA-2016-106439"/>
    <x v="656"/>
    <d v="2016-11-04T00:00:00"/>
    <s v="Standard Class"/>
    <s v="GG-14650"/>
    <s v="Greg Guthrie"/>
    <x v="1"/>
    <s v="United States"/>
    <x v="1"/>
    <x v="1"/>
    <n v="90049"/>
    <x v="1"/>
    <s v="OFF-ST-10001963"/>
    <x v="1"/>
    <x v="4"/>
    <s v="Tennsco Regal Shelving Units"/>
    <n v="405.64"/>
    <n v="4"/>
    <n v="0"/>
    <n v="12.169199999999989"/>
    <x v="1"/>
    <x v="0"/>
    <s v="No"/>
  </r>
  <r>
    <n v="2066"/>
    <s v="CA-2016-106439"/>
    <x v="656"/>
    <d v="2016-11-04T00:00:00"/>
    <s v="Standard Class"/>
    <s v="GG-14650"/>
    <s v="Greg Guthrie"/>
    <x v="1"/>
    <s v="United States"/>
    <x v="1"/>
    <x v="1"/>
    <n v="90049"/>
    <x v="1"/>
    <s v="FUR-CH-10003833"/>
    <x v="0"/>
    <x v="1"/>
    <s v="Novimex Fabric Task Chair"/>
    <n v="146.352"/>
    <n v="3"/>
    <n v="0.2"/>
    <n v="-9.1470000000000056"/>
    <x v="1"/>
    <x v="0"/>
    <s v="No"/>
  </r>
  <r>
    <n v="2067"/>
    <s v="CA-2016-106439"/>
    <x v="656"/>
    <d v="2016-11-04T00:00:00"/>
    <s v="Standard Class"/>
    <s v="GG-14650"/>
    <s v="Greg Guthrie"/>
    <x v="1"/>
    <s v="United States"/>
    <x v="1"/>
    <x v="1"/>
    <n v="90049"/>
    <x v="1"/>
    <s v="TEC-AC-10004568"/>
    <x v="2"/>
    <x v="11"/>
    <s v="Maxell LTO Ultrium - 800 GB"/>
    <n v="251.91"/>
    <n v="9"/>
    <n v="0"/>
    <n v="47.862899999999982"/>
    <x v="1"/>
    <x v="0"/>
    <s v="No"/>
  </r>
  <r>
    <n v="2068"/>
    <s v="CA-2016-106439"/>
    <x v="656"/>
    <d v="2016-11-04T00:00:00"/>
    <s v="Standard Class"/>
    <s v="GG-14650"/>
    <s v="Greg Guthrie"/>
    <x v="1"/>
    <s v="United States"/>
    <x v="1"/>
    <x v="1"/>
    <n v="90049"/>
    <x v="1"/>
    <s v="OFF-AR-10001419"/>
    <x v="1"/>
    <x v="6"/>
    <s v="Newell 325"/>
    <n v="12.39"/>
    <n v="3"/>
    <n v="0"/>
    <n v="3.7169999999999996"/>
    <x v="1"/>
    <x v="0"/>
    <s v="No"/>
  </r>
  <r>
    <n v="2069"/>
    <s v="CA-2017-133452"/>
    <x v="657"/>
    <d v="2017-04-19T00:00:00"/>
    <s v="Standard Class"/>
    <s v="ZC-21910"/>
    <s v="Zuschuss Carroll"/>
    <x v="0"/>
    <s v="United States"/>
    <x v="225"/>
    <x v="1"/>
    <n v="91767"/>
    <x v="1"/>
    <s v="TEC-AC-10002800"/>
    <x v="2"/>
    <x v="11"/>
    <s v="Plantronics Audio 478 Stereo USB Headset"/>
    <n v="199.96"/>
    <n v="4"/>
    <n v="0"/>
    <n v="69.98599999999999"/>
    <x v="1"/>
    <x v="0"/>
    <s v="No"/>
  </r>
  <r>
    <n v="2070"/>
    <s v="CA-2017-133452"/>
    <x v="657"/>
    <d v="2017-04-19T00:00:00"/>
    <s v="Standard Class"/>
    <s v="ZC-21910"/>
    <s v="Zuschuss Carroll"/>
    <x v="0"/>
    <s v="United States"/>
    <x v="225"/>
    <x v="1"/>
    <n v="91767"/>
    <x v="1"/>
    <s v="FUR-TA-10003954"/>
    <x v="0"/>
    <x v="3"/>
    <s v="Hon 94000 Series Round Tables"/>
    <n v="710.83200000000011"/>
    <n v="3"/>
    <n v="0.2"/>
    <n v="-97.739399999999989"/>
    <x v="1"/>
    <x v="0"/>
    <s v="No"/>
  </r>
  <r>
    <n v="2071"/>
    <s v="CA-2018-146521"/>
    <x v="658"/>
    <d v="2018-07-23T00:00:00"/>
    <s v="Second Class"/>
    <s v="CC-12610"/>
    <s v="Corey Catlett"/>
    <x v="1"/>
    <s v="United States"/>
    <x v="10"/>
    <x v="9"/>
    <n v="19134"/>
    <x v="3"/>
    <s v="OFF-BI-10000301"/>
    <x v="1"/>
    <x v="8"/>
    <s v="GBC Instant Report Kit"/>
    <n v="1.9410000000000003"/>
    <n v="1"/>
    <n v="0.7"/>
    <n v="-1.294"/>
    <x v="3"/>
    <x v="0"/>
    <s v="No"/>
  </r>
  <r>
    <n v="2072"/>
    <s v="US-2019-110996"/>
    <x v="225"/>
    <d v="2019-11-25T00:00:00"/>
    <s v="Standard Class"/>
    <s v="KA-16525"/>
    <s v="Kelly Andreada"/>
    <x v="0"/>
    <s v="United States"/>
    <x v="276"/>
    <x v="1"/>
    <n v="91761"/>
    <x v="1"/>
    <s v="FUR-CH-10003956"/>
    <x v="0"/>
    <x v="1"/>
    <s v="Novimex High-Tech Fabric Mesh Task Chair"/>
    <n v="283.92"/>
    <n v="5"/>
    <n v="0.2"/>
    <n v="-46.137000000000029"/>
    <x v="1"/>
    <x v="0"/>
    <s v="No"/>
  </r>
  <r>
    <n v="2073"/>
    <s v="CA-2018-129693"/>
    <x v="491"/>
    <d v="2018-12-02T00:00:00"/>
    <s v="Standard Class"/>
    <s v="TC-20980"/>
    <s v="Tamara Chand"/>
    <x v="1"/>
    <s v="United States"/>
    <x v="4"/>
    <x v="4"/>
    <n v="98105"/>
    <x v="1"/>
    <s v="OFF-BI-10002954"/>
    <x v="1"/>
    <x v="8"/>
    <s v="Newell 3-Hole Punched Plastic Slotted Magazine Holders for Binders"/>
    <n v="7.3120000000000012"/>
    <n v="2"/>
    <n v="0.2"/>
    <n v="2.5591999999999997"/>
    <x v="1"/>
    <x v="0"/>
    <s v="No"/>
  </r>
  <r>
    <n v="2074"/>
    <s v="CA-2019-122504"/>
    <x v="659"/>
    <d v="2019-11-12T00:00:00"/>
    <s v="Second Class"/>
    <s v="DB-13270"/>
    <s v="Deborah Brumfield"/>
    <x v="2"/>
    <s v="United States"/>
    <x v="71"/>
    <x v="1"/>
    <n v="94513"/>
    <x v="1"/>
    <s v="TEC-AC-10003289"/>
    <x v="2"/>
    <x v="11"/>
    <s v="Anker Ultra-Slim Mini Bluetooth 3.0 Wireless Keyboard"/>
    <n v="59.97"/>
    <n v="3"/>
    <n v="0"/>
    <n v="13.793099999999999"/>
    <x v="1"/>
    <x v="1"/>
    <s v="Yes"/>
  </r>
  <r>
    <n v="2075"/>
    <s v="CA-2019-122504"/>
    <x v="659"/>
    <d v="2019-11-12T00:00:00"/>
    <s v="Second Class"/>
    <s v="DB-13270"/>
    <s v="Deborah Brumfield"/>
    <x v="2"/>
    <s v="United States"/>
    <x v="71"/>
    <x v="1"/>
    <n v="94513"/>
    <x v="1"/>
    <s v="TEC-PH-10002468"/>
    <x v="2"/>
    <x v="7"/>
    <s v="Plantronics CS 50-USB - headset - Convertible, Monaural"/>
    <n v="761.5440000000001"/>
    <n v="7"/>
    <n v="0.2"/>
    <n v="66.635100000000023"/>
    <x v="1"/>
    <x v="1"/>
    <s v="Yes"/>
  </r>
  <r>
    <n v="2076"/>
    <s v="CA-2016-131051"/>
    <x v="588"/>
    <d v="2016-12-05T00:00:00"/>
    <s v="Standard Class"/>
    <s v="TR-21325"/>
    <s v="Toby Ritter"/>
    <x v="0"/>
    <s v="United States"/>
    <x v="8"/>
    <x v="1"/>
    <n v="94122"/>
    <x v="1"/>
    <s v="FUR-FU-10001861"/>
    <x v="0"/>
    <x v="5"/>
    <s v="Floodlight Indoor Halogen Bulbs, 1 Bulb per Pack, 60 Watts"/>
    <n v="58.199999999999996"/>
    <n v="3"/>
    <n v="0"/>
    <n v="28.517999999999994"/>
    <x v="1"/>
    <x v="0"/>
    <s v="No"/>
  </r>
  <r>
    <n v="2077"/>
    <s v="CA-2019-140676"/>
    <x v="510"/>
    <d v="2019-09-15T00:00:00"/>
    <s v="First Class"/>
    <s v="BF-11080"/>
    <s v="Bart Folk"/>
    <x v="0"/>
    <s v="United States"/>
    <x v="248"/>
    <x v="39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  <x v="3"/>
    <x v="0"/>
    <s v="No"/>
  </r>
  <r>
    <n v="2078"/>
    <s v="CA-2019-140676"/>
    <x v="510"/>
    <d v="2019-09-15T00:00:00"/>
    <s v="First Class"/>
    <s v="BF-11080"/>
    <s v="Bart Folk"/>
    <x v="0"/>
    <s v="United States"/>
    <x v="248"/>
    <x v="39"/>
    <n v="21215"/>
    <x v="3"/>
    <s v="OFF-AP-10000358"/>
    <x v="1"/>
    <x v="9"/>
    <s v="Fellowes Basic Home/Office Series Surge Protectors"/>
    <n v="90.86"/>
    <n v="7"/>
    <n v="0"/>
    <n v="26.349399999999992"/>
    <x v="3"/>
    <x v="0"/>
    <s v="No"/>
  </r>
  <r>
    <n v="2079"/>
    <s v="CA-2019-140676"/>
    <x v="510"/>
    <d v="2019-09-15T00:00:00"/>
    <s v="First Class"/>
    <s v="BF-11080"/>
    <s v="Bart Folk"/>
    <x v="0"/>
    <s v="United States"/>
    <x v="248"/>
    <x v="39"/>
    <n v="21215"/>
    <x v="3"/>
    <s v="OFF-PA-10004243"/>
    <x v="1"/>
    <x v="10"/>
    <s v="Xerox 1939"/>
    <n v="94.85"/>
    <n v="5"/>
    <n v="0"/>
    <n v="45.527999999999992"/>
    <x v="3"/>
    <x v="0"/>
    <s v="No"/>
  </r>
  <r>
    <n v="2080"/>
    <s v="CA-2017-120103"/>
    <x v="100"/>
    <d v="2017-12-29T00:00:00"/>
    <s v="Standard Class"/>
    <s v="MS-17365"/>
    <s v="Maribeth Schnelling"/>
    <x v="0"/>
    <s v="United States"/>
    <x v="42"/>
    <x v="16"/>
    <n v="85023"/>
    <x v="1"/>
    <s v="OFF-PA-10001295"/>
    <x v="1"/>
    <x v="10"/>
    <s v="Computer Printout Paper with Letter-Trim Perforations"/>
    <n v="106.232"/>
    <n v="7"/>
    <n v="0.2"/>
    <n v="37.181199999999997"/>
    <x v="1"/>
    <x v="0"/>
    <s v="No"/>
  </r>
  <r>
    <n v="2081"/>
    <s v="CA-2017-120103"/>
    <x v="100"/>
    <d v="2017-12-29T00:00:00"/>
    <s v="Standard Class"/>
    <s v="MS-17365"/>
    <s v="Maribeth Schnelling"/>
    <x v="0"/>
    <s v="United States"/>
    <x v="42"/>
    <x v="16"/>
    <n v="85023"/>
    <x v="1"/>
    <s v="TEC-PH-10002170"/>
    <x v="2"/>
    <x v="7"/>
    <s v="ClearSounds CSC500 Amplified Spirit Phone Corded phone"/>
    <n v="111.98399999999999"/>
    <n v="2"/>
    <n v="0.2"/>
    <n v="11.198400000000003"/>
    <x v="1"/>
    <x v="0"/>
    <s v="No"/>
  </r>
  <r>
    <n v="2082"/>
    <s v="CA-2017-120103"/>
    <x v="100"/>
    <d v="2017-12-29T00:00:00"/>
    <s v="Standard Class"/>
    <s v="MS-17365"/>
    <s v="Maribeth Schnelling"/>
    <x v="0"/>
    <s v="United States"/>
    <x v="42"/>
    <x v="16"/>
    <n v="85023"/>
    <x v="1"/>
    <s v="FUR-FU-10002885"/>
    <x v="0"/>
    <x v="5"/>
    <s v="Magna Visual Magnetic Picture Hangers"/>
    <n v="7.7120000000000006"/>
    <n v="2"/>
    <n v="0.2"/>
    <n v="1.7352000000000005"/>
    <x v="1"/>
    <x v="0"/>
    <s v="No"/>
  </r>
  <r>
    <n v="2083"/>
    <s v="CA-2019-104647"/>
    <x v="660"/>
    <d v="2019-03-01T00:00:00"/>
    <s v="Standard Class"/>
    <s v="CK-12595"/>
    <s v="Clytie Kelty"/>
    <x v="0"/>
    <s v="United States"/>
    <x v="1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  <x v="1"/>
    <x v="0"/>
    <s v="No"/>
  </r>
  <r>
    <n v="2084"/>
    <s v="CA-2016-110352"/>
    <x v="533"/>
    <d v="2016-11-29T00:00:00"/>
    <s v="Standard Class"/>
    <s v="ED-13885"/>
    <s v="Emily Ducich"/>
    <x v="2"/>
    <s v="United States"/>
    <x v="12"/>
    <x v="5"/>
    <n v="77036"/>
    <x v="2"/>
    <s v="OFF-LA-10003923"/>
    <x v="1"/>
    <x v="2"/>
    <s v="Alphabetical Labels for Top Tab Filing"/>
    <n v="23.680000000000003"/>
    <n v="2"/>
    <n v="0.2"/>
    <n v="8.879999999999999"/>
    <x v="2"/>
    <x v="0"/>
    <s v="No"/>
  </r>
  <r>
    <n v="2085"/>
    <s v="CA-2018-140501"/>
    <x v="661"/>
    <d v="2018-06-28T00:00:00"/>
    <s v="Standard Class"/>
    <s v="IM-15070"/>
    <s v="Irene Maddox"/>
    <x v="0"/>
    <s v="United States"/>
    <x v="20"/>
    <x v="15"/>
    <n v="10009"/>
    <x v="3"/>
    <s v="OFF-LA-10003510"/>
    <x v="1"/>
    <x v="2"/>
    <s v="Avery 4027 File Folder Labels for Dot Matrix Printers, 5000 Labels per Box, White"/>
    <n v="122.12"/>
    <n v="4"/>
    <n v="0"/>
    <n v="56.175200000000004"/>
    <x v="3"/>
    <x v="0"/>
    <s v="No"/>
  </r>
  <r>
    <n v="2086"/>
    <s v="CA-2018-140501"/>
    <x v="661"/>
    <d v="2018-06-28T00:00:00"/>
    <s v="Standard Class"/>
    <s v="IM-15070"/>
    <s v="Irene Maddox"/>
    <x v="0"/>
    <s v="United States"/>
    <x v="20"/>
    <x v="15"/>
    <n v="10009"/>
    <x v="3"/>
    <s v="OFF-LA-10000248"/>
    <x v="1"/>
    <x v="2"/>
    <s v="Avery 52"/>
    <n v="18.45"/>
    <n v="5"/>
    <n v="0"/>
    <n v="8.6715"/>
    <x v="3"/>
    <x v="0"/>
    <s v="No"/>
  </r>
  <r>
    <n v="2087"/>
    <s v="CA-2018-140501"/>
    <x v="661"/>
    <d v="2018-06-28T00:00:00"/>
    <s v="Standard Class"/>
    <s v="IM-15070"/>
    <s v="Irene Maddox"/>
    <x v="0"/>
    <s v="United States"/>
    <x v="20"/>
    <x v="15"/>
    <n v="10009"/>
    <x v="3"/>
    <s v="OFF-ST-10000060"/>
    <x v="1"/>
    <x v="4"/>
    <s v="Fellowes Bankers Box Staxonsteel Drawer File/Stacking System"/>
    <n v="324.90000000000003"/>
    <n v="5"/>
    <n v="0"/>
    <n v="38.988000000000014"/>
    <x v="3"/>
    <x v="0"/>
    <s v="No"/>
  </r>
  <r>
    <n v="2088"/>
    <s v="CA-2018-140501"/>
    <x v="661"/>
    <d v="2018-06-28T00:00:00"/>
    <s v="Standard Class"/>
    <s v="IM-15070"/>
    <s v="Irene Maddox"/>
    <x v="0"/>
    <s v="United States"/>
    <x v="20"/>
    <x v="15"/>
    <n v="10009"/>
    <x v="3"/>
    <s v="OFF-PA-10003129"/>
    <x v="1"/>
    <x v="10"/>
    <s v="Tops White Computer Printout Paper"/>
    <n v="146.72999999999999"/>
    <n v="3"/>
    <n v="0"/>
    <n v="68.963099999999997"/>
    <x v="3"/>
    <x v="0"/>
    <s v="No"/>
  </r>
  <r>
    <n v="2089"/>
    <s v="CA-2018-140501"/>
    <x v="661"/>
    <d v="2018-06-28T00:00:00"/>
    <s v="Standard Class"/>
    <s v="IM-15070"/>
    <s v="Irene Maddox"/>
    <x v="0"/>
    <s v="United States"/>
    <x v="20"/>
    <x v="15"/>
    <n v="10009"/>
    <x v="3"/>
    <s v="OFF-FA-10004076"/>
    <x v="1"/>
    <x v="13"/>
    <s v="Translucent Push Pins by OIC"/>
    <n v="3.96"/>
    <n v="2"/>
    <n v="0"/>
    <n v="1.4651999999999998"/>
    <x v="3"/>
    <x v="0"/>
    <s v="No"/>
  </r>
  <r>
    <n v="2090"/>
    <s v="CA-2017-139290"/>
    <x v="662"/>
    <d v="2017-10-30T00:00:00"/>
    <s v="Standard Class"/>
    <s v="MY-17380"/>
    <s v="Maribeth Yedwab"/>
    <x v="1"/>
    <s v="United States"/>
    <x v="277"/>
    <x v="1"/>
    <n v="91730"/>
    <x v="1"/>
    <s v="OFF-LA-10004008"/>
    <x v="1"/>
    <x v="2"/>
    <s v="Avery 507"/>
    <n v="5.76"/>
    <n v="2"/>
    <n v="0"/>
    <n v="2.6495999999999995"/>
    <x v="1"/>
    <x v="0"/>
    <s v="No"/>
  </r>
  <r>
    <n v="2091"/>
    <s v="CA-2019-166142"/>
    <x v="663"/>
    <d v="2019-07-19T00:00:00"/>
    <s v="Standard Class"/>
    <s v="MM-17260"/>
    <s v="Magdelene Morse"/>
    <x v="0"/>
    <s v="United States"/>
    <x v="40"/>
    <x v="13"/>
    <n v="19805"/>
    <x v="3"/>
    <s v="OFF-BI-10004094"/>
    <x v="1"/>
    <x v="8"/>
    <s v="GBC Standard Plastic Binding Systems Combs"/>
    <n v="26.549999999999997"/>
    <n v="3"/>
    <n v="0"/>
    <n v="13.009499999999999"/>
    <x v="3"/>
    <x v="1"/>
    <s v="Yes"/>
  </r>
  <r>
    <n v="2092"/>
    <s v="CA-2019-166142"/>
    <x v="663"/>
    <d v="2019-07-19T00:00:00"/>
    <s v="Standard Class"/>
    <s v="MM-17260"/>
    <s v="Magdelene Morse"/>
    <x v="0"/>
    <s v="United States"/>
    <x v="40"/>
    <x v="13"/>
    <n v="19805"/>
    <x v="3"/>
    <s v="FUR-TA-10004607"/>
    <x v="0"/>
    <x v="3"/>
    <s v="Hon 2111 Invitation Series Straight Table"/>
    <n v="310.44300000000004"/>
    <n v="3"/>
    <n v="0.3"/>
    <n v="-48.783900000000031"/>
    <x v="3"/>
    <x v="1"/>
    <s v="Yes"/>
  </r>
  <r>
    <n v="2093"/>
    <s v="CA-2016-145926"/>
    <x v="664"/>
    <d v="2016-11-21T00:00:00"/>
    <s v="Standard Class"/>
    <s v="MP-17470"/>
    <s v="Mark Packer"/>
    <x v="2"/>
    <s v="United States"/>
    <x v="278"/>
    <x v="11"/>
    <n v="56560"/>
    <x v="2"/>
    <s v="FUR-CH-10004289"/>
    <x v="0"/>
    <x v="1"/>
    <s v="Global Super Steno Chair"/>
    <n v="479.90000000000003"/>
    <n v="5"/>
    <n v="0"/>
    <n v="81.58299999999997"/>
    <x v="2"/>
    <x v="0"/>
    <s v="No"/>
  </r>
  <r>
    <n v="2094"/>
    <s v="CA-2017-149678"/>
    <x v="657"/>
    <d v="2017-04-15T00:00:00"/>
    <s v="Second Class"/>
    <s v="AW-10840"/>
    <s v="Anthony Witt"/>
    <x v="0"/>
    <s v="United States"/>
    <x v="168"/>
    <x v="27"/>
    <n v="87401"/>
    <x v="1"/>
    <s v="OFF-SU-10004498"/>
    <x v="1"/>
    <x v="14"/>
    <s v="Martin-Yale Premier Letter Opener"/>
    <n v="12.88"/>
    <n v="1"/>
    <n v="0"/>
    <n v="0.38640000000000008"/>
    <x v="1"/>
    <x v="0"/>
    <s v="No"/>
  </r>
  <r>
    <n v="2095"/>
    <s v="US-2017-164357"/>
    <x v="665"/>
    <d v="2017-11-29T00:00:00"/>
    <s v="Standard Class"/>
    <s v="SF-20065"/>
    <s v="Sandra Flanagan"/>
    <x v="0"/>
    <s v="United States"/>
    <x v="40"/>
    <x v="3"/>
    <n v="28403"/>
    <x v="0"/>
    <s v="OFF-AR-10001177"/>
    <x v="1"/>
    <x v="6"/>
    <s v="Newell 349"/>
    <n v="13.120000000000001"/>
    <n v="5"/>
    <n v="0.2"/>
    <n v="1.4759999999999982"/>
    <x v="0"/>
    <x v="0"/>
    <s v="No"/>
  </r>
  <r>
    <n v="2096"/>
    <s v="US-2018-146570"/>
    <x v="666"/>
    <d v="2018-05-20T00:00:00"/>
    <s v="Standard Class"/>
    <s v="SN-20710"/>
    <s v="Steve Nguyen"/>
    <x v="2"/>
    <s v="United States"/>
    <x v="25"/>
    <x v="35"/>
    <n v="39212"/>
    <x v="0"/>
    <s v="OFF-BI-10001718"/>
    <x v="1"/>
    <x v="8"/>
    <s v="GBC DocuBind P50 Personal Binding Machine"/>
    <n v="511.84"/>
    <n v="8"/>
    <n v="0"/>
    <n v="240.56479999999999"/>
    <x v="0"/>
    <x v="0"/>
    <s v="No"/>
  </r>
  <r>
    <n v="2097"/>
    <s v="US-2018-146570"/>
    <x v="666"/>
    <d v="2018-05-20T00:00:00"/>
    <s v="Standard Class"/>
    <s v="SN-20710"/>
    <s v="Steve Nguyen"/>
    <x v="2"/>
    <s v="United States"/>
    <x v="25"/>
    <x v="35"/>
    <n v="39212"/>
    <x v="0"/>
    <s v="OFF-AR-10004602"/>
    <x v="1"/>
    <x v="6"/>
    <s v="Boston KS Multi-Size Manual Pencil Sharpener"/>
    <n v="91.96"/>
    <n v="4"/>
    <n v="0"/>
    <n v="25.748800000000003"/>
    <x v="0"/>
    <x v="0"/>
    <s v="No"/>
  </r>
  <r>
    <n v="2098"/>
    <s v="US-2018-146570"/>
    <x v="666"/>
    <d v="2018-05-20T00:00:00"/>
    <s v="Standard Class"/>
    <s v="SN-20710"/>
    <s v="Steve Nguyen"/>
    <x v="2"/>
    <s v="United States"/>
    <x v="25"/>
    <x v="35"/>
    <n v="39212"/>
    <x v="0"/>
    <s v="OFF-AR-10003856"/>
    <x v="1"/>
    <x v="6"/>
    <s v="Newell 344"/>
    <n v="8.34"/>
    <n v="3"/>
    <n v="0"/>
    <n v="2.1683999999999997"/>
    <x v="0"/>
    <x v="0"/>
    <s v="No"/>
  </r>
  <r>
    <n v="2099"/>
    <s v="CA-2019-124401"/>
    <x v="210"/>
    <d v="2019-09-12T00:00:00"/>
    <s v="Standard Class"/>
    <s v="RD-19900"/>
    <s v="Ruben Dartt"/>
    <x v="0"/>
    <s v="United States"/>
    <x v="32"/>
    <x v="21"/>
    <n v="97206"/>
    <x v="1"/>
    <s v="OFF-ST-10000649"/>
    <x v="1"/>
    <x v="4"/>
    <s v="Hanging Personal Folder File"/>
    <n v="37.68"/>
    <n v="3"/>
    <n v="0.2"/>
    <n v="2.3550000000000022"/>
    <x v="1"/>
    <x v="1"/>
    <s v="Yes"/>
  </r>
  <r>
    <n v="2100"/>
    <s v="CA-2019-124401"/>
    <x v="210"/>
    <d v="2019-09-12T00:00:00"/>
    <s v="Standard Class"/>
    <s v="RD-19900"/>
    <s v="Ruben Dartt"/>
    <x v="0"/>
    <s v="United States"/>
    <x v="32"/>
    <x v="21"/>
    <n v="97206"/>
    <x v="1"/>
    <s v="TEC-AC-10002926"/>
    <x v="2"/>
    <x v="11"/>
    <s v="Logitech Wireless Marathon Mouse M705"/>
    <n v="279.94400000000002"/>
    <n v="7"/>
    <n v="0.2"/>
    <n v="80.48390000000002"/>
    <x v="1"/>
    <x v="1"/>
    <s v="Yes"/>
  </r>
  <r>
    <n v="2101"/>
    <s v="US-2016-140116"/>
    <x v="418"/>
    <d v="2016-03-17T00:00:00"/>
    <s v="Standard Class"/>
    <s v="KT-16480"/>
    <s v="Kean Thornton"/>
    <x v="0"/>
    <s v="United States"/>
    <x v="60"/>
    <x v="22"/>
    <n v="80219"/>
    <x v="1"/>
    <s v="OFF-ST-10000078"/>
    <x v="1"/>
    <x v="4"/>
    <s v="Tennsco 6- and 18-Compartment Lockers"/>
    <n v="636.40800000000013"/>
    <n v="3"/>
    <n v="0.2"/>
    <n v="-15.910200000000088"/>
    <x v="1"/>
    <x v="0"/>
    <s v="No"/>
  </r>
  <r>
    <n v="2102"/>
    <s v="US-2016-140116"/>
    <x v="418"/>
    <d v="2016-03-17T00:00:00"/>
    <s v="Standard Class"/>
    <s v="KT-16480"/>
    <s v="Kean Thornton"/>
    <x v="0"/>
    <s v="United States"/>
    <x v="60"/>
    <x v="22"/>
    <n v="80219"/>
    <x v="1"/>
    <s v="OFF-AR-10001044"/>
    <x v="1"/>
    <x v="6"/>
    <s v="BOSTON Ranger #55 Pencil Sharpener, Black"/>
    <n v="83.168000000000006"/>
    <n v="4"/>
    <n v="0.2"/>
    <n v="9.3563999999999936"/>
    <x v="1"/>
    <x v="0"/>
    <s v="No"/>
  </r>
  <r>
    <n v="2103"/>
    <s v="CA-2016-123295"/>
    <x v="667"/>
    <d v="2016-07-18T00:00:00"/>
    <s v="Same Day"/>
    <s v="AH-10120"/>
    <s v="Adrian Hane"/>
    <x v="2"/>
    <s v="United States"/>
    <x v="93"/>
    <x v="16"/>
    <n v="85705"/>
    <x v="1"/>
    <s v="FUR-CH-10002372"/>
    <x v="0"/>
    <x v="1"/>
    <s v="Office Star - Ergonomically Designed Knee Chair"/>
    <n v="259.13600000000002"/>
    <n v="4"/>
    <n v="0.2"/>
    <n v="-25.913599999999988"/>
    <x v="1"/>
    <x v="0"/>
    <s v="No"/>
  </r>
  <r>
    <n v="2104"/>
    <s v="CA-2019-167101"/>
    <x v="668"/>
    <d v="2019-03-28T00:00:00"/>
    <s v="Second Class"/>
    <s v="BM-11650"/>
    <s v="Brian Moss"/>
    <x v="1"/>
    <s v="United States"/>
    <x v="20"/>
    <x v="15"/>
    <n v="10009"/>
    <x v="3"/>
    <s v="OFF-PA-10000357"/>
    <x v="1"/>
    <x v="10"/>
    <s v="Xerox 1888"/>
    <n v="221.92"/>
    <n v="4"/>
    <n v="0"/>
    <n v="106.52159999999999"/>
    <x v="3"/>
    <x v="0"/>
    <s v="No"/>
  </r>
  <r>
    <n v="2105"/>
    <s v="CA-2019-167101"/>
    <x v="668"/>
    <d v="2019-03-28T00:00:00"/>
    <s v="Second Class"/>
    <s v="BM-11650"/>
    <s v="Brian Moss"/>
    <x v="1"/>
    <s v="United States"/>
    <x v="20"/>
    <x v="15"/>
    <n v="10009"/>
    <x v="3"/>
    <s v="TEC-AC-10001266"/>
    <x v="2"/>
    <x v="11"/>
    <s v="Memorex Micro Travel Drive 8 GB"/>
    <n v="26"/>
    <n v="2"/>
    <n v="0"/>
    <n v="11.7"/>
    <x v="3"/>
    <x v="0"/>
    <s v="No"/>
  </r>
  <r>
    <n v="2106"/>
    <s v="US-2016-167633"/>
    <x v="587"/>
    <d v="2016-10-05T00:00:00"/>
    <s v="Standard Class"/>
    <s v="BW-11200"/>
    <s v="Ben Wallace"/>
    <x v="0"/>
    <s v="United States"/>
    <x v="199"/>
    <x v="2"/>
    <n v="33437"/>
    <x v="0"/>
    <s v="OFF-PA-10004888"/>
    <x v="1"/>
    <x v="10"/>
    <s v="Xerox 217"/>
    <n v="15.552000000000003"/>
    <n v="3"/>
    <n v="0.2"/>
    <n v="5.4432"/>
    <x v="0"/>
    <x v="0"/>
    <s v="No"/>
  </r>
  <r>
    <n v="2107"/>
    <s v="US-2016-152723"/>
    <x v="467"/>
    <d v="2016-09-26T00:00:00"/>
    <s v="Same Day"/>
    <s v="HG-14965"/>
    <s v="Henry Goldwyn"/>
    <x v="1"/>
    <s v="United States"/>
    <x v="279"/>
    <x v="5"/>
    <n v="75150"/>
    <x v="2"/>
    <s v="OFF-BI-10003460"/>
    <x v="1"/>
    <x v="8"/>
    <s v="Acco 3-Hole Punch"/>
    <n v="0.87599999999999978"/>
    <n v="1"/>
    <n v="0.8"/>
    <n v="-1.4016000000000002"/>
    <x v="2"/>
    <x v="0"/>
    <s v="No"/>
  </r>
  <r>
    <n v="2108"/>
    <s v="CA-2017-164882"/>
    <x v="89"/>
    <d v="2017-10-31T00:00:00"/>
    <s v="Same Day"/>
    <s v="SG-20080"/>
    <s v="Sandra Glassco"/>
    <x v="0"/>
    <s v="United States"/>
    <x v="56"/>
    <x v="1"/>
    <n v="92374"/>
    <x v="1"/>
    <s v="OFF-PA-10000157"/>
    <x v="1"/>
    <x v="10"/>
    <s v="Xerox 191"/>
    <n v="19.98"/>
    <n v="1"/>
    <n v="0"/>
    <n v="9.3905999999999992"/>
    <x v="1"/>
    <x v="1"/>
    <s v="Yes"/>
  </r>
  <r>
    <n v="2109"/>
    <s v="CA-2017-164882"/>
    <x v="89"/>
    <d v="2017-10-31T00:00:00"/>
    <s v="Same Day"/>
    <s v="SG-20080"/>
    <s v="Sandra Glassco"/>
    <x v="0"/>
    <s v="United States"/>
    <x v="56"/>
    <x v="1"/>
    <n v="92374"/>
    <x v="1"/>
    <s v="OFF-BI-10004519"/>
    <x v="1"/>
    <x v="8"/>
    <s v="GBC DocuBind P100 Manual Binding Machine"/>
    <n v="398.35199999999998"/>
    <n v="3"/>
    <n v="0.2"/>
    <n v="124.48499999999999"/>
    <x v="1"/>
    <x v="1"/>
    <s v="Yes"/>
  </r>
  <r>
    <n v="2110"/>
    <s v="CA-2017-164882"/>
    <x v="89"/>
    <d v="2017-10-31T00:00:00"/>
    <s v="Same Day"/>
    <s v="SG-20080"/>
    <s v="Sandra Glassco"/>
    <x v="0"/>
    <s v="United States"/>
    <x v="56"/>
    <x v="1"/>
    <n v="92374"/>
    <x v="1"/>
    <s v="OFF-AR-10004272"/>
    <x v="1"/>
    <x v="6"/>
    <s v="Newell 308"/>
    <n v="5.04"/>
    <n v="3"/>
    <n v="0"/>
    <n v="1.2599999999999998"/>
    <x v="1"/>
    <x v="1"/>
    <s v="Yes"/>
  </r>
  <r>
    <n v="2111"/>
    <s v="CA-2017-164882"/>
    <x v="89"/>
    <d v="2017-10-31T00:00:00"/>
    <s v="Same Day"/>
    <s v="SG-20080"/>
    <s v="Sandra Glassco"/>
    <x v="0"/>
    <s v="United States"/>
    <x v="56"/>
    <x v="1"/>
    <n v="92374"/>
    <x v="1"/>
    <s v="OFF-FA-10000585"/>
    <x v="1"/>
    <x v="13"/>
    <s v="OIC Bulk Pack Metal Binder Clips"/>
    <n v="17.450000000000003"/>
    <n v="5"/>
    <n v="0"/>
    <n v="8.0269999999999992"/>
    <x v="1"/>
    <x v="1"/>
    <s v="Yes"/>
  </r>
  <r>
    <n v="2112"/>
    <s v="CA-2017-164882"/>
    <x v="89"/>
    <d v="2017-10-31T00:00:00"/>
    <s v="Same Day"/>
    <s v="SG-20080"/>
    <s v="Sandra Glassco"/>
    <x v="0"/>
    <s v="United States"/>
    <x v="56"/>
    <x v="1"/>
    <n v="92374"/>
    <x v="1"/>
    <s v="FUR-CH-10004218"/>
    <x v="0"/>
    <x v="1"/>
    <s v="Global Fabric Manager's Chair, Dark Gray"/>
    <n v="323.13600000000002"/>
    <n v="4"/>
    <n v="0.2"/>
    <n v="20.196000000000012"/>
    <x v="1"/>
    <x v="1"/>
    <s v="Yes"/>
  </r>
  <r>
    <n v="2113"/>
    <s v="CA-2017-164882"/>
    <x v="89"/>
    <d v="2017-10-31T00:00:00"/>
    <s v="Same Day"/>
    <s v="SG-20080"/>
    <s v="Sandra Glassco"/>
    <x v="0"/>
    <s v="United States"/>
    <x v="56"/>
    <x v="1"/>
    <n v="92374"/>
    <x v="1"/>
    <s v="OFF-SU-10004231"/>
    <x v="1"/>
    <x v="14"/>
    <s v="Acme Tagit Stainless Steel Antibacterial Scissors"/>
    <n v="29.700000000000003"/>
    <n v="3"/>
    <n v="0"/>
    <n v="8.0190000000000001"/>
    <x v="1"/>
    <x v="1"/>
    <s v="Yes"/>
  </r>
  <r>
    <n v="2114"/>
    <s v="CA-2017-164882"/>
    <x v="89"/>
    <d v="2017-10-31T00:00:00"/>
    <s v="Same Day"/>
    <s v="SG-20080"/>
    <s v="Sandra Glassco"/>
    <x v="0"/>
    <s v="United States"/>
    <x v="56"/>
    <x v="1"/>
    <n v="92374"/>
    <x v="1"/>
    <s v="TEC-PH-10001578"/>
    <x v="2"/>
    <x v="7"/>
    <s v="Polycom SoundStation2 EX Conference phone"/>
    <n v="1295.8400000000001"/>
    <n v="4"/>
    <n v="0.2"/>
    <n v="145.78199999999993"/>
    <x v="1"/>
    <x v="1"/>
    <s v="Yes"/>
  </r>
  <r>
    <n v="2115"/>
    <s v="CA-2017-164882"/>
    <x v="89"/>
    <d v="2017-10-31T00:00:00"/>
    <s v="Same Day"/>
    <s v="SG-20080"/>
    <s v="Sandra Glassco"/>
    <x v="0"/>
    <s v="United States"/>
    <x v="56"/>
    <x v="1"/>
    <n v="92374"/>
    <x v="1"/>
    <s v="OFF-ST-10003638"/>
    <x v="1"/>
    <x v="4"/>
    <s v="Mobile Personal File Cube"/>
    <n v="46.84"/>
    <n v="2"/>
    <n v="0"/>
    <n v="12.646799999999999"/>
    <x v="1"/>
    <x v="1"/>
    <s v="Yes"/>
  </r>
  <r>
    <n v="2116"/>
    <s v="CA-2017-164882"/>
    <x v="89"/>
    <d v="2017-10-31T00:00:00"/>
    <s v="Same Day"/>
    <s v="SG-20080"/>
    <s v="Sandra Glassco"/>
    <x v="0"/>
    <s v="United States"/>
    <x v="56"/>
    <x v="1"/>
    <n v="92374"/>
    <x v="1"/>
    <s v="FUR-BO-10002213"/>
    <x v="0"/>
    <x v="0"/>
    <s v="DMI Eclipse Executive Suite Bookcases"/>
    <n v="425.83300000000003"/>
    <n v="1"/>
    <n v="0.15"/>
    <n v="20.03919999999998"/>
    <x v="1"/>
    <x v="1"/>
    <s v="Yes"/>
  </r>
  <r>
    <n v="2117"/>
    <s v="CA-2017-159786"/>
    <x v="88"/>
    <d v="2017-10-17T00:00:00"/>
    <s v="Second Class"/>
    <s v="RK-19300"/>
    <s v="Ralph Kennedy"/>
    <x v="0"/>
    <s v="United States"/>
    <x v="30"/>
    <x v="15"/>
    <n v="14609"/>
    <x v="3"/>
    <s v="FUR-TA-10001307"/>
    <x v="0"/>
    <x v="3"/>
    <s v="SAFCO PlanMaster Heigh-Adjustable Drafting Table Base, 43w x 30d x 30-37h, Black"/>
    <n v="209.67"/>
    <n v="1"/>
    <n v="0.4"/>
    <n v="-13.978000000000009"/>
    <x v="3"/>
    <x v="0"/>
    <s v="No"/>
  </r>
  <r>
    <n v="2118"/>
    <s v="CA-2018-130267"/>
    <x v="251"/>
    <d v="2018-09-23T00:00:00"/>
    <s v="Standard Class"/>
    <s v="SW-20245"/>
    <s v="Scot Wooten"/>
    <x v="0"/>
    <s v="United States"/>
    <x v="280"/>
    <x v="1"/>
    <n v="95207"/>
    <x v="1"/>
    <s v="OFF-PA-10002222"/>
    <x v="1"/>
    <x v="10"/>
    <s v="Xerox Color Copier Paper, 11&quot; x 17&quot;, Ream"/>
    <n v="159.88"/>
    <n v="7"/>
    <n v="0"/>
    <n v="73.544799999999995"/>
    <x v="1"/>
    <x v="0"/>
    <s v="No"/>
  </r>
  <r>
    <n v="2119"/>
    <s v="CA-2019-155460"/>
    <x v="669"/>
    <d v="2019-04-15T00:00:00"/>
    <s v="First Class"/>
    <s v="RW-19630"/>
    <s v="Rob Williams"/>
    <x v="1"/>
    <s v="United States"/>
    <x v="4"/>
    <x v="4"/>
    <n v="98105"/>
    <x v="1"/>
    <s v="OFF-PA-10002479"/>
    <x v="1"/>
    <x v="10"/>
    <s v="Xerox 4200 Series MultiUse Premium Copy Paper (20Lb. and 84 Bright)"/>
    <n v="5.28"/>
    <n v="1"/>
    <n v="0"/>
    <n v="2.3759999999999999"/>
    <x v="1"/>
    <x v="0"/>
    <s v="No"/>
  </r>
  <r>
    <n v="2120"/>
    <s v="CA-2019-155460"/>
    <x v="669"/>
    <d v="2019-04-15T00:00:00"/>
    <s v="First Class"/>
    <s v="RW-19630"/>
    <s v="Rob Williams"/>
    <x v="1"/>
    <s v="United States"/>
    <x v="4"/>
    <x v="4"/>
    <n v="98105"/>
    <x v="1"/>
    <s v="OFF-BI-10003091"/>
    <x v="1"/>
    <x v="8"/>
    <s v="GBC DocuBind TL200 Manual Binding Machine"/>
    <n v="895.92"/>
    <n v="5"/>
    <n v="0.2"/>
    <n v="302.37299999999993"/>
    <x v="1"/>
    <x v="0"/>
    <s v="No"/>
  </r>
  <r>
    <n v="2121"/>
    <s v="US-2019-168690"/>
    <x v="363"/>
    <d v="2019-01-13T00:00:00"/>
    <s v="Standard Class"/>
    <s v="TS-21085"/>
    <s v="Thais Sissman"/>
    <x v="0"/>
    <s v="United States"/>
    <x v="281"/>
    <x v="2"/>
    <n v="32174"/>
    <x v="0"/>
    <s v="OFF-BI-10000145"/>
    <x v="1"/>
    <x v="8"/>
    <s v="Zipper Ring Binder Pockets"/>
    <n v="2.8080000000000007"/>
    <n v="3"/>
    <n v="0.7"/>
    <n v="-1.9656000000000002"/>
    <x v="0"/>
    <x v="0"/>
    <s v="No"/>
  </r>
  <r>
    <n v="2122"/>
    <s v="CA-2019-158246"/>
    <x v="45"/>
    <d v="2019-11-11T00:00:00"/>
    <s v="First Class"/>
    <s v="JB-15400"/>
    <s v="Jennifer Braxton"/>
    <x v="1"/>
    <s v="United States"/>
    <x v="282"/>
    <x v="1"/>
    <n v="94086"/>
    <x v="1"/>
    <s v="FUR-CH-10003061"/>
    <x v="0"/>
    <x v="1"/>
    <s v="Global Leather Task Chair, Black"/>
    <n v="215.976"/>
    <n v="3"/>
    <n v="0.2"/>
    <n v="-2.6997000000000355"/>
    <x v="1"/>
    <x v="0"/>
    <s v="No"/>
  </r>
  <r>
    <n v="2123"/>
    <s v="CA-2019-167381"/>
    <x v="585"/>
    <d v="2019-09-24T00:00:00"/>
    <s v="Second Class"/>
    <s v="EH-14005"/>
    <s v="Erica Hernandez"/>
    <x v="2"/>
    <s v="United States"/>
    <x v="190"/>
    <x v="12"/>
    <n v="48911"/>
    <x v="2"/>
    <s v="FUR-BO-10001972"/>
    <x v="0"/>
    <x v="0"/>
    <s v="O'Sullivan 4-Shelf Bookcase in Odessa Pine"/>
    <n v="241.96"/>
    <n v="2"/>
    <n v="0"/>
    <n v="41.133199999999988"/>
    <x v="2"/>
    <x v="0"/>
    <s v="No"/>
  </r>
  <r>
    <n v="2124"/>
    <s v="CA-2019-167381"/>
    <x v="585"/>
    <d v="2019-09-24T00:00:00"/>
    <s v="Second Class"/>
    <s v="EH-14005"/>
    <s v="Erica Hernandez"/>
    <x v="2"/>
    <s v="United States"/>
    <x v="190"/>
    <x v="12"/>
    <n v="48911"/>
    <x v="2"/>
    <s v="OFF-LA-10000134"/>
    <x v="1"/>
    <x v="2"/>
    <s v="Avery 511"/>
    <n v="27.72"/>
    <n v="9"/>
    <n v="0"/>
    <n v="13.3056"/>
    <x v="2"/>
    <x v="0"/>
    <s v="No"/>
  </r>
  <r>
    <n v="2125"/>
    <s v="CA-2019-144862"/>
    <x v="96"/>
    <d v="2019-12-05T00:00:00"/>
    <s v="Standard Class"/>
    <s v="EH-14005"/>
    <s v="Erica Hernandez"/>
    <x v="2"/>
    <s v="United States"/>
    <x v="10"/>
    <x v="9"/>
    <n v="19143"/>
    <x v="3"/>
    <s v="OFF-EN-10003040"/>
    <x v="1"/>
    <x v="12"/>
    <s v="Quality Park Security Envelopes"/>
    <n v="104.68000000000002"/>
    <n v="5"/>
    <n v="0.2"/>
    <n v="35.329499999999996"/>
    <x v="3"/>
    <x v="0"/>
    <s v="No"/>
  </r>
  <r>
    <n v="2126"/>
    <s v="CA-2019-144862"/>
    <x v="96"/>
    <d v="2019-12-05T00:00:00"/>
    <s v="Standard Class"/>
    <s v="EH-14005"/>
    <s v="Erica Hernandez"/>
    <x v="2"/>
    <s v="United States"/>
    <x v="10"/>
    <x v="9"/>
    <n v="19143"/>
    <x v="3"/>
    <s v="TEC-PH-10000923"/>
    <x v="2"/>
    <x v="7"/>
    <s v="Belkin SportFit Armband For iPhone 5s/5c, Fuchsia"/>
    <n v="62.957999999999998"/>
    <n v="7"/>
    <n v="0.4"/>
    <n v="9.4436999999999998"/>
    <x v="3"/>
    <x v="0"/>
    <s v="No"/>
  </r>
  <r>
    <n v="2127"/>
    <s v="CA-2016-126032"/>
    <x v="670"/>
    <d v="2016-06-28T00:00:00"/>
    <s v="Standard Class"/>
    <s v="BS-11665"/>
    <s v="Brian Stugart"/>
    <x v="0"/>
    <s v="United States"/>
    <x v="10"/>
    <x v="9"/>
    <n v="19143"/>
    <x v="3"/>
    <s v="TEC-AC-10000158"/>
    <x v="2"/>
    <x v="11"/>
    <s v="Sony 64GB Class 10 Micro SDHC R40 Memory Card"/>
    <n v="86.376000000000005"/>
    <n v="3"/>
    <n v="0.2"/>
    <n v="1.079699999999999"/>
    <x v="3"/>
    <x v="0"/>
    <s v="No"/>
  </r>
  <r>
    <n v="2128"/>
    <s v="CA-2017-134859"/>
    <x v="242"/>
    <d v="2017-10-09T00:00:00"/>
    <s v="Standard Class"/>
    <s v="JK-16120"/>
    <s v="Julie Kriz"/>
    <x v="2"/>
    <s v="United States"/>
    <x v="10"/>
    <x v="9"/>
    <n v="19134"/>
    <x v="3"/>
    <s v="FUR-FU-10003623"/>
    <x v="0"/>
    <x v="5"/>
    <s v="DataProducts Ampli Magnifier Task Lamp, Black,"/>
    <n v="64.944000000000003"/>
    <n v="3"/>
    <n v="0.2"/>
    <n v="6.4943999999999953"/>
    <x v="3"/>
    <x v="0"/>
    <s v="No"/>
  </r>
  <r>
    <n v="2129"/>
    <s v="CA-2017-134859"/>
    <x v="242"/>
    <d v="2017-10-09T00:00:00"/>
    <s v="Standard Class"/>
    <s v="JK-16120"/>
    <s v="Julie Kriz"/>
    <x v="2"/>
    <s v="United States"/>
    <x v="10"/>
    <x v="9"/>
    <n v="19134"/>
    <x v="3"/>
    <s v="OFF-PA-10001293"/>
    <x v="1"/>
    <x v="10"/>
    <s v="Xerox 1946"/>
    <n v="20.736000000000004"/>
    <n v="4"/>
    <n v="0.2"/>
    <n v="7.2576000000000001"/>
    <x v="3"/>
    <x v="0"/>
    <s v="No"/>
  </r>
  <r>
    <n v="2130"/>
    <s v="US-2016-114188"/>
    <x v="671"/>
    <d v="2016-05-22T00:00:00"/>
    <s v="Second Class"/>
    <s v="RF-19345"/>
    <s v="Randy Ferguson"/>
    <x v="1"/>
    <s v="United States"/>
    <x v="18"/>
    <x v="38"/>
    <n v="3820"/>
    <x v="3"/>
    <s v="OFF-AP-10000124"/>
    <x v="1"/>
    <x v="9"/>
    <s v="Acco 6 Outlet Guardian Basic Surge Suppressor"/>
    <n v="33.28"/>
    <n v="4"/>
    <n v="0"/>
    <n v="9.3184000000000005"/>
    <x v="3"/>
    <x v="0"/>
    <s v="No"/>
  </r>
  <r>
    <n v="2131"/>
    <s v="US-2016-114188"/>
    <x v="671"/>
    <d v="2016-05-22T00:00:00"/>
    <s v="Second Class"/>
    <s v="RF-19345"/>
    <s v="Randy Ferguson"/>
    <x v="1"/>
    <s v="United States"/>
    <x v="18"/>
    <x v="38"/>
    <n v="3820"/>
    <x v="3"/>
    <s v="OFF-AR-10004511"/>
    <x v="1"/>
    <x v="6"/>
    <s v="Sanford Colorific Scented Colored Pencils, 12/Pack"/>
    <n v="38.520000000000003"/>
    <n v="9"/>
    <n v="0"/>
    <n v="11.9412"/>
    <x v="3"/>
    <x v="0"/>
    <s v="No"/>
  </r>
  <r>
    <n v="2132"/>
    <s v="US-2016-114188"/>
    <x v="671"/>
    <d v="2016-05-22T00:00:00"/>
    <s v="Second Class"/>
    <s v="RF-19345"/>
    <s v="Randy Ferguson"/>
    <x v="1"/>
    <s v="United States"/>
    <x v="18"/>
    <x v="38"/>
    <n v="3820"/>
    <x v="3"/>
    <s v="FUR-FU-10000076"/>
    <x v="0"/>
    <x v="5"/>
    <s v="24-Hour Round Wall Clock"/>
    <n v="139.86000000000001"/>
    <n v="7"/>
    <n v="0"/>
    <n v="60.139800000000015"/>
    <x v="3"/>
    <x v="0"/>
    <s v="No"/>
  </r>
  <r>
    <n v="2133"/>
    <s v="CA-2017-156524"/>
    <x v="312"/>
    <d v="2017-11-26T00:00:00"/>
    <s v="Standard Class"/>
    <s v="DL-12865"/>
    <s v="Dan Lawera"/>
    <x v="0"/>
    <s v="United States"/>
    <x v="20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x v="3"/>
    <x v="0"/>
    <s v="No"/>
  </r>
  <r>
    <n v="2134"/>
    <s v="CA-2017-122210"/>
    <x v="672"/>
    <d v="2017-12-04T00:00:00"/>
    <s v="Standard Class"/>
    <s v="WB-21850"/>
    <s v="William Brown"/>
    <x v="0"/>
    <s v="United States"/>
    <x v="10"/>
    <x v="9"/>
    <n v="19134"/>
    <x v="3"/>
    <s v="OFF-BI-10003656"/>
    <x v="1"/>
    <x v="8"/>
    <s v="Fellowes PB200 Plastic Comb Binding Machine"/>
    <n v="152.99100000000001"/>
    <n v="3"/>
    <n v="0.7"/>
    <n v="-122.39280000000002"/>
    <x v="3"/>
    <x v="0"/>
    <s v="No"/>
  </r>
  <r>
    <n v="2135"/>
    <s v="CA-2017-122210"/>
    <x v="672"/>
    <d v="2017-12-04T00:00:00"/>
    <s v="Standard Class"/>
    <s v="WB-21850"/>
    <s v="William Brown"/>
    <x v="0"/>
    <s v="United States"/>
    <x v="10"/>
    <x v="9"/>
    <n v="19134"/>
    <x v="3"/>
    <s v="OFF-FA-10000053"/>
    <x v="1"/>
    <x v="13"/>
    <s v="Revere Boxed Rubber Bands by Revere"/>
    <n v="10.584"/>
    <n v="7"/>
    <n v="0.2"/>
    <n v="-2.3813999999999993"/>
    <x v="3"/>
    <x v="0"/>
    <s v="No"/>
  </r>
  <r>
    <n v="2136"/>
    <s v="CA-2017-122210"/>
    <x v="672"/>
    <d v="2017-12-04T00:00:00"/>
    <s v="Standard Class"/>
    <s v="WB-21850"/>
    <s v="William Brown"/>
    <x v="0"/>
    <s v="United States"/>
    <x v="10"/>
    <x v="9"/>
    <n v="19134"/>
    <x v="3"/>
    <s v="TEC-PH-10002807"/>
    <x v="2"/>
    <x v="7"/>
    <s v="Motorla HX550 Universal Bluetooth Headset"/>
    <n v="94.919999999999987"/>
    <n v="4"/>
    <n v="0.4"/>
    <n v="15.819999999999993"/>
    <x v="3"/>
    <x v="0"/>
    <s v="No"/>
  </r>
  <r>
    <n v="2137"/>
    <s v="CA-2017-156377"/>
    <x v="620"/>
    <d v="2018-01-05T00:00:00"/>
    <s v="Standard Class"/>
    <s v="TB-21625"/>
    <s v="Trudy Brown"/>
    <x v="0"/>
    <s v="United States"/>
    <x v="55"/>
    <x v="5"/>
    <n v="75051"/>
    <x v="2"/>
    <s v="FUR-FU-10002364"/>
    <x v="0"/>
    <x v="5"/>
    <s v="Eldon Expressions Wood Desk Accessories, Oak"/>
    <n v="14.76"/>
    <n v="5"/>
    <n v="0.6"/>
    <n v="-11.439000000000004"/>
    <x v="2"/>
    <x v="0"/>
    <s v="No"/>
  </r>
  <r>
    <n v="2138"/>
    <s v="CA-2017-156377"/>
    <x v="620"/>
    <d v="2018-01-05T00:00:00"/>
    <s v="Standard Class"/>
    <s v="TB-21625"/>
    <s v="Trudy Brown"/>
    <x v="0"/>
    <s v="United States"/>
    <x v="55"/>
    <x v="5"/>
    <n v="75051"/>
    <x v="2"/>
    <s v="OFF-BI-10002954"/>
    <x v="1"/>
    <x v="8"/>
    <s v="Newell 3-Hole Punched Plastic Slotted Magazine Holders for Binders"/>
    <n v="3.6559999999999993"/>
    <n v="4"/>
    <n v="0.8"/>
    <n v="-5.8496000000000024"/>
    <x v="2"/>
    <x v="0"/>
    <s v="No"/>
  </r>
  <r>
    <n v="2139"/>
    <s v="US-2019-157896"/>
    <x v="673"/>
    <d v="2019-11-16T00:00:00"/>
    <s v="Same Day"/>
    <s v="CB-12415"/>
    <s v="Christy Brittain"/>
    <x v="0"/>
    <s v="United States"/>
    <x v="20"/>
    <x v="15"/>
    <n v="10009"/>
    <x v="3"/>
    <s v="OFF-PA-10004092"/>
    <x v="1"/>
    <x v="10"/>
    <s v="Tops Green Bar Computer Printout Paper"/>
    <n v="146.82"/>
    <n v="3"/>
    <n v="0"/>
    <n v="73.41"/>
    <x v="3"/>
    <x v="0"/>
    <s v="No"/>
  </r>
  <r>
    <n v="2140"/>
    <s v="CA-2016-159520"/>
    <x v="571"/>
    <d v="2016-06-11T00:00:00"/>
    <s v="Standard Class"/>
    <s v="GT-14635"/>
    <s v="Grant Thornton"/>
    <x v="1"/>
    <s v="United States"/>
    <x v="85"/>
    <x v="15"/>
    <n v="11561"/>
    <x v="3"/>
    <s v="OFF-BI-10003982"/>
    <x v="1"/>
    <x v="8"/>
    <s v="Wilson Jones Century Plastic Molded Ring Binders"/>
    <n v="149.54399999999998"/>
    <n v="9"/>
    <n v="0.2"/>
    <n v="50.471099999999993"/>
    <x v="3"/>
    <x v="0"/>
    <s v="No"/>
  </r>
  <r>
    <n v="2141"/>
    <s v="CA-2016-159520"/>
    <x v="571"/>
    <d v="2016-06-11T00:00:00"/>
    <s v="Standard Class"/>
    <s v="GT-14635"/>
    <s v="Grant Thornton"/>
    <x v="1"/>
    <s v="United States"/>
    <x v="85"/>
    <x v="15"/>
    <n v="11561"/>
    <x v="3"/>
    <s v="OFF-SU-10001664"/>
    <x v="1"/>
    <x v="14"/>
    <s v="Acme Office Executive Series Stainless Steel Trimmers"/>
    <n v="17.14"/>
    <n v="2"/>
    <n v="0"/>
    <n v="4.4564000000000004"/>
    <x v="3"/>
    <x v="0"/>
    <s v="No"/>
  </r>
  <r>
    <n v="2142"/>
    <s v="CA-2016-159520"/>
    <x v="571"/>
    <d v="2016-06-11T00:00:00"/>
    <s v="Standard Class"/>
    <s v="GT-14635"/>
    <s v="Grant Thornton"/>
    <x v="1"/>
    <s v="United States"/>
    <x v="85"/>
    <x v="15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  <x v="3"/>
    <x v="0"/>
    <s v="No"/>
  </r>
  <r>
    <n v="2143"/>
    <s v="CA-2018-155481"/>
    <x v="142"/>
    <d v="2018-09-05T00:00:00"/>
    <s v="Standard Class"/>
    <s v="DK-13225"/>
    <s v="Dean Katz"/>
    <x v="1"/>
    <s v="United States"/>
    <x v="10"/>
    <x v="9"/>
    <n v="19140"/>
    <x v="3"/>
    <s v="OFF-PA-10004675"/>
    <x v="1"/>
    <x v="10"/>
    <s v="Telephone Message Books with Fax/Mobile Section, 5 1/2&quot; x 3 3/16&quot;"/>
    <n v="30.48"/>
    <n v="6"/>
    <n v="0.2"/>
    <n v="9.9059999999999988"/>
    <x v="3"/>
    <x v="0"/>
    <s v="No"/>
  </r>
  <r>
    <n v="2144"/>
    <s v="CA-2018-155481"/>
    <x v="142"/>
    <d v="2018-09-05T00:00:00"/>
    <s v="Standard Class"/>
    <s v="DK-13225"/>
    <s v="Dean Katz"/>
    <x v="1"/>
    <s v="United States"/>
    <x v="10"/>
    <x v="9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  <x v="3"/>
    <x v="0"/>
    <s v="No"/>
  </r>
  <r>
    <n v="2145"/>
    <s v="CA-2018-155481"/>
    <x v="142"/>
    <d v="2018-09-05T00:00:00"/>
    <s v="Standard Class"/>
    <s v="DK-13225"/>
    <s v="Dean Katz"/>
    <x v="1"/>
    <s v="United States"/>
    <x v="10"/>
    <x v="9"/>
    <n v="19140"/>
    <x v="3"/>
    <s v="OFF-FA-10002780"/>
    <x v="1"/>
    <x v="13"/>
    <s v="Staples"/>
    <n v="16.687999999999999"/>
    <n v="7"/>
    <n v="0.2"/>
    <n v="5.4235999999999995"/>
    <x v="3"/>
    <x v="0"/>
    <s v="No"/>
  </r>
  <r>
    <n v="2146"/>
    <s v="US-2018-152051"/>
    <x v="674"/>
    <d v="2018-06-29T00:00:00"/>
    <s v="Standard Class"/>
    <s v="TS-21160"/>
    <s v="Theresa Swint"/>
    <x v="1"/>
    <s v="United States"/>
    <x v="283"/>
    <x v="9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  <x v="3"/>
    <x v="1"/>
    <s v="Yes"/>
  </r>
  <r>
    <n v="2147"/>
    <s v="US-2018-152051"/>
    <x v="674"/>
    <d v="2018-06-29T00:00:00"/>
    <s v="Standard Class"/>
    <s v="TS-21160"/>
    <s v="Theresa Swint"/>
    <x v="1"/>
    <s v="United States"/>
    <x v="283"/>
    <x v="9"/>
    <n v="17403"/>
    <x v="3"/>
    <s v="OFF-BI-10004781"/>
    <x v="1"/>
    <x v="8"/>
    <s v="GBC Wire Binding Strips"/>
    <n v="38.088000000000001"/>
    <n v="4"/>
    <n v="0.7"/>
    <n v="-27.93119999999999"/>
    <x v="3"/>
    <x v="1"/>
    <s v="Yes"/>
  </r>
  <r>
    <n v="2148"/>
    <s v="US-2018-152051"/>
    <x v="674"/>
    <d v="2018-06-29T00:00:00"/>
    <s v="Standard Class"/>
    <s v="TS-21160"/>
    <s v="Theresa Swint"/>
    <x v="1"/>
    <s v="United States"/>
    <x v="283"/>
    <x v="9"/>
    <n v="17403"/>
    <x v="3"/>
    <s v="OFF-ST-10001713"/>
    <x v="1"/>
    <x v="4"/>
    <s v="Gould Plastics 9-Pocket Panel Bin, 18-3/8w x 5-1/4d x 20-1/2h, Black"/>
    <n v="254.35200000000003"/>
    <n v="6"/>
    <n v="0.2"/>
    <n v="-50.870400000000018"/>
    <x v="3"/>
    <x v="1"/>
    <s v="Yes"/>
  </r>
  <r>
    <n v="2149"/>
    <s v="CA-2016-141607"/>
    <x v="432"/>
    <d v="2016-12-17T00:00:00"/>
    <s v="Standard Class"/>
    <s v="WB-21850"/>
    <s v="William Brown"/>
    <x v="0"/>
    <s v="United States"/>
    <x v="3"/>
    <x v="1"/>
    <n v="94521"/>
    <x v="1"/>
    <s v="FUR-FU-10003975"/>
    <x v="0"/>
    <x v="5"/>
    <s v="Eldon Advantage Chair Mats for Low to Medium Pile Carpets"/>
    <n v="43.31"/>
    <n v="1"/>
    <n v="0"/>
    <n v="4.330999999999996"/>
    <x v="1"/>
    <x v="0"/>
    <s v="No"/>
  </r>
  <r>
    <n v="2150"/>
    <s v="CA-2019-102771"/>
    <x v="185"/>
    <d v="2019-04-05T00:00:00"/>
    <s v="Standard Class"/>
    <s v="DO-13435"/>
    <s v="Denny Ordway"/>
    <x v="0"/>
    <s v="United States"/>
    <x v="20"/>
    <x v="15"/>
    <n v="10035"/>
    <x v="3"/>
    <s v="TEC-PH-10001536"/>
    <x v="2"/>
    <x v="7"/>
    <s v="Spigen Samsung Galaxy S5 Case Wallet"/>
    <n v="84.949999999999989"/>
    <n v="5"/>
    <n v="0"/>
    <n v="22.086999999999996"/>
    <x v="3"/>
    <x v="0"/>
    <s v="No"/>
  </r>
  <r>
    <n v="2151"/>
    <s v="US-2019-139969"/>
    <x v="123"/>
    <d v="2019-11-26T00:00:00"/>
    <s v="Standard Class"/>
    <s v="AF-10870"/>
    <s v="Art Ferguson"/>
    <x v="0"/>
    <s v="United States"/>
    <x v="284"/>
    <x v="5"/>
    <n v="77840"/>
    <x v="2"/>
    <s v="FUR-CH-10001973"/>
    <x v="0"/>
    <x v="1"/>
    <s v="Office Star Flex Back Scooter Chair with White Frame"/>
    <n v="233.05799999999999"/>
    <n v="3"/>
    <n v="0.3"/>
    <n v="-53.270399999999995"/>
    <x v="2"/>
    <x v="0"/>
    <s v="No"/>
  </r>
  <r>
    <n v="2152"/>
    <s v="CA-2016-167360"/>
    <x v="156"/>
    <d v="2016-11-29T00:00:00"/>
    <s v="Second Class"/>
    <s v="RB-19435"/>
    <s v="Richard Bierner"/>
    <x v="0"/>
    <s v="United States"/>
    <x v="285"/>
    <x v="25"/>
    <n v="63116"/>
    <x v="2"/>
    <s v="TEC-AC-10001772"/>
    <x v="2"/>
    <x v="11"/>
    <s v="Memorex Mini Travel Drive 16 GB USB 2.0 Flash Drive"/>
    <n v="111.79"/>
    <n v="7"/>
    <n v="0"/>
    <n v="43.598100000000002"/>
    <x v="2"/>
    <x v="0"/>
    <s v="No"/>
  </r>
  <r>
    <n v="2153"/>
    <s v="CA-2017-123505"/>
    <x v="6"/>
    <d v="2017-11-26T00:00:00"/>
    <s v="Standard Class"/>
    <s v="AR-10540"/>
    <s v="Andy Reiter"/>
    <x v="0"/>
    <s v="United States"/>
    <x v="94"/>
    <x v="31"/>
    <n v="2169"/>
    <x v="3"/>
    <s v="OFF-PA-10002586"/>
    <x v="1"/>
    <x v="10"/>
    <s v="Xerox 1970"/>
    <n v="14.940000000000001"/>
    <n v="3"/>
    <n v="0"/>
    <n v="7.0218000000000007"/>
    <x v="3"/>
    <x v="0"/>
    <s v="No"/>
  </r>
  <r>
    <n v="2154"/>
    <s v="CA-2018-117282"/>
    <x v="216"/>
    <d v="2018-07-18T00:00:00"/>
    <s v="Standard Class"/>
    <s v="DR-12880"/>
    <s v="Dan Reichenbach"/>
    <x v="1"/>
    <s v="United States"/>
    <x v="20"/>
    <x v="15"/>
    <n v="10009"/>
    <x v="3"/>
    <s v="OFF-BI-10004094"/>
    <x v="1"/>
    <x v="8"/>
    <s v="GBC Standard Plastic Binding Systems Combs"/>
    <n v="14.16"/>
    <n v="2"/>
    <n v="0.2"/>
    <n v="5.133"/>
    <x v="3"/>
    <x v="0"/>
    <s v="No"/>
  </r>
  <r>
    <n v="2155"/>
    <s v="US-2018-120460"/>
    <x v="567"/>
    <d v="2018-05-05T00:00:00"/>
    <s v="Standard Class"/>
    <s v="BF-11170"/>
    <s v="Ben Ferrer"/>
    <x v="2"/>
    <s v="United States"/>
    <x v="61"/>
    <x v="5"/>
    <n v="75081"/>
    <x v="2"/>
    <s v="FUR-FU-10004973"/>
    <x v="0"/>
    <x v="5"/>
    <s v="Flat Face Poster Frame"/>
    <n v="22.608000000000001"/>
    <n v="3"/>
    <n v="0.6"/>
    <n v="-10.173599999999997"/>
    <x v="2"/>
    <x v="0"/>
    <s v="No"/>
  </r>
  <r>
    <n v="2156"/>
    <s v="CA-2018-111115"/>
    <x v="197"/>
    <d v="2018-07-27T00:00:00"/>
    <s v="Second Class"/>
    <s v="LB-16735"/>
    <s v="Larry Blacks"/>
    <x v="0"/>
    <s v="United States"/>
    <x v="1"/>
    <x v="1"/>
    <n v="90032"/>
    <x v="1"/>
    <s v="OFF-FA-10000624"/>
    <x v="1"/>
    <x v="13"/>
    <s v="OIC Binder Clips"/>
    <n v="21.48"/>
    <n v="6"/>
    <n v="0"/>
    <n v="10.74"/>
    <x v="1"/>
    <x v="0"/>
    <s v="No"/>
  </r>
  <r>
    <n v="2157"/>
    <s v="CA-2016-124646"/>
    <x v="169"/>
    <d v="2016-06-24T00:00:00"/>
    <s v="First Class"/>
    <s v="DV-13465"/>
    <s v="Dianna Vittorini"/>
    <x v="0"/>
    <s v="United States"/>
    <x v="31"/>
    <x v="11"/>
    <n v="55407"/>
    <x v="2"/>
    <s v="OFF-ST-10001097"/>
    <x v="1"/>
    <x v="4"/>
    <s v="Office Impressions Heavy Duty Welded Shelving &amp; Multimedia Storage Drawers"/>
    <n v="501.81000000000006"/>
    <n v="3"/>
    <n v="0"/>
    <n v="0"/>
    <x v="2"/>
    <x v="0"/>
    <s v="No"/>
  </r>
  <r>
    <n v="2158"/>
    <s v="CA-2016-124646"/>
    <x v="169"/>
    <d v="2016-06-24T00:00:00"/>
    <s v="First Class"/>
    <s v="DV-13465"/>
    <s v="Dianna Vittorini"/>
    <x v="0"/>
    <s v="United States"/>
    <x v="31"/>
    <x v="11"/>
    <n v="55407"/>
    <x v="2"/>
    <s v="OFF-ST-10001469"/>
    <x v="1"/>
    <x v="4"/>
    <s v="Fellowes Bankers Box Recycled Super Stor/Drawer"/>
    <n v="161.94"/>
    <n v="3"/>
    <n v="0"/>
    <n v="9.716399999999993"/>
    <x v="2"/>
    <x v="0"/>
    <s v="No"/>
  </r>
  <r>
    <n v="2159"/>
    <s v="CA-2019-148166"/>
    <x v="208"/>
    <d v="2019-10-26T00:00:00"/>
    <s v="Standard Class"/>
    <s v="NK-18490"/>
    <s v="Neil Knudson"/>
    <x v="2"/>
    <s v="United States"/>
    <x v="207"/>
    <x v="2"/>
    <n v="32725"/>
    <x v="0"/>
    <s v="OFF-AR-10004956"/>
    <x v="1"/>
    <x v="6"/>
    <s v="Newell 33"/>
    <n v="17.856000000000002"/>
    <n v="4"/>
    <n v="0.2"/>
    <n v="2.0087999999999973"/>
    <x v="0"/>
    <x v="0"/>
    <s v="No"/>
  </r>
  <r>
    <n v="2160"/>
    <s v="CA-2018-159737"/>
    <x v="323"/>
    <d v="2018-09-09T00:00:00"/>
    <s v="Standard Class"/>
    <s v="CS-11950"/>
    <s v="Carlos Soltero"/>
    <x v="0"/>
    <s v="United States"/>
    <x v="22"/>
    <x v="10"/>
    <n v="60610"/>
    <x v="2"/>
    <s v="OFF-BI-10004236"/>
    <x v="1"/>
    <x v="8"/>
    <s v="XtraLife ClearVue Slant-D Ring Binder, White, 3&quot;"/>
    <n v="8.8079999999999981"/>
    <n v="3"/>
    <n v="0.8"/>
    <n v="-14.973600000000001"/>
    <x v="2"/>
    <x v="0"/>
    <s v="No"/>
  </r>
  <r>
    <n v="2161"/>
    <s v="CA-2018-141019"/>
    <x v="675"/>
    <d v="2018-05-14T00:00:00"/>
    <s v="Same Day"/>
    <s v="LH-17155"/>
    <s v="Logan Haushalter"/>
    <x v="0"/>
    <s v="United States"/>
    <x v="74"/>
    <x v="24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  <x v="3"/>
    <x v="0"/>
    <s v="No"/>
  </r>
  <r>
    <n v="2162"/>
    <s v="CA-2018-101938"/>
    <x v="676"/>
    <d v="2018-01-12T00:00:00"/>
    <s v="Standard Class"/>
    <s v="DW-13480"/>
    <s v="Dianna Wilson"/>
    <x v="2"/>
    <s v="United States"/>
    <x v="182"/>
    <x v="1"/>
    <n v="94601"/>
    <x v="1"/>
    <s v="OFF-AR-10003696"/>
    <x v="1"/>
    <x v="6"/>
    <s v="Panasonic KP-350BK Electric Pencil Sharpener with Auto Stop"/>
    <n v="34.58"/>
    <n v="1"/>
    <n v="0"/>
    <n v="10.028199999999998"/>
    <x v="1"/>
    <x v="0"/>
    <s v="No"/>
  </r>
  <r>
    <n v="2163"/>
    <s v="CA-2019-166296"/>
    <x v="677"/>
    <d v="2019-03-19T00:00:00"/>
    <s v="Standard Class"/>
    <s v="KF-16285"/>
    <s v="Karen Ferguson"/>
    <x v="2"/>
    <s v="United States"/>
    <x v="286"/>
    <x v="1"/>
    <n v="95336"/>
    <x v="1"/>
    <s v="OFF-PA-10004359"/>
    <x v="1"/>
    <x v="10"/>
    <s v="Multicolor Computer Printout Paper"/>
    <n v="314.54999999999995"/>
    <n v="3"/>
    <n v="0"/>
    <n v="150.98399999999998"/>
    <x v="1"/>
    <x v="0"/>
    <s v="No"/>
  </r>
  <r>
    <n v="2164"/>
    <s v="CA-2018-154018"/>
    <x v="63"/>
    <d v="2018-10-19T00:00:00"/>
    <s v="Standard Class"/>
    <s v="HA-14920"/>
    <s v="Helen Andreada"/>
    <x v="0"/>
    <s v="United States"/>
    <x v="128"/>
    <x v="5"/>
    <n v="78041"/>
    <x v="2"/>
    <s v="TEC-AC-10002402"/>
    <x v="2"/>
    <x v="11"/>
    <s v="Razer Kraken PRO Over Ear PC and Music Headset"/>
    <n v="191.976"/>
    <n v="3"/>
    <n v="0.2"/>
    <n v="23.996999999999986"/>
    <x v="2"/>
    <x v="0"/>
    <s v="No"/>
  </r>
  <r>
    <n v="2165"/>
    <s v="CA-2018-154018"/>
    <x v="63"/>
    <d v="2018-10-19T00:00:00"/>
    <s v="Standard Class"/>
    <s v="HA-14920"/>
    <s v="Helen Andreada"/>
    <x v="0"/>
    <s v="United States"/>
    <x v="128"/>
    <x v="5"/>
    <n v="78041"/>
    <x v="2"/>
    <s v="OFF-PA-10000551"/>
    <x v="1"/>
    <x v="10"/>
    <s v="Array Memo Cubes"/>
    <n v="8.2880000000000003"/>
    <n v="2"/>
    <n v="0.2"/>
    <n v="3.0043999999999995"/>
    <x v="2"/>
    <x v="0"/>
    <s v="No"/>
  </r>
  <r>
    <n v="2166"/>
    <s v="CA-2018-154018"/>
    <x v="63"/>
    <d v="2018-10-19T00:00:00"/>
    <s v="Standard Class"/>
    <s v="HA-14920"/>
    <s v="Helen Andreada"/>
    <x v="0"/>
    <s v="United States"/>
    <x v="128"/>
    <x v="5"/>
    <n v="78041"/>
    <x v="2"/>
    <s v="FUR-FU-10003394"/>
    <x v="0"/>
    <x v="5"/>
    <s v="Tenex &quot;The Solids&quot; Textured Chair Mats"/>
    <n v="139.91999999999999"/>
    <n v="5"/>
    <n v="0.6"/>
    <n v="-150.41399999999999"/>
    <x v="2"/>
    <x v="0"/>
    <s v="No"/>
  </r>
  <r>
    <n v="2167"/>
    <s v="CA-2018-154018"/>
    <x v="63"/>
    <d v="2018-10-19T00:00:00"/>
    <s v="Standard Class"/>
    <s v="HA-14920"/>
    <s v="Helen Andreada"/>
    <x v="0"/>
    <s v="United States"/>
    <x v="128"/>
    <x v="5"/>
    <n v="78041"/>
    <x v="2"/>
    <s v="OFF-AR-10002067"/>
    <x v="1"/>
    <x v="6"/>
    <s v="Newell 334"/>
    <n v="15.872"/>
    <n v="1"/>
    <n v="0.2"/>
    <n v="1.1904000000000003"/>
    <x v="2"/>
    <x v="0"/>
    <s v="No"/>
  </r>
  <r>
    <n v="2168"/>
    <s v="CA-2018-154018"/>
    <x v="63"/>
    <d v="2018-10-19T00:00:00"/>
    <s v="Standard Class"/>
    <s v="HA-14920"/>
    <s v="Helen Andreada"/>
    <x v="0"/>
    <s v="United States"/>
    <x v="128"/>
    <x v="5"/>
    <n v="78041"/>
    <x v="2"/>
    <s v="OFF-BI-10004140"/>
    <x v="1"/>
    <x v="8"/>
    <s v="Avery Non-Stick Binders"/>
    <n v="6.2859999999999987"/>
    <n v="7"/>
    <n v="0.8"/>
    <n v="-11.000500000000008"/>
    <x v="2"/>
    <x v="0"/>
    <s v="No"/>
  </r>
  <r>
    <n v="2169"/>
    <s v="CA-2019-117870"/>
    <x v="678"/>
    <d v="2019-01-30T00:00:00"/>
    <s v="Second Class"/>
    <s v="JH-15820"/>
    <s v="John Huston"/>
    <x v="0"/>
    <s v="United States"/>
    <x v="239"/>
    <x v="24"/>
    <n v="44240"/>
    <x v="3"/>
    <s v="OFF-AR-10004078"/>
    <x v="1"/>
    <x v="6"/>
    <s v="Newell 312"/>
    <n v="14.015999999999998"/>
    <n v="3"/>
    <n v="0.2"/>
    <n v="1.7519999999999998"/>
    <x v="3"/>
    <x v="0"/>
    <s v="No"/>
  </r>
  <r>
    <n v="2170"/>
    <s v="CA-2019-117870"/>
    <x v="678"/>
    <d v="2019-01-30T00:00:00"/>
    <s v="Second Class"/>
    <s v="JH-15820"/>
    <s v="John Huston"/>
    <x v="0"/>
    <s v="United States"/>
    <x v="239"/>
    <x v="24"/>
    <n v="44240"/>
    <x v="3"/>
    <s v="TEC-AC-10000927"/>
    <x v="2"/>
    <x v="11"/>
    <s v="Anker Ultrathin Bluetooth Wireless Keyboard Aluminum Cover with Stand"/>
    <n v="71.975999999999999"/>
    <n v="3"/>
    <n v="0.2"/>
    <n v="-8.9970000000000034"/>
    <x v="3"/>
    <x v="0"/>
    <s v="No"/>
  </r>
  <r>
    <n v="2171"/>
    <s v="CA-2019-117870"/>
    <x v="678"/>
    <d v="2019-01-30T00:00:00"/>
    <s v="Second Class"/>
    <s v="JH-15820"/>
    <s v="John Huston"/>
    <x v="0"/>
    <s v="United States"/>
    <x v="239"/>
    <x v="24"/>
    <n v="44240"/>
    <x v="3"/>
    <s v="TEC-PH-10003931"/>
    <x v="2"/>
    <x v="7"/>
    <s v="JBL Micro Wireless Portable Bluetooth Speaker"/>
    <n v="107.982"/>
    <n v="3"/>
    <n v="0.4"/>
    <n v="-26.995499999999993"/>
    <x v="3"/>
    <x v="0"/>
    <s v="No"/>
  </r>
  <r>
    <n v="2172"/>
    <s v="US-2019-137491"/>
    <x v="123"/>
    <d v="2019-11-25T00:00:00"/>
    <s v="Standard Class"/>
    <s v="LC-16930"/>
    <s v="Linda Cazamias"/>
    <x v="1"/>
    <s v="United States"/>
    <x v="287"/>
    <x v="5"/>
    <n v="76903"/>
    <x v="2"/>
    <s v="FUR-CH-10004675"/>
    <x v="0"/>
    <x v="1"/>
    <s v="Lifetime Advantage Folding Chairs, 4/Carton"/>
    <n v="305.31200000000001"/>
    <n v="2"/>
    <n v="0.3"/>
    <n v="-8.7232000000000198"/>
    <x v="2"/>
    <x v="0"/>
    <s v="No"/>
  </r>
  <r>
    <n v="2173"/>
    <s v="CA-2016-152296"/>
    <x v="601"/>
    <d v="2016-08-03T00:00:00"/>
    <s v="First Class"/>
    <s v="IL-15100"/>
    <s v="Ivan Liston"/>
    <x v="0"/>
    <s v="United States"/>
    <x v="8"/>
    <x v="1"/>
    <n v="94122"/>
    <x v="1"/>
    <s v="OFF-BI-10004506"/>
    <x v="1"/>
    <x v="8"/>
    <s v="Wilson Jones data.warehouse D-Ring Binders with DublLock"/>
    <n v="19.752000000000002"/>
    <n v="3"/>
    <n v="0.2"/>
    <n v="6.9131999999999998"/>
    <x v="1"/>
    <x v="0"/>
    <s v="No"/>
  </r>
  <r>
    <n v="2174"/>
    <s v="CA-2018-112025"/>
    <x v="679"/>
    <d v="2018-08-04T00:00:00"/>
    <s v="Standard Class"/>
    <s v="LS-16975"/>
    <s v="Lindsay Shagiari"/>
    <x v="2"/>
    <s v="United States"/>
    <x v="12"/>
    <x v="5"/>
    <n v="77070"/>
    <x v="2"/>
    <s v="OFF-BI-10002353"/>
    <x v="1"/>
    <x v="8"/>
    <s v="GBC VeloBind Cover Sets"/>
    <n v="9.2639999999999976"/>
    <n v="3"/>
    <n v="0.8"/>
    <n v="-13.895999999999997"/>
    <x v="2"/>
    <x v="0"/>
    <s v="No"/>
  </r>
  <r>
    <n v="2175"/>
    <s v="CA-2017-132507"/>
    <x v="117"/>
    <d v="2017-08-03T00:00:00"/>
    <s v="Second Class"/>
    <s v="CC-12610"/>
    <s v="Corey Catlett"/>
    <x v="1"/>
    <s v="United States"/>
    <x v="12"/>
    <x v="5"/>
    <n v="77041"/>
    <x v="2"/>
    <s v="OFF-ST-10000943"/>
    <x v="1"/>
    <x v="4"/>
    <s v="Eldon ProFile File 'N Store Portable File Tub Letter/Legal Size Black"/>
    <n v="61.792000000000002"/>
    <n v="4"/>
    <n v="0.2"/>
    <n v="6.1792000000000016"/>
    <x v="2"/>
    <x v="0"/>
    <s v="No"/>
  </r>
  <r>
    <n v="2176"/>
    <s v="CA-2018-125738"/>
    <x v="680"/>
    <d v="2018-10-21T00:00:00"/>
    <s v="Standard Class"/>
    <s v="PB-18805"/>
    <s v="Patrick Bzostek"/>
    <x v="2"/>
    <s v="United States"/>
    <x v="288"/>
    <x v="7"/>
    <n v="84106"/>
    <x v="1"/>
    <s v="OFF-PA-10000740"/>
    <x v="1"/>
    <x v="10"/>
    <s v="Xerox 1982"/>
    <n v="45.68"/>
    <n v="2"/>
    <n v="0"/>
    <n v="21.012799999999999"/>
    <x v="1"/>
    <x v="0"/>
    <s v="No"/>
  </r>
  <r>
    <n v="2177"/>
    <s v="CA-2018-125738"/>
    <x v="680"/>
    <d v="2018-10-21T00:00:00"/>
    <s v="Standard Class"/>
    <s v="PB-18805"/>
    <s v="Patrick Bzostek"/>
    <x v="2"/>
    <s v="United States"/>
    <x v="288"/>
    <x v="7"/>
    <n v="84106"/>
    <x v="1"/>
    <s v="OFF-PA-10003001"/>
    <x v="1"/>
    <x v="10"/>
    <s v="Xerox 1986"/>
    <n v="60.12"/>
    <n v="9"/>
    <n v="0"/>
    <n v="28.857599999999998"/>
    <x v="1"/>
    <x v="0"/>
    <s v="No"/>
  </r>
  <r>
    <n v="2178"/>
    <s v="CA-2018-125738"/>
    <x v="680"/>
    <d v="2018-10-21T00:00:00"/>
    <s v="Standard Class"/>
    <s v="PB-18805"/>
    <s v="Patrick Bzostek"/>
    <x v="2"/>
    <s v="United States"/>
    <x v="288"/>
    <x v="7"/>
    <n v="84106"/>
    <x v="1"/>
    <s v="OFF-BI-10001628"/>
    <x v="1"/>
    <x v="8"/>
    <s v="Acco Data Flex Cable Posts For Top &amp; Bottom Load Binders, 6&quot; Capacity"/>
    <n v="41.72"/>
    <n v="5"/>
    <n v="0.2"/>
    <n v="13.037499999999998"/>
    <x v="1"/>
    <x v="0"/>
    <s v="No"/>
  </r>
  <r>
    <n v="2179"/>
    <s v="CA-2018-125738"/>
    <x v="680"/>
    <d v="2018-10-21T00:00:00"/>
    <s v="Standard Class"/>
    <s v="PB-18805"/>
    <s v="Patrick Bzostek"/>
    <x v="2"/>
    <s v="United States"/>
    <x v="288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  <x v="1"/>
    <x v="0"/>
    <s v="No"/>
  </r>
  <r>
    <n v="2180"/>
    <s v="CA-2018-128818"/>
    <x v="681"/>
    <d v="2018-05-11T00:00:00"/>
    <s v="Standard Class"/>
    <s v="CJ-12010"/>
    <s v="Caroline Jumper"/>
    <x v="0"/>
    <s v="United States"/>
    <x v="20"/>
    <x v="15"/>
    <n v="10009"/>
    <x v="3"/>
    <s v="OFF-BI-10000309"/>
    <x v="1"/>
    <x v="8"/>
    <s v="GBC Twin Loop Wire Binding Elements, 9/16&quot; Spine, Black"/>
    <n v="85.232000000000014"/>
    <n v="7"/>
    <n v="0.2"/>
    <n v="30.896599999999996"/>
    <x v="3"/>
    <x v="0"/>
    <s v="No"/>
  </r>
  <r>
    <n v="2181"/>
    <s v="CA-2018-128818"/>
    <x v="681"/>
    <d v="2018-05-11T00:00:00"/>
    <s v="Standard Class"/>
    <s v="CJ-12010"/>
    <s v="Caroline Jumper"/>
    <x v="0"/>
    <s v="United States"/>
    <x v="20"/>
    <x v="15"/>
    <n v="10009"/>
    <x v="3"/>
    <s v="OFF-LA-10003923"/>
    <x v="1"/>
    <x v="2"/>
    <s v="Alphabetical Labels for Top Tab Filing"/>
    <n v="44.400000000000006"/>
    <n v="3"/>
    <n v="0"/>
    <n v="22.200000000000003"/>
    <x v="3"/>
    <x v="0"/>
    <s v="No"/>
  </r>
  <r>
    <n v="2182"/>
    <s v="CA-2018-128818"/>
    <x v="681"/>
    <d v="2018-05-11T00:00:00"/>
    <s v="Standard Class"/>
    <s v="CJ-12010"/>
    <s v="Caroline Jumper"/>
    <x v="0"/>
    <s v="United States"/>
    <x v="20"/>
    <x v="15"/>
    <n v="10009"/>
    <x v="3"/>
    <s v="FUR-CH-10002084"/>
    <x v="0"/>
    <x v="1"/>
    <s v="Hon Mobius Operator's Chair"/>
    <n v="442.76400000000001"/>
    <n v="4"/>
    <n v="0.1"/>
    <n v="59.035200000000003"/>
    <x v="3"/>
    <x v="0"/>
    <s v="No"/>
  </r>
  <r>
    <n v="2183"/>
    <s v="CA-2018-128818"/>
    <x v="681"/>
    <d v="2018-05-11T00:00:00"/>
    <s v="Standard Class"/>
    <s v="CJ-12010"/>
    <s v="Caroline Jumper"/>
    <x v="0"/>
    <s v="United States"/>
    <x v="20"/>
    <x v="15"/>
    <n v="10009"/>
    <x v="3"/>
    <s v="TEC-MA-10000488"/>
    <x v="2"/>
    <x v="15"/>
    <s v="Bady BDG101FRU Card Printer"/>
    <n v="3999.95"/>
    <n v="5"/>
    <n v="0"/>
    <n v="1159.9854999999998"/>
    <x v="3"/>
    <x v="0"/>
    <s v="No"/>
  </r>
  <r>
    <n v="2184"/>
    <s v="CA-2018-128818"/>
    <x v="681"/>
    <d v="2018-05-11T00:00:00"/>
    <s v="Standard Class"/>
    <s v="CJ-12010"/>
    <s v="Caroline Jumper"/>
    <x v="0"/>
    <s v="United States"/>
    <x v="20"/>
    <x v="15"/>
    <n v="10009"/>
    <x v="3"/>
    <s v="TEC-AC-10001767"/>
    <x v="2"/>
    <x v="11"/>
    <s v="SanDisk Ultra 64 GB MicroSDHC Class 10 Memory Card"/>
    <n v="199.95000000000002"/>
    <n v="5"/>
    <n v="0"/>
    <n v="21.994499999999988"/>
    <x v="3"/>
    <x v="0"/>
    <s v="No"/>
  </r>
  <r>
    <n v="2185"/>
    <s v="CA-2018-128818"/>
    <x v="681"/>
    <d v="2018-05-11T00:00:00"/>
    <s v="Standard Class"/>
    <s v="CJ-12010"/>
    <s v="Caroline Jumper"/>
    <x v="0"/>
    <s v="United States"/>
    <x v="20"/>
    <x v="15"/>
    <n v="10009"/>
    <x v="3"/>
    <s v="FUR-FU-10001940"/>
    <x v="0"/>
    <x v="5"/>
    <s v="Staple-based wall hangings"/>
    <n v="63.68"/>
    <n v="8"/>
    <n v="0"/>
    <n v="28.019200000000005"/>
    <x v="3"/>
    <x v="0"/>
    <s v="No"/>
  </r>
  <r>
    <n v="2186"/>
    <s v="CA-2019-124576"/>
    <x v="378"/>
    <d v="2019-08-04T00:00:00"/>
    <s v="Second Class"/>
    <s v="HK-14890"/>
    <s v="Heather Kirkland"/>
    <x v="1"/>
    <s v="United States"/>
    <x v="162"/>
    <x v="1"/>
    <n v="93905"/>
    <x v="1"/>
    <s v="OFF-BI-10002735"/>
    <x v="1"/>
    <x v="8"/>
    <s v="GBC Prestige Therm-A-Bind Covers"/>
    <n v="54.896000000000008"/>
    <n v="2"/>
    <n v="0.2"/>
    <n v="18.5274"/>
    <x v="1"/>
    <x v="0"/>
    <s v="No"/>
  </r>
  <r>
    <n v="2187"/>
    <s v="CA-2018-101378"/>
    <x v="216"/>
    <d v="2018-07-14T00:00:00"/>
    <s v="Same Day"/>
    <s v="RH-19600"/>
    <s v="Rob Haberlin"/>
    <x v="0"/>
    <s v="United States"/>
    <x v="114"/>
    <x v="19"/>
    <n v="35810"/>
    <x v="0"/>
    <s v="TEC-AC-10002345"/>
    <x v="2"/>
    <x v="11"/>
    <s v="HP Standard 104 key PS/2 Keyboard"/>
    <n v="29"/>
    <n v="2"/>
    <n v="0"/>
    <n v="7.25"/>
    <x v="0"/>
    <x v="0"/>
    <s v="No"/>
  </r>
  <r>
    <n v="2188"/>
    <s v="CA-2019-143063"/>
    <x v="682"/>
    <d v="2019-08-15T00:00:00"/>
    <s v="Standard Class"/>
    <s v="IL-15100"/>
    <s v="Ivan Liston"/>
    <x v="0"/>
    <s v="United States"/>
    <x v="38"/>
    <x v="14"/>
    <n v="47201"/>
    <x v="2"/>
    <s v="OFF-EN-10003134"/>
    <x v="1"/>
    <x v="12"/>
    <s v="Staple envelope"/>
    <n v="70.08"/>
    <n v="6"/>
    <n v="0"/>
    <n v="35.04"/>
    <x v="2"/>
    <x v="0"/>
    <s v="No"/>
  </r>
  <r>
    <n v="2189"/>
    <s v="CA-2019-143063"/>
    <x v="682"/>
    <d v="2019-08-15T00:00:00"/>
    <s v="Standard Class"/>
    <s v="IL-15100"/>
    <s v="Ivan Liston"/>
    <x v="0"/>
    <s v="United States"/>
    <x v="38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x v="2"/>
    <x v="0"/>
    <s v="No"/>
  </r>
  <r>
    <n v="2190"/>
    <s v="CA-2019-143063"/>
    <x v="682"/>
    <d v="2019-08-15T00:00:00"/>
    <s v="Standard Class"/>
    <s v="IL-15100"/>
    <s v="Ivan Liston"/>
    <x v="0"/>
    <s v="United States"/>
    <x v="38"/>
    <x v="14"/>
    <n v="47201"/>
    <x v="2"/>
    <s v="TEC-PH-10003645"/>
    <x v="2"/>
    <x v="7"/>
    <s v="Aastra 57i VoIP phone"/>
    <n v="1454.4900000000002"/>
    <n v="9"/>
    <n v="0"/>
    <n v="378.16740000000004"/>
    <x v="2"/>
    <x v="0"/>
    <s v="No"/>
  </r>
  <r>
    <n v="2191"/>
    <s v="CA-2018-118913"/>
    <x v="674"/>
    <d v="2018-06-29T00:00:00"/>
    <s v="Standard Class"/>
    <s v="AS-10240"/>
    <s v="Alan Shonely"/>
    <x v="0"/>
    <s v="United States"/>
    <x v="1"/>
    <x v="1"/>
    <n v="90049"/>
    <x v="1"/>
    <s v="OFF-AP-10000692"/>
    <x v="1"/>
    <x v="9"/>
    <s v="Fellowes Mighty 8 Compact Surge Protector"/>
    <n v="60.81"/>
    <n v="3"/>
    <n v="0"/>
    <n v="17.026800000000001"/>
    <x v="1"/>
    <x v="0"/>
    <s v="No"/>
  </r>
  <r>
    <n v="2192"/>
    <s v="CA-2018-128412"/>
    <x v="107"/>
    <d v="2018-12-17T00:00:00"/>
    <s v="Standard Class"/>
    <s v="AP-10915"/>
    <s v="Arthur Prichep"/>
    <x v="0"/>
    <s v="United States"/>
    <x v="4"/>
    <x v="4"/>
    <n v="98105"/>
    <x v="1"/>
    <s v="OFF-BI-10001718"/>
    <x v="1"/>
    <x v="8"/>
    <s v="GBC DocuBind P50 Personal Binding Machine"/>
    <n v="153.55199999999999"/>
    <n v="3"/>
    <n v="0.2"/>
    <n v="51.823799999999999"/>
    <x v="1"/>
    <x v="0"/>
    <s v="No"/>
  </r>
  <r>
    <n v="2193"/>
    <s v="CA-2018-128412"/>
    <x v="107"/>
    <d v="2018-12-17T00:00:00"/>
    <s v="Standard Class"/>
    <s v="AP-10915"/>
    <s v="Arthur Prichep"/>
    <x v="0"/>
    <s v="United States"/>
    <x v="4"/>
    <x v="4"/>
    <n v="98105"/>
    <x v="1"/>
    <s v="OFF-AP-10002082"/>
    <x v="1"/>
    <x v="9"/>
    <s v="Holmes HEPA Air Purifier"/>
    <n v="65.34"/>
    <n v="3"/>
    <n v="0"/>
    <n v="22.869"/>
    <x v="1"/>
    <x v="0"/>
    <s v="No"/>
  </r>
  <r>
    <n v="2194"/>
    <s v="CA-2018-128412"/>
    <x v="107"/>
    <d v="2018-12-17T00:00:00"/>
    <s v="Standard Class"/>
    <s v="AP-10915"/>
    <s v="Arthur Prichep"/>
    <x v="0"/>
    <s v="United States"/>
    <x v="4"/>
    <x v="4"/>
    <n v="98105"/>
    <x v="1"/>
    <s v="OFF-PA-10001125"/>
    <x v="1"/>
    <x v="10"/>
    <s v="Xerox 1988"/>
    <n v="123.92"/>
    <n v="4"/>
    <n v="0"/>
    <n v="55.763999999999996"/>
    <x v="1"/>
    <x v="0"/>
    <s v="No"/>
  </r>
  <r>
    <n v="2195"/>
    <s v="CA-2018-128412"/>
    <x v="107"/>
    <d v="2018-12-17T00:00:00"/>
    <s v="Standard Class"/>
    <s v="AP-10915"/>
    <s v="Arthur Prichep"/>
    <x v="0"/>
    <s v="United States"/>
    <x v="4"/>
    <x v="4"/>
    <n v="98105"/>
    <x v="1"/>
    <s v="OFF-AP-10000252"/>
    <x v="1"/>
    <x v="9"/>
    <s v="Harmony HEPA Quiet Air Purifiers"/>
    <n v="35.099999999999994"/>
    <n v="3"/>
    <n v="0"/>
    <n v="12.285"/>
    <x v="1"/>
    <x v="0"/>
    <s v="No"/>
  </r>
  <r>
    <n v="2196"/>
    <s v="CA-2018-128412"/>
    <x v="107"/>
    <d v="2018-12-17T00:00:00"/>
    <s v="Standard Class"/>
    <s v="AP-10915"/>
    <s v="Arthur Prichep"/>
    <x v="0"/>
    <s v="United States"/>
    <x v="4"/>
    <x v="4"/>
    <n v="98105"/>
    <x v="1"/>
    <s v="TEC-AC-10003038"/>
    <x v="2"/>
    <x v="11"/>
    <s v="Kingston Digital DataTraveler 16GB USB 2.0"/>
    <n v="44.75"/>
    <n v="5"/>
    <n v="0"/>
    <n v="8.5024999999999942"/>
    <x v="1"/>
    <x v="0"/>
    <s v="No"/>
  </r>
  <r>
    <n v="2197"/>
    <s v="CA-2018-136483"/>
    <x v="49"/>
    <d v="2018-12-06T00:00:00"/>
    <s v="Standard Class"/>
    <s v="AG-10390"/>
    <s v="Allen Goldenen"/>
    <x v="0"/>
    <s v="United States"/>
    <x v="289"/>
    <x v="18"/>
    <n v="37918"/>
    <x v="0"/>
    <s v="OFF-AR-10000940"/>
    <x v="1"/>
    <x v="6"/>
    <s v="Newell 343"/>
    <n v="4.7039999999999997"/>
    <n v="2"/>
    <n v="0.2"/>
    <n v="0.41160000000000019"/>
    <x v="0"/>
    <x v="1"/>
    <s v="Yes"/>
  </r>
  <r>
    <n v="2198"/>
    <s v="CA-2016-163013"/>
    <x v="683"/>
    <d v="2016-12-04T00:00:00"/>
    <s v="Standard Class"/>
    <s v="BF-11080"/>
    <s v="Bart Folk"/>
    <x v="0"/>
    <s v="United States"/>
    <x v="122"/>
    <x v="19"/>
    <n v="36116"/>
    <x v="0"/>
    <s v="OFF-AR-10001954"/>
    <x v="1"/>
    <x v="6"/>
    <s v="Newell 331"/>
    <n v="14.669999999999998"/>
    <n v="3"/>
    <n v="0"/>
    <n v="3.9609000000000001"/>
    <x v="0"/>
    <x v="0"/>
    <s v="No"/>
  </r>
  <r>
    <n v="2199"/>
    <s v="CA-2017-135363"/>
    <x v="262"/>
    <d v="2017-04-02T00:00:00"/>
    <s v="Standard Class"/>
    <s v="CK-12205"/>
    <s v="Chloris Kastensmidt"/>
    <x v="0"/>
    <s v="United States"/>
    <x v="10"/>
    <x v="9"/>
    <n v="19120"/>
    <x v="3"/>
    <s v="OFF-PA-10003177"/>
    <x v="1"/>
    <x v="10"/>
    <s v="Xerox 1999"/>
    <n v="15.552000000000003"/>
    <n v="3"/>
    <n v="0.2"/>
    <n v="5.4432"/>
    <x v="3"/>
    <x v="0"/>
    <s v="No"/>
  </r>
  <r>
    <n v="2200"/>
    <s v="CA-2017-135363"/>
    <x v="262"/>
    <d v="2017-04-02T00:00:00"/>
    <s v="Standard Class"/>
    <s v="CK-12205"/>
    <s v="Chloris Kastensmidt"/>
    <x v="0"/>
    <s v="United States"/>
    <x v="10"/>
    <x v="9"/>
    <n v="19120"/>
    <x v="3"/>
    <s v="OFF-PA-10000533"/>
    <x v="1"/>
    <x v="10"/>
    <s v="Southworth Parchment Paper &amp; Envelopes"/>
    <n v="5.2320000000000002"/>
    <n v="1"/>
    <n v="0.2"/>
    <n v="1.7003999999999999"/>
    <x v="3"/>
    <x v="0"/>
    <s v="No"/>
  </r>
  <r>
    <n v="2201"/>
    <s v="US-2016-165659"/>
    <x v="106"/>
    <d v="2016-06-06T00:00:00"/>
    <s v="Standard Class"/>
    <s v="LT-17110"/>
    <s v="Liz Thompson"/>
    <x v="0"/>
    <s v="United States"/>
    <x v="290"/>
    <x v="36"/>
    <n v="72209"/>
    <x v="0"/>
    <s v="FUR-FU-10001935"/>
    <x v="0"/>
    <x v="5"/>
    <s v="3M Hangers With Command Adhesive"/>
    <n v="22.200000000000003"/>
    <n v="6"/>
    <n v="0"/>
    <n v="9.1020000000000021"/>
    <x v="0"/>
    <x v="0"/>
    <s v="No"/>
  </r>
  <r>
    <n v="2202"/>
    <s v="US-2016-165659"/>
    <x v="106"/>
    <d v="2016-06-06T00:00:00"/>
    <s v="Standard Class"/>
    <s v="LT-17110"/>
    <s v="Liz Thompson"/>
    <x v="0"/>
    <s v="United States"/>
    <x v="290"/>
    <x v="36"/>
    <n v="72209"/>
    <x v="0"/>
    <s v="TEC-PH-10002563"/>
    <x v="2"/>
    <x v="7"/>
    <s v="Adtran 1202752G1"/>
    <n v="881.93"/>
    <n v="7"/>
    <n v="0"/>
    <n v="229.30180000000001"/>
    <x v="0"/>
    <x v="0"/>
    <s v="No"/>
  </r>
  <r>
    <n v="2203"/>
    <s v="CA-2017-138002"/>
    <x v="684"/>
    <d v="2017-09-12T00:00:00"/>
    <s v="Standard Class"/>
    <s v="BT-11305"/>
    <s v="Beth Thompson"/>
    <x v="2"/>
    <s v="United States"/>
    <x v="4"/>
    <x v="4"/>
    <n v="98103"/>
    <x v="1"/>
    <s v="OFF-BI-10002160"/>
    <x v="1"/>
    <x v="8"/>
    <s v="Acco Hanging Data Binders"/>
    <n v="6.0960000000000001"/>
    <n v="2"/>
    <n v="0.2"/>
    <n v="2.1335999999999999"/>
    <x v="1"/>
    <x v="0"/>
    <s v="No"/>
  </r>
  <r>
    <n v="2204"/>
    <s v="CA-2017-138002"/>
    <x v="684"/>
    <d v="2017-09-12T00:00:00"/>
    <s v="Standard Class"/>
    <s v="BT-11305"/>
    <s v="Beth Thompson"/>
    <x v="2"/>
    <s v="United States"/>
    <x v="4"/>
    <x v="4"/>
    <n v="98103"/>
    <x v="1"/>
    <s v="FUR-FU-10004748"/>
    <x v="0"/>
    <x v="5"/>
    <s v="Howard Miller 16&quot; Diameter Gallery Wall Clock"/>
    <n v="191.82"/>
    <n v="3"/>
    <n v="0"/>
    <n v="74.809799999999996"/>
    <x v="1"/>
    <x v="0"/>
    <s v="No"/>
  </r>
  <r>
    <n v="2205"/>
    <s v="CA-2017-128860"/>
    <x v="685"/>
    <d v="2017-07-05T00:00:00"/>
    <s v="Standard Class"/>
    <s v="SC-20725"/>
    <s v="Steven Cartwright"/>
    <x v="0"/>
    <s v="United States"/>
    <x v="152"/>
    <x v="9"/>
    <n v="17602"/>
    <x v="3"/>
    <s v="FUR-FU-10001473"/>
    <x v="0"/>
    <x v="5"/>
    <s v="Eldon Executive Woodline II Desk Accessories, Mahogany"/>
    <n v="20.103999999999999"/>
    <n v="1"/>
    <n v="0.2"/>
    <n v="1.7591000000000001"/>
    <x v="3"/>
    <x v="0"/>
    <s v="No"/>
  </r>
  <r>
    <n v="2206"/>
    <s v="CA-2018-164350"/>
    <x v="545"/>
    <d v="2018-09-12T00:00:00"/>
    <s v="Second Class"/>
    <s v="CG-12040"/>
    <s v="Catherine Glotzbach"/>
    <x v="2"/>
    <s v="United States"/>
    <x v="39"/>
    <x v="18"/>
    <n v="37620"/>
    <x v="0"/>
    <s v="OFF-AR-10000538"/>
    <x v="1"/>
    <x v="6"/>
    <s v="Boston Model 1800 Electric Pencil Sharpener, Gray"/>
    <n v="67.56"/>
    <n v="3"/>
    <n v="0.2"/>
    <n v="8.4449999999999896"/>
    <x v="0"/>
    <x v="0"/>
    <s v="No"/>
  </r>
  <r>
    <n v="2207"/>
    <s v="US-2016-103905"/>
    <x v="686"/>
    <d v="2016-07-20T00:00:00"/>
    <s v="Standard Class"/>
    <s v="AW-10930"/>
    <s v="Arthur Wiediger"/>
    <x v="2"/>
    <s v="United States"/>
    <x v="34"/>
    <x v="10"/>
    <n v="60505"/>
    <x v="2"/>
    <s v="OFF-BI-10001098"/>
    <x v="1"/>
    <x v="8"/>
    <s v="Acco D-Ring Binder w/DublLock"/>
    <n v="29.931999999999992"/>
    <n v="7"/>
    <n v="0.8"/>
    <n v="-46.394600000000011"/>
    <x v="2"/>
    <x v="0"/>
    <s v="No"/>
  </r>
  <r>
    <n v="2208"/>
    <s v="US-2016-103905"/>
    <x v="686"/>
    <d v="2016-07-20T00:00:00"/>
    <s v="Standard Class"/>
    <s v="AW-10930"/>
    <s v="Arthur Wiediger"/>
    <x v="2"/>
    <s v="United States"/>
    <x v="34"/>
    <x v="10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x v="2"/>
    <x v="0"/>
    <s v="No"/>
  </r>
  <r>
    <n v="2209"/>
    <s v="CA-2017-129854"/>
    <x v="421"/>
    <d v="2017-08-26T00:00:00"/>
    <s v="Standard Class"/>
    <s v="RB-19705"/>
    <s v="Roger Barcio"/>
    <x v="2"/>
    <s v="United States"/>
    <x v="20"/>
    <x v="15"/>
    <n v="10009"/>
    <x v="3"/>
    <s v="OFF-AR-10000390"/>
    <x v="1"/>
    <x v="6"/>
    <s v="Newell Chalk Holder"/>
    <n v="16.52"/>
    <n v="4"/>
    <n v="0"/>
    <n v="7.5991999999999997"/>
    <x v="3"/>
    <x v="0"/>
    <s v="No"/>
  </r>
  <r>
    <n v="2210"/>
    <s v="CA-2016-125556"/>
    <x v="687"/>
    <d v="2016-11-16T00:00:00"/>
    <s v="Second Class"/>
    <s v="ML-17410"/>
    <s v="Maris LaWare"/>
    <x v="0"/>
    <s v="United States"/>
    <x v="54"/>
    <x v="29"/>
    <n v="6824"/>
    <x v="3"/>
    <s v="TEC-PH-10001079"/>
    <x v="2"/>
    <x v="7"/>
    <s v="Polycom SoundPoint Pro SE-225 Corded phone"/>
    <n v="832.93"/>
    <n v="7"/>
    <n v="0"/>
    <n v="233.22039999999998"/>
    <x v="3"/>
    <x v="0"/>
    <s v="No"/>
  </r>
  <r>
    <n v="2211"/>
    <s v="CA-2016-125556"/>
    <x v="687"/>
    <d v="2016-11-16T00:00:00"/>
    <s v="Second Class"/>
    <s v="ML-17410"/>
    <s v="Maris LaWare"/>
    <x v="0"/>
    <s v="United States"/>
    <x v="54"/>
    <x v="29"/>
    <n v="6824"/>
    <x v="3"/>
    <s v="OFF-BI-10003460"/>
    <x v="1"/>
    <x v="8"/>
    <s v="Acco 3-Hole Punch"/>
    <n v="43.8"/>
    <n v="10"/>
    <n v="0"/>
    <n v="21.023999999999997"/>
    <x v="3"/>
    <x v="0"/>
    <s v="No"/>
  </r>
  <r>
    <n v="2212"/>
    <s v="CA-2018-162313"/>
    <x v="581"/>
    <d v="2018-11-30T00:00:00"/>
    <s v="First Class"/>
    <s v="VB-21745"/>
    <s v="Victoria Brennan"/>
    <x v="1"/>
    <s v="United States"/>
    <x v="291"/>
    <x v="12"/>
    <n v="48146"/>
    <x v="2"/>
    <s v="OFF-AP-10003842"/>
    <x v="1"/>
    <x v="9"/>
    <s v="Euro-Pro Shark Turbo Vacuum"/>
    <n v="167.292"/>
    <n v="6"/>
    <n v="0.1"/>
    <n v="29.7408"/>
    <x v="2"/>
    <x v="0"/>
    <s v="No"/>
  </r>
  <r>
    <n v="2213"/>
    <s v="CA-2019-107874"/>
    <x v="610"/>
    <d v="2019-11-25T00:00:00"/>
    <s v="Standard Class"/>
    <s v="SW-20275"/>
    <s v="Scott Williamson"/>
    <x v="0"/>
    <s v="United States"/>
    <x v="20"/>
    <x v="15"/>
    <n v="10035"/>
    <x v="3"/>
    <s v="FUR-FU-10003535"/>
    <x v="0"/>
    <x v="5"/>
    <s v="Howard Miller Distant Time Traveler Alarm Clock"/>
    <n v="27.42"/>
    <n v="1"/>
    <n v="0"/>
    <n v="11.2422"/>
    <x v="3"/>
    <x v="0"/>
    <s v="No"/>
  </r>
  <r>
    <n v="2214"/>
    <s v="CA-2019-129378"/>
    <x v="172"/>
    <d v="2019-10-02T00:00:00"/>
    <s v="First Class"/>
    <s v="NS-18505"/>
    <s v="Neola Schneider"/>
    <x v="0"/>
    <s v="United States"/>
    <x v="49"/>
    <x v="1"/>
    <n v="95123"/>
    <x v="1"/>
    <s v="OFF-BI-10002012"/>
    <x v="1"/>
    <x v="8"/>
    <s v="Wilson Jones Easy Flow II Sheet Lifters"/>
    <n v="1.4400000000000002"/>
    <n v="1"/>
    <n v="0.2"/>
    <n v="0.504"/>
    <x v="1"/>
    <x v="0"/>
    <s v="No"/>
  </r>
  <r>
    <n v="2215"/>
    <s v="CA-2019-129378"/>
    <x v="172"/>
    <d v="2019-10-02T00:00:00"/>
    <s v="First Class"/>
    <s v="NS-18505"/>
    <s v="Neola Schneider"/>
    <x v="0"/>
    <s v="United States"/>
    <x v="49"/>
    <x v="1"/>
    <n v="95123"/>
    <x v="1"/>
    <s v="OFF-BI-10001922"/>
    <x v="1"/>
    <x v="8"/>
    <s v="Storex Dura Pro Binders"/>
    <n v="61.77600000000001"/>
    <n v="13"/>
    <n v="0.2"/>
    <n v="20.849399999999996"/>
    <x v="1"/>
    <x v="0"/>
    <s v="No"/>
  </r>
  <r>
    <n v="2216"/>
    <s v="CA-2019-129378"/>
    <x v="172"/>
    <d v="2019-10-02T00:00:00"/>
    <s v="First Class"/>
    <s v="NS-18505"/>
    <s v="Neola Schneider"/>
    <x v="0"/>
    <s v="United States"/>
    <x v="49"/>
    <x v="1"/>
    <n v="95123"/>
    <x v="1"/>
    <s v="OFF-AP-10000576"/>
    <x v="1"/>
    <x v="9"/>
    <s v="Belkin 325VA UPS Surge Protector, 6'"/>
    <n v="241.96"/>
    <n v="2"/>
    <n v="0"/>
    <n v="60.490000000000009"/>
    <x v="1"/>
    <x v="0"/>
    <s v="No"/>
  </r>
  <r>
    <n v="2217"/>
    <s v="CA-2019-129378"/>
    <x v="172"/>
    <d v="2019-10-02T00:00:00"/>
    <s v="First Class"/>
    <s v="NS-18505"/>
    <s v="Neola Schneider"/>
    <x v="0"/>
    <s v="United States"/>
    <x v="49"/>
    <x v="1"/>
    <n v="95123"/>
    <x v="1"/>
    <s v="FUR-CH-10000553"/>
    <x v="0"/>
    <x v="1"/>
    <s v="Metal Folding Chairs, Beige, 4/Carton"/>
    <n v="108.608"/>
    <n v="4"/>
    <n v="0.2"/>
    <n v="9.5031999999999925"/>
    <x v="1"/>
    <x v="0"/>
    <s v="No"/>
  </r>
  <r>
    <n v="2218"/>
    <s v="CA-2016-151953"/>
    <x v="59"/>
    <d v="2016-09-25T00:00:00"/>
    <s v="Standard Class"/>
    <s v="DB-13555"/>
    <s v="Dorothy Badders"/>
    <x v="1"/>
    <s v="United States"/>
    <x v="108"/>
    <x v="2"/>
    <n v="32216"/>
    <x v="0"/>
    <s v="OFF-AR-10003469"/>
    <x v="1"/>
    <x v="6"/>
    <s v="Nontoxic Chalk"/>
    <n v="2.8160000000000003"/>
    <n v="2"/>
    <n v="0.2"/>
    <n v="0.98559999999999992"/>
    <x v="0"/>
    <x v="0"/>
    <s v="No"/>
  </r>
  <r>
    <n v="2219"/>
    <s v="CA-2019-130841"/>
    <x v="688"/>
    <d v="2019-08-01T00:00:00"/>
    <s v="Standard Class"/>
    <s v="MH-17620"/>
    <s v="Matt Hagelstein"/>
    <x v="1"/>
    <s v="United States"/>
    <x v="8"/>
    <x v="1"/>
    <n v="94110"/>
    <x v="1"/>
    <s v="OFF-BI-10000145"/>
    <x v="1"/>
    <x v="8"/>
    <s v="Zipper Ring Binder Pockets"/>
    <n v="9.9840000000000018"/>
    <n v="4"/>
    <n v="0.2"/>
    <n v="3.6191999999999993"/>
    <x v="1"/>
    <x v="0"/>
    <s v="No"/>
  </r>
  <r>
    <n v="2220"/>
    <s v="CA-2019-130841"/>
    <x v="688"/>
    <d v="2019-08-01T00:00:00"/>
    <s v="Standard Class"/>
    <s v="MH-17620"/>
    <s v="Matt Hagelstein"/>
    <x v="1"/>
    <s v="United States"/>
    <x v="8"/>
    <x v="1"/>
    <n v="94110"/>
    <x v="1"/>
    <s v="OFF-ST-10001580"/>
    <x v="1"/>
    <x v="4"/>
    <s v="Super Decoflex Portable Personal File"/>
    <n v="14.98"/>
    <n v="1"/>
    <n v="0"/>
    <n v="4.1943999999999999"/>
    <x v="1"/>
    <x v="0"/>
    <s v="No"/>
  </r>
  <r>
    <n v="2221"/>
    <s v="CA-2019-130841"/>
    <x v="688"/>
    <d v="2019-08-01T00:00:00"/>
    <s v="Standard Class"/>
    <s v="MH-17620"/>
    <s v="Matt Hagelstein"/>
    <x v="1"/>
    <s v="United States"/>
    <x v="8"/>
    <x v="1"/>
    <n v="94110"/>
    <x v="1"/>
    <s v="TEC-PH-10001817"/>
    <x v="2"/>
    <x v="7"/>
    <s v="Wilson Electronics DB Pro Signal Booster"/>
    <n v="1145.6000000000001"/>
    <n v="4"/>
    <n v="0.2"/>
    <n v="100.24000000000007"/>
    <x v="1"/>
    <x v="0"/>
    <s v="No"/>
  </r>
  <r>
    <n v="2222"/>
    <s v="CA-2017-131884"/>
    <x v="401"/>
    <d v="2017-12-06T00:00:00"/>
    <s v="Same Day"/>
    <s v="DK-13375"/>
    <s v="Dennis Kane"/>
    <x v="0"/>
    <s v="United States"/>
    <x v="292"/>
    <x v="24"/>
    <n v="43302"/>
    <x v="3"/>
    <s v="TEC-PH-10001578"/>
    <x v="2"/>
    <x v="7"/>
    <s v="Polycom SoundStation2 EX Conference phone"/>
    <n v="485.93999999999994"/>
    <n v="2"/>
    <n v="0.4"/>
    <n v="-89.089000000000055"/>
    <x v="3"/>
    <x v="0"/>
    <s v="No"/>
  </r>
  <r>
    <n v="2223"/>
    <s v="CA-2017-131884"/>
    <x v="401"/>
    <d v="2017-12-06T00:00:00"/>
    <s v="Same Day"/>
    <s v="DK-13375"/>
    <s v="Dennis Kane"/>
    <x v="0"/>
    <s v="United States"/>
    <x v="292"/>
    <x v="24"/>
    <n v="43302"/>
    <x v="3"/>
    <s v="OFF-AR-10004078"/>
    <x v="1"/>
    <x v="6"/>
    <s v="Newell 312"/>
    <n v="37.375999999999998"/>
    <n v="8"/>
    <n v="0.2"/>
    <n v="4.6719999999999988"/>
    <x v="3"/>
    <x v="0"/>
    <s v="No"/>
  </r>
  <r>
    <n v="2224"/>
    <s v="CA-2017-131884"/>
    <x v="401"/>
    <d v="2017-12-06T00:00:00"/>
    <s v="Same Day"/>
    <s v="DK-13375"/>
    <s v="Dennis Kane"/>
    <x v="0"/>
    <s v="United States"/>
    <x v="292"/>
    <x v="24"/>
    <n v="43302"/>
    <x v="3"/>
    <s v="FUR-CH-10004860"/>
    <x v="0"/>
    <x v="1"/>
    <s v="Global Low Back Tilter Chair"/>
    <n v="70.685999999999993"/>
    <n v="1"/>
    <n v="0.3"/>
    <n v="-24.23520000000001"/>
    <x v="3"/>
    <x v="0"/>
    <s v="No"/>
  </r>
  <r>
    <n v="2225"/>
    <s v="CA-2019-121909"/>
    <x v="689"/>
    <d v="2019-08-05T00:00:00"/>
    <s v="Standard Class"/>
    <s v="EA-14035"/>
    <s v="Erin Ashbrook"/>
    <x v="1"/>
    <s v="United States"/>
    <x v="10"/>
    <x v="9"/>
    <n v="19134"/>
    <x v="3"/>
    <s v="OFF-PA-10003790"/>
    <x v="1"/>
    <x v="10"/>
    <s v="Xerox 1991"/>
    <n v="54.816000000000003"/>
    <n v="3"/>
    <n v="0.2"/>
    <n v="17.815199999999997"/>
    <x v="3"/>
    <x v="0"/>
    <s v="No"/>
  </r>
  <r>
    <n v="2226"/>
    <s v="CA-2018-106383"/>
    <x v="690"/>
    <d v="2018-03-21T00:00:00"/>
    <s v="Second Class"/>
    <s v="BT-11440"/>
    <s v="Bobby Trafton"/>
    <x v="0"/>
    <s v="United States"/>
    <x v="293"/>
    <x v="22"/>
    <n v="80122"/>
    <x v="1"/>
    <s v="FUR-BO-10002202"/>
    <x v="0"/>
    <x v="0"/>
    <s v="Atlantic Metals Mobile 2-Shelf Bookcases, Custom Colors"/>
    <n v="72.294000000000011"/>
    <n v="1"/>
    <n v="0.7"/>
    <n v="-98.801799999999986"/>
    <x v="1"/>
    <x v="0"/>
    <s v="No"/>
  </r>
  <r>
    <n v="2227"/>
    <s v="CA-2019-130771"/>
    <x v="570"/>
    <d v="2019-08-03T00:00:00"/>
    <s v="Standard Class"/>
    <s v="LA-16780"/>
    <s v="Laura Armstrong"/>
    <x v="1"/>
    <s v="United States"/>
    <x v="89"/>
    <x v="5"/>
    <n v="78745"/>
    <x v="2"/>
    <s v="OFF-FA-10003059"/>
    <x v="1"/>
    <x v="13"/>
    <s v="Assorted Color Push Pins"/>
    <n v="2.8960000000000004"/>
    <n v="2"/>
    <n v="0.2"/>
    <n v="0.4705999999999998"/>
    <x v="2"/>
    <x v="0"/>
    <s v="No"/>
  </r>
  <r>
    <n v="2228"/>
    <s v="CA-2019-130771"/>
    <x v="570"/>
    <d v="2019-08-03T00:00:00"/>
    <s v="Standard Class"/>
    <s v="LA-16780"/>
    <s v="Laura Armstrong"/>
    <x v="1"/>
    <s v="United States"/>
    <x v="89"/>
    <x v="5"/>
    <n v="78745"/>
    <x v="2"/>
    <s v="TEC-PH-10002496"/>
    <x v="2"/>
    <x v="7"/>
    <s v="Cisco SPA301"/>
    <n v="124.79200000000002"/>
    <n v="1"/>
    <n v="0.2"/>
    <n v="15.598999999999993"/>
    <x v="2"/>
    <x v="0"/>
    <s v="No"/>
  </r>
  <r>
    <n v="2229"/>
    <s v="CA-2018-139157"/>
    <x v="393"/>
    <d v="2018-10-05T00:00:00"/>
    <s v="Standard Class"/>
    <s v="GM-14680"/>
    <s v="Greg Matthias"/>
    <x v="0"/>
    <s v="United States"/>
    <x v="20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  <x v="3"/>
    <x v="0"/>
    <s v="No"/>
  </r>
  <r>
    <n v="2230"/>
    <s v="CA-2016-128055"/>
    <x v="691"/>
    <d v="2016-04-05T00:00:00"/>
    <s v="Standard Class"/>
    <s v="AA-10315"/>
    <s v="Alex Avila"/>
    <x v="0"/>
    <s v="United States"/>
    <x v="8"/>
    <x v="1"/>
    <n v="94122"/>
    <x v="1"/>
    <s v="OFF-BI-10004390"/>
    <x v="1"/>
    <x v="8"/>
    <s v="GBC DocuBind 200 Manual Binding Machine"/>
    <n v="673.5680000000001"/>
    <n v="2"/>
    <n v="0.2"/>
    <n v="252.58799999999999"/>
    <x v="1"/>
    <x v="0"/>
    <s v="No"/>
  </r>
  <r>
    <n v="2231"/>
    <s v="CA-2016-128055"/>
    <x v="691"/>
    <d v="2016-04-05T00:00:00"/>
    <s v="Standard Class"/>
    <s v="AA-10315"/>
    <s v="Alex Avila"/>
    <x v="0"/>
    <s v="United States"/>
    <x v="8"/>
    <x v="1"/>
    <n v="94122"/>
    <x v="1"/>
    <s v="OFF-AP-10002765"/>
    <x v="1"/>
    <x v="9"/>
    <s v="Fellowes Advanced Computer Series Surge Protectors"/>
    <n v="52.98"/>
    <n v="2"/>
    <n v="0"/>
    <n v="14.834400000000002"/>
    <x v="1"/>
    <x v="0"/>
    <s v="No"/>
  </r>
  <r>
    <n v="2232"/>
    <s v="CA-2019-157091"/>
    <x v="335"/>
    <d v="2019-07-01T00:00:00"/>
    <s v="Standard Class"/>
    <s v="DB-13405"/>
    <s v="Denny Blanton"/>
    <x v="0"/>
    <s v="United States"/>
    <x v="189"/>
    <x v="14"/>
    <n v="46350"/>
    <x v="2"/>
    <s v="FUR-FU-10000293"/>
    <x v="0"/>
    <x v="5"/>
    <s v="Eldon Antistatic Chair Mats for Low to Medium Pile Carpets"/>
    <n v="526.45000000000005"/>
    <n v="5"/>
    <n v="0"/>
    <n v="31.586999999999961"/>
    <x v="2"/>
    <x v="0"/>
    <s v="No"/>
  </r>
  <r>
    <n v="2233"/>
    <s v="CA-2019-132122"/>
    <x v="362"/>
    <d v="2019-07-14T00:00:00"/>
    <s v="Standard Class"/>
    <s v="JH-15820"/>
    <s v="John Huston"/>
    <x v="0"/>
    <s v="United States"/>
    <x v="22"/>
    <x v="10"/>
    <n v="60610"/>
    <x v="2"/>
    <s v="OFF-ST-10003692"/>
    <x v="1"/>
    <x v="4"/>
    <s v="Recycled Steel Personal File for Hanging File Folders"/>
    <n v="228.92"/>
    <n v="5"/>
    <n v="0.2"/>
    <n v="14.307499999999997"/>
    <x v="2"/>
    <x v="0"/>
    <s v="No"/>
  </r>
  <r>
    <n v="2234"/>
    <s v="CA-2017-123232"/>
    <x v="639"/>
    <d v="2017-12-16T00:00:00"/>
    <s v="Second Class"/>
    <s v="DJ-13630"/>
    <s v="Doug Jacobs"/>
    <x v="0"/>
    <s v="United States"/>
    <x v="32"/>
    <x v="21"/>
    <n v="97206"/>
    <x v="1"/>
    <s v="TEC-PH-10001051"/>
    <x v="2"/>
    <x v="7"/>
    <s v="HTC One"/>
    <n v="319.96800000000002"/>
    <n v="4"/>
    <n v="0.2"/>
    <n v="35.996399999999952"/>
    <x v="1"/>
    <x v="0"/>
    <s v="No"/>
  </r>
  <r>
    <n v="2235"/>
    <s v="CA-2019-104066"/>
    <x v="256"/>
    <d v="2019-12-10T00:00:00"/>
    <s v="Standard Class"/>
    <s v="QJ-19255"/>
    <s v="Quincy Jones"/>
    <x v="1"/>
    <s v="United States"/>
    <x v="140"/>
    <x v="42"/>
    <m/>
    <x v="3"/>
    <s v="TEC-AC-10001013"/>
    <x v="2"/>
    <x v="11"/>
    <s v="Logitech ClearChat Comfort/USB Headset H390"/>
    <n v="205.03"/>
    <n v="7"/>
    <n v="0"/>
    <n v="67.659899999999979"/>
    <x v="3"/>
    <x v="0"/>
    <s v="No"/>
  </r>
  <r>
    <n v="2236"/>
    <s v="CA-2017-145849"/>
    <x v="426"/>
    <d v="2017-09-17T00:00:00"/>
    <s v="Second Class"/>
    <s v="CT-11995"/>
    <s v="Carol Triggs"/>
    <x v="0"/>
    <s v="United States"/>
    <x v="245"/>
    <x v="14"/>
    <n v="46203"/>
    <x v="2"/>
    <s v="OFF-ST-10000025"/>
    <x v="1"/>
    <x v="4"/>
    <s v="Fellowes Stor/Drawer Steel Plus Storage Drawers"/>
    <n v="190.86"/>
    <n v="2"/>
    <n v="0"/>
    <n v="11.451599999999985"/>
    <x v="2"/>
    <x v="0"/>
    <s v="No"/>
  </r>
  <r>
    <n v="2237"/>
    <s v="CA-2017-145849"/>
    <x v="426"/>
    <d v="2017-09-17T00:00:00"/>
    <s v="Second Class"/>
    <s v="CT-11995"/>
    <s v="Carol Triggs"/>
    <x v="0"/>
    <s v="United States"/>
    <x v="245"/>
    <x v="14"/>
    <n v="46203"/>
    <x v="2"/>
    <s v="OFF-AR-10000817"/>
    <x v="1"/>
    <x v="6"/>
    <s v="Manco Dry-Lighter Erasable Highlighter"/>
    <n v="24.32"/>
    <n v="8"/>
    <n v="0"/>
    <n v="8.2687999999999988"/>
    <x v="2"/>
    <x v="0"/>
    <s v="No"/>
  </r>
  <r>
    <n v="2238"/>
    <s v="CA-2018-122322"/>
    <x v="692"/>
    <d v="2018-07-21T00:00:00"/>
    <s v="Standard Class"/>
    <s v="RH-19510"/>
    <s v="Rick Huthwaite"/>
    <x v="2"/>
    <s v="United States"/>
    <x v="212"/>
    <x v="7"/>
    <n v="84604"/>
    <x v="1"/>
    <s v="OFF-SU-10000952"/>
    <x v="1"/>
    <x v="14"/>
    <s v="Fiskars Home &amp; Office Scissors"/>
    <n v="44.400000000000006"/>
    <n v="5"/>
    <n v="0"/>
    <n v="12.432000000000002"/>
    <x v="1"/>
    <x v="0"/>
    <s v="No"/>
  </r>
  <r>
    <n v="2239"/>
    <s v="CA-2019-166849"/>
    <x v="693"/>
    <d v="2019-04-26T00:00:00"/>
    <s v="Standard Class"/>
    <s v="SJ-20125"/>
    <s v="Sanjit Jacobs"/>
    <x v="2"/>
    <s v="United States"/>
    <x v="22"/>
    <x v="10"/>
    <n v="60610"/>
    <x v="2"/>
    <s v="FUR-FU-10004597"/>
    <x v="0"/>
    <x v="5"/>
    <s v="Eldon Cleatmat Chair Mats for Medium Pile Carpets"/>
    <n v="44.400000000000006"/>
    <n v="2"/>
    <n v="0.6"/>
    <n v="-52.169999999999987"/>
    <x v="2"/>
    <x v="0"/>
    <s v="No"/>
  </r>
  <r>
    <n v="2240"/>
    <s v="CA-2018-146633"/>
    <x v="625"/>
    <d v="2018-11-17T00:00:00"/>
    <s v="Second Class"/>
    <s v="TG-21310"/>
    <s v="Toby Gnade"/>
    <x v="0"/>
    <s v="United States"/>
    <x v="1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  <x v="1"/>
    <x v="0"/>
    <s v="No"/>
  </r>
  <r>
    <n v="2241"/>
    <s v="CA-2018-146633"/>
    <x v="625"/>
    <d v="2018-11-17T00:00:00"/>
    <s v="Second Class"/>
    <s v="TG-21310"/>
    <s v="Toby Gnade"/>
    <x v="0"/>
    <s v="United States"/>
    <x v="1"/>
    <x v="1"/>
    <n v="90049"/>
    <x v="1"/>
    <s v="OFF-BI-10002982"/>
    <x v="1"/>
    <x v="8"/>
    <s v="Avery Self-Adhesive Photo Pockets for Polaroid Photos"/>
    <n v="38.136000000000003"/>
    <n v="7"/>
    <n v="0.2"/>
    <n v="13.347599999999998"/>
    <x v="1"/>
    <x v="0"/>
    <s v="No"/>
  </r>
  <r>
    <n v="2242"/>
    <s v="US-2018-126893"/>
    <x v="491"/>
    <d v="2018-12-01T00:00:00"/>
    <s v="Standard Class"/>
    <s v="CT-11995"/>
    <s v="Carol Triggs"/>
    <x v="0"/>
    <s v="United States"/>
    <x v="10"/>
    <x v="9"/>
    <n v="19134"/>
    <x v="3"/>
    <s v="TEC-PH-10004165"/>
    <x v="2"/>
    <x v="7"/>
    <s v="Mitel MiVoice 5330e IP Phone"/>
    <n v="494.98199999999997"/>
    <n v="3"/>
    <n v="0.4"/>
    <n v="-115.49580000000006"/>
    <x v="3"/>
    <x v="0"/>
    <s v="No"/>
  </r>
  <r>
    <n v="2243"/>
    <s v="CA-2019-103380"/>
    <x v="610"/>
    <d v="2019-11-25T00:00:00"/>
    <s v="Standard Class"/>
    <s v="BF-11005"/>
    <s v="Barry Franz"/>
    <x v="2"/>
    <s v="United States"/>
    <x v="45"/>
    <x v="1"/>
    <n v="91104"/>
    <x v="1"/>
    <s v="OFF-ST-10003442"/>
    <x v="1"/>
    <x v="4"/>
    <s v="Eldon Portable Mobile Manager"/>
    <n v="56.56"/>
    <n v="2"/>
    <n v="0"/>
    <n v="15.2712"/>
    <x v="1"/>
    <x v="1"/>
    <s v="Yes"/>
  </r>
  <r>
    <n v="2244"/>
    <s v="CA-2019-103380"/>
    <x v="610"/>
    <d v="2019-11-25T00:00:00"/>
    <s v="Standard Class"/>
    <s v="BF-11005"/>
    <s v="Barry Franz"/>
    <x v="2"/>
    <s v="United States"/>
    <x v="45"/>
    <x v="1"/>
    <n v="91104"/>
    <x v="1"/>
    <s v="OFF-AR-10003856"/>
    <x v="1"/>
    <x v="6"/>
    <s v="Newell 344"/>
    <n v="5.56"/>
    <n v="2"/>
    <n v="0"/>
    <n v="1.4455999999999998"/>
    <x v="1"/>
    <x v="1"/>
    <s v="Yes"/>
  </r>
  <r>
    <n v="2245"/>
    <s v="CA-2019-103380"/>
    <x v="610"/>
    <d v="2019-11-25T00:00:00"/>
    <s v="Standard Class"/>
    <s v="BF-11005"/>
    <s v="Barry Franz"/>
    <x v="2"/>
    <s v="United States"/>
    <x v="45"/>
    <x v="1"/>
    <n v="91104"/>
    <x v="1"/>
    <s v="OFF-FA-10004248"/>
    <x v="1"/>
    <x v="13"/>
    <s v="Advantus T-Pin Paper Clips"/>
    <n v="9.02"/>
    <n v="2"/>
    <n v="0"/>
    <n v="3.5178000000000003"/>
    <x v="1"/>
    <x v="1"/>
    <s v="Yes"/>
  </r>
  <r>
    <n v="2246"/>
    <s v="CA-2019-103380"/>
    <x v="610"/>
    <d v="2019-11-25T00:00:00"/>
    <s v="Standard Class"/>
    <s v="BF-11005"/>
    <s v="Barry Franz"/>
    <x v="2"/>
    <s v="United States"/>
    <x v="45"/>
    <x v="1"/>
    <n v="91104"/>
    <x v="1"/>
    <s v="OFF-AP-10001492"/>
    <x v="1"/>
    <x v="9"/>
    <s v="Acco Six-Outlet Power Strip, 4' Cord Length"/>
    <n v="8.6199999999999992"/>
    <n v="1"/>
    <n v="0"/>
    <n v="2.2412000000000001"/>
    <x v="1"/>
    <x v="1"/>
    <s v="Yes"/>
  </r>
  <r>
    <n v="2247"/>
    <s v="CA-2019-103380"/>
    <x v="610"/>
    <d v="2019-11-25T00:00:00"/>
    <s v="Standard Class"/>
    <s v="BF-11005"/>
    <s v="Barry Franz"/>
    <x v="2"/>
    <s v="United States"/>
    <x v="45"/>
    <x v="1"/>
    <n v="91104"/>
    <x v="1"/>
    <s v="TEC-PH-10004165"/>
    <x v="2"/>
    <x v="7"/>
    <s v="Mitel MiVoice 5330e IP Phone"/>
    <n v="659.97600000000011"/>
    <n v="3"/>
    <n v="0.2"/>
    <n v="49.498199999999969"/>
    <x v="1"/>
    <x v="1"/>
    <s v="Yes"/>
  </r>
  <r>
    <n v="2248"/>
    <s v="CA-2017-116092"/>
    <x v="586"/>
    <d v="2017-02-18T00:00:00"/>
    <s v="Second Class"/>
    <s v="JM-16195"/>
    <s v="Justin MacKendrick"/>
    <x v="0"/>
    <s v="United States"/>
    <x v="1"/>
    <x v="1"/>
    <n v="90004"/>
    <x v="1"/>
    <s v="OFF-PA-10004285"/>
    <x v="1"/>
    <x v="10"/>
    <s v="Xerox 1959"/>
    <n v="13.36"/>
    <n v="2"/>
    <n v="0"/>
    <n v="6.4127999999999998"/>
    <x v="1"/>
    <x v="1"/>
    <s v="Yes"/>
  </r>
  <r>
    <n v="2249"/>
    <s v="CA-2017-116092"/>
    <x v="586"/>
    <d v="2017-02-18T00:00:00"/>
    <s v="Second Class"/>
    <s v="JM-16195"/>
    <s v="Justin MacKendrick"/>
    <x v="0"/>
    <s v="United States"/>
    <x v="1"/>
    <x v="1"/>
    <n v="90004"/>
    <x v="1"/>
    <s v="OFF-BI-10001628"/>
    <x v="1"/>
    <x v="8"/>
    <s v="Acco Data Flex Cable Posts For Top &amp; Bottom Load Binders, 6&quot; Capacity"/>
    <n v="41.72"/>
    <n v="5"/>
    <n v="0.2"/>
    <n v="13.037499999999998"/>
    <x v="1"/>
    <x v="1"/>
    <s v="Yes"/>
  </r>
  <r>
    <n v="2250"/>
    <s v="CA-2017-116092"/>
    <x v="586"/>
    <d v="2017-02-18T00:00:00"/>
    <s v="Second Class"/>
    <s v="JM-16195"/>
    <s v="Justin MacKendrick"/>
    <x v="0"/>
    <s v="United States"/>
    <x v="1"/>
    <x v="1"/>
    <n v="90004"/>
    <x v="1"/>
    <s v="OFF-BI-10000546"/>
    <x v="1"/>
    <x v="8"/>
    <s v="Avery Durable Binders"/>
    <n v="11.52"/>
    <n v="5"/>
    <n v="0.2"/>
    <n v="4.1760000000000002"/>
    <x v="1"/>
    <x v="1"/>
    <s v="Yes"/>
  </r>
  <r>
    <n v="2251"/>
    <s v="CA-2017-116092"/>
    <x v="586"/>
    <d v="2017-02-18T00:00:00"/>
    <s v="Second Class"/>
    <s v="JM-16195"/>
    <s v="Justin MacKendrick"/>
    <x v="0"/>
    <s v="United States"/>
    <x v="1"/>
    <x v="1"/>
    <n v="90004"/>
    <x v="1"/>
    <s v="OFF-AP-10001391"/>
    <x v="1"/>
    <x v="9"/>
    <s v="Kensington 6 Outlet MasterPiece HOMEOFFICE Power Control Center"/>
    <n v="541.43999999999994"/>
    <n v="6"/>
    <n v="0"/>
    <n v="157.01759999999993"/>
    <x v="1"/>
    <x v="1"/>
    <s v="Yes"/>
  </r>
  <r>
    <n v="2252"/>
    <s v="CA-2017-116092"/>
    <x v="586"/>
    <d v="2017-02-18T00:00:00"/>
    <s v="Second Class"/>
    <s v="JM-16195"/>
    <s v="Justin MacKendrick"/>
    <x v="0"/>
    <s v="United States"/>
    <x v="1"/>
    <x v="1"/>
    <n v="90004"/>
    <x v="1"/>
    <s v="OFF-PA-10000477"/>
    <x v="1"/>
    <x v="10"/>
    <s v="Xerox 22"/>
    <n v="19.440000000000001"/>
    <n v="3"/>
    <n v="0"/>
    <n v="9.3312000000000008"/>
    <x v="1"/>
    <x v="1"/>
    <s v="Yes"/>
  </r>
  <r>
    <n v="2253"/>
    <s v="CA-2018-117849"/>
    <x v="173"/>
    <d v="2018-04-17T00:00:00"/>
    <s v="Second Class"/>
    <s v="JK-16120"/>
    <s v="Julie Kriz"/>
    <x v="2"/>
    <s v="United States"/>
    <x v="70"/>
    <x v="1"/>
    <n v="92105"/>
    <x v="1"/>
    <s v="OFF-PA-10004327"/>
    <x v="1"/>
    <x v="10"/>
    <s v="Xerox 1911"/>
    <n v="143.69999999999999"/>
    <n v="3"/>
    <n v="0"/>
    <n v="68.975999999999999"/>
    <x v="1"/>
    <x v="0"/>
    <s v="No"/>
  </r>
  <r>
    <n v="2254"/>
    <s v="CA-2017-169201"/>
    <x v="694"/>
    <d v="2017-10-01T00:00:00"/>
    <s v="First Class"/>
    <s v="HG-14965"/>
    <s v="Henry Goldwyn"/>
    <x v="1"/>
    <s v="United States"/>
    <x v="8"/>
    <x v="1"/>
    <n v="94110"/>
    <x v="1"/>
    <s v="OFF-AP-10000696"/>
    <x v="1"/>
    <x v="9"/>
    <s v="Holmes Odor Grabber"/>
    <n v="43.26"/>
    <n v="3"/>
    <n v="0"/>
    <n v="14.275799999999998"/>
    <x v="1"/>
    <x v="0"/>
    <s v="No"/>
  </r>
  <r>
    <n v="2255"/>
    <s v="CA-2017-169201"/>
    <x v="694"/>
    <d v="2017-10-01T00:00:00"/>
    <s v="First Class"/>
    <s v="HG-14965"/>
    <s v="Henry Goldwyn"/>
    <x v="1"/>
    <s v="United States"/>
    <x v="8"/>
    <x v="1"/>
    <n v="94110"/>
    <x v="1"/>
    <s v="OFF-AP-10002082"/>
    <x v="1"/>
    <x v="9"/>
    <s v="Holmes HEPA Air Purifier"/>
    <n v="43.56"/>
    <n v="2"/>
    <n v="0"/>
    <n v="15.245999999999999"/>
    <x v="1"/>
    <x v="0"/>
    <s v="No"/>
  </r>
  <r>
    <n v="2256"/>
    <s v="CA-2018-164091"/>
    <x v="42"/>
    <d v="2018-09-22T00:00:00"/>
    <s v="Standard Class"/>
    <s v="LA-16780"/>
    <s v="Laura Armstrong"/>
    <x v="1"/>
    <s v="United States"/>
    <x v="294"/>
    <x v="43"/>
    <n v="4401"/>
    <x v="3"/>
    <s v="TEC-PH-10001944"/>
    <x v="2"/>
    <x v="7"/>
    <s v="Wi-Ex zBoost YX540 Cellular Phone Signal Booster"/>
    <n v="437.84999999999997"/>
    <n v="3"/>
    <n v="0"/>
    <n v="131.35499999999996"/>
    <x v="3"/>
    <x v="0"/>
    <s v="No"/>
  </r>
  <r>
    <n v="2257"/>
    <s v="CA-2018-164091"/>
    <x v="42"/>
    <d v="2018-09-22T00:00:00"/>
    <s v="Standard Class"/>
    <s v="LA-16780"/>
    <s v="Laura Armstrong"/>
    <x v="1"/>
    <s v="United States"/>
    <x v="294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  <x v="3"/>
    <x v="0"/>
    <s v="No"/>
  </r>
  <r>
    <n v="2258"/>
    <s v="CA-2019-105214"/>
    <x v="114"/>
    <d v="2019-06-19T00:00:00"/>
    <s v="First Class"/>
    <s v="TS-21610"/>
    <s v="Troy Staebel"/>
    <x v="0"/>
    <s v="United States"/>
    <x v="8"/>
    <x v="1"/>
    <n v="94122"/>
    <x v="1"/>
    <s v="FUR-CH-10000015"/>
    <x v="0"/>
    <x v="1"/>
    <s v="Hon Multipurpose Stacking Arm Chairs"/>
    <n v="1212.96"/>
    <n v="7"/>
    <n v="0.2"/>
    <n v="90.97199999999998"/>
    <x v="1"/>
    <x v="0"/>
    <s v="No"/>
  </r>
  <r>
    <n v="2259"/>
    <s v="CA-2019-105214"/>
    <x v="114"/>
    <d v="2019-06-19T00:00:00"/>
    <s v="First Class"/>
    <s v="TS-21610"/>
    <s v="Troy Staebel"/>
    <x v="0"/>
    <s v="United States"/>
    <x v="8"/>
    <x v="1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  <x v="1"/>
    <x v="0"/>
    <s v="No"/>
  </r>
  <r>
    <n v="2260"/>
    <s v="CA-2017-117611"/>
    <x v="627"/>
    <d v="2017-11-10T00:00:00"/>
    <s v="Second Class"/>
    <s v="MZ-17335"/>
    <s v="Maria Zettner"/>
    <x v="2"/>
    <s v="United States"/>
    <x v="70"/>
    <x v="1"/>
    <n v="92024"/>
    <x v="1"/>
    <s v="OFF-FA-10002280"/>
    <x v="1"/>
    <x v="13"/>
    <s v="Advantus Plastic Paper Clips"/>
    <n v="5"/>
    <n v="1"/>
    <n v="0"/>
    <n v="2.4"/>
    <x v="1"/>
    <x v="0"/>
    <s v="No"/>
  </r>
  <r>
    <n v="2261"/>
    <s v="CA-2017-117611"/>
    <x v="627"/>
    <d v="2017-11-10T00:00:00"/>
    <s v="Second Class"/>
    <s v="MZ-17335"/>
    <s v="Maria Zettner"/>
    <x v="2"/>
    <s v="United States"/>
    <x v="70"/>
    <x v="1"/>
    <n v="92024"/>
    <x v="1"/>
    <s v="TEC-AC-10002049"/>
    <x v="2"/>
    <x v="11"/>
    <s v="Logitech G19 Programmable Gaming Keyboard"/>
    <n v="371.96999999999997"/>
    <n v="3"/>
    <n v="0"/>
    <n v="66.954599999999971"/>
    <x v="1"/>
    <x v="0"/>
    <s v="No"/>
  </r>
  <r>
    <n v="2262"/>
    <s v="US-2017-137960"/>
    <x v="217"/>
    <d v="2017-12-18T00:00:00"/>
    <s v="Same Day"/>
    <s v="MW-18220"/>
    <s v="Mitch Webber"/>
    <x v="0"/>
    <s v="United States"/>
    <x v="20"/>
    <x v="15"/>
    <n v="10035"/>
    <x v="3"/>
    <s v="TEC-AC-10002253"/>
    <x v="2"/>
    <x v="11"/>
    <s v="Imation Bio 8GB USB Flash Drive Imation Corp"/>
    <n v="166.24"/>
    <n v="1"/>
    <n v="0"/>
    <n v="24.936000000000007"/>
    <x v="3"/>
    <x v="0"/>
    <s v="No"/>
  </r>
  <r>
    <n v="2263"/>
    <s v="CA-2019-122994"/>
    <x v="695"/>
    <d v="2019-02-09T00:00:00"/>
    <s v="First Class"/>
    <s v="MV-17485"/>
    <s v="Mark Van Huff"/>
    <x v="0"/>
    <s v="United States"/>
    <x v="81"/>
    <x v="17"/>
    <n v="22204"/>
    <x v="0"/>
    <s v="FUR-BO-10004015"/>
    <x v="0"/>
    <x v="0"/>
    <s v="Bush Andora Bookcase, Maple/Graphite Gray Finish"/>
    <n v="359.96999999999997"/>
    <n v="3"/>
    <n v="0"/>
    <n v="79.193399999999968"/>
    <x v="0"/>
    <x v="0"/>
    <s v="No"/>
  </r>
  <r>
    <n v="2264"/>
    <s v="CA-2018-131065"/>
    <x v="696"/>
    <d v="2018-11-16T00:00:00"/>
    <s v="Second Class"/>
    <s v="AA-10375"/>
    <s v="Allen Armold"/>
    <x v="0"/>
    <s v="United States"/>
    <x v="118"/>
    <x v="32"/>
    <n v="30318"/>
    <x v="0"/>
    <s v="TEC-AC-10004145"/>
    <x v="2"/>
    <x v="11"/>
    <s v="Logitech diNovo Edge Keyboard"/>
    <n v="499.98"/>
    <n v="2"/>
    <n v="0"/>
    <n v="114.99540000000002"/>
    <x v="0"/>
    <x v="0"/>
    <s v="No"/>
  </r>
  <r>
    <n v="2265"/>
    <s v="CA-2018-131065"/>
    <x v="696"/>
    <d v="2018-11-16T00:00:00"/>
    <s v="Second Class"/>
    <s v="AA-10375"/>
    <s v="Allen Armold"/>
    <x v="0"/>
    <s v="United States"/>
    <x v="118"/>
    <x v="32"/>
    <n v="30318"/>
    <x v="0"/>
    <s v="OFF-PA-10002479"/>
    <x v="1"/>
    <x v="10"/>
    <s v="Xerox 4200 Series MultiUse Premium Copy Paper (20Lb. and 84 Bright)"/>
    <n v="5.28"/>
    <n v="1"/>
    <n v="0"/>
    <n v="2.3759999999999999"/>
    <x v="0"/>
    <x v="0"/>
    <s v="No"/>
  </r>
  <r>
    <n v="2266"/>
    <s v="CA-2018-131065"/>
    <x v="696"/>
    <d v="2018-11-16T00:00:00"/>
    <s v="Second Class"/>
    <s v="AA-10375"/>
    <s v="Allen Armold"/>
    <x v="0"/>
    <s v="United States"/>
    <x v="118"/>
    <x v="32"/>
    <n v="30318"/>
    <x v="0"/>
    <s v="OFF-BI-10004970"/>
    <x v="1"/>
    <x v="8"/>
    <s v="ACCOHIDE 3-Ring Binder, Blue, 1&quot;"/>
    <n v="8.26"/>
    <n v="2"/>
    <n v="0"/>
    <n v="3.8822000000000001"/>
    <x v="0"/>
    <x v="0"/>
    <s v="No"/>
  </r>
  <r>
    <n v="2267"/>
    <s v="CA-2019-149146"/>
    <x v="386"/>
    <d v="2019-10-12T00:00:00"/>
    <s v="Same Day"/>
    <s v="SM-20320"/>
    <s v="Sean Miller"/>
    <x v="2"/>
    <s v="United States"/>
    <x v="53"/>
    <x v="3"/>
    <n v="28110"/>
    <x v="0"/>
    <s v="OFF-PA-10003919"/>
    <x v="1"/>
    <x v="10"/>
    <s v="Xerox 1989"/>
    <n v="7.9680000000000009"/>
    <n v="2"/>
    <n v="0.2"/>
    <n v="2.6892000000000005"/>
    <x v="0"/>
    <x v="0"/>
    <s v="No"/>
  </r>
  <r>
    <n v="2268"/>
    <s v="CA-2019-137470"/>
    <x v="697"/>
    <d v="2019-09-17T00:00:00"/>
    <s v="Same Day"/>
    <s v="TP-21415"/>
    <s v="Tom Prescott"/>
    <x v="0"/>
    <s v="United States"/>
    <x v="4"/>
    <x v="4"/>
    <n v="98115"/>
    <x v="1"/>
    <s v="OFF-PA-10002001"/>
    <x v="1"/>
    <x v="10"/>
    <s v="Xerox 1984"/>
    <n v="12.96"/>
    <n v="2"/>
    <n v="0"/>
    <n v="6.3504000000000005"/>
    <x v="1"/>
    <x v="0"/>
    <s v="No"/>
  </r>
  <r>
    <n v="2269"/>
    <s v="CA-2019-105480"/>
    <x v="698"/>
    <d v="2019-12-26T00:00:00"/>
    <s v="Standard Class"/>
    <s v="DK-13225"/>
    <s v="Dean Katz"/>
    <x v="1"/>
    <s v="United States"/>
    <x v="30"/>
    <x v="15"/>
    <n v="14609"/>
    <x v="3"/>
    <s v="OFF-PA-10002787"/>
    <x v="1"/>
    <x v="10"/>
    <s v="Xerox 227"/>
    <n v="6.48"/>
    <n v="1"/>
    <n v="0"/>
    <n v="3.1104000000000003"/>
    <x v="3"/>
    <x v="0"/>
    <s v="No"/>
  </r>
  <r>
    <n v="2270"/>
    <s v="CA-2019-105480"/>
    <x v="698"/>
    <d v="2019-12-26T00:00:00"/>
    <s v="Standard Class"/>
    <s v="DK-13225"/>
    <s v="Dean Katz"/>
    <x v="1"/>
    <s v="United States"/>
    <x v="30"/>
    <x v="15"/>
    <n v="14609"/>
    <x v="3"/>
    <s v="OFF-BI-10003291"/>
    <x v="1"/>
    <x v="8"/>
    <s v="Wilson Jones Leather-Like Binders with DublLock Round Rings"/>
    <n v="6.9840000000000009"/>
    <n v="1"/>
    <n v="0.2"/>
    <n v="2.3570999999999991"/>
    <x v="3"/>
    <x v="0"/>
    <s v="No"/>
  </r>
  <r>
    <n v="2271"/>
    <s v="CA-2019-164917"/>
    <x v="574"/>
    <d v="2019-12-07T00:00:00"/>
    <s v="Standard Class"/>
    <s v="MK-17905"/>
    <s v="Michael Kennedy"/>
    <x v="1"/>
    <s v="United States"/>
    <x v="100"/>
    <x v="2"/>
    <n v="33180"/>
    <x v="0"/>
    <s v="OFF-AR-10004344"/>
    <x v="1"/>
    <x v="6"/>
    <s v="Bulldog Vacuum Base Pencil Sharpener"/>
    <n v="47.96"/>
    <n v="5"/>
    <n v="0.2"/>
    <n v="4.196499999999995"/>
    <x v="0"/>
    <x v="0"/>
    <s v="No"/>
  </r>
  <r>
    <n v="2272"/>
    <s v="CA-2017-102036"/>
    <x v="481"/>
    <d v="2017-09-27T00:00:00"/>
    <s v="Standard Class"/>
    <s v="CS-12130"/>
    <s v="Chad Sievert"/>
    <x v="0"/>
    <s v="United States"/>
    <x v="4"/>
    <x v="4"/>
    <n v="98105"/>
    <x v="1"/>
    <s v="OFF-ST-10003123"/>
    <x v="1"/>
    <x v="4"/>
    <s v="Fellowes Bases and Tops For Staxonsteel/High-Stak Systems"/>
    <n v="199.74"/>
    <n v="6"/>
    <n v="0"/>
    <n v="47.937599999999996"/>
    <x v="1"/>
    <x v="0"/>
    <s v="No"/>
  </r>
  <r>
    <n v="2273"/>
    <s v="CA-2017-142944"/>
    <x v="699"/>
    <d v="2017-03-11T00:00:00"/>
    <s v="Standard Class"/>
    <s v="JL-15850"/>
    <s v="John Lucas"/>
    <x v="0"/>
    <s v="United States"/>
    <x v="8"/>
    <x v="1"/>
    <n v="94122"/>
    <x v="1"/>
    <s v="FUR-FU-10000308"/>
    <x v="0"/>
    <x v="5"/>
    <s v="Deflect-o Glass Clear Studded Chair Mats"/>
    <n v="435.26"/>
    <n v="7"/>
    <n v="0"/>
    <n v="95.757200000000012"/>
    <x v="1"/>
    <x v="0"/>
    <s v="No"/>
  </r>
  <r>
    <n v="2274"/>
    <s v="CA-2017-142944"/>
    <x v="699"/>
    <d v="2017-03-11T00:00:00"/>
    <s v="Standard Class"/>
    <s v="JL-15850"/>
    <s v="John Lucas"/>
    <x v="0"/>
    <s v="United States"/>
    <x v="8"/>
    <x v="1"/>
    <n v="94122"/>
    <x v="1"/>
    <s v="TEC-CO-10003763"/>
    <x v="2"/>
    <x v="16"/>
    <s v="Canon PC1060 Personal Laser Copier"/>
    <n v="1119.9840000000002"/>
    <n v="2"/>
    <n v="0.2"/>
    <n v="377.99459999999993"/>
    <x v="1"/>
    <x v="0"/>
    <s v="No"/>
  </r>
  <r>
    <n v="2275"/>
    <s v="CA-2016-157882"/>
    <x v="462"/>
    <d v="2016-10-08T00:00:00"/>
    <s v="Second Class"/>
    <s v="AR-10405"/>
    <s v="Allen Rosenblatt"/>
    <x v="1"/>
    <s v="United States"/>
    <x v="1"/>
    <x v="1"/>
    <n v="90036"/>
    <x v="1"/>
    <s v="FUR-TA-10001866"/>
    <x v="0"/>
    <x v="3"/>
    <s v="Bevis Round Conference Room Tables and Bases"/>
    <n v="143.43199999999999"/>
    <n v="1"/>
    <n v="0.2"/>
    <n v="3.5857999999999848"/>
    <x v="1"/>
    <x v="0"/>
    <s v="No"/>
  </r>
  <r>
    <n v="2276"/>
    <s v="CA-2016-157882"/>
    <x v="462"/>
    <d v="2016-10-08T00:00:00"/>
    <s v="Second Class"/>
    <s v="AR-10405"/>
    <s v="Allen Rosenblatt"/>
    <x v="1"/>
    <s v="United States"/>
    <x v="1"/>
    <x v="1"/>
    <n v="90036"/>
    <x v="1"/>
    <s v="FUR-CH-10002774"/>
    <x v="0"/>
    <x v="1"/>
    <s v="Global Deluxe Stacking Chair, Gray"/>
    <n v="122.352"/>
    <n v="3"/>
    <n v="0.2"/>
    <n v="13.764599999999994"/>
    <x v="1"/>
    <x v="0"/>
    <s v="No"/>
  </r>
  <r>
    <n v="2277"/>
    <s v="CA-2016-104283"/>
    <x v="700"/>
    <d v="2016-07-01T00:00:00"/>
    <s v="Standard Class"/>
    <s v="LM-17065"/>
    <s v="Liz MacKendrick"/>
    <x v="0"/>
    <s v="United States"/>
    <x v="295"/>
    <x v="35"/>
    <n v="38671"/>
    <x v="0"/>
    <s v="OFF-ST-10004337"/>
    <x v="1"/>
    <x v="4"/>
    <s v="SAFCO Commercial Wire Shelving, 72h"/>
    <n v="306.2"/>
    <n v="5"/>
    <n v="0"/>
    <n v="0"/>
    <x v="0"/>
    <x v="0"/>
    <s v="No"/>
  </r>
  <r>
    <n v="2278"/>
    <s v="CA-2016-104283"/>
    <x v="700"/>
    <d v="2016-07-01T00:00:00"/>
    <s v="Standard Class"/>
    <s v="LM-17065"/>
    <s v="Liz MacKendrick"/>
    <x v="0"/>
    <s v="United States"/>
    <x v="295"/>
    <x v="35"/>
    <n v="38671"/>
    <x v="0"/>
    <s v="FUR-TA-10001039"/>
    <x v="0"/>
    <x v="3"/>
    <s v="KI Adjustable-Height Table"/>
    <n v="85.98"/>
    <n v="1"/>
    <n v="0"/>
    <n v="22.354800000000004"/>
    <x v="0"/>
    <x v="0"/>
    <s v="No"/>
  </r>
  <r>
    <n v="2279"/>
    <s v="CA-2016-104283"/>
    <x v="700"/>
    <d v="2016-07-01T00:00:00"/>
    <s v="Standard Class"/>
    <s v="LM-17065"/>
    <s v="Liz MacKendrick"/>
    <x v="0"/>
    <s v="United States"/>
    <x v="295"/>
    <x v="35"/>
    <n v="38671"/>
    <x v="0"/>
    <s v="TEC-AC-10000109"/>
    <x v="2"/>
    <x v="11"/>
    <s v="Sony Micro Vault Click 16 GB USB 2.0 Flash Drive"/>
    <n v="223.96"/>
    <n v="4"/>
    <n v="0"/>
    <n v="53.750400000000013"/>
    <x v="0"/>
    <x v="0"/>
    <s v="No"/>
  </r>
  <r>
    <n v="2280"/>
    <s v="CA-2019-142622"/>
    <x v="505"/>
    <d v="2019-11-02T00:00:00"/>
    <s v="First Class"/>
    <s v="JK-15625"/>
    <s v="Jim Karlsson"/>
    <x v="0"/>
    <s v="United States"/>
    <x v="4"/>
    <x v="4"/>
    <n v="98115"/>
    <x v="1"/>
    <s v="FUR-CH-10003833"/>
    <x v="0"/>
    <x v="1"/>
    <s v="Novimex Fabric Task Chair"/>
    <n v="97.567999999999998"/>
    <n v="2"/>
    <n v="0.2"/>
    <n v="-6.0980000000000025"/>
    <x v="1"/>
    <x v="0"/>
    <s v="No"/>
  </r>
  <r>
    <n v="2281"/>
    <s v="CA-2019-142622"/>
    <x v="505"/>
    <d v="2019-11-02T00:00:00"/>
    <s v="First Class"/>
    <s v="JK-15625"/>
    <s v="Jim Karlsson"/>
    <x v="0"/>
    <s v="United States"/>
    <x v="4"/>
    <x v="4"/>
    <n v="98115"/>
    <x v="1"/>
    <s v="FUR-CH-10004289"/>
    <x v="0"/>
    <x v="1"/>
    <s v="Global Super Steno Chair"/>
    <n v="614.27200000000005"/>
    <n v="8"/>
    <n v="0.2"/>
    <n v="-23.03520000000006"/>
    <x v="1"/>
    <x v="0"/>
    <s v="No"/>
  </r>
  <r>
    <n v="2282"/>
    <s v="CA-2019-142622"/>
    <x v="505"/>
    <d v="2019-11-02T00:00:00"/>
    <s v="First Class"/>
    <s v="JK-15625"/>
    <s v="Jim Karlsson"/>
    <x v="0"/>
    <s v="United States"/>
    <x v="4"/>
    <x v="4"/>
    <n v="98115"/>
    <x v="1"/>
    <s v="FUR-BO-10004467"/>
    <x v="0"/>
    <x v="0"/>
    <s v="Bestar Classic Bookcase"/>
    <n v="199.98"/>
    <n v="2"/>
    <n v="0"/>
    <n v="37.996199999999988"/>
    <x v="1"/>
    <x v="0"/>
    <s v="No"/>
  </r>
  <r>
    <n v="2283"/>
    <s v="CA-2018-132143"/>
    <x v="323"/>
    <d v="2018-09-05T00:00:00"/>
    <s v="First Class"/>
    <s v="FM-14215"/>
    <s v="Filia McAdams"/>
    <x v="1"/>
    <s v="United States"/>
    <x v="209"/>
    <x v="29"/>
    <n v="6457"/>
    <x v="3"/>
    <s v="OFF-PA-10002713"/>
    <x v="1"/>
    <x v="10"/>
    <s v="Adams Phone Message Book, 200 Message Capacity, 8 1/16” x 11”"/>
    <n v="48.16"/>
    <n v="7"/>
    <n v="0"/>
    <n v="22.153599999999997"/>
    <x v="3"/>
    <x v="0"/>
    <s v="No"/>
  </r>
  <r>
    <n v="2284"/>
    <s v="CA-2017-153108"/>
    <x v="616"/>
    <d v="2017-03-09T00:00:00"/>
    <s v="Standard Class"/>
    <s v="SF-20200"/>
    <s v="Sarah Foster"/>
    <x v="0"/>
    <s v="United States"/>
    <x v="296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  <x v="2"/>
    <x v="0"/>
    <s v="No"/>
  </r>
  <r>
    <n v="2285"/>
    <s v="CA-2017-153108"/>
    <x v="616"/>
    <d v="2017-03-09T00:00:00"/>
    <s v="Standard Class"/>
    <s v="SF-20200"/>
    <s v="Sarah Foster"/>
    <x v="0"/>
    <s v="United States"/>
    <x v="296"/>
    <x v="14"/>
    <n v="47362"/>
    <x v="2"/>
    <s v="OFF-AP-10002222"/>
    <x v="1"/>
    <x v="9"/>
    <s v="Staple holder"/>
    <n v="60.69"/>
    <n v="7"/>
    <n v="0"/>
    <n v="16.386300000000002"/>
    <x v="2"/>
    <x v="0"/>
    <s v="No"/>
  </r>
  <r>
    <n v="2286"/>
    <s v="CA-2018-112676"/>
    <x v="465"/>
    <d v="2018-05-08T00:00:00"/>
    <s v="First Class"/>
    <s v="PJ-18835"/>
    <s v="Patrick Jones"/>
    <x v="1"/>
    <s v="United States"/>
    <x v="87"/>
    <x v="18"/>
    <n v="37130"/>
    <x v="0"/>
    <s v="OFF-PA-10003971"/>
    <x v="1"/>
    <x v="10"/>
    <s v="Xerox 1965"/>
    <n v="14.352000000000002"/>
    <n v="3"/>
    <n v="0.2"/>
    <n v="5.2026000000000003"/>
    <x v="0"/>
    <x v="0"/>
    <s v="No"/>
  </r>
  <r>
    <n v="2287"/>
    <s v="CA-2019-165687"/>
    <x v="701"/>
    <d v="2019-11-23T00:00:00"/>
    <s v="Standard Class"/>
    <s v="CS-12355"/>
    <s v="Christine Sundaresam"/>
    <x v="0"/>
    <s v="United States"/>
    <x v="127"/>
    <x v="17"/>
    <n v="24153"/>
    <x v="0"/>
    <s v="OFF-AP-10004036"/>
    <x v="1"/>
    <x v="9"/>
    <s v="Bionaire 99.97% HEPA Air Cleaner"/>
    <n v="35.04"/>
    <n v="2"/>
    <n v="0"/>
    <n v="12.263999999999999"/>
    <x v="0"/>
    <x v="0"/>
    <s v="No"/>
  </r>
  <r>
    <n v="2288"/>
    <s v="US-2019-112928"/>
    <x v="702"/>
    <d v="2019-06-05T00:00:00"/>
    <s v="Second Class"/>
    <s v="BB-10990"/>
    <s v="Barry Blumstein"/>
    <x v="1"/>
    <s v="United States"/>
    <x v="167"/>
    <x v="24"/>
    <n v="43615"/>
    <x v="3"/>
    <s v="OFF-AP-10002287"/>
    <x v="1"/>
    <x v="9"/>
    <s v="Eureka Sanitaire  Multi-Pro Heavy-Duty Upright, Disposable Bags"/>
    <n v="17.480000000000004"/>
    <n v="5"/>
    <n v="0.2"/>
    <n v="1.3109999999999999"/>
    <x v="3"/>
    <x v="0"/>
    <s v="No"/>
  </r>
  <r>
    <n v="2289"/>
    <s v="CA-2019-143343"/>
    <x v="193"/>
    <d v="2019-06-13T00:00:00"/>
    <s v="First Class"/>
    <s v="BW-11200"/>
    <s v="Ben Wallace"/>
    <x v="0"/>
    <s v="United States"/>
    <x v="1"/>
    <x v="1"/>
    <n v="90032"/>
    <x v="1"/>
    <s v="OFF-AR-10002375"/>
    <x v="1"/>
    <x v="6"/>
    <s v="Newell 351"/>
    <n v="16.399999999999999"/>
    <n v="5"/>
    <n v="0"/>
    <n v="4.7559999999999985"/>
    <x v="1"/>
    <x v="0"/>
    <s v="No"/>
  </r>
  <r>
    <n v="2290"/>
    <s v="CA-2019-115154"/>
    <x v="703"/>
    <d v="2019-01-11T00:00:00"/>
    <s v="First Class"/>
    <s v="RS-19420"/>
    <s v="Ricardo Sperren"/>
    <x v="1"/>
    <s v="United States"/>
    <x v="4"/>
    <x v="4"/>
    <n v="98115"/>
    <x v="1"/>
    <s v="FUR-TA-10001950"/>
    <x v="0"/>
    <x v="3"/>
    <s v="Balt Solid Wood Round Tables"/>
    <n v="892.98"/>
    <n v="2"/>
    <n v="0"/>
    <n v="80.368200000000002"/>
    <x v="1"/>
    <x v="0"/>
    <s v="No"/>
  </r>
  <r>
    <n v="2291"/>
    <s v="CA-2017-149342"/>
    <x v="704"/>
    <d v="2017-04-25T00:00:00"/>
    <s v="Standard Class"/>
    <s v="TS-21160"/>
    <s v="Theresa Swint"/>
    <x v="1"/>
    <s v="United States"/>
    <x v="38"/>
    <x v="32"/>
    <n v="31907"/>
    <x v="0"/>
    <s v="TEC-PH-10001557"/>
    <x v="2"/>
    <x v="7"/>
    <s v="Pyle PMP37LED"/>
    <n v="287.96999999999997"/>
    <n v="3"/>
    <n v="0"/>
    <n v="77.751899999999992"/>
    <x v="0"/>
    <x v="1"/>
    <s v="Yes"/>
  </r>
  <r>
    <n v="2292"/>
    <s v="CA-2017-149342"/>
    <x v="704"/>
    <d v="2017-04-25T00:00:00"/>
    <s v="Standard Class"/>
    <s v="TS-21160"/>
    <s v="Theresa Swint"/>
    <x v="1"/>
    <s v="United States"/>
    <x v="38"/>
    <x v="32"/>
    <n v="31907"/>
    <x v="0"/>
    <s v="FUR-FU-10002937"/>
    <x v="0"/>
    <x v="5"/>
    <s v="GE 48&quot; Fluorescent Tube, Cool White Energy Saver, 34 Watts, 30/Box"/>
    <n v="595.38"/>
    <n v="6"/>
    <n v="0"/>
    <n v="297.69"/>
    <x v="0"/>
    <x v="1"/>
    <s v="Yes"/>
  </r>
  <r>
    <n v="2293"/>
    <s v="CA-2017-149342"/>
    <x v="704"/>
    <d v="2017-04-25T00:00:00"/>
    <s v="Standard Class"/>
    <s v="TS-21160"/>
    <s v="Theresa Swint"/>
    <x v="1"/>
    <s v="United States"/>
    <x v="38"/>
    <x v="32"/>
    <n v="31907"/>
    <x v="0"/>
    <s v="OFF-PA-10001166"/>
    <x v="1"/>
    <x v="10"/>
    <s v="Xerox 2"/>
    <n v="12.96"/>
    <n v="2"/>
    <n v="0"/>
    <n v="6.2208000000000006"/>
    <x v="0"/>
    <x v="1"/>
    <s v="Yes"/>
  </r>
  <r>
    <n v="2294"/>
    <s v="CA-2017-130995"/>
    <x v="549"/>
    <d v="2017-11-06T00:00:00"/>
    <s v="Standard Class"/>
    <s v="QJ-19255"/>
    <s v="Quincy Jones"/>
    <x v="1"/>
    <s v="United States"/>
    <x v="20"/>
    <x v="15"/>
    <n v="10009"/>
    <x v="3"/>
    <s v="TEC-PH-10000347"/>
    <x v="2"/>
    <x v="7"/>
    <s v="Cush Cases Heavy Duty Rugged Cover Case for Samsung Galaxy S5 - Purple"/>
    <n v="4.95"/>
    <n v="1"/>
    <n v="0"/>
    <n v="1.3365"/>
    <x v="3"/>
    <x v="0"/>
    <s v="No"/>
  </r>
  <r>
    <n v="2295"/>
    <s v="CA-2019-127929"/>
    <x v="331"/>
    <d v="2019-12-27T00:00:00"/>
    <s v="Standard Class"/>
    <s v="FM-14215"/>
    <s v="Filia McAdams"/>
    <x v="1"/>
    <s v="United States"/>
    <x v="209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x v="3"/>
    <x v="0"/>
    <s v="No"/>
  </r>
  <r>
    <n v="2296"/>
    <s v="CA-2017-113145"/>
    <x v="549"/>
    <d v="2017-11-05T00:00:00"/>
    <s v="Standard Class"/>
    <s v="VD-21670"/>
    <s v="Valerie Dominguez"/>
    <x v="0"/>
    <s v="United States"/>
    <x v="20"/>
    <x v="15"/>
    <n v="10011"/>
    <x v="3"/>
    <s v="OFF-PA-10002659"/>
    <x v="1"/>
    <x v="10"/>
    <s v="Avoid Verbal Orders Carbonless Minifold Book"/>
    <n v="13.52"/>
    <n v="4"/>
    <n v="0"/>
    <n v="6.219199999999999"/>
    <x v="3"/>
    <x v="0"/>
    <s v="No"/>
  </r>
  <r>
    <n v="2297"/>
    <s v="CA-2017-113145"/>
    <x v="549"/>
    <d v="2017-11-05T00:00:00"/>
    <s v="Standard Class"/>
    <s v="VD-21670"/>
    <s v="Valerie Dominguez"/>
    <x v="0"/>
    <s v="United States"/>
    <x v="20"/>
    <x v="15"/>
    <n v="10011"/>
    <x v="3"/>
    <s v="FUR-FU-10000965"/>
    <x v="0"/>
    <x v="5"/>
    <s v="Howard Miller 11-1/2&quot; Diameter Ridgewood Wall Clock"/>
    <n v="259.7"/>
    <n v="5"/>
    <n v="0"/>
    <n v="106.477"/>
    <x v="3"/>
    <x v="0"/>
    <s v="No"/>
  </r>
  <r>
    <n v="2298"/>
    <s v="CA-2017-113145"/>
    <x v="549"/>
    <d v="2017-11-05T00:00:00"/>
    <s v="Standard Class"/>
    <s v="VD-21670"/>
    <s v="Valerie Dominguez"/>
    <x v="0"/>
    <s v="United States"/>
    <x v="20"/>
    <x v="15"/>
    <n v="10011"/>
    <x v="3"/>
    <s v="TEC-PH-10001527"/>
    <x v="2"/>
    <x v="7"/>
    <s v="Plantronics MX500i Earset"/>
    <n v="42.95"/>
    <n v="1"/>
    <n v="0"/>
    <n v="1.2884999999999991"/>
    <x v="3"/>
    <x v="0"/>
    <s v="No"/>
  </r>
  <r>
    <n v="2299"/>
    <s v="CA-2017-113145"/>
    <x v="549"/>
    <d v="2017-11-05T00:00:00"/>
    <s v="Standard Class"/>
    <s v="VD-21670"/>
    <s v="Valerie Dominguez"/>
    <x v="0"/>
    <s v="United States"/>
    <x v="20"/>
    <x v="15"/>
    <n v="10011"/>
    <x v="3"/>
    <s v="TEC-AC-10001838"/>
    <x v="2"/>
    <x v="11"/>
    <s v="Razer Tiamat Over Ear 7.1 Surround Sound PC Gaming Headset"/>
    <n v="1399.93"/>
    <n v="7"/>
    <n v="0"/>
    <n v="601.96990000000005"/>
    <x v="3"/>
    <x v="0"/>
    <s v="No"/>
  </r>
  <r>
    <n v="2300"/>
    <s v="CA-2017-113145"/>
    <x v="549"/>
    <d v="2017-11-05T00:00:00"/>
    <s v="Standard Class"/>
    <s v="VD-21670"/>
    <s v="Valerie Dominguez"/>
    <x v="0"/>
    <s v="United States"/>
    <x v="20"/>
    <x v="15"/>
    <n v="10011"/>
    <x v="3"/>
    <s v="TEC-PH-10002597"/>
    <x v="2"/>
    <x v="7"/>
    <s v="Xblue XB-1670-86 X16 Small Office Telephone - Titanium"/>
    <n v="503.96"/>
    <n v="4"/>
    <n v="0"/>
    <n v="125.99000000000001"/>
    <x v="3"/>
    <x v="0"/>
    <s v="No"/>
  </r>
  <r>
    <n v="2301"/>
    <s v="CA-2016-162362"/>
    <x v="687"/>
    <d v="2016-11-18T00:00:00"/>
    <s v="Standard Class"/>
    <s v="JL-15505"/>
    <s v="Jeremy Lonsdale"/>
    <x v="0"/>
    <s v="United States"/>
    <x v="297"/>
    <x v="12"/>
    <n v="48640"/>
    <x v="2"/>
    <s v="OFF-BI-10000756"/>
    <x v="1"/>
    <x v="8"/>
    <s v="Storex DuraTech Recycled Plastic Frosted Binders"/>
    <n v="12.72"/>
    <n v="3"/>
    <n v="0"/>
    <n v="6.36"/>
    <x v="2"/>
    <x v="0"/>
    <s v="No"/>
  </r>
  <r>
    <n v="2302"/>
    <s v="CA-2016-162362"/>
    <x v="687"/>
    <d v="2016-11-18T00:00:00"/>
    <s v="Standard Class"/>
    <s v="JL-15505"/>
    <s v="Jeremy Lonsdale"/>
    <x v="0"/>
    <s v="United States"/>
    <x v="297"/>
    <x v="12"/>
    <n v="48640"/>
    <x v="2"/>
    <s v="OFF-BI-10000546"/>
    <x v="1"/>
    <x v="8"/>
    <s v="Avery Durable Binders"/>
    <n v="11.52"/>
    <n v="4"/>
    <n v="0"/>
    <n v="5.6448"/>
    <x v="2"/>
    <x v="0"/>
    <s v="No"/>
  </r>
  <r>
    <n v="2303"/>
    <s v="CA-2018-106558"/>
    <x v="327"/>
    <d v="2018-01-21T00:00:00"/>
    <s v="Standard Class"/>
    <s v="DL-13495"/>
    <s v="Dionis Lloyd"/>
    <x v="1"/>
    <s v="United States"/>
    <x v="38"/>
    <x v="32"/>
    <n v="31907"/>
    <x v="0"/>
    <s v="TEC-AC-10001142"/>
    <x v="2"/>
    <x v="11"/>
    <s v="First Data FD10 PIN Pad"/>
    <n v="316"/>
    <n v="4"/>
    <n v="0"/>
    <n v="31.599999999999966"/>
    <x v="0"/>
    <x v="0"/>
    <s v="No"/>
  </r>
  <r>
    <n v="2304"/>
    <s v="CA-2019-157931"/>
    <x v="697"/>
    <d v="2019-09-22T00:00:00"/>
    <s v="Second Class"/>
    <s v="MO-17800"/>
    <s v="Meg O'Connel"/>
    <x v="2"/>
    <s v="United States"/>
    <x v="185"/>
    <x v="32"/>
    <n v="30076"/>
    <x v="0"/>
    <s v="FUR-CH-10000785"/>
    <x v="0"/>
    <x v="1"/>
    <s v="Global Ergonomic Managers Chair"/>
    <n v="723.92"/>
    <n v="4"/>
    <n v="0"/>
    <n v="188.2192"/>
    <x v="0"/>
    <x v="0"/>
    <s v="No"/>
  </r>
  <r>
    <n v="2305"/>
    <s v="CA-2019-157931"/>
    <x v="697"/>
    <d v="2019-09-22T00:00:00"/>
    <s v="Second Class"/>
    <s v="MO-17800"/>
    <s v="Meg O'Connel"/>
    <x v="2"/>
    <s v="United States"/>
    <x v="185"/>
    <x v="32"/>
    <n v="30076"/>
    <x v="0"/>
    <s v="OFF-PA-10000474"/>
    <x v="1"/>
    <x v="10"/>
    <s v="Easy-staple paper"/>
    <n v="106.32"/>
    <n v="3"/>
    <n v="0"/>
    <n v="49.970399999999991"/>
    <x v="0"/>
    <x v="0"/>
    <s v="No"/>
  </r>
  <r>
    <n v="2306"/>
    <s v="CA-2018-115574"/>
    <x v="443"/>
    <d v="2018-12-24T00:00:00"/>
    <s v="First Class"/>
    <s v="BP-11185"/>
    <s v="Ben Peterman"/>
    <x v="1"/>
    <s v="United States"/>
    <x v="22"/>
    <x v="10"/>
    <n v="60623"/>
    <x v="2"/>
    <s v="FUR-BO-10003441"/>
    <x v="0"/>
    <x v="0"/>
    <s v="Bush Westfield Collection Bookcases, Fully Assembled"/>
    <n v="141.37199999999999"/>
    <n v="2"/>
    <n v="0.3"/>
    <n v="-14.137200000000014"/>
    <x v="2"/>
    <x v="0"/>
    <s v="No"/>
  </r>
  <r>
    <n v="2307"/>
    <s v="CA-2017-160794"/>
    <x v="705"/>
    <d v="2017-08-08T00:00:00"/>
    <s v="First Class"/>
    <s v="MS-17980"/>
    <s v="Michael Stewart"/>
    <x v="1"/>
    <s v="United States"/>
    <x v="12"/>
    <x v="5"/>
    <n v="77041"/>
    <x v="2"/>
    <s v="OFF-PA-10004156"/>
    <x v="1"/>
    <x v="10"/>
    <s v="Xerox 188"/>
    <n v="27.216000000000001"/>
    <n v="3"/>
    <n v="0.2"/>
    <n v="9.8657999999999983"/>
    <x v="2"/>
    <x v="0"/>
    <s v="No"/>
  </r>
  <r>
    <n v="2308"/>
    <s v="CA-2019-116225"/>
    <x v="60"/>
    <d v="2019-11-09T00:00:00"/>
    <s v="Standard Class"/>
    <s v="SV-20935"/>
    <s v="Susan Vittorini"/>
    <x v="0"/>
    <s v="United States"/>
    <x v="20"/>
    <x v="15"/>
    <n v="10009"/>
    <x v="3"/>
    <s v="TEC-AC-10001432"/>
    <x v="2"/>
    <x v="11"/>
    <s v="Enermax Aurora Lite Keyboard"/>
    <n v="390.75"/>
    <n v="5"/>
    <n v="0"/>
    <n v="171.93000000000006"/>
    <x v="3"/>
    <x v="0"/>
    <s v="No"/>
  </r>
  <r>
    <n v="2309"/>
    <s v="US-2019-120418"/>
    <x v="532"/>
    <d v="2019-06-12T00:00:00"/>
    <s v="First Class"/>
    <s v="BC-11125"/>
    <s v="Becky Castell"/>
    <x v="2"/>
    <s v="United States"/>
    <x v="97"/>
    <x v="16"/>
    <n v="85345"/>
    <x v="1"/>
    <s v="FUR-CH-10001394"/>
    <x v="0"/>
    <x v="1"/>
    <s v="Global Leather Executive Chair"/>
    <n v="280.79200000000003"/>
    <n v="1"/>
    <n v="0.2"/>
    <n v="35.098999999999961"/>
    <x v="1"/>
    <x v="0"/>
    <s v="No"/>
  </r>
  <r>
    <n v="2310"/>
    <s v="US-2019-120418"/>
    <x v="532"/>
    <d v="2019-06-12T00:00:00"/>
    <s v="First Class"/>
    <s v="BC-11125"/>
    <s v="Becky Castell"/>
    <x v="2"/>
    <s v="United States"/>
    <x v="97"/>
    <x v="16"/>
    <n v="85345"/>
    <x v="1"/>
    <s v="OFF-ST-10002370"/>
    <x v="1"/>
    <x v="4"/>
    <s v="Sortfiler Multipurpose Personal File Organizer, Black"/>
    <n v="68.448000000000008"/>
    <n v="4"/>
    <n v="0.2"/>
    <n v="7.7003999999999948"/>
    <x v="1"/>
    <x v="0"/>
    <s v="No"/>
  </r>
  <r>
    <n v="2311"/>
    <s v="US-2019-120418"/>
    <x v="532"/>
    <d v="2019-06-12T00:00:00"/>
    <s v="First Class"/>
    <s v="BC-11125"/>
    <s v="Becky Castell"/>
    <x v="2"/>
    <s v="United States"/>
    <x v="97"/>
    <x v="16"/>
    <n v="85345"/>
    <x v="1"/>
    <s v="OFF-AR-10002956"/>
    <x v="1"/>
    <x v="6"/>
    <s v="Boston 16801 Nautilus Battery Pencil Sharpener"/>
    <n v="88.04"/>
    <n v="5"/>
    <n v="0.2"/>
    <n v="6.602999999999998"/>
    <x v="1"/>
    <x v="0"/>
    <s v="No"/>
  </r>
  <r>
    <n v="2312"/>
    <s v="US-2019-120418"/>
    <x v="532"/>
    <d v="2019-06-12T00:00:00"/>
    <s v="First Class"/>
    <s v="BC-11125"/>
    <s v="Becky Castell"/>
    <x v="2"/>
    <s v="United States"/>
    <x v="97"/>
    <x v="16"/>
    <n v="85345"/>
    <x v="1"/>
    <s v="OFF-AR-10001955"/>
    <x v="1"/>
    <x v="6"/>
    <s v="Newell 319"/>
    <n v="15.872"/>
    <n v="1"/>
    <n v="0.2"/>
    <n v="1.9839999999999982"/>
    <x v="1"/>
    <x v="0"/>
    <s v="No"/>
  </r>
  <r>
    <n v="2313"/>
    <s v="US-2019-120418"/>
    <x v="532"/>
    <d v="2019-06-12T00:00:00"/>
    <s v="First Class"/>
    <s v="BC-11125"/>
    <s v="Becky Castell"/>
    <x v="2"/>
    <s v="United States"/>
    <x v="97"/>
    <x v="16"/>
    <n v="85345"/>
    <x v="1"/>
    <s v="OFF-ST-10001809"/>
    <x v="1"/>
    <x v="4"/>
    <s v="Fellowes Officeware Wire Shelving"/>
    <n v="215.59200000000001"/>
    <n v="3"/>
    <n v="0.2"/>
    <n v="-48.508200000000009"/>
    <x v="1"/>
    <x v="0"/>
    <s v="No"/>
  </r>
  <r>
    <n v="2314"/>
    <s v="CA-2019-122035"/>
    <x v="228"/>
    <d v="2019-07-25T00:00:00"/>
    <s v="Standard Class"/>
    <s v="EM-13825"/>
    <s v="Elizabeth Moffitt"/>
    <x v="1"/>
    <s v="United States"/>
    <x v="298"/>
    <x v="44"/>
    <n v="57103"/>
    <x v="2"/>
    <s v="OFF-LA-10004093"/>
    <x v="1"/>
    <x v="2"/>
    <s v="Avery 486"/>
    <n v="14.62"/>
    <n v="2"/>
    <n v="0"/>
    <n v="6.8713999999999995"/>
    <x v="2"/>
    <x v="0"/>
    <s v="No"/>
  </r>
  <r>
    <n v="2315"/>
    <s v="CA-2019-122035"/>
    <x v="228"/>
    <d v="2019-07-25T00:00:00"/>
    <s v="Standard Class"/>
    <s v="EM-13825"/>
    <s v="Elizabeth Moffitt"/>
    <x v="1"/>
    <s v="United States"/>
    <x v="298"/>
    <x v="44"/>
    <n v="57103"/>
    <x v="2"/>
    <s v="OFF-AP-10002118"/>
    <x v="1"/>
    <x v="9"/>
    <s v="1.7 Cubic Foot Compact &quot;Cube&quot; Office Refrigerators"/>
    <n v="416.32"/>
    <n v="2"/>
    <n v="0"/>
    <n v="112.40640000000002"/>
    <x v="2"/>
    <x v="0"/>
    <s v="No"/>
  </r>
  <r>
    <n v="2316"/>
    <s v="CA-2019-122035"/>
    <x v="228"/>
    <d v="2019-07-25T00:00:00"/>
    <s v="Standard Class"/>
    <s v="EM-13825"/>
    <s v="Elizabeth Moffitt"/>
    <x v="1"/>
    <s v="United States"/>
    <x v="298"/>
    <x v="44"/>
    <n v="57103"/>
    <x v="2"/>
    <s v="OFF-BI-10000404"/>
    <x v="1"/>
    <x v="8"/>
    <s v="Avery Printable Repositionable Plastic Tabs"/>
    <n v="43"/>
    <n v="5"/>
    <n v="0"/>
    <n v="20.21"/>
    <x v="2"/>
    <x v="0"/>
    <s v="No"/>
  </r>
  <r>
    <n v="2317"/>
    <s v="CA-2019-122035"/>
    <x v="228"/>
    <d v="2019-07-25T00:00:00"/>
    <s v="Standard Class"/>
    <s v="EM-13825"/>
    <s v="Elizabeth Moffitt"/>
    <x v="1"/>
    <s v="United States"/>
    <x v="298"/>
    <x v="44"/>
    <n v="57103"/>
    <x v="2"/>
    <s v="FUR-CH-10003833"/>
    <x v="0"/>
    <x v="1"/>
    <s v="Novimex Fabric Task Chair"/>
    <n v="182.94"/>
    <n v="3"/>
    <n v="0"/>
    <n v="27.440999999999995"/>
    <x v="2"/>
    <x v="0"/>
    <s v="No"/>
  </r>
  <r>
    <n v="2318"/>
    <s v="CA-2019-122035"/>
    <x v="228"/>
    <d v="2019-07-25T00:00:00"/>
    <s v="Standard Class"/>
    <s v="EM-13825"/>
    <s v="Elizabeth Moffitt"/>
    <x v="1"/>
    <s v="United States"/>
    <x v="298"/>
    <x v="44"/>
    <n v="57103"/>
    <x v="2"/>
    <s v="OFF-BI-10002072"/>
    <x v="1"/>
    <x v="8"/>
    <s v="Cardinal Slant-D Ring Binders"/>
    <n v="60.83"/>
    <n v="7"/>
    <n v="0"/>
    <n v="30.414999999999999"/>
    <x v="2"/>
    <x v="0"/>
    <s v="No"/>
  </r>
  <r>
    <n v="2319"/>
    <s v="CA-2019-122035"/>
    <x v="228"/>
    <d v="2019-07-25T00:00:00"/>
    <s v="Standard Class"/>
    <s v="EM-13825"/>
    <s v="Elizabeth Moffitt"/>
    <x v="1"/>
    <s v="United States"/>
    <x v="298"/>
    <x v="44"/>
    <n v="57103"/>
    <x v="2"/>
    <s v="TEC-AC-10003095"/>
    <x v="2"/>
    <x v="11"/>
    <s v="Logitech G35 7.1-Channel Surround Sound Headset"/>
    <n v="389.97"/>
    <n v="3"/>
    <n v="0"/>
    <n v="132.58980000000003"/>
    <x v="2"/>
    <x v="0"/>
    <s v="No"/>
  </r>
  <r>
    <n v="2320"/>
    <s v="CA-2017-117828"/>
    <x v="706"/>
    <d v="2017-12-26T00:00:00"/>
    <s v="First Class"/>
    <s v="BD-11500"/>
    <s v="Bradley Drucker"/>
    <x v="0"/>
    <s v="United States"/>
    <x v="102"/>
    <x v="17"/>
    <n v="23223"/>
    <x v="0"/>
    <s v="OFF-AP-10001563"/>
    <x v="1"/>
    <x v="9"/>
    <s v="Belkin Premiere Surge Master II 8-outlet surge protector"/>
    <n v="194.32"/>
    <n v="4"/>
    <n v="0"/>
    <n v="56.352799999999974"/>
    <x v="0"/>
    <x v="0"/>
    <s v="No"/>
  </r>
  <r>
    <n v="2321"/>
    <s v="CA-2019-165491"/>
    <x v="177"/>
    <d v="2019-03-24T00:00:00"/>
    <s v="Standard Class"/>
    <s v="HW-14935"/>
    <s v="Helen Wasserman"/>
    <x v="1"/>
    <s v="United States"/>
    <x v="4"/>
    <x v="4"/>
    <n v="98115"/>
    <x v="1"/>
    <s v="TEC-AC-10000358"/>
    <x v="2"/>
    <x v="11"/>
    <s v="Imation Secure Drive + Hardware Encrypted USB flash drive - 16 GB"/>
    <n v="265.93"/>
    <n v="7"/>
    <n v="0"/>
    <n v="63.8232"/>
    <x v="1"/>
    <x v="1"/>
    <s v="Yes"/>
  </r>
  <r>
    <n v="2322"/>
    <s v="CA-2017-109470"/>
    <x v="620"/>
    <d v="2018-01-03T00:00:00"/>
    <s v="Second Class"/>
    <s v="KC-16255"/>
    <s v="Karen Carlisle"/>
    <x v="1"/>
    <s v="United States"/>
    <x v="0"/>
    <x v="0"/>
    <n v="42420"/>
    <x v="0"/>
    <s v="OFF-BI-10004492"/>
    <x v="1"/>
    <x v="8"/>
    <s v="Tuf-Vin Binders"/>
    <n v="94.74"/>
    <n v="3"/>
    <n v="0"/>
    <n v="44.527799999999992"/>
    <x v="0"/>
    <x v="0"/>
    <s v="No"/>
  </r>
  <r>
    <n v="2323"/>
    <s v="CA-2017-109470"/>
    <x v="620"/>
    <d v="2018-01-03T00:00:00"/>
    <s v="Second Class"/>
    <s v="KC-16255"/>
    <s v="Karen Carlisle"/>
    <x v="1"/>
    <s v="United States"/>
    <x v="0"/>
    <x v="0"/>
    <n v="42420"/>
    <x v="0"/>
    <s v="OFF-BI-10001072"/>
    <x v="1"/>
    <x v="8"/>
    <s v="GBC Clear Cover, 8-1/2 x 11, unpunched, 25 covers per pack"/>
    <n v="60.64"/>
    <n v="4"/>
    <n v="0"/>
    <n v="27.894399999999997"/>
    <x v="0"/>
    <x v="0"/>
    <s v="No"/>
  </r>
  <r>
    <n v="2324"/>
    <s v="CA-2017-109470"/>
    <x v="620"/>
    <d v="2018-01-03T00:00:00"/>
    <s v="Second Class"/>
    <s v="KC-16255"/>
    <s v="Karen Carlisle"/>
    <x v="1"/>
    <s v="United States"/>
    <x v="0"/>
    <x v="0"/>
    <n v="42420"/>
    <x v="0"/>
    <s v="OFF-BI-10003707"/>
    <x v="1"/>
    <x v="8"/>
    <s v="Aluminum Screw Posts"/>
    <n v="76.3"/>
    <n v="5"/>
    <n v="0"/>
    <n v="38.15"/>
    <x v="0"/>
    <x v="0"/>
    <s v="No"/>
  </r>
  <r>
    <n v="2325"/>
    <s v="CA-2017-109470"/>
    <x v="620"/>
    <d v="2018-01-03T00:00:00"/>
    <s v="Second Class"/>
    <s v="KC-16255"/>
    <s v="Karen Carlisle"/>
    <x v="1"/>
    <s v="United States"/>
    <x v="0"/>
    <x v="0"/>
    <n v="42420"/>
    <x v="0"/>
    <s v="OFF-BI-10000977"/>
    <x v="1"/>
    <x v="8"/>
    <s v="Ibico Plastic Spiral Binding Combs"/>
    <n v="364.79999999999995"/>
    <n v="12"/>
    <n v="0"/>
    <n v="167.80799999999999"/>
    <x v="0"/>
    <x v="0"/>
    <s v="No"/>
  </r>
  <r>
    <n v="2326"/>
    <s v="CA-2017-105102"/>
    <x v="426"/>
    <d v="2017-09-19T00:00:00"/>
    <s v="Second Class"/>
    <s v="BM-11575"/>
    <s v="Brendan Murry"/>
    <x v="1"/>
    <s v="United States"/>
    <x v="20"/>
    <x v="15"/>
    <n v="10035"/>
    <x v="3"/>
    <s v="OFF-BI-10002082"/>
    <x v="1"/>
    <x v="8"/>
    <s v="GBC Twin Loop Wire Binding Elements"/>
    <n v="79.872000000000014"/>
    <n v="3"/>
    <n v="0.2"/>
    <n v="29.951999999999998"/>
    <x v="3"/>
    <x v="0"/>
    <s v="No"/>
  </r>
  <r>
    <n v="2327"/>
    <s v="CA-2017-105102"/>
    <x v="426"/>
    <d v="2017-09-19T00:00:00"/>
    <s v="Second Class"/>
    <s v="BM-11575"/>
    <s v="Brendan Murry"/>
    <x v="1"/>
    <s v="United States"/>
    <x v="20"/>
    <x v="15"/>
    <n v="10035"/>
    <x v="3"/>
    <s v="FUR-BO-10004709"/>
    <x v="0"/>
    <x v="0"/>
    <s v="Bush Westfield Collection Bookcases, Medium Cherry Finish"/>
    <n v="46.384"/>
    <n v="1"/>
    <n v="0.2"/>
    <n v="1.1596000000000011"/>
    <x v="3"/>
    <x v="0"/>
    <s v="No"/>
  </r>
  <r>
    <n v="2328"/>
    <s v="CA-2017-105102"/>
    <x v="426"/>
    <d v="2017-09-19T00:00:00"/>
    <s v="Second Class"/>
    <s v="BM-11575"/>
    <s v="Brendan Murry"/>
    <x v="1"/>
    <s v="United States"/>
    <x v="20"/>
    <x v="15"/>
    <n v="10035"/>
    <x v="3"/>
    <s v="OFF-PA-10002365"/>
    <x v="1"/>
    <x v="10"/>
    <s v="Xerox 1967"/>
    <n v="12.96"/>
    <n v="2"/>
    <n v="0"/>
    <n v="6.2208000000000006"/>
    <x v="3"/>
    <x v="0"/>
    <s v="No"/>
  </r>
  <r>
    <n v="2329"/>
    <s v="CA-2019-138422"/>
    <x v="397"/>
    <d v="2019-09-26T00:00:00"/>
    <s v="First Class"/>
    <s v="KN-16705"/>
    <s v="Kristina Nunn"/>
    <x v="2"/>
    <s v="United States"/>
    <x v="299"/>
    <x v="22"/>
    <n v="80525"/>
    <x v="1"/>
    <s v="OFF-EN-10004147"/>
    <x v="1"/>
    <x v="12"/>
    <s v="Wausau Papers Astrobrights Colored Envelopes"/>
    <n v="14.352000000000002"/>
    <n v="3"/>
    <n v="0.2"/>
    <n v="5.2026000000000003"/>
    <x v="1"/>
    <x v="0"/>
    <s v="No"/>
  </r>
  <r>
    <n v="2330"/>
    <s v="US-2017-147739"/>
    <x v="707"/>
    <d v="2017-12-29T00:00:00"/>
    <s v="Standard Class"/>
    <s v="JD-16150"/>
    <s v="Justin Deggeller"/>
    <x v="1"/>
    <s v="United States"/>
    <x v="10"/>
    <x v="9"/>
    <n v="19140"/>
    <x v="3"/>
    <s v="FUR-FU-10001468"/>
    <x v="0"/>
    <x v="5"/>
    <s v="Tenex Antistatic Computer Chair Mats"/>
    <n v="547.13599999999997"/>
    <n v="4"/>
    <n v="0.2"/>
    <n v="-68.392000000000053"/>
    <x v="3"/>
    <x v="0"/>
    <s v="No"/>
  </r>
  <r>
    <n v="2331"/>
    <s v="CA-2018-155187"/>
    <x v="446"/>
    <d v="2018-09-26T00:00:00"/>
    <s v="Second Class"/>
    <s v="LA-16780"/>
    <s v="Laura Armstrong"/>
    <x v="1"/>
    <s v="United States"/>
    <x v="1"/>
    <x v="1"/>
    <n v="90004"/>
    <x v="1"/>
    <s v="OFF-ST-10000642"/>
    <x v="1"/>
    <x v="4"/>
    <s v="Tennsco Lockers, Gray"/>
    <n v="41.96"/>
    <n v="2"/>
    <n v="0"/>
    <n v="2.9371999999999971"/>
    <x v="1"/>
    <x v="0"/>
    <s v="No"/>
  </r>
  <r>
    <n v="2332"/>
    <s v="CA-2018-155187"/>
    <x v="446"/>
    <d v="2018-09-26T00:00:00"/>
    <s v="Second Class"/>
    <s v="LA-16780"/>
    <s v="Laura Armstrong"/>
    <x v="1"/>
    <s v="United States"/>
    <x v="1"/>
    <x v="1"/>
    <n v="90004"/>
    <x v="1"/>
    <s v="OFF-PA-10000380"/>
    <x v="1"/>
    <x v="10"/>
    <s v="REDIFORM Incoming/Outgoing Call Register, 11&quot; X 8 1/2&quot;, 100 Messages"/>
    <n v="41.7"/>
    <n v="5"/>
    <n v="0"/>
    <n v="20.85"/>
    <x v="1"/>
    <x v="0"/>
    <s v="No"/>
  </r>
  <r>
    <n v="2333"/>
    <s v="CA-2019-169285"/>
    <x v="708"/>
    <d v="2019-03-25T00:00:00"/>
    <s v="Standard Class"/>
    <s v="RW-19690"/>
    <s v="Robert Waldorf"/>
    <x v="0"/>
    <s v="United States"/>
    <x v="240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x v="2"/>
    <x v="0"/>
    <s v="No"/>
  </r>
  <r>
    <n v="2334"/>
    <s v="CA-2019-169285"/>
    <x v="708"/>
    <d v="2019-03-25T00:00:00"/>
    <s v="Standard Class"/>
    <s v="RW-19690"/>
    <s v="Robert Waldorf"/>
    <x v="0"/>
    <s v="United States"/>
    <x v="240"/>
    <x v="14"/>
    <n v="47905"/>
    <x v="2"/>
    <s v="OFF-PA-10004971"/>
    <x v="1"/>
    <x v="10"/>
    <s v="Xerox 196"/>
    <n v="5.78"/>
    <n v="1"/>
    <n v="0"/>
    <n v="2.8322000000000003"/>
    <x v="2"/>
    <x v="0"/>
    <s v="No"/>
  </r>
  <r>
    <n v="2335"/>
    <s v="CA-2016-140886"/>
    <x v="587"/>
    <d v="2016-10-04T00:00:00"/>
    <s v="Standard Class"/>
    <s v="KW-16570"/>
    <s v="Kelly Williams"/>
    <x v="0"/>
    <s v="United States"/>
    <x v="300"/>
    <x v="18"/>
    <n v="37042"/>
    <x v="0"/>
    <s v="OFF-AP-10000696"/>
    <x v="1"/>
    <x v="9"/>
    <s v="Holmes Odor Grabber"/>
    <n v="69.216000000000008"/>
    <n v="6"/>
    <n v="0.2"/>
    <n v="11.247599999999995"/>
    <x v="0"/>
    <x v="0"/>
    <s v="No"/>
  </r>
  <r>
    <n v="2336"/>
    <s v="CA-2019-152695"/>
    <x v="389"/>
    <d v="2019-12-10T00:00:00"/>
    <s v="Same Day"/>
    <s v="CC-12220"/>
    <s v="Chris Cortes"/>
    <x v="0"/>
    <s v="United States"/>
    <x v="54"/>
    <x v="29"/>
    <n v="6824"/>
    <x v="3"/>
    <s v="OFF-EN-10004030"/>
    <x v="1"/>
    <x v="12"/>
    <s v="Convenience Packs of Business Envelopes"/>
    <n v="10.86"/>
    <n v="3"/>
    <n v="0"/>
    <n v="5.1042000000000005"/>
    <x v="3"/>
    <x v="0"/>
    <s v="No"/>
  </r>
  <r>
    <n v="2337"/>
    <s v="CA-2019-152695"/>
    <x v="389"/>
    <d v="2019-12-10T00:00:00"/>
    <s v="Same Day"/>
    <s v="CC-12220"/>
    <s v="Chris Cortes"/>
    <x v="0"/>
    <s v="United States"/>
    <x v="54"/>
    <x v="29"/>
    <n v="6824"/>
    <x v="3"/>
    <s v="OFF-AP-10000026"/>
    <x v="1"/>
    <x v="9"/>
    <s v="Tripp Lite Isotel 6 Outlet Surge Protector with Fax/Modem Protection"/>
    <n v="426.78999999999996"/>
    <n v="7"/>
    <n v="0"/>
    <n v="123.76909999999995"/>
    <x v="3"/>
    <x v="0"/>
    <s v="No"/>
  </r>
  <r>
    <n v="2338"/>
    <s v="CA-2016-110639"/>
    <x v="709"/>
    <d v="2016-08-23T00:00:00"/>
    <s v="Same Day"/>
    <s v="RH-19495"/>
    <s v="Rick Hansen"/>
    <x v="0"/>
    <s v="United States"/>
    <x v="20"/>
    <x v="15"/>
    <n v="10009"/>
    <x v="3"/>
    <s v="OFF-PA-10003936"/>
    <x v="1"/>
    <x v="10"/>
    <s v="Xerox 1994"/>
    <n v="25.92"/>
    <n v="4"/>
    <n v="0"/>
    <n v="12.441600000000001"/>
    <x v="3"/>
    <x v="0"/>
    <s v="No"/>
  </r>
  <r>
    <n v="2339"/>
    <s v="CA-2016-110639"/>
    <x v="709"/>
    <d v="2016-08-23T00:00:00"/>
    <s v="Same Day"/>
    <s v="RH-19495"/>
    <s v="Rick Hansen"/>
    <x v="0"/>
    <s v="United States"/>
    <x v="20"/>
    <x v="15"/>
    <n v="10009"/>
    <x v="3"/>
    <s v="OFF-PA-10004530"/>
    <x v="1"/>
    <x v="10"/>
    <s v="Personal Creations Ink Jet Cards and Labels"/>
    <n v="45.92"/>
    <n v="4"/>
    <n v="0"/>
    <n v="22.500800000000002"/>
    <x v="3"/>
    <x v="0"/>
    <s v="No"/>
  </r>
  <r>
    <n v="2340"/>
    <s v="CA-2016-121727"/>
    <x v="710"/>
    <d v="2016-08-24T00:00:00"/>
    <s v="Standard Class"/>
    <s v="JK-15625"/>
    <s v="Jim Karlsson"/>
    <x v="0"/>
    <s v="United States"/>
    <x v="38"/>
    <x v="24"/>
    <n v="43229"/>
    <x v="3"/>
    <s v="OFF-AR-10004930"/>
    <x v="1"/>
    <x v="6"/>
    <s v="Turquoise Lead Holder with Pocket Clip"/>
    <n v="10.72"/>
    <n v="2"/>
    <n v="0.2"/>
    <n v="1.7419999999999987"/>
    <x v="3"/>
    <x v="0"/>
    <s v="No"/>
  </r>
  <r>
    <n v="2341"/>
    <s v="CA-2018-137736"/>
    <x v="338"/>
    <d v="2018-11-15T00:00:00"/>
    <s v="Standard Class"/>
    <s v="DC-13285"/>
    <s v="Debra Catini"/>
    <x v="0"/>
    <s v="United States"/>
    <x v="131"/>
    <x v="32"/>
    <n v="31088"/>
    <x v="0"/>
    <s v="OFF-AR-10004999"/>
    <x v="1"/>
    <x v="6"/>
    <s v="Newell 315"/>
    <n v="41.86"/>
    <n v="7"/>
    <n v="0"/>
    <n v="10.465"/>
    <x v="0"/>
    <x v="0"/>
    <s v="No"/>
  </r>
  <r>
    <n v="2342"/>
    <s v="US-2016-143231"/>
    <x v="520"/>
    <d v="2017-01-03T00:00:00"/>
    <s v="First Class"/>
    <s v="GM-14455"/>
    <s v="Gary Mitchum"/>
    <x v="2"/>
    <s v="United States"/>
    <x v="47"/>
    <x v="31"/>
    <n v="2038"/>
    <x v="3"/>
    <s v="FUR-FU-10002501"/>
    <x v="0"/>
    <x v="5"/>
    <s v="Nu-Dell Executive Frame"/>
    <n v="63.2"/>
    <n v="5"/>
    <n v="0"/>
    <n v="23.384"/>
    <x v="3"/>
    <x v="0"/>
    <s v="No"/>
  </r>
  <r>
    <n v="2343"/>
    <s v="US-2016-143231"/>
    <x v="520"/>
    <d v="2017-01-03T00:00:00"/>
    <s v="First Class"/>
    <s v="GM-14455"/>
    <s v="Gary Mitchum"/>
    <x v="2"/>
    <s v="United States"/>
    <x v="47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  <x v="3"/>
    <x v="0"/>
    <s v="No"/>
  </r>
  <r>
    <n v="2344"/>
    <s v="US-2016-155894"/>
    <x v="711"/>
    <d v="2016-07-30T00:00:00"/>
    <s v="Second Class"/>
    <s v="CL-11890"/>
    <s v="Carl Ludwig"/>
    <x v="0"/>
    <s v="United States"/>
    <x v="22"/>
    <x v="10"/>
    <n v="60623"/>
    <x v="2"/>
    <s v="OFF-ST-10004804"/>
    <x v="1"/>
    <x v="4"/>
    <s v="Belkin 19&quot; Vented Equipment Shelf, Black"/>
    <n v="123.55199999999999"/>
    <n v="3"/>
    <n v="0.2"/>
    <n v="-29.343599999999995"/>
    <x v="2"/>
    <x v="0"/>
    <s v="No"/>
  </r>
  <r>
    <n v="2345"/>
    <s v="CA-2018-119025"/>
    <x v="712"/>
    <d v="2018-02-28T00:00:00"/>
    <s v="Standard Class"/>
    <s v="PV-18985"/>
    <s v="Paul Van Hugh"/>
    <x v="2"/>
    <s v="United States"/>
    <x v="158"/>
    <x v="6"/>
    <n v="53209"/>
    <x v="2"/>
    <s v="OFF-AP-10001205"/>
    <x v="1"/>
    <x v="9"/>
    <s v="Belkin 5 Outlet SurgeMaster Power Centers"/>
    <n v="490.32"/>
    <n v="9"/>
    <n v="0"/>
    <n v="137.28960000000004"/>
    <x v="2"/>
    <x v="0"/>
    <s v="No"/>
  </r>
  <r>
    <n v="2346"/>
    <s v="CA-2018-159373"/>
    <x v="69"/>
    <d v="2018-03-18T00:00:00"/>
    <s v="Standard Class"/>
    <s v="LT-17110"/>
    <s v="Liz Thompson"/>
    <x v="0"/>
    <s v="United States"/>
    <x v="52"/>
    <x v="5"/>
    <n v="78207"/>
    <x v="2"/>
    <s v="OFF-PA-10000659"/>
    <x v="1"/>
    <x v="10"/>
    <s v="TOPS Carbonless Receipt Book, Four 2-3/4 x 7-1/4 Money Receipts per Page"/>
    <n v="70.08"/>
    <n v="5"/>
    <n v="0.2"/>
    <n v="24.527999999999995"/>
    <x v="2"/>
    <x v="0"/>
    <s v="No"/>
  </r>
  <r>
    <n v="2347"/>
    <s v="CA-2018-159373"/>
    <x v="69"/>
    <d v="2018-03-18T00:00:00"/>
    <s v="Standard Class"/>
    <s v="LT-17110"/>
    <s v="Liz Thompson"/>
    <x v="0"/>
    <s v="United States"/>
    <x v="52"/>
    <x v="5"/>
    <n v="78207"/>
    <x v="2"/>
    <s v="OFF-BI-10004141"/>
    <x v="1"/>
    <x v="8"/>
    <s v="Insertable Tab Indexes For Data Binders"/>
    <n v="1.2719999999999998"/>
    <n v="2"/>
    <n v="0.8"/>
    <n v="-2.1624000000000012"/>
    <x v="2"/>
    <x v="0"/>
    <s v="No"/>
  </r>
  <r>
    <n v="2348"/>
    <s v="CA-2018-159373"/>
    <x v="69"/>
    <d v="2018-03-18T00:00:00"/>
    <s v="Standard Class"/>
    <s v="LT-17110"/>
    <s v="Liz Thompson"/>
    <x v="0"/>
    <s v="United States"/>
    <x v="52"/>
    <x v="5"/>
    <n v="78207"/>
    <x v="2"/>
    <s v="FUR-TA-10004619"/>
    <x v="0"/>
    <x v="3"/>
    <s v="Hon Non-Folding Utility Tables"/>
    <n v="557.58500000000004"/>
    <n v="5"/>
    <n v="0.3"/>
    <n v="0"/>
    <x v="2"/>
    <x v="0"/>
    <s v="No"/>
  </r>
  <r>
    <n v="2349"/>
    <s v="CA-2019-109701"/>
    <x v="574"/>
    <d v="2019-12-03T00:00:00"/>
    <s v="Same Day"/>
    <s v="AM-10360"/>
    <s v="Alice McCarthy"/>
    <x v="1"/>
    <s v="United States"/>
    <x v="1"/>
    <x v="1"/>
    <n v="90032"/>
    <x v="1"/>
    <s v="OFF-BI-10004187"/>
    <x v="1"/>
    <x v="8"/>
    <s v="3-ring staple pack"/>
    <n v="9.0240000000000009"/>
    <n v="6"/>
    <n v="0.2"/>
    <n v="3.1583999999999985"/>
    <x v="1"/>
    <x v="0"/>
    <s v="No"/>
  </r>
  <r>
    <n v="2350"/>
    <s v="CA-2019-109701"/>
    <x v="574"/>
    <d v="2019-12-03T00:00:00"/>
    <s v="Same Day"/>
    <s v="AM-10360"/>
    <s v="Alice McCarthy"/>
    <x v="1"/>
    <s v="United States"/>
    <x v="1"/>
    <x v="1"/>
    <n v="90032"/>
    <x v="1"/>
    <s v="OFF-BI-10000632"/>
    <x v="1"/>
    <x v="8"/>
    <s v="Satellite Sectional Post Binders"/>
    <n v="69.456000000000003"/>
    <n v="2"/>
    <n v="0.2"/>
    <n v="22.573199999999996"/>
    <x v="1"/>
    <x v="0"/>
    <s v="No"/>
  </r>
  <r>
    <n v="2351"/>
    <s v="CA-2019-109701"/>
    <x v="574"/>
    <d v="2019-12-03T00:00:00"/>
    <s v="Same Day"/>
    <s v="AM-10360"/>
    <s v="Alice McCarthy"/>
    <x v="1"/>
    <s v="United States"/>
    <x v="1"/>
    <x v="1"/>
    <n v="90032"/>
    <x v="1"/>
    <s v="OFF-PA-10003724"/>
    <x v="1"/>
    <x v="10"/>
    <s v="Wirebound Message Book, 4 per Page"/>
    <n v="10.86"/>
    <n v="2"/>
    <n v="0"/>
    <n v="5.3213999999999997"/>
    <x v="1"/>
    <x v="0"/>
    <s v="No"/>
  </r>
  <r>
    <n v="2352"/>
    <s v="CA-2019-109701"/>
    <x v="574"/>
    <d v="2019-12-03T00:00:00"/>
    <s v="Same Day"/>
    <s v="AM-10360"/>
    <s v="Alice McCarthy"/>
    <x v="1"/>
    <s v="United States"/>
    <x v="1"/>
    <x v="1"/>
    <n v="90032"/>
    <x v="1"/>
    <s v="OFF-AP-10002765"/>
    <x v="1"/>
    <x v="9"/>
    <s v="Fellowes Advanced Computer Series Surge Protectors"/>
    <n v="79.47"/>
    <n v="3"/>
    <n v="0"/>
    <n v="22.251600000000003"/>
    <x v="1"/>
    <x v="0"/>
    <s v="No"/>
  </r>
  <r>
    <n v="2353"/>
    <s v="CA-2019-109701"/>
    <x v="574"/>
    <d v="2019-12-03T00:00:00"/>
    <s v="Same Day"/>
    <s v="AM-10360"/>
    <s v="Alice McCarthy"/>
    <x v="1"/>
    <s v="United States"/>
    <x v="1"/>
    <x v="1"/>
    <n v="90032"/>
    <x v="1"/>
    <s v="OFF-AR-10001868"/>
    <x v="1"/>
    <x v="6"/>
    <s v="Prang Dustless Chalk Sticks"/>
    <n v="10.08"/>
    <n v="6"/>
    <n v="0"/>
    <n v="5.04"/>
    <x v="1"/>
    <x v="0"/>
    <s v="No"/>
  </r>
  <r>
    <n v="2354"/>
    <s v="CA-2017-111514"/>
    <x v="284"/>
    <d v="2017-09-02T00:00:00"/>
    <s v="First Class"/>
    <s v="SC-20260"/>
    <s v="Scott Cohen"/>
    <x v="1"/>
    <s v="United States"/>
    <x v="8"/>
    <x v="1"/>
    <n v="94122"/>
    <x v="1"/>
    <s v="FUR-BO-10002545"/>
    <x v="0"/>
    <x v="0"/>
    <s v="Atlantic Metals Mobile 3-Shelf Bookcases, Custom Colors"/>
    <n v="1552.8309999999999"/>
    <n v="7"/>
    <n v="0.15"/>
    <n v="200.95460000000008"/>
    <x v="1"/>
    <x v="0"/>
    <s v="No"/>
  </r>
  <r>
    <n v="2355"/>
    <s v="CA-2017-111514"/>
    <x v="284"/>
    <d v="2017-09-02T00:00:00"/>
    <s v="First Class"/>
    <s v="SC-20260"/>
    <s v="Scott Cohen"/>
    <x v="1"/>
    <s v="United States"/>
    <x v="8"/>
    <x v="1"/>
    <n v="94122"/>
    <x v="1"/>
    <s v="OFF-BI-10002735"/>
    <x v="1"/>
    <x v="8"/>
    <s v="GBC Prestige Therm-A-Bind Covers"/>
    <n v="137.24"/>
    <n v="5"/>
    <n v="0.2"/>
    <n v="46.3185"/>
    <x v="1"/>
    <x v="0"/>
    <s v="No"/>
  </r>
  <r>
    <n v="2356"/>
    <s v="CA-2017-111514"/>
    <x v="284"/>
    <d v="2017-09-02T00:00:00"/>
    <s v="First Class"/>
    <s v="SC-20260"/>
    <s v="Scott Cohen"/>
    <x v="1"/>
    <s v="United States"/>
    <x v="8"/>
    <x v="1"/>
    <n v="94122"/>
    <x v="1"/>
    <s v="TEC-AC-10004864"/>
    <x v="2"/>
    <x v="11"/>
    <s v="Memorex Micro Travel Drive 32 GB"/>
    <n v="36.51"/>
    <n v="1"/>
    <n v="0"/>
    <n v="15.699300000000001"/>
    <x v="1"/>
    <x v="0"/>
    <s v="No"/>
  </r>
  <r>
    <n v="2357"/>
    <s v="CA-2017-111514"/>
    <x v="284"/>
    <d v="2017-09-02T00:00:00"/>
    <s v="First Class"/>
    <s v="SC-20260"/>
    <s v="Scott Cohen"/>
    <x v="1"/>
    <s v="United States"/>
    <x v="8"/>
    <x v="1"/>
    <n v="94122"/>
    <x v="1"/>
    <s v="TEC-MA-10000597"/>
    <x v="2"/>
    <x v="15"/>
    <s v="Lexmark S315 Color Inkjet Printer"/>
    <n v="239.976"/>
    <n v="3"/>
    <n v="0.2"/>
    <n v="80.991899999999987"/>
    <x v="1"/>
    <x v="0"/>
    <s v="No"/>
  </r>
  <r>
    <n v="2358"/>
    <s v="US-2016-148838"/>
    <x v="461"/>
    <d v="2016-03-21T00:00:00"/>
    <s v="Standard Class"/>
    <s v="CP-12340"/>
    <s v="Christine Phan"/>
    <x v="1"/>
    <s v="United States"/>
    <x v="20"/>
    <x v="15"/>
    <n v="10024"/>
    <x v="3"/>
    <s v="FUR-TA-10003473"/>
    <x v="0"/>
    <x v="3"/>
    <s v="Bretford Rectangular Conference Table Tops"/>
    <n v="1579.7460000000001"/>
    <n v="7"/>
    <n v="0.4"/>
    <n v="-447.59469999999988"/>
    <x v="3"/>
    <x v="0"/>
    <s v="No"/>
  </r>
  <r>
    <n v="2359"/>
    <s v="US-2016-148838"/>
    <x v="461"/>
    <d v="2016-03-21T00:00:00"/>
    <s v="Standard Class"/>
    <s v="CP-12340"/>
    <s v="Christine Phan"/>
    <x v="1"/>
    <s v="United States"/>
    <x v="20"/>
    <x v="15"/>
    <n v="10024"/>
    <x v="3"/>
    <s v="FUR-TA-10001950"/>
    <x v="0"/>
    <x v="3"/>
    <s v="Balt Solid Wood Round Tables"/>
    <n v="1071.576"/>
    <n v="4"/>
    <n v="0.4"/>
    <n v="-553.64760000000001"/>
    <x v="3"/>
    <x v="0"/>
    <s v="No"/>
  </r>
  <r>
    <n v="2360"/>
    <s v="US-2016-148838"/>
    <x v="461"/>
    <d v="2016-03-21T00:00:00"/>
    <s v="Standard Class"/>
    <s v="CP-12340"/>
    <s v="Christine Phan"/>
    <x v="1"/>
    <s v="United States"/>
    <x v="20"/>
    <x v="15"/>
    <n v="10024"/>
    <x v="3"/>
    <s v="FUR-TA-10004175"/>
    <x v="0"/>
    <x v="3"/>
    <s v="Hon 30&quot; x 60&quot; Table with Locking Drawer"/>
    <n v="613.90800000000002"/>
    <n v="3"/>
    <n v="0.4"/>
    <n v="-122.78160000000003"/>
    <x v="3"/>
    <x v="0"/>
    <s v="No"/>
  </r>
  <r>
    <n v="2361"/>
    <s v="US-2016-148838"/>
    <x v="461"/>
    <d v="2016-03-21T00:00:00"/>
    <s v="Standard Class"/>
    <s v="CP-12340"/>
    <s v="Christine Phan"/>
    <x v="1"/>
    <s v="United States"/>
    <x v="20"/>
    <x v="15"/>
    <n v="10024"/>
    <x v="3"/>
    <s v="OFF-PA-10002960"/>
    <x v="1"/>
    <x v="10"/>
    <s v="Xerox 1926"/>
    <n v="34.86"/>
    <n v="7"/>
    <n v="0"/>
    <n v="16.3842"/>
    <x v="3"/>
    <x v="0"/>
    <s v="No"/>
  </r>
  <r>
    <n v="2362"/>
    <s v="US-2016-148838"/>
    <x v="461"/>
    <d v="2016-03-21T00:00:00"/>
    <s v="Standard Class"/>
    <s v="CP-12340"/>
    <s v="Christine Phan"/>
    <x v="1"/>
    <s v="United States"/>
    <x v="20"/>
    <x v="15"/>
    <n v="10024"/>
    <x v="3"/>
    <s v="OFF-PA-10000919"/>
    <x v="1"/>
    <x v="10"/>
    <s v="Xerox 1918"/>
    <n v="155.04"/>
    <n v="4"/>
    <n v="0"/>
    <n v="75.9696"/>
    <x v="3"/>
    <x v="0"/>
    <s v="No"/>
  </r>
  <r>
    <n v="2363"/>
    <s v="CA-2019-136497"/>
    <x v="513"/>
    <d v="2019-04-20T00:00:00"/>
    <s v="Standard Class"/>
    <s v="RF-19840"/>
    <s v="Roy Französisch"/>
    <x v="0"/>
    <s v="United States"/>
    <x v="38"/>
    <x v="24"/>
    <n v="43229"/>
    <x v="3"/>
    <s v="OFF-BI-10001553"/>
    <x v="1"/>
    <x v="8"/>
    <s v="SpineVue Locking Slant-D Ring Binders by Cardinal"/>
    <n v="13.710000000000003"/>
    <n v="5"/>
    <n v="0.7"/>
    <n v="-10.053999999999998"/>
    <x v="3"/>
    <x v="0"/>
    <s v="No"/>
  </r>
  <r>
    <n v="2364"/>
    <s v="US-2018-108637"/>
    <x v="69"/>
    <d v="2018-03-18T00:00:00"/>
    <s v="Standard Class"/>
    <s v="AB-10060"/>
    <s v="Adam Bellavance"/>
    <x v="2"/>
    <s v="United States"/>
    <x v="141"/>
    <x v="17"/>
    <n v="22980"/>
    <x v="0"/>
    <s v="FUR-FU-10004864"/>
    <x v="0"/>
    <x v="5"/>
    <s v="Howard Miller 14-1/2&quot; Diameter Chrome Round Wall Clock"/>
    <n v="127.88"/>
    <n v="2"/>
    <n v="0"/>
    <n v="40.921599999999998"/>
    <x v="0"/>
    <x v="0"/>
    <s v="No"/>
  </r>
  <r>
    <n v="2365"/>
    <s v="US-2018-108637"/>
    <x v="69"/>
    <d v="2018-03-18T00:00:00"/>
    <s v="Standard Class"/>
    <s v="AB-10060"/>
    <s v="Adam Bellavance"/>
    <x v="2"/>
    <s v="United States"/>
    <x v="141"/>
    <x v="17"/>
    <n v="22980"/>
    <x v="0"/>
    <s v="OFF-AP-10004540"/>
    <x v="1"/>
    <x v="9"/>
    <s v="Eureka The Boss Lite 10-Amp Upright Vacuum, Blue"/>
    <n v="160.32"/>
    <n v="2"/>
    <n v="0"/>
    <n v="44.889600000000002"/>
    <x v="0"/>
    <x v="0"/>
    <s v="No"/>
  </r>
  <r>
    <n v="2366"/>
    <s v="US-2018-108637"/>
    <x v="69"/>
    <d v="2018-03-18T00:00:00"/>
    <s v="Standard Class"/>
    <s v="AB-10060"/>
    <s v="Adam Bellavance"/>
    <x v="2"/>
    <s v="United States"/>
    <x v="141"/>
    <x v="17"/>
    <n v="22980"/>
    <x v="0"/>
    <s v="OFF-BI-10004965"/>
    <x v="1"/>
    <x v="8"/>
    <s v="Ibico Covers for Plastic or Wire Binding Elements"/>
    <n v="46"/>
    <n v="4"/>
    <n v="0"/>
    <n v="20.7"/>
    <x v="0"/>
    <x v="0"/>
    <s v="No"/>
  </r>
  <r>
    <n v="2367"/>
    <s v="CA-2016-102295"/>
    <x v="156"/>
    <d v="2016-11-26T00:00:00"/>
    <s v="Second Class"/>
    <s v="EH-13990"/>
    <s v="Erica Hackney"/>
    <x v="0"/>
    <s v="United States"/>
    <x v="301"/>
    <x v="1"/>
    <n v="95823"/>
    <x v="1"/>
    <s v="FUR-CH-10001714"/>
    <x v="0"/>
    <x v="1"/>
    <s v="Global Leather &amp; Oak Executive Chair, Burgundy"/>
    <n v="120.71199999999999"/>
    <n v="1"/>
    <n v="0.2"/>
    <n v="-18.106799999999993"/>
    <x v="1"/>
    <x v="0"/>
    <s v="No"/>
  </r>
  <r>
    <n v="2368"/>
    <s v="CA-2019-123659"/>
    <x v="516"/>
    <d v="2019-02-13T00:00:00"/>
    <s v="First Class"/>
    <s v="MN-17935"/>
    <s v="Michael Nguyen"/>
    <x v="0"/>
    <s v="United States"/>
    <x v="183"/>
    <x v="39"/>
    <n v="20735"/>
    <x v="3"/>
    <s v="OFF-PA-10002464"/>
    <x v="1"/>
    <x v="10"/>
    <s v="HP Office Recycled Paper (20Lb. and 87 Bright)"/>
    <n v="23.12"/>
    <n v="4"/>
    <n v="0"/>
    <n v="11.328800000000001"/>
    <x v="3"/>
    <x v="0"/>
    <s v="No"/>
  </r>
  <r>
    <n v="2369"/>
    <s v="US-2018-129469"/>
    <x v="713"/>
    <d v="2018-09-27T00:00:00"/>
    <s v="Standard Class"/>
    <s v="KL-16555"/>
    <s v="Kelly Lampkin"/>
    <x v="1"/>
    <s v="United States"/>
    <x v="54"/>
    <x v="24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  <x v="3"/>
    <x v="0"/>
    <s v="No"/>
  </r>
  <r>
    <n v="2370"/>
    <s v="US-2018-129469"/>
    <x v="713"/>
    <d v="2018-09-27T00:00:00"/>
    <s v="Standard Class"/>
    <s v="KL-16555"/>
    <s v="Kelly Lampkin"/>
    <x v="1"/>
    <s v="United States"/>
    <x v="54"/>
    <x v="24"/>
    <n v="45014"/>
    <x v="3"/>
    <s v="OFF-AR-10000315"/>
    <x v="1"/>
    <x v="6"/>
    <s v="Dixon Ticonderoga Maple Cedar Pencil, #2"/>
    <n v="4.9119999999999999"/>
    <n v="2"/>
    <n v="0.2"/>
    <n v="0.30700000000000016"/>
    <x v="3"/>
    <x v="0"/>
    <s v="No"/>
  </r>
  <r>
    <n v="2371"/>
    <s v="CA-2019-155152"/>
    <x v="437"/>
    <d v="2019-07-09T00:00:00"/>
    <s v="Second Class"/>
    <s v="MP-17965"/>
    <s v="Michael Paige"/>
    <x v="1"/>
    <s v="United States"/>
    <x v="99"/>
    <x v="34"/>
    <n v="2886"/>
    <x v="3"/>
    <s v="TEC-AC-10004353"/>
    <x v="2"/>
    <x v="11"/>
    <s v="Hypercom P1300 Pinpad"/>
    <n v="252"/>
    <n v="4"/>
    <n v="0"/>
    <n v="93.240000000000009"/>
    <x v="3"/>
    <x v="0"/>
    <s v="No"/>
  </r>
  <r>
    <n v="2372"/>
    <s v="CA-2018-159940"/>
    <x v="274"/>
    <d v="2018-07-11T00:00:00"/>
    <s v="Second Class"/>
    <s v="BF-11020"/>
    <s v="Barry Französisch"/>
    <x v="1"/>
    <s v="United States"/>
    <x v="34"/>
    <x v="10"/>
    <n v="60505"/>
    <x v="2"/>
    <s v="FUR-FU-10004973"/>
    <x v="0"/>
    <x v="5"/>
    <s v="Flat Face Poster Frame"/>
    <n v="60.288000000000004"/>
    <n v="8"/>
    <n v="0.6"/>
    <n v="-27.129599999999996"/>
    <x v="2"/>
    <x v="0"/>
    <s v="No"/>
  </r>
  <r>
    <n v="2373"/>
    <s v="CA-2018-159940"/>
    <x v="274"/>
    <d v="2018-07-11T00:00:00"/>
    <s v="Second Class"/>
    <s v="BF-11020"/>
    <s v="Barry Französisch"/>
    <x v="1"/>
    <s v="United States"/>
    <x v="34"/>
    <x v="10"/>
    <n v="60505"/>
    <x v="2"/>
    <s v="OFF-FA-10000936"/>
    <x v="1"/>
    <x v="13"/>
    <s v="Acco Hot Clips Clips to Go"/>
    <n v="2.6320000000000001"/>
    <n v="1"/>
    <n v="0.2"/>
    <n v="0.8224999999999999"/>
    <x v="2"/>
    <x v="0"/>
    <s v="No"/>
  </r>
  <r>
    <n v="2374"/>
    <s v="CA-2018-159940"/>
    <x v="274"/>
    <d v="2018-07-11T00:00:00"/>
    <s v="Second Class"/>
    <s v="BF-11020"/>
    <s v="Barry Französisch"/>
    <x v="1"/>
    <s v="United States"/>
    <x v="34"/>
    <x v="10"/>
    <n v="60505"/>
    <x v="2"/>
    <s v="OFF-PA-10001609"/>
    <x v="1"/>
    <x v="10"/>
    <s v="Tops Wirebound Message Log Books"/>
    <n v="23.688000000000002"/>
    <n v="9"/>
    <n v="0.2"/>
    <n v="7.698599999999999"/>
    <x v="2"/>
    <x v="0"/>
    <s v="No"/>
  </r>
  <r>
    <n v="2375"/>
    <s v="CA-2018-159940"/>
    <x v="274"/>
    <d v="2018-07-11T00:00:00"/>
    <s v="Second Class"/>
    <s v="BF-11020"/>
    <s v="Barry Französisch"/>
    <x v="1"/>
    <s v="United States"/>
    <x v="34"/>
    <x v="10"/>
    <n v="60505"/>
    <x v="2"/>
    <s v="FUR-CH-10000785"/>
    <x v="0"/>
    <x v="1"/>
    <s v="Global Ergonomic Managers Chair"/>
    <n v="253.37199999999996"/>
    <n v="2"/>
    <n v="0.3"/>
    <n v="-14.478399999999993"/>
    <x v="2"/>
    <x v="0"/>
    <s v="No"/>
  </r>
  <r>
    <n v="2376"/>
    <s v="CA-2019-119669"/>
    <x v="714"/>
    <d v="2019-01-30T00:00:00"/>
    <s v="Standard Class"/>
    <s v="TP-21130"/>
    <s v="Theone Pippenger"/>
    <x v="0"/>
    <s v="United States"/>
    <x v="214"/>
    <x v="32"/>
    <n v="30080"/>
    <x v="0"/>
    <s v="OFF-FA-10000053"/>
    <x v="1"/>
    <x v="13"/>
    <s v="Revere Boxed Rubber Bands by Revere"/>
    <n v="5.67"/>
    <n v="3"/>
    <n v="0"/>
    <n v="0.11340000000000017"/>
    <x v="0"/>
    <x v="0"/>
    <s v="No"/>
  </r>
  <r>
    <n v="2377"/>
    <s v="US-2016-164616"/>
    <x v="710"/>
    <d v="2016-08-21T00:00:00"/>
    <s v="Second Class"/>
    <s v="MS-17770"/>
    <s v="Maxwell Schwartz"/>
    <x v="0"/>
    <s v="United States"/>
    <x v="38"/>
    <x v="24"/>
    <n v="43229"/>
    <x v="3"/>
    <s v="OFF-BI-10001718"/>
    <x v="1"/>
    <x v="8"/>
    <s v="GBC DocuBind P50 Personal Binding Machine"/>
    <n v="76.77600000000001"/>
    <n v="4"/>
    <n v="0.7"/>
    <n v="-58.861599999999981"/>
    <x v="3"/>
    <x v="0"/>
    <s v="No"/>
  </r>
  <r>
    <n v="2378"/>
    <s v="US-2016-164616"/>
    <x v="710"/>
    <d v="2016-08-21T00:00:00"/>
    <s v="Second Class"/>
    <s v="MS-17770"/>
    <s v="Maxwell Schwartz"/>
    <x v="0"/>
    <s v="United States"/>
    <x v="38"/>
    <x v="24"/>
    <n v="43229"/>
    <x v="3"/>
    <s v="OFF-SU-10004768"/>
    <x v="1"/>
    <x v="14"/>
    <s v="Acme Kleencut Forged Steel Scissors"/>
    <n v="9.1840000000000011"/>
    <n v="2"/>
    <n v="0.2"/>
    <n v="1.1479999999999988"/>
    <x v="3"/>
    <x v="0"/>
    <s v="No"/>
  </r>
  <r>
    <n v="2379"/>
    <s v="CA-2017-148628"/>
    <x v="401"/>
    <d v="2017-12-11T00:00:00"/>
    <s v="Standard Class"/>
    <s v="KM-16375"/>
    <s v="Katherine Murray"/>
    <x v="2"/>
    <s v="United States"/>
    <x v="302"/>
    <x v="1"/>
    <n v="91360"/>
    <x v="1"/>
    <s v="OFF-PA-10003883"/>
    <x v="1"/>
    <x v="10"/>
    <s v="Message Book, Phone, Wirebound Standard Line Memo, 2 3/4&quot; X 5&quot;"/>
    <n v="32.75"/>
    <n v="5"/>
    <n v="0"/>
    <n v="15.065"/>
    <x v="1"/>
    <x v="0"/>
    <s v="No"/>
  </r>
  <r>
    <n v="2380"/>
    <s v="CA-2018-118052"/>
    <x v="715"/>
    <d v="2018-05-10T00:00:00"/>
    <s v="Standard Class"/>
    <s v="BE-11455"/>
    <s v="Brad Eason"/>
    <x v="2"/>
    <s v="United States"/>
    <x v="160"/>
    <x v="24"/>
    <n v="44052"/>
    <x v="3"/>
    <s v="OFF-FA-10004248"/>
    <x v="1"/>
    <x v="13"/>
    <s v="Advantus T-Pin Paper Clips"/>
    <n v="7.2160000000000002"/>
    <n v="2"/>
    <n v="0.2"/>
    <n v="1.7138000000000002"/>
    <x v="3"/>
    <x v="0"/>
    <s v="No"/>
  </r>
  <r>
    <n v="2381"/>
    <s v="CA-2018-118052"/>
    <x v="715"/>
    <d v="2018-05-10T00:00:00"/>
    <s v="Standard Class"/>
    <s v="BE-11455"/>
    <s v="Brad Eason"/>
    <x v="2"/>
    <s v="United States"/>
    <x v="160"/>
    <x v="24"/>
    <n v="44052"/>
    <x v="3"/>
    <s v="OFF-PA-10002581"/>
    <x v="1"/>
    <x v="10"/>
    <s v="Xerox 1951"/>
    <n v="49.568000000000005"/>
    <n v="2"/>
    <n v="0.2"/>
    <n v="15.489999999999997"/>
    <x v="3"/>
    <x v="0"/>
    <s v="No"/>
  </r>
  <r>
    <n v="2382"/>
    <s v="CA-2018-118052"/>
    <x v="715"/>
    <d v="2018-05-10T00:00:00"/>
    <s v="Standard Class"/>
    <s v="BE-11455"/>
    <s v="Brad Eason"/>
    <x v="2"/>
    <s v="United States"/>
    <x v="160"/>
    <x v="24"/>
    <n v="44052"/>
    <x v="3"/>
    <s v="FUR-FU-10004848"/>
    <x v="0"/>
    <x v="5"/>
    <s v="DAX Solid Wood Frames"/>
    <n v="54.711999999999996"/>
    <n v="7"/>
    <n v="0.2"/>
    <n v="11.626299999999999"/>
    <x v="3"/>
    <x v="0"/>
    <s v="No"/>
  </r>
  <r>
    <n v="2383"/>
    <s v="US-2019-117534"/>
    <x v="613"/>
    <d v="2019-03-26T00:00:00"/>
    <s v="First Class"/>
    <s v="CV-12295"/>
    <s v="Christina VanderZanden"/>
    <x v="0"/>
    <s v="United States"/>
    <x v="201"/>
    <x v="1"/>
    <n v="93727"/>
    <x v="1"/>
    <s v="OFF-AP-10002403"/>
    <x v="1"/>
    <x v="9"/>
    <s v="Acco Smartsocket Color-Coded Six-Outlet AC Adapter Model Surge Protectors"/>
    <n v="176.04"/>
    <n v="4"/>
    <n v="0"/>
    <n v="45.770399999999995"/>
    <x v="1"/>
    <x v="0"/>
    <s v="No"/>
  </r>
  <r>
    <n v="2384"/>
    <s v="US-2019-117534"/>
    <x v="613"/>
    <d v="2019-03-26T00:00:00"/>
    <s v="First Class"/>
    <s v="CV-12295"/>
    <s v="Christina VanderZanden"/>
    <x v="0"/>
    <s v="United States"/>
    <x v="201"/>
    <x v="1"/>
    <n v="93727"/>
    <x v="1"/>
    <s v="OFF-AR-10003087"/>
    <x v="1"/>
    <x v="6"/>
    <s v="Staples in misc. colors"/>
    <n v="16.02"/>
    <n v="9"/>
    <n v="0"/>
    <n v="4.4855999999999998"/>
    <x v="1"/>
    <x v="0"/>
    <s v="No"/>
  </r>
  <r>
    <n v="2385"/>
    <s v="US-2019-117534"/>
    <x v="613"/>
    <d v="2019-03-26T00:00:00"/>
    <s v="First Class"/>
    <s v="CV-12295"/>
    <s v="Christina VanderZanden"/>
    <x v="0"/>
    <s v="United States"/>
    <x v="201"/>
    <x v="1"/>
    <n v="93727"/>
    <x v="1"/>
    <s v="OFF-BI-10002026"/>
    <x v="1"/>
    <x v="8"/>
    <s v="Avery Arch Ring Binders"/>
    <n v="185.92000000000002"/>
    <n v="4"/>
    <n v="0.2"/>
    <n v="62.74799999999999"/>
    <x v="1"/>
    <x v="0"/>
    <s v="No"/>
  </r>
  <r>
    <n v="2386"/>
    <s v="US-2019-117534"/>
    <x v="613"/>
    <d v="2019-03-26T00:00:00"/>
    <s v="First Class"/>
    <s v="CV-12295"/>
    <s v="Christina VanderZanden"/>
    <x v="0"/>
    <s v="United States"/>
    <x v="201"/>
    <x v="1"/>
    <n v="93727"/>
    <x v="1"/>
    <s v="TEC-PH-10000141"/>
    <x v="2"/>
    <x v="7"/>
    <s v="Clearsounds A400"/>
    <n v="211.16800000000001"/>
    <n v="4"/>
    <n v="0.2"/>
    <n v="15.837600000000009"/>
    <x v="1"/>
    <x v="0"/>
    <s v="No"/>
  </r>
  <r>
    <n v="2387"/>
    <s v="US-2019-117534"/>
    <x v="613"/>
    <d v="2019-03-26T00:00:00"/>
    <s v="First Class"/>
    <s v="CV-12295"/>
    <s v="Christina VanderZanden"/>
    <x v="0"/>
    <s v="United States"/>
    <x v="201"/>
    <x v="1"/>
    <n v="93727"/>
    <x v="1"/>
    <s v="TEC-CO-10000971"/>
    <x v="2"/>
    <x v="16"/>
    <s v="Hewlett Packard 310 Color Digital Copier"/>
    <n v="479.98400000000004"/>
    <n v="2"/>
    <n v="0.2"/>
    <n v="59.997999999999962"/>
    <x v="1"/>
    <x v="0"/>
    <s v="No"/>
  </r>
  <r>
    <n v="2388"/>
    <s v="CA-2017-145065"/>
    <x v="295"/>
    <d v="2017-12-15T00:00:00"/>
    <s v="First Class"/>
    <s v="DK-13375"/>
    <s v="Dennis Kane"/>
    <x v="0"/>
    <s v="United States"/>
    <x v="70"/>
    <x v="1"/>
    <n v="92105"/>
    <x v="1"/>
    <s v="OFF-FA-10001229"/>
    <x v="1"/>
    <x v="13"/>
    <s v="Staples"/>
    <n v="7.86"/>
    <n v="2"/>
    <n v="0"/>
    <n v="3.6155999999999997"/>
    <x v="1"/>
    <x v="0"/>
    <s v="No"/>
  </r>
  <r>
    <n v="2389"/>
    <s v="CA-2017-145065"/>
    <x v="295"/>
    <d v="2017-12-15T00:00:00"/>
    <s v="First Class"/>
    <s v="DK-13375"/>
    <s v="Dennis Kane"/>
    <x v="0"/>
    <s v="United States"/>
    <x v="70"/>
    <x v="1"/>
    <n v="92105"/>
    <x v="1"/>
    <s v="OFF-BI-10002437"/>
    <x v="1"/>
    <x v="8"/>
    <s v="Recycled Premium Regency Composition Covers"/>
    <n v="24.448"/>
    <n v="2"/>
    <n v="0.2"/>
    <n v="8.8623999999999992"/>
    <x v="1"/>
    <x v="0"/>
    <s v="No"/>
  </r>
  <r>
    <n v="2390"/>
    <s v="US-2017-127040"/>
    <x v="401"/>
    <d v="2017-12-10T00:00:00"/>
    <s v="Standard Class"/>
    <s v="SG-20605"/>
    <s v="Speros Goranitis"/>
    <x v="0"/>
    <s v="United States"/>
    <x v="20"/>
    <x v="15"/>
    <n v="10009"/>
    <x v="3"/>
    <s v="OFF-PA-10004255"/>
    <x v="1"/>
    <x v="10"/>
    <s v="Xerox 219"/>
    <n v="6.48"/>
    <n v="1"/>
    <n v="0"/>
    <n v="3.1104000000000003"/>
    <x v="3"/>
    <x v="0"/>
    <s v="No"/>
  </r>
  <r>
    <n v="2391"/>
    <s v="US-2017-127040"/>
    <x v="401"/>
    <d v="2017-12-10T00:00:00"/>
    <s v="Standard Class"/>
    <s v="SG-20605"/>
    <s v="Speros Goranitis"/>
    <x v="0"/>
    <s v="United States"/>
    <x v="20"/>
    <x v="15"/>
    <n v="10009"/>
    <x v="3"/>
    <s v="OFF-PA-10001184"/>
    <x v="1"/>
    <x v="10"/>
    <s v="Xerox 1903"/>
    <n v="41.86"/>
    <n v="7"/>
    <n v="0"/>
    <n v="20.511400000000002"/>
    <x v="3"/>
    <x v="0"/>
    <s v="No"/>
  </r>
  <r>
    <n v="2392"/>
    <s v="US-2017-127040"/>
    <x v="401"/>
    <d v="2017-12-10T00:00:00"/>
    <s v="Standard Class"/>
    <s v="SG-20605"/>
    <s v="Speros Goranitis"/>
    <x v="0"/>
    <s v="United States"/>
    <x v="20"/>
    <x v="15"/>
    <n v="10009"/>
    <x v="3"/>
    <s v="TEC-AC-10002637"/>
    <x v="2"/>
    <x v="11"/>
    <s v="Logitech VX Revolution Cordless Laser Mouse for Notebooks (Black)"/>
    <n v="1619.91"/>
    <n v="9"/>
    <n v="0"/>
    <n v="97.194599999999923"/>
    <x v="3"/>
    <x v="0"/>
    <s v="No"/>
  </r>
  <r>
    <n v="2393"/>
    <s v="US-2017-127040"/>
    <x v="401"/>
    <d v="2017-12-10T00:00:00"/>
    <s v="Standard Class"/>
    <s v="SG-20605"/>
    <s v="Speros Goranitis"/>
    <x v="0"/>
    <s v="United States"/>
    <x v="20"/>
    <x v="15"/>
    <n v="10009"/>
    <x v="3"/>
    <s v="FUR-FU-10002878"/>
    <x v="0"/>
    <x v="5"/>
    <s v="Seth Thomas 14&quot; Day/Date Wall Clock"/>
    <n v="113.92"/>
    <n v="4"/>
    <n v="0"/>
    <n v="42.150400000000005"/>
    <x v="3"/>
    <x v="0"/>
    <s v="No"/>
  </r>
  <r>
    <n v="2394"/>
    <s v="CA-2018-128111"/>
    <x v="716"/>
    <d v="2018-03-23T00:00:00"/>
    <s v="Standard Class"/>
    <s v="CS-12355"/>
    <s v="Christine Sundaresam"/>
    <x v="0"/>
    <s v="United States"/>
    <x v="303"/>
    <x v="31"/>
    <n v="2148"/>
    <x v="3"/>
    <s v="OFF-AR-10000588"/>
    <x v="1"/>
    <x v="6"/>
    <s v="Newell 345"/>
    <n v="39.68"/>
    <n v="2"/>
    <n v="0"/>
    <n v="10.316800000000001"/>
    <x v="3"/>
    <x v="0"/>
    <s v="No"/>
  </r>
  <r>
    <n v="2395"/>
    <s v="CA-2017-137897"/>
    <x v="717"/>
    <d v="2017-11-19T00:00:00"/>
    <s v="Standard Class"/>
    <s v="PJ-18835"/>
    <s v="Patrick Jones"/>
    <x v="1"/>
    <s v="United States"/>
    <x v="20"/>
    <x v="15"/>
    <n v="10035"/>
    <x v="3"/>
    <s v="TEC-AC-10002217"/>
    <x v="2"/>
    <x v="11"/>
    <s v="Imation Clip USB flash drive - 8 GB"/>
    <n v="37.6"/>
    <n v="2"/>
    <n v="0"/>
    <n v="2.2560000000000002"/>
    <x v="3"/>
    <x v="0"/>
    <s v="No"/>
  </r>
  <r>
    <n v="2396"/>
    <s v="CA-2017-137897"/>
    <x v="717"/>
    <d v="2017-11-19T00:00:00"/>
    <s v="Standard Class"/>
    <s v="PJ-18835"/>
    <s v="Patrick Jones"/>
    <x v="1"/>
    <s v="United States"/>
    <x v="20"/>
    <x v="15"/>
    <n v="10035"/>
    <x v="3"/>
    <s v="TEC-AC-10001267"/>
    <x v="2"/>
    <x v="11"/>
    <s v="Imation 32GB Pocket Pro USB 3.0 Flash Drive - 32 GB - Black - 1 P ..."/>
    <n v="59.9"/>
    <n v="2"/>
    <n v="0"/>
    <n v="23.96"/>
    <x v="3"/>
    <x v="0"/>
    <s v="No"/>
  </r>
  <r>
    <n v="2397"/>
    <s v="CA-2017-137897"/>
    <x v="717"/>
    <d v="2017-11-19T00:00:00"/>
    <s v="Standard Class"/>
    <s v="PJ-18835"/>
    <s v="Patrick Jones"/>
    <x v="1"/>
    <s v="United States"/>
    <x v="20"/>
    <x v="15"/>
    <n v="10035"/>
    <x v="3"/>
    <s v="OFF-PA-10004041"/>
    <x v="1"/>
    <x v="10"/>
    <s v="It's Hot Message Books with Stickers, 2 3/4&quot; x 5&quot;"/>
    <n v="37"/>
    <n v="5"/>
    <n v="0"/>
    <n v="16.649999999999999"/>
    <x v="3"/>
    <x v="0"/>
    <s v="No"/>
  </r>
  <r>
    <n v="2398"/>
    <s v="CA-2019-169264"/>
    <x v="718"/>
    <d v="2019-08-16T00:00:00"/>
    <s v="Second Class"/>
    <s v="NP-18700"/>
    <s v="Nora Preis"/>
    <x v="0"/>
    <s v="United States"/>
    <x v="8"/>
    <x v="1"/>
    <n v="94109"/>
    <x v="1"/>
    <s v="OFF-LA-10001613"/>
    <x v="1"/>
    <x v="2"/>
    <s v="Avery File Folder Labels"/>
    <n v="5.76"/>
    <n v="2"/>
    <n v="0"/>
    <n v="2.8224"/>
    <x v="1"/>
    <x v="0"/>
    <s v="No"/>
  </r>
  <r>
    <n v="2399"/>
    <s v="CA-2019-169264"/>
    <x v="718"/>
    <d v="2019-08-16T00:00:00"/>
    <s v="Second Class"/>
    <s v="NP-18700"/>
    <s v="Nora Preis"/>
    <x v="0"/>
    <s v="United States"/>
    <x v="8"/>
    <x v="1"/>
    <n v="94109"/>
    <x v="1"/>
    <s v="OFF-AR-10000246"/>
    <x v="1"/>
    <x v="6"/>
    <s v="Newell 318"/>
    <n v="16.68"/>
    <n v="6"/>
    <n v="0"/>
    <n v="4.3367999999999993"/>
    <x v="1"/>
    <x v="0"/>
    <s v="No"/>
  </r>
  <r>
    <n v="2400"/>
    <s v="CA-2019-147361"/>
    <x v="428"/>
    <d v="2019-09-15T00:00:00"/>
    <s v="Standard Class"/>
    <s v="SB-20290"/>
    <s v="Sean Braxton"/>
    <x v="1"/>
    <s v="United States"/>
    <x v="159"/>
    <x v="20"/>
    <n v="29501"/>
    <x v="0"/>
    <s v="OFF-ST-10001809"/>
    <x v="1"/>
    <x v="4"/>
    <s v="Fellowes Officeware Wire Shelving"/>
    <n v="628.80999999999995"/>
    <n v="7"/>
    <n v="0"/>
    <n v="12.576199999999986"/>
    <x v="0"/>
    <x v="0"/>
    <s v="No"/>
  </r>
  <r>
    <n v="2401"/>
    <s v="CA-2019-147361"/>
    <x v="428"/>
    <d v="2019-09-15T00:00:00"/>
    <s v="Standard Class"/>
    <s v="SB-20290"/>
    <s v="Sean Braxton"/>
    <x v="1"/>
    <s v="United States"/>
    <x v="159"/>
    <x v="20"/>
    <n v="29501"/>
    <x v="0"/>
    <s v="OFF-ST-10002214"/>
    <x v="1"/>
    <x v="4"/>
    <s v="X-Rack File for Hanging Folders"/>
    <n v="56.449999999999996"/>
    <n v="5"/>
    <n v="0"/>
    <n v="14.676999999999998"/>
    <x v="0"/>
    <x v="0"/>
    <s v="No"/>
  </r>
  <r>
    <n v="2402"/>
    <s v="CA-2019-145877"/>
    <x v="719"/>
    <d v="2019-04-04T00:00:00"/>
    <s v="Second Class"/>
    <s v="AS-10090"/>
    <s v="Adam Shillingsburg"/>
    <x v="0"/>
    <s v="United States"/>
    <x v="24"/>
    <x v="25"/>
    <n v="65807"/>
    <x v="2"/>
    <s v="OFF-ST-10000649"/>
    <x v="1"/>
    <x v="4"/>
    <s v="Hanging Personal Folder File"/>
    <n v="94.199999999999989"/>
    <n v="6"/>
    <n v="0"/>
    <n v="23.550000000000004"/>
    <x v="2"/>
    <x v="0"/>
    <s v="No"/>
  </r>
  <r>
    <n v="2403"/>
    <s v="CA-2019-145877"/>
    <x v="719"/>
    <d v="2019-04-04T00:00:00"/>
    <s v="Second Class"/>
    <s v="AS-10090"/>
    <s v="Adam Shillingsburg"/>
    <x v="0"/>
    <s v="United States"/>
    <x v="24"/>
    <x v="25"/>
    <n v="65807"/>
    <x v="2"/>
    <s v="OFF-EN-10001990"/>
    <x v="1"/>
    <x v="12"/>
    <s v="Staple envelope"/>
    <n v="28.4"/>
    <n v="5"/>
    <n v="0"/>
    <n v="13.347999999999997"/>
    <x v="2"/>
    <x v="0"/>
    <s v="No"/>
  </r>
  <r>
    <n v="2404"/>
    <s v="US-2018-110170"/>
    <x v="720"/>
    <d v="2018-10-03T00:00:00"/>
    <s v="Standard Class"/>
    <s v="HM-14860"/>
    <s v="Harry Marie"/>
    <x v="1"/>
    <s v="United States"/>
    <x v="114"/>
    <x v="5"/>
    <n v="77340"/>
    <x v="2"/>
    <s v="FUR-BO-10000780"/>
    <x v="0"/>
    <x v="0"/>
    <s v="O'Sullivan Plantations 2-Door Library in Landvery Oak"/>
    <n v="956.6647999999999"/>
    <n v="7"/>
    <n v="0.32"/>
    <n v="-225.09759999999991"/>
    <x v="2"/>
    <x v="0"/>
    <s v="No"/>
  </r>
  <r>
    <n v="2405"/>
    <s v="CA-2019-108574"/>
    <x v="566"/>
    <d v="2019-10-11T00:00:00"/>
    <s v="Standard Class"/>
    <s v="MG-18145"/>
    <s v="Mike Gockenbach"/>
    <x v="0"/>
    <s v="United States"/>
    <x v="1"/>
    <x v="1"/>
    <n v="90045"/>
    <x v="1"/>
    <s v="TEC-AC-10002049"/>
    <x v="2"/>
    <x v="11"/>
    <s v="Logitech G19 Programmable Gaming Keyboard"/>
    <n v="1115.9099999999999"/>
    <n v="9"/>
    <n v="0"/>
    <n v="200.86379999999991"/>
    <x v="1"/>
    <x v="0"/>
    <s v="No"/>
  </r>
  <r>
    <n v="2406"/>
    <s v="CA-2019-108574"/>
    <x v="566"/>
    <d v="2019-10-11T00:00:00"/>
    <s v="Standard Class"/>
    <s v="MG-18145"/>
    <s v="Mike Gockenbach"/>
    <x v="0"/>
    <s v="United States"/>
    <x v="1"/>
    <x v="1"/>
    <n v="90045"/>
    <x v="1"/>
    <s v="TEC-PH-10003555"/>
    <x v="2"/>
    <x v="7"/>
    <s v="Motorola HK250 Universal Bluetooth Headset"/>
    <n v="128.744"/>
    <n v="7"/>
    <n v="0.2"/>
    <n v="-28.967399999999991"/>
    <x v="1"/>
    <x v="0"/>
    <s v="No"/>
  </r>
  <r>
    <n v="2407"/>
    <s v="CA-2019-108574"/>
    <x v="566"/>
    <d v="2019-10-11T00:00:00"/>
    <s v="Standard Class"/>
    <s v="MG-18145"/>
    <s v="Mike Gockenbach"/>
    <x v="0"/>
    <s v="United States"/>
    <x v="1"/>
    <x v="1"/>
    <n v="90045"/>
    <x v="1"/>
    <s v="TEC-PH-10000702"/>
    <x v="2"/>
    <x v="7"/>
    <s v="Square Credit Card Reader, 4 1/2&quot; x 4 1/2&quot; x 1&quot;, White"/>
    <n v="79.920000000000016"/>
    <n v="10"/>
    <n v="0.2"/>
    <n v="26.972999999999992"/>
    <x v="1"/>
    <x v="0"/>
    <s v="No"/>
  </r>
  <r>
    <n v="2408"/>
    <s v="CA-2019-144589"/>
    <x v="176"/>
    <d v="2019-01-25T00:00:00"/>
    <s v="Standard Class"/>
    <s v="TM-21010"/>
    <s v="Tamara Manning"/>
    <x v="0"/>
    <s v="United States"/>
    <x v="8"/>
    <x v="1"/>
    <n v="94122"/>
    <x v="1"/>
    <s v="OFF-AR-10003631"/>
    <x v="1"/>
    <x v="6"/>
    <s v="Staples in misc. colors"/>
    <n v="24.2"/>
    <n v="5"/>
    <n v="0"/>
    <n v="7.9859999999999998"/>
    <x v="1"/>
    <x v="0"/>
    <s v="No"/>
  </r>
  <r>
    <n v="2409"/>
    <s v="CA-2019-144589"/>
    <x v="176"/>
    <d v="2019-01-25T00:00:00"/>
    <s v="Standard Class"/>
    <s v="TM-21010"/>
    <s v="Tamara Manning"/>
    <x v="0"/>
    <s v="United States"/>
    <x v="8"/>
    <x v="1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  <x v="1"/>
    <x v="0"/>
    <s v="No"/>
  </r>
  <r>
    <n v="2410"/>
    <s v="CA-2019-155985"/>
    <x v="721"/>
    <d v="2019-03-25T00:00:00"/>
    <s v="First Class"/>
    <s v="BE-11335"/>
    <s v="Bill Eplett"/>
    <x v="2"/>
    <s v="United States"/>
    <x v="8"/>
    <x v="1"/>
    <n v="94122"/>
    <x v="1"/>
    <s v="FUR-FU-10000758"/>
    <x v="0"/>
    <x v="5"/>
    <s v="DAX Natural Wood-Tone Poster Frame"/>
    <n v="211.84"/>
    <n v="8"/>
    <n v="0"/>
    <n v="76.262399999999985"/>
    <x v="1"/>
    <x v="0"/>
    <s v="No"/>
  </r>
  <r>
    <n v="2411"/>
    <s v="CA-2016-162684"/>
    <x v="601"/>
    <d v="2016-08-06T00:00:00"/>
    <s v="Standard Class"/>
    <s v="AS-10630"/>
    <s v="Ann Steele"/>
    <x v="2"/>
    <s v="United States"/>
    <x v="10"/>
    <x v="9"/>
    <n v="19120"/>
    <x v="3"/>
    <s v="OFF-FA-10000992"/>
    <x v="1"/>
    <x v="13"/>
    <s v="Acco Clips to Go Binder Clips, 24 Clips in Two Sizes"/>
    <n v="5.68"/>
    <n v="2"/>
    <n v="0.2"/>
    <n v="1.9169999999999998"/>
    <x v="3"/>
    <x v="0"/>
    <s v="No"/>
  </r>
  <r>
    <n v="2412"/>
    <s v="CA-2017-142041"/>
    <x v="722"/>
    <d v="2017-06-09T00:00:00"/>
    <s v="Second Class"/>
    <s v="EM-13810"/>
    <s v="Eleni McCrary"/>
    <x v="1"/>
    <s v="United States"/>
    <x v="1"/>
    <x v="1"/>
    <n v="90036"/>
    <x v="1"/>
    <s v="OFF-BI-10004187"/>
    <x v="1"/>
    <x v="8"/>
    <s v="3-ring staple pack"/>
    <n v="7.52"/>
    <n v="5"/>
    <n v="0.2"/>
    <n v="2.6319999999999997"/>
    <x v="1"/>
    <x v="0"/>
    <s v="No"/>
  </r>
  <r>
    <n v="2413"/>
    <s v="CA-2016-151295"/>
    <x v="607"/>
    <d v="2016-11-16T00:00:00"/>
    <s v="Standard Class"/>
    <s v="JA-15970"/>
    <s v="Joseph Airdo"/>
    <x v="0"/>
    <s v="United States"/>
    <x v="1"/>
    <x v="1"/>
    <n v="90045"/>
    <x v="1"/>
    <s v="OFF-PA-10001947"/>
    <x v="1"/>
    <x v="10"/>
    <s v="Xerox 1974"/>
    <n v="11.96"/>
    <n v="2"/>
    <n v="0"/>
    <n v="5.8604000000000003"/>
    <x v="1"/>
    <x v="0"/>
    <s v="No"/>
  </r>
  <r>
    <n v="2414"/>
    <s v="CA-2016-151295"/>
    <x v="607"/>
    <d v="2016-11-16T00:00:00"/>
    <s v="Standard Class"/>
    <s v="JA-15970"/>
    <s v="Joseph Airdo"/>
    <x v="0"/>
    <s v="United States"/>
    <x v="1"/>
    <x v="1"/>
    <n v="90045"/>
    <x v="1"/>
    <s v="FUR-TA-10002356"/>
    <x v="0"/>
    <x v="3"/>
    <s v="Bevis Boat-Shaped Conference Table"/>
    <n v="629.06400000000008"/>
    <n v="3"/>
    <n v="0.2"/>
    <n v="31.453199999999953"/>
    <x v="1"/>
    <x v="0"/>
    <s v="No"/>
  </r>
  <r>
    <n v="2415"/>
    <s v="CA-2018-156300"/>
    <x v="723"/>
    <d v="2019-01-02T00:00:00"/>
    <s v="Standard Class"/>
    <s v="TB-21595"/>
    <s v="Troy Blackwell"/>
    <x v="0"/>
    <s v="United States"/>
    <x v="158"/>
    <x v="6"/>
    <n v="53209"/>
    <x v="2"/>
    <s v="FUR-CH-10001714"/>
    <x v="0"/>
    <x v="1"/>
    <s v="Global Leather &amp; Oak Executive Chair, Burgundy"/>
    <n v="754.44999999999993"/>
    <n v="5"/>
    <n v="0"/>
    <n v="60.356000000000023"/>
    <x v="2"/>
    <x v="0"/>
    <s v="No"/>
  </r>
  <r>
    <n v="2416"/>
    <s v="CA-2017-146087"/>
    <x v="380"/>
    <d v="2017-07-11T00:00:00"/>
    <s v="Standard Class"/>
    <s v="PP-18955"/>
    <s v="Paul Prost"/>
    <x v="2"/>
    <s v="United States"/>
    <x v="304"/>
    <x v="31"/>
    <n v="1040"/>
    <x v="3"/>
    <s v="FUR-BO-10002824"/>
    <x v="0"/>
    <x v="0"/>
    <s v="Bush Mission Pointe Library"/>
    <n v="301.95999999999998"/>
    <n v="2"/>
    <n v="0"/>
    <n v="60.391999999999996"/>
    <x v="3"/>
    <x v="0"/>
    <s v="No"/>
  </r>
  <r>
    <n v="2417"/>
    <s v="CA-2019-168655"/>
    <x v="386"/>
    <d v="2019-10-18T00:00:00"/>
    <s v="Standard Class"/>
    <s v="ML-18040"/>
    <s v="Michelle Lonsdale"/>
    <x v="1"/>
    <s v="United States"/>
    <x v="305"/>
    <x v="27"/>
    <n v="87105"/>
    <x v="1"/>
    <s v="TEC-AC-10002842"/>
    <x v="2"/>
    <x v="11"/>
    <s v="WD My Passport Ultra 2TB Portable External Hard Drive"/>
    <n v="595"/>
    <n v="5"/>
    <n v="0"/>
    <n v="95.200000000000031"/>
    <x v="1"/>
    <x v="0"/>
    <s v="No"/>
  </r>
  <r>
    <n v="2418"/>
    <s v="CA-2019-168655"/>
    <x v="386"/>
    <d v="2019-10-18T00:00:00"/>
    <s v="Standard Class"/>
    <s v="ML-18040"/>
    <s v="Michelle Lonsdale"/>
    <x v="1"/>
    <s v="United States"/>
    <x v="305"/>
    <x v="27"/>
    <n v="87105"/>
    <x v="1"/>
    <s v="OFF-BI-10002082"/>
    <x v="1"/>
    <x v="8"/>
    <s v="GBC Twin Loop Wire Binding Elements"/>
    <n v="79.872000000000014"/>
    <n v="3"/>
    <n v="0.2"/>
    <n v="29.951999999999998"/>
    <x v="1"/>
    <x v="0"/>
    <s v="No"/>
  </r>
  <r>
    <n v="2419"/>
    <s v="CA-2018-107202"/>
    <x v="206"/>
    <d v="2018-05-28T00:00:00"/>
    <s v="Standard Class"/>
    <s v="LC-16930"/>
    <s v="Linda Cazamias"/>
    <x v="1"/>
    <s v="United States"/>
    <x v="306"/>
    <x v="33"/>
    <n v="89431"/>
    <x v="1"/>
    <s v="TEC-MA-10000112"/>
    <x v="2"/>
    <x v="15"/>
    <s v="Panasonic KX MB2061 Multifunction Printer"/>
    <n v="2396.4"/>
    <n v="10"/>
    <n v="0.2"/>
    <n v="179.73000000000013"/>
    <x v="1"/>
    <x v="0"/>
    <s v="No"/>
  </r>
  <r>
    <n v="2420"/>
    <s v="CA-2019-159597"/>
    <x v="45"/>
    <d v="2019-11-14T00:00:00"/>
    <s v="Standard Class"/>
    <s v="MC-17590"/>
    <s v="Matt Collister"/>
    <x v="1"/>
    <s v="United States"/>
    <x v="307"/>
    <x v="1"/>
    <n v="92236"/>
    <x v="1"/>
    <s v="OFF-ST-10002289"/>
    <x v="1"/>
    <x v="4"/>
    <s v="Safco Wire Cube Shelving System, For Use as 4 or 5 14&quot; Cubes, Black"/>
    <n v="63.56"/>
    <n v="2"/>
    <n v="0"/>
    <n v="3.1779999999999973"/>
    <x v="1"/>
    <x v="0"/>
    <s v="No"/>
  </r>
  <r>
    <n v="2421"/>
    <s v="CA-2019-159597"/>
    <x v="45"/>
    <d v="2019-11-14T00:00:00"/>
    <s v="Standard Class"/>
    <s v="MC-17590"/>
    <s v="Matt Collister"/>
    <x v="1"/>
    <s v="United States"/>
    <x v="307"/>
    <x v="1"/>
    <n v="92236"/>
    <x v="1"/>
    <s v="TEC-AC-10004171"/>
    <x v="2"/>
    <x v="11"/>
    <s v="Razer Kraken 7.1 Surround Sound Over Ear USB Gaming Headset"/>
    <n v="99.99"/>
    <n v="1"/>
    <n v="0"/>
    <n v="43.995600000000003"/>
    <x v="1"/>
    <x v="0"/>
    <s v="No"/>
  </r>
  <r>
    <n v="2422"/>
    <s v="CA-2018-155551"/>
    <x v="724"/>
    <d v="2018-04-23T00:00:00"/>
    <s v="Standard Class"/>
    <s v="CR-12580"/>
    <s v="Clay Rozendal"/>
    <x v="2"/>
    <s v="United States"/>
    <x v="308"/>
    <x v="10"/>
    <n v="60126"/>
    <x v="2"/>
    <s v="OFF-ST-10003656"/>
    <x v="1"/>
    <x v="4"/>
    <s v="Safco Industrial Wire Shelving"/>
    <n v="230.376"/>
    <n v="3"/>
    <n v="0.2"/>
    <n v="-48.954900000000002"/>
    <x v="2"/>
    <x v="0"/>
    <s v="No"/>
  </r>
  <r>
    <n v="2423"/>
    <s v="CA-2018-155551"/>
    <x v="724"/>
    <d v="2018-04-23T00:00:00"/>
    <s v="Standard Class"/>
    <s v="CR-12580"/>
    <s v="Clay Rozendal"/>
    <x v="2"/>
    <s v="United States"/>
    <x v="308"/>
    <x v="10"/>
    <n v="60126"/>
    <x v="2"/>
    <s v="OFF-PA-10001560"/>
    <x v="1"/>
    <x v="10"/>
    <s v="Adams Telephone Message Books, 5 1/4” x 11”"/>
    <n v="9.6640000000000015"/>
    <n v="2"/>
    <n v="0.2"/>
    <n v="3.2615999999999996"/>
    <x v="2"/>
    <x v="0"/>
    <s v="No"/>
  </r>
  <r>
    <n v="2424"/>
    <s v="US-2019-147669"/>
    <x v="53"/>
    <d v="2019-12-30T00:00:00"/>
    <s v="Standard Class"/>
    <s v="SV-20935"/>
    <s v="Susan Vittorini"/>
    <x v="0"/>
    <s v="United States"/>
    <x v="54"/>
    <x v="24"/>
    <n v="45014"/>
    <x v="3"/>
    <s v="TEC-AC-10002473"/>
    <x v="2"/>
    <x v="11"/>
    <s v="Maxell 4.7GB DVD-R"/>
    <n v="158.928"/>
    <n v="7"/>
    <n v="0.2"/>
    <n v="41.718599999999995"/>
    <x v="3"/>
    <x v="0"/>
    <s v="No"/>
  </r>
  <r>
    <n v="2425"/>
    <s v="US-2019-147669"/>
    <x v="53"/>
    <d v="2019-12-30T00:00:00"/>
    <s v="Standard Class"/>
    <s v="SV-20935"/>
    <s v="Susan Vittorini"/>
    <x v="0"/>
    <s v="United States"/>
    <x v="54"/>
    <x v="24"/>
    <n v="45014"/>
    <x v="3"/>
    <s v="OFF-BI-10000632"/>
    <x v="1"/>
    <x v="8"/>
    <s v="Satellite Sectional Post Binders"/>
    <n v="13.023000000000001"/>
    <n v="1"/>
    <n v="0.7"/>
    <n v="-10.418399999999998"/>
    <x v="3"/>
    <x v="0"/>
    <s v="No"/>
  </r>
  <r>
    <n v="2426"/>
    <s v="US-2019-147669"/>
    <x v="53"/>
    <d v="2019-12-30T00:00:00"/>
    <s v="Standard Class"/>
    <s v="SV-20935"/>
    <s v="Susan Vittorini"/>
    <x v="0"/>
    <s v="United States"/>
    <x v="54"/>
    <x v="24"/>
    <n v="45014"/>
    <x v="3"/>
    <s v="FUR-TA-10002645"/>
    <x v="0"/>
    <x v="3"/>
    <s v="Hon Rectangular Conference Tables"/>
    <n v="273.06"/>
    <n v="2"/>
    <n v="0.4"/>
    <n v="-104.67300000000006"/>
    <x v="3"/>
    <x v="0"/>
    <s v="No"/>
  </r>
  <r>
    <n v="2427"/>
    <s v="US-2019-147669"/>
    <x v="53"/>
    <d v="2019-12-30T00:00:00"/>
    <s v="Standard Class"/>
    <s v="SV-20935"/>
    <s v="Susan Vittorini"/>
    <x v="0"/>
    <s v="United States"/>
    <x v="54"/>
    <x v="24"/>
    <n v="45014"/>
    <x v="3"/>
    <s v="OFF-FA-10002975"/>
    <x v="1"/>
    <x v="13"/>
    <s v="Staples"/>
    <n v="39.311999999999998"/>
    <n v="13"/>
    <n v="0.2"/>
    <n v="12.776399999999999"/>
    <x v="3"/>
    <x v="0"/>
    <s v="No"/>
  </r>
  <r>
    <n v="2428"/>
    <s v="CA-2018-169922"/>
    <x v="725"/>
    <d v="2018-06-17T00:00:00"/>
    <s v="Standard Class"/>
    <s v="MZ-17515"/>
    <s v="Mary Zewe"/>
    <x v="1"/>
    <s v="United States"/>
    <x v="81"/>
    <x v="5"/>
    <n v="76017"/>
    <x v="2"/>
    <s v="OFF-BI-10003784"/>
    <x v="1"/>
    <x v="8"/>
    <s v="Computer Printout Index Tabs"/>
    <n v="1.3439999999999996"/>
    <n v="4"/>
    <n v="0.8"/>
    <n v="-2.1504000000000008"/>
    <x v="2"/>
    <x v="0"/>
    <s v="No"/>
  </r>
  <r>
    <n v="2429"/>
    <s v="CA-2018-169922"/>
    <x v="725"/>
    <d v="2018-06-17T00:00:00"/>
    <s v="Standard Class"/>
    <s v="MZ-17515"/>
    <s v="Mary Zewe"/>
    <x v="1"/>
    <s v="United States"/>
    <x v="81"/>
    <x v="5"/>
    <n v="76017"/>
    <x v="2"/>
    <s v="OFF-BI-10001617"/>
    <x v="1"/>
    <x v="8"/>
    <s v="GBC Wire Binding Combs"/>
    <n v="8.2719999999999985"/>
    <n v="4"/>
    <n v="0.8"/>
    <n v="-13.648800000000001"/>
    <x v="2"/>
    <x v="0"/>
    <s v="No"/>
  </r>
  <r>
    <n v="2430"/>
    <s v="CA-2018-169922"/>
    <x v="725"/>
    <d v="2018-06-17T00:00:00"/>
    <s v="Standard Class"/>
    <s v="MZ-17515"/>
    <s v="Mary Zewe"/>
    <x v="1"/>
    <s v="United States"/>
    <x v="81"/>
    <x v="5"/>
    <n v="76017"/>
    <x v="2"/>
    <s v="FUR-FU-10004415"/>
    <x v="0"/>
    <x v="5"/>
    <s v="Stacking Tray, Side-Loading, Legal, Smoke"/>
    <n v="12.544000000000002"/>
    <n v="7"/>
    <n v="0.6"/>
    <n v="-9.0944000000000038"/>
    <x v="2"/>
    <x v="0"/>
    <s v="No"/>
  </r>
  <r>
    <n v="2431"/>
    <s v="CA-2019-100748"/>
    <x v="726"/>
    <d v="2019-05-20T00:00:00"/>
    <s v="Standard Class"/>
    <s v="RB-19795"/>
    <s v="Ross Baird"/>
    <x v="2"/>
    <s v="United States"/>
    <x v="8"/>
    <x v="1"/>
    <n v="94110"/>
    <x v="1"/>
    <s v="OFF-LA-10000240"/>
    <x v="1"/>
    <x v="2"/>
    <s v="Self-Adhesive Address Labels for Typewriters by Universal"/>
    <n v="58.48"/>
    <n v="8"/>
    <n v="0"/>
    <n v="27.485599999999998"/>
    <x v="1"/>
    <x v="0"/>
    <s v="No"/>
  </r>
  <r>
    <n v="2432"/>
    <s v="CA-2019-129805"/>
    <x v="116"/>
    <d v="2020-01-02T00:00:00"/>
    <s v="Standard Class"/>
    <s v="HM-14860"/>
    <s v="Harry Marie"/>
    <x v="1"/>
    <s v="United States"/>
    <x v="4"/>
    <x v="4"/>
    <n v="98103"/>
    <x v="1"/>
    <s v="FUR-FU-10001935"/>
    <x v="0"/>
    <x v="5"/>
    <s v="3M Hangers With Command Adhesive"/>
    <n v="7.4"/>
    <n v="2"/>
    <n v="0"/>
    <n v="3.0340000000000007"/>
    <x v="1"/>
    <x v="0"/>
    <s v="No"/>
  </r>
  <r>
    <n v="2433"/>
    <s v="CA-2016-148586"/>
    <x v="727"/>
    <d v="2016-04-01T00:00:00"/>
    <s v="Standard Class"/>
    <s v="AZ-10750"/>
    <s v="Annie Zypern"/>
    <x v="0"/>
    <s v="United States"/>
    <x v="20"/>
    <x v="15"/>
    <n v="10009"/>
    <x v="3"/>
    <s v="FUR-CH-10002439"/>
    <x v="0"/>
    <x v="1"/>
    <s v="Iceberg Nesting Folding Chair, 19w x 6d x 43h"/>
    <n v="366.786"/>
    <n v="7"/>
    <n v="0.1"/>
    <n v="65.206400000000002"/>
    <x v="3"/>
    <x v="0"/>
    <s v="No"/>
  </r>
  <r>
    <n v="2434"/>
    <s v="US-2019-112613"/>
    <x v="39"/>
    <d v="2019-06-01T00:00:00"/>
    <s v="Standard Class"/>
    <s v="JH-15910"/>
    <s v="Jonathan Howell"/>
    <x v="0"/>
    <s v="United States"/>
    <x v="12"/>
    <x v="5"/>
    <n v="77070"/>
    <x v="2"/>
    <s v="TEC-PH-10001536"/>
    <x v="2"/>
    <x v="7"/>
    <s v="Spigen Samsung Galaxy S5 Case Wallet"/>
    <n v="54.367999999999995"/>
    <n v="4"/>
    <n v="0.2"/>
    <n v="4.0775999999999968"/>
    <x v="2"/>
    <x v="0"/>
    <s v="No"/>
  </r>
  <r>
    <n v="2435"/>
    <s v="CA-2017-154746"/>
    <x v="717"/>
    <d v="2017-11-17T00:00:00"/>
    <s v="First Class"/>
    <s v="PJ-18835"/>
    <s v="Patrick Jones"/>
    <x v="1"/>
    <s v="United States"/>
    <x v="24"/>
    <x v="17"/>
    <n v="22153"/>
    <x v="0"/>
    <s v="OFF-EN-10001532"/>
    <x v="1"/>
    <x v="12"/>
    <s v="Brown Kraft Recycled Envelopes"/>
    <n v="33.96"/>
    <n v="2"/>
    <n v="0"/>
    <n v="16.98"/>
    <x v="0"/>
    <x v="0"/>
    <s v="No"/>
  </r>
  <r>
    <n v="2436"/>
    <s v="CA-2017-154746"/>
    <x v="717"/>
    <d v="2017-11-17T00:00:00"/>
    <s v="First Class"/>
    <s v="PJ-18835"/>
    <s v="Patrick Jones"/>
    <x v="1"/>
    <s v="United States"/>
    <x v="24"/>
    <x v="17"/>
    <n v="22153"/>
    <x v="0"/>
    <s v="OFF-AP-10003057"/>
    <x v="1"/>
    <x v="9"/>
    <s v="Honeywell Enviracaire Portable HEPA Air Cleaner for 16' x 20' Room"/>
    <n v="826.11"/>
    <n v="3"/>
    <n v="0"/>
    <n v="322.18290000000002"/>
    <x v="0"/>
    <x v="0"/>
    <s v="No"/>
  </r>
  <r>
    <n v="2437"/>
    <s v="CA-2019-140053"/>
    <x v="445"/>
    <d v="2019-07-10T00:00:00"/>
    <s v="Standard Class"/>
    <s v="CA-12265"/>
    <s v="Christina Anderson"/>
    <x v="0"/>
    <s v="United States"/>
    <x v="168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  <x v="1"/>
    <x v="1"/>
    <s v="Yes"/>
  </r>
  <r>
    <n v="2438"/>
    <s v="CA-2016-164210"/>
    <x v="728"/>
    <d v="2016-11-20T00:00:00"/>
    <s v="Second Class"/>
    <s v="PW-19240"/>
    <s v="Pierre Wener"/>
    <x v="0"/>
    <s v="United States"/>
    <x v="103"/>
    <x v="22"/>
    <n v="80027"/>
    <x v="1"/>
    <s v="FUR-TA-10000849"/>
    <x v="0"/>
    <x v="3"/>
    <s v="Bevis Rectangular Conference Tables"/>
    <n v="145.97999999999999"/>
    <n v="2"/>
    <n v="0.5"/>
    <n v="-99.266399999999976"/>
    <x v="1"/>
    <x v="0"/>
    <s v="No"/>
  </r>
  <r>
    <n v="2439"/>
    <s v="CA-2016-164210"/>
    <x v="728"/>
    <d v="2016-11-20T00:00:00"/>
    <s v="Second Class"/>
    <s v="PW-19240"/>
    <s v="Pierre Wener"/>
    <x v="0"/>
    <s v="United States"/>
    <x v="103"/>
    <x v="22"/>
    <n v="80027"/>
    <x v="1"/>
    <s v="OFF-PA-10002259"/>
    <x v="1"/>
    <x v="10"/>
    <s v="Geographics Note Cards, Blank, White, 8 1/2&quot; x 11&quot;"/>
    <n v="35.808"/>
    <n v="4"/>
    <n v="0.2"/>
    <n v="12.5328"/>
    <x v="1"/>
    <x v="0"/>
    <s v="No"/>
  </r>
  <r>
    <n v="2440"/>
    <s v="CA-2019-139948"/>
    <x v="729"/>
    <d v="2019-07-22T00:00:00"/>
    <s v="Standard Class"/>
    <s v="SW-20455"/>
    <s v="Shaun Weien"/>
    <x v="0"/>
    <s v="United States"/>
    <x v="67"/>
    <x v="2"/>
    <n v="33614"/>
    <x v="0"/>
    <s v="FUR-FU-10002597"/>
    <x v="0"/>
    <x v="5"/>
    <s v="C-Line Magnetic Cubicle Keepers, Clear Polypropylene"/>
    <n v="7.9040000000000008"/>
    <n v="2"/>
    <n v="0.2"/>
    <n v="2.1736000000000004"/>
    <x v="0"/>
    <x v="0"/>
    <s v="No"/>
  </r>
  <r>
    <n v="2441"/>
    <s v="CA-2018-146934"/>
    <x v="730"/>
    <d v="2018-05-27T00:00:00"/>
    <s v="Standard Class"/>
    <s v="AF-10870"/>
    <s v="Art Ferguson"/>
    <x v="0"/>
    <s v="United States"/>
    <x v="309"/>
    <x v="30"/>
    <n v="7055"/>
    <x v="3"/>
    <s v="TEC-PH-10004614"/>
    <x v="2"/>
    <x v="7"/>
    <s v="AT&amp;T 841000 Phone"/>
    <n v="345"/>
    <n v="5"/>
    <n v="0"/>
    <n v="86.25"/>
    <x v="3"/>
    <x v="0"/>
    <s v="No"/>
  </r>
  <r>
    <n v="2442"/>
    <s v="CA-2018-146934"/>
    <x v="730"/>
    <d v="2018-05-27T00:00:00"/>
    <s v="Standard Class"/>
    <s v="AF-10870"/>
    <s v="Art Ferguson"/>
    <x v="0"/>
    <s v="United States"/>
    <x v="309"/>
    <x v="30"/>
    <n v="7055"/>
    <x v="3"/>
    <s v="FUR-TA-10003748"/>
    <x v="0"/>
    <x v="3"/>
    <s v="Bevis 36 x 72 Conference Tables"/>
    <n v="174.28599999999997"/>
    <n v="2"/>
    <n v="0.3"/>
    <n v="-19.918399999999991"/>
    <x v="3"/>
    <x v="0"/>
    <s v="No"/>
  </r>
  <r>
    <n v="2443"/>
    <s v="CA-2018-146934"/>
    <x v="730"/>
    <d v="2018-05-27T00:00:00"/>
    <s v="Standard Class"/>
    <s v="AF-10870"/>
    <s v="Art Ferguson"/>
    <x v="0"/>
    <s v="United States"/>
    <x v="309"/>
    <x v="30"/>
    <n v="7055"/>
    <x v="3"/>
    <s v="OFF-AP-10003217"/>
    <x v="1"/>
    <x v="9"/>
    <s v="Eureka Sanitaire  Commercial Upright"/>
    <n v="662.84"/>
    <n v="4"/>
    <n v="0"/>
    <n v="172.33840000000004"/>
    <x v="3"/>
    <x v="0"/>
    <s v="No"/>
  </r>
  <r>
    <n v="2444"/>
    <s v="CA-2018-146934"/>
    <x v="730"/>
    <d v="2018-05-27T00:00:00"/>
    <s v="Standard Class"/>
    <s v="AF-10870"/>
    <s v="Art Ferguson"/>
    <x v="0"/>
    <s v="United States"/>
    <x v="309"/>
    <x v="30"/>
    <n v="7055"/>
    <x v="3"/>
    <s v="TEC-AC-10002399"/>
    <x v="2"/>
    <x v="11"/>
    <s v="SanDisk Cruzer 32 GB USB Flash Drive"/>
    <n v="95.1"/>
    <n v="5"/>
    <n v="0"/>
    <n v="30.431999999999995"/>
    <x v="3"/>
    <x v="0"/>
    <s v="No"/>
  </r>
  <r>
    <n v="2445"/>
    <s v="CA-2018-146934"/>
    <x v="730"/>
    <d v="2018-05-27T00:00:00"/>
    <s v="Standard Class"/>
    <s v="AF-10870"/>
    <s v="Art Ferguson"/>
    <x v="0"/>
    <s v="United States"/>
    <x v="309"/>
    <x v="30"/>
    <n v="7055"/>
    <x v="3"/>
    <s v="OFF-EN-10002973"/>
    <x v="1"/>
    <x v="12"/>
    <s v="Ampad #10 Peel &amp; Seel Holiday Envelopes"/>
    <n v="26.880000000000003"/>
    <n v="6"/>
    <n v="0"/>
    <n v="12.902400000000002"/>
    <x v="3"/>
    <x v="0"/>
    <s v="No"/>
  </r>
  <r>
    <n v="2446"/>
    <s v="CA-2018-146934"/>
    <x v="730"/>
    <d v="2018-05-27T00:00:00"/>
    <s v="Standard Class"/>
    <s v="AF-10870"/>
    <s v="Art Ferguson"/>
    <x v="0"/>
    <s v="United States"/>
    <x v="309"/>
    <x v="30"/>
    <n v="7055"/>
    <x v="3"/>
    <s v="TEC-PH-10001336"/>
    <x v="2"/>
    <x v="7"/>
    <s v="Digium D40 VoIP phone"/>
    <n v="257.98"/>
    <n v="2"/>
    <n v="0"/>
    <n v="74.8142"/>
    <x v="3"/>
    <x v="0"/>
    <s v="No"/>
  </r>
  <r>
    <n v="2447"/>
    <s v="CA-2017-100573"/>
    <x v="12"/>
    <d v="2017-10-01T00:00:00"/>
    <s v="Standard Class"/>
    <s v="AM-10705"/>
    <s v="Anne McFarland"/>
    <x v="0"/>
    <s v="United States"/>
    <x v="1"/>
    <x v="1"/>
    <n v="90004"/>
    <x v="1"/>
    <s v="OFF-EN-10000461"/>
    <x v="1"/>
    <x v="12"/>
    <s v="#10- 4 1/8&quot; x 9 1/2&quot; Recycled Envelopes"/>
    <n v="17.48"/>
    <n v="2"/>
    <n v="0"/>
    <n v="8.2156000000000002"/>
    <x v="1"/>
    <x v="0"/>
    <s v="No"/>
  </r>
  <r>
    <n v="2448"/>
    <s v="CA-2018-119165"/>
    <x v="731"/>
    <d v="2018-11-06T00:00:00"/>
    <s v="Standard Class"/>
    <s v="BD-11320"/>
    <s v="Bill Donatelli"/>
    <x v="0"/>
    <s v="United States"/>
    <x v="10"/>
    <x v="9"/>
    <n v="19143"/>
    <x v="3"/>
    <s v="FUR-CH-10000988"/>
    <x v="0"/>
    <x v="1"/>
    <s v="Hon Olson Stacker Stools"/>
    <n v="492.83499999999998"/>
    <n v="5"/>
    <n v="0.3"/>
    <n v="-14.080999999999989"/>
    <x v="3"/>
    <x v="0"/>
    <s v="No"/>
  </r>
  <r>
    <n v="2449"/>
    <s v="CA-2017-128027"/>
    <x v="471"/>
    <d v="2017-09-17T00:00:00"/>
    <s v="Second Class"/>
    <s v="CM-12385"/>
    <s v="Christopher Martinez"/>
    <x v="0"/>
    <s v="United States"/>
    <x v="310"/>
    <x v="20"/>
    <n v="29406"/>
    <x v="0"/>
    <s v="OFF-ST-10001809"/>
    <x v="1"/>
    <x v="4"/>
    <s v="Fellowes Officeware Wire Shelving"/>
    <n v="269.49"/>
    <n v="3"/>
    <n v="0"/>
    <n v="5.3897999999999939"/>
    <x v="0"/>
    <x v="0"/>
    <s v="No"/>
  </r>
  <r>
    <n v="2450"/>
    <s v="CA-2018-140207"/>
    <x v="732"/>
    <d v="2018-11-10T00:00:00"/>
    <s v="Standard Class"/>
    <s v="CS-12400"/>
    <s v="Christopher Schild"/>
    <x v="2"/>
    <s v="United States"/>
    <x v="49"/>
    <x v="1"/>
    <n v="95123"/>
    <x v="1"/>
    <s v="OFF-BI-10003963"/>
    <x v="1"/>
    <x v="8"/>
    <s v="Cardinal Holdit Data Disk Pockets"/>
    <n v="29.120000000000005"/>
    <n v="5"/>
    <n v="0.2"/>
    <n v="9.8279999999999959"/>
    <x v="1"/>
    <x v="0"/>
    <s v="No"/>
  </r>
  <r>
    <n v="2451"/>
    <s v="CA-2019-140949"/>
    <x v="294"/>
    <d v="2019-03-22T00:00:00"/>
    <s v="Second Class"/>
    <s v="DB-13405"/>
    <s v="Denny Blanton"/>
    <x v="0"/>
    <s v="United States"/>
    <x v="20"/>
    <x v="15"/>
    <n v="10011"/>
    <x v="3"/>
    <s v="OFF-LA-10000081"/>
    <x v="1"/>
    <x v="2"/>
    <s v="Avery 496"/>
    <n v="18.75"/>
    <n v="5"/>
    <n v="0"/>
    <n v="9"/>
    <x v="3"/>
    <x v="0"/>
    <s v="No"/>
  </r>
  <r>
    <n v="2452"/>
    <s v="CA-2019-140949"/>
    <x v="294"/>
    <d v="2019-03-22T00:00:00"/>
    <s v="Second Class"/>
    <s v="DB-13405"/>
    <s v="Denny Blanton"/>
    <x v="0"/>
    <s v="United States"/>
    <x v="20"/>
    <x v="15"/>
    <n v="10011"/>
    <x v="3"/>
    <s v="TEC-PH-10000149"/>
    <x v="2"/>
    <x v="7"/>
    <s v="Cisco SPA525G2 IP Phone - Wireless"/>
    <n v="119.69999999999999"/>
    <n v="6"/>
    <n v="0"/>
    <n v="31.121999999999996"/>
    <x v="3"/>
    <x v="0"/>
    <s v="No"/>
  </r>
  <r>
    <n v="2453"/>
    <s v="CA-2019-140949"/>
    <x v="294"/>
    <d v="2019-03-22T00:00:00"/>
    <s v="Second Class"/>
    <s v="DB-13405"/>
    <s v="Denny Blanton"/>
    <x v="0"/>
    <s v="United States"/>
    <x v="20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  <x v="3"/>
    <x v="0"/>
    <s v="No"/>
  </r>
  <r>
    <n v="2454"/>
    <s v="CA-2019-140949"/>
    <x v="294"/>
    <d v="2019-03-22T00:00:00"/>
    <s v="Second Class"/>
    <s v="DB-13405"/>
    <s v="Denny Blanton"/>
    <x v="0"/>
    <s v="United States"/>
    <x v="20"/>
    <x v="15"/>
    <n v="10011"/>
    <x v="3"/>
    <s v="TEC-AC-10002399"/>
    <x v="2"/>
    <x v="11"/>
    <s v="SanDisk Cruzer 32 GB USB Flash Drive"/>
    <n v="57.06"/>
    <n v="3"/>
    <n v="0"/>
    <n v="18.2592"/>
    <x v="3"/>
    <x v="0"/>
    <s v="No"/>
  </r>
  <r>
    <n v="2455"/>
    <s v="CA-2019-140949"/>
    <x v="294"/>
    <d v="2019-03-22T00:00:00"/>
    <s v="Second Class"/>
    <s v="DB-13405"/>
    <s v="Denny Blanton"/>
    <x v="0"/>
    <s v="United States"/>
    <x v="20"/>
    <x v="15"/>
    <n v="10011"/>
    <x v="3"/>
    <s v="TEC-AC-10003038"/>
    <x v="2"/>
    <x v="11"/>
    <s v="Kingston Digital DataTraveler 16GB USB 2.0"/>
    <n v="71.599999999999994"/>
    <n v="8"/>
    <n v="0"/>
    <n v="13.603999999999992"/>
    <x v="3"/>
    <x v="0"/>
    <s v="No"/>
  </r>
  <r>
    <n v="2456"/>
    <s v="CA-2019-140949"/>
    <x v="294"/>
    <d v="2019-03-22T00:00:00"/>
    <s v="Second Class"/>
    <s v="DB-13405"/>
    <s v="Denny Blanton"/>
    <x v="0"/>
    <s v="United States"/>
    <x v="20"/>
    <x v="15"/>
    <n v="10011"/>
    <x v="3"/>
    <s v="OFF-ST-10000344"/>
    <x v="1"/>
    <x v="4"/>
    <s v="Neat Ideas Personal Hanging Folder Files, Black"/>
    <n v="107.44"/>
    <n v="8"/>
    <n v="0"/>
    <n v="27.934399999999997"/>
    <x v="3"/>
    <x v="0"/>
    <s v="No"/>
  </r>
  <r>
    <n v="2457"/>
    <s v="CA-2019-140949"/>
    <x v="294"/>
    <d v="2019-03-22T00:00:00"/>
    <s v="Second Class"/>
    <s v="DB-13405"/>
    <s v="Denny Blanton"/>
    <x v="0"/>
    <s v="United States"/>
    <x v="20"/>
    <x v="15"/>
    <n v="10011"/>
    <x v="3"/>
    <s v="OFF-LA-10004093"/>
    <x v="1"/>
    <x v="2"/>
    <s v="Avery 486"/>
    <n v="7.31"/>
    <n v="1"/>
    <n v="0"/>
    <n v="3.4356999999999998"/>
    <x v="3"/>
    <x v="0"/>
    <s v="No"/>
  </r>
  <r>
    <n v="2458"/>
    <s v="CA-2019-140949"/>
    <x v="294"/>
    <d v="2019-03-22T00:00:00"/>
    <s v="Second Class"/>
    <s v="DB-13405"/>
    <s v="Denny Blanton"/>
    <x v="0"/>
    <s v="United States"/>
    <x v="20"/>
    <x v="15"/>
    <n v="10011"/>
    <x v="3"/>
    <s v="OFF-AR-10001683"/>
    <x v="1"/>
    <x v="6"/>
    <s v="Lumber Crayons"/>
    <n v="59.099999999999994"/>
    <n v="6"/>
    <n v="0"/>
    <n v="22.458000000000002"/>
    <x v="3"/>
    <x v="0"/>
    <s v="No"/>
  </r>
  <r>
    <n v="2459"/>
    <s v="CA-2019-140949"/>
    <x v="294"/>
    <d v="2019-03-22T00:00:00"/>
    <s v="Second Class"/>
    <s v="DB-13405"/>
    <s v="Denny Blanton"/>
    <x v="0"/>
    <s v="United States"/>
    <x v="20"/>
    <x v="15"/>
    <n v="10011"/>
    <x v="3"/>
    <s v="OFF-ST-10003455"/>
    <x v="1"/>
    <x v="4"/>
    <s v="Tenex File Box, Personal Filing Tote with Lid, Black"/>
    <n v="46.53"/>
    <n v="3"/>
    <n v="0"/>
    <n v="12.097800000000001"/>
    <x v="3"/>
    <x v="0"/>
    <s v="No"/>
  </r>
  <r>
    <n v="2460"/>
    <s v="CA-2019-138548"/>
    <x v="733"/>
    <d v="2019-08-21T00:00:00"/>
    <s v="Standard Class"/>
    <s v="JG-15160"/>
    <s v="James Galang"/>
    <x v="0"/>
    <s v="United States"/>
    <x v="135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  <x v="3"/>
    <x v="0"/>
    <s v="No"/>
  </r>
  <r>
    <n v="2461"/>
    <s v="CA-2017-142419"/>
    <x v="655"/>
    <d v="2017-07-13T00:00:00"/>
    <s v="Second Class"/>
    <s v="SC-20380"/>
    <s v="Shahid Collister"/>
    <x v="0"/>
    <s v="United States"/>
    <x v="4"/>
    <x v="4"/>
    <n v="98115"/>
    <x v="1"/>
    <s v="OFF-PA-10001763"/>
    <x v="1"/>
    <x v="10"/>
    <s v="Xerox 1896"/>
    <n v="29.97"/>
    <n v="3"/>
    <n v="0"/>
    <n v="13.486499999999999"/>
    <x v="1"/>
    <x v="0"/>
    <s v="No"/>
  </r>
  <r>
    <n v="2462"/>
    <s v="CA-2017-142419"/>
    <x v="655"/>
    <d v="2017-07-13T00:00:00"/>
    <s v="Second Class"/>
    <s v="SC-20380"/>
    <s v="Shahid Collister"/>
    <x v="0"/>
    <s v="United States"/>
    <x v="4"/>
    <x v="4"/>
    <n v="98115"/>
    <x v="1"/>
    <s v="OFF-BI-10001597"/>
    <x v="1"/>
    <x v="8"/>
    <s v="Wilson Jones Ledger-Size, Piano-Hinge Binder, 2&quot;, Blue"/>
    <n v="98.352000000000004"/>
    <n v="3"/>
    <n v="0.2"/>
    <n v="34.423199999999987"/>
    <x v="1"/>
    <x v="0"/>
    <s v="No"/>
  </r>
  <r>
    <n v="2463"/>
    <s v="CA-2019-148691"/>
    <x v="734"/>
    <d v="2019-12-09T00:00:00"/>
    <s v="Standard Class"/>
    <s v="CS-12460"/>
    <s v="Chuck Sachs"/>
    <x v="0"/>
    <s v="United States"/>
    <x v="20"/>
    <x v="15"/>
    <n v="10009"/>
    <x v="3"/>
    <s v="OFF-BI-10001524"/>
    <x v="1"/>
    <x v="8"/>
    <s v="GBC Premium Transparent Covers with Diagonal Lined Pattern"/>
    <n v="83.920000000000016"/>
    <n v="5"/>
    <n v="0.2"/>
    <n v="29.371999999999993"/>
    <x v="3"/>
    <x v="0"/>
    <s v="No"/>
  </r>
  <r>
    <n v="2464"/>
    <s v="CA-2019-148691"/>
    <x v="734"/>
    <d v="2019-12-09T00:00:00"/>
    <s v="Standard Class"/>
    <s v="CS-12460"/>
    <s v="Chuck Sachs"/>
    <x v="0"/>
    <s v="United States"/>
    <x v="20"/>
    <x v="15"/>
    <n v="10009"/>
    <x v="3"/>
    <s v="OFF-BI-10001553"/>
    <x v="1"/>
    <x v="8"/>
    <s v="SpineVue Locking Slant-D Ring Binders by Cardinal"/>
    <n v="14.624000000000002"/>
    <n v="2"/>
    <n v="0.2"/>
    <n v="5.1183999999999994"/>
    <x v="3"/>
    <x v="0"/>
    <s v="No"/>
  </r>
  <r>
    <n v="2465"/>
    <s v="CA-2019-148691"/>
    <x v="734"/>
    <d v="2019-12-09T00:00:00"/>
    <s v="Standard Class"/>
    <s v="CS-12460"/>
    <s v="Chuck Sachs"/>
    <x v="0"/>
    <s v="United States"/>
    <x v="20"/>
    <x v="15"/>
    <n v="10009"/>
    <x v="3"/>
    <s v="TEC-PH-10000576"/>
    <x v="2"/>
    <x v="7"/>
    <s v="AT&amp;T 1080 Corded phone"/>
    <n v="136.99"/>
    <n v="1"/>
    <n v="0"/>
    <n v="36.987300000000005"/>
    <x v="3"/>
    <x v="0"/>
    <s v="No"/>
  </r>
  <r>
    <n v="2466"/>
    <s v="CA-2019-148691"/>
    <x v="734"/>
    <d v="2019-12-09T00:00:00"/>
    <s v="Standard Class"/>
    <s v="CS-12460"/>
    <s v="Chuck Sachs"/>
    <x v="0"/>
    <s v="United States"/>
    <x v="20"/>
    <x v="15"/>
    <n v="10009"/>
    <x v="3"/>
    <s v="OFF-LA-10001317"/>
    <x v="1"/>
    <x v="2"/>
    <s v="Avery 520"/>
    <n v="3.15"/>
    <n v="1"/>
    <n v="0"/>
    <n v="1.512"/>
    <x v="3"/>
    <x v="0"/>
    <s v="No"/>
  </r>
  <r>
    <n v="2467"/>
    <s v="CA-2019-128755"/>
    <x v="464"/>
    <d v="2019-05-08T00:00:00"/>
    <s v="Standard Class"/>
    <s v="MK-18160"/>
    <s v="Mike Kennedy"/>
    <x v="0"/>
    <s v="United States"/>
    <x v="311"/>
    <x v="17"/>
    <n v="23602"/>
    <x v="0"/>
    <s v="OFF-PA-10000726"/>
    <x v="1"/>
    <x v="10"/>
    <s v="Black Print Carbonless Snap-Off Rapid Letter, 8 1/2&quot; x 7&quot;"/>
    <n v="9.11"/>
    <n v="1"/>
    <n v="0"/>
    <n v="4.099499999999999"/>
    <x v="0"/>
    <x v="0"/>
    <s v="No"/>
  </r>
  <r>
    <n v="2468"/>
    <s v="CA-2019-128755"/>
    <x v="464"/>
    <d v="2019-05-08T00:00:00"/>
    <s v="Standard Class"/>
    <s v="MK-18160"/>
    <s v="Mike Kennedy"/>
    <x v="0"/>
    <s v="United States"/>
    <x v="311"/>
    <x v="17"/>
    <n v="23602"/>
    <x v="0"/>
    <s v="OFF-ST-10003306"/>
    <x v="1"/>
    <x v="4"/>
    <s v="Letter Size Cart"/>
    <n v="571.44000000000005"/>
    <n v="4"/>
    <n v="0"/>
    <n v="165.71759999999995"/>
    <x v="0"/>
    <x v="0"/>
    <s v="No"/>
  </r>
  <r>
    <n v="2469"/>
    <s v="CA-2019-128755"/>
    <x v="464"/>
    <d v="2019-05-08T00:00:00"/>
    <s v="Standard Class"/>
    <s v="MK-18160"/>
    <s v="Mike Kennedy"/>
    <x v="0"/>
    <s v="United States"/>
    <x v="311"/>
    <x v="17"/>
    <n v="23602"/>
    <x v="0"/>
    <s v="OFF-PA-10004983"/>
    <x v="1"/>
    <x v="10"/>
    <s v="Xerox 23"/>
    <n v="32.400000000000006"/>
    <n v="5"/>
    <n v="0"/>
    <n v="15.552000000000001"/>
    <x v="0"/>
    <x v="0"/>
    <s v="No"/>
  </r>
  <r>
    <n v="2470"/>
    <s v="CA-2019-128755"/>
    <x v="464"/>
    <d v="2019-05-08T00:00:00"/>
    <s v="Standard Class"/>
    <s v="MK-18160"/>
    <s v="Mike Kennedy"/>
    <x v="0"/>
    <s v="United States"/>
    <x v="311"/>
    <x v="17"/>
    <n v="23602"/>
    <x v="0"/>
    <s v="OFF-ST-10001291"/>
    <x v="1"/>
    <x v="4"/>
    <s v="Tenex Personal Self-Stacking Standard File Box, Black/Gray"/>
    <n v="16.91"/>
    <n v="1"/>
    <n v="0"/>
    <n v="4.5656999999999996"/>
    <x v="0"/>
    <x v="0"/>
    <s v="No"/>
  </r>
  <r>
    <n v="2471"/>
    <s v="US-2018-135923"/>
    <x v="115"/>
    <d v="2018-01-28T00:00:00"/>
    <s v="Standard Class"/>
    <s v="CM-11935"/>
    <s v="Carlos Meador"/>
    <x v="0"/>
    <s v="United States"/>
    <x v="115"/>
    <x v="3"/>
    <n v="28314"/>
    <x v="0"/>
    <s v="FUR-FU-10002107"/>
    <x v="0"/>
    <x v="5"/>
    <s v="Eldon Pizzaz Desk Accessories"/>
    <n v="14.272"/>
    <n v="8"/>
    <n v="0.2"/>
    <n v="4.281600000000001"/>
    <x v="0"/>
    <x v="0"/>
    <s v="No"/>
  </r>
  <r>
    <n v="2472"/>
    <s v="US-2018-135923"/>
    <x v="115"/>
    <d v="2018-01-28T00:00:00"/>
    <s v="Standard Class"/>
    <s v="CM-11935"/>
    <s v="Carlos Meador"/>
    <x v="0"/>
    <s v="United States"/>
    <x v="115"/>
    <x v="3"/>
    <n v="28314"/>
    <x v="0"/>
    <s v="FUR-BO-10002213"/>
    <x v="0"/>
    <x v="0"/>
    <s v="Sauder Forest Hills Library, Woodland Oak Finish"/>
    <n v="451.13599999999997"/>
    <n v="4"/>
    <n v="0.2"/>
    <n v="-67.670399999999972"/>
    <x v="0"/>
    <x v="0"/>
    <s v="No"/>
  </r>
  <r>
    <n v="2473"/>
    <s v="US-2018-135923"/>
    <x v="115"/>
    <d v="2018-01-28T00:00:00"/>
    <s v="Standard Class"/>
    <s v="CM-11935"/>
    <s v="Carlos Meador"/>
    <x v="0"/>
    <s v="United States"/>
    <x v="115"/>
    <x v="3"/>
    <n v="28314"/>
    <x v="0"/>
    <s v="OFF-AP-10000692"/>
    <x v="1"/>
    <x v="9"/>
    <s v="Fellowes Mighty 8 Compact Surge Protector"/>
    <n v="64.864000000000004"/>
    <n v="4"/>
    <n v="0.2"/>
    <n v="6.4864000000000033"/>
    <x v="0"/>
    <x v="0"/>
    <s v="No"/>
  </r>
  <r>
    <n v="2474"/>
    <s v="CA-2018-114972"/>
    <x v="54"/>
    <d v="2018-11-06T00:00:00"/>
    <s v="First Class"/>
    <s v="PF-19225"/>
    <s v="Phillip Flathmann"/>
    <x v="0"/>
    <s v="United States"/>
    <x v="1"/>
    <x v="1"/>
    <n v="90032"/>
    <x v="1"/>
    <s v="FUR-CH-10001190"/>
    <x v="0"/>
    <x v="1"/>
    <s v="Global Deluxe High-Back Office Chair in Storm"/>
    <n v="217.58400000000003"/>
    <n v="2"/>
    <n v="0.2"/>
    <n v="-29.917800000000021"/>
    <x v="1"/>
    <x v="0"/>
    <s v="No"/>
  </r>
  <r>
    <n v="2475"/>
    <s v="CA-2018-114972"/>
    <x v="54"/>
    <d v="2018-11-06T00:00:00"/>
    <s v="First Class"/>
    <s v="PF-19225"/>
    <s v="Phillip Flathmann"/>
    <x v="0"/>
    <s v="United States"/>
    <x v="1"/>
    <x v="1"/>
    <n v="90032"/>
    <x v="1"/>
    <s v="TEC-AC-10000682"/>
    <x v="2"/>
    <x v="11"/>
    <s v="Kensington K72356US Mouse-in-a-Box USB Desktop Mouse"/>
    <n v="82.95"/>
    <n v="5"/>
    <n v="0"/>
    <n v="29.032499999999999"/>
    <x v="1"/>
    <x v="0"/>
    <s v="No"/>
  </r>
  <r>
    <n v="2476"/>
    <s v="CA-2018-114972"/>
    <x v="54"/>
    <d v="2018-11-06T00:00:00"/>
    <s v="First Class"/>
    <s v="PF-19225"/>
    <s v="Phillip Flathmann"/>
    <x v="0"/>
    <s v="United States"/>
    <x v="1"/>
    <x v="1"/>
    <n v="90032"/>
    <x v="1"/>
    <s v="OFF-LA-10004545"/>
    <x v="1"/>
    <x v="2"/>
    <s v="Avery 50"/>
    <n v="87.71"/>
    <n v="7"/>
    <n v="0"/>
    <n v="41.223699999999994"/>
    <x v="1"/>
    <x v="0"/>
    <s v="No"/>
  </r>
  <r>
    <n v="2477"/>
    <s v="CA-2018-114972"/>
    <x v="54"/>
    <d v="2018-11-06T00:00:00"/>
    <s v="First Class"/>
    <s v="PF-19225"/>
    <s v="Phillip Flathmann"/>
    <x v="0"/>
    <s v="United States"/>
    <x v="1"/>
    <x v="1"/>
    <n v="90032"/>
    <x v="1"/>
    <s v="OFF-AP-10003057"/>
    <x v="1"/>
    <x v="9"/>
    <s v="Honeywell Enviracaire Portable HEPA Air Cleaner for 16' x 20' Room"/>
    <n v="1101.48"/>
    <n v="4"/>
    <n v="0"/>
    <n v="429.57720000000006"/>
    <x v="1"/>
    <x v="0"/>
    <s v="No"/>
  </r>
  <r>
    <n v="2478"/>
    <s v="CA-2019-102750"/>
    <x v="507"/>
    <d v="2019-09-08T00:00:00"/>
    <s v="Second Class"/>
    <s v="GM-14695"/>
    <s v="Greg Maxwell"/>
    <x v="1"/>
    <s v="United States"/>
    <x v="1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  <x v="1"/>
    <x v="0"/>
    <s v="No"/>
  </r>
  <r>
    <n v="2479"/>
    <s v="CA-2016-145212"/>
    <x v="103"/>
    <d v="2016-09-19T00:00:00"/>
    <s v="Standard Class"/>
    <s v="DC-12850"/>
    <s v="Dan Campbell"/>
    <x v="0"/>
    <s v="United States"/>
    <x v="20"/>
    <x v="15"/>
    <n v="10011"/>
    <x v="3"/>
    <s v="OFF-AR-10002833"/>
    <x v="1"/>
    <x v="6"/>
    <s v="Newell 322"/>
    <n v="5.46"/>
    <n v="3"/>
    <n v="0"/>
    <n v="1.4742000000000002"/>
    <x v="3"/>
    <x v="0"/>
    <s v="No"/>
  </r>
  <r>
    <n v="2480"/>
    <s v="CA-2019-141992"/>
    <x v="249"/>
    <d v="2019-06-25T00:00:00"/>
    <s v="Standard Class"/>
    <s v="FO-14305"/>
    <s v="Frank Olsen"/>
    <x v="0"/>
    <s v="United States"/>
    <x v="61"/>
    <x v="5"/>
    <n v="75220"/>
    <x v="2"/>
    <s v="OFF-SU-10002557"/>
    <x v="1"/>
    <x v="14"/>
    <s v="Fiskars Spring-Action Scissors"/>
    <n v="11.184000000000001"/>
    <n v="1"/>
    <n v="0.2"/>
    <n v="0.83879999999999999"/>
    <x v="2"/>
    <x v="0"/>
    <s v="No"/>
  </r>
  <r>
    <n v="2481"/>
    <s v="CA-2019-141992"/>
    <x v="249"/>
    <d v="2019-06-25T00:00:00"/>
    <s v="Standard Class"/>
    <s v="FO-14305"/>
    <s v="Frank Olsen"/>
    <x v="0"/>
    <s v="United States"/>
    <x v="61"/>
    <x v="5"/>
    <n v="75220"/>
    <x v="2"/>
    <s v="OFF-ST-10003656"/>
    <x v="1"/>
    <x v="4"/>
    <s v="Safco Industrial Wire Shelving"/>
    <n v="153.584"/>
    <n v="2"/>
    <n v="0.2"/>
    <n v="-32.636600000000001"/>
    <x v="2"/>
    <x v="0"/>
    <s v="No"/>
  </r>
  <r>
    <n v="2482"/>
    <s v="CA-2019-147956"/>
    <x v="165"/>
    <d v="2019-12-31T00:00:00"/>
    <s v="Standard Class"/>
    <s v="AH-10210"/>
    <s v="Alan Hwang"/>
    <x v="0"/>
    <s v="United States"/>
    <x v="4"/>
    <x v="4"/>
    <n v="98105"/>
    <x v="1"/>
    <s v="OFF-ST-10001097"/>
    <x v="1"/>
    <x v="4"/>
    <s v="Office Impressions Heavy Duty Welded Shelving &amp; Multimedia Storage Drawers"/>
    <n v="1003.6200000000001"/>
    <n v="6"/>
    <n v="0"/>
    <n v="0"/>
    <x v="1"/>
    <x v="0"/>
    <s v="No"/>
  </r>
  <r>
    <n v="2483"/>
    <s v="CA-2019-126067"/>
    <x v="735"/>
    <d v="2019-09-03T00:00:00"/>
    <s v="Standard Class"/>
    <s v="KN-16705"/>
    <s v="Kristina Nunn"/>
    <x v="2"/>
    <s v="United States"/>
    <x v="4"/>
    <x v="4"/>
    <n v="98105"/>
    <x v="1"/>
    <s v="TEC-PH-10000912"/>
    <x v="2"/>
    <x v="7"/>
    <s v="Anker 24W Portable Micro USB Car Charger"/>
    <n v="35.167999999999999"/>
    <n v="4"/>
    <n v="0.2"/>
    <n v="11.429599999999999"/>
    <x v="1"/>
    <x v="0"/>
    <s v="No"/>
  </r>
  <r>
    <n v="2484"/>
    <s v="CA-2019-126067"/>
    <x v="735"/>
    <d v="2019-09-03T00:00:00"/>
    <s v="Standard Class"/>
    <s v="KN-16705"/>
    <s v="Kristina Nunn"/>
    <x v="2"/>
    <s v="United States"/>
    <x v="4"/>
    <x v="4"/>
    <n v="98105"/>
    <x v="1"/>
    <s v="FUR-TA-10000617"/>
    <x v="0"/>
    <x v="3"/>
    <s v="Hon Practical Foundations 30 x 60 Training Table, Light Gray/Charcoal"/>
    <n v="1137.75"/>
    <n v="5"/>
    <n v="0"/>
    <n v="250.30500000000004"/>
    <x v="1"/>
    <x v="0"/>
    <s v="No"/>
  </r>
  <r>
    <n v="2485"/>
    <s v="CA-2019-126067"/>
    <x v="735"/>
    <d v="2019-09-03T00:00:00"/>
    <s v="Standard Class"/>
    <s v="KN-16705"/>
    <s v="Kristina Nunn"/>
    <x v="2"/>
    <s v="United States"/>
    <x v="4"/>
    <x v="4"/>
    <n v="98105"/>
    <x v="1"/>
    <s v="OFF-BI-10001658"/>
    <x v="1"/>
    <x v="8"/>
    <s v="GBC Standard Therm-A-Bind Covers"/>
    <n v="99.680000000000021"/>
    <n v="5"/>
    <n v="0.2"/>
    <n v="32.396000000000001"/>
    <x v="1"/>
    <x v="0"/>
    <s v="No"/>
  </r>
  <r>
    <n v="2486"/>
    <s v="CA-2019-126067"/>
    <x v="735"/>
    <d v="2019-09-03T00:00:00"/>
    <s v="Standard Class"/>
    <s v="KN-16705"/>
    <s v="Kristina Nunn"/>
    <x v="2"/>
    <s v="United States"/>
    <x v="4"/>
    <x v="4"/>
    <n v="98105"/>
    <x v="1"/>
    <s v="OFF-AR-10003856"/>
    <x v="1"/>
    <x v="6"/>
    <s v="Newell 344"/>
    <n v="5.56"/>
    <n v="2"/>
    <n v="0"/>
    <n v="1.4455999999999998"/>
    <x v="1"/>
    <x v="0"/>
    <s v="No"/>
  </r>
  <r>
    <n v="2487"/>
    <s v="CA-2017-104514"/>
    <x v="98"/>
    <d v="2017-01-04T00:00:00"/>
    <s v="Second Class"/>
    <s v="CB-12535"/>
    <s v="Claudia Bergmann"/>
    <x v="1"/>
    <s v="United States"/>
    <x v="46"/>
    <x v="13"/>
    <n v="19711"/>
    <x v="3"/>
    <s v="OFF-ST-10001837"/>
    <x v="1"/>
    <x v="4"/>
    <s v="SAFCO Mobile Desk Side File, Wire Frame"/>
    <n v="85.52"/>
    <n v="2"/>
    <n v="0"/>
    <n v="22.235199999999999"/>
    <x v="3"/>
    <x v="0"/>
    <s v="No"/>
  </r>
  <r>
    <n v="2488"/>
    <s v="CA-2017-104514"/>
    <x v="98"/>
    <d v="2017-01-04T00:00:00"/>
    <s v="Second Class"/>
    <s v="CB-12535"/>
    <s v="Claudia Bergmann"/>
    <x v="1"/>
    <s v="United States"/>
    <x v="46"/>
    <x v="13"/>
    <n v="19711"/>
    <x v="3"/>
    <s v="OFF-AR-10001473"/>
    <x v="1"/>
    <x v="6"/>
    <s v="Newell 313"/>
    <n v="9.84"/>
    <n v="3"/>
    <n v="0"/>
    <n v="2.6568000000000005"/>
    <x v="3"/>
    <x v="0"/>
    <s v="No"/>
  </r>
  <r>
    <n v="2489"/>
    <s v="CA-2017-104514"/>
    <x v="98"/>
    <d v="2017-01-04T00:00:00"/>
    <s v="Second Class"/>
    <s v="CB-12535"/>
    <s v="Claudia Bergmann"/>
    <x v="1"/>
    <s v="United States"/>
    <x v="46"/>
    <x v="13"/>
    <n v="19711"/>
    <x v="3"/>
    <s v="OFF-PA-10004285"/>
    <x v="1"/>
    <x v="10"/>
    <s v="Xerox 1959"/>
    <n v="20.04"/>
    <n v="3"/>
    <n v="0"/>
    <n v="9.6191999999999993"/>
    <x v="3"/>
    <x v="0"/>
    <s v="No"/>
  </r>
  <r>
    <n v="2490"/>
    <s v="CA-2017-141040"/>
    <x v="330"/>
    <d v="2017-10-13T00:00:00"/>
    <s v="Second Class"/>
    <s v="TB-21250"/>
    <s v="Tim Brockman"/>
    <x v="0"/>
    <s v="United States"/>
    <x v="20"/>
    <x v="15"/>
    <n v="10024"/>
    <x v="3"/>
    <s v="TEC-PH-10001835"/>
    <x v="2"/>
    <x v="7"/>
    <s v="Jawbone JAMBOX Wireless Bluetooth Speaker"/>
    <n v="631.96"/>
    <n v="4"/>
    <n v="0"/>
    <n v="303.3408"/>
    <x v="3"/>
    <x v="0"/>
    <s v="No"/>
  </r>
  <r>
    <n v="2491"/>
    <s v="CA-2017-141040"/>
    <x v="330"/>
    <d v="2017-10-13T00:00:00"/>
    <s v="Second Class"/>
    <s v="TB-21250"/>
    <s v="Tim Brockman"/>
    <x v="0"/>
    <s v="United States"/>
    <x v="20"/>
    <x v="15"/>
    <n v="10024"/>
    <x v="3"/>
    <s v="OFF-PA-10002245"/>
    <x v="1"/>
    <x v="10"/>
    <s v="Xerox 1895"/>
    <n v="23.92"/>
    <n v="4"/>
    <n v="0"/>
    <n v="10.763999999999999"/>
    <x v="3"/>
    <x v="0"/>
    <s v="No"/>
  </r>
  <r>
    <n v="2492"/>
    <s v="CA-2016-113579"/>
    <x v="736"/>
    <d v="2016-12-15T00:00:00"/>
    <s v="Second Class"/>
    <s v="KD-16345"/>
    <s v="Katherine Ducich"/>
    <x v="0"/>
    <s v="United States"/>
    <x v="1"/>
    <x v="1"/>
    <n v="90049"/>
    <x v="1"/>
    <s v="OFF-PA-10001457"/>
    <x v="1"/>
    <x v="10"/>
    <s v="White GlueTop Scratch Pads"/>
    <n v="90.24"/>
    <n v="6"/>
    <n v="0"/>
    <n v="41.51039999999999"/>
    <x v="1"/>
    <x v="0"/>
    <s v="No"/>
  </r>
  <r>
    <n v="2493"/>
    <s v="CA-2016-144624"/>
    <x v="84"/>
    <d v="2016-11-23T00:00:00"/>
    <s v="Standard Class"/>
    <s v="JM-15865"/>
    <s v="John Murray"/>
    <x v="0"/>
    <s v="United States"/>
    <x v="312"/>
    <x v="15"/>
    <n v="14701"/>
    <x v="3"/>
    <s v="TEC-PH-10002885"/>
    <x v="2"/>
    <x v="7"/>
    <s v="Apple iPhone 5"/>
    <n v="4548.8100000000004"/>
    <n v="7"/>
    <n v="0"/>
    <n v="1228.1787000000004"/>
    <x v="3"/>
    <x v="0"/>
    <s v="No"/>
  </r>
  <r>
    <n v="2494"/>
    <s v="CA-2018-146206"/>
    <x v="545"/>
    <d v="2018-09-14T00:00:00"/>
    <s v="Second Class"/>
    <s v="KT-16480"/>
    <s v="Kean Thornton"/>
    <x v="0"/>
    <s v="United States"/>
    <x v="12"/>
    <x v="5"/>
    <n v="77095"/>
    <x v="2"/>
    <s v="FUR-TA-10004086"/>
    <x v="0"/>
    <x v="3"/>
    <s v="KI Adjustable-Height Table"/>
    <n v="300.93"/>
    <n v="5"/>
    <n v="0.3"/>
    <n v="-34.39200000000001"/>
    <x v="2"/>
    <x v="0"/>
    <s v="No"/>
  </r>
  <r>
    <n v="2495"/>
    <s v="CA-2018-146206"/>
    <x v="545"/>
    <d v="2018-09-14T00:00:00"/>
    <s v="Second Class"/>
    <s v="KT-16480"/>
    <s v="Kean Thornton"/>
    <x v="0"/>
    <s v="United States"/>
    <x v="12"/>
    <x v="5"/>
    <n v="77095"/>
    <x v="2"/>
    <s v="TEC-PH-10000895"/>
    <x v="2"/>
    <x v="7"/>
    <s v="Polycom VVX 310 VoIP phone"/>
    <n v="719.96"/>
    <n v="5"/>
    <n v="0.2"/>
    <n v="53.997000000000043"/>
    <x v="2"/>
    <x v="0"/>
    <s v="No"/>
  </r>
  <r>
    <n v="2496"/>
    <s v="CA-2016-136644"/>
    <x v="737"/>
    <d v="2016-06-22T00:00:00"/>
    <s v="Standard Class"/>
    <s v="SC-20575"/>
    <s v="Sonia Cooley"/>
    <x v="0"/>
    <s v="United States"/>
    <x v="313"/>
    <x v="14"/>
    <n v="46544"/>
    <x v="2"/>
    <s v="FUR-CH-10000225"/>
    <x v="0"/>
    <x v="1"/>
    <s v="Global Geo Office Task Chair, Gray"/>
    <n v="647.84"/>
    <n v="8"/>
    <n v="0"/>
    <n v="32.391999999999939"/>
    <x v="2"/>
    <x v="0"/>
    <s v="No"/>
  </r>
  <r>
    <n v="2497"/>
    <s v="CA-2017-122371"/>
    <x v="120"/>
    <d v="2017-10-01T00:00:00"/>
    <s v="Standard Class"/>
    <s v="BS-11800"/>
    <s v="Bryan Spruell"/>
    <x v="2"/>
    <s v="United States"/>
    <x v="70"/>
    <x v="1"/>
    <n v="92037"/>
    <x v="1"/>
    <s v="OFF-ST-10002370"/>
    <x v="1"/>
    <x v="4"/>
    <s v="Sortfiler Multipurpose Personal File Organizer, Black"/>
    <n v="64.17"/>
    <n v="3"/>
    <n v="0"/>
    <n v="18.609299999999998"/>
    <x v="1"/>
    <x v="0"/>
    <s v="No"/>
  </r>
  <r>
    <n v="2498"/>
    <s v="CA-2017-122371"/>
    <x v="120"/>
    <d v="2017-10-01T00:00:00"/>
    <s v="Standard Class"/>
    <s v="BS-11800"/>
    <s v="Bryan Spruell"/>
    <x v="2"/>
    <s v="United States"/>
    <x v="70"/>
    <x v="1"/>
    <n v="92037"/>
    <x v="1"/>
    <s v="OFF-EN-10000056"/>
    <x v="1"/>
    <x v="12"/>
    <s v="Cameo Buff Policy Envelopes"/>
    <n v="124.46"/>
    <n v="2"/>
    <n v="0"/>
    <n v="58.496199999999988"/>
    <x v="1"/>
    <x v="0"/>
    <s v="No"/>
  </r>
  <r>
    <n v="2499"/>
    <s v="CA-2018-126935"/>
    <x v="288"/>
    <d v="2018-05-24T00:00:00"/>
    <s v="Standard Class"/>
    <s v="BT-11395"/>
    <s v="Bill Tyler"/>
    <x v="1"/>
    <s v="United States"/>
    <x v="8"/>
    <x v="1"/>
    <n v="94109"/>
    <x v="1"/>
    <s v="OFF-BI-10004817"/>
    <x v="1"/>
    <x v="8"/>
    <s v="GBC Personal VeloBind Strips"/>
    <n v="9.5840000000000014"/>
    <n v="1"/>
    <n v="0.2"/>
    <n v="3.3543999999999996"/>
    <x v="1"/>
    <x v="0"/>
    <s v="No"/>
  </r>
  <r>
    <n v="2500"/>
    <s v="US-2019-133781"/>
    <x v="738"/>
    <d v="2019-06-23T00:00:00"/>
    <s v="First Class"/>
    <s v="DC-12850"/>
    <s v="Dan Campbell"/>
    <x v="0"/>
    <s v="United States"/>
    <x v="100"/>
    <x v="2"/>
    <n v="33178"/>
    <x v="0"/>
    <s v="OFF-EN-10004483"/>
    <x v="1"/>
    <x v="12"/>
    <s v="#10 White Business Envelopes,4 1/8 x 9 1/2"/>
    <n v="37.608000000000004"/>
    <n v="3"/>
    <n v="0.2"/>
    <n v="12.692699999999995"/>
    <x v="0"/>
    <x v="0"/>
    <s v="No"/>
  </r>
  <r>
    <n v="2501"/>
    <s v="CA-2019-131618"/>
    <x v="46"/>
    <d v="2019-06-20T00:00:00"/>
    <s v="First Class"/>
    <s v="LS-17200"/>
    <s v="Luke Schmidt"/>
    <x v="1"/>
    <s v="United States"/>
    <x v="242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  <x v="2"/>
    <x v="1"/>
    <s v="Yes"/>
  </r>
  <r>
    <n v="2502"/>
    <s v="CA-2019-131618"/>
    <x v="46"/>
    <d v="2019-06-20T00:00:00"/>
    <s v="First Class"/>
    <s v="LS-17200"/>
    <s v="Luke Schmidt"/>
    <x v="1"/>
    <s v="United States"/>
    <x v="242"/>
    <x v="10"/>
    <n v="60076"/>
    <x v="2"/>
    <s v="OFF-BI-10000546"/>
    <x v="1"/>
    <x v="8"/>
    <s v="Avery Durable Binders"/>
    <n v="2.3039999999999994"/>
    <n v="4"/>
    <n v="0.8"/>
    <n v="-3.5711999999999993"/>
    <x v="2"/>
    <x v="1"/>
    <s v="Yes"/>
  </r>
  <r>
    <n v="2503"/>
    <s v="CA-2019-131618"/>
    <x v="46"/>
    <d v="2019-06-20T00:00:00"/>
    <s v="First Class"/>
    <s v="LS-17200"/>
    <s v="Luke Schmidt"/>
    <x v="1"/>
    <s v="United States"/>
    <x v="242"/>
    <x v="10"/>
    <n v="60076"/>
    <x v="2"/>
    <s v="OFF-BI-10001294"/>
    <x v="1"/>
    <x v="8"/>
    <s v="Fellowes Binding Cases"/>
    <n v="9.3599999999999977"/>
    <n v="4"/>
    <n v="0.8"/>
    <n v="-16.380000000000003"/>
    <x v="2"/>
    <x v="1"/>
    <s v="Yes"/>
  </r>
  <r>
    <n v="2504"/>
    <s v="CA-2018-149482"/>
    <x v="696"/>
    <d v="2018-11-19T00:00:00"/>
    <s v="Standard Class"/>
    <s v="RR-19315"/>
    <s v="Ralph Ritter"/>
    <x v="0"/>
    <s v="United States"/>
    <x v="8"/>
    <x v="1"/>
    <n v="94110"/>
    <x v="1"/>
    <s v="OFF-LA-10000248"/>
    <x v="1"/>
    <x v="2"/>
    <s v="Avery 52"/>
    <n v="7.38"/>
    <n v="2"/>
    <n v="0"/>
    <n v="3.4685999999999999"/>
    <x v="1"/>
    <x v="0"/>
    <s v="No"/>
  </r>
  <r>
    <n v="2505"/>
    <s v="CA-2016-143917"/>
    <x v="739"/>
    <d v="2016-07-27T00:00:00"/>
    <s v="Second Class"/>
    <s v="KL-16645"/>
    <s v="Ken Lonsdale"/>
    <x v="0"/>
    <s v="United States"/>
    <x v="8"/>
    <x v="1"/>
    <n v="94122"/>
    <x v="1"/>
    <s v="OFF-ST-10001228"/>
    <x v="1"/>
    <x v="4"/>
    <s v="Fellowes Personal Hanging Folder Files, Navy"/>
    <n v="53.72"/>
    <n v="4"/>
    <n v="0"/>
    <n v="15.041600000000003"/>
    <x v="1"/>
    <x v="0"/>
    <s v="No"/>
  </r>
  <r>
    <n v="2506"/>
    <s v="CA-2016-143917"/>
    <x v="739"/>
    <d v="2016-07-27T00:00:00"/>
    <s v="Second Class"/>
    <s v="KL-16645"/>
    <s v="Ken Lonsdale"/>
    <x v="0"/>
    <s v="United States"/>
    <x v="8"/>
    <x v="1"/>
    <n v="94122"/>
    <x v="1"/>
    <s v="OFF-SU-10000151"/>
    <x v="1"/>
    <x v="14"/>
    <s v="High Speed Automatic Electric Letter Opener"/>
    <n v="8187.65"/>
    <n v="5"/>
    <n v="0"/>
    <n v="327.50599999999963"/>
    <x v="1"/>
    <x v="0"/>
    <s v="No"/>
  </r>
  <r>
    <n v="2507"/>
    <s v="CA-2016-143917"/>
    <x v="739"/>
    <d v="2016-07-27T00:00:00"/>
    <s v="Second Class"/>
    <s v="KL-16645"/>
    <s v="Ken Lonsdale"/>
    <x v="0"/>
    <s v="United States"/>
    <x v="8"/>
    <x v="1"/>
    <n v="94122"/>
    <x v="1"/>
    <s v="FUR-FU-10004351"/>
    <x v="0"/>
    <x v="5"/>
    <s v="Staple-based wall hangings"/>
    <n v="77.92"/>
    <n v="8"/>
    <n v="0"/>
    <n v="34.284800000000004"/>
    <x v="1"/>
    <x v="0"/>
    <s v="No"/>
  </r>
  <r>
    <n v="2508"/>
    <s v="CA-2017-120397"/>
    <x v="740"/>
    <d v="2017-07-02T00:00:00"/>
    <s v="Same Day"/>
    <s v="RB-19435"/>
    <s v="Richard Bierner"/>
    <x v="0"/>
    <s v="United States"/>
    <x v="12"/>
    <x v="5"/>
    <n v="77070"/>
    <x v="2"/>
    <s v="OFF-AP-10001293"/>
    <x v="1"/>
    <x v="9"/>
    <s v="Belkin 8 Outlet Surge Protector"/>
    <n v="32.783999999999992"/>
    <n v="4"/>
    <n v="0.8"/>
    <n v="-85.238399999999999"/>
    <x v="2"/>
    <x v="0"/>
    <s v="No"/>
  </r>
  <r>
    <n v="2509"/>
    <s v="CA-2019-163902"/>
    <x v="580"/>
    <d v="2019-03-08T00:00:00"/>
    <s v="Standard Class"/>
    <s v="MY-17380"/>
    <s v="Maribeth Yedwab"/>
    <x v="1"/>
    <s v="United States"/>
    <x v="1"/>
    <x v="1"/>
    <n v="90045"/>
    <x v="1"/>
    <s v="TEC-PH-10000675"/>
    <x v="2"/>
    <x v="7"/>
    <s v="Panasonic KX TS3282B Corded phone"/>
    <n v="196.77600000000001"/>
    <n v="3"/>
    <n v="0.2"/>
    <n v="14.758199999999995"/>
    <x v="1"/>
    <x v="0"/>
    <s v="No"/>
  </r>
  <r>
    <n v="2510"/>
    <s v="CA-2019-163902"/>
    <x v="580"/>
    <d v="2019-03-08T00:00:00"/>
    <s v="Standard Class"/>
    <s v="MY-17380"/>
    <s v="Maribeth Yedwab"/>
    <x v="1"/>
    <s v="United States"/>
    <x v="1"/>
    <x v="1"/>
    <n v="90045"/>
    <x v="1"/>
    <s v="TEC-AC-10000580"/>
    <x v="2"/>
    <x v="11"/>
    <s v="Logitech G13 Programmable Gameboard with LCD Display"/>
    <n v="479.93999999999994"/>
    <n v="6"/>
    <n v="0"/>
    <n v="52.79340000000002"/>
    <x v="1"/>
    <x v="0"/>
    <s v="No"/>
  </r>
  <r>
    <n v="2511"/>
    <s v="CA-2018-136812"/>
    <x v="741"/>
    <d v="2018-11-23T00:00:00"/>
    <s v="Standard Class"/>
    <s v="AW-10930"/>
    <s v="Arthur Wiediger"/>
    <x v="2"/>
    <s v="United States"/>
    <x v="268"/>
    <x v="26"/>
    <n v="73120"/>
    <x v="2"/>
    <s v="OFF-ST-10003470"/>
    <x v="1"/>
    <x v="4"/>
    <s v="Tennsco Snap-Together Open Shelving Units, Starter Sets and Add-On Units"/>
    <n v="1117.92"/>
    <n v="4"/>
    <n v="0"/>
    <n v="55.895999999999958"/>
    <x v="2"/>
    <x v="0"/>
    <s v="No"/>
  </r>
  <r>
    <n v="2512"/>
    <s v="CA-2017-102722"/>
    <x v="24"/>
    <d v="2017-04-19T00:00:00"/>
    <s v="First Class"/>
    <s v="KW-16570"/>
    <s v="Kelly Williams"/>
    <x v="0"/>
    <s v="United States"/>
    <x v="53"/>
    <x v="28"/>
    <n v="71203"/>
    <x v="0"/>
    <s v="TEC-AC-10003116"/>
    <x v="2"/>
    <x v="11"/>
    <s v="Memorex Froggy Flash Drive 8 GB"/>
    <n v="106.5"/>
    <n v="6"/>
    <n v="0"/>
    <n v="41.534999999999997"/>
    <x v="0"/>
    <x v="0"/>
    <s v="No"/>
  </r>
  <r>
    <n v="2513"/>
    <s v="CA-2019-155089"/>
    <x v="574"/>
    <d v="2019-12-06T00:00:00"/>
    <s v="Standard Class"/>
    <s v="DB-12910"/>
    <s v="Daniel Byrd"/>
    <x v="2"/>
    <s v="United States"/>
    <x v="67"/>
    <x v="2"/>
    <n v="33614"/>
    <x v="0"/>
    <s v="OFF-BI-10002429"/>
    <x v="1"/>
    <x v="8"/>
    <s v="Premier Elliptical Ring Binder, Black"/>
    <n v="45.660000000000011"/>
    <n v="5"/>
    <n v="0.7"/>
    <n v="-33.483999999999995"/>
    <x v="0"/>
    <x v="0"/>
    <s v="No"/>
  </r>
  <r>
    <n v="2514"/>
    <s v="CA-2018-124506"/>
    <x v="583"/>
    <d v="2018-11-17T00:00:00"/>
    <s v="Standard Class"/>
    <s v="BB-11545"/>
    <s v="Brenda Bowman"/>
    <x v="1"/>
    <s v="United States"/>
    <x v="22"/>
    <x v="10"/>
    <n v="60623"/>
    <x v="2"/>
    <s v="TEC-AC-10003280"/>
    <x v="2"/>
    <x v="11"/>
    <s v="Belkin F8E887 USB Wired Ergonomic Keyboard"/>
    <n v="95.968000000000004"/>
    <n v="4"/>
    <n v="0.2"/>
    <n v="1.1995999999999931"/>
    <x v="2"/>
    <x v="0"/>
    <s v="No"/>
  </r>
  <r>
    <n v="2515"/>
    <s v="CA-2018-124506"/>
    <x v="583"/>
    <d v="2018-11-17T00:00:00"/>
    <s v="Standard Class"/>
    <s v="BB-11545"/>
    <s v="Brenda Bowman"/>
    <x v="1"/>
    <s v="United States"/>
    <x v="22"/>
    <x v="10"/>
    <n v="60623"/>
    <x v="2"/>
    <s v="FUR-CH-10004540"/>
    <x v="0"/>
    <x v="1"/>
    <s v="Global Chrome Stack Chair"/>
    <n v="47.991999999999997"/>
    <n v="2"/>
    <n v="0.3"/>
    <n v="-2.0567999999999991"/>
    <x v="2"/>
    <x v="0"/>
    <s v="No"/>
  </r>
  <r>
    <n v="2516"/>
    <s v="CA-2016-106572"/>
    <x v="742"/>
    <d v="2016-09-10T00:00:00"/>
    <s v="Standard Class"/>
    <s v="NP-18700"/>
    <s v="Nora Preis"/>
    <x v="0"/>
    <s v="United States"/>
    <x v="256"/>
    <x v="24"/>
    <n v="43402"/>
    <x v="3"/>
    <s v="OFF-ST-10000585"/>
    <x v="1"/>
    <x v="4"/>
    <s v="Economy Rollaway Files"/>
    <n v="264.32"/>
    <n v="2"/>
    <n v="0.2"/>
    <n v="19.823999999999998"/>
    <x v="3"/>
    <x v="0"/>
    <s v="No"/>
  </r>
  <r>
    <n v="2517"/>
    <s v="CA-2016-128888"/>
    <x v="647"/>
    <d v="2016-11-22T00:00:00"/>
    <s v="Standard Class"/>
    <s v="PB-19105"/>
    <s v="Peter Bühler"/>
    <x v="0"/>
    <s v="United States"/>
    <x v="12"/>
    <x v="5"/>
    <n v="77095"/>
    <x v="2"/>
    <s v="OFF-EN-10003001"/>
    <x v="1"/>
    <x v="12"/>
    <s v="Ames Color-File Green Diamond Border X-ray Mailers"/>
    <n v="604.65600000000006"/>
    <n v="9"/>
    <n v="0.2"/>
    <n v="204.07139999999995"/>
    <x v="2"/>
    <x v="0"/>
    <s v="No"/>
  </r>
  <r>
    <n v="2518"/>
    <s v="CA-2019-123134"/>
    <x v="743"/>
    <d v="2019-05-07T00:00:00"/>
    <s v="Standard Class"/>
    <s v="DW-13585"/>
    <s v="Dorothy Wardle"/>
    <x v="1"/>
    <s v="United States"/>
    <x v="58"/>
    <x v="30"/>
    <n v="7090"/>
    <x v="3"/>
    <s v="FUR-FU-10003975"/>
    <x v="0"/>
    <x v="5"/>
    <s v="Eldon Advantage Chair Mats for Low to Medium Pile Carpets"/>
    <n v="129.93"/>
    <n v="3"/>
    <n v="0"/>
    <n v="12.992999999999988"/>
    <x v="3"/>
    <x v="0"/>
    <s v="No"/>
  </r>
  <r>
    <n v="2519"/>
    <s v="CA-2018-124352"/>
    <x v="680"/>
    <d v="2018-10-21T00:00:00"/>
    <s v="Standard Class"/>
    <s v="CD-12790"/>
    <s v="Cynthia Delaney"/>
    <x v="2"/>
    <s v="United States"/>
    <x v="268"/>
    <x v="26"/>
    <n v="73120"/>
    <x v="2"/>
    <s v="OFF-LA-10004559"/>
    <x v="1"/>
    <x v="2"/>
    <s v="Avery 49"/>
    <n v="20.16"/>
    <n v="7"/>
    <n v="0"/>
    <n v="9.8783999999999992"/>
    <x v="2"/>
    <x v="0"/>
    <s v="No"/>
  </r>
  <r>
    <n v="2520"/>
    <s v="CA-2018-124352"/>
    <x v="680"/>
    <d v="2018-10-21T00:00:00"/>
    <s v="Standard Class"/>
    <s v="CD-12790"/>
    <s v="Cynthia Delaney"/>
    <x v="2"/>
    <s v="United States"/>
    <x v="268"/>
    <x v="26"/>
    <n v="73120"/>
    <x v="2"/>
    <s v="OFF-LA-10003223"/>
    <x v="1"/>
    <x v="2"/>
    <s v="Avery 508"/>
    <n v="29.46"/>
    <n v="6"/>
    <n v="0"/>
    <n v="14.4354"/>
    <x v="2"/>
    <x v="0"/>
    <s v="No"/>
  </r>
  <r>
    <n v="2521"/>
    <s v="CA-2018-124352"/>
    <x v="680"/>
    <d v="2018-10-21T00:00:00"/>
    <s v="Standard Class"/>
    <s v="CD-12790"/>
    <s v="Cynthia Delaney"/>
    <x v="2"/>
    <s v="United States"/>
    <x v="268"/>
    <x v="26"/>
    <n v="73120"/>
    <x v="2"/>
    <s v="OFF-AP-10002651"/>
    <x v="1"/>
    <x v="9"/>
    <s v="Hoover Upright Vacuum With Dirt Cup"/>
    <n v="868.58999999999992"/>
    <n v="3"/>
    <n v="0"/>
    <n v="251.89109999999988"/>
    <x v="2"/>
    <x v="0"/>
    <s v="No"/>
  </r>
  <r>
    <n v="2522"/>
    <s v="CA-2018-124352"/>
    <x v="680"/>
    <d v="2018-10-21T00:00:00"/>
    <s v="Standard Class"/>
    <s v="CD-12790"/>
    <s v="Cynthia Delaney"/>
    <x v="2"/>
    <s v="United States"/>
    <x v="268"/>
    <x v="26"/>
    <n v="73120"/>
    <x v="2"/>
    <s v="OFF-PA-10003177"/>
    <x v="1"/>
    <x v="10"/>
    <s v="Xerox 1999"/>
    <n v="12.96"/>
    <n v="2"/>
    <n v="0"/>
    <n v="6.2208000000000006"/>
    <x v="2"/>
    <x v="0"/>
    <s v="No"/>
  </r>
  <r>
    <n v="2523"/>
    <s v="CA-2018-124352"/>
    <x v="680"/>
    <d v="2018-10-21T00:00:00"/>
    <s v="Standard Class"/>
    <s v="CD-12790"/>
    <s v="Cynthia Delaney"/>
    <x v="2"/>
    <s v="United States"/>
    <x v="268"/>
    <x v="26"/>
    <n v="73120"/>
    <x v="2"/>
    <s v="TEC-PH-10003442"/>
    <x v="2"/>
    <x v="7"/>
    <s v="Samsung Replacement EH64AVFWE Premium Headset"/>
    <n v="5.5"/>
    <n v="1"/>
    <n v="0"/>
    <n v="1.375"/>
    <x v="2"/>
    <x v="0"/>
    <s v="No"/>
  </r>
  <r>
    <n v="2524"/>
    <s v="CA-2018-124352"/>
    <x v="680"/>
    <d v="2018-10-21T00:00:00"/>
    <s v="Standard Class"/>
    <s v="CD-12790"/>
    <s v="Cynthia Delaney"/>
    <x v="2"/>
    <s v="United States"/>
    <x v="268"/>
    <x v="26"/>
    <n v="73120"/>
    <x v="2"/>
    <s v="OFF-BI-10000977"/>
    <x v="1"/>
    <x v="8"/>
    <s v="Ibico Plastic Spiral Binding Combs"/>
    <n v="121.6"/>
    <n v="4"/>
    <n v="0"/>
    <n v="55.935999999999993"/>
    <x v="2"/>
    <x v="0"/>
    <s v="No"/>
  </r>
  <r>
    <n v="2525"/>
    <s v="CA-2017-124541"/>
    <x v="744"/>
    <d v="2017-04-10T00:00:00"/>
    <s v="Standard Class"/>
    <s v="TT-21220"/>
    <s v="Thomas Thornton"/>
    <x v="0"/>
    <s v="United States"/>
    <x v="12"/>
    <x v="5"/>
    <n v="77041"/>
    <x v="2"/>
    <s v="OFF-AR-10004078"/>
    <x v="1"/>
    <x v="6"/>
    <s v="Newell 312"/>
    <n v="42.047999999999995"/>
    <n v="9"/>
    <n v="0.2"/>
    <n v="5.2559999999999985"/>
    <x v="2"/>
    <x v="0"/>
    <s v="No"/>
  </r>
  <r>
    <n v="2526"/>
    <s v="CA-2017-124541"/>
    <x v="744"/>
    <d v="2017-04-10T00:00:00"/>
    <s v="Standard Class"/>
    <s v="TT-21220"/>
    <s v="Thomas Thornton"/>
    <x v="0"/>
    <s v="United States"/>
    <x v="12"/>
    <x v="5"/>
    <n v="77041"/>
    <x v="2"/>
    <s v="TEC-AC-10002550"/>
    <x v="2"/>
    <x v="11"/>
    <s v="Maxell 4.7GB DVD-RW 3/Pack"/>
    <n v="25.488"/>
    <n v="2"/>
    <n v="0.2"/>
    <n v="4.4603999999999999"/>
    <x v="2"/>
    <x v="0"/>
    <s v="No"/>
  </r>
  <r>
    <n v="2527"/>
    <s v="CA-2017-124541"/>
    <x v="744"/>
    <d v="2017-04-10T00:00:00"/>
    <s v="Standard Class"/>
    <s v="TT-21220"/>
    <s v="Thomas Thornton"/>
    <x v="0"/>
    <s v="United States"/>
    <x v="12"/>
    <x v="5"/>
    <n v="77041"/>
    <x v="2"/>
    <s v="OFF-BI-10004965"/>
    <x v="1"/>
    <x v="8"/>
    <s v="Ibico Covers for Plastic or Wire Binding Elements"/>
    <n v="6.8999999999999986"/>
    <n v="3"/>
    <n v="0.8"/>
    <n v="-12.075000000000003"/>
    <x v="2"/>
    <x v="0"/>
    <s v="No"/>
  </r>
  <r>
    <n v="2528"/>
    <s v="CA-2017-124541"/>
    <x v="744"/>
    <d v="2017-04-10T00:00:00"/>
    <s v="Standard Class"/>
    <s v="TT-21220"/>
    <s v="Thomas Thornton"/>
    <x v="0"/>
    <s v="United States"/>
    <x v="12"/>
    <x v="5"/>
    <n v="77041"/>
    <x v="2"/>
    <s v="OFF-BI-10004209"/>
    <x v="1"/>
    <x v="8"/>
    <s v="Fellowes Twister Kit, Gray/Clear, 3/pkg"/>
    <n v="9.6479999999999961"/>
    <n v="6"/>
    <n v="0.8"/>
    <n v="-16.884"/>
    <x v="2"/>
    <x v="0"/>
    <s v="No"/>
  </r>
  <r>
    <n v="2529"/>
    <s v="CA-2017-124541"/>
    <x v="744"/>
    <d v="2017-04-10T00:00:00"/>
    <s v="Standard Class"/>
    <s v="TT-21220"/>
    <s v="Thomas Thornton"/>
    <x v="0"/>
    <s v="United States"/>
    <x v="12"/>
    <x v="5"/>
    <n v="77041"/>
    <x v="2"/>
    <s v="OFF-PA-10001526"/>
    <x v="1"/>
    <x v="10"/>
    <s v="Xerox 1949"/>
    <n v="7.9680000000000009"/>
    <n v="2"/>
    <n v="0.2"/>
    <n v="2.8884000000000007"/>
    <x v="2"/>
    <x v="0"/>
    <s v="No"/>
  </r>
  <r>
    <n v="2530"/>
    <s v="CA-2016-108707"/>
    <x v="745"/>
    <d v="2016-10-29T00:00:00"/>
    <s v="Standard Class"/>
    <s v="DB-12910"/>
    <s v="Daniel Byrd"/>
    <x v="2"/>
    <s v="United States"/>
    <x v="2"/>
    <x v="2"/>
    <n v="33311"/>
    <x v="0"/>
    <s v="OFF-PA-10000788"/>
    <x v="1"/>
    <x v="10"/>
    <s v="Xerox 210"/>
    <n v="10.368000000000002"/>
    <n v="2"/>
    <n v="0.2"/>
    <n v="3.6288"/>
    <x v="0"/>
    <x v="0"/>
    <s v="No"/>
  </r>
  <r>
    <n v="2531"/>
    <s v="CA-2016-111500"/>
    <x v="654"/>
    <d v="2016-08-21T00:00:00"/>
    <s v="Standard Class"/>
    <s v="DJ-13510"/>
    <s v="Don Jones"/>
    <x v="1"/>
    <s v="United States"/>
    <x v="290"/>
    <x v="36"/>
    <n v="72209"/>
    <x v="0"/>
    <s v="OFF-PA-10000595"/>
    <x v="1"/>
    <x v="10"/>
    <s v="Xerox 1929"/>
    <n v="114.2"/>
    <n v="5"/>
    <n v="0"/>
    <n v="52.531999999999996"/>
    <x v="0"/>
    <x v="0"/>
    <s v="No"/>
  </r>
  <r>
    <n v="2532"/>
    <s v="CA-2016-111500"/>
    <x v="654"/>
    <d v="2016-08-21T00:00:00"/>
    <s v="Standard Class"/>
    <s v="DJ-13510"/>
    <s v="Don Jones"/>
    <x v="1"/>
    <s v="United States"/>
    <x v="290"/>
    <x v="36"/>
    <n v="72209"/>
    <x v="0"/>
    <s v="OFF-BI-10000829"/>
    <x v="1"/>
    <x v="8"/>
    <s v="Avery Non-Stick Binders"/>
    <n v="17.96"/>
    <n v="4"/>
    <n v="0"/>
    <n v="8.2615999999999996"/>
    <x v="0"/>
    <x v="0"/>
    <s v="No"/>
  </r>
  <r>
    <n v="2533"/>
    <s v="CA-2016-111500"/>
    <x v="654"/>
    <d v="2016-08-21T00:00:00"/>
    <s v="Standard Class"/>
    <s v="DJ-13510"/>
    <s v="Don Jones"/>
    <x v="1"/>
    <s v="United States"/>
    <x v="290"/>
    <x v="36"/>
    <n v="72209"/>
    <x v="0"/>
    <s v="OFF-FA-10002676"/>
    <x v="1"/>
    <x v="13"/>
    <s v="Colored Push Pins"/>
    <n v="12.67"/>
    <n v="7"/>
    <n v="0"/>
    <n v="4.5611999999999995"/>
    <x v="0"/>
    <x v="0"/>
    <s v="No"/>
  </r>
  <r>
    <n v="2534"/>
    <s v="CA-2016-111500"/>
    <x v="654"/>
    <d v="2016-08-21T00:00:00"/>
    <s v="Standard Class"/>
    <s v="DJ-13510"/>
    <s v="Don Jones"/>
    <x v="1"/>
    <s v="United States"/>
    <x v="290"/>
    <x v="36"/>
    <n v="72209"/>
    <x v="0"/>
    <s v="TEC-AC-10000844"/>
    <x v="2"/>
    <x v="11"/>
    <s v="Logitech Gaming G510s - Keyboard"/>
    <n v="339.96"/>
    <n v="4"/>
    <n v="0"/>
    <n v="122.38559999999998"/>
    <x v="0"/>
    <x v="0"/>
    <s v="No"/>
  </r>
  <r>
    <n v="2535"/>
    <s v="US-2019-117723"/>
    <x v="733"/>
    <d v="2019-08-18T00:00:00"/>
    <s v="Second Class"/>
    <s v="DL-13495"/>
    <s v="Dionis Lloyd"/>
    <x v="1"/>
    <s v="United States"/>
    <x v="10"/>
    <x v="9"/>
    <n v="19120"/>
    <x v="3"/>
    <s v="OFF-ST-10004459"/>
    <x v="1"/>
    <x v="4"/>
    <s v="Tennsco Single-Tier Lockers"/>
    <n v="1801.6320000000001"/>
    <n v="6"/>
    <n v="0.2"/>
    <n v="-337.80600000000004"/>
    <x v="3"/>
    <x v="0"/>
    <s v="No"/>
  </r>
  <r>
    <n v="2536"/>
    <s v="CA-2017-143238"/>
    <x v="684"/>
    <d v="2017-09-08T00:00:00"/>
    <s v="First Class"/>
    <s v="LO-17170"/>
    <s v="Lori Olson"/>
    <x v="1"/>
    <s v="United States"/>
    <x v="314"/>
    <x v="1"/>
    <n v="92253"/>
    <x v="1"/>
    <s v="TEC-AC-10003499"/>
    <x v="2"/>
    <x v="11"/>
    <s v="Memorex Mini Travel Drive 8 GB USB 2.0 Flash Drive"/>
    <n v="46.32"/>
    <n v="4"/>
    <n v="0"/>
    <n v="18.064800000000002"/>
    <x v="1"/>
    <x v="1"/>
    <s v="Yes"/>
  </r>
  <r>
    <n v="2537"/>
    <s v="CA-2017-168746"/>
    <x v="746"/>
    <d v="2017-01-29T00:00:00"/>
    <s v="Second Class"/>
    <s v="SV-20365"/>
    <s v="Seth Vernon"/>
    <x v="0"/>
    <s v="United States"/>
    <x v="138"/>
    <x v="24"/>
    <n v="44105"/>
    <x v="3"/>
    <s v="FUR-CH-10000513"/>
    <x v="0"/>
    <x v="1"/>
    <s v="High-Back Leather Manager's Chair"/>
    <n v="181.98599999999999"/>
    <n v="2"/>
    <n v="0.3"/>
    <n v="-54.595799999999997"/>
    <x v="3"/>
    <x v="0"/>
    <s v="No"/>
  </r>
  <r>
    <n v="2538"/>
    <s v="CA-2017-168746"/>
    <x v="746"/>
    <d v="2017-01-29T00:00:00"/>
    <s v="Second Class"/>
    <s v="SV-20365"/>
    <s v="Seth Vernon"/>
    <x v="0"/>
    <s v="United States"/>
    <x v="138"/>
    <x v="24"/>
    <n v="44105"/>
    <x v="3"/>
    <s v="TEC-PH-10000895"/>
    <x v="2"/>
    <x v="7"/>
    <s v="Polycom VVX 310 VoIP phone"/>
    <n v="431.976"/>
    <n v="4"/>
    <n v="0.4"/>
    <n v="-100.7944"/>
    <x v="3"/>
    <x v="0"/>
    <s v="No"/>
  </r>
  <r>
    <n v="2539"/>
    <s v="CA-2017-168746"/>
    <x v="746"/>
    <d v="2017-01-29T00:00:00"/>
    <s v="Second Class"/>
    <s v="SV-20365"/>
    <s v="Seth Vernon"/>
    <x v="0"/>
    <s v="United States"/>
    <x v="138"/>
    <x v="24"/>
    <n v="44105"/>
    <x v="3"/>
    <s v="TEC-PH-10002555"/>
    <x v="2"/>
    <x v="7"/>
    <s v="Nortel Meridian M5316 Digital phone"/>
    <n v="155.36999999999998"/>
    <n v="1"/>
    <n v="0.4"/>
    <n v="-36.253"/>
    <x v="3"/>
    <x v="0"/>
    <s v="No"/>
  </r>
  <r>
    <n v="2540"/>
    <s v="CA-2017-113404"/>
    <x v="747"/>
    <d v="2017-07-16T00:00:00"/>
    <s v="Same Day"/>
    <s v="EM-13810"/>
    <s v="Eleni McCrary"/>
    <x v="1"/>
    <s v="United States"/>
    <x v="8"/>
    <x v="1"/>
    <n v="94122"/>
    <x v="1"/>
    <s v="FUR-CH-10003312"/>
    <x v="0"/>
    <x v="1"/>
    <s v="Hon 2090 “Pillow Soft” Series Mid Back Swivel/Tilt Chairs"/>
    <n v="1348.7040000000002"/>
    <n v="6"/>
    <n v="0.2"/>
    <n v="-219.16440000000023"/>
    <x v="1"/>
    <x v="0"/>
    <s v="No"/>
  </r>
  <r>
    <n v="2541"/>
    <s v="CA-2017-113404"/>
    <x v="747"/>
    <d v="2017-07-16T00:00:00"/>
    <s v="Same Day"/>
    <s v="EM-13810"/>
    <s v="Eleni McCrary"/>
    <x v="1"/>
    <s v="United States"/>
    <x v="8"/>
    <x v="1"/>
    <n v="94122"/>
    <x v="1"/>
    <s v="FUR-CH-10004086"/>
    <x v="0"/>
    <x v="1"/>
    <s v="Hon 4070 Series Pagoda Armless Upholstered Stacking Chairs"/>
    <n v="700.15200000000004"/>
    <n v="3"/>
    <n v="0.2"/>
    <n v="78.767099999999971"/>
    <x v="1"/>
    <x v="0"/>
    <s v="No"/>
  </r>
  <r>
    <n v="2542"/>
    <s v="CA-2018-144792"/>
    <x v="567"/>
    <d v="2018-05-04T00:00:00"/>
    <s v="Standard Class"/>
    <s v="KD-16615"/>
    <s v="Ken Dana"/>
    <x v="1"/>
    <s v="United States"/>
    <x v="48"/>
    <x v="16"/>
    <n v="85254"/>
    <x v="1"/>
    <s v="FUR-FU-10002759"/>
    <x v="0"/>
    <x v="5"/>
    <s v="12-1/2 Diameter Round Wall Clock"/>
    <n v="111.88800000000001"/>
    <n v="7"/>
    <n v="0.2"/>
    <n v="22.377600000000001"/>
    <x v="1"/>
    <x v="0"/>
    <s v="No"/>
  </r>
  <r>
    <n v="2543"/>
    <s v="CA-2016-164385"/>
    <x v="467"/>
    <d v="2016-10-01T00:00:00"/>
    <s v="Second Class"/>
    <s v="NB-18580"/>
    <s v="Nicole Brennan"/>
    <x v="1"/>
    <s v="United States"/>
    <x v="10"/>
    <x v="9"/>
    <n v="19134"/>
    <x v="3"/>
    <s v="OFF-AP-10002191"/>
    <x v="1"/>
    <x v="9"/>
    <s v="Belkin 8 Outlet SurgeMaster II Gold Surge Protector"/>
    <n v="143.952"/>
    <n v="3"/>
    <n v="0.2"/>
    <n v="14.39520000000001"/>
    <x v="3"/>
    <x v="0"/>
    <s v="No"/>
  </r>
  <r>
    <n v="2544"/>
    <s v="US-2018-114174"/>
    <x v="162"/>
    <d v="2018-09-14T00:00:00"/>
    <s v="Standard Class"/>
    <s v="AP-10720"/>
    <s v="Anne Pryor"/>
    <x v="2"/>
    <s v="United States"/>
    <x v="303"/>
    <x v="31"/>
    <n v="2148"/>
    <x v="3"/>
    <s v="FUR-BO-10003450"/>
    <x v="0"/>
    <x v="0"/>
    <s v="Bush Westfield Collection Bookcases, Dark Cherry Finish"/>
    <n v="173.94"/>
    <n v="3"/>
    <n v="0"/>
    <n v="13.915199999999992"/>
    <x v="3"/>
    <x v="0"/>
    <s v="No"/>
  </r>
  <r>
    <n v="2545"/>
    <s v="US-2018-114174"/>
    <x v="162"/>
    <d v="2018-09-14T00:00:00"/>
    <s v="Standard Class"/>
    <s v="AP-10720"/>
    <s v="Anne Pryor"/>
    <x v="2"/>
    <s v="United States"/>
    <x v="303"/>
    <x v="31"/>
    <n v="2148"/>
    <x v="3"/>
    <s v="OFF-LA-10000248"/>
    <x v="1"/>
    <x v="2"/>
    <s v="Avery 52"/>
    <n v="14.76"/>
    <n v="4"/>
    <n v="0"/>
    <n v="6.9371999999999998"/>
    <x v="3"/>
    <x v="0"/>
    <s v="No"/>
  </r>
  <r>
    <n v="2546"/>
    <s v="CA-2019-108070"/>
    <x v="513"/>
    <d v="2019-04-20T00:00:00"/>
    <s v="Standard Class"/>
    <s v="JE-15745"/>
    <s v="Joel Eaton"/>
    <x v="0"/>
    <s v="United States"/>
    <x v="49"/>
    <x v="1"/>
    <n v="95123"/>
    <x v="1"/>
    <s v="OFF-ST-10004804"/>
    <x v="1"/>
    <x v="4"/>
    <s v="Belkin 19&quot; Vented Equipment Shelf, Black"/>
    <n v="205.92"/>
    <n v="4"/>
    <n v="0"/>
    <n v="2.0592000000000041"/>
    <x v="1"/>
    <x v="0"/>
    <s v="No"/>
  </r>
  <r>
    <n v="2547"/>
    <s v="CA-2019-108070"/>
    <x v="513"/>
    <d v="2019-04-20T00:00:00"/>
    <s v="Standard Class"/>
    <s v="JE-15745"/>
    <s v="Joel Eaton"/>
    <x v="0"/>
    <s v="United States"/>
    <x v="49"/>
    <x v="1"/>
    <n v="95123"/>
    <x v="1"/>
    <s v="FUR-BO-10001337"/>
    <x v="0"/>
    <x v="0"/>
    <s v="O'Sullivan Living Dimensions 2-Shelf Bookcases"/>
    <n v="102.833"/>
    <n v="1"/>
    <n v="0.15"/>
    <n v="-6.0489999999999995"/>
    <x v="1"/>
    <x v="0"/>
    <s v="No"/>
  </r>
  <r>
    <n v="2548"/>
    <s v="US-2017-128090"/>
    <x v="748"/>
    <d v="2017-08-22T00:00:00"/>
    <s v="Standard Class"/>
    <s v="JM-15865"/>
    <s v="John Murray"/>
    <x v="0"/>
    <s v="United States"/>
    <x v="42"/>
    <x v="16"/>
    <n v="85023"/>
    <x v="1"/>
    <s v="OFF-AR-10002255"/>
    <x v="1"/>
    <x v="6"/>
    <s v="Newell 346"/>
    <n v="2.3039999999999998"/>
    <n v="1"/>
    <n v="0.2"/>
    <n v="0.25919999999999999"/>
    <x v="1"/>
    <x v="1"/>
    <s v="Yes"/>
  </r>
  <r>
    <n v="2549"/>
    <s v="US-2017-128090"/>
    <x v="748"/>
    <d v="2017-08-22T00:00:00"/>
    <s v="Standard Class"/>
    <s v="JM-15865"/>
    <s v="John Murray"/>
    <x v="0"/>
    <s v="United States"/>
    <x v="42"/>
    <x v="16"/>
    <n v="85023"/>
    <x v="1"/>
    <s v="TEC-PH-10002624"/>
    <x v="2"/>
    <x v="7"/>
    <s v="Samsung Galaxy S4 Mini"/>
    <n v="1879.96"/>
    <n v="5"/>
    <n v="0.2"/>
    <n v="211.49549999999977"/>
    <x v="1"/>
    <x v="1"/>
    <s v="Yes"/>
  </r>
  <r>
    <n v="2550"/>
    <s v="US-2017-128090"/>
    <x v="748"/>
    <d v="2017-08-22T00:00:00"/>
    <s v="Standard Class"/>
    <s v="JM-15865"/>
    <s v="John Murray"/>
    <x v="0"/>
    <s v="United States"/>
    <x v="42"/>
    <x v="16"/>
    <n v="85023"/>
    <x v="1"/>
    <s v="OFF-PA-10001878"/>
    <x v="1"/>
    <x v="10"/>
    <s v="Xerox 1891"/>
    <n v="313.024"/>
    <n v="8"/>
    <n v="0.2"/>
    <n v="105.64559999999997"/>
    <x v="1"/>
    <x v="1"/>
    <s v="Yes"/>
  </r>
  <r>
    <n v="2551"/>
    <s v="US-2017-128090"/>
    <x v="748"/>
    <d v="2017-08-22T00:00:00"/>
    <s v="Standard Class"/>
    <s v="JM-15865"/>
    <s v="John Murray"/>
    <x v="0"/>
    <s v="United States"/>
    <x v="42"/>
    <x v="16"/>
    <n v="85023"/>
    <x v="1"/>
    <s v="OFF-LA-10000452"/>
    <x v="1"/>
    <x v="2"/>
    <s v="Avery 488"/>
    <n v="5.04"/>
    <n v="2"/>
    <n v="0.2"/>
    <n v="1.764"/>
    <x v="1"/>
    <x v="1"/>
    <s v="Yes"/>
  </r>
  <r>
    <n v="2552"/>
    <s v="CA-2019-101042"/>
    <x v="123"/>
    <d v="2019-11-23T00:00:00"/>
    <s v="Standard Class"/>
    <s v="AB-10105"/>
    <s v="Adrian Barton"/>
    <x v="0"/>
    <s v="United States"/>
    <x v="0"/>
    <x v="0"/>
    <n v="42420"/>
    <x v="0"/>
    <s v="FUR-FU-10004665"/>
    <x v="0"/>
    <x v="5"/>
    <s v="3M Polarizing Task Lamp with Clamp Arm, Light Gray"/>
    <n v="821.87999999999988"/>
    <n v="6"/>
    <n v="0"/>
    <n v="213.68880000000001"/>
    <x v="0"/>
    <x v="0"/>
    <s v="No"/>
  </r>
  <r>
    <n v="2553"/>
    <s v="CA-2019-101042"/>
    <x v="123"/>
    <d v="2019-11-23T00:00:00"/>
    <s v="Standard Class"/>
    <s v="AB-10105"/>
    <s v="Adrian Barton"/>
    <x v="0"/>
    <s v="United States"/>
    <x v="0"/>
    <x v="0"/>
    <n v="42420"/>
    <x v="0"/>
    <s v="OFF-BI-10000088"/>
    <x v="1"/>
    <x v="8"/>
    <s v="GBC Imprintable Covers"/>
    <n v="21.96"/>
    <n v="2"/>
    <n v="0"/>
    <n v="10.760400000000001"/>
    <x v="0"/>
    <x v="0"/>
    <s v="No"/>
  </r>
  <r>
    <n v="2554"/>
    <s v="CA-2018-155439"/>
    <x v="749"/>
    <d v="2018-09-18T00:00:00"/>
    <s v="Standard Class"/>
    <s v="PN-18775"/>
    <s v="Parhena Norris"/>
    <x v="2"/>
    <s v="United States"/>
    <x v="29"/>
    <x v="20"/>
    <n v="29203"/>
    <x v="0"/>
    <s v="OFF-PA-10000029"/>
    <x v="1"/>
    <x v="10"/>
    <s v="Xerox 224"/>
    <n v="25.92"/>
    <n v="4"/>
    <n v="0"/>
    <n v="12.441600000000001"/>
    <x v="0"/>
    <x v="0"/>
    <s v="No"/>
  </r>
  <r>
    <n v="2555"/>
    <s v="CA-2018-118626"/>
    <x v="243"/>
    <d v="2018-08-20T00:00:00"/>
    <s v="Standard Class"/>
    <s v="JC-15775"/>
    <s v="John Castell"/>
    <x v="0"/>
    <s v="United States"/>
    <x v="315"/>
    <x v="2"/>
    <n v="32303"/>
    <x v="0"/>
    <s v="TEC-PH-10000369"/>
    <x v="2"/>
    <x v="7"/>
    <s v="HTC One Mini"/>
    <n v="705.54399999999998"/>
    <n v="7"/>
    <n v="0.2"/>
    <n v="70.554400000000072"/>
    <x v="0"/>
    <x v="0"/>
    <s v="No"/>
  </r>
  <r>
    <n v="2556"/>
    <s v="CA-2017-111458"/>
    <x v="120"/>
    <d v="2017-09-30T00:00:00"/>
    <s v="Standard Class"/>
    <s v="PF-19165"/>
    <s v="Philip Fox"/>
    <x v="0"/>
    <s v="United States"/>
    <x v="20"/>
    <x v="15"/>
    <n v="10035"/>
    <x v="3"/>
    <s v="TEC-AC-10001590"/>
    <x v="2"/>
    <x v="11"/>
    <s v="Dell Slim USB Multimedia Keyboard"/>
    <n v="50"/>
    <n v="2"/>
    <n v="0"/>
    <n v="12"/>
    <x v="3"/>
    <x v="0"/>
    <s v="No"/>
  </r>
  <r>
    <n v="2557"/>
    <s v="US-2018-126844"/>
    <x v="750"/>
    <d v="2018-10-14T00:00:00"/>
    <s v="Standard Class"/>
    <s v="BW-11110"/>
    <s v="Bart Watters"/>
    <x v="1"/>
    <s v="United States"/>
    <x v="12"/>
    <x v="5"/>
    <n v="77070"/>
    <x v="2"/>
    <s v="FUR-FU-10004909"/>
    <x v="0"/>
    <x v="5"/>
    <s v="Contemporary Wood/Metal Frame"/>
    <n v="51.712000000000003"/>
    <n v="8"/>
    <n v="0.6"/>
    <n v="-32.320000000000007"/>
    <x v="2"/>
    <x v="0"/>
    <s v="No"/>
  </r>
  <r>
    <n v="2558"/>
    <s v="US-2017-112508"/>
    <x v="539"/>
    <d v="2017-03-30T00:00:00"/>
    <s v="Standard Class"/>
    <s v="BP-11185"/>
    <s v="Ben Peterman"/>
    <x v="1"/>
    <s v="United States"/>
    <x v="197"/>
    <x v="2"/>
    <n v="33065"/>
    <x v="0"/>
    <s v="OFF-AP-10002287"/>
    <x v="1"/>
    <x v="9"/>
    <s v="Eureka Sanitaire  Multi-Pro Heavy-Duty Upright, Disposable Bags"/>
    <n v="6.9920000000000009"/>
    <n v="2"/>
    <n v="0.2"/>
    <n v="0.52439999999999998"/>
    <x v="0"/>
    <x v="0"/>
    <s v="No"/>
  </r>
  <r>
    <n v="2559"/>
    <s v="CA-2017-147788"/>
    <x v="70"/>
    <d v="2017-06-04T00:00:00"/>
    <s v="Standard Class"/>
    <s v="TM-21010"/>
    <s v="Tamara Manning"/>
    <x v="0"/>
    <s v="United States"/>
    <x v="11"/>
    <x v="7"/>
    <n v="84057"/>
    <x v="1"/>
    <s v="FUR-BO-10004357"/>
    <x v="0"/>
    <x v="0"/>
    <s v="O'Sullivan Living Dimensions 3-Shelf Bookcases"/>
    <n v="1406.86"/>
    <n v="7"/>
    <n v="0"/>
    <n v="140.68599999999989"/>
    <x v="1"/>
    <x v="0"/>
    <s v="No"/>
  </r>
  <r>
    <n v="2560"/>
    <s v="CA-2017-147788"/>
    <x v="70"/>
    <d v="2017-06-04T00:00:00"/>
    <s v="Standard Class"/>
    <s v="TM-21010"/>
    <s v="Tamara Manning"/>
    <x v="0"/>
    <s v="United States"/>
    <x v="11"/>
    <x v="7"/>
    <n v="84057"/>
    <x v="1"/>
    <s v="OFF-LA-10003766"/>
    <x v="1"/>
    <x v="2"/>
    <s v="Self-Adhesive Removable Labels"/>
    <n v="15.75"/>
    <n v="5"/>
    <n v="0"/>
    <n v="7.5600000000000005"/>
    <x v="1"/>
    <x v="0"/>
    <s v="No"/>
  </r>
  <r>
    <n v="2561"/>
    <s v="CA-2017-147788"/>
    <x v="70"/>
    <d v="2017-06-04T00:00:00"/>
    <s v="Standard Class"/>
    <s v="TM-21010"/>
    <s v="Tamara Manning"/>
    <x v="0"/>
    <s v="United States"/>
    <x v="11"/>
    <x v="7"/>
    <n v="84057"/>
    <x v="1"/>
    <s v="OFF-ST-10000046"/>
    <x v="1"/>
    <x v="4"/>
    <s v="Fellowes Super Stor/Drawer Files"/>
    <n v="323.10000000000002"/>
    <n v="2"/>
    <n v="0"/>
    <n v="61.38900000000001"/>
    <x v="1"/>
    <x v="0"/>
    <s v="No"/>
  </r>
  <r>
    <n v="2562"/>
    <s v="CA-2017-144288"/>
    <x v="707"/>
    <d v="2017-12-31T00:00:00"/>
    <s v="Standard Class"/>
    <s v="MB-17305"/>
    <s v="Maria Bertelson"/>
    <x v="0"/>
    <s v="United States"/>
    <x v="316"/>
    <x v="18"/>
    <n v="37211"/>
    <x v="0"/>
    <s v="OFF-LA-10003190"/>
    <x v="1"/>
    <x v="2"/>
    <s v="Avery 474"/>
    <n v="9.2159999999999993"/>
    <n v="4"/>
    <n v="0.2"/>
    <n v="3.3408000000000002"/>
    <x v="0"/>
    <x v="0"/>
    <s v="No"/>
  </r>
  <r>
    <n v="2563"/>
    <s v="CA-2017-144288"/>
    <x v="707"/>
    <d v="2017-12-31T00:00:00"/>
    <s v="Standard Class"/>
    <s v="MB-17305"/>
    <s v="Maria Bertelson"/>
    <x v="0"/>
    <s v="United States"/>
    <x v="316"/>
    <x v="18"/>
    <n v="37211"/>
    <x v="0"/>
    <s v="OFF-PA-10002787"/>
    <x v="1"/>
    <x v="10"/>
    <s v="Xerox 227"/>
    <n v="10.368000000000002"/>
    <n v="2"/>
    <n v="0.2"/>
    <n v="3.6288"/>
    <x v="0"/>
    <x v="0"/>
    <s v="No"/>
  </r>
  <r>
    <n v="2564"/>
    <s v="CA-2017-110632"/>
    <x v="751"/>
    <d v="2017-03-22T00:00:00"/>
    <s v="Second Class"/>
    <s v="HR-14830"/>
    <s v="Harold Ryan"/>
    <x v="1"/>
    <s v="United States"/>
    <x v="20"/>
    <x v="15"/>
    <n v="10009"/>
    <x v="3"/>
    <s v="TEC-AC-10000387"/>
    <x v="2"/>
    <x v="11"/>
    <s v="KeyTronic KT800P2 - Keyboard - Black"/>
    <n v="15.02"/>
    <n v="1"/>
    <n v="0"/>
    <n v="2.7035999999999998"/>
    <x v="3"/>
    <x v="0"/>
    <s v="No"/>
  </r>
  <r>
    <n v="2565"/>
    <s v="CA-2017-110632"/>
    <x v="751"/>
    <d v="2017-03-22T00:00:00"/>
    <s v="Second Class"/>
    <s v="HR-14830"/>
    <s v="Harold Ryan"/>
    <x v="1"/>
    <s v="United States"/>
    <x v="20"/>
    <x v="15"/>
    <n v="10009"/>
    <x v="3"/>
    <s v="OFF-ST-10001291"/>
    <x v="1"/>
    <x v="4"/>
    <s v="Tenex Personal Self-Stacking Standard File Box, Black/Gray"/>
    <n v="33.82"/>
    <n v="2"/>
    <n v="0"/>
    <n v="9.1313999999999993"/>
    <x v="3"/>
    <x v="0"/>
    <s v="No"/>
  </r>
  <r>
    <n v="2566"/>
    <s v="CA-2019-109589"/>
    <x v="202"/>
    <d v="2019-12-24T00:00:00"/>
    <s v="First Class"/>
    <s v="BD-11635"/>
    <s v="Brian Derr"/>
    <x v="0"/>
    <s v="United States"/>
    <x v="256"/>
    <x v="0"/>
    <n v="42104"/>
    <x v="0"/>
    <s v="TEC-AC-10003116"/>
    <x v="2"/>
    <x v="11"/>
    <s v="Memorex Froggy Flash Drive 8 GB"/>
    <n v="71"/>
    <n v="4"/>
    <n v="0"/>
    <n v="27.689999999999998"/>
    <x v="0"/>
    <x v="0"/>
    <s v="No"/>
  </r>
  <r>
    <n v="2567"/>
    <s v="CA-2019-123967"/>
    <x v="752"/>
    <d v="2019-11-03T00:00:00"/>
    <s v="Second Class"/>
    <s v="SF-20200"/>
    <s v="Sarah Foster"/>
    <x v="0"/>
    <s v="United States"/>
    <x v="317"/>
    <x v="4"/>
    <n v="98226"/>
    <x v="1"/>
    <s v="OFF-BI-10001308"/>
    <x v="1"/>
    <x v="8"/>
    <s v="GBC Standard Plastic Binding Systems' Combs"/>
    <n v="25.120000000000005"/>
    <n v="5"/>
    <n v="0.2"/>
    <n v="7.8499999999999979"/>
    <x v="1"/>
    <x v="0"/>
    <s v="No"/>
  </r>
  <r>
    <n v="2568"/>
    <s v="CA-2019-123967"/>
    <x v="752"/>
    <d v="2019-11-03T00:00:00"/>
    <s v="Second Class"/>
    <s v="SF-20200"/>
    <s v="Sarah Foster"/>
    <x v="0"/>
    <s v="United States"/>
    <x v="317"/>
    <x v="4"/>
    <n v="98226"/>
    <x v="1"/>
    <s v="FUR-TA-10003954"/>
    <x v="0"/>
    <x v="3"/>
    <s v="Hon 94000 Series Round Tables"/>
    <n v="2665.62"/>
    <n v="9"/>
    <n v="0"/>
    <n v="239.90580000000011"/>
    <x v="1"/>
    <x v="0"/>
    <s v="No"/>
  </r>
  <r>
    <n v="2569"/>
    <s v="CA-2019-148929"/>
    <x v="210"/>
    <d v="2019-09-11T00:00:00"/>
    <s v="Standard Class"/>
    <s v="SP-20620"/>
    <s v="Stefania Perrino"/>
    <x v="1"/>
    <s v="United States"/>
    <x v="20"/>
    <x v="15"/>
    <n v="10011"/>
    <x v="3"/>
    <s v="OFF-ST-10003282"/>
    <x v="1"/>
    <x v="4"/>
    <s v="Advantus 10-Drawer Portable Organizer, Chrome Metal Frame, Smoke Drawers"/>
    <n v="478.08"/>
    <n v="8"/>
    <n v="0"/>
    <n v="133.86240000000004"/>
    <x v="3"/>
    <x v="0"/>
    <s v="No"/>
  </r>
  <r>
    <n v="2570"/>
    <s v="CA-2019-134404"/>
    <x v="753"/>
    <d v="2019-12-27T00:00:00"/>
    <s v="Same Day"/>
    <s v="DR-12880"/>
    <s v="Dan Reichenbach"/>
    <x v="1"/>
    <s v="United States"/>
    <x v="46"/>
    <x v="24"/>
    <n v="43055"/>
    <x v="3"/>
    <s v="TEC-PH-10000576"/>
    <x v="2"/>
    <x v="7"/>
    <s v="AT&amp;T 1080 Corded phone"/>
    <n v="164.38800000000001"/>
    <n v="2"/>
    <n v="0.4"/>
    <n v="-35.617400000000004"/>
    <x v="3"/>
    <x v="0"/>
    <s v="No"/>
  </r>
  <r>
    <n v="2571"/>
    <s v="CA-2019-134404"/>
    <x v="753"/>
    <d v="2019-12-27T00:00:00"/>
    <s v="Same Day"/>
    <s v="DR-12880"/>
    <s v="Dan Reichenbach"/>
    <x v="1"/>
    <s v="United States"/>
    <x v="46"/>
    <x v="24"/>
    <n v="43055"/>
    <x v="3"/>
    <s v="OFF-AR-10004441"/>
    <x v="1"/>
    <x v="6"/>
    <s v="BIC Brite Liner Highlighters"/>
    <n v="13.247999999999999"/>
    <n v="4"/>
    <n v="0.2"/>
    <n v="3.6431999999999998"/>
    <x v="3"/>
    <x v="0"/>
    <s v="No"/>
  </r>
  <r>
    <n v="2572"/>
    <s v="CA-2019-109778"/>
    <x v="11"/>
    <d v="2019-07-21T00:00:00"/>
    <s v="Standard Class"/>
    <s v="VM-21685"/>
    <s v="Valerie Mitchum"/>
    <x v="2"/>
    <s v="United States"/>
    <x v="318"/>
    <x v="10"/>
    <n v="60098"/>
    <x v="2"/>
    <s v="OFF-AR-10003759"/>
    <x v="1"/>
    <x v="6"/>
    <s v="Crayola Anti Dust Chalk, 12/Pack"/>
    <n v="2.9120000000000004"/>
    <n v="2"/>
    <n v="0.2"/>
    <n v="0.90999999999999981"/>
    <x v="2"/>
    <x v="0"/>
    <s v="No"/>
  </r>
  <r>
    <n v="2573"/>
    <s v="CA-2018-155845"/>
    <x v="399"/>
    <d v="2018-08-15T00:00:00"/>
    <s v="Second Class"/>
    <s v="CM-12235"/>
    <s v="Chris McAfee"/>
    <x v="0"/>
    <s v="United States"/>
    <x v="238"/>
    <x v="5"/>
    <n v="75007"/>
    <x v="2"/>
    <s v="TEC-AC-10004145"/>
    <x v="2"/>
    <x v="11"/>
    <s v="Logitech diNovo Edge Keyboard"/>
    <n v="1399.9440000000002"/>
    <n v="7"/>
    <n v="0.2"/>
    <n v="52.497900000000016"/>
    <x v="2"/>
    <x v="0"/>
    <s v="No"/>
  </r>
  <r>
    <n v="2574"/>
    <s v="CA-2019-145128"/>
    <x v="362"/>
    <d v="2019-07-14T00:00:00"/>
    <s v="Standard Class"/>
    <s v="SM-20320"/>
    <s v="Sean Miller"/>
    <x v="2"/>
    <s v="United States"/>
    <x v="240"/>
    <x v="14"/>
    <n v="47905"/>
    <x v="2"/>
    <s v="FUR-FU-10000293"/>
    <x v="0"/>
    <x v="5"/>
    <s v="Eldon Antistatic Chair Mats for Low to Medium Pile Carpets"/>
    <n v="526.45000000000005"/>
    <n v="5"/>
    <n v="0"/>
    <n v="31.586999999999961"/>
    <x v="2"/>
    <x v="1"/>
    <s v="Yes"/>
  </r>
  <r>
    <n v="2575"/>
    <s v="CA-2016-129091"/>
    <x v="754"/>
    <d v="2016-11-27T00:00:00"/>
    <s v="Standard Class"/>
    <s v="RA-19885"/>
    <s v="Ruben Ausman"/>
    <x v="1"/>
    <s v="United States"/>
    <x v="38"/>
    <x v="32"/>
    <n v="31907"/>
    <x v="0"/>
    <s v="OFF-EN-10004955"/>
    <x v="1"/>
    <x v="12"/>
    <s v="Fashion Color Clasp Envelopes"/>
    <n v="16.23"/>
    <n v="3"/>
    <n v="0"/>
    <n v="7.9527000000000001"/>
    <x v="0"/>
    <x v="0"/>
    <s v="No"/>
  </r>
  <r>
    <n v="2576"/>
    <s v="CA-2016-129091"/>
    <x v="754"/>
    <d v="2016-11-27T00:00:00"/>
    <s v="Standard Class"/>
    <s v="RA-19885"/>
    <s v="Ruben Ausman"/>
    <x v="1"/>
    <s v="United States"/>
    <x v="38"/>
    <x v="32"/>
    <n v="31907"/>
    <x v="0"/>
    <s v="OFF-BI-10001071"/>
    <x v="1"/>
    <x v="8"/>
    <s v="GBC ProClick Punch Binding System"/>
    <n v="319.89999999999998"/>
    <n v="5"/>
    <n v="0"/>
    <n v="156.751"/>
    <x v="0"/>
    <x v="0"/>
    <s v="No"/>
  </r>
  <r>
    <n v="2577"/>
    <s v="CA-2016-129091"/>
    <x v="754"/>
    <d v="2016-11-27T00:00:00"/>
    <s v="Standard Class"/>
    <s v="RA-19885"/>
    <s v="Ruben Ausman"/>
    <x v="1"/>
    <s v="United States"/>
    <x v="38"/>
    <x v="32"/>
    <n v="31907"/>
    <x v="0"/>
    <s v="OFF-EN-10001990"/>
    <x v="1"/>
    <x v="12"/>
    <s v="Staple envelope"/>
    <n v="11.36"/>
    <n v="2"/>
    <n v="0"/>
    <n v="5.3391999999999991"/>
    <x v="0"/>
    <x v="0"/>
    <s v="No"/>
  </r>
  <r>
    <n v="2578"/>
    <s v="CA-2016-129091"/>
    <x v="754"/>
    <d v="2016-11-27T00:00:00"/>
    <s v="Standard Class"/>
    <s v="RA-19885"/>
    <s v="Ruben Ausman"/>
    <x v="1"/>
    <s v="United States"/>
    <x v="38"/>
    <x v="32"/>
    <n v="31907"/>
    <x v="0"/>
    <s v="OFF-AP-10002734"/>
    <x v="1"/>
    <x v="9"/>
    <s v="Holmes Harmony HEPA Air Purifier for 17 x 20 Room"/>
    <n v="675.12"/>
    <n v="3"/>
    <n v="0"/>
    <n v="290.30160000000001"/>
    <x v="0"/>
    <x v="0"/>
    <s v="No"/>
  </r>
  <r>
    <n v="2579"/>
    <s v="US-2016-155502"/>
    <x v="755"/>
    <d v="2016-01-31T00:00:00"/>
    <s v="Standard Class"/>
    <s v="SD-20485"/>
    <s v="Shirley Daniels"/>
    <x v="2"/>
    <s v="United States"/>
    <x v="166"/>
    <x v="17"/>
    <n v="22304"/>
    <x v="0"/>
    <s v="FUR-FU-10004587"/>
    <x v="0"/>
    <x v="5"/>
    <s v="GE General Use Halogen Bulbs, 100 Watts, 1 Bulb per Pack"/>
    <n v="62.820000000000007"/>
    <n v="3"/>
    <n v="0"/>
    <n v="30.7818"/>
    <x v="0"/>
    <x v="0"/>
    <s v="No"/>
  </r>
  <r>
    <n v="2580"/>
    <s v="US-2016-155502"/>
    <x v="755"/>
    <d v="2016-01-31T00:00:00"/>
    <s v="Standard Class"/>
    <s v="SD-20485"/>
    <s v="Shirley Daniels"/>
    <x v="2"/>
    <s v="United States"/>
    <x v="166"/>
    <x v="17"/>
    <n v="22304"/>
    <x v="0"/>
    <s v="OFF-ST-10004337"/>
    <x v="1"/>
    <x v="4"/>
    <s v="SAFCO Commercial Wire Shelving, 72h"/>
    <n v="489.92"/>
    <n v="8"/>
    <n v="0"/>
    <n v="0"/>
    <x v="0"/>
    <x v="0"/>
    <s v="No"/>
  </r>
  <r>
    <n v="2581"/>
    <s v="US-2016-155502"/>
    <x v="755"/>
    <d v="2016-01-31T00:00:00"/>
    <s v="Standard Class"/>
    <s v="SD-20485"/>
    <s v="Shirley Daniels"/>
    <x v="2"/>
    <s v="United States"/>
    <x v="166"/>
    <x v="17"/>
    <n v="22304"/>
    <x v="0"/>
    <s v="OFF-PA-10003072"/>
    <x v="1"/>
    <x v="10"/>
    <s v="Eureka Recycled Copy Paper 8 1/2&quot; x 11&quot;, Ream"/>
    <n v="19.440000000000001"/>
    <n v="3"/>
    <n v="0"/>
    <n v="9.3312000000000008"/>
    <x v="0"/>
    <x v="0"/>
    <s v="No"/>
  </r>
  <r>
    <n v="2582"/>
    <s v="US-2016-155502"/>
    <x v="755"/>
    <d v="2016-01-31T00:00:00"/>
    <s v="Standard Class"/>
    <s v="SD-20485"/>
    <s v="Shirley Daniels"/>
    <x v="2"/>
    <s v="United States"/>
    <x v="166"/>
    <x v="17"/>
    <n v="22304"/>
    <x v="0"/>
    <s v="OFF-PA-10000380"/>
    <x v="1"/>
    <x v="10"/>
    <s v="REDIFORM Incoming/Outgoing Call Register, 11&quot; X 8 1/2&quot;, 100 Messages"/>
    <n v="16.68"/>
    <n v="2"/>
    <n v="0"/>
    <n v="8.34"/>
    <x v="0"/>
    <x v="0"/>
    <s v="No"/>
  </r>
  <r>
    <n v="2583"/>
    <s v="US-2016-155502"/>
    <x v="755"/>
    <d v="2016-01-31T00:00:00"/>
    <s v="Standard Class"/>
    <s v="SD-20485"/>
    <s v="Shirley Daniels"/>
    <x v="2"/>
    <s v="United States"/>
    <x v="166"/>
    <x v="17"/>
    <n v="22304"/>
    <x v="0"/>
    <s v="TEC-PH-10004833"/>
    <x v="2"/>
    <x v="7"/>
    <s v="Macally Suction Cup Mount"/>
    <n v="155.35"/>
    <n v="13"/>
    <n v="0"/>
    <n v="0"/>
    <x v="0"/>
    <x v="0"/>
    <s v="No"/>
  </r>
  <r>
    <n v="2584"/>
    <s v="US-2016-155502"/>
    <x v="755"/>
    <d v="2016-01-31T00:00:00"/>
    <s v="Standard Class"/>
    <s v="SD-20485"/>
    <s v="Shirley Daniels"/>
    <x v="2"/>
    <s v="United States"/>
    <x v="166"/>
    <x v="17"/>
    <n v="22304"/>
    <x v="0"/>
    <s v="FUR-FU-10001847"/>
    <x v="0"/>
    <x v="5"/>
    <s v="Eldon Image Series Black Desk Accessories"/>
    <n v="12.419999999999998"/>
    <n v="3"/>
    <n v="0"/>
    <n v="4.4711999999999996"/>
    <x v="0"/>
    <x v="0"/>
    <s v="No"/>
  </r>
  <r>
    <n v="2585"/>
    <s v="US-2016-155502"/>
    <x v="755"/>
    <d v="2016-01-31T00:00:00"/>
    <s v="Standard Class"/>
    <s v="SD-20485"/>
    <s v="Shirley Daniels"/>
    <x v="2"/>
    <s v="United States"/>
    <x v="166"/>
    <x v="17"/>
    <n v="22304"/>
    <x v="0"/>
    <s v="TEC-PH-10002103"/>
    <x v="2"/>
    <x v="7"/>
    <s v="Jabra SPEAK 410"/>
    <n v="187.98"/>
    <n v="2"/>
    <n v="0"/>
    <n v="52.634399999999999"/>
    <x v="0"/>
    <x v="0"/>
    <s v="No"/>
  </r>
  <r>
    <n v="2586"/>
    <s v="CA-2017-121041"/>
    <x v="502"/>
    <d v="2017-11-10T00:00:00"/>
    <s v="Standard Class"/>
    <s v="CS-12250"/>
    <s v="Chris Selesnick"/>
    <x v="1"/>
    <s v="United States"/>
    <x v="319"/>
    <x v="5"/>
    <n v="76117"/>
    <x v="2"/>
    <s v="OFF-EN-10001137"/>
    <x v="1"/>
    <x v="12"/>
    <s v="#10 Gummed Flap White Envelopes, 100/Box"/>
    <n v="6.6080000000000005"/>
    <n v="2"/>
    <n v="0.2"/>
    <n v="2.1475999999999997"/>
    <x v="2"/>
    <x v="0"/>
    <s v="No"/>
  </r>
  <r>
    <n v="2587"/>
    <s v="CA-2019-131695"/>
    <x v="160"/>
    <d v="2019-07-06T00:00:00"/>
    <s v="Standard Class"/>
    <s v="RA-19285"/>
    <s v="Ralph Arnett"/>
    <x v="0"/>
    <s v="United States"/>
    <x v="20"/>
    <x v="15"/>
    <n v="10024"/>
    <x v="3"/>
    <s v="OFF-ST-10001476"/>
    <x v="1"/>
    <x v="4"/>
    <s v="Steel Personal Filing/Posting Tote"/>
    <n v="248.57"/>
    <n v="7"/>
    <n v="0"/>
    <n v="67.113900000000015"/>
    <x v="3"/>
    <x v="0"/>
    <s v="No"/>
  </r>
  <r>
    <n v="2588"/>
    <s v="CA-2019-131695"/>
    <x v="160"/>
    <d v="2019-07-06T00:00:00"/>
    <s v="Standard Class"/>
    <s v="RA-19285"/>
    <s v="Ralph Arnett"/>
    <x v="0"/>
    <s v="United States"/>
    <x v="20"/>
    <x v="15"/>
    <n v="10024"/>
    <x v="3"/>
    <s v="FUR-FU-10002045"/>
    <x v="0"/>
    <x v="5"/>
    <s v="Executive Impressions 14&quot;"/>
    <n v="22.23"/>
    <n v="1"/>
    <n v="0"/>
    <n v="9.7812000000000019"/>
    <x v="3"/>
    <x v="0"/>
    <s v="No"/>
  </r>
  <r>
    <n v="2589"/>
    <s v="CA-2018-137729"/>
    <x v="465"/>
    <d v="2018-05-09T00:00:00"/>
    <s v="Standard Class"/>
    <s v="BF-11005"/>
    <s v="Barry Franz"/>
    <x v="2"/>
    <s v="United States"/>
    <x v="1"/>
    <x v="1"/>
    <n v="90004"/>
    <x v="1"/>
    <s v="OFF-ST-10001505"/>
    <x v="1"/>
    <x v="4"/>
    <s v="Perma STOR-ALL Hanging File Box, 13 1/8&quot;W x 12 1/4&quot;D x 10 1/2&quot;H"/>
    <n v="5.98"/>
    <n v="1"/>
    <n v="0"/>
    <n v="1.0165999999999995"/>
    <x v="1"/>
    <x v="0"/>
    <s v="No"/>
  </r>
  <r>
    <n v="2590"/>
    <s v="CA-2018-137729"/>
    <x v="465"/>
    <d v="2018-05-09T00:00:00"/>
    <s v="Standard Class"/>
    <s v="BF-11005"/>
    <s v="Barry Franz"/>
    <x v="2"/>
    <s v="United States"/>
    <x v="1"/>
    <x v="1"/>
    <n v="90004"/>
    <x v="1"/>
    <s v="TEC-PH-10001433"/>
    <x v="2"/>
    <x v="7"/>
    <s v="Cisco Small Business SPA 502G VoIP phone"/>
    <n v="246.16800000000001"/>
    <n v="3"/>
    <n v="0.2"/>
    <n v="21.539699999999996"/>
    <x v="1"/>
    <x v="0"/>
    <s v="No"/>
  </r>
  <r>
    <n v="2591"/>
    <s v="US-2018-115455"/>
    <x v="162"/>
    <d v="2018-09-14T00:00:00"/>
    <s v="Standard Class"/>
    <s v="SE-20110"/>
    <s v="Sanjit Engle"/>
    <x v="0"/>
    <s v="United States"/>
    <x v="320"/>
    <x v="10"/>
    <n v="60090"/>
    <x v="2"/>
    <s v="FUR-FU-10004671"/>
    <x v="0"/>
    <x v="5"/>
    <s v="Executive Impressions 12&quot; Wall Clock"/>
    <n v="14.136000000000003"/>
    <n v="2"/>
    <n v="0.6"/>
    <n v="-7.774799999999999"/>
    <x v="2"/>
    <x v="0"/>
    <s v="No"/>
  </r>
  <r>
    <n v="2592"/>
    <s v="US-2018-115455"/>
    <x v="162"/>
    <d v="2018-09-14T00:00:00"/>
    <s v="Standard Class"/>
    <s v="SE-20110"/>
    <s v="Sanjit Engle"/>
    <x v="0"/>
    <s v="United States"/>
    <x v="320"/>
    <x v="10"/>
    <n v="60090"/>
    <x v="2"/>
    <s v="FUR-TA-10003569"/>
    <x v="0"/>
    <x v="3"/>
    <s v="Bretford CR8500 Series Meeting Room Furniture"/>
    <n v="601.47"/>
    <n v="3"/>
    <n v="0.5"/>
    <n v="-300.73500000000001"/>
    <x v="2"/>
    <x v="0"/>
    <s v="No"/>
  </r>
  <r>
    <n v="2593"/>
    <s v="CA-2019-128300"/>
    <x v="221"/>
    <d v="2019-11-26T00:00:00"/>
    <s v="Second Class"/>
    <s v="RS-19765"/>
    <s v="Roland Schwarz"/>
    <x v="1"/>
    <s v="United States"/>
    <x v="321"/>
    <x v="20"/>
    <n v="29483"/>
    <x v="0"/>
    <s v="TEC-PH-10002807"/>
    <x v="2"/>
    <x v="7"/>
    <s v="Motorla HX550 Universal Bluetooth Headset"/>
    <n v="79.099999999999994"/>
    <n v="2"/>
    <n v="0"/>
    <n v="39.549999999999997"/>
    <x v="0"/>
    <x v="0"/>
    <s v="No"/>
  </r>
  <r>
    <n v="2594"/>
    <s v="CA-2019-128300"/>
    <x v="221"/>
    <d v="2019-11-26T00:00:00"/>
    <s v="Second Class"/>
    <s v="RS-19765"/>
    <s v="Roland Schwarz"/>
    <x v="1"/>
    <s v="United States"/>
    <x v="321"/>
    <x v="20"/>
    <n v="29483"/>
    <x v="0"/>
    <s v="OFF-BI-10001597"/>
    <x v="1"/>
    <x v="8"/>
    <s v="Wilson Jones Ledger-Size, Piano-Hinge Binder, 2&quot;, Blue"/>
    <n v="327.84"/>
    <n v="8"/>
    <n v="0"/>
    <n v="157.36319999999998"/>
    <x v="0"/>
    <x v="0"/>
    <s v="No"/>
  </r>
  <r>
    <n v="2595"/>
    <s v="CA-2019-149048"/>
    <x v="726"/>
    <d v="2019-05-17T00:00:00"/>
    <s v="Standard Class"/>
    <s v="BM-11650"/>
    <s v="Brian Moss"/>
    <x v="1"/>
    <s v="United States"/>
    <x v="38"/>
    <x v="14"/>
    <n v="47201"/>
    <x v="2"/>
    <s v="OFF-EN-10003296"/>
    <x v="1"/>
    <x v="12"/>
    <s v="Tyvek Side-Opening Peel &amp; Seel Expanding Envelopes"/>
    <n v="180.96"/>
    <n v="2"/>
    <n v="0"/>
    <n v="81.432000000000002"/>
    <x v="2"/>
    <x v="0"/>
    <s v="No"/>
  </r>
  <r>
    <n v="2596"/>
    <s v="CA-2019-149048"/>
    <x v="726"/>
    <d v="2019-05-17T00:00:00"/>
    <s v="Standard Class"/>
    <s v="BM-11650"/>
    <s v="Brian Moss"/>
    <x v="1"/>
    <s v="United States"/>
    <x v="38"/>
    <x v="14"/>
    <n v="47201"/>
    <x v="2"/>
    <s v="OFF-BI-10004632"/>
    <x v="1"/>
    <x v="8"/>
    <s v="Ibico Hi-Tech Manual Binding System"/>
    <n v="914.97"/>
    <n v="3"/>
    <n v="0"/>
    <n v="411.73649999999998"/>
    <x v="2"/>
    <x v="0"/>
    <s v="No"/>
  </r>
  <r>
    <n v="2597"/>
    <s v="CA-2019-149048"/>
    <x v="726"/>
    <d v="2019-05-17T00:00:00"/>
    <s v="Standard Class"/>
    <s v="BM-11650"/>
    <s v="Brian Moss"/>
    <x v="1"/>
    <s v="United States"/>
    <x v="38"/>
    <x v="14"/>
    <n v="47201"/>
    <x v="2"/>
    <s v="TEC-PH-10002310"/>
    <x v="2"/>
    <x v="7"/>
    <s v="Plantronics Calisto P620-M USB Wireless Speakerphone System"/>
    <n v="587.97"/>
    <n v="3"/>
    <n v="0"/>
    <n v="158.75190000000003"/>
    <x v="2"/>
    <x v="0"/>
    <s v="No"/>
  </r>
  <r>
    <n v="2598"/>
    <s v="CA-2019-149048"/>
    <x v="726"/>
    <d v="2019-05-17T00:00:00"/>
    <s v="Standard Class"/>
    <s v="BM-11650"/>
    <s v="Brian Moss"/>
    <x v="1"/>
    <s v="United States"/>
    <x v="38"/>
    <x v="14"/>
    <n v="47201"/>
    <x v="2"/>
    <s v="OFF-ST-10000078"/>
    <x v="1"/>
    <x v="4"/>
    <s v="Tennsco 6- and 18-Compartment Lockers"/>
    <n v="530.34"/>
    <n v="2"/>
    <n v="0"/>
    <n v="95.461199999999963"/>
    <x v="2"/>
    <x v="0"/>
    <s v="No"/>
  </r>
  <r>
    <n v="2599"/>
    <s v="CA-2019-149048"/>
    <x v="726"/>
    <d v="2019-05-17T00:00:00"/>
    <s v="Standard Class"/>
    <s v="BM-11650"/>
    <s v="Brian Moss"/>
    <x v="1"/>
    <s v="United States"/>
    <x v="38"/>
    <x v="14"/>
    <n v="47201"/>
    <x v="2"/>
    <s v="OFF-PA-10001752"/>
    <x v="1"/>
    <x v="10"/>
    <s v="Hammermill CopyPlus Copy Paper (20Lb. and 84 Bright)"/>
    <n v="14.940000000000001"/>
    <n v="3"/>
    <n v="0"/>
    <n v="7.3206000000000007"/>
    <x v="2"/>
    <x v="0"/>
    <s v="No"/>
  </r>
  <r>
    <n v="2600"/>
    <s v="CA-2019-108553"/>
    <x v="756"/>
    <d v="2019-04-29T00:00:00"/>
    <s v="Standard Class"/>
    <s v="SK-19990"/>
    <s v="Sally Knutson"/>
    <x v="0"/>
    <s v="United States"/>
    <x v="20"/>
    <x v="15"/>
    <n v="10024"/>
    <x v="3"/>
    <s v="OFF-AP-10000026"/>
    <x v="1"/>
    <x v="9"/>
    <s v="Tripp Lite Isotel 6 Outlet Surge Protector with Fax/Modem Protection"/>
    <n v="121.94"/>
    <n v="2"/>
    <n v="0"/>
    <n v="35.362599999999986"/>
    <x v="3"/>
    <x v="0"/>
    <s v="No"/>
  </r>
  <r>
    <n v="2601"/>
    <s v="CA-2019-108553"/>
    <x v="756"/>
    <d v="2019-04-29T00:00:00"/>
    <s v="Standard Class"/>
    <s v="SK-19990"/>
    <s v="Sally Knutson"/>
    <x v="0"/>
    <s v="United States"/>
    <x v="20"/>
    <x v="15"/>
    <n v="10024"/>
    <x v="3"/>
    <s v="OFF-SU-10002573"/>
    <x v="1"/>
    <x v="14"/>
    <s v="Acme 10&quot; Easy Grip Assistive Scissors"/>
    <n v="122.71000000000001"/>
    <n v="7"/>
    <n v="0"/>
    <n v="36.812999999999988"/>
    <x v="3"/>
    <x v="0"/>
    <s v="No"/>
  </r>
  <r>
    <n v="2602"/>
    <s v="CA-2018-165848"/>
    <x v="30"/>
    <d v="2018-06-04T00:00:00"/>
    <s v="Same Day"/>
    <s v="EN-13780"/>
    <s v="Edward Nazzal"/>
    <x v="0"/>
    <s v="United States"/>
    <x v="20"/>
    <x v="15"/>
    <n v="10035"/>
    <x v="3"/>
    <s v="OFF-PA-10000349"/>
    <x v="1"/>
    <x v="10"/>
    <s v="Easy-staple paper"/>
    <n v="14.940000000000001"/>
    <n v="3"/>
    <n v="0"/>
    <n v="7.0218000000000007"/>
    <x v="3"/>
    <x v="0"/>
    <s v="No"/>
  </r>
  <r>
    <n v="2603"/>
    <s v="CA-2018-165848"/>
    <x v="30"/>
    <d v="2018-06-04T00:00:00"/>
    <s v="Same Day"/>
    <s v="EN-13780"/>
    <s v="Edward Nazzal"/>
    <x v="0"/>
    <s v="United States"/>
    <x v="20"/>
    <x v="15"/>
    <n v="10035"/>
    <x v="3"/>
    <s v="TEC-MA-10003356"/>
    <x v="2"/>
    <x v="15"/>
    <s v="Panasonic KX MC6040 Color Laser Multifunction Printer"/>
    <n v="1349.85"/>
    <n v="3"/>
    <n v="0"/>
    <n v="364.45949999999993"/>
    <x v="3"/>
    <x v="0"/>
    <s v="No"/>
  </r>
  <r>
    <n v="2604"/>
    <s v="CA-2018-165848"/>
    <x v="30"/>
    <d v="2018-06-04T00:00:00"/>
    <s v="Same Day"/>
    <s v="EN-13780"/>
    <s v="Edward Nazzal"/>
    <x v="0"/>
    <s v="United States"/>
    <x v="20"/>
    <x v="15"/>
    <n v="10035"/>
    <x v="3"/>
    <s v="FUR-BO-10000362"/>
    <x v="0"/>
    <x v="0"/>
    <s v="Sauder Inglewood Library Bookcases"/>
    <n v="136.78399999999999"/>
    <n v="1"/>
    <n v="0.2"/>
    <n v="5.129400000000004"/>
    <x v="3"/>
    <x v="0"/>
    <s v="No"/>
  </r>
  <r>
    <n v="2605"/>
    <s v="CA-2018-165848"/>
    <x v="30"/>
    <d v="2018-06-04T00:00:00"/>
    <s v="Same Day"/>
    <s v="EN-13780"/>
    <s v="Edward Nazzal"/>
    <x v="0"/>
    <s v="United States"/>
    <x v="20"/>
    <x v="15"/>
    <n v="10035"/>
    <x v="3"/>
    <s v="FUR-FU-10003878"/>
    <x v="0"/>
    <x v="5"/>
    <s v="Linden 10&quot; Round Wall Clock, Black"/>
    <n v="61.12"/>
    <n v="4"/>
    <n v="0"/>
    <n v="20.780799999999999"/>
    <x v="3"/>
    <x v="0"/>
    <s v="No"/>
  </r>
  <r>
    <n v="2606"/>
    <s v="CA-2016-112718"/>
    <x v="757"/>
    <d v="2016-12-21T00:00:00"/>
    <s v="Standard Class"/>
    <s v="KN-16450"/>
    <s v="Kean Nguyen"/>
    <x v="1"/>
    <s v="United States"/>
    <x v="108"/>
    <x v="2"/>
    <n v="32216"/>
    <x v="0"/>
    <s v="OFF-BI-10000591"/>
    <x v="1"/>
    <x v="8"/>
    <s v="Avery Binder Labels"/>
    <n v="1.1670000000000003"/>
    <n v="1"/>
    <n v="0.7"/>
    <n v="-0.85579999999999989"/>
    <x v="0"/>
    <x v="0"/>
    <s v="No"/>
  </r>
  <r>
    <n v="2607"/>
    <s v="CA-2018-154053"/>
    <x v="758"/>
    <d v="2018-03-10T00:00:00"/>
    <s v="Standard Class"/>
    <s v="MG-17890"/>
    <s v="Michael Granlund"/>
    <x v="2"/>
    <s v="United States"/>
    <x v="70"/>
    <x v="1"/>
    <n v="92024"/>
    <x v="1"/>
    <s v="OFF-AR-10003727"/>
    <x v="1"/>
    <x v="6"/>
    <s v="Berol Giant Pencil Sharpener"/>
    <n v="16.989999999999998"/>
    <n v="1"/>
    <n v="0"/>
    <n v="4.9270999999999976"/>
    <x v="1"/>
    <x v="0"/>
    <s v="No"/>
  </r>
  <r>
    <n v="2608"/>
    <s v="CA-2016-127446"/>
    <x v="641"/>
    <d v="2016-11-30T00:00:00"/>
    <s v="Standard Class"/>
    <s v="MC-17590"/>
    <s v="Matt Collister"/>
    <x v="1"/>
    <s v="United States"/>
    <x v="81"/>
    <x v="5"/>
    <n v="76017"/>
    <x v="2"/>
    <s v="TEC-AC-10001635"/>
    <x v="2"/>
    <x v="11"/>
    <s v="KeyTronic KT400U2 - Keyboard - Black"/>
    <n v="24.672000000000001"/>
    <n v="3"/>
    <n v="0.2"/>
    <n v="0"/>
    <x v="2"/>
    <x v="0"/>
    <s v="No"/>
  </r>
  <r>
    <n v="2609"/>
    <s v="CA-2016-127446"/>
    <x v="641"/>
    <d v="2016-11-30T00:00:00"/>
    <s v="Standard Class"/>
    <s v="MC-17590"/>
    <s v="Matt Collister"/>
    <x v="1"/>
    <s v="United States"/>
    <x v="81"/>
    <x v="5"/>
    <n v="76017"/>
    <x v="2"/>
    <s v="OFF-LA-10001317"/>
    <x v="1"/>
    <x v="2"/>
    <s v="Avery 520"/>
    <n v="2.52"/>
    <n v="1"/>
    <n v="0.2"/>
    <n v="0.88200000000000001"/>
    <x v="2"/>
    <x v="0"/>
    <s v="No"/>
  </r>
  <r>
    <n v="2610"/>
    <s v="CA-2016-127446"/>
    <x v="641"/>
    <d v="2016-11-30T00:00:00"/>
    <s v="Standard Class"/>
    <s v="MC-17590"/>
    <s v="Matt Collister"/>
    <x v="1"/>
    <s v="United States"/>
    <x v="81"/>
    <x v="5"/>
    <n v="76017"/>
    <x v="2"/>
    <s v="FUR-TA-10000577"/>
    <x v="0"/>
    <x v="3"/>
    <s v="Bretford CR4500 Series Slim Rectangular Table"/>
    <n v="1218.7349999999997"/>
    <n v="5"/>
    <n v="0.3"/>
    <n v="-121.87349999999992"/>
    <x v="2"/>
    <x v="0"/>
    <s v="No"/>
  </r>
  <r>
    <n v="2611"/>
    <s v="CA-2016-127446"/>
    <x v="641"/>
    <d v="2016-11-30T00:00:00"/>
    <s v="Standard Class"/>
    <s v="MC-17590"/>
    <s v="Matt Collister"/>
    <x v="1"/>
    <s v="United States"/>
    <x v="81"/>
    <x v="5"/>
    <n v="76017"/>
    <x v="2"/>
    <s v="OFF-LA-10000248"/>
    <x v="1"/>
    <x v="2"/>
    <s v="Avery 52"/>
    <n v="5.9039999999999999"/>
    <n v="2"/>
    <n v="0.2"/>
    <n v="1.9925999999999999"/>
    <x v="2"/>
    <x v="0"/>
    <s v="No"/>
  </r>
  <r>
    <n v="2612"/>
    <s v="CA-2016-127446"/>
    <x v="641"/>
    <d v="2016-11-30T00:00:00"/>
    <s v="Standard Class"/>
    <s v="MC-17590"/>
    <s v="Matt Collister"/>
    <x v="1"/>
    <s v="United States"/>
    <x v="81"/>
    <x v="5"/>
    <n v="76017"/>
    <x v="2"/>
    <s v="OFF-PA-10000955"/>
    <x v="1"/>
    <x v="10"/>
    <s v="Southworth 25% Cotton Granite Paper &amp; Envelopes"/>
    <n v="15.696000000000002"/>
    <n v="3"/>
    <n v="0.2"/>
    <n v="5.1011999999999995"/>
    <x v="2"/>
    <x v="0"/>
    <s v="No"/>
  </r>
  <r>
    <n v="2613"/>
    <s v="CA-2016-127446"/>
    <x v="641"/>
    <d v="2016-11-30T00:00:00"/>
    <s v="Standard Class"/>
    <s v="MC-17590"/>
    <s v="Matt Collister"/>
    <x v="1"/>
    <s v="United States"/>
    <x v="81"/>
    <x v="5"/>
    <n v="76017"/>
    <x v="2"/>
    <s v="FUR-FU-10000221"/>
    <x v="0"/>
    <x v="5"/>
    <s v="Master Caster Door Stop, Brown"/>
    <n v="6.0960000000000001"/>
    <n v="3"/>
    <n v="0.6"/>
    <n v="-3.9624000000000006"/>
    <x v="2"/>
    <x v="0"/>
    <s v="No"/>
  </r>
  <r>
    <n v="2614"/>
    <s v="CA-2018-137204"/>
    <x v="236"/>
    <d v="2018-05-05T00:00:00"/>
    <s v="Standard Class"/>
    <s v="BO-11350"/>
    <s v="Bill Overfelt"/>
    <x v="1"/>
    <s v="United States"/>
    <x v="1"/>
    <x v="1"/>
    <n v="90045"/>
    <x v="1"/>
    <s v="FUR-CH-10002304"/>
    <x v="0"/>
    <x v="1"/>
    <s v="Global Stack Chair without Arms, Black"/>
    <n v="41.568000000000005"/>
    <n v="2"/>
    <n v="0.2"/>
    <n v="2.5980000000000008"/>
    <x v="1"/>
    <x v="0"/>
    <s v="No"/>
  </r>
  <r>
    <n v="2615"/>
    <s v="CA-2016-147298"/>
    <x v="759"/>
    <d v="2016-05-03T00:00:00"/>
    <s v="Standard Class"/>
    <s v="AG-10300"/>
    <s v="Aleksandra Gannaway"/>
    <x v="1"/>
    <s v="United States"/>
    <x v="1"/>
    <x v="1"/>
    <n v="90049"/>
    <x v="1"/>
    <s v="FUR-CH-10004886"/>
    <x v="0"/>
    <x v="1"/>
    <s v="Bevis Steel Folding Chairs"/>
    <n v="230.28000000000003"/>
    <n v="3"/>
    <n v="0.2"/>
    <n v="23.027999999999992"/>
    <x v="1"/>
    <x v="0"/>
    <s v="No"/>
  </r>
  <r>
    <n v="2616"/>
    <s v="CA-2016-147298"/>
    <x v="759"/>
    <d v="2016-05-03T00:00:00"/>
    <s v="Standard Class"/>
    <s v="AG-10300"/>
    <s v="Aleksandra Gannaway"/>
    <x v="1"/>
    <s v="United States"/>
    <x v="1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"/>
    <x v="1"/>
    <x v="0"/>
    <s v="No"/>
  </r>
  <r>
    <n v="2617"/>
    <s v="CA-2019-147942"/>
    <x v="719"/>
    <d v="2019-04-05T00:00:00"/>
    <s v="Standard Class"/>
    <s v="MS-17365"/>
    <s v="Maribeth Schnelling"/>
    <x v="0"/>
    <s v="United States"/>
    <x v="8"/>
    <x v="1"/>
    <n v="94110"/>
    <x v="1"/>
    <s v="OFF-LA-10003663"/>
    <x v="1"/>
    <x v="2"/>
    <s v="Avery 498"/>
    <n v="5.78"/>
    <n v="2"/>
    <n v="0"/>
    <n v="2.7166000000000001"/>
    <x v="1"/>
    <x v="0"/>
    <s v="No"/>
  </r>
  <r>
    <n v="2618"/>
    <s v="CA-2019-147942"/>
    <x v="719"/>
    <d v="2019-04-05T00:00:00"/>
    <s v="Standard Class"/>
    <s v="MS-17365"/>
    <s v="Maribeth Schnelling"/>
    <x v="0"/>
    <s v="United States"/>
    <x v="8"/>
    <x v="1"/>
    <n v="94110"/>
    <x v="1"/>
    <s v="OFF-BI-10001294"/>
    <x v="1"/>
    <x v="8"/>
    <s v="Fellowes Binding Cases"/>
    <n v="121.67999999999999"/>
    <n v="13"/>
    <n v="0.2"/>
    <n v="38.024999999999977"/>
    <x v="1"/>
    <x v="0"/>
    <s v="No"/>
  </r>
  <r>
    <n v="2619"/>
    <s v="CA-2019-115931"/>
    <x v="66"/>
    <d v="2019-12-26T00:00:00"/>
    <s v="Standard Class"/>
    <s v="JM-15655"/>
    <s v="Jim Mitchum"/>
    <x v="1"/>
    <s v="United States"/>
    <x v="51"/>
    <x v="27"/>
    <n v="88220"/>
    <x v="1"/>
    <s v="OFF-AR-10000369"/>
    <x v="1"/>
    <x v="6"/>
    <s v="Design Ebony Sketching Pencil"/>
    <n v="4.17"/>
    <n v="3"/>
    <n v="0"/>
    <n v="1.0841999999999998"/>
    <x v="1"/>
    <x v="0"/>
    <s v="No"/>
  </r>
  <r>
    <n v="2620"/>
    <s v="CA-2019-115931"/>
    <x v="66"/>
    <d v="2019-12-26T00:00:00"/>
    <s v="Standard Class"/>
    <s v="JM-15655"/>
    <s v="Jim Mitchum"/>
    <x v="1"/>
    <s v="United States"/>
    <x v="51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  <x v="1"/>
    <x v="0"/>
    <s v="No"/>
  </r>
  <r>
    <n v="2621"/>
    <s v="CA-2019-115931"/>
    <x v="66"/>
    <d v="2019-12-26T00:00:00"/>
    <s v="Standard Class"/>
    <s v="JM-15655"/>
    <s v="Jim Mitchum"/>
    <x v="1"/>
    <s v="United States"/>
    <x v="51"/>
    <x v="27"/>
    <n v="88220"/>
    <x v="1"/>
    <s v="OFF-ST-10000876"/>
    <x v="1"/>
    <x v="4"/>
    <s v="Eldon Simplefile Box Office"/>
    <n v="37.32"/>
    <n v="3"/>
    <n v="0"/>
    <n v="10.4496"/>
    <x v="1"/>
    <x v="0"/>
    <s v="No"/>
  </r>
  <r>
    <n v="2622"/>
    <s v="CA-2019-115931"/>
    <x v="66"/>
    <d v="2019-12-26T00:00:00"/>
    <s v="Standard Class"/>
    <s v="JM-15655"/>
    <s v="Jim Mitchum"/>
    <x v="1"/>
    <s v="United States"/>
    <x v="51"/>
    <x v="27"/>
    <n v="88220"/>
    <x v="1"/>
    <s v="OFF-LA-10001404"/>
    <x v="1"/>
    <x v="2"/>
    <s v="Avery 517"/>
    <n v="18.45"/>
    <n v="5"/>
    <n v="0"/>
    <n v="8.6715"/>
    <x v="1"/>
    <x v="0"/>
    <s v="No"/>
  </r>
  <r>
    <n v="2623"/>
    <s v="CA-2016-164861"/>
    <x v="640"/>
    <d v="2016-12-06T00:00:00"/>
    <s v="Second Class"/>
    <s v="MC-17635"/>
    <s v="Matthew Clasen"/>
    <x v="1"/>
    <s v="United States"/>
    <x v="285"/>
    <x v="25"/>
    <n v="63116"/>
    <x v="2"/>
    <s v="OFF-PA-10001972"/>
    <x v="1"/>
    <x v="10"/>
    <s v="Xerox 214"/>
    <n v="25.92"/>
    <n v="4"/>
    <n v="0"/>
    <n v="12.441600000000001"/>
    <x v="2"/>
    <x v="1"/>
    <s v="Yes"/>
  </r>
  <r>
    <n v="2624"/>
    <s v="CA-2019-127180"/>
    <x v="760"/>
    <d v="2019-10-24T00:00:00"/>
    <s v="First Class"/>
    <s v="TA-21385"/>
    <s v="Tom Ashbrook"/>
    <x v="2"/>
    <s v="United States"/>
    <x v="20"/>
    <x v="15"/>
    <n v="10024"/>
    <x v="3"/>
    <s v="TEC-CO-10004722"/>
    <x v="2"/>
    <x v="16"/>
    <s v="Canon imageCLASS 2200 Advanced Copier"/>
    <n v="11199.968000000001"/>
    <n v="4"/>
    <n v="0.2"/>
    <n v="3919.9887999999992"/>
    <x v="3"/>
    <x v="0"/>
    <s v="No"/>
  </r>
  <r>
    <n v="2625"/>
    <s v="CA-2019-127180"/>
    <x v="760"/>
    <d v="2019-10-24T00:00:00"/>
    <s v="First Class"/>
    <s v="TA-21385"/>
    <s v="Tom Ashbrook"/>
    <x v="2"/>
    <s v="United States"/>
    <x v="20"/>
    <x v="15"/>
    <n v="10024"/>
    <x v="3"/>
    <s v="TEC-PH-10001494"/>
    <x v="2"/>
    <x v="7"/>
    <s v="Polycom CX600 IP Phone VoIP phone"/>
    <n v="2399.6"/>
    <n v="8"/>
    <n v="0"/>
    <n v="647.89200000000005"/>
    <x v="3"/>
    <x v="0"/>
    <s v="No"/>
  </r>
  <r>
    <n v="2626"/>
    <s v="CA-2019-127180"/>
    <x v="760"/>
    <d v="2019-10-24T00:00:00"/>
    <s v="First Class"/>
    <s v="TA-21385"/>
    <s v="Tom Ashbrook"/>
    <x v="2"/>
    <s v="United States"/>
    <x v="20"/>
    <x v="15"/>
    <n v="10024"/>
    <x v="3"/>
    <s v="OFF-EN-10002500"/>
    <x v="1"/>
    <x v="12"/>
    <s v="Globe Weis Peel &amp; Seel First Class Envelopes"/>
    <n v="63.9"/>
    <n v="5"/>
    <n v="0"/>
    <n v="28.754999999999995"/>
    <x v="3"/>
    <x v="0"/>
    <s v="No"/>
  </r>
  <r>
    <n v="2627"/>
    <s v="CA-2019-127180"/>
    <x v="760"/>
    <d v="2019-10-24T00:00:00"/>
    <s v="First Class"/>
    <s v="TA-21385"/>
    <s v="Tom Ashbrook"/>
    <x v="2"/>
    <s v="United States"/>
    <x v="20"/>
    <x v="15"/>
    <n v="10024"/>
    <x v="3"/>
    <s v="TEC-PH-10003800"/>
    <x v="2"/>
    <x v="7"/>
    <s v="i.Sound Portable Power - 8000 mAh"/>
    <n v="52.99"/>
    <n v="1"/>
    <n v="0"/>
    <n v="0.52989999999999782"/>
    <x v="3"/>
    <x v="0"/>
    <s v="No"/>
  </r>
  <r>
    <n v="2628"/>
    <s v="US-2019-165344"/>
    <x v="38"/>
    <d v="2019-11-15T00:00:00"/>
    <s v="First Class"/>
    <s v="SB-20290"/>
    <s v="Sean Braxton"/>
    <x v="1"/>
    <s v="United States"/>
    <x v="24"/>
    <x v="24"/>
    <n v="45503"/>
    <x v="3"/>
    <s v="TEC-AC-10002399"/>
    <x v="2"/>
    <x v="11"/>
    <s v="SanDisk Cruzer 32 GB USB Flash Drive"/>
    <n v="60.864000000000004"/>
    <n v="4"/>
    <n v="0.2"/>
    <n v="9.1295999999999964"/>
    <x v="3"/>
    <x v="0"/>
    <s v="No"/>
  </r>
  <r>
    <n v="2629"/>
    <s v="US-2019-165344"/>
    <x v="38"/>
    <d v="2019-11-15T00:00:00"/>
    <s v="First Class"/>
    <s v="SB-20290"/>
    <s v="Sean Braxton"/>
    <x v="1"/>
    <s v="United States"/>
    <x v="24"/>
    <x v="24"/>
    <n v="45503"/>
    <x v="3"/>
    <s v="TEC-MA-10002210"/>
    <x v="2"/>
    <x v="15"/>
    <s v="Epson TM-T88V Direct Thermal Printer - Monochrome - Desktop"/>
    <n v="652.99500000000012"/>
    <n v="7"/>
    <n v="0.7"/>
    <n v="-935.95949999999993"/>
    <x v="3"/>
    <x v="0"/>
    <s v="No"/>
  </r>
  <r>
    <n v="2630"/>
    <s v="US-2019-165344"/>
    <x v="38"/>
    <d v="2019-11-15T00:00:00"/>
    <s v="First Class"/>
    <s v="SB-20290"/>
    <s v="Sean Braxton"/>
    <x v="1"/>
    <s v="United States"/>
    <x v="24"/>
    <x v="24"/>
    <n v="45503"/>
    <x v="3"/>
    <s v="OFF-BI-10003196"/>
    <x v="1"/>
    <x v="8"/>
    <s v="Accohide Poly Flexible Ring Binders"/>
    <n v="11.220000000000002"/>
    <n v="10"/>
    <n v="0.7"/>
    <n v="-7.4799999999999969"/>
    <x v="3"/>
    <x v="0"/>
    <s v="No"/>
  </r>
  <r>
    <n v="2631"/>
    <s v="CA-2017-168186"/>
    <x v="229"/>
    <d v="2017-09-15T00:00:00"/>
    <s v="Standard Class"/>
    <s v="AB-10150"/>
    <s v="Aimee Bixby"/>
    <x v="0"/>
    <s v="United States"/>
    <x v="251"/>
    <x v="26"/>
    <n v="74133"/>
    <x v="2"/>
    <s v="OFF-PA-10000477"/>
    <x v="1"/>
    <x v="10"/>
    <s v="Xerox 1952"/>
    <n v="14.940000000000001"/>
    <n v="3"/>
    <n v="0"/>
    <n v="7.0218000000000007"/>
    <x v="2"/>
    <x v="0"/>
    <s v="No"/>
  </r>
  <r>
    <n v="2632"/>
    <s v="US-2019-110604"/>
    <x v="356"/>
    <d v="2019-05-20T00:00:00"/>
    <s v="Standard Class"/>
    <s v="JF-15295"/>
    <s v="Jason Fortune-"/>
    <x v="0"/>
    <s v="United States"/>
    <x v="4"/>
    <x v="4"/>
    <n v="98103"/>
    <x v="1"/>
    <s v="FUR-FU-10000076"/>
    <x v="0"/>
    <x v="5"/>
    <s v="24-Hour Round Wall Clock"/>
    <n v="39.96"/>
    <n v="2"/>
    <n v="0"/>
    <n v="17.182800000000004"/>
    <x v="1"/>
    <x v="0"/>
    <s v="No"/>
  </r>
  <r>
    <n v="2633"/>
    <s v="US-2019-110604"/>
    <x v="356"/>
    <d v="2019-05-20T00:00:00"/>
    <s v="Standard Class"/>
    <s v="JF-15295"/>
    <s v="Jason Fortune-"/>
    <x v="0"/>
    <s v="United States"/>
    <x v="4"/>
    <x v="4"/>
    <n v="98103"/>
    <x v="1"/>
    <s v="FUR-CH-10002017"/>
    <x v="0"/>
    <x v="1"/>
    <s v="SAFCO Optional Arm Kit for Workspace Cribbage Stacking Chair"/>
    <n v="42.624000000000002"/>
    <n v="2"/>
    <n v="0.2"/>
    <n v="4.2623999999999977"/>
    <x v="1"/>
    <x v="0"/>
    <s v="No"/>
  </r>
  <r>
    <n v="2634"/>
    <s v="US-2019-110604"/>
    <x v="356"/>
    <d v="2019-05-20T00:00:00"/>
    <s v="Standard Class"/>
    <s v="JF-15295"/>
    <s v="Jason Fortune-"/>
    <x v="0"/>
    <s v="United States"/>
    <x v="4"/>
    <x v="4"/>
    <n v="98103"/>
    <x v="1"/>
    <s v="FUR-CH-10004287"/>
    <x v="0"/>
    <x v="1"/>
    <s v="SAFCO Arco Folding Chair"/>
    <n v="220.96"/>
    <n v="1"/>
    <n v="0.2"/>
    <n v="24.857999999999983"/>
    <x v="1"/>
    <x v="0"/>
    <s v="No"/>
  </r>
  <r>
    <n v="2635"/>
    <s v="CA-2017-116750"/>
    <x v="761"/>
    <d v="2017-07-10T00:00:00"/>
    <s v="Second Class"/>
    <s v="BF-10975"/>
    <s v="Barbara Fisher"/>
    <x v="1"/>
    <s v="United States"/>
    <x v="115"/>
    <x v="3"/>
    <n v="28314"/>
    <x v="0"/>
    <s v="FUR-FU-10003829"/>
    <x v="0"/>
    <x v="5"/>
    <s v="Stackable Trays"/>
    <n v="4.9280000000000008"/>
    <n v="2"/>
    <n v="0.2"/>
    <n v="0.73919999999999941"/>
    <x v="0"/>
    <x v="0"/>
    <s v="No"/>
  </r>
  <r>
    <n v="2636"/>
    <s v="CA-2017-116750"/>
    <x v="761"/>
    <d v="2017-07-10T00:00:00"/>
    <s v="Second Class"/>
    <s v="BF-10975"/>
    <s v="Barbara Fisher"/>
    <x v="1"/>
    <s v="United States"/>
    <x v="115"/>
    <x v="3"/>
    <n v="28314"/>
    <x v="0"/>
    <s v="OFF-BI-10004728"/>
    <x v="1"/>
    <x v="8"/>
    <s v="Wilson Jones Turn Tabs Binder Tool for Ring Binders"/>
    <n v="7.2300000000000022"/>
    <n v="5"/>
    <n v="0.7"/>
    <n v="-5.7840000000000007"/>
    <x v="0"/>
    <x v="0"/>
    <s v="No"/>
  </r>
  <r>
    <n v="2637"/>
    <s v="CA-2017-162369"/>
    <x v="762"/>
    <d v="2017-08-19T00:00:00"/>
    <s v="Standard Class"/>
    <s v="TT-21265"/>
    <s v="Tim Taslimi"/>
    <x v="1"/>
    <s v="United States"/>
    <x v="1"/>
    <x v="1"/>
    <n v="90045"/>
    <x v="1"/>
    <s v="OFF-ST-10000046"/>
    <x v="1"/>
    <x v="4"/>
    <s v="Fellowes Super Stor/Drawer Files"/>
    <n v="323.10000000000002"/>
    <n v="2"/>
    <n v="0"/>
    <n v="61.38900000000001"/>
    <x v="1"/>
    <x v="0"/>
    <s v="No"/>
  </r>
  <r>
    <n v="2638"/>
    <s v="CA-2019-108441"/>
    <x v="492"/>
    <d v="2019-06-18T00:00:00"/>
    <s v="Standard Class"/>
    <s v="SB-20170"/>
    <s v="Sarah Bern"/>
    <x v="0"/>
    <s v="United States"/>
    <x v="20"/>
    <x v="15"/>
    <n v="10035"/>
    <x v="3"/>
    <s v="OFF-PA-10000697"/>
    <x v="1"/>
    <x v="10"/>
    <s v="TOPS Voice Message Log Book, Flash Format"/>
    <n v="19.04"/>
    <n v="4"/>
    <n v="0"/>
    <n v="9.3295999999999992"/>
    <x v="3"/>
    <x v="0"/>
    <s v="No"/>
  </r>
  <r>
    <n v="2639"/>
    <s v="CA-2019-108441"/>
    <x v="492"/>
    <d v="2019-06-18T00:00:00"/>
    <s v="Standard Class"/>
    <s v="SB-20170"/>
    <s v="Sarah Bern"/>
    <x v="0"/>
    <s v="United States"/>
    <x v="20"/>
    <x v="15"/>
    <n v="10035"/>
    <x v="3"/>
    <s v="OFF-BI-10000848"/>
    <x v="1"/>
    <x v="8"/>
    <s v="Angle-D Ring Binders"/>
    <n v="13.128"/>
    <n v="3"/>
    <n v="0.2"/>
    <n v="4.2665999999999986"/>
    <x v="3"/>
    <x v="0"/>
    <s v="No"/>
  </r>
  <r>
    <n v="2640"/>
    <s v="CA-2019-108441"/>
    <x v="492"/>
    <d v="2019-06-18T00:00:00"/>
    <s v="Standard Class"/>
    <s v="SB-20170"/>
    <s v="Sarah Bern"/>
    <x v="0"/>
    <s v="United States"/>
    <x v="20"/>
    <x v="15"/>
    <n v="10035"/>
    <x v="3"/>
    <s v="OFF-AR-10004691"/>
    <x v="1"/>
    <x v="6"/>
    <s v="Boston 1730 StandUp Electric Pencil Sharpener"/>
    <n v="64.14"/>
    <n v="3"/>
    <n v="0"/>
    <n v="16.676400000000001"/>
    <x v="3"/>
    <x v="0"/>
    <s v="No"/>
  </r>
  <r>
    <n v="2641"/>
    <s v="CA-2019-108441"/>
    <x v="492"/>
    <d v="2019-06-18T00:00:00"/>
    <s v="Standard Class"/>
    <s v="SB-20170"/>
    <s v="Sarah Bern"/>
    <x v="0"/>
    <s v="United States"/>
    <x v="20"/>
    <x v="15"/>
    <n v="10035"/>
    <x v="3"/>
    <s v="FUR-CH-10000595"/>
    <x v="0"/>
    <x v="1"/>
    <s v="Safco Contoured Stacking Chairs"/>
    <n v="858.24"/>
    <n v="4"/>
    <n v="0.1"/>
    <n v="143.03999999999996"/>
    <x v="3"/>
    <x v="0"/>
    <s v="No"/>
  </r>
  <r>
    <n v="2642"/>
    <s v="CA-2017-169740"/>
    <x v="763"/>
    <d v="2017-02-25T00:00:00"/>
    <s v="Standard Class"/>
    <s v="LM-17065"/>
    <s v="Liz MacKendrick"/>
    <x v="0"/>
    <s v="United States"/>
    <x v="322"/>
    <x v="36"/>
    <n v="71901"/>
    <x v="0"/>
    <s v="TEC-AC-10000927"/>
    <x v="2"/>
    <x v="11"/>
    <s v="Anker Ultrathin Bluetooth Wireless Keyboard Aluminum Cover with Stand"/>
    <n v="29.99"/>
    <n v="1"/>
    <n v="0"/>
    <n v="2.9989999999999988"/>
    <x v="0"/>
    <x v="0"/>
    <s v="No"/>
  </r>
  <r>
    <n v="2643"/>
    <s v="CA-2018-124051"/>
    <x v="723"/>
    <d v="2018-12-30T00:00:00"/>
    <s v="First Class"/>
    <s v="KA-16525"/>
    <s v="Kelly Andreada"/>
    <x v="0"/>
    <s v="United States"/>
    <x v="34"/>
    <x v="10"/>
    <n v="60505"/>
    <x v="2"/>
    <s v="OFF-PA-10001289"/>
    <x v="1"/>
    <x v="10"/>
    <s v="White Computer Printout Paper by Universal"/>
    <n v="186.048"/>
    <n v="6"/>
    <n v="0.2"/>
    <n v="67.442399999999992"/>
    <x v="2"/>
    <x v="0"/>
    <s v="No"/>
  </r>
  <r>
    <n v="2644"/>
    <s v="CA-2018-149111"/>
    <x v="764"/>
    <d v="2018-04-21T00:00:00"/>
    <s v="Second Class"/>
    <s v="BF-11170"/>
    <s v="Ben Ferrer"/>
    <x v="2"/>
    <s v="United States"/>
    <x v="253"/>
    <x v="3"/>
    <n v="27604"/>
    <x v="0"/>
    <s v="TEC-PH-10003092"/>
    <x v="2"/>
    <x v="7"/>
    <s v="Motorola L804"/>
    <n v="36.792000000000002"/>
    <n v="1"/>
    <n v="0.2"/>
    <n v="4.1390999999999991"/>
    <x v="0"/>
    <x v="0"/>
    <s v="No"/>
  </r>
  <r>
    <n v="2645"/>
    <s v="CA-2018-149111"/>
    <x v="764"/>
    <d v="2018-04-21T00:00:00"/>
    <s v="Second Class"/>
    <s v="BF-11170"/>
    <s v="Ben Ferrer"/>
    <x v="2"/>
    <s v="United States"/>
    <x v="253"/>
    <x v="3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  <x v="0"/>
    <x v="0"/>
    <s v="No"/>
  </r>
  <r>
    <n v="2646"/>
    <s v="CA-2016-131002"/>
    <x v="557"/>
    <d v="2016-09-12T00:00:00"/>
    <s v="Second Class"/>
    <s v="TB-21400"/>
    <s v="Tom Boeckenhauer"/>
    <x v="0"/>
    <s v="United States"/>
    <x v="251"/>
    <x v="26"/>
    <n v="74133"/>
    <x v="2"/>
    <s v="FUR-FU-10004270"/>
    <x v="0"/>
    <x v="5"/>
    <s v="Executive Impressions 13&quot; Clairmont Wall Clock"/>
    <n v="57.69"/>
    <n v="3"/>
    <n v="0"/>
    <n v="23.652900000000002"/>
    <x v="2"/>
    <x v="0"/>
    <s v="No"/>
  </r>
  <r>
    <n v="2647"/>
    <s v="CA-2016-131002"/>
    <x v="557"/>
    <d v="2016-09-12T00:00:00"/>
    <s v="Second Class"/>
    <s v="TB-21400"/>
    <s v="Tom Boeckenhauer"/>
    <x v="0"/>
    <s v="United States"/>
    <x v="251"/>
    <x v="26"/>
    <n v="74133"/>
    <x v="2"/>
    <s v="OFF-BI-10000948"/>
    <x v="1"/>
    <x v="8"/>
    <s v="GBC Laser Imprintable Binding System Covers, Desert Sand"/>
    <n v="42.81"/>
    <n v="3"/>
    <n v="0"/>
    <n v="20.120699999999999"/>
    <x v="2"/>
    <x v="0"/>
    <s v="No"/>
  </r>
  <r>
    <n v="2648"/>
    <s v="CA-2016-131002"/>
    <x v="557"/>
    <d v="2016-09-12T00:00:00"/>
    <s v="Second Class"/>
    <s v="TB-21400"/>
    <s v="Tom Boeckenhauer"/>
    <x v="0"/>
    <s v="United States"/>
    <x v="251"/>
    <x v="26"/>
    <n v="74133"/>
    <x v="2"/>
    <s v="OFF-PA-10000223"/>
    <x v="1"/>
    <x v="10"/>
    <s v="Xerox 2000"/>
    <n v="12.96"/>
    <n v="2"/>
    <n v="0"/>
    <n v="6.2208000000000006"/>
    <x v="2"/>
    <x v="0"/>
    <s v="No"/>
  </r>
  <r>
    <n v="2649"/>
    <s v="CA-2016-131002"/>
    <x v="557"/>
    <d v="2016-09-12T00:00:00"/>
    <s v="Second Class"/>
    <s v="TB-21400"/>
    <s v="Tom Boeckenhauer"/>
    <x v="0"/>
    <s v="United States"/>
    <x v="251"/>
    <x v="26"/>
    <n v="74133"/>
    <x v="2"/>
    <s v="FUR-FU-10004665"/>
    <x v="0"/>
    <x v="5"/>
    <s v="3M Polarizing Task Lamp with Clamp Arm, Light Gray"/>
    <n v="821.87999999999988"/>
    <n v="6"/>
    <n v="0"/>
    <n v="213.68880000000001"/>
    <x v="2"/>
    <x v="0"/>
    <s v="No"/>
  </r>
  <r>
    <n v="2650"/>
    <s v="CA-2016-131002"/>
    <x v="557"/>
    <d v="2016-09-12T00:00:00"/>
    <s v="Second Class"/>
    <s v="TB-21400"/>
    <s v="Tom Boeckenhauer"/>
    <x v="0"/>
    <s v="United States"/>
    <x v="251"/>
    <x v="26"/>
    <n v="74133"/>
    <x v="2"/>
    <s v="TEC-PH-10000215"/>
    <x v="2"/>
    <x v="7"/>
    <s v="Plantronics Cordless Phone Headset with In-line Volume - M214C"/>
    <n v="104.85000000000001"/>
    <n v="3"/>
    <n v="0"/>
    <n v="28.309500000000007"/>
    <x v="2"/>
    <x v="0"/>
    <s v="No"/>
  </r>
  <r>
    <n v="2651"/>
    <s v="US-2018-146794"/>
    <x v="182"/>
    <d v="2018-10-01T00:00:00"/>
    <s v="Standard Class"/>
    <s v="SH-19975"/>
    <s v="Sally Hughsby"/>
    <x v="1"/>
    <s v="United States"/>
    <x v="86"/>
    <x v="1"/>
    <n v="92345"/>
    <x v="1"/>
    <s v="FUR-BO-10004467"/>
    <x v="0"/>
    <x v="0"/>
    <s v="Bestar Classic Bookcase"/>
    <n v="424.95749999999992"/>
    <n v="5"/>
    <n v="0.15"/>
    <n v="19.997999999999976"/>
    <x v="1"/>
    <x v="0"/>
    <s v="No"/>
  </r>
  <r>
    <n v="2652"/>
    <s v="CA-2019-112515"/>
    <x v="697"/>
    <d v="2019-09-21T00:00:00"/>
    <s v="Second Class"/>
    <s v="AS-10225"/>
    <s v="Alan Schoenberger"/>
    <x v="1"/>
    <s v="United States"/>
    <x v="212"/>
    <x v="7"/>
    <n v="84604"/>
    <x v="1"/>
    <s v="OFF-BI-10000829"/>
    <x v="1"/>
    <x v="8"/>
    <s v="Avery Non-Stick Binders"/>
    <n v="10.776000000000002"/>
    <n v="3"/>
    <n v="0.2"/>
    <n v="3.5021999999999989"/>
    <x v="1"/>
    <x v="0"/>
    <s v="No"/>
  </r>
  <r>
    <n v="2653"/>
    <s v="CA-2019-112515"/>
    <x v="697"/>
    <d v="2019-09-21T00:00:00"/>
    <s v="Second Class"/>
    <s v="AS-10225"/>
    <s v="Alan Schoenberger"/>
    <x v="1"/>
    <s v="United States"/>
    <x v="212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  <x v="1"/>
    <x v="0"/>
    <s v="No"/>
  </r>
  <r>
    <n v="2654"/>
    <s v="CA-2019-112515"/>
    <x v="697"/>
    <d v="2019-09-21T00:00:00"/>
    <s v="Second Class"/>
    <s v="AS-10225"/>
    <s v="Alan Schoenberger"/>
    <x v="1"/>
    <s v="United States"/>
    <x v="212"/>
    <x v="7"/>
    <n v="84604"/>
    <x v="1"/>
    <s v="OFF-PA-10000062"/>
    <x v="1"/>
    <x v="10"/>
    <s v="Green Bar Computer Printout Paper"/>
    <n v="164.88"/>
    <n v="3"/>
    <n v="0"/>
    <n v="80.791200000000003"/>
    <x v="1"/>
    <x v="0"/>
    <s v="No"/>
  </r>
  <r>
    <n v="2655"/>
    <s v="CA-2019-112515"/>
    <x v="697"/>
    <d v="2019-09-21T00:00:00"/>
    <s v="Second Class"/>
    <s v="AS-10225"/>
    <s v="Alan Schoenberger"/>
    <x v="1"/>
    <s v="United States"/>
    <x v="212"/>
    <x v="7"/>
    <n v="84604"/>
    <x v="1"/>
    <s v="FUR-BO-10003404"/>
    <x v="0"/>
    <x v="0"/>
    <s v="Global Adaptabilites Bookcase, Cherry/Storm Gray Finish"/>
    <n v="1292.94"/>
    <n v="3"/>
    <n v="0"/>
    <n v="77.576399999999921"/>
    <x v="1"/>
    <x v="0"/>
    <s v="No"/>
  </r>
  <r>
    <n v="2656"/>
    <s v="CA-2019-112515"/>
    <x v="697"/>
    <d v="2019-09-21T00:00:00"/>
    <s v="Second Class"/>
    <s v="AS-10225"/>
    <s v="Alan Schoenberger"/>
    <x v="1"/>
    <s v="United States"/>
    <x v="212"/>
    <x v="7"/>
    <n v="84604"/>
    <x v="1"/>
    <s v="OFF-BI-10004233"/>
    <x v="1"/>
    <x v="8"/>
    <s v="GBC Pre-Punched Binding Paper, Plastic, White, 8-1/2&quot; x 11&quot;"/>
    <n v="25.584000000000003"/>
    <n v="2"/>
    <n v="0.2"/>
    <n v="8.9543999999999997"/>
    <x v="1"/>
    <x v="0"/>
    <s v="No"/>
  </r>
  <r>
    <n v="2657"/>
    <s v="CA-2019-112515"/>
    <x v="697"/>
    <d v="2019-09-21T00:00:00"/>
    <s v="Second Class"/>
    <s v="AS-10225"/>
    <s v="Alan Schoenberger"/>
    <x v="1"/>
    <s v="United States"/>
    <x v="212"/>
    <x v="7"/>
    <n v="84604"/>
    <x v="1"/>
    <s v="OFF-ST-10001272"/>
    <x v="1"/>
    <x v="4"/>
    <s v="Mini 13-1/2 Capacity Data Binder Rack, Pearl"/>
    <n v="261.74"/>
    <n v="2"/>
    <n v="0"/>
    <n v="65.435000000000002"/>
    <x v="1"/>
    <x v="0"/>
    <s v="No"/>
  </r>
  <r>
    <n v="2658"/>
    <s v="CA-2019-112515"/>
    <x v="697"/>
    <d v="2019-09-21T00:00:00"/>
    <s v="Second Class"/>
    <s v="AS-10225"/>
    <s v="Alan Schoenberger"/>
    <x v="1"/>
    <s v="United States"/>
    <x v="212"/>
    <x v="7"/>
    <n v="84604"/>
    <x v="1"/>
    <s v="OFF-LA-10001175"/>
    <x v="1"/>
    <x v="2"/>
    <s v="Avery 514"/>
    <n v="14.399999999999999"/>
    <n v="5"/>
    <n v="0"/>
    <n v="7.056"/>
    <x v="1"/>
    <x v="0"/>
    <s v="No"/>
  </r>
  <r>
    <n v="2659"/>
    <s v="CA-2018-150343"/>
    <x v="765"/>
    <d v="2018-08-20T00:00:00"/>
    <s v="Standard Class"/>
    <s v="PK-19075"/>
    <s v="Pete Kriz"/>
    <x v="0"/>
    <s v="United States"/>
    <x v="8"/>
    <x v="1"/>
    <n v="94110"/>
    <x v="1"/>
    <s v="OFF-EN-10004030"/>
    <x v="1"/>
    <x v="12"/>
    <s v="Convenience Packs of Business Envelopes"/>
    <n v="10.86"/>
    <n v="3"/>
    <n v="0"/>
    <n v="5.1042000000000005"/>
    <x v="1"/>
    <x v="0"/>
    <s v="No"/>
  </r>
  <r>
    <n v="2660"/>
    <s v="CA-2017-135538"/>
    <x v="100"/>
    <d v="2017-12-28T00:00:00"/>
    <s v="Standard Class"/>
    <s v="HR-14830"/>
    <s v="Harold Ryan"/>
    <x v="1"/>
    <s v="United States"/>
    <x v="23"/>
    <x v="16"/>
    <n v="85234"/>
    <x v="1"/>
    <s v="FUR-CH-10004287"/>
    <x v="0"/>
    <x v="1"/>
    <s v="SAFCO Arco Folding Chair"/>
    <n v="883.84"/>
    <n v="4"/>
    <n v="0.2"/>
    <n v="99.431999999999931"/>
    <x v="1"/>
    <x v="0"/>
    <s v="No"/>
  </r>
  <r>
    <n v="2661"/>
    <s v="CA-2019-123372"/>
    <x v="354"/>
    <d v="2019-12-02T00:00:00"/>
    <s v="Standard Class"/>
    <s v="DG-13300"/>
    <s v="Deirdre Greer"/>
    <x v="1"/>
    <s v="United States"/>
    <x v="20"/>
    <x v="15"/>
    <n v="10035"/>
    <x v="3"/>
    <s v="TEC-PH-10002834"/>
    <x v="2"/>
    <x v="7"/>
    <s v="Google Nexus 5"/>
    <n v="1979.89"/>
    <n v="11"/>
    <n v="0"/>
    <n v="494.97250000000003"/>
    <x v="3"/>
    <x v="0"/>
    <s v="No"/>
  </r>
  <r>
    <n v="2662"/>
    <s v="CA-2019-123372"/>
    <x v="354"/>
    <d v="2019-12-02T00:00:00"/>
    <s v="Standard Class"/>
    <s v="DG-13300"/>
    <s v="Deirdre Greer"/>
    <x v="1"/>
    <s v="United States"/>
    <x v="20"/>
    <x v="15"/>
    <n v="10035"/>
    <x v="3"/>
    <s v="OFF-EN-10003055"/>
    <x v="1"/>
    <x v="12"/>
    <s v="Blue String-Tie &amp; Button Interoffice Envelopes, 10 x 13"/>
    <n v="79.959999999999994"/>
    <n v="2"/>
    <n v="0"/>
    <n v="35.981999999999992"/>
    <x v="3"/>
    <x v="0"/>
    <s v="No"/>
  </r>
  <r>
    <n v="2663"/>
    <s v="CA-2019-159604"/>
    <x v="349"/>
    <d v="2019-04-15T00:00:00"/>
    <s v="First Class"/>
    <s v="CL-12700"/>
    <s v="Craig Leslie"/>
    <x v="2"/>
    <s v="United States"/>
    <x v="24"/>
    <x v="25"/>
    <n v="65807"/>
    <x v="2"/>
    <s v="OFF-BI-10003460"/>
    <x v="1"/>
    <x v="8"/>
    <s v="Acco 3-Hole Punch"/>
    <n v="8.76"/>
    <n v="2"/>
    <n v="0"/>
    <n v="4.2047999999999996"/>
    <x v="2"/>
    <x v="0"/>
    <s v="No"/>
  </r>
  <r>
    <n v="2664"/>
    <s v="CA-2018-164784"/>
    <x v="766"/>
    <d v="2018-05-04T00:00:00"/>
    <s v="First Class"/>
    <s v="HF-14995"/>
    <s v="Herbert Flentye"/>
    <x v="0"/>
    <s v="United States"/>
    <x v="26"/>
    <x v="18"/>
    <n v="38109"/>
    <x v="0"/>
    <s v="OFF-LA-10001569"/>
    <x v="1"/>
    <x v="2"/>
    <s v="Avery 499"/>
    <n v="3.9840000000000004"/>
    <n v="1"/>
    <n v="0.2"/>
    <n v="1.2948"/>
    <x v="0"/>
    <x v="0"/>
    <s v="No"/>
  </r>
  <r>
    <n v="2665"/>
    <s v="CA-2018-164784"/>
    <x v="766"/>
    <d v="2018-05-04T00:00:00"/>
    <s v="First Class"/>
    <s v="HF-14995"/>
    <s v="Herbert Flentye"/>
    <x v="0"/>
    <s v="United States"/>
    <x v="26"/>
    <x v="18"/>
    <n v="38109"/>
    <x v="0"/>
    <s v="FUR-TA-10004534"/>
    <x v="0"/>
    <x v="3"/>
    <s v="Bevis 44 x 96 Conference Tables"/>
    <n v="370.62"/>
    <n v="3"/>
    <n v="0.4"/>
    <n v="-142.07100000000008"/>
    <x v="0"/>
    <x v="0"/>
    <s v="No"/>
  </r>
  <r>
    <n v="2666"/>
    <s v="CA-2018-164784"/>
    <x v="766"/>
    <d v="2018-05-04T00:00:00"/>
    <s v="First Class"/>
    <s v="HF-14995"/>
    <s v="Herbert Flentye"/>
    <x v="0"/>
    <s v="United States"/>
    <x v="26"/>
    <x v="18"/>
    <n v="38109"/>
    <x v="0"/>
    <s v="OFF-BI-10002954"/>
    <x v="1"/>
    <x v="8"/>
    <s v="Newell 3-Hole Punched Plastic Slotted Magazine Holders for Binders"/>
    <n v="2.7420000000000004"/>
    <n v="2"/>
    <n v="0.7"/>
    <n v="-2.0107999999999997"/>
    <x v="0"/>
    <x v="0"/>
    <s v="No"/>
  </r>
  <r>
    <n v="2667"/>
    <s v="CA-2018-111794"/>
    <x v="393"/>
    <d v="2018-10-01T00:00:00"/>
    <s v="Same Day"/>
    <s v="HG-15025"/>
    <s v="Hunter Glantz"/>
    <x v="0"/>
    <s v="United States"/>
    <x v="112"/>
    <x v="5"/>
    <n v="79109"/>
    <x v="2"/>
    <s v="TEC-AC-10003832"/>
    <x v="2"/>
    <x v="11"/>
    <s v="Imation 16GB Mini TravelDrive USB 2.0 Flash Drive"/>
    <n v="79.512000000000015"/>
    <n v="3"/>
    <n v="0.2"/>
    <n v="20.8719"/>
    <x v="2"/>
    <x v="0"/>
    <s v="No"/>
  </r>
  <r>
    <n v="2668"/>
    <s v="CA-2018-111794"/>
    <x v="393"/>
    <d v="2018-10-01T00:00:00"/>
    <s v="Same Day"/>
    <s v="HG-15025"/>
    <s v="Hunter Glantz"/>
    <x v="0"/>
    <s v="United States"/>
    <x v="112"/>
    <x v="5"/>
    <n v="79109"/>
    <x v="2"/>
    <s v="OFF-PA-10000474"/>
    <x v="1"/>
    <x v="10"/>
    <s v="Easy-staple paper"/>
    <n v="28.352"/>
    <n v="1"/>
    <n v="0.2"/>
    <n v="9.568799999999996"/>
    <x v="2"/>
    <x v="0"/>
    <s v="No"/>
  </r>
  <r>
    <n v="2669"/>
    <s v="US-2017-139759"/>
    <x v="767"/>
    <d v="2017-08-30T00:00:00"/>
    <s v="Standard Class"/>
    <s v="NL-18310"/>
    <s v="Nancy Lomonaco"/>
    <x v="2"/>
    <s v="United States"/>
    <x v="1"/>
    <x v="1"/>
    <n v="90045"/>
    <x v="1"/>
    <s v="FUR-CH-10002774"/>
    <x v="0"/>
    <x v="1"/>
    <s v="Global Deluxe Stacking Chair, Gray"/>
    <n v="40.783999999999999"/>
    <n v="1"/>
    <n v="0.2"/>
    <n v="4.5881999999999987"/>
    <x v="1"/>
    <x v="0"/>
    <s v="No"/>
  </r>
  <r>
    <n v="2670"/>
    <s v="US-2017-139759"/>
    <x v="767"/>
    <d v="2017-08-30T00:00:00"/>
    <s v="Standard Class"/>
    <s v="NL-18310"/>
    <s v="Nancy Lomonaco"/>
    <x v="2"/>
    <s v="United States"/>
    <x v="1"/>
    <x v="1"/>
    <n v="90045"/>
    <x v="1"/>
    <s v="OFF-AP-10002765"/>
    <x v="1"/>
    <x v="9"/>
    <s v="Fellowes Advanced Computer Series Surge Protectors"/>
    <n v="105.96"/>
    <n v="4"/>
    <n v="0"/>
    <n v="29.668800000000005"/>
    <x v="1"/>
    <x v="0"/>
    <s v="No"/>
  </r>
  <r>
    <n v="2671"/>
    <s v="CA-2016-126403"/>
    <x v="340"/>
    <d v="2016-09-12T00:00:00"/>
    <s v="Second Class"/>
    <s v="RR-19525"/>
    <s v="Rick Reed"/>
    <x v="1"/>
    <s v="United States"/>
    <x v="90"/>
    <x v="31"/>
    <n v="1852"/>
    <x v="3"/>
    <s v="OFF-PA-10001144"/>
    <x v="1"/>
    <x v="10"/>
    <s v="Xerox 1913"/>
    <n v="166.44"/>
    <n v="3"/>
    <n v="0"/>
    <n v="79.891199999999998"/>
    <x v="3"/>
    <x v="1"/>
    <s v="Yes"/>
  </r>
  <r>
    <n v="2672"/>
    <s v="CA-2016-126403"/>
    <x v="340"/>
    <d v="2016-09-12T00:00:00"/>
    <s v="Second Class"/>
    <s v="RR-19525"/>
    <s v="Rick Reed"/>
    <x v="1"/>
    <s v="United States"/>
    <x v="90"/>
    <x v="31"/>
    <n v="1852"/>
    <x v="3"/>
    <s v="FUR-CH-10003761"/>
    <x v="0"/>
    <x v="1"/>
    <s v="Global Italian Leather Office Chair"/>
    <n v="785.87999999999988"/>
    <n v="6"/>
    <n v="0"/>
    <n v="212.18759999999997"/>
    <x v="3"/>
    <x v="1"/>
    <s v="Yes"/>
  </r>
  <r>
    <n v="2673"/>
    <s v="CA-2016-126403"/>
    <x v="340"/>
    <d v="2016-09-12T00:00:00"/>
    <s v="Second Class"/>
    <s v="RR-19525"/>
    <s v="Rick Reed"/>
    <x v="1"/>
    <s v="United States"/>
    <x v="90"/>
    <x v="31"/>
    <n v="1852"/>
    <x v="3"/>
    <s v="OFF-PA-10004665"/>
    <x v="1"/>
    <x v="10"/>
    <s v="Advantus Motivational Note Cards"/>
    <n v="26.2"/>
    <n v="2"/>
    <n v="0"/>
    <n v="12.837999999999999"/>
    <x v="3"/>
    <x v="1"/>
    <s v="Yes"/>
  </r>
  <r>
    <n v="2674"/>
    <s v="CA-2016-126403"/>
    <x v="340"/>
    <d v="2016-09-12T00:00:00"/>
    <s v="Second Class"/>
    <s v="RR-19525"/>
    <s v="Rick Reed"/>
    <x v="1"/>
    <s v="United States"/>
    <x v="90"/>
    <x v="31"/>
    <n v="1852"/>
    <x v="3"/>
    <s v="OFF-ST-10000078"/>
    <x v="1"/>
    <x v="4"/>
    <s v="Tennsco 6- and 18-Compartment Lockers"/>
    <n v="1325.8500000000001"/>
    <n v="5"/>
    <n v="0"/>
    <n v="238.65299999999991"/>
    <x v="3"/>
    <x v="1"/>
    <s v="Yes"/>
  </r>
  <r>
    <n v="2675"/>
    <s v="CA-2019-136875"/>
    <x v="734"/>
    <d v="2019-12-03T00:00:00"/>
    <s v="Same Day"/>
    <s v="TC-21295"/>
    <s v="Toby Carlisle"/>
    <x v="0"/>
    <s v="United States"/>
    <x v="70"/>
    <x v="1"/>
    <n v="92024"/>
    <x v="1"/>
    <s v="OFF-PA-10000357"/>
    <x v="1"/>
    <x v="10"/>
    <s v="Xerox 1888"/>
    <n v="166.44"/>
    <n v="3"/>
    <n v="0"/>
    <n v="79.891199999999998"/>
    <x v="1"/>
    <x v="0"/>
    <s v="No"/>
  </r>
  <r>
    <n v="2676"/>
    <s v="CA-2019-132185"/>
    <x v="344"/>
    <d v="2019-12-02T00:00:00"/>
    <s v="Standard Class"/>
    <s v="DB-13615"/>
    <s v="Doug Bickford"/>
    <x v="0"/>
    <s v="United States"/>
    <x v="153"/>
    <x v="3"/>
    <n v="28806"/>
    <x v="0"/>
    <s v="OFF-AR-10000422"/>
    <x v="1"/>
    <x v="6"/>
    <s v="Pencil and Crayon Sharpener"/>
    <n v="8.76"/>
    <n v="5"/>
    <n v="0.2"/>
    <n v="0.76649999999999974"/>
    <x v="0"/>
    <x v="0"/>
    <s v="No"/>
  </r>
  <r>
    <n v="2677"/>
    <s v="CA-2019-132185"/>
    <x v="344"/>
    <d v="2019-12-02T00:00:00"/>
    <s v="Standard Class"/>
    <s v="DB-13615"/>
    <s v="Doug Bickford"/>
    <x v="0"/>
    <s v="United States"/>
    <x v="153"/>
    <x v="3"/>
    <n v="28806"/>
    <x v="0"/>
    <s v="OFF-AP-10001205"/>
    <x v="1"/>
    <x v="9"/>
    <s v="Belkin 5 Outlet SurgeMaster Power Centers"/>
    <n v="43.584000000000003"/>
    <n v="1"/>
    <n v="0.2"/>
    <n v="4.3584000000000032"/>
    <x v="0"/>
    <x v="0"/>
    <s v="No"/>
  </r>
  <r>
    <n v="2678"/>
    <s v="US-2016-160780"/>
    <x v="261"/>
    <d v="2016-06-21T00:00:00"/>
    <s v="Same Day"/>
    <s v="SV-20785"/>
    <s v="Stewart Visinsky"/>
    <x v="0"/>
    <s v="United States"/>
    <x v="206"/>
    <x v="22"/>
    <n v="81001"/>
    <x v="1"/>
    <s v="OFF-BI-10001116"/>
    <x v="1"/>
    <x v="8"/>
    <s v="Wilson Jones 1&quot; Hanging DublLock Ring Binders"/>
    <n v="11.088000000000003"/>
    <n v="7"/>
    <n v="0.7"/>
    <n v="-8.1311999999999998"/>
    <x v="1"/>
    <x v="0"/>
    <s v="No"/>
  </r>
  <r>
    <n v="2679"/>
    <s v="US-2016-160780"/>
    <x v="261"/>
    <d v="2016-06-21T00:00:00"/>
    <s v="Same Day"/>
    <s v="SV-20785"/>
    <s v="Stewart Visinsky"/>
    <x v="0"/>
    <s v="United States"/>
    <x v="206"/>
    <x v="22"/>
    <n v="81001"/>
    <x v="1"/>
    <s v="OFF-BI-10002931"/>
    <x v="1"/>
    <x v="8"/>
    <s v="Avery Trapezoid Extra Heavy Duty 4&quot; Binders"/>
    <n v="25.164000000000001"/>
    <n v="2"/>
    <n v="0.7"/>
    <n v="-16.775999999999996"/>
    <x v="1"/>
    <x v="0"/>
    <s v="No"/>
  </r>
  <r>
    <n v="2680"/>
    <s v="CA-2019-127026"/>
    <x v="276"/>
    <d v="2019-01-27T00:00:00"/>
    <s v="Standard Class"/>
    <s v="MH-18115"/>
    <s v="Mick Hernandez"/>
    <x v="2"/>
    <s v="United States"/>
    <x v="25"/>
    <x v="12"/>
    <n v="49201"/>
    <x v="2"/>
    <s v="OFF-BI-10000546"/>
    <x v="1"/>
    <x v="8"/>
    <s v="Avery Durable Binders"/>
    <n v="14.399999999999999"/>
    <n v="5"/>
    <n v="0"/>
    <n v="7.056"/>
    <x v="2"/>
    <x v="0"/>
    <s v="No"/>
  </r>
  <r>
    <n v="2681"/>
    <s v="CA-2019-127026"/>
    <x v="276"/>
    <d v="2019-01-27T00:00:00"/>
    <s v="Standard Class"/>
    <s v="MH-18115"/>
    <s v="Mick Hernandez"/>
    <x v="2"/>
    <s v="United States"/>
    <x v="25"/>
    <x v="12"/>
    <n v="49201"/>
    <x v="2"/>
    <s v="TEC-AC-10002049"/>
    <x v="2"/>
    <x v="11"/>
    <s v="Logitech G19 Programmable Gaming Keyboard"/>
    <n v="619.94999999999993"/>
    <n v="5"/>
    <n v="0"/>
    <n v="111.59099999999995"/>
    <x v="2"/>
    <x v="0"/>
    <s v="No"/>
  </r>
  <r>
    <n v="2682"/>
    <s v="CA-2019-127026"/>
    <x v="276"/>
    <d v="2019-01-27T00:00:00"/>
    <s v="Standard Class"/>
    <s v="MH-18115"/>
    <s v="Mick Hernandez"/>
    <x v="2"/>
    <s v="United States"/>
    <x v="25"/>
    <x v="12"/>
    <n v="49201"/>
    <x v="2"/>
    <s v="OFF-BI-10001196"/>
    <x v="1"/>
    <x v="8"/>
    <s v="Avery Flip-Chart Easel Binder, Black"/>
    <n v="89.52"/>
    <n v="4"/>
    <n v="0"/>
    <n v="42.074399999999997"/>
    <x v="2"/>
    <x v="0"/>
    <s v="No"/>
  </r>
  <r>
    <n v="2683"/>
    <s v="CA-2019-127026"/>
    <x v="276"/>
    <d v="2019-01-27T00:00:00"/>
    <s v="Standard Class"/>
    <s v="MH-18115"/>
    <s v="Mick Hernandez"/>
    <x v="2"/>
    <s v="United States"/>
    <x v="25"/>
    <x v="12"/>
    <n v="49201"/>
    <x v="2"/>
    <s v="TEC-MA-10002981"/>
    <x v="2"/>
    <x v="15"/>
    <s v="I.R.I.S IRISCard Anywhere 5 Card Scanner"/>
    <n v="350.97300000000007"/>
    <n v="3"/>
    <n v="0.1"/>
    <n v="152.08829999999998"/>
    <x v="2"/>
    <x v="0"/>
    <s v="No"/>
  </r>
  <r>
    <n v="2684"/>
    <s v="CA-2019-127026"/>
    <x v="276"/>
    <d v="2019-01-27T00:00:00"/>
    <s v="Standard Class"/>
    <s v="MH-18115"/>
    <s v="Mick Hernandez"/>
    <x v="2"/>
    <s v="United States"/>
    <x v="25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x v="2"/>
    <x v="0"/>
    <s v="No"/>
  </r>
  <r>
    <n v="2685"/>
    <s v="CA-2019-137085"/>
    <x v="222"/>
    <d v="2019-07-06T00:00:00"/>
    <s v="Standard Class"/>
    <s v="CT-11995"/>
    <s v="Carol Triggs"/>
    <x v="0"/>
    <s v="United States"/>
    <x v="1"/>
    <x v="1"/>
    <n v="90004"/>
    <x v="1"/>
    <s v="OFF-BI-10000632"/>
    <x v="1"/>
    <x v="8"/>
    <s v="Satellite Sectional Post Binders"/>
    <n v="312.55200000000002"/>
    <n v="9"/>
    <n v="0.2"/>
    <n v="101.57939999999999"/>
    <x v="1"/>
    <x v="1"/>
    <s v="Yes"/>
  </r>
  <r>
    <n v="2686"/>
    <s v="CA-2018-133123"/>
    <x v="47"/>
    <d v="2018-09-11T00:00:00"/>
    <s v="Standard Class"/>
    <s v="KB-16315"/>
    <s v="Karl Braun"/>
    <x v="0"/>
    <s v="United States"/>
    <x v="222"/>
    <x v="3"/>
    <n v="27360"/>
    <x v="0"/>
    <s v="OFF-EN-10003055"/>
    <x v="1"/>
    <x v="12"/>
    <s v="Blue String-Tie &amp; Button Interoffice Envelopes, 10 x 13"/>
    <n v="95.951999999999998"/>
    <n v="3"/>
    <n v="0.2"/>
    <n v="29.984999999999985"/>
    <x v="0"/>
    <x v="0"/>
    <s v="No"/>
  </r>
  <r>
    <n v="2687"/>
    <s v="CA-2018-133123"/>
    <x v="47"/>
    <d v="2018-09-11T00:00:00"/>
    <s v="Standard Class"/>
    <s v="KB-16315"/>
    <s v="Karl Braun"/>
    <x v="0"/>
    <s v="United States"/>
    <x v="222"/>
    <x v="3"/>
    <n v="27360"/>
    <x v="0"/>
    <s v="OFF-BI-10001031"/>
    <x v="1"/>
    <x v="8"/>
    <s v="Pressboard Data Binders by Wilson Jones"/>
    <n v="3.2040000000000002"/>
    <n v="2"/>
    <n v="0.7"/>
    <n v="-2.4563999999999995"/>
    <x v="0"/>
    <x v="0"/>
    <s v="No"/>
  </r>
  <r>
    <n v="2688"/>
    <s v="US-2018-128195"/>
    <x v="578"/>
    <d v="2018-08-05T00:00:00"/>
    <s v="First Class"/>
    <s v="RA-19285"/>
    <s v="Ralph Arnett"/>
    <x v="0"/>
    <s v="United States"/>
    <x v="97"/>
    <x v="10"/>
    <n v="61604"/>
    <x v="2"/>
    <s v="OFF-BI-10002003"/>
    <x v="1"/>
    <x v="8"/>
    <s v="Ibico Presentation Index for Binding Systems"/>
    <n v="3.9799999999999991"/>
    <n v="5"/>
    <n v="0.8"/>
    <n v="-6.5670000000000019"/>
    <x v="2"/>
    <x v="0"/>
    <s v="No"/>
  </r>
  <r>
    <n v="2689"/>
    <s v="CA-2017-153220"/>
    <x v="768"/>
    <d v="2017-11-14T00:00:00"/>
    <s v="First Class"/>
    <s v="YC-21895"/>
    <s v="Yoseph Carroll"/>
    <x v="1"/>
    <s v="United States"/>
    <x v="1"/>
    <x v="1"/>
    <n v="90032"/>
    <x v="1"/>
    <s v="OFF-PA-10003016"/>
    <x v="1"/>
    <x v="10"/>
    <s v="Adams &quot;While You Were Out&quot; Message Pads"/>
    <n v="15.700000000000001"/>
    <n v="5"/>
    <n v="0"/>
    <n v="7.0649999999999995"/>
    <x v="1"/>
    <x v="1"/>
    <s v="Yes"/>
  </r>
  <r>
    <n v="2690"/>
    <s v="CA-2016-123064"/>
    <x v="479"/>
    <d v="2016-07-02T00:00:00"/>
    <s v="First Class"/>
    <s v="RA-19915"/>
    <s v="Russell Applegate"/>
    <x v="0"/>
    <s v="United States"/>
    <x v="22"/>
    <x v="10"/>
    <n v="60653"/>
    <x v="2"/>
    <s v="OFF-AR-10004582"/>
    <x v="1"/>
    <x v="6"/>
    <s v="BIC Brite Liner Grip Highlighters"/>
    <n v="5.2480000000000002"/>
    <n v="4"/>
    <n v="0.2"/>
    <n v="1.6399999999999995"/>
    <x v="2"/>
    <x v="0"/>
    <s v="No"/>
  </r>
  <r>
    <n v="2691"/>
    <s v="CA-2019-156412"/>
    <x v="769"/>
    <d v="2019-12-08T00:00:00"/>
    <s v="Standard Class"/>
    <s v="CM-12160"/>
    <s v="Charles McCrossin"/>
    <x v="0"/>
    <s v="United States"/>
    <x v="10"/>
    <x v="9"/>
    <n v="19134"/>
    <x v="3"/>
    <s v="OFF-BI-10004364"/>
    <x v="1"/>
    <x v="8"/>
    <s v="Storex Dura Pro Binders"/>
    <n v="5.3460000000000019"/>
    <n v="3"/>
    <n v="0.7"/>
    <n v="-4.4550000000000001"/>
    <x v="3"/>
    <x v="0"/>
    <s v="No"/>
  </r>
  <r>
    <n v="2692"/>
    <s v="US-2018-144211"/>
    <x v="770"/>
    <d v="2018-09-02T00:00:00"/>
    <s v="Standard Class"/>
    <s v="CS-12130"/>
    <s v="Chad Sievert"/>
    <x v="0"/>
    <s v="United States"/>
    <x v="323"/>
    <x v="22"/>
    <n v="80112"/>
    <x v="1"/>
    <s v="OFF-PA-10002246"/>
    <x v="1"/>
    <x v="10"/>
    <s v="Wirebound Four 2-3/4 x 5 Forms per Page, 400 Sets per Book"/>
    <n v="15.48"/>
    <n v="3"/>
    <n v="0.2"/>
    <n v="5.6115000000000004"/>
    <x v="1"/>
    <x v="0"/>
    <s v="No"/>
  </r>
  <r>
    <n v="2693"/>
    <s v="US-2018-144211"/>
    <x v="770"/>
    <d v="2018-09-02T00:00:00"/>
    <s v="Standard Class"/>
    <s v="CS-12130"/>
    <s v="Chad Sievert"/>
    <x v="0"/>
    <s v="United States"/>
    <x v="323"/>
    <x v="22"/>
    <n v="80112"/>
    <x v="1"/>
    <s v="TEC-PH-10002890"/>
    <x v="2"/>
    <x v="7"/>
    <s v="AT&amp;T 17929 Lendline Telephone"/>
    <n v="108.57599999999999"/>
    <n v="3"/>
    <n v="0.2"/>
    <n v="8.1432000000000002"/>
    <x v="1"/>
    <x v="0"/>
    <s v="No"/>
  </r>
  <r>
    <n v="2694"/>
    <s v="CA-2018-138079"/>
    <x v="115"/>
    <d v="2018-01-28T00:00:00"/>
    <s v="Standard Class"/>
    <s v="AJ-10795"/>
    <s v="Anthony Johnson"/>
    <x v="1"/>
    <s v="United States"/>
    <x v="4"/>
    <x v="4"/>
    <n v="98115"/>
    <x v="1"/>
    <s v="FUR-FU-10001475"/>
    <x v="0"/>
    <x v="5"/>
    <s v="Contract Clock, 14&quot;, Brown"/>
    <n v="109.9"/>
    <n v="5"/>
    <n v="0"/>
    <n v="37.366"/>
    <x v="1"/>
    <x v="0"/>
    <s v="No"/>
  </r>
  <r>
    <n v="2695"/>
    <s v="CA-2016-143182"/>
    <x v="771"/>
    <d v="2016-10-20T00:00:00"/>
    <s v="Standard Class"/>
    <s v="DL-12865"/>
    <s v="Dan Lawera"/>
    <x v="0"/>
    <s v="United States"/>
    <x v="146"/>
    <x v="2"/>
    <n v="33012"/>
    <x v="0"/>
    <s v="FUR-FU-10004270"/>
    <x v="0"/>
    <x v="5"/>
    <s v="Executive Impressions 13&quot; Clairmont Wall Clock"/>
    <n v="15.384"/>
    <n v="1"/>
    <n v="0.2"/>
    <n v="4.0383000000000013"/>
    <x v="0"/>
    <x v="0"/>
    <s v="No"/>
  </r>
  <r>
    <n v="2696"/>
    <s v="CA-2018-161662"/>
    <x v="569"/>
    <d v="2018-02-09T00:00:00"/>
    <s v="First Class"/>
    <s v="BE-11410"/>
    <s v="Bobby Elias"/>
    <x v="0"/>
    <s v="United States"/>
    <x v="152"/>
    <x v="24"/>
    <n v="43130"/>
    <x v="3"/>
    <s v="OFF-PA-10003465"/>
    <x v="1"/>
    <x v="10"/>
    <s v="Xerox 1912"/>
    <n v="30.352"/>
    <n v="2"/>
    <n v="0.2"/>
    <n v="10.623199999999997"/>
    <x v="3"/>
    <x v="0"/>
    <s v="No"/>
  </r>
  <r>
    <n v="2697"/>
    <s v="CA-2016-145317"/>
    <x v="772"/>
    <d v="2016-03-23T00:00:00"/>
    <s v="Standard Class"/>
    <s v="SM-20320"/>
    <s v="Sean Miller"/>
    <x v="2"/>
    <s v="United States"/>
    <x v="108"/>
    <x v="2"/>
    <n v="32216"/>
    <x v="0"/>
    <s v="TEC-MA-10003626"/>
    <x v="2"/>
    <x v="15"/>
    <s v="Hewlett-Packard Deskjet 6540 Color Inkjet Printer"/>
    <n v="821.3"/>
    <n v="4"/>
    <n v="0.5"/>
    <n v="-16.426000000000045"/>
    <x v="0"/>
    <x v="0"/>
    <s v="No"/>
  </r>
  <r>
    <n v="2698"/>
    <s v="CA-2016-145317"/>
    <x v="772"/>
    <d v="2016-03-23T00:00:00"/>
    <s v="Standard Class"/>
    <s v="SM-20320"/>
    <s v="Sean Miller"/>
    <x v="2"/>
    <s v="United States"/>
    <x v="108"/>
    <x v="2"/>
    <n v="32216"/>
    <x v="0"/>
    <s v="TEC-MA-10002412"/>
    <x v="2"/>
    <x v="15"/>
    <s v="Cisco TelePresence System EX90 Videoconferencing Unit"/>
    <n v="22638.48"/>
    <n v="6"/>
    <n v="0.5"/>
    <n v="-1811.0784000000021"/>
    <x v="0"/>
    <x v="0"/>
    <s v="No"/>
  </r>
  <r>
    <n v="2699"/>
    <s v="CA-2016-145317"/>
    <x v="772"/>
    <d v="2016-03-23T00:00:00"/>
    <s v="Standard Class"/>
    <s v="SM-20320"/>
    <s v="Sean Miller"/>
    <x v="2"/>
    <s v="United States"/>
    <x v="108"/>
    <x v="2"/>
    <n v="32216"/>
    <x v="0"/>
    <s v="OFF-PA-10001804"/>
    <x v="1"/>
    <x v="10"/>
    <s v="Xerox 195"/>
    <n v="21.376000000000001"/>
    <n v="4"/>
    <n v="0.2"/>
    <n v="7.4815999999999994"/>
    <x v="0"/>
    <x v="0"/>
    <s v="No"/>
  </r>
  <r>
    <n v="2700"/>
    <s v="CA-2016-145317"/>
    <x v="772"/>
    <d v="2016-03-23T00:00:00"/>
    <s v="Standard Class"/>
    <s v="SM-20320"/>
    <s v="Sean Miller"/>
    <x v="2"/>
    <s v="United States"/>
    <x v="108"/>
    <x v="2"/>
    <n v="32216"/>
    <x v="0"/>
    <s v="OFF-AR-10003183"/>
    <x v="1"/>
    <x v="6"/>
    <s v="Avery Fluorescent Highlighter Four-Color Set"/>
    <n v="8.016"/>
    <n v="3"/>
    <n v="0.2"/>
    <n v="1.0019999999999993"/>
    <x v="0"/>
    <x v="0"/>
    <s v="No"/>
  </r>
  <r>
    <n v="2701"/>
    <s v="CA-2016-145317"/>
    <x v="772"/>
    <d v="2016-03-23T00:00:00"/>
    <s v="Standard Class"/>
    <s v="SM-20320"/>
    <s v="Sean Miller"/>
    <x v="2"/>
    <s v="United States"/>
    <x v="108"/>
    <x v="2"/>
    <n v="32216"/>
    <x v="0"/>
    <s v="FUR-FU-10004270"/>
    <x v="0"/>
    <x v="5"/>
    <s v="Executive Impressions 13&quot; Clairmont Wall Clock"/>
    <n v="30.768000000000001"/>
    <n v="2"/>
    <n v="0.2"/>
    <n v="8.0766000000000027"/>
    <x v="0"/>
    <x v="0"/>
    <s v="No"/>
  </r>
  <r>
    <n v="2702"/>
    <s v="CA-2016-145317"/>
    <x v="772"/>
    <d v="2016-03-23T00:00:00"/>
    <s v="Standard Class"/>
    <s v="SM-20320"/>
    <s v="Sean Miller"/>
    <x v="2"/>
    <s v="United States"/>
    <x v="108"/>
    <x v="2"/>
    <n v="32216"/>
    <x v="0"/>
    <s v="OFF-FA-10003112"/>
    <x v="1"/>
    <x v="13"/>
    <s v="Staples"/>
    <n v="18.936"/>
    <n v="3"/>
    <n v="0.2"/>
    <n v="5.9174999999999986"/>
    <x v="0"/>
    <x v="0"/>
    <s v="No"/>
  </r>
  <r>
    <n v="2703"/>
    <s v="CA-2016-145317"/>
    <x v="772"/>
    <d v="2016-03-23T00:00:00"/>
    <s v="Standard Class"/>
    <s v="SM-20320"/>
    <s v="Sean Miller"/>
    <x v="2"/>
    <s v="United States"/>
    <x v="108"/>
    <x v="2"/>
    <n v="32216"/>
    <x v="0"/>
    <s v="FUR-FU-10001986"/>
    <x v="0"/>
    <x v="5"/>
    <s v="Dana Fluorescent Magnifying Lamp, White, 36&quot;"/>
    <n v="122.352"/>
    <n v="3"/>
    <n v="0.2"/>
    <n v="15.29399999999999"/>
    <x v="0"/>
    <x v="0"/>
    <s v="No"/>
  </r>
  <r>
    <n v="2704"/>
    <s v="CA-2016-143413"/>
    <x v="773"/>
    <d v="2016-05-30T00:00:00"/>
    <s v="Standard Class"/>
    <s v="RP-19390"/>
    <s v="Resi Pölking"/>
    <x v="0"/>
    <s v="United States"/>
    <x v="248"/>
    <x v="39"/>
    <n v="21215"/>
    <x v="3"/>
    <s v="OFF-PA-10002319"/>
    <x v="1"/>
    <x v="10"/>
    <s v="Xerox 1944"/>
    <n v="116.28"/>
    <n v="3"/>
    <n v="0"/>
    <n v="56.977199999999996"/>
    <x v="3"/>
    <x v="0"/>
    <s v="No"/>
  </r>
  <r>
    <n v="2705"/>
    <s v="CA-2019-156818"/>
    <x v="497"/>
    <d v="2019-07-13T00:00:00"/>
    <s v="Second Class"/>
    <s v="JD-16015"/>
    <s v="Joy Daniels"/>
    <x v="0"/>
    <s v="United States"/>
    <x v="20"/>
    <x v="15"/>
    <n v="10009"/>
    <x v="3"/>
    <s v="TEC-AC-10002323"/>
    <x v="2"/>
    <x v="11"/>
    <s v="SanDisk Ultra 32 GB MicroSDHC Class 10 Memory Card"/>
    <n v="132.60000000000002"/>
    <n v="6"/>
    <n v="0"/>
    <n v="17.238000000000007"/>
    <x v="3"/>
    <x v="0"/>
    <s v="No"/>
  </r>
  <r>
    <n v="2706"/>
    <s v="CA-2019-155873"/>
    <x v="114"/>
    <d v="2019-06-21T00:00:00"/>
    <s v="Standard Class"/>
    <s v="AB-10255"/>
    <s v="Alejandro Ballentine"/>
    <x v="2"/>
    <s v="United States"/>
    <x v="51"/>
    <x v="27"/>
    <n v="88220"/>
    <x v="1"/>
    <s v="OFF-SU-10001165"/>
    <x v="1"/>
    <x v="14"/>
    <s v="Acme Elite Stainless Steel Scissors"/>
    <n v="16.68"/>
    <n v="2"/>
    <n v="0"/>
    <n v="4.3368000000000002"/>
    <x v="1"/>
    <x v="0"/>
    <s v="No"/>
  </r>
  <r>
    <n v="2707"/>
    <s v="CA-2019-155873"/>
    <x v="114"/>
    <d v="2019-06-21T00:00:00"/>
    <s v="Standard Class"/>
    <s v="AB-10255"/>
    <s v="Alejandro Ballentine"/>
    <x v="2"/>
    <s v="United States"/>
    <x v="51"/>
    <x v="27"/>
    <n v="88220"/>
    <x v="1"/>
    <s v="OFF-PA-10001246"/>
    <x v="1"/>
    <x v="10"/>
    <s v="Xerox 215"/>
    <n v="19.440000000000001"/>
    <n v="3"/>
    <n v="0"/>
    <n v="9.3312000000000008"/>
    <x v="1"/>
    <x v="0"/>
    <s v="No"/>
  </r>
  <r>
    <n v="2708"/>
    <s v="CA-2019-155873"/>
    <x v="114"/>
    <d v="2019-06-21T00:00:00"/>
    <s v="Standard Class"/>
    <s v="AB-10255"/>
    <s v="Alejandro Ballentine"/>
    <x v="2"/>
    <s v="United States"/>
    <x v="51"/>
    <x v="27"/>
    <n v="88220"/>
    <x v="1"/>
    <s v="OFF-PA-10001815"/>
    <x v="1"/>
    <x v="10"/>
    <s v="Xerox 1885"/>
    <n v="192.16"/>
    <n v="4"/>
    <n v="0"/>
    <n v="92.236799999999988"/>
    <x v="1"/>
    <x v="0"/>
    <s v="No"/>
  </r>
  <r>
    <n v="2709"/>
    <s v="CA-2017-121797"/>
    <x v="564"/>
    <d v="2017-02-06T00:00:00"/>
    <s v="Standard Class"/>
    <s v="CC-12145"/>
    <s v="Charles Crestani"/>
    <x v="0"/>
    <s v="United States"/>
    <x v="1"/>
    <x v="1"/>
    <n v="90049"/>
    <x v="1"/>
    <s v="FUR-FU-10001876"/>
    <x v="0"/>
    <x v="5"/>
    <s v="Computer Room Manger, 14&quot;"/>
    <n v="227.35999999999999"/>
    <n v="7"/>
    <n v="0"/>
    <n v="81.849599999999981"/>
    <x v="1"/>
    <x v="0"/>
    <s v="No"/>
  </r>
  <r>
    <n v="2710"/>
    <s v="CA-2017-121797"/>
    <x v="564"/>
    <d v="2017-02-06T00:00:00"/>
    <s v="Standard Class"/>
    <s v="CC-12145"/>
    <s v="Charles Crestani"/>
    <x v="0"/>
    <s v="United States"/>
    <x v="1"/>
    <x v="1"/>
    <n v="90049"/>
    <x v="1"/>
    <s v="TEC-MA-10000488"/>
    <x v="2"/>
    <x v="15"/>
    <s v="Bady BDG101FRU Card Printer"/>
    <n v="1919.9760000000001"/>
    <n v="3"/>
    <n v="0.2"/>
    <n v="215.99729999999977"/>
    <x v="1"/>
    <x v="0"/>
    <s v="No"/>
  </r>
  <r>
    <n v="2711"/>
    <s v="US-2017-120572"/>
    <x v="555"/>
    <d v="2017-12-15T00:00:00"/>
    <s v="Standard Class"/>
    <s v="GH-14425"/>
    <s v="Gary Hwang"/>
    <x v="0"/>
    <s v="United States"/>
    <x v="108"/>
    <x v="2"/>
    <n v="32216"/>
    <x v="0"/>
    <s v="OFF-BI-10001098"/>
    <x v="1"/>
    <x v="8"/>
    <s v="Acco D-Ring Binder w/DublLock"/>
    <n v="12.828000000000001"/>
    <n v="2"/>
    <n v="0.7"/>
    <n v="-8.9795999999999978"/>
    <x v="0"/>
    <x v="0"/>
    <s v="No"/>
  </r>
  <r>
    <n v="2712"/>
    <s v="CA-2019-132430"/>
    <x v="449"/>
    <d v="2019-10-11T00:00:00"/>
    <s v="First Class"/>
    <s v="CP-12085"/>
    <s v="Cathy Prescott"/>
    <x v="1"/>
    <s v="United States"/>
    <x v="80"/>
    <x v="24"/>
    <n v="44107"/>
    <x v="3"/>
    <s v="FUR-FU-10003577"/>
    <x v="0"/>
    <x v="5"/>
    <s v="Nu-Dell Leatherette Frames"/>
    <n v="45.888000000000005"/>
    <n v="4"/>
    <n v="0.2"/>
    <n v="9.1775999999999982"/>
    <x v="3"/>
    <x v="0"/>
    <s v="No"/>
  </r>
  <r>
    <n v="2713"/>
    <s v="CA-2019-146031"/>
    <x v="570"/>
    <d v="2019-08-01T00:00:00"/>
    <s v="Second Class"/>
    <s v="GM-14440"/>
    <s v="Gary McGarr"/>
    <x v="0"/>
    <s v="United States"/>
    <x v="21"/>
    <x v="15"/>
    <n v="12180"/>
    <x v="3"/>
    <s v="OFF-AR-10002656"/>
    <x v="1"/>
    <x v="6"/>
    <s v="Sanford Liquid Accent Highlighters"/>
    <n v="60.12"/>
    <n v="9"/>
    <n v="0"/>
    <n v="22.244399999999995"/>
    <x v="3"/>
    <x v="0"/>
    <s v="No"/>
  </r>
  <r>
    <n v="2714"/>
    <s v="CA-2016-110100"/>
    <x v="573"/>
    <d v="2016-04-29T00:00:00"/>
    <s v="Standard Class"/>
    <s v="LC-16885"/>
    <s v="Lena Creighton"/>
    <x v="0"/>
    <s v="United States"/>
    <x v="40"/>
    <x v="3"/>
    <n v="28403"/>
    <x v="0"/>
    <s v="TEC-PH-10004531"/>
    <x v="2"/>
    <x v="7"/>
    <s v="AT&amp;T CL2909"/>
    <n v="302.37599999999998"/>
    <n v="3"/>
    <n v="0.2"/>
    <n v="37.796999999999997"/>
    <x v="0"/>
    <x v="0"/>
    <s v="No"/>
  </r>
  <r>
    <n v="2715"/>
    <s v="CA-2017-103723"/>
    <x v="494"/>
    <d v="2017-12-06T00:00:00"/>
    <s v="Standard Class"/>
    <s v="BT-11305"/>
    <s v="Beth Thompson"/>
    <x v="2"/>
    <s v="United States"/>
    <x v="4"/>
    <x v="4"/>
    <n v="98105"/>
    <x v="1"/>
    <s v="OFF-AR-10003251"/>
    <x v="1"/>
    <x v="6"/>
    <s v="Prang Drawing Pencil Set"/>
    <n v="13.899999999999999"/>
    <n v="5"/>
    <n v="0"/>
    <n v="5.56"/>
    <x v="1"/>
    <x v="0"/>
    <s v="No"/>
  </r>
  <r>
    <n v="2716"/>
    <s v="CA-2016-127187"/>
    <x v="774"/>
    <d v="2016-12-08T00:00:00"/>
    <s v="Standard Class"/>
    <s v="CP-12085"/>
    <s v="Cathy Prescott"/>
    <x v="1"/>
    <s v="United States"/>
    <x v="20"/>
    <x v="15"/>
    <n v="10024"/>
    <x v="3"/>
    <s v="TEC-PH-10000673"/>
    <x v="2"/>
    <x v="7"/>
    <s v="Plantronics Voyager Pro HD - Bluetooth Headset"/>
    <n v="129.97999999999999"/>
    <n v="2"/>
    <n v="0"/>
    <n v="62.3904"/>
    <x v="3"/>
    <x v="0"/>
    <s v="No"/>
  </r>
  <r>
    <n v="2717"/>
    <s v="CA-2019-128475"/>
    <x v="775"/>
    <d v="2019-09-01T00:00:00"/>
    <s v="Standard Class"/>
    <s v="SC-20680"/>
    <s v="Steve Carroll"/>
    <x v="2"/>
    <s v="United States"/>
    <x v="38"/>
    <x v="32"/>
    <n v="31907"/>
    <x v="0"/>
    <s v="TEC-AC-10000158"/>
    <x v="2"/>
    <x v="11"/>
    <s v="Sony 64GB Class 10 Micro SDHC R40 Memory Card"/>
    <n v="71.98"/>
    <n v="2"/>
    <n v="0"/>
    <n v="15.1158"/>
    <x v="0"/>
    <x v="0"/>
    <s v="No"/>
  </r>
  <r>
    <n v="2718"/>
    <s v="CA-2016-100006"/>
    <x v="557"/>
    <d v="2016-09-13T00:00:00"/>
    <s v="Standard Class"/>
    <s v="DK-13375"/>
    <s v="Dennis Kane"/>
    <x v="0"/>
    <s v="United States"/>
    <x v="20"/>
    <x v="15"/>
    <n v="10024"/>
    <x v="3"/>
    <s v="TEC-PH-10002075"/>
    <x v="2"/>
    <x v="7"/>
    <s v="AT&amp;T EL51110 DECT"/>
    <n v="377.96999999999997"/>
    <n v="3"/>
    <n v="0"/>
    <n v="109.61129999999999"/>
    <x v="3"/>
    <x v="0"/>
    <s v="No"/>
  </r>
  <r>
    <n v="2719"/>
    <s v="CA-2019-144827"/>
    <x v="202"/>
    <d v="2019-12-27T00:00:00"/>
    <s v="Standard Class"/>
    <s v="SE-20110"/>
    <s v="Sanjit Engle"/>
    <x v="0"/>
    <s v="United States"/>
    <x v="116"/>
    <x v="1"/>
    <n v="92627"/>
    <x v="1"/>
    <s v="OFF-ST-10004340"/>
    <x v="1"/>
    <x v="4"/>
    <s v="Fellowes Mobile File Cart, Black"/>
    <n v="124.36"/>
    <n v="2"/>
    <n v="0"/>
    <n v="33.577200000000005"/>
    <x v="1"/>
    <x v="0"/>
    <s v="No"/>
  </r>
  <r>
    <n v="2720"/>
    <s v="CA-2016-110030"/>
    <x v="776"/>
    <d v="2016-12-08T00:00:00"/>
    <s v="Second Class"/>
    <s v="LF-17185"/>
    <s v="Luke Foster"/>
    <x v="0"/>
    <s v="United States"/>
    <x v="12"/>
    <x v="5"/>
    <n v="77095"/>
    <x v="2"/>
    <s v="FUR-FU-10002759"/>
    <x v="0"/>
    <x v="5"/>
    <s v="12-1/2 Diameter Round Wall Clock"/>
    <n v="23.976000000000003"/>
    <n v="3"/>
    <n v="0.6"/>
    <n v="-14.385599999999997"/>
    <x v="2"/>
    <x v="0"/>
    <s v="No"/>
  </r>
  <r>
    <n v="2721"/>
    <s v="CA-2016-121286"/>
    <x v="130"/>
    <d v="2016-11-08T00:00:00"/>
    <s v="Second Class"/>
    <s v="ON-18715"/>
    <s v="Odella Nelson"/>
    <x v="1"/>
    <s v="United States"/>
    <x v="143"/>
    <x v="3"/>
    <n v="27511"/>
    <x v="0"/>
    <s v="OFF-FA-10000585"/>
    <x v="1"/>
    <x v="13"/>
    <s v="OIC Bulk Pack Metal Binder Clips"/>
    <n v="8.3760000000000012"/>
    <n v="3"/>
    <n v="0.2"/>
    <n v="2.7222"/>
    <x v="0"/>
    <x v="0"/>
    <s v="No"/>
  </r>
  <r>
    <n v="2722"/>
    <s v="CA-2016-121286"/>
    <x v="130"/>
    <d v="2016-11-08T00:00:00"/>
    <s v="Second Class"/>
    <s v="ON-18715"/>
    <s v="Odella Nelson"/>
    <x v="1"/>
    <s v="United States"/>
    <x v="143"/>
    <x v="3"/>
    <n v="27511"/>
    <x v="0"/>
    <s v="OFF-AP-10004859"/>
    <x v="1"/>
    <x v="9"/>
    <s v="Acco 6 Outlet Guardian Premium Surge Suppressor"/>
    <n v="58.240000000000009"/>
    <n v="5"/>
    <n v="0.2"/>
    <n v="5.0960000000000001"/>
    <x v="0"/>
    <x v="0"/>
    <s v="No"/>
  </r>
  <r>
    <n v="2723"/>
    <s v="CA-2018-164735"/>
    <x v="167"/>
    <d v="2018-04-19T00:00:00"/>
    <s v="Second Class"/>
    <s v="TB-21400"/>
    <s v="Tom Boeckenhauer"/>
    <x v="0"/>
    <s v="United States"/>
    <x v="166"/>
    <x v="17"/>
    <n v="22304"/>
    <x v="0"/>
    <s v="OFF-ST-10001558"/>
    <x v="1"/>
    <x v="4"/>
    <s v="Acco Perma 4000 Stacking Storage Drawers"/>
    <n v="81.199999999999989"/>
    <n v="5"/>
    <n v="0"/>
    <n v="12.18"/>
    <x v="0"/>
    <x v="0"/>
    <s v="No"/>
  </r>
  <r>
    <n v="2724"/>
    <s v="CA-2016-153479"/>
    <x v="777"/>
    <d v="2016-10-08T00:00:00"/>
    <s v="Standard Class"/>
    <s v="DF-13135"/>
    <s v="David Flashing"/>
    <x v="0"/>
    <s v="United States"/>
    <x v="132"/>
    <x v="1"/>
    <n v="94591"/>
    <x v="1"/>
    <s v="OFF-LA-10004689"/>
    <x v="1"/>
    <x v="2"/>
    <s v="Avery 512"/>
    <n v="14.450000000000001"/>
    <n v="5"/>
    <n v="0"/>
    <n v="6.7915000000000001"/>
    <x v="1"/>
    <x v="0"/>
    <s v="No"/>
  </r>
  <r>
    <n v="2725"/>
    <s v="CA-2016-153479"/>
    <x v="777"/>
    <d v="2016-10-08T00:00:00"/>
    <s v="Standard Class"/>
    <s v="DF-13135"/>
    <s v="David Flashing"/>
    <x v="0"/>
    <s v="United States"/>
    <x v="132"/>
    <x v="1"/>
    <n v="94591"/>
    <x v="1"/>
    <s v="OFF-BI-10002867"/>
    <x v="1"/>
    <x v="8"/>
    <s v="GBC Recycled Regency Composition Covers"/>
    <n v="95.64800000000001"/>
    <n v="2"/>
    <n v="0.2"/>
    <n v="31.085599999999989"/>
    <x v="1"/>
    <x v="0"/>
    <s v="No"/>
  </r>
  <r>
    <n v="2726"/>
    <s v="CA-2019-149888"/>
    <x v="659"/>
    <d v="2019-11-13T00:00:00"/>
    <s v="Standard Class"/>
    <s v="EP-13915"/>
    <s v="Emily Phan"/>
    <x v="0"/>
    <s v="United States"/>
    <x v="10"/>
    <x v="9"/>
    <n v="19120"/>
    <x v="3"/>
    <s v="TEC-PH-10003811"/>
    <x v="2"/>
    <x v="7"/>
    <s v="Jabra Supreme Plus Driver Edition Headset"/>
    <n v="359.97"/>
    <n v="5"/>
    <n v="0.4"/>
    <n v="-71.994000000000028"/>
    <x v="3"/>
    <x v="0"/>
    <s v="No"/>
  </r>
  <r>
    <n v="2727"/>
    <s v="CA-2019-149888"/>
    <x v="659"/>
    <d v="2019-11-13T00:00:00"/>
    <s v="Standard Class"/>
    <s v="EP-13915"/>
    <s v="Emily Phan"/>
    <x v="0"/>
    <s v="United States"/>
    <x v="10"/>
    <x v="9"/>
    <n v="19120"/>
    <x v="3"/>
    <s v="FUR-TA-10000849"/>
    <x v="0"/>
    <x v="3"/>
    <s v="Bevis Rectangular Conference Tables"/>
    <n v="350.35199999999998"/>
    <n v="4"/>
    <n v="0.4"/>
    <n v="-140.14079999999996"/>
    <x v="3"/>
    <x v="0"/>
    <s v="No"/>
  </r>
  <r>
    <n v="2728"/>
    <s v="CA-2019-119193"/>
    <x v="66"/>
    <d v="2019-12-24T00:00:00"/>
    <s v="First Class"/>
    <s v="SK-19990"/>
    <s v="Sally Knutson"/>
    <x v="0"/>
    <s v="United States"/>
    <x v="167"/>
    <x v="24"/>
    <n v="43615"/>
    <x v="3"/>
    <s v="OFF-BI-10000848"/>
    <x v="1"/>
    <x v="8"/>
    <s v="Angle-D Ring Binders"/>
    <n v="1.6410000000000002"/>
    <n v="1"/>
    <n v="0.7"/>
    <n v="-1.3128000000000002"/>
    <x v="3"/>
    <x v="0"/>
    <s v="No"/>
  </r>
  <r>
    <n v="2729"/>
    <s v="CA-2019-119193"/>
    <x v="66"/>
    <d v="2019-12-24T00:00:00"/>
    <s v="First Class"/>
    <s v="SK-19990"/>
    <s v="Sally Knutson"/>
    <x v="0"/>
    <s v="United States"/>
    <x v="167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  <x v="3"/>
    <x v="0"/>
    <s v="No"/>
  </r>
  <r>
    <n v="2730"/>
    <s v="CA-2019-104801"/>
    <x v="778"/>
    <d v="2019-02-19T00:00:00"/>
    <s v="Standard Class"/>
    <s v="FH-14350"/>
    <s v="Fred Harton"/>
    <x v="0"/>
    <s v="United States"/>
    <x v="4"/>
    <x v="4"/>
    <n v="98105"/>
    <x v="1"/>
    <s v="OFF-AR-10001547"/>
    <x v="1"/>
    <x v="6"/>
    <s v="Newell 311"/>
    <n v="6.63"/>
    <n v="3"/>
    <n v="0"/>
    <n v="1.7901"/>
    <x v="1"/>
    <x v="0"/>
    <s v="No"/>
  </r>
  <r>
    <n v="2731"/>
    <s v="CA-2019-104801"/>
    <x v="778"/>
    <d v="2019-02-19T00:00:00"/>
    <s v="Standard Class"/>
    <s v="FH-14350"/>
    <s v="Fred Harton"/>
    <x v="0"/>
    <s v="United States"/>
    <x v="4"/>
    <x v="4"/>
    <n v="98105"/>
    <x v="1"/>
    <s v="TEC-AC-10001838"/>
    <x v="2"/>
    <x v="11"/>
    <s v="Razer Tiamat Over Ear 7.1 Surround Sound PC Gaming Headset"/>
    <n v="799.96"/>
    <n v="4"/>
    <n v="0"/>
    <n v="343.98280000000005"/>
    <x v="1"/>
    <x v="0"/>
    <s v="No"/>
  </r>
  <r>
    <n v="2732"/>
    <s v="CA-2019-104801"/>
    <x v="778"/>
    <d v="2019-02-19T00:00:00"/>
    <s v="Standard Class"/>
    <s v="FH-14350"/>
    <s v="Fred Harton"/>
    <x v="0"/>
    <s v="United States"/>
    <x v="4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x v="1"/>
    <x v="0"/>
    <s v="No"/>
  </r>
  <r>
    <n v="2733"/>
    <s v="CA-2016-107594"/>
    <x v="779"/>
    <d v="2016-07-06T00:00:00"/>
    <s v="Standard Class"/>
    <s v="EH-13945"/>
    <s v="Eric Hoffmann"/>
    <x v="0"/>
    <s v="United States"/>
    <x v="135"/>
    <x v="30"/>
    <n v="7060"/>
    <x v="3"/>
    <s v="TEC-PH-10002923"/>
    <x v="2"/>
    <x v="7"/>
    <s v="Logitech B530 USB Headset - headset - Full size, Binaural"/>
    <n v="73.98"/>
    <n v="2"/>
    <n v="0"/>
    <n v="19.974600000000002"/>
    <x v="3"/>
    <x v="0"/>
    <s v="No"/>
  </r>
  <r>
    <n v="2734"/>
    <s v="CA-2016-107594"/>
    <x v="779"/>
    <d v="2016-07-06T00:00:00"/>
    <s v="Standard Class"/>
    <s v="EH-13945"/>
    <s v="Eric Hoffmann"/>
    <x v="0"/>
    <s v="United States"/>
    <x v="135"/>
    <x v="30"/>
    <n v="7060"/>
    <x v="3"/>
    <s v="OFF-AR-10000716"/>
    <x v="1"/>
    <x v="6"/>
    <s v="DIXON Ticonderoga Erasable Checking Pencils"/>
    <n v="5.58"/>
    <n v="1"/>
    <n v="0"/>
    <n v="2.1762000000000001"/>
    <x v="3"/>
    <x v="0"/>
    <s v="No"/>
  </r>
  <r>
    <n v="2735"/>
    <s v="CA-2017-129770"/>
    <x v="780"/>
    <d v="2017-02-23T00:00:00"/>
    <s v="Second Class"/>
    <s v="JE-15715"/>
    <s v="Joe Elijah"/>
    <x v="0"/>
    <s v="United States"/>
    <x v="324"/>
    <x v="27"/>
    <n v="88001"/>
    <x v="1"/>
    <s v="OFF-PA-10000249"/>
    <x v="1"/>
    <x v="10"/>
    <s v="Easy-staple paper"/>
    <n v="49.12"/>
    <n v="4"/>
    <n v="0"/>
    <n v="23.086399999999998"/>
    <x v="1"/>
    <x v="0"/>
    <s v="No"/>
  </r>
  <r>
    <n v="2736"/>
    <s v="CA-2017-115798"/>
    <x v="50"/>
    <d v="2017-11-19T00:00:00"/>
    <s v="Standard Class"/>
    <s v="KL-16645"/>
    <s v="Ken Lonsdale"/>
    <x v="0"/>
    <s v="United States"/>
    <x v="46"/>
    <x v="13"/>
    <n v="19711"/>
    <x v="3"/>
    <s v="TEC-PH-10003691"/>
    <x v="2"/>
    <x v="7"/>
    <s v="BlackBerry Q10"/>
    <n v="377.96999999999997"/>
    <n v="3"/>
    <n v="0"/>
    <n v="94.492500000000007"/>
    <x v="3"/>
    <x v="0"/>
    <s v="No"/>
  </r>
  <r>
    <n v="2737"/>
    <s v="CA-2017-115798"/>
    <x v="50"/>
    <d v="2017-11-19T00:00:00"/>
    <s v="Standard Class"/>
    <s v="KL-16645"/>
    <s v="Ken Lonsdale"/>
    <x v="0"/>
    <s v="United States"/>
    <x v="46"/>
    <x v="13"/>
    <n v="19711"/>
    <x v="3"/>
    <s v="OFF-PA-10001560"/>
    <x v="1"/>
    <x v="10"/>
    <s v="Adams Telephone Message Books, 5 1/4” x 11”"/>
    <n v="42.28"/>
    <n v="7"/>
    <n v="0"/>
    <n v="19.871600000000001"/>
    <x v="3"/>
    <x v="0"/>
    <s v="No"/>
  </r>
  <r>
    <n v="2738"/>
    <s v="CA-2017-115798"/>
    <x v="50"/>
    <d v="2017-11-19T00:00:00"/>
    <s v="Standard Class"/>
    <s v="KL-16645"/>
    <s v="Ken Lonsdale"/>
    <x v="0"/>
    <s v="United States"/>
    <x v="46"/>
    <x v="13"/>
    <n v="19711"/>
    <x v="3"/>
    <s v="FUR-BO-10004467"/>
    <x v="0"/>
    <x v="0"/>
    <s v="Bestar Classic Bookcase"/>
    <n v="299.96999999999997"/>
    <n v="3"/>
    <n v="0"/>
    <n v="56.994299999999981"/>
    <x v="3"/>
    <x v="0"/>
    <s v="No"/>
  </r>
  <r>
    <n v="2739"/>
    <s v="CA-2017-115798"/>
    <x v="50"/>
    <d v="2017-11-19T00:00:00"/>
    <s v="Standard Class"/>
    <s v="KL-16645"/>
    <s v="Ken Lonsdale"/>
    <x v="0"/>
    <s v="United States"/>
    <x v="46"/>
    <x v="13"/>
    <n v="19711"/>
    <x v="3"/>
    <s v="TEC-PH-10001819"/>
    <x v="2"/>
    <x v="7"/>
    <s v="Innergie mMini Combo Duo USB Travel Charging Kit"/>
    <n v="89.98"/>
    <n v="2"/>
    <n v="0"/>
    <n v="43.190399999999997"/>
    <x v="3"/>
    <x v="0"/>
    <s v="No"/>
  </r>
  <r>
    <n v="2740"/>
    <s v="CA-2019-122707"/>
    <x v="513"/>
    <d v="2019-04-18T00:00:00"/>
    <s v="First Class"/>
    <s v="EB-13750"/>
    <s v="Edward Becker"/>
    <x v="1"/>
    <s v="United States"/>
    <x v="325"/>
    <x v="19"/>
    <n v="35244"/>
    <x v="0"/>
    <s v="OFF-SU-10000157"/>
    <x v="1"/>
    <x v="14"/>
    <s v="Compact Automatic Electric Letter Opener"/>
    <n v="477.24"/>
    <n v="4"/>
    <n v="0"/>
    <n v="9.5448000000000093"/>
    <x v="0"/>
    <x v="0"/>
    <s v="No"/>
  </r>
  <r>
    <n v="2741"/>
    <s v="CA-2019-122707"/>
    <x v="513"/>
    <d v="2019-04-18T00:00:00"/>
    <s v="First Class"/>
    <s v="EB-13750"/>
    <s v="Edward Becker"/>
    <x v="1"/>
    <s v="United States"/>
    <x v="325"/>
    <x v="19"/>
    <n v="35244"/>
    <x v="0"/>
    <s v="TEC-AC-10004227"/>
    <x v="2"/>
    <x v="11"/>
    <s v="SanDisk Ultra 16 GB MicroSDHC Class 10 Memory Card"/>
    <n v="25.98"/>
    <n v="2"/>
    <n v="0"/>
    <n v="1.558799999999998"/>
    <x v="0"/>
    <x v="0"/>
    <s v="No"/>
  </r>
  <r>
    <n v="2742"/>
    <s v="CA-2018-165015"/>
    <x v="781"/>
    <d v="2018-02-27T00:00:00"/>
    <s v="Second Class"/>
    <s v="BD-11725"/>
    <s v="Bruce Degenhardt"/>
    <x v="0"/>
    <s v="United States"/>
    <x v="46"/>
    <x v="24"/>
    <n v="43055"/>
    <x v="3"/>
    <s v="OFF-EN-10003134"/>
    <x v="1"/>
    <x v="12"/>
    <s v="Staple envelope"/>
    <n v="46.72"/>
    <n v="5"/>
    <n v="0.2"/>
    <n v="17.52"/>
    <x v="3"/>
    <x v="0"/>
    <s v="No"/>
  </r>
  <r>
    <n v="2743"/>
    <s v="CA-2016-149244"/>
    <x v="130"/>
    <d v="2016-11-08T00:00:00"/>
    <s v="Standard Class"/>
    <s v="MS-17530"/>
    <s v="MaryBeth Skach"/>
    <x v="0"/>
    <s v="United States"/>
    <x v="70"/>
    <x v="1"/>
    <n v="92037"/>
    <x v="1"/>
    <s v="FUR-FU-10004671"/>
    <x v="0"/>
    <x v="5"/>
    <s v="Executive Impressions 12&quot; Wall Clock"/>
    <n v="35.340000000000003"/>
    <n v="2"/>
    <n v="0"/>
    <n v="13.429200000000002"/>
    <x v="1"/>
    <x v="0"/>
    <s v="No"/>
  </r>
  <r>
    <n v="2744"/>
    <s v="CA-2017-140144"/>
    <x v="782"/>
    <d v="2017-06-25T00:00:00"/>
    <s v="Second Class"/>
    <s v="SC-20770"/>
    <s v="Stewart Carmichael"/>
    <x v="1"/>
    <s v="United States"/>
    <x v="8"/>
    <x v="1"/>
    <n v="94122"/>
    <x v="1"/>
    <s v="FUR-FU-10002253"/>
    <x v="0"/>
    <x v="5"/>
    <s v="Howard Miller 13&quot; Diameter Pewter Finish Round Wall Clock"/>
    <n v="257.64"/>
    <n v="6"/>
    <n v="0"/>
    <n v="100.4796"/>
    <x v="1"/>
    <x v="0"/>
    <s v="No"/>
  </r>
  <r>
    <n v="2745"/>
    <s v="CA-2017-140144"/>
    <x v="782"/>
    <d v="2017-06-25T00:00:00"/>
    <s v="Second Class"/>
    <s v="SC-20770"/>
    <s v="Stewart Carmichael"/>
    <x v="1"/>
    <s v="United States"/>
    <x v="8"/>
    <x v="1"/>
    <n v="94122"/>
    <x v="1"/>
    <s v="TEC-PH-10002726"/>
    <x v="2"/>
    <x v="7"/>
    <s v="netTALK DUO VoIP Telephone Service"/>
    <n v="125.97600000000001"/>
    <n v="3"/>
    <n v="0.2"/>
    <n v="47.241"/>
    <x v="1"/>
    <x v="0"/>
    <s v="No"/>
  </r>
  <r>
    <n v="2746"/>
    <s v="CA-2019-163321"/>
    <x v="783"/>
    <d v="2019-08-11T00:00:00"/>
    <s v="Second Class"/>
    <s v="FM-14380"/>
    <s v="Fred McMath"/>
    <x v="0"/>
    <s v="United States"/>
    <x v="108"/>
    <x v="3"/>
    <n v="28540"/>
    <x v="0"/>
    <s v="TEC-AC-10004571"/>
    <x v="2"/>
    <x v="11"/>
    <s v="Logitech G700s Rechargeable Gaming Mouse"/>
    <n v="79.992000000000004"/>
    <n v="1"/>
    <n v="0.2"/>
    <n v="21.997800000000002"/>
    <x v="0"/>
    <x v="0"/>
    <s v="No"/>
  </r>
  <r>
    <n v="2747"/>
    <s v="CA-2016-155887"/>
    <x v="552"/>
    <d v="2016-05-17T00:00:00"/>
    <s v="Standard Class"/>
    <s v="KT-16480"/>
    <s v="Kean Thornton"/>
    <x v="0"/>
    <s v="United States"/>
    <x v="47"/>
    <x v="31"/>
    <n v="2038"/>
    <x v="3"/>
    <s v="FUR-TA-10002228"/>
    <x v="0"/>
    <x v="3"/>
    <s v="Bevis Traditional Conference Table Top, Plinth Base"/>
    <n v="700.05600000000004"/>
    <n v="3"/>
    <n v="0.3"/>
    <n v="-130.0104"/>
    <x v="3"/>
    <x v="0"/>
    <s v="No"/>
  </r>
  <r>
    <n v="2748"/>
    <s v="US-2017-165449"/>
    <x v="6"/>
    <d v="2017-11-26T00:00:00"/>
    <s v="Standard Class"/>
    <s v="AP-10720"/>
    <s v="Anne Pryor"/>
    <x v="2"/>
    <s v="United States"/>
    <x v="326"/>
    <x v="5"/>
    <n v="75034"/>
    <x v="2"/>
    <s v="TEC-AC-10004127"/>
    <x v="2"/>
    <x v="11"/>
    <s v="SanDisk Cruzer 8 GB USB Flash Drive"/>
    <n v="27.168000000000003"/>
    <n v="4"/>
    <n v="0.2"/>
    <n v="-1.3583999999999987"/>
    <x v="2"/>
    <x v="0"/>
    <s v="No"/>
  </r>
  <r>
    <n v="2749"/>
    <s v="CA-2017-110247"/>
    <x v="784"/>
    <d v="2017-12-08T00:00:00"/>
    <s v="Standard Class"/>
    <s v="RH-19555"/>
    <s v="Ritsa Hightower"/>
    <x v="0"/>
    <s v="United States"/>
    <x v="315"/>
    <x v="2"/>
    <n v="32303"/>
    <x v="0"/>
    <s v="OFF-BI-10001553"/>
    <x v="1"/>
    <x v="8"/>
    <s v="SpineVue Locking Slant-D Ring Binders by Cardinal"/>
    <n v="8.2260000000000009"/>
    <n v="3"/>
    <n v="0.7"/>
    <n v="-6.0323999999999991"/>
    <x v="0"/>
    <x v="0"/>
    <s v="No"/>
  </r>
  <r>
    <n v="2750"/>
    <s v="US-2016-141257"/>
    <x v="785"/>
    <d v="2016-06-14T00:00:00"/>
    <s v="Standard Class"/>
    <s v="CS-11950"/>
    <s v="Carlos Soltero"/>
    <x v="0"/>
    <s v="United States"/>
    <x v="4"/>
    <x v="4"/>
    <n v="98115"/>
    <x v="1"/>
    <s v="FUR-CH-10002758"/>
    <x v="0"/>
    <x v="1"/>
    <s v="Hon Deluxe Fabric Upholstered Stacking Chairs, Squared Back"/>
    <n v="585.55200000000002"/>
    <n v="3"/>
    <n v="0.2"/>
    <n v="73.19399999999996"/>
    <x v="1"/>
    <x v="0"/>
    <s v="No"/>
  </r>
  <r>
    <n v="2751"/>
    <s v="CA-2016-154669"/>
    <x v="233"/>
    <d v="2016-08-11T00:00:00"/>
    <s v="Second Class"/>
    <s v="TM-21010"/>
    <s v="Tamara Manning"/>
    <x v="0"/>
    <s v="United States"/>
    <x v="327"/>
    <x v="1"/>
    <n v="95687"/>
    <x v="1"/>
    <s v="OFF-ST-10000532"/>
    <x v="1"/>
    <x v="4"/>
    <s v="Advantus Rolling Drawer Organizers"/>
    <n v="423.28"/>
    <n v="11"/>
    <n v="0"/>
    <n v="110.05279999999999"/>
    <x v="1"/>
    <x v="0"/>
    <s v="No"/>
  </r>
  <r>
    <n v="2752"/>
    <s v="CA-2016-158029"/>
    <x v="542"/>
    <d v="2016-05-30T00:00:00"/>
    <s v="Standard Class"/>
    <s v="HF-14995"/>
    <s v="Herbert Flentye"/>
    <x v="0"/>
    <s v="United States"/>
    <x v="1"/>
    <x v="1"/>
    <n v="90008"/>
    <x v="1"/>
    <s v="FUR-CH-10000988"/>
    <x v="0"/>
    <x v="1"/>
    <s v="Hon Olson Stacker Stools"/>
    <n v="225.29600000000002"/>
    <n v="2"/>
    <n v="0.2"/>
    <n v="22.529599999999995"/>
    <x v="1"/>
    <x v="0"/>
    <s v="No"/>
  </r>
  <r>
    <n v="2753"/>
    <s v="CA-2017-155306"/>
    <x v="786"/>
    <d v="2017-04-21T00:00:00"/>
    <s v="Standard Class"/>
    <s v="GA-14515"/>
    <s v="George Ashbrook"/>
    <x v="0"/>
    <s v="United States"/>
    <x v="8"/>
    <x v="1"/>
    <n v="94122"/>
    <x v="1"/>
    <s v="OFF-AR-10003251"/>
    <x v="1"/>
    <x v="6"/>
    <s v="Prang Drawing Pencil Set"/>
    <n v="5.56"/>
    <n v="2"/>
    <n v="0"/>
    <n v="2.2239999999999998"/>
    <x v="1"/>
    <x v="0"/>
    <s v="No"/>
  </r>
  <r>
    <n v="2754"/>
    <s v="CA-2017-155306"/>
    <x v="786"/>
    <d v="2017-04-21T00:00:00"/>
    <s v="Standard Class"/>
    <s v="GA-14515"/>
    <s v="George Ashbrook"/>
    <x v="0"/>
    <s v="United States"/>
    <x v="8"/>
    <x v="1"/>
    <n v="94122"/>
    <x v="1"/>
    <s v="TEC-AC-10003174"/>
    <x v="2"/>
    <x v="11"/>
    <s v="Plantronics S12 Corded Telephone Headset System"/>
    <n v="323.37"/>
    <n v="3"/>
    <n v="0"/>
    <n v="129.34800000000001"/>
    <x v="1"/>
    <x v="0"/>
    <s v="No"/>
  </r>
  <r>
    <n v="2755"/>
    <s v="CA-2017-155306"/>
    <x v="786"/>
    <d v="2017-04-21T00:00:00"/>
    <s v="Standard Class"/>
    <s v="GA-14515"/>
    <s v="George Ashbrook"/>
    <x v="0"/>
    <s v="United States"/>
    <x v="8"/>
    <x v="1"/>
    <n v="94122"/>
    <x v="1"/>
    <s v="TEC-PH-10002310"/>
    <x v="2"/>
    <x v="7"/>
    <s v="Plantronics Calisto P620-M USB Wireless Speakerphone System"/>
    <n v="783.96000000000015"/>
    <n v="5"/>
    <n v="0.2"/>
    <n v="68.59650000000002"/>
    <x v="1"/>
    <x v="0"/>
    <s v="No"/>
  </r>
  <r>
    <n v="2756"/>
    <s v="CA-2017-155306"/>
    <x v="786"/>
    <d v="2017-04-21T00:00:00"/>
    <s v="Standard Class"/>
    <s v="GA-14515"/>
    <s v="George Ashbrook"/>
    <x v="0"/>
    <s v="United States"/>
    <x v="8"/>
    <x v="1"/>
    <n v="94122"/>
    <x v="1"/>
    <s v="OFF-AP-10002651"/>
    <x v="1"/>
    <x v="9"/>
    <s v="Hoover Upright Vacuum With Dirt Cup"/>
    <n v="1447.6499999999999"/>
    <n v="5"/>
    <n v="0"/>
    <n v="419.8184999999998"/>
    <x v="1"/>
    <x v="0"/>
    <s v="No"/>
  </r>
  <r>
    <n v="2757"/>
    <s v="CA-2017-155306"/>
    <x v="786"/>
    <d v="2017-04-21T00:00:00"/>
    <s v="Standard Class"/>
    <s v="GA-14515"/>
    <s v="George Ashbrook"/>
    <x v="0"/>
    <s v="United States"/>
    <x v="8"/>
    <x v="1"/>
    <n v="94122"/>
    <x v="1"/>
    <s v="OFF-PA-10001184"/>
    <x v="1"/>
    <x v="10"/>
    <s v="Xerox 1903"/>
    <n v="11.96"/>
    <n v="2"/>
    <n v="0"/>
    <n v="5.8604000000000003"/>
    <x v="1"/>
    <x v="0"/>
    <s v="No"/>
  </r>
  <r>
    <n v="2758"/>
    <s v="CA-2018-127775"/>
    <x v="725"/>
    <d v="2018-06-13T00:00:00"/>
    <s v="Second Class"/>
    <s v="ES-14020"/>
    <s v="Erica Smith"/>
    <x v="0"/>
    <s v="United States"/>
    <x v="20"/>
    <x v="15"/>
    <n v="10035"/>
    <x v="3"/>
    <s v="TEC-AC-10002402"/>
    <x v="2"/>
    <x v="11"/>
    <s v="Razer Kraken PRO Over Ear PC and Music Headset"/>
    <n v="239.96999999999997"/>
    <n v="3"/>
    <n v="0"/>
    <n v="71.990999999999985"/>
    <x v="3"/>
    <x v="0"/>
    <s v="No"/>
  </r>
  <r>
    <n v="2759"/>
    <s v="CA-2018-146171"/>
    <x v="21"/>
    <d v="2018-03-15T00:00:00"/>
    <s v="Standard Class"/>
    <s v="JP-16135"/>
    <s v="Julie Prescott"/>
    <x v="2"/>
    <s v="United States"/>
    <x v="38"/>
    <x v="32"/>
    <n v="31907"/>
    <x v="0"/>
    <s v="FUR-FU-10004270"/>
    <x v="0"/>
    <x v="5"/>
    <s v="Executive Impressions 13&quot; Clairmont Wall Clock"/>
    <n v="76.92"/>
    <n v="4"/>
    <n v="0"/>
    <n v="31.537200000000006"/>
    <x v="0"/>
    <x v="0"/>
    <s v="No"/>
  </r>
  <r>
    <n v="2760"/>
    <s v="CA-2018-146171"/>
    <x v="21"/>
    <d v="2018-03-15T00:00:00"/>
    <s v="Standard Class"/>
    <s v="JP-16135"/>
    <s v="Julie Prescott"/>
    <x v="2"/>
    <s v="United States"/>
    <x v="38"/>
    <x v="32"/>
    <n v="31907"/>
    <x v="0"/>
    <s v="OFF-ST-10001526"/>
    <x v="1"/>
    <x v="4"/>
    <s v="Iceberg Mobile Mega Data/Printer Cart"/>
    <n v="481.32"/>
    <n v="4"/>
    <n v="0"/>
    <n v="125.14319999999998"/>
    <x v="0"/>
    <x v="0"/>
    <s v="No"/>
  </r>
  <r>
    <n v="2761"/>
    <s v="CA-2016-129574"/>
    <x v="542"/>
    <d v="2016-05-29T00:00:00"/>
    <s v="First Class"/>
    <s v="Dp-13240"/>
    <s v="Dean percer"/>
    <x v="2"/>
    <s v="United States"/>
    <x v="208"/>
    <x v="7"/>
    <n v="84107"/>
    <x v="1"/>
    <s v="OFF-PA-10002893"/>
    <x v="1"/>
    <x v="10"/>
    <s v="Wirebound Service Call Books, 5 1/2&quot; x 4&quot;"/>
    <n v="48.4"/>
    <n v="5"/>
    <n v="0"/>
    <n v="23.231999999999999"/>
    <x v="1"/>
    <x v="0"/>
    <s v="No"/>
  </r>
  <r>
    <n v="2762"/>
    <s v="CA-2019-126536"/>
    <x v="386"/>
    <d v="2019-10-14T00:00:00"/>
    <s v="First Class"/>
    <s v="NK-18490"/>
    <s v="Neil Knudson"/>
    <x v="2"/>
    <s v="United States"/>
    <x v="8"/>
    <x v="1"/>
    <n v="94110"/>
    <x v="1"/>
    <s v="TEC-AC-10003709"/>
    <x v="2"/>
    <x v="11"/>
    <s v="Maxell 4.7GB DVD-R 5/Pack"/>
    <n v="0.99"/>
    <n v="1"/>
    <n v="0"/>
    <n v="0.4356000000000001"/>
    <x v="1"/>
    <x v="0"/>
    <s v="No"/>
  </r>
  <r>
    <n v="2763"/>
    <s v="CA-2019-126536"/>
    <x v="386"/>
    <d v="2019-10-14T00:00:00"/>
    <s v="First Class"/>
    <s v="NK-18490"/>
    <s v="Neil Knudson"/>
    <x v="2"/>
    <s v="United States"/>
    <x v="8"/>
    <x v="1"/>
    <n v="94110"/>
    <x v="1"/>
    <s v="OFF-BI-10001191"/>
    <x v="1"/>
    <x v="8"/>
    <s v="Canvas Sectional Post Binders"/>
    <n v="101.84"/>
    <n v="5"/>
    <n v="0.2"/>
    <n v="36.917000000000002"/>
    <x v="1"/>
    <x v="0"/>
    <s v="No"/>
  </r>
  <r>
    <n v="2764"/>
    <s v="CA-2019-165757"/>
    <x v="738"/>
    <d v="2019-06-28T00:00:00"/>
    <s v="Standard Class"/>
    <s v="PL-18925"/>
    <s v="Paul Lucas"/>
    <x v="2"/>
    <s v="United States"/>
    <x v="10"/>
    <x v="9"/>
    <n v="19140"/>
    <x v="3"/>
    <s v="OFF-BI-10003166"/>
    <x v="1"/>
    <x v="8"/>
    <s v="GBC Plasticlear Binding Covers"/>
    <n v="10.332000000000003"/>
    <n v="3"/>
    <n v="0.7"/>
    <n v="-7.5767999999999986"/>
    <x v="3"/>
    <x v="0"/>
    <s v="No"/>
  </r>
  <r>
    <n v="2765"/>
    <s v="CA-2019-165757"/>
    <x v="738"/>
    <d v="2019-06-28T00:00:00"/>
    <s v="Standard Class"/>
    <s v="PL-18925"/>
    <s v="Paul Lucas"/>
    <x v="2"/>
    <s v="United States"/>
    <x v="10"/>
    <x v="9"/>
    <n v="19140"/>
    <x v="3"/>
    <s v="OFF-BI-10003982"/>
    <x v="1"/>
    <x v="8"/>
    <s v="Wilson Jones Century Plastic Molded Ring Binders"/>
    <n v="31.155000000000005"/>
    <n v="5"/>
    <n v="0.7"/>
    <n v="-23.8855"/>
    <x v="3"/>
    <x v="0"/>
    <s v="No"/>
  </r>
  <r>
    <n v="2766"/>
    <s v="CA-2019-165757"/>
    <x v="738"/>
    <d v="2019-06-28T00:00:00"/>
    <s v="Standard Class"/>
    <s v="PL-18925"/>
    <s v="Paul Lucas"/>
    <x v="2"/>
    <s v="United States"/>
    <x v="10"/>
    <x v="9"/>
    <n v="19140"/>
    <x v="3"/>
    <s v="OFF-ST-10004835"/>
    <x v="1"/>
    <x v="4"/>
    <s v="Plastic Stacking Crates &amp; Casters"/>
    <n v="8.9280000000000008"/>
    <n v="2"/>
    <n v="0.2"/>
    <n v="0.66959999999999997"/>
    <x v="3"/>
    <x v="0"/>
    <s v="No"/>
  </r>
  <r>
    <n v="2767"/>
    <s v="CA-2019-167752"/>
    <x v="787"/>
    <d v="2019-01-18T00:00:00"/>
    <s v="First Class"/>
    <s v="RW-19690"/>
    <s v="Robert Waldorf"/>
    <x v="0"/>
    <s v="United States"/>
    <x v="10"/>
    <x v="9"/>
    <n v="19134"/>
    <x v="3"/>
    <s v="OFF-AP-10000159"/>
    <x v="1"/>
    <x v="9"/>
    <s v="Belkin F9M820V08 8 Outlet Surge"/>
    <n v="34.384"/>
    <n v="1"/>
    <n v="0.2"/>
    <n v="3.8681999999999945"/>
    <x v="3"/>
    <x v="0"/>
    <s v="No"/>
  </r>
  <r>
    <n v="2768"/>
    <s v="CA-2019-167752"/>
    <x v="787"/>
    <d v="2019-01-18T00:00:00"/>
    <s v="First Class"/>
    <s v="RW-19690"/>
    <s v="Robert Waldorf"/>
    <x v="0"/>
    <s v="United States"/>
    <x v="10"/>
    <x v="9"/>
    <n v="19134"/>
    <x v="3"/>
    <s v="OFF-AP-10002945"/>
    <x v="1"/>
    <x v="9"/>
    <s v="Honeywell Enviracaire Portable HEPA Air Cleaner for 17' x 22' Room"/>
    <n v="1924.1599999999999"/>
    <n v="8"/>
    <n v="0.2"/>
    <n v="312.67599999999993"/>
    <x v="3"/>
    <x v="0"/>
    <s v="No"/>
  </r>
  <r>
    <n v="2769"/>
    <s v="US-2017-122140"/>
    <x v="788"/>
    <d v="2017-04-07T00:00:00"/>
    <s v="Standard Class"/>
    <s v="MO-17950"/>
    <s v="Michael Oakman"/>
    <x v="0"/>
    <s v="United States"/>
    <x v="61"/>
    <x v="5"/>
    <n v="75220"/>
    <x v="2"/>
    <s v="OFF-AP-10001242"/>
    <x v="1"/>
    <x v="9"/>
    <s v="APC 7 Outlet Network SurgeArrest Surge Protector"/>
    <n v="32.191999999999993"/>
    <n v="2"/>
    <n v="0.8"/>
    <n v="-80.48"/>
    <x v="2"/>
    <x v="0"/>
    <s v="No"/>
  </r>
  <r>
    <n v="2770"/>
    <s v="US-2017-122140"/>
    <x v="788"/>
    <d v="2017-04-07T00:00:00"/>
    <s v="Standard Class"/>
    <s v="MO-17950"/>
    <s v="Michael Oakman"/>
    <x v="0"/>
    <s v="United States"/>
    <x v="61"/>
    <x v="5"/>
    <n v="75220"/>
    <x v="2"/>
    <s v="TEC-AC-10003038"/>
    <x v="2"/>
    <x v="11"/>
    <s v="Kingston Digital DataTraveler 16GB USB 2.0"/>
    <n v="50.120000000000005"/>
    <n v="7"/>
    <n v="0.2"/>
    <n v="-0.62650000000000716"/>
    <x v="2"/>
    <x v="0"/>
    <s v="No"/>
  </r>
  <r>
    <n v="2771"/>
    <s v="US-2017-122140"/>
    <x v="788"/>
    <d v="2017-04-07T00:00:00"/>
    <s v="Standard Class"/>
    <s v="MO-17950"/>
    <s v="Michael Oakman"/>
    <x v="0"/>
    <s v="United States"/>
    <x v="61"/>
    <x v="5"/>
    <n v="75220"/>
    <x v="2"/>
    <s v="TEC-AC-10003289"/>
    <x v="2"/>
    <x v="11"/>
    <s v="Anker Ultra-Slim Mini Bluetooth 3.0 Wireless Keyboard"/>
    <n v="47.975999999999999"/>
    <n v="3"/>
    <n v="0.2"/>
    <n v="1.7990999999999993"/>
    <x v="2"/>
    <x v="0"/>
    <s v="No"/>
  </r>
  <r>
    <n v="2772"/>
    <s v="CA-2018-163986"/>
    <x v="323"/>
    <d v="2018-09-10T00:00:00"/>
    <s v="Standard Class"/>
    <s v="JJ-15445"/>
    <s v="Jennifer Jackson"/>
    <x v="0"/>
    <s v="United States"/>
    <x v="328"/>
    <x v="6"/>
    <n v="53186"/>
    <x v="2"/>
    <s v="OFF-ST-10000918"/>
    <x v="1"/>
    <x v="4"/>
    <s v="Crate-A-Files"/>
    <n v="54.5"/>
    <n v="5"/>
    <n v="0"/>
    <n v="14.169999999999998"/>
    <x v="2"/>
    <x v="0"/>
    <s v="No"/>
  </r>
  <r>
    <n v="2773"/>
    <s v="CA-2019-158967"/>
    <x v="389"/>
    <d v="2019-12-12T00:00:00"/>
    <s v="First Class"/>
    <s v="BT-11680"/>
    <s v="Brian Thompson"/>
    <x v="0"/>
    <s v="United States"/>
    <x v="2"/>
    <x v="2"/>
    <n v="33311"/>
    <x v="0"/>
    <s v="FUR-FU-10001940"/>
    <x v="0"/>
    <x v="5"/>
    <s v="Staple-based wall hangings"/>
    <n v="19.103999999999999"/>
    <n v="3"/>
    <n v="0.2"/>
    <n v="5.7312000000000012"/>
    <x v="0"/>
    <x v="0"/>
    <s v="No"/>
  </r>
  <r>
    <n v="2774"/>
    <s v="CA-2018-131576"/>
    <x v="441"/>
    <d v="2018-11-26T00:00:00"/>
    <s v="Standard Class"/>
    <s v="RD-19585"/>
    <s v="Rob Dowd"/>
    <x v="0"/>
    <s v="United States"/>
    <x v="66"/>
    <x v="12"/>
    <n v="48205"/>
    <x v="2"/>
    <s v="OFF-BI-10002852"/>
    <x v="1"/>
    <x v="8"/>
    <s v="Ibico Standard Transparent Covers"/>
    <n v="49.44"/>
    <n v="3"/>
    <n v="0"/>
    <n v="24.2256"/>
    <x v="2"/>
    <x v="0"/>
    <s v="No"/>
  </r>
  <r>
    <n v="2775"/>
    <s v="CA-2019-143455"/>
    <x v="343"/>
    <d v="2019-11-18T00:00:00"/>
    <s v="Standard Class"/>
    <s v="ML-17755"/>
    <s v="Max Ludwig"/>
    <x v="2"/>
    <s v="United States"/>
    <x v="24"/>
    <x v="24"/>
    <n v="45503"/>
    <x v="3"/>
    <s v="OFF-PA-10004451"/>
    <x v="1"/>
    <x v="10"/>
    <s v="Xerox 222"/>
    <n v="10.368000000000002"/>
    <n v="2"/>
    <n v="0.2"/>
    <n v="3.6288"/>
    <x v="3"/>
    <x v="0"/>
    <s v="No"/>
  </r>
  <r>
    <n v="2776"/>
    <s v="CA-2018-144729"/>
    <x v="147"/>
    <d v="2018-10-25T00:00:00"/>
    <s v="Standard Class"/>
    <s v="JE-15745"/>
    <s v="Joel Eaton"/>
    <x v="0"/>
    <s v="United States"/>
    <x v="70"/>
    <x v="1"/>
    <n v="92037"/>
    <x v="1"/>
    <s v="OFF-ST-10004804"/>
    <x v="1"/>
    <x v="4"/>
    <s v="Belkin 19&quot; Vented Equipment Shelf, Black"/>
    <n v="154.44"/>
    <n v="3"/>
    <n v="0"/>
    <n v="1.5444000000000031"/>
    <x v="1"/>
    <x v="0"/>
    <s v="No"/>
  </r>
  <r>
    <n v="2777"/>
    <s v="CA-2017-127019"/>
    <x v="379"/>
    <d v="2017-12-25T00:00:00"/>
    <s v="Standard Class"/>
    <s v="ER-13855"/>
    <s v="Elpida Rittenbach"/>
    <x v="1"/>
    <s v="United States"/>
    <x v="77"/>
    <x v="22"/>
    <n v="80906"/>
    <x v="1"/>
    <s v="OFF-AP-10003971"/>
    <x v="1"/>
    <x v="9"/>
    <s v="Belkin 6 Outlet Metallic Surge Strip"/>
    <n v="60.984000000000009"/>
    <n v="7"/>
    <n v="0.2"/>
    <n v="4.5737999999999985"/>
    <x v="1"/>
    <x v="0"/>
    <s v="No"/>
  </r>
  <r>
    <n v="2778"/>
    <s v="CA-2017-138534"/>
    <x v="789"/>
    <d v="2017-07-19T00:00:00"/>
    <s v="Second Class"/>
    <s v="JM-15535"/>
    <s v="Jessica Myrick"/>
    <x v="0"/>
    <s v="United States"/>
    <x v="329"/>
    <x v="1"/>
    <n v="93309"/>
    <x v="1"/>
    <s v="FUR-BO-10003159"/>
    <x v="0"/>
    <x v="0"/>
    <s v="Sauder Camden County Collection Libraries, Planked Cherry Finish"/>
    <n v="195.46600000000001"/>
    <n v="2"/>
    <n v="0.15"/>
    <n v="-13.797600000000017"/>
    <x v="1"/>
    <x v="0"/>
    <s v="No"/>
  </r>
  <r>
    <n v="2779"/>
    <s v="CA-2019-108322"/>
    <x v="504"/>
    <d v="2019-05-05T00:00:00"/>
    <s v="Standard Class"/>
    <s v="SS-20140"/>
    <s v="Saphhira Shifley"/>
    <x v="1"/>
    <s v="United States"/>
    <x v="330"/>
    <x v="2"/>
    <n v="33068"/>
    <x v="0"/>
    <s v="FUR-FU-10001935"/>
    <x v="0"/>
    <x v="5"/>
    <s v="3M Hangers With Command Adhesive"/>
    <n v="23.680000000000003"/>
    <n v="8"/>
    <n v="0.2"/>
    <n v="6.216000000000002"/>
    <x v="0"/>
    <x v="0"/>
    <s v="No"/>
  </r>
  <r>
    <n v="2780"/>
    <s v="CA-2019-108322"/>
    <x v="504"/>
    <d v="2019-05-05T00:00:00"/>
    <s v="Standard Class"/>
    <s v="SS-20140"/>
    <s v="Saphhira Shifley"/>
    <x v="1"/>
    <s v="United States"/>
    <x v="330"/>
    <x v="2"/>
    <n v="33068"/>
    <x v="0"/>
    <s v="TEC-AC-10003433"/>
    <x v="2"/>
    <x v="11"/>
    <s v="Maxell 4.7GB DVD+R 5/Pack"/>
    <n v="2.3760000000000003"/>
    <n v="3"/>
    <n v="0.2"/>
    <n v="0.74249999999999994"/>
    <x v="0"/>
    <x v="0"/>
    <s v="No"/>
  </r>
  <r>
    <n v="2781"/>
    <s v="CA-2019-167668"/>
    <x v="636"/>
    <d v="2019-05-08T00:00:00"/>
    <s v="First Class"/>
    <s v="TC-21295"/>
    <s v="Toby Carlisle"/>
    <x v="0"/>
    <s v="United States"/>
    <x v="20"/>
    <x v="15"/>
    <n v="10035"/>
    <x v="3"/>
    <s v="OFF-LA-10004544"/>
    <x v="1"/>
    <x v="2"/>
    <s v="Avery 505"/>
    <n v="59.2"/>
    <n v="4"/>
    <n v="0"/>
    <n v="29.6"/>
    <x v="3"/>
    <x v="0"/>
    <s v="No"/>
  </r>
  <r>
    <n v="2782"/>
    <s v="CA-2019-146724"/>
    <x v="225"/>
    <d v="2019-11-27T00:00:00"/>
    <s v="Standard Class"/>
    <s v="HG-15025"/>
    <s v="Hunter Glantz"/>
    <x v="0"/>
    <s v="United States"/>
    <x v="69"/>
    <x v="11"/>
    <n v="55044"/>
    <x v="2"/>
    <s v="OFF-AR-10001026"/>
    <x v="1"/>
    <x v="6"/>
    <s v="Sanford Uni-Blazer View Highlighters, Chisel Tip, Yellow"/>
    <n v="22"/>
    <n v="10"/>
    <n v="0"/>
    <n v="9.6800000000000015"/>
    <x v="2"/>
    <x v="0"/>
    <s v="No"/>
  </r>
  <r>
    <n v="2783"/>
    <s v="CA-2018-139878"/>
    <x v="583"/>
    <d v="2018-11-16T00:00:00"/>
    <s v="Standard Class"/>
    <s v="LD-17005"/>
    <s v="Lisa DeCherney"/>
    <x v="0"/>
    <s v="United States"/>
    <x v="66"/>
    <x v="12"/>
    <n v="48234"/>
    <x v="2"/>
    <s v="TEC-PH-10001336"/>
    <x v="2"/>
    <x v="7"/>
    <s v="Digium D40 VoIP phone"/>
    <n v="257.98"/>
    <n v="2"/>
    <n v="0"/>
    <n v="74.8142"/>
    <x v="2"/>
    <x v="0"/>
    <s v="No"/>
  </r>
  <r>
    <n v="2784"/>
    <s v="US-2018-106677"/>
    <x v="732"/>
    <d v="2018-11-10T00:00:00"/>
    <s v="Standard Class"/>
    <s v="AS-10285"/>
    <s v="Alejandro Savely"/>
    <x v="1"/>
    <s v="United States"/>
    <x v="10"/>
    <x v="9"/>
    <n v="19134"/>
    <x v="3"/>
    <s v="TEC-PH-10003187"/>
    <x v="2"/>
    <x v="7"/>
    <s v="Anker Astro Mini 3000mAh Ultra-Compact Portable Charger"/>
    <n v="23.987999999999996"/>
    <n v="2"/>
    <n v="0.4"/>
    <n v="-15.991999999999999"/>
    <x v="3"/>
    <x v="0"/>
    <s v="No"/>
  </r>
  <r>
    <n v="2785"/>
    <s v="CA-2018-116974"/>
    <x v="790"/>
    <d v="2018-10-15T00:00:00"/>
    <s v="Standard Class"/>
    <s v="MP-17965"/>
    <s v="Michael Paige"/>
    <x v="1"/>
    <s v="United States"/>
    <x v="21"/>
    <x v="24"/>
    <n v="45373"/>
    <x v="3"/>
    <s v="TEC-PH-10004897"/>
    <x v="2"/>
    <x v="7"/>
    <s v="Mediabridge Sport Armband iPhone 5s"/>
    <n v="23.975999999999999"/>
    <n v="4"/>
    <n v="0.4"/>
    <n v="-15.584400000000002"/>
    <x v="3"/>
    <x v="0"/>
    <s v="No"/>
  </r>
  <r>
    <n v="2786"/>
    <s v="CA-2017-149972"/>
    <x v="481"/>
    <d v="2017-09-23T00:00:00"/>
    <s v="First Class"/>
    <s v="CD-12790"/>
    <s v="Cynthia Delaney"/>
    <x v="2"/>
    <s v="United States"/>
    <x v="1"/>
    <x v="1"/>
    <n v="90036"/>
    <x v="1"/>
    <s v="FUR-CH-10004997"/>
    <x v="0"/>
    <x v="1"/>
    <s v="Hon Every-Day Series Multi-Task Chairs"/>
    <n v="601.53599999999994"/>
    <n v="4"/>
    <n v="0.2"/>
    <n v="0"/>
    <x v="1"/>
    <x v="0"/>
    <s v="No"/>
  </r>
  <r>
    <n v="2787"/>
    <s v="CA-2017-149972"/>
    <x v="481"/>
    <d v="2017-09-23T00:00:00"/>
    <s v="First Class"/>
    <s v="CD-12790"/>
    <s v="Cynthia Delaney"/>
    <x v="2"/>
    <s v="United States"/>
    <x v="1"/>
    <x v="1"/>
    <n v="90036"/>
    <x v="1"/>
    <s v="OFF-FA-10002763"/>
    <x v="1"/>
    <x v="13"/>
    <s v="Advantus Map Pennant Flags and Round Head Tacks"/>
    <n v="7.9"/>
    <n v="2"/>
    <n v="0"/>
    <n v="2.5279999999999996"/>
    <x v="1"/>
    <x v="0"/>
    <s v="No"/>
  </r>
  <r>
    <n v="2788"/>
    <s v="US-2016-117744"/>
    <x v="266"/>
    <d v="2016-12-06T00:00:00"/>
    <s v="Standard Class"/>
    <s v="MD-17860"/>
    <s v="Michael Dominguez"/>
    <x v="1"/>
    <s v="United States"/>
    <x v="331"/>
    <x v="5"/>
    <n v="78415"/>
    <x v="2"/>
    <s v="FUR-FU-10001588"/>
    <x v="0"/>
    <x v="5"/>
    <s v="Deflect-o SuperTray Unbreakable Stackable Tray, Letter, Black"/>
    <n v="58.36"/>
    <n v="5"/>
    <n v="0.6"/>
    <n v="-24.802999999999997"/>
    <x v="2"/>
    <x v="0"/>
    <s v="No"/>
  </r>
  <r>
    <n v="2789"/>
    <s v="US-2016-117744"/>
    <x v="266"/>
    <d v="2016-12-06T00:00:00"/>
    <s v="Standard Class"/>
    <s v="MD-17860"/>
    <s v="Michael Dominguez"/>
    <x v="1"/>
    <s v="United States"/>
    <x v="331"/>
    <x v="5"/>
    <n v="78415"/>
    <x v="2"/>
    <s v="OFF-AR-10000940"/>
    <x v="1"/>
    <x v="6"/>
    <s v="Newell 343"/>
    <n v="16.463999999999999"/>
    <n v="7"/>
    <n v="0.2"/>
    <n v="1.4406000000000008"/>
    <x v="2"/>
    <x v="0"/>
    <s v="No"/>
  </r>
  <r>
    <n v="2790"/>
    <s v="US-2016-117744"/>
    <x v="266"/>
    <d v="2016-12-06T00:00:00"/>
    <s v="Standard Class"/>
    <s v="MD-17860"/>
    <s v="Michael Dominguez"/>
    <x v="1"/>
    <s v="United States"/>
    <x v="331"/>
    <x v="5"/>
    <n v="78415"/>
    <x v="2"/>
    <s v="FUR-FU-10002759"/>
    <x v="0"/>
    <x v="5"/>
    <s v="12-1/2 Diameter Round Wall Clock"/>
    <n v="39.960000000000008"/>
    <n v="5"/>
    <n v="0.6"/>
    <n v="-23.975999999999999"/>
    <x v="2"/>
    <x v="0"/>
    <s v="No"/>
  </r>
  <r>
    <n v="2791"/>
    <s v="CA-2016-125514"/>
    <x v="158"/>
    <d v="2016-09-22T00:00:00"/>
    <s v="First Class"/>
    <s v="BM-11650"/>
    <s v="Brian Moss"/>
    <x v="1"/>
    <s v="United States"/>
    <x v="155"/>
    <x v="8"/>
    <n v="68104"/>
    <x v="2"/>
    <s v="OFF-AP-10000358"/>
    <x v="1"/>
    <x v="9"/>
    <s v="Fellowes Basic Home/Office Series Surge Protectors"/>
    <n v="25.96"/>
    <n v="2"/>
    <n v="0"/>
    <n v="7.5283999999999978"/>
    <x v="2"/>
    <x v="0"/>
    <s v="No"/>
  </r>
  <r>
    <n v="2792"/>
    <s v="CA-2016-125514"/>
    <x v="158"/>
    <d v="2016-09-22T00:00:00"/>
    <s v="First Class"/>
    <s v="BM-11650"/>
    <s v="Brian Moss"/>
    <x v="1"/>
    <s v="United States"/>
    <x v="155"/>
    <x v="8"/>
    <n v="68104"/>
    <x v="2"/>
    <s v="OFF-AP-10003281"/>
    <x v="1"/>
    <x v="9"/>
    <s v="Acco 6 Outlet Guardian Standard Surge Suppressor"/>
    <n v="36.269999999999996"/>
    <n v="3"/>
    <n v="0"/>
    <n v="10.880999999999997"/>
    <x v="2"/>
    <x v="0"/>
    <s v="No"/>
  </r>
  <r>
    <n v="2793"/>
    <s v="CA-2016-125514"/>
    <x v="158"/>
    <d v="2016-09-22T00:00:00"/>
    <s v="First Class"/>
    <s v="BM-11650"/>
    <s v="Brian Moss"/>
    <x v="1"/>
    <s v="United States"/>
    <x v="155"/>
    <x v="8"/>
    <n v="68104"/>
    <x v="2"/>
    <s v="OFF-PA-10000029"/>
    <x v="1"/>
    <x v="10"/>
    <s v="Xerox 224"/>
    <n v="6.48"/>
    <n v="1"/>
    <n v="0"/>
    <n v="3.1104000000000003"/>
    <x v="2"/>
    <x v="0"/>
    <s v="No"/>
  </r>
  <r>
    <n v="2794"/>
    <s v="CA-2016-154599"/>
    <x v="791"/>
    <d v="2016-04-17T00:00:00"/>
    <s v="Standard Class"/>
    <s v="KN-16450"/>
    <s v="Kean Nguyen"/>
    <x v="1"/>
    <s v="United States"/>
    <x v="332"/>
    <x v="1"/>
    <n v="90278"/>
    <x v="1"/>
    <s v="TEC-PH-10001557"/>
    <x v="2"/>
    <x v="7"/>
    <s v="Pyle PMP37LED"/>
    <n v="1075.088"/>
    <n v="14"/>
    <n v="0.2"/>
    <n v="94.070199999999943"/>
    <x v="1"/>
    <x v="0"/>
    <s v="No"/>
  </r>
  <r>
    <n v="2795"/>
    <s v="CA-2016-154599"/>
    <x v="791"/>
    <d v="2016-04-17T00:00:00"/>
    <s v="Standard Class"/>
    <s v="KN-16450"/>
    <s v="Kean Nguyen"/>
    <x v="1"/>
    <s v="United States"/>
    <x v="332"/>
    <x v="1"/>
    <n v="90278"/>
    <x v="1"/>
    <s v="TEC-PH-10000576"/>
    <x v="2"/>
    <x v="7"/>
    <s v="AT&amp;T 1080 Corded phone"/>
    <n v="438.36800000000005"/>
    <n v="4"/>
    <n v="0.2"/>
    <n v="38.357200000000006"/>
    <x v="1"/>
    <x v="0"/>
    <s v="No"/>
  </r>
  <r>
    <n v="2796"/>
    <s v="CA-2016-154599"/>
    <x v="791"/>
    <d v="2016-04-17T00:00:00"/>
    <s v="Standard Class"/>
    <s v="KN-16450"/>
    <s v="Kean Nguyen"/>
    <x v="1"/>
    <s v="United States"/>
    <x v="332"/>
    <x v="1"/>
    <n v="90278"/>
    <x v="1"/>
    <s v="OFF-BI-10002764"/>
    <x v="1"/>
    <x v="8"/>
    <s v="Recycled Pressboard Report Cover with Reinforced Top Hinge"/>
    <n v="18.088000000000001"/>
    <n v="7"/>
    <n v="0.2"/>
    <n v="6.5569000000000006"/>
    <x v="1"/>
    <x v="0"/>
    <s v="No"/>
  </r>
  <r>
    <n v="2797"/>
    <s v="CA-2016-154599"/>
    <x v="791"/>
    <d v="2016-04-17T00:00:00"/>
    <s v="Standard Class"/>
    <s v="KN-16450"/>
    <s v="Kean Nguyen"/>
    <x v="1"/>
    <s v="United States"/>
    <x v="332"/>
    <x v="1"/>
    <n v="90278"/>
    <x v="1"/>
    <s v="FUR-BO-10001337"/>
    <x v="0"/>
    <x v="0"/>
    <s v="O'Sullivan Living Dimensions 2-Shelf Bookcases"/>
    <n v="308.49900000000002"/>
    <n v="3"/>
    <n v="0.15"/>
    <n v="-18.146999999999998"/>
    <x v="1"/>
    <x v="0"/>
    <s v="No"/>
  </r>
  <r>
    <n v="2798"/>
    <s v="CA-2019-158743"/>
    <x v="179"/>
    <d v="2019-10-27T00:00:00"/>
    <s v="Standard Class"/>
    <s v="IG-15085"/>
    <s v="Ivan Gibson"/>
    <x v="0"/>
    <s v="United States"/>
    <x v="290"/>
    <x v="36"/>
    <n v="72209"/>
    <x v="0"/>
    <s v="OFF-AR-10002257"/>
    <x v="1"/>
    <x v="6"/>
    <s v="Eldon Spacemaker Box, Quick-Snap Lid, Clear"/>
    <n v="13.36"/>
    <n v="4"/>
    <n v="0"/>
    <n v="4.1415999999999986"/>
    <x v="0"/>
    <x v="0"/>
    <s v="No"/>
  </r>
  <r>
    <n v="2799"/>
    <s v="CA-2019-158743"/>
    <x v="179"/>
    <d v="2019-10-27T00:00:00"/>
    <s v="Standard Class"/>
    <s v="IG-15085"/>
    <s v="Ivan Gibson"/>
    <x v="0"/>
    <s v="United States"/>
    <x v="290"/>
    <x v="36"/>
    <n v="72209"/>
    <x v="0"/>
    <s v="OFF-PA-10001019"/>
    <x v="1"/>
    <x v="10"/>
    <s v="Xerox 1884"/>
    <n v="39.96"/>
    <n v="2"/>
    <n v="0"/>
    <n v="18.781199999999998"/>
    <x v="0"/>
    <x v="0"/>
    <s v="No"/>
  </r>
  <r>
    <n v="2800"/>
    <s v="CA-2019-158743"/>
    <x v="179"/>
    <d v="2019-10-27T00:00:00"/>
    <s v="Standard Class"/>
    <s v="IG-15085"/>
    <s v="Ivan Gibson"/>
    <x v="0"/>
    <s v="United States"/>
    <x v="290"/>
    <x v="36"/>
    <n v="72209"/>
    <x v="0"/>
    <s v="OFF-BI-10003364"/>
    <x v="1"/>
    <x v="8"/>
    <s v="Binding Machine Supplies"/>
    <n v="145.85000000000002"/>
    <n v="5"/>
    <n v="0"/>
    <n v="70.007999999999996"/>
    <x v="0"/>
    <x v="0"/>
    <s v="No"/>
  </r>
  <r>
    <n v="2801"/>
    <s v="CA-2018-153318"/>
    <x v="792"/>
    <d v="2018-10-28T00:00:00"/>
    <s v="First Class"/>
    <s v="JS-15595"/>
    <s v="Jill Stevenson"/>
    <x v="1"/>
    <s v="United States"/>
    <x v="100"/>
    <x v="2"/>
    <n v="33180"/>
    <x v="0"/>
    <s v="TEC-PH-10000984"/>
    <x v="2"/>
    <x v="7"/>
    <s v="Panasonic KX-TG9471B"/>
    <n v="783.96000000000015"/>
    <n v="5"/>
    <n v="0.2"/>
    <n v="78.396000000000043"/>
    <x v="0"/>
    <x v="0"/>
    <s v="No"/>
  </r>
  <r>
    <n v="2802"/>
    <s v="US-2017-110163"/>
    <x v="549"/>
    <d v="2017-11-04T00:00:00"/>
    <s v="First Class"/>
    <s v="GA-14725"/>
    <s v="Guy Armstrong"/>
    <x v="0"/>
    <s v="United States"/>
    <x v="127"/>
    <x v="21"/>
    <n v="97301"/>
    <x v="1"/>
    <s v="OFF-AR-10001683"/>
    <x v="1"/>
    <x v="6"/>
    <s v="Lumber Crayons"/>
    <n v="7.88"/>
    <n v="1"/>
    <n v="0.2"/>
    <n v="1.7730000000000004"/>
    <x v="1"/>
    <x v="0"/>
    <s v="No"/>
  </r>
  <r>
    <n v="2803"/>
    <s v="CA-2019-143329"/>
    <x v="132"/>
    <d v="2019-11-08T00:00:00"/>
    <s v="Standard Class"/>
    <s v="DL-13330"/>
    <s v="Denise Leinenbach"/>
    <x v="0"/>
    <s v="United States"/>
    <x v="324"/>
    <x v="27"/>
    <n v="88001"/>
    <x v="1"/>
    <s v="FUR-FU-10000629"/>
    <x v="0"/>
    <x v="5"/>
    <s v="9-3/4 Diameter Round Wall Clock"/>
    <n v="41.37"/>
    <n v="3"/>
    <n v="0"/>
    <n v="17.375399999999999"/>
    <x v="1"/>
    <x v="0"/>
    <s v="No"/>
  </r>
  <r>
    <n v="2804"/>
    <s v="CA-2017-159380"/>
    <x v="793"/>
    <d v="2017-05-16T00:00:00"/>
    <s v="Standard Class"/>
    <s v="CS-12505"/>
    <s v="Cindy Stewart"/>
    <x v="0"/>
    <s v="United States"/>
    <x v="8"/>
    <x v="1"/>
    <n v="94122"/>
    <x v="1"/>
    <s v="OFF-PA-10003893"/>
    <x v="1"/>
    <x v="10"/>
    <s v="Xerox 1962"/>
    <n v="12.84"/>
    <n v="3"/>
    <n v="0"/>
    <n v="5.7779999999999987"/>
    <x v="1"/>
    <x v="0"/>
    <s v="No"/>
  </r>
  <r>
    <n v="2805"/>
    <s v="CA-2017-159380"/>
    <x v="793"/>
    <d v="2017-05-16T00:00:00"/>
    <s v="Standard Class"/>
    <s v="CS-12505"/>
    <s v="Cindy Stewart"/>
    <x v="0"/>
    <s v="United States"/>
    <x v="8"/>
    <x v="1"/>
    <n v="94122"/>
    <x v="1"/>
    <s v="OFF-PA-10004239"/>
    <x v="1"/>
    <x v="10"/>
    <s v="Xerox 1953"/>
    <n v="25.68"/>
    <n v="6"/>
    <n v="0"/>
    <n v="11.555999999999997"/>
    <x v="1"/>
    <x v="0"/>
    <s v="No"/>
  </r>
  <r>
    <n v="2806"/>
    <s v="CA-2017-122623"/>
    <x v="67"/>
    <d v="2017-09-11T00:00:00"/>
    <s v="Standard Class"/>
    <s v="CC-12145"/>
    <s v="Charles Crestani"/>
    <x v="0"/>
    <s v="United States"/>
    <x v="236"/>
    <x v="5"/>
    <n v="79907"/>
    <x v="2"/>
    <s v="FUR-CH-10000553"/>
    <x v="0"/>
    <x v="1"/>
    <s v="Metal Folding Chairs, Beige, 4/Carton"/>
    <n v="47.515999999999991"/>
    <n v="2"/>
    <n v="0.3"/>
    <n v="-2.0364000000000004"/>
    <x v="2"/>
    <x v="0"/>
    <s v="No"/>
  </r>
  <r>
    <n v="2807"/>
    <s v="CA-2017-148635"/>
    <x v="395"/>
    <d v="2017-07-27T00:00:00"/>
    <s v="Second Class"/>
    <s v="MH-18025"/>
    <s v="Michelle Huthwaite"/>
    <x v="0"/>
    <s v="United States"/>
    <x v="4"/>
    <x v="4"/>
    <n v="98115"/>
    <x v="1"/>
    <s v="OFF-FA-10004395"/>
    <x v="1"/>
    <x v="13"/>
    <s v="Plymouth Boxed Rubber Bands by Plymouth"/>
    <n v="9.42"/>
    <n v="2"/>
    <n v="0"/>
    <n v="0.47100000000000009"/>
    <x v="1"/>
    <x v="0"/>
    <s v="No"/>
  </r>
  <r>
    <n v="2808"/>
    <s v="CA-2017-148635"/>
    <x v="395"/>
    <d v="2017-07-27T00:00:00"/>
    <s v="Second Class"/>
    <s v="MH-18025"/>
    <s v="Michelle Huthwaite"/>
    <x v="0"/>
    <s v="United States"/>
    <x v="4"/>
    <x v="4"/>
    <n v="98115"/>
    <x v="1"/>
    <s v="OFF-PA-10004782"/>
    <x v="1"/>
    <x v="10"/>
    <s v="Xerox 228"/>
    <n v="12.96"/>
    <n v="2"/>
    <n v="0"/>
    <n v="6.2208000000000006"/>
    <x v="1"/>
    <x v="0"/>
    <s v="No"/>
  </r>
  <r>
    <n v="2809"/>
    <s v="CA-2017-148635"/>
    <x v="395"/>
    <d v="2017-07-27T00:00:00"/>
    <s v="Second Class"/>
    <s v="MH-18025"/>
    <s v="Michelle Huthwaite"/>
    <x v="0"/>
    <s v="United States"/>
    <x v="4"/>
    <x v="4"/>
    <n v="98115"/>
    <x v="1"/>
    <s v="FUR-BO-10002213"/>
    <x v="0"/>
    <x v="0"/>
    <s v="Sauder Forest Hills Library, Woodland Oak Finish"/>
    <n v="704.9"/>
    <n v="5"/>
    <n v="0"/>
    <n v="56.392000000000024"/>
    <x v="1"/>
    <x v="0"/>
    <s v="No"/>
  </r>
  <r>
    <n v="2810"/>
    <s v="CA-2017-148635"/>
    <x v="395"/>
    <d v="2017-07-27T00:00:00"/>
    <s v="Second Class"/>
    <s v="MH-18025"/>
    <s v="Michelle Huthwaite"/>
    <x v="0"/>
    <s v="United States"/>
    <x v="4"/>
    <x v="4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  <x v="1"/>
    <x v="0"/>
    <s v="No"/>
  </r>
  <r>
    <n v="2811"/>
    <s v="CA-2017-135685"/>
    <x v="547"/>
    <d v="2017-11-18T00:00:00"/>
    <s v="Second Class"/>
    <s v="MP-18175"/>
    <s v="Mike Pelletier"/>
    <x v="2"/>
    <s v="United States"/>
    <x v="158"/>
    <x v="6"/>
    <n v="53209"/>
    <x v="2"/>
    <s v="OFF-PA-10000157"/>
    <x v="1"/>
    <x v="10"/>
    <s v="Xerox 191"/>
    <n v="179.82"/>
    <n v="9"/>
    <n v="0"/>
    <n v="84.5154"/>
    <x v="2"/>
    <x v="0"/>
    <s v="No"/>
  </r>
  <r>
    <n v="2812"/>
    <s v="CA-2017-135685"/>
    <x v="547"/>
    <d v="2017-11-18T00:00:00"/>
    <s v="Second Class"/>
    <s v="MP-18175"/>
    <s v="Mike Pelletier"/>
    <x v="2"/>
    <s v="United States"/>
    <x v="158"/>
    <x v="6"/>
    <n v="53209"/>
    <x v="2"/>
    <s v="FUR-FU-10001185"/>
    <x v="0"/>
    <x v="5"/>
    <s v="Advantus Employee of the Month Certificate Frame, 11 x 13-1/2"/>
    <n v="185.57999999999998"/>
    <n v="6"/>
    <n v="0"/>
    <n v="76.087800000000001"/>
    <x v="2"/>
    <x v="0"/>
    <s v="No"/>
  </r>
  <r>
    <n v="2813"/>
    <s v="CA-2017-135685"/>
    <x v="547"/>
    <d v="2017-11-18T00:00:00"/>
    <s v="Second Class"/>
    <s v="MP-18175"/>
    <s v="Mike Pelletier"/>
    <x v="2"/>
    <s v="United States"/>
    <x v="158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77"/>
    <x v="2"/>
    <x v="0"/>
    <s v="No"/>
  </r>
  <r>
    <n v="2814"/>
    <s v="CA-2017-135685"/>
    <x v="547"/>
    <d v="2017-11-18T00:00:00"/>
    <s v="Second Class"/>
    <s v="MP-18175"/>
    <s v="Mike Pelletier"/>
    <x v="2"/>
    <s v="United States"/>
    <x v="158"/>
    <x v="6"/>
    <n v="53209"/>
    <x v="2"/>
    <s v="TEC-AC-10004145"/>
    <x v="2"/>
    <x v="11"/>
    <s v="Logitech diNovo Edge Keyboard"/>
    <n v="999.96"/>
    <n v="4"/>
    <n v="0"/>
    <n v="229.99080000000004"/>
    <x v="2"/>
    <x v="0"/>
    <s v="No"/>
  </r>
  <r>
    <n v="2815"/>
    <s v="CA-2017-135685"/>
    <x v="547"/>
    <d v="2017-11-18T00:00:00"/>
    <s v="Second Class"/>
    <s v="MP-18175"/>
    <s v="Mike Pelletier"/>
    <x v="2"/>
    <s v="United States"/>
    <x v="158"/>
    <x v="6"/>
    <n v="53209"/>
    <x v="2"/>
    <s v="FUR-TA-10000688"/>
    <x v="0"/>
    <x v="3"/>
    <s v="Chromcraft Bull-Nose Wood Round Conference Table Top, Wood Base"/>
    <n v="653.54999999999995"/>
    <n v="3"/>
    <n v="0"/>
    <n v="111.10349999999994"/>
    <x v="2"/>
    <x v="0"/>
    <s v="No"/>
  </r>
  <r>
    <n v="2816"/>
    <s v="CA-2017-104626"/>
    <x v="135"/>
    <d v="2017-09-08T00:00:00"/>
    <s v="Standard Class"/>
    <s v="DR-12940"/>
    <s v="Daniel Raglin"/>
    <x v="2"/>
    <s v="United States"/>
    <x v="47"/>
    <x v="31"/>
    <n v="2038"/>
    <x v="3"/>
    <s v="OFF-BI-10001510"/>
    <x v="1"/>
    <x v="8"/>
    <s v="Deluxe Heavy-Duty Vinyl Round Ring Binder"/>
    <n v="114.60000000000001"/>
    <n v="5"/>
    <n v="0"/>
    <n v="51.57"/>
    <x v="3"/>
    <x v="0"/>
    <s v="No"/>
  </r>
  <r>
    <n v="2817"/>
    <s v="CA-2017-104626"/>
    <x v="135"/>
    <d v="2017-09-08T00:00:00"/>
    <s v="Standard Class"/>
    <s v="DR-12940"/>
    <s v="Daniel Raglin"/>
    <x v="2"/>
    <s v="United States"/>
    <x v="47"/>
    <x v="31"/>
    <n v="2038"/>
    <x v="3"/>
    <s v="FUR-CH-10003817"/>
    <x v="0"/>
    <x v="1"/>
    <s v="Global Value Steno Chair, Gray"/>
    <n v="60.74"/>
    <n v="1"/>
    <n v="0"/>
    <n v="15.185000000000002"/>
    <x v="3"/>
    <x v="0"/>
    <s v="No"/>
  </r>
  <r>
    <n v="2818"/>
    <s v="CA-2017-104626"/>
    <x v="135"/>
    <d v="2017-09-08T00:00:00"/>
    <s v="Standard Class"/>
    <s v="DR-12940"/>
    <s v="Daniel Raglin"/>
    <x v="2"/>
    <s v="United States"/>
    <x v="47"/>
    <x v="31"/>
    <n v="2038"/>
    <x v="3"/>
    <s v="FUR-FU-10000308"/>
    <x v="0"/>
    <x v="5"/>
    <s v="Deflect-o Glass Clear Studded Chair Mats"/>
    <n v="124.36"/>
    <n v="2"/>
    <n v="0"/>
    <n v="27.359200000000001"/>
    <x v="3"/>
    <x v="0"/>
    <s v="No"/>
  </r>
  <r>
    <n v="2819"/>
    <s v="CA-2017-104626"/>
    <x v="135"/>
    <d v="2017-09-08T00:00:00"/>
    <s v="Standard Class"/>
    <s v="DR-12940"/>
    <s v="Daniel Raglin"/>
    <x v="2"/>
    <s v="United States"/>
    <x v="47"/>
    <x v="31"/>
    <n v="2038"/>
    <x v="3"/>
    <s v="OFF-ST-10003208"/>
    <x v="1"/>
    <x v="4"/>
    <s v="Adjustable Depth Letter/Legal Cart"/>
    <n v="1088.76"/>
    <n v="6"/>
    <n v="0"/>
    <n v="315.74039999999985"/>
    <x v="3"/>
    <x v="0"/>
    <s v="No"/>
  </r>
  <r>
    <n v="2820"/>
    <s v="CA-2018-160500"/>
    <x v="465"/>
    <d v="2018-05-08T00:00:00"/>
    <s v="First Class"/>
    <s v="DM-13015"/>
    <s v="Darrin Martin"/>
    <x v="0"/>
    <s v="United States"/>
    <x v="184"/>
    <x v="1"/>
    <n v="92024"/>
    <x v="1"/>
    <s v="OFF-BI-10003784"/>
    <x v="1"/>
    <x v="8"/>
    <s v="Computer Printout Index Tabs"/>
    <n v="6.7200000000000006"/>
    <n v="5"/>
    <n v="0.2"/>
    <n v="2.351999999999999"/>
    <x v="1"/>
    <x v="0"/>
    <s v="No"/>
  </r>
  <r>
    <n v="2821"/>
    <s v="CA-2018-160500"/>
    <x v="465"/>
    <d v="2018-05-08T00:00:00"/>
    <s v="First Class"/>
    <s v="DM-13015"/>
    <s v="Darrin Martin"/>
    <x v="0"/>
    <s v="United States"/>
    <x v="184"/>
    <x v="1"/>
    <n v="92024"/>
    <x v="1"/>
    <s v="FUR-TA-10003748"/>
    <x v="0"/>
    <x v="3"/>
    <s v="Bevis 36 x 72 Conference Tables"/>
    <n v="298.77600000000001"/>
    <n v="3"/>
    <n v="0.2"/>
    <n v="7.4693999999999932"/>
    <x v="1"/>
    <x v="0"/>
    <s v="No"/>
  </r>
  <r>
    <n v="2822"/>
    <s v="CA-2018-100202"/>
    <x v="413"/>
    <d v="2019-01-05T00:00:00"/>
    <s v="Standard Class"/>
    <s v="BD-11620"/>
    <s v="Brian DeCherney"/>
    <x v="0"/>
    <s v="United States"/>
    <x v="125"/>
    <x v="1"/>
    <n v="92804"/>
    <x v="1"/>
    <s v="TEC-PH-10002563"/>
    <x v="2"/>
    <x v="7"/>
    <s v="Adtran 1202752G1"/>
    <n v="302.37599999999998"/>
    <n v="3"/>
    <n v="0.2"/>
    <n v="22.678200000000018"/>
    <x v="1"/>
    <x v="0"/>
    <s v="No"/>
  </r>
  <r>
    <n v="2823"/>
    <s v="CA-2019-131016"/>
    <x v="65"/>
    <d v="2019-09-20T00:00:00"/>
    <s v="First Class"/>
    <s v="DC-12850"/>
    <s v="Dan Campbell"/>
    <x v="0"/>
    <s v="United States"/>
    <x v="81"/>
    <x v="5"/>
    <n v="76017"/>
    <x v="2"/>
    <s v="OFF-AR-10000122"/>
    <x v="1"/>
    <x v="6"/>
    <s v="Newell 314"/>
    <n v="8.9280000000000008"/>
    <n v="2"/>
    <n v="0.2"/>
    <n v="0.55799999999999894"/>
    <x v="2"/>
    <x v="0"/>
    <s v="No"/>
  </r>
  <r>
    <n v="2824"/>
    <s v="CA-2019-131016"/>
    <x v="65"/>
    <d v="2019-09-20T00:00:00"/>
    <s v="First Class"/>
    <s v="DC-12850"/>
    <s v="Dan Campbell"/>
    <x v="0"/>
    <s v="United States"/>
    <x v="81"/>
    <x v="5"/>
    <n v="76017"/>
    <x v="2"/>
    <s v="OFF-ST-10000352"/>
    <x v="1"/>
    <x v="4"/>
    <s v="Acco Perma 2700 Stacking Storage Drawers"/>
    <n v="47.584000000000003"/>
    <n v="2"/>
    <n v="0.2"/>
    <n v="-2.9739999999999966"/>
    <x v="2"/>
    <x v="0"/>
    <s v="No"/>
  </r>
  <r>
    <n v="2825"/>
    <s v="US-2016-112914"/>
    <x v="794"/>
    <d v="2016-09-30T00:00:00"/>
    <s v="Standard Class"/>
    <s v="MT-18070"/>
    <s v="Michelle Tran"/>
    <x v="2"/>
    <s v="United States"/>
    <x v="12"/>
    <x v="5"/>
    <n v="77041"/>
    <x v="2"/>
    <s v="OFF-PA-10003270"/>
    <x v="1"/>
    <x v="10"/>
    <s v="Xerox 1954"/>
    <n v="33.792000000000002"/>
    <n v="8"/>
    <n v="0.2"/>
    <n v="10.559999999999999"/>
    <x v="2"/>
    <x v="0"/>
    <s v="No"/>
  </r>
  <r>
    <n v="2826"/>
    <s v="US-2016-112914"/>
    <x v="794"/>
    <d v="2016-09-30T00:00:00"/>
    <s v="Standard Class"/>
    <s v="MT-18070"/>
    <s v="Michelle Tran"/>
    <x v="2"/>
    <s v="United States"/>
    <x v="12"/>
    <x v="5"/>
    <n v="77041"/>
    <x v="2"/>
    <s v="FUR-BO-10003272"/>
    <x v="0"/>
    <x v="0"/>
    <s v="O'Sullivan Living Dimensions 5-Shelf Bookcases"/>
    <n v="300.53279999999995"/>
    <n v="2"/>
    <n v="0.32"/>
    <n v="-97.23120000000003"/>
    <x v="2"/>
    <x v="0"/>
    <s v="No"/>
  </r>
  <r>
    <n v="2827"/>
    <s v="US-2016-112914"/>
    <x v="794"/>
    <d v="2016-09-30T00:00:00"/>
    <s v="Standard Class"/>
    <s v="MT-18070"/>
    <s v="Michelle Tran"/>
    <x v="2"/>
    <s v="United States"/>
    <x v="12"/>
    <x v="5"/>
    <n v="77041"/>
    <x v="2"/>
    <s v="OFF-BI-10002982"/>
    <x v="1"/>
    <x v="8"/>
    <s v="Avery Self-Adhesive Photo Pockets for Polaroid Photos"/>
    <n v="2.7239999999999993"/>
    <n v="2"/>
    <n v="0.8"/>
    <n v="-4.3584000000000014"/>
    <x v="2"/>
    <x v="0"/>
    <s v="No"/>
  </r>
  <r>
    <n v="2828"/>
    <s v="US-2016-112914"/>
    <x v="794"/>
    <d v="2016-09-30T00:00:00"/>
    <s v="Standard Class"/>
    <s v="MT-18070"/>
    <s v="Michelle Tran"/>
    <x v="2"/>
    <s v="United States"/>
    <x v="12"/>
    <x v="5"/>
    <n v="77041"/>
    <x v="2"/>
    <s v="OFF-EN-10001509"/>
    <x v="1"/>
    <x v="12"/>
    <s v="Poly String Tie Envelopes"/>
    <n v="3.2640000000000002"/>
    <n v="2"/>
    <n v="0.2"/>
    <n v="1.1015999999999997"/>
    <x v="2"/>
    <x v="0"/>
    <s v="No"/>
  </r>
  <r>
    <n v="2829"/>
    <s v="CA-2018-124149"/>
    <x v="131"/>
    <d v="2018-04-26T00:00:00"/>
    <s v="First Class"/>
    <s v="MJ-17740"/>
    <s v="Max Jones"/>
    <x v="0"/>
    <s v="United States"/>
    <x v="152"/>
    <x v="24"/>
    <n v="43130"/>
    <x v="3"/>
    <s v="OFF-PA-10002421"/>
    <x v="1"/>
    <x v="10"/>
    <s v="Embossed Ink Jet Note Cards"/>
    <n v="108.33600000000001"/>
    <n v="6"/>
    <n v="0.2"/>
    <n v="37.917599999999993"/>
    <x v="3"/>
    <x v="0"/>
    <s v="No"/>
  </r>
  <r>
    <n v="2830"/>
    <s v="CA-2018-124149"/>
    <x v="131"/>
    <d v="2018-04-26T00:00:00"/>
    <s v="First Class"/>
    <s v="MJ-17740"/>
    <s v="Max Jones"/>
    <x v="0"/>
    <s v="United States"/>
    <x v="152"/>
    <x v="24"/>
    <n v="43130"/>
    <x v="3"/>
    <s v="OFF-ST-10000760"/>
    <x v="1"/>
    <x v="4"/>
    <s v="Eldon Fold 'N Roll Cart System"/>
    <n v="55.92"/>
    <n v="5"/>
    <n v="0.2"/>
    <n v="6.2910000000000004"/>
    <x v="3"/>
    <x v="0"/>
    <s v="No"/>
  </r>
  <r>
    <n v="2831"/>
    <s v="CA-2018-124149"/>
    <x v="131"/>
    <d v="2018-04-26T00:00:00"/>
    <s v="First Class"/>
    <s v="MJ-17740"/>
    <s v="Max Jones"/>
    <x v="0"/>
    <s v="United States"/>
    <x v="152"/>
    <x v="24"/>
    <n v="43130"/>
    <x v="3"/>
    <s v="OFF-PA-10002923"/>
    <x v="1"/>
    <x v="10"/>
    <s v="Xerox 1942"/>
    <n v="78.304000000000002"/>
    <n v="2"/>
    <n v="0.2"/>
    <n v="29.363999999999997"/>
    <x v="3"/>
    <x v="0"/>
    <s v="No"/>
  </r>
  <r>
    <n v="2832"/>
    <s v="CA-2016-148915"/>
    <x v="301"/>
    <d v="2016-11-05T00:00:00"/>
    <s v="Standard Class"/>
    <s v="ND-18370"/>
    <s v="Natalie DeCherney"/>
    <x v="0"/>
    <s v="United States"/>
    <x v="32"/>
    <x v="21"/>
    <n v="97206"/>
    <x v="1"/>
    <s v="OFF-ST-10001128"/>
    <x v="1"/>
    <x v="4"/>
    <s v="Carina Mini System Audio Rack, Model AR050B"/>
    <n v="443.92"/>
    <n v="5"/>
    <n v="0.2"/>
    <n v="-94.33299999999997"/>
    <x v="1"/>
    <x v="0"/>
    <s v="No"/>
  </r>
  <r>
    <n v="2833"/>
    <s v="CA-2016-148915"/>
    <x v="301"/>
    <d v="2016-11-05T00:00:00"/>
    <s v="Standard Class"/>
    <s v="ND-18370"/>
    <s v="Natalie DeCherney"/>
    <x v="0"/>
    <s v="United States"/>
    <x v="32"/>
    <x v="21"/>
    <n v="97206"/>
    <x v="1"/>
    <s v="TEC-PH-10000673"/>
    <x v="2"/>
    <x v="7"/>
    <s v="Plantronics Voyager Pro HD - Bluetooth Headset"/>
    <n v="155.976"/>
    <n v="3"/>
    <n v="0.2"/>
    <n v="54.5916"/>
    <x v="1"/>
    <x v="0"/>
    <s v="No"/>
  </r>
  <r>
    <n v="2834"/>
    <s v="CA-2019-134649"/>
    <x v="795"/>
    <d v="2019-01-31T00:00:00"/>
    <s v="Second Class"/>
    <s v="CA-11965"/>
    <s v="Carol Adams"/>
    <x v="1"/>
    <s v="United States"/>
    <x v="325"/>
    <x v="19"/>
    <n v="35244"/>
    <x v="0"/>
    <s v="OFF-AR-10001547"/>
    <x v="1"/>
    <x v="6"/>
    <s v="Newell 311"/>
    <n v="15.469999999999999"/>
    <n v="7"/>
    <n v="0"/>
    <n v="4.1768999999999998"/>
    <x v="0"/>
    <x v="0"/>
    <s v="No"/>
  </r>
  <r>
    <n v="2835"/>
    <s v="CA-2019-134649"/>
    <x v="795"/>
    <d v="2019-01-31T00:00:00"/>
    <s v="Second Class"/>
    <s v="CA-11965"/>
    <s v="Carol Adams"/>
    <x v="1"/>
    <s v="United States"/>
    <x v="325"/>
    <x v="19"/>
    <n v="35244"/>
    <x v="0"/>
    <s v="OFF-BI-10001890"/>
    <x v="1"/>
    <x v="8"/>
    <s v="Avery Poly Binder Pockets"/>
    <n v="7.16"/>
    <n v="2"/>
    <n v="0"/>
    <n v="3.4367999999999999"/>
    <x v="0"/>
    <x v="0"/>
    <s v="No"/>
  </r>
  <r>
    <n v="2836"/>
    <s v="CA-2019-110842"/>
    <x v="343"/>
    <d v="2019-11-16T00:00:00"/>
    <s v="Standard Class"/>
    <s v="GA-14725"/>
    <s v="Guy Armstrong"/>
    <x v="0"/>
    <s v="United States"/>
    <x v="1"/>
    <x v="1"/>
    <n v="90036"/>
    <x v="1"/>
    <s v="OFF-AP-10003971"/>
    <x v="1"/>
    <x v="9"/>
    <s v="Belkin 6 Outlet Metallic Surge Strip"/>
    <n v="10.89"/>
    <n v="1"/>
    <n v="0"/>
    <n v="2.8314000000000004"/>
    <x v="1"/>
    <x v="0"/>
    <s v="No"/>
  </r>
  <r>
    <n v="2837"/>
    <s v="CA-2019-110842"/>
    <x v="343"/>
    <d v="2019-11-16T00:00:00"/>
    <s v="Standard Class"/>
    <s v="GA-14725"/>
    <s v="Guy Armstrong"/>
    <x v="0"/>
    <s v="United States"/>
    <x v="1"/>
    <x v="1"/>
    <n v="90036"/>
    <x v="1"/>
    <s v="OFF-PA-10000520"/>
    <x v="1"/>
    <x v="10"/>
    <s v="Xerox 201"/>
    <n v="19.440000000000001"/>
    <n v="3"/>
    <n v="0"/>
    <n v="9.3312000000000008"/>
    <x v="1"/>
    <x v="0"/>
    <s v="No"/>
  </r>
  <r>
    <n v="2838"/>
    <s v="CA-2019-110842"/>
    <x v="343"/>
    <d v="2019-11-16T00:00:00"/>
    <s v="Standard Class"/>
    <s v="GA-14725"/>
    <s v="Guy Armstrong"/>
    <x v="0"/>
    <s v="United States"/>
    <x v="1"/>
    <x v="1"/>
    <n v="90036"/>
    <x v="1"/>
    <s v="OFF-BI-10000977"/>
    <x v="1"/>
    <x v="8"/>
    <s v="Ibico Plastic Spiral Binding Combs"/>
    <n v="121.6"/>
    <n v="5"/>
    <n v="0.2"/>
    <n v="39.519999999999989"/>
    <x v="1"/>
    <x v="0"/>
    <s v="No"/>
  </r>
  <r>
    <n v="2839"/>
    <s v="CA-2018-147368"/>
    <x v="632"/>
    <d v="2018-06-12T00:00:00"/>
    <s v="First Class"/>
    <s v="TC-21295"/>
    <s v="Toby Carlisle"/>
    <x v="0"/>
    <s v="United States"/>
    <x v="315"/>
    <x v="2"/>
    <n v="32303"/>
    <x v="0"/>
    <s v="TEC-MA-10002178"/>
    <x v="2"/>
    <x v="15"/>
    <s v="Cisco CP-7937G Unified IP Conference Station Phone"/>
    <n v="695.7"/>
    <n v="2"/>
    <n v="0.5"/>
    <n v="-27.827999999999975"/>
    <x v="0"/>
    <x v="0"/>
    <s v="No"/>
  </r>
  <r>
    <n v="2840"/>
    <s v="US-2017-104185"/>
    <x v="37"/>
    <d v="2017-09-08T00:00:00"/>
    <s v="Second Class"/>
    <s v="JB-15400"/>
    <s v="Jennifer Braxton"/>
    <x v="1"/>
    <s v="United States"/>
    <x v="20"/>
    <x v="15"/>
    <n v="10009"/>
    <x v="3"/>
    <s v="OFF-ST-10001526"/>
    <x v="1"/>
    <x v="4"/>
    <s v="Iceberg Mobile Mega Data/Printer Cart"/>
    <n v="120.33"/>
    <n v="1"/>
    <n v="0"/>
    <n v="31.285799999999995"/>
    <x v="3"/>
    <x v="0"/>
    <s v="No"/>
  </r>
  <r>
    <n v="2841"/>
    <s v="US-2016-125521"/>
    <x v="619"/>
    <d v="2016-03-19T00:00:00"/>
    <s v="Standard Class"/>
    <s v="CK-12325"/>
    <s v="Christine Kargatis"/>
    <x v="2"/>
    <s v="United States"/>
    <x v="269"/>
    <x v="17"/>
    <n v="23320"/>
    <x v="0"/>
    <s v="FUR-CH-10003379"/>
    <x v="0"/>
    <x v="1"/>
    <s v="Global Commerce Series High-Back Swivel/Tilt Chairs"/>
    <n v="1139.92"/>
    <n v="4"/>
    <n v="0"/>
    <n v="284.98"/>
    <x v="0"/>
    <x v="0"/>
    <s v="No"/>
  </r>
  <r>
    <n v="2842"/>
    <s v="US-2019-135062"/>
    <x v="515"/>
    <d v="2019-09-04T00:00:00"/>
    <s v="Second Class"/>
    <s v="RL-19615"/>
    <s v="Rob Lucas"/>
    <x v="0"/>
    <s v="United States"/>
    <x v="115"/>
    <x v="3"/>
    <n v="28314"/>
    <x v="0"/>
    <s v="OFF-PA-10000100"/>
    <x v="1"/>
    <x v="10"/>
    <s v="Xerox 1945"/>
    <n v="229.54400000000001"/>
    <n v="7"/>
    <n v="0.2"/>
    <n v="83.209699999999998"/>
    <x v="0"/>
    <x v="0"/>
    <s v="No"/>
  </r>
  <r>
    <n v="2843"/>
    <s v="CA-2019-135650"/>
    <x v="721"/>
    <d v="2019-03-27T00:00:00"/>
    <s v="Standard Class"/>
    <s v="AC-10660"/>
    <s v="Anna Chung"/>
    <x v="0"/>
    <s v="United States"/>
    <x v="114"/>
    <x v="5"/>
    <n v="77340"/>
    <x v="2"/>
    <s v="OFF-ST-10001809"/>
    <x v="1"/>
    <x v="4"/>
    <s v="Fellowes Officeware Wire Shelving"/>
    <n v="143.72800000000001"/>
    <n v="2"/>
    <n v="0.2"/>
    <n v="-32.338800000000006"/>
    <x v="2"/>
    <x v="0"/>
    <s v="No"/>
  </r>
  <r>
    <n v="2844"/>
    <s v="CA-2019-112865"/>
    <x v="796"/>
    <d v="2019-05-22T00:00:00"/>
    <s v="Standard Class"/>
    <s v="BH-11710"/>
    <s v="Brosina Hoffman"/>
    <x v="0"/>
    <s v="United States"/>
    <x v="10"/>
    <x v="9"/>
    <n v="19140"/>
    <x v="3"/>
    <s v="TEC-AC-10000387"/>
    <x v="2"/>
    <x v="11"/>
    <s v="KeyTronic KT800P2 - Keyboard - Black"/>
    <n v="36.048000000000002"/>
    <n v="3"/>
    <n v="0.2"/>
    <n v="-0.90120000000000111"/>
    <x v="3"/>
    <x v="1"/>
    <s v="Yes"/>
  </r>
  <r>
    <n v="2845"/>
    <s v="US-2018-162852"/>
    <x v="797"/>
    <d v="2018-12-31T00:00:00"/>
    <s v="Standard Class"/>
    <s v="BG-11695"/>
    <s v="Brooke Gillingham"/>
    <x v="1"/>
    <s v="United States"/>
    <x v="318"/>
    <x v="10"/>
    <n v="60098"/>
    <x v="2"/>
    <s v="FUR-CH-10004853"/>
    <x v="0"/>
    <x v="1"/>
    <s v="Global Manager's Adjustable Task Chair, Storm"/>
    <n v="845.48799999999994"/>
    <n v="8"/>
    <n v="0.3"/>
    <n v="-12.078400000000101"/>
    <x v="2"/>
    <x v="0"/>
    <s v="No"/>
  </r>
  <r>
    <n v="2846"/>
    <s v="CA-2019-138163"/>
    <x v="701"/>
    <d v="2019-11-20T00:00:00"/>
    <s v="First Class"/>
    <s v="XP-21865"/>
    <s v="Xylona Preis"/>
    <x v="0"/>
    <s v="United States"/>
    <x v="231"/>
    <x v="31"/>
    <n v="2149"/>
    <x v="3"/>
    <s v="OFF-AR-10001958"/>
    <x v="1"/>
    <x v="6"/>
    <s v="Stanley Bostitch Contemporary Electric Pencil Sharpeners"/>
    <n v="50.94"/>
    <n v="3"/>
    <n v="0"/>
    <n v="14.263200000000001"/>
    <x v="3"/>
    <x v="1"/>
    <s v="Yes"/>
  </r>
  <r>
    <n v="2847"/>
    <s v="CA-2019-152093"/>
    <x v="18"/>
    <d v="2019-09-15T00:00:00"/>
    <s v="Standard Class"/>
    <s v="SN-20560"/>
    <s v="Skye Norling"/>
    <x v="2"/>
    <s v="United States"/>
    <x v="22"/>
    <x v="10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  <x v="2"/>
    <x v="0"/>
    <s v="No"/>
  </r>
  <r>
    <n v="2848"/>
    <s v="CA-2019-157854"/>
    <x v="798"/>
    <d v="2019-04-15T00:00:00"/>
    <s v="Standard Class"/>
    <s v="DM-13345"/>
    <s v="Denise Monton"/>
    <x v="1"/>
    <s v="United States"/>
    <x v="185"/>
    <x v="32"/>
    <n v="30076"/>
    <x v="0"/>
    <s v="FUR-FU-10003832"/>
    <x v="0"/>
    <x v="5"/>
    <s v="Eldon Expressions Punched Metal &amp; Wood Desk Accessories, Black &amp; Cherry"/>
    <n v="56.28"/>
    <n v="6"/>
    <n v="0"/>
    <n v="15.758400000000002"/>
    <x v="0"/>
    <x v="0"/>
    <s v="No"/>
  </r>
  <r>
    <n v="2849"/>
    <s v="CA-2019-157854"/>
    <x v="798"/>
    <d v="2019-04-15T00:00:00"/>
    <s v="Standard Class"/>
    <s v="DM-13345"/>
    <s v="Denise Monton"/>
    <x v="1"/>
    <s v="United States"/>
    <x v="185"/>
    <x v="32"/>
    <n v="30076"/>
    <x v="0"/>
    <s v="OFF-BI-10001359"/>
    <x v="1"/>
    <x v="8"/>
    <s v="GBC DocuBind TL300 Electric Binding System"/>
    <n v="2690.9700000000003"/>
    <n v="3"/>
    <n v="0"/>
    <n v="1264.7558999999999"/>
    <x v="0"/>
    <x v="0"/>
    <s v="No"/>
  </r>
  <r>
    <n v="2850"/>
    <s v="CA-2018-123617"/>
    <x v="85"/>
    <d v="2018-12-03T00:00:00"/>
    <s v="Standard Class"/>
    <s v="AJ-10780"/>
    <s v="Anthony Jacobs"/>
    <x v="1"/>
    <s v="United States"/>
    <x v="144"/>
    <x v="2"/>
    <n v="32137"/>
    <x v="0"/>
    <s v="OFF-BI-10002976"/>
    <x v="1"/>
    <x v="8"/>
    <s v="ACCOHIDE Binder by Acco"/>
    <n v="7.4340000000000011"/>
    <n v="6"/>
    <n v="0.7"/>
    <n v="-5.6993999999999971"/>
    <x v="0"/>
    <x v="0"/>
    <s v="No"/>
  </r>
  <r>
    <n v="2851"/>
    <s v="US-2018-128293"/>
    <x v="799"/>
    <d v="2018-06-05T00:00:00"/>
    <s v="First Class"/>
    <s v="KC-16255"/>
    <s v="Karen Carlisle"/>
    <x v="1"/>
    <s v="United States"/>
    <x v="10"/>
    <x v="9"/>
    <n v="19120"/>
    <x v="3"/>
    <s v="OFF-ST-10000736"/>
    <x v="1"/>
    <x v="4"/>
    <s v="Carina Double Wide Media Storage Towers in Natural &amp; Black"/>
    <n v="64.784000000000006"/>
    <n v="1"/>
    <n v="0.2"/>
    <n v="-12.956800000000005"/>
    <x v="3"/>
    <x v="0"/>
    <s v="No"/>
  </r>
  <r>
    <n v="2852"/>
    <s v="CA-2019-107342"/>
    <x v="94"/>
    <d v="2019-12-22T00:00:00"/>
    <s v="Standard Class"/>
    <s v="VF-21715"/>
    <s v="Vicky Freymann"/>
    <x v="2"/>
    <s v="United States"/>
    <x v="38"/>
    <x v="14"/>
    <n v="47201"/>
    <x v="2"/>
    <s v="OFF-PA-10001745"/>
    <x v="1"/>
    <x v="10"/>
    <s v="Wirebound Message Books, 2 7/8&quot; x 5&quot;, 3 Forms per Page"/>
    <n v="28.16"/>
    <n v="4"/>
    <n v="0"/>
    <n v="13.235199999999999"/>
    <x v="2"/>
    <x v="0"/>
    <s v="No"/>
  </r>
  <r>
    <n v="2853"/>
    <s v="CA-2018-136371"/>
    <x v="690"/>
    <d v="2018-03-21T00:00:00"/>
    <s v="Second Class"/>
    <s v="SV-20935"/>
    <s v="Susan Vittorini"/>
    <x v="0"/>
    <s v="United States"/>
    <x v="147"/>
    <x v="15"/>
    <n v="11572"/>
    <x v="3"/>
    <s v="FUR-FU-10000409"/>
    <x v="0"/>
    <x v="5"/>
    <s v="GE 4 Foot Flourescent Tube, 40 Watt"/>
    <n v="14.98"/>
    <n v="1"/>
    <n v="0"/>
    <n v="6.8908000000000005"/>
    <x v="3"/>
    <x v="0"/>
    <s v="No"/>
  </r>
  <r>
    <n v="2854"/>
    <s v="CA-2018-136371"/>
    <x v="690"/>
    <d v="2018-03-21T00:00:00"/>
    <s v="Second Class"/>
    <s v="SV-20935"/>
    <s v="Susan Vittorini"/>
    <x v="0"/>
    <s v="United States"/>
    <x v="147"/>
    <x v="15"/>
    <n v="11572"/>
    <x v="3"/>
    <s v="FUR-FU-10000221"/>
    <x v="0"/>
    <x v="5"/>
    <s v="Master Caster Door Stop, Brown"/>
    <n v="20.32"/>
    <n v="4"/>
    <n v="0"/>
    <n v="6.9087999999999994"/>
    <x v="3"/>
    <x v="0"/>
    <s v="No"/>
  </r>
  <r>
    <n v="2855"/>
    <s v="CA-2019-137344"/>
    <x v="648"/>
    <d v="2019-08-20T00:00:00"/>
    <s v="Same Day"/>
    <s v="EM-13810"/>
    <s v="Eleni McCrary"/>
    <x v="1"/>
    <s v="United States"/>
    <x v="47"/>
    <x v="31"/>
    <n v="2038"/>
    <x v="3"/>
    <s v="OFF-ST-10000344"/>
    <x v="1"/>
    <x v="4"/>
    <s v="Neat Ideas Personal Hanging Folder Files, Black"/>
    <n v="40.29"/>
    <n v="3"/>
    <n v="0"/>
    <n v="10.475399999999999"/>
    <x v="3"/>
    <x v="0"/>
    <s v="No"/>
  </r>
  <r>
    <n v="2856"/>
    <s v="CA-2019-169810"/>
    <x v="800"/>
    <d v="2019-07-31T00:00:00"/>
    <s v="Standard Class"/>
    <s v="RB-19360"/>
    <s v="Raymond Buch"/>
    <x v="0"/>
    <s v="United States"/>
    <x v="298"/>
    <x v="44"/>
    <n v="57103"/>
    <x v="2"/>
    <s v="OFF-LA-10003663"/>
    <x v="1"/>
    <x v="2"/>
    <s v="Avery 498"/>
    <n v="20.23"/>
    <n v="7"/>
    <n v="0"/>
    <n v="9.5081000000000007"/>
    <x v="2"/>
    <x v="0"/>
    <s v="No"/>
  </r>
  <r>
    <n v="2857"/>
    <s v="CA-2018-128594"/>
    <x v="370"/>
    <d v="2018-08-29T00:00:00"/>
    <s v="First Class"/>
    <s v="DJ-13510"/>
    <s v="Don Jones"/>
    <x v="1"/>
    <s v="United States"/>
    <x v="70"/>
    <x v="1"/>
    <n v="92037"/>
    <x v="1"/>
    <s v="FUR-CH-10001215"/>
    <x v="0"/>
    <x v="1"/>
    <s v="Global Troy Executive Leather Low-Back Tilter"/>
    <n v="1603.1360000000002"/>
    <n v="4"/>
    <n v="0.2"/>
    <n v="100.19599999999997"/>
    <x v="1"/>
    <x v="0"/>
    <s v="No"/>
  </r>
  <r>
    <n v="2858"/>
    <s v="CA-2018-154690"/>
    <x v="243"/>
    <d v="2018-08-17T00:00:00"/>
    <s v="Second Class"/>
    <s v="CC-12370"/>
    <s v="Christopher Conant"/>
    <x v="0"/>
    <s v="United States"/>
    <x v="115"/>
    <x v="3"/>
    <n v="28314"/>
    <x v="0"/>
    <s v="FUR-CH-10000988"/>
    <x v="0"/>
    <x v="1"/>
    <s v="Hon Olson Stacker Stools"/>
    <n v="225.29600000000002"/>
    <n v="2"/>
    <n v="0.2"/>
    <n v="22.529599999999995"/>
    <x v="0"/>
    <x v="0"/>
    <s v="No"/>
  </r>
  <r>
    <n v="2859"/>
    <s v="CA-2019-138975"/>
    <x v="240"/>
    <d v="2019-05-23T00:00:00"/>
    <s v="Standard Class"/>
    <s v="SC-20380"/>
    <s v="Shahid Collister"/>
    <x v="0"/>
    <s v="United States"/>
    <x v="118"/>
    <x v="32"/>
    <n v="30318"/>
    <x v="0"/>
    <s v="TEC-AC-10003441"/>
    <x v="2"/>
    <x v="11"/>
    <s v="Kingston Digital DataTraveler 32GB USB 2.0"/>
    <n v="67.8"/>
    <n v="4"/>
    <n v="0"/>
    <n v="4.0679999999999978"/>
    <x v="0"/>
    <x v="0"/>
    <s v="No"/>
  </r>
  <r>
    <n v="2860"/>
    <s v="CA-2019-138975"/>
    <x v="240"/>
    <d v="2019-05-23T00:00:00"/>
    <s v="Standard Class"/>
    <s v="SC-20380"/>
    <s v="Shahid Collister"/>
    <x v="0"/>
    <s v="United States"/>
    <x v="118"/>
    <x v="32"/>
    <n v="30318"/>
    <x v="0"/>
    <s v="TEC-PH-10004389"/>
    <x v="2"/>
    <x v="7"/>
    <s v="Nokia Lumia 925"/>
    <n v="377.96999999999997"/>
    <n v="3"/>
    <n v="0"/>
    <n v="98.272200000000012"/>
    <x v="0"/>
    <x v="0"/>
    <s v="No"/>
  </r>
  <r>
    <n v="2861"/>
    <s v="CA-2019-138975"/>
    <x v="240"/>
    <d v="2019-05-23T00:00:00"/>
    <s v="Standard Class"/>
    <s v="SC-20380"/>
    <s v="Shahid Collister"/>
    <x v="0"/>
    <s v="United States"/>
    <x v="118"/>
    <x v="32"/>
    <n v="30318"/>
    <x v="0"/>
    <s v="FUR-BO-10004695"/>
    <x v="0"/>
    <x v="0"/>
    <s v="O'Sullivan 2-Door Barrister Bookcase in Odessa Pine"/>
    <n v="1628.82"/>
    <n v="9"/>
    <n v="0"/>
    <n v="374.62859999999989"/>
    <x v="0"/>
    <x v="0"/>
    <s v="No"/>
  </r>
  <r>
    <n v="2862"/>
    <s v="CA-2019-138975"/>
    <x v="240"/>
    <d v="2019-05-23T00:00:00"/>
    <s v="Standard Class"/>
    <s v="SC-20380"/>
    <s v="Shahid Collister"/>
    <x v="0"/>
    <s v="United States"/>
    <x v="118"/>
    <x v="32"/>
    <n v="30318"/>
    <x v="0"/>
    <s v="OFF-PA-10000100"/>
    <x v="1"/>
    <x v="10"/>
    <s v="Xerox 1945"/>
    <n v="286.93"/>
    <n v="7"/>
    <n v="0"/>
    <n v="140.59569999999999"/>
    <x v="0"/>
    <x v="0"/>
    <s v="No"/>
  </r>
  <r>
    <n v="2863"/>
    <s v="CA-2019-106537"/>
    <x v="801"/>
    <d v="2019-08-17T00:00:00"/>
    <s v="Standard Class"/>
    <s v="RH-19495"/>
    <s v="Rick Hansen"/>
    <x v="0"/>
    <s v="United States"/>
    <x v="333"/>
    <x v="2"/>
    <n v="32839"/>
    <x v="0"/>
    <s v="OFF-PA-10000223"/>
    <x v="1"/>
    <x v="10"/>
    <s v="Xerox 2000"/>
    <n v="20.736000000000004"/>
    <n v="4"/>
    <n v="0.2"/>
    <n v="7.2576000000000001"/>
    <x v="0"/>
    <x v="0"/>
    <s v="No"/>
  </r>
  <r>
    <n v="2864"/>
    <s v="US-2019-103828"/>
    <x v="802"/>
    <d v="2019-08-13T00:00:00"/>
    <s v="Same Day"/>
    <s v="JK-15370"/>
    <s v="Jay Kimmel"/>
    <x v="0"/>
    <s v="United States"/>
    <x v="8"/>
    <x v="1"/>
    <n v="94122"/>
    <x v="1"/>
    <s v="OFF-ST-10001325"/>
    <x v="1"/>
    <x v="4"/>
    <s v="Sterilite Officeware Hinged File Box"/>
    <n v="31.44"/>
    <n v="3"/>
    <n v="0"/>
    <n v="8.4888000000000012"/>
    <x v="1"/>
    <x v="1"/>
    <s v="Yes"/>
  </r>
  <r>
    <n v="2865"/>
    <s v="US-2019-103828"/>
    <x v="802"/>
    <d v="2019-08-13T00:00:00"/>
    <s v="Same Day"/>
    <s v="JK-15370"/>
    <s v="Jay Kimmel"/>
    <x v="0"/>
    <s v="United States"/>
    <x v="8"/>
    <x v="1"/>
    <n v="94122"/>
    <x v="1"/>
    <s v="OFF-AP-10004249"/>
    <x v="1"/>
    <x v="9"/>
    <s v="Staple holder"/>
    <n v="83.79"/>
    <n v="7"/>
    <n v="0"/>
    <n v="22.623299999999997"/>
    <x v="1"/>
    <x v="1"/>
    <s v="Yes"/>
  </r>
  <r>
    <n v="2866"/>
    <s v="US-2019-103828"/>
    <x v="802"/>
    <d v="2019-08-13T00:00:00"/>
    <s v="Same Day"/>
    <s v="JK-15370"/>
    <s v="Jay Kimmel"/>
    <x v="0"/>
    <s v="United States"/>
    <x v="8"/>
    <x v="1"/>
    <n v="94122"/>
    <x v="1"/>
    <s v="OFF-AR-10000588"/>
    <x v="1"/>
    <x v="6"/>
    <s v="Newell 345"/>
    <n v="59.519999999999996"/>
    <n v="3"/>
    <n v="0"/>
    <n v="15.475200000000001"/>
    <x v="1"/>
    <x v="1"/>
    <s v="Yes"/>
  </r>
  <r>
    <n v="2867"/>
    <s v="US-2019-103828"/>
    <x v="802"/>
    <d v="2019-08-13T00:00:00"/>
    <s v="Same Day"/>
    <s v="JK-15370"/>
    <s v="Jay Kimmel"/>
    <x v="0"/>
    <s v="United States"/>
    <x v="8"/>
    <x v="1"/>
    <n v="94122"/>
    <x v="1"/>
    <s v="OFF-SU-10000946"/>
    <x v="1"/>
    <x v="14"/>
    <s v="Staple remover"/>
    <n v="31.92"/>
    <n v="4"/>
    <n v="0"/>
    <n v="9.2567999999999984"/>
    <x v="1"/>
    <x v="1"/>
    <s v="Yes"/>
  </r>
  <r>
    <n v="2868"/>
    <s v="CA-2018-115588"/>
    <x v="338"/>
    <d v="2018-11-12T00:00:00"/>
    <s v="Second Class"/>
    <s v="AF-10885"/>
    <s v="Art Foster"/>
    <x v="0"/>
    <s v="United States"/>
    <x v="167"/>
    <x v="24"/>
    <n v="43615"/>
    <x v="3"/>
    <s v="OFF-SU-10001225"/>
    <x v="1"/>
    <x v="14"/>
    <s v="Staple remover"/>
    <n v="14.720000000000002"/>
    <n v="5"/>
    <n v="0.2"/>
    <n v="-3.3120000000000012"/>
    <x v="3"/>
    <x v="0"/>
    <s v="No"/>
  </r>
  <r>
    <n v="2869"/>
    <s v="CA-2018-115588"/>
    <x v="338"/>
    <d v="2018-11-12T00:00:00"/>
    <s v="Second Class"/>
    <s v="AF-10885"/>
    <s v="Art Foster"/>
    <x v="0"/>
    <s v="United States"/>
    <x v="167"/>
    <x v="24"/>
    <n v="43615"/>
    <x v="3"/>
    <s v="OFF-ST-10001558"/>
    <x v="1"/>
    <x v="4"/>
    <s v="Acco Perma 4000 Stacking Storage Drawers"/>
    <n v="38.975999999999999"/>
    <n v="3"/>
    <n v="0.2"/>
    <n v="-2.4359999999999999"/>
    <x v="3"/>
    <x v="0"/>
    <s v="No"/>
  </r>
  <r>
    <n v="2870"/>
    <s v="CA-2019-143861"/>
    <x v="492"/>
    <d v="2019-06-19T00:00:00"/>
    <s v="Standard Class"/>
    <s v="LC-16885"/>
    <s v="Lena Creighton"/>
    <x v="0"/>
    <s v="United States"/>
    <x v="84"/>
    <x v="2"/>
    <n v="33710"/>
    <x v="0"/>
    <s v="FUR-FU-10001546"/>
    <x v="0"/>
    <x v="5"/>
    <s v="Dana Swing-Arm Lamps"/>
    <n v="17.088000000000001"/>
    <n v="2"/>
    <n v="0.2"/>
    <n v="1.0679999999999996"/>
    <x v="0"/>
    <x v="0"/>
    <s v="No"/>
  </r>
  <r>
    <n v="2871"/>
    <s v="CA-2016-148040"/>
    <x v="579"/>
    <d v="2016-03-26T00:00:00"/>
    <s v="Standard Class"/>
    <s v="BF-11275"/>
    <s v="Beth Fritzler"/>
    <x v="1"/>
    <s v="United States"/>
    <x v="93"/>
    <x v="16"/>
    <n v="85705"/>
    <x v="1"/>
    <s v="OFF-PA-10002581"/>
    <x v="1"/>
    <x v="10"/>
    <s v="Xerox 1951"/>
    <n v="74.352000000000004"/>
    <n v="3"/>
    <n v="0.2"/>
    <n v="23.234999999999992"/>
    <x v="1"/>
    <x v="0"/>
    <s v="No"/>
  </r>
  <r>
    <n v="2872"/>
    <s v="CA-2016-148040"/>
    <x v="579"/>
    <d v="2016-03-26T00:00:00"/>
    <s v="Standard Class"/>
    <s v="BF-11275"/>
    <s v="Beth Fritzler"/>
    <x v="1"/>
    <s v="United States"/>
    <x v="93"/>
    <x v="16"/>
    <n v="85705"/>
    <x v="1"/>
    <s v="FUR-CH-10001482"/>
    <x v="0"/>
    <x v="1"/>
    <s v="Office Star - Mesh Screen back chair with Vinyl seat"/>
    <n v="314.35199999999998"/>
    <n v="3"/>
    <n v="0.2"/>
    <n v="-35.36460000000001"/>
    <x v="1"/>
    <x v="0"/>
    <s v="No"/>
  </r>
  <r>
    <n v="2873"/>
    <s v="CA-2019-135167"/>
    <x v="140"/>
    <d v="2019-06-20T00:00:00"/>
    <s v="Standard Class"/>
    <s v="SC-20800"/>
    <s v="Stuart Calhoun"/>
    <x v="0"/>
    <s v="United States"/>
    <x v="1"/>
    <x v="1"/>
    <n v="90036"/>
    <x v="1"/>
    <s v="OFF-AR-10002399"/>
    <x v="1"/>
    <x v="6"/>
    <s v="Dixon Prang Watercolor Pencils, 10-Color Set with Brush"/>
    <n v="4.26"/>
    <n v="1"/>
    <n v="0"/>
    <n v="1.7465999999999999"/>
    <x v="1"/>
    <x v="0"/>
    <s v="No"/>
  </r>
  <r>
    <n v="2874"/>
    <s v="CA-2019-137022"/>
    <x v="673"/>
    <d v="2019-11-22T00:00:00"/>
    <s v="Standard Class"/>
    <s v="SW-20275"/>
    <s v="Scott Williamson"/>
    <x v="0"/>
    <s v="United States"/>
    <x v="70"/>
    <x v="1"/>
    <n v="92105"/>
    <x v="1"/>
    <s v="OFF-ST-10001963"/>
    <x v="1"/>
    <x v="4"/>
    <s v="Tennsco Regal Shelving Units"/>
    <n v="811.28"/>
    <n v="8"/>
    <n v="0"/>
    <n v="24.338399999999979"/>
    <x v="1"/>
    <x v="0"/>
    <s v="No"/>
  </r>
  <r>
    <n v="2875"/>
    <s v="US-2019-102638"/>
    <x v="614"/>
    <d v="2019-12-31T00:00:00"/>
    <s v="First Class"/>
    <s v="MC-17845"/>
    <s v="Michael Chen"/>
    <x v="0"/>
    <s v="United States"/>
    <x v="20"/>
    <x v="15"/>
    <n v="10035"/>
    <x v="3"/>
    <s v="OFF-FA-10002988"/>
    <x v="1"/>
    <x v="13"/>
    <s v="Ideal Clamps"/>
    <n v="6.0299999999999994"/>
    <n v="3"/>
    <n v="0"/>
    <n v="2.9546999999999999"/>
    <x v="3"/>
    <x v="0"/>
    <s v="No"/>
  </r>
  <r>
    <n v="2876"/>
    <s v="US-2018-167339"/>
    <x v="803"/>
    <d v="2018-01-23T00:00:00"/>
    <s v="Second Class"/>
    <s v="TD-20995"/>
    <s v="Tamara Dahlen"/>
    <x v="0"/>
    <s v="United States"/>
    <x v="70"/>
    <x v="1"/>
    <n v="92037"/>
    <x v="1"/>
    <s v="FUR-CH-10004289"/>
    <x v="0"/>
    <x v="1"/>
    <s v="Global Super Steno Chair"/>
    <n v="153.56800000000001"/>
    <n v="2"/>
    <n v="0.2"/>
    <n v="-5.758800000000015"/>
    <x v="1"/>
    <x v="0"/>
    <s v="No"/>
  </r>
  <r>
    <n v="2877"/>
    <s v="US-2018-167339"/>
    <x v="803"/>
    <d v="2018-01-23T00:00:00"/>
    <s v="Second Class"/>
    <s v="TD-20995"/>
    <s v="Tamara Dahlen"/>
    <x v="0"/>
    <s v="United States"/>
    <x v="70"/>
    <x v="1"/>
    <n v="92037"/>
    <x v="1"/>
    <s v="FUR-CH-10000785"/>
    <x v="0"/>
    <x v="1"/>
    <s v="Global Ergonomic Managers Chair"/>
    <n v="1013.4879999999999"/>
    <n v="7"/>
    <n v="0.2"/>
    <n v="76.011600000000016"/>
    <x v="1"/>
    <x v="0"/>
    <s v="No"/>
  </r>
  <r>
    <n v="2878"/>
    <s v="CA-2018-152072"/>
    <x v="804"/>
    <d v="2018-01-19T00:00:00"/>
    <s v="Standard Class"/>
    <s v="Dp-13240"/>
    <s v="Dean percer"/>
    <x v="2"/>
    <s v="United States"/>
    <x v="58"/>
    <x v="30"/>
    <n v="7090"/>
    <x v="3"/>
    <s v="OFF-EN-10003040"/>
    <x v="1"/>
    <x v="12"/>
    <s v="Quality Park Security Envelopes"/>
    <n v="52.34"/>
    <n v="2"/>
    <n v="0"/>
    <n v="24.599800000000002"/>
    <x v="3"/>
    <x v="0"/>
    <s v="No"/>
  </r>
  <r>
    <n v="2879"/>
    <s v="CA-2018-152072"/>
    <x v="804"/>
    <d v="2018-01-19T00:00:00"/>
    <s v="Standard Class"/>
    <s v="Dp-13240"/>
    <s v="Dean percer"/>
    <x v="2"/>
    <s v="United States"/>
    <x v="58"/>
    <x v="30"/>
    <n v="7090"/>
    <x v="3"/>
    <s v="OFF-AR-10001573"/>
    <x v="1"/>
    <x v="6"/>
    <s v="American Pencil"/>
    <n v="4.66"/>
    <n v="2"/>
    <n v="0"/>
    <n v="1.3513999999999995"/>
    <x v="3"/>
    <x v="0"/>
    <s v="No"/>
  </r>
  <r>
    <n v="2880"/>
    <s v="CA-2018-152072"/>
    <x v="804"/>
    <d v="2018-01-19T00:00:00"/>
    <s v="Standard Class"/>
    <s v="Dp-13240"/>
    <s v="Dean percer"/>
    <x v="2"/>
    <s v="United States"/>
    <x v="58"/>
    <x v="30"/>
    <n v="7090"/>
    <x v="3"/>
    <s v="TEC-AC-10000844"/>
    <x v="2"/>
    <x v="11"/>
    <s v="Logitech Gaming G510s - Keyboard"/>
    <n v="254.96999999999997"/>
    <n v="3"/>
    <n v="0"/>
    <n v="91.789199999999994"/>
    <x v="3"/>
    <x v="0"/>
    <s v="No"/>
  </r>
  <r>
    <n v="2881"/>
    <s v="CA-2018-102932"/>
    <x v="251"/>
    <d v="2018-09-23T00:00:00"/>
    <s v="Second Class"/>
    <s v="SD-20485"/>
    <s v="Shirley Daniels"/>
    <x v="2"/>
    <s v="United States"/>
    <x v="334"/>
    <x v="30"/>
    <n v="7050"/>
    <x v="3"/>
    <s v="OFF-BI-10000756"/>
    <x v="1"/>
    <x v="8"/>
    <s v="Storex DuraTech Recycled Plastic Frosted Binders"/>
    <n v="25.44"/>
    <n v="6"/>
    <n v="0"/>
    <n v="12.72"/>
    <x v="3"/>
    <x v="0"/>
    <s v="No"/>
  </r>
  <r>
    <n v="2882"/>
    <s v="CA-2018-102932"/>
    <x v="251"/>
    <d v="2018-09-23T00:00:00"/>
    <s v="Second Class"/>
    <s v="SD-20485"/>
    <s v="Shirley Daniels"/>
    <x v="2"/>
    <s v="United States"/>
    <x v="334"/>
    <x v="30"/>
    <n v="7050"/>
    <x v="3"/>
    <s v="OFF-SU-10000381"/>
    <x v="1"/>
    <x v="14"/>
    <s v="Acme Forged Steel Scissors with Black Enamel Handles"/>
    <n v="27.93"/>
    <n v="3"/>
    <n v="0"/>
    <n v="8.0996999999999986"/>
    <x v="3"/>
    <x v="0"/>
    <s v="No"/>
  </r>
  <r>
    <n v="2883"/>
    <s v="CA-2016-165540"/>
    <x v="805"/>
    <d v="2016-02-25T00:00:00"/>
    <s v="Standard Class"/>
    <s v="TM-21010"/>
    <s v="Tamara Manning"/>
    <x v="0"/>
    <s v="United States"/>
    <x v="318"/>
    <x v="10"/>
    <n v="60098"/>
    <x v="2"/>
    <s v="OFF-BI-10004094"/>
    <x v="1"/>
    <x v="8"/>
    <s v="GBC Standard Plastic Binding Systems Combs"/>
    <n v="8.8499999999999979"/>
    <n v="5"/>
    <n v="0.8"/>
    <n v="-13.717499999999998"/>
    <x v="2"/>
    <x v="0"/>
    <s v="No"/>
  </r>
  <r>
    <n v="2884"/>
    <s v="CA-2018-130799"/>
    <x v="583"/>
    <d v="2018-11-16T00:00:00"/>
    <s v="Second Class"/>
    <s v="BK-11260"/>
    <s v="Berenike Kampe"/>
    <x v="0"/>
    <s v="United States"/>
    <x v="8"/>
    <x v="1"/>
    <n v="94110"/>
    <x v="1"/>
    <s v="FUR-FU-10001852"/>
    <x v="0"/>
    <x v="5"/>
    <s v="Eldon Regeneration Recycled Desk Accessories, Smoke"/>
    <n v="6.96"/>
    <n v="4"/>
    <n v="0"/>
    <n v="2.2271999999999998"/>
    <x v="1"/>
    <x v="0"/>
    <s v="No"/>
  </r>
  <r>
    <n v="2885"/>
    <s v="CA-2018-164483"/>
    <x v="806"/>
    <d v="2018-02-03T00:00:00"/>
    <s v="Standard Class"/>
    <s v="JF-15490"/>
    <s v="Jeremy Farry"/>
    <x v="0"/>
    <s v="United States"/>
    <x v="8"/>
    <x v="1"/>
    <n v="94122"/>
    <x v="1"/>
    <s v="OFF-BI-10000014"/>
    <x v="1"/>
    <x v="8"/>
    <s v="Heavy-Duty E-Z-D Binders"/>
    <n v="17.456"/>
    <n v="2"/>
    <n v="0.2"/>
    <n v="5.8914"/>
    <x v="1"/>
    <x v="0"/>
    <s v="No"/>
  </r>
  <r>
    <n v="2886"/>
    <s v="US-2018-159856"/>
    <x v="807"/>
    <d v="2018-10-22T00:00:00"/>
    <s v="Standard Class"/>
    <s v="EP-13915"/>
    <s v="Emily Phan"/>
    <x v="0"/>
    <s v="United States"/>
    <x v="228"/>
    <x v="16"/>
    <n v="85281"/>
    <x v="1"/>
    <s v="FUR-CH-10003396"/>
    <x v="0"/>
    <x v="1"/>
    <s v="Global Deluxe Steno Chair"/>
    <n v="307.92"/>
    <n v="5"/>
    <n v="0.2"/>
    <n v="-34.64100000000002"/>
    <x v="1"/>
    <x v="0"/>
    <s v="No"/>
  </r>
  <r>
    <n v="2887"/>
    <s v="CA-2019-102099"/>
    <x v="404"/>
    <d v="2019-12-19T00:00:00"/>
    <s v="First Class"/>
    <s v="EP-13915"/>
    <s v="Emily Phan"/>
    <x v="0"/>
    <s v="United States"/>
    <x v="1"/>
    <x v="1"/>
    <n v="90008"/>
    <x v="1"/>
    <s v="OFF-AR-10003811"/>
    <x v="1"/>
    <x v="6"/>
    <s v="Newell 327"/>
    <n v="6.63"/>
    <n v="3"/>
    <n v="0"/>
    <n v="1.7901"/>
    <x v="1"/>
    <x v="0"/>
    <s v="No"/>
  </r>
  <r>
    <n v="2888"/>
    <s v="CA-2019-102099"/>
    <x v="404"/>
    <d v="2019-12-19T00:00:00"/>
    <s v="First Class"/>
    <s v="EP-13915"/>
    <s v="Emily Phan"/>
    <x v="0"/>
    <s v="United States"/>
    <x v="1"/>
    <x v="1"/>
    <n v="90008"/>
    <x v="1"/>
    <s v="OFF-PA-10003172"/>
    <x v="1"/>
    <x v="10"/>
    <s v="Xerox 1996"/>
    <n v="12.96"/>
    <n v="2"/>
    <n v="0"/>
    <n v="6.2208000000000006"/>
    <x v="1"/>
    <x v="0"/>
    <s v="No"/>
  </r>
  <r>
    <n v="2889"/>
    <s v="CA-2019-102099"/>
    <x v="404"/>
    <d v="2019-12-19T00:00:00"/>
    <s v="First Class"/>
    <s v="EP-13915"/>
    <s v="Emily Phan"/>
    <x v="0"/>
    <s v="United States"/>
    <x v="1"/>
    <x v="1"/>
    <n v="90008"/>
    <x v="1"/>
    <s v="OFF-PA-10000289"/>
    <x v="1"/>
    <x v="10"/>
    <s v="Xerox 213"/>
    <n v="32.400000000000006"/>
    <n v="5"/>
    <n v="0"/>
    <n v="15.552000000000001"/>
    <x v="1"/>
    <x v="0"/>
    <s v="No"/>
  </r>
  <r>
    <n v="2890"/>
    <s v="CA-2019-164049"/>
    <x v="808"/>
    <d v="2019-11-06T00:00:00"/>
    <s v="Standard Class"/>
    <s v="KH-16630"/>
    <s v="Ken Heidel"/>
    <x v="1"/>
    <s v="United States"/>
    <x v="4"/>
    <x v="4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  <x v="1"/>
    <x v="0"/>
    <s v="No"/>
  </r>
  <r>
    <n v="2891"/>
    <s v="CA-2016-142727"/>
    <x v="333"/>
    <d v="2016-05-01T00:00:00"/>
    <s v="Second Class"/>
    <s v="HG-14845"/>
    <s v="Harry Greene"/>
    <x v="0"/>
    <s v="United States"/>
    <x v="335"/>
    <x v="28"/>
    <n v="70601"/>
    <x v="0"/>
    <s v="FUR-CH-10002304"/>
    <x v="0"/>
    <x v="1"/>
    <s v="Global Stack Chair without Arms, Black"/>
    <n v="51.96"/>
    <n v="2"/>
    <n v="0"/>
    <n v="12.990000000000002"/>
    <x v="0"/>
    <x v="0"/>
    <s v="No"/>
  </r>
  <r>
    <n v="2892"/>
    <s v="CA-2016-142727"/>
    <x v="333"/>
    <d v="2016-05-01T00:00:00"/>
    <s v="Second Class"/>
    <s v="HG-14845"/>
    <s v="Harry Greene"/>
    <x v="0"/>
    <s v="United States"/>
    <x v="335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  <x v="0"/>
    <x v="0"/>
    <s v="No"/>
  </r>
  <r>
    <n v="2893"/>
    <s v="CA-2019-139913"/>
    <x v="436"/>
    <d v="2019-10-29T00:00:00"/>
    <s v="Standard Class"/>
    <s v="JC-16105"/>
    <s v="Julie Creighton"/>
    <x v="1"/>
    <s v="United States"/>
    <x v="30"/>
    <x v="15"/>
    <n v="14609"/>
    <x v="3"/>
    <s v="OFF-PA-10003739"/>
    <x v="1"/>
    <x v="10"/>
    <s v="Xerox 1969"/>
    <n v="11.56"/>
    <n v="2"/>
    <n v="0"/>
    <n v="5.6644000000000005"/>
    <x v="3"/>
    <x v="0"/>
    <s v="No"/>
  </r>
  <r>
    <n v="2894"/>
    <s v="CA-2019-139913"/>
    <x v="436"/>
    <d v="2019-10-29T00:00:00"/>
    <s v="Standard Class"/>
    <s v="JC-16105"/>
    <s v="Julie Creighton"/>
    <x v="1"/>
    <s v="United States"/>
    <x v="30"/>
    <x v="15"/>
    <n v="14609"/>
    <x v="3"/>
    <s v="OFF-PA-10002479"/>
    <x v="1"/>
    <x v="10"/>
    <s v="Xerox 4200 Series MultiUse Premium Copy Paper (20Lb. and 84 Bright)"/>
    <n v="26.400000000000002"/>
    <n v="5"/>
    <n v="0"/>
    <n v="11.879999999999999"/>
    <x v="3"/>
    <x v="0"/>
    <s v="No"/>
  </r>
  <r>
    <n v="2895"/>
    <s v="CA-2019-139913"/>
    <x v="436"/>
    <d v="2019-10-29T00:00:00"/>
    <s v="Standard Class"/>
    <s v="JC-16105"/>
    <s v="Julie Creighton"/>
    <x v="1"/>
    <s v="United States"/>
    <x v="30"/>
    <x v="15"/>
    <n v="14609"/>
    <x v="3"/>
    <s v="FUR-FU-10000771"/>
    <x v="0"/>
    <x v="5"/>
    <s v="Eldon 200 Class Desk Accessories, Smoke"/>
    <n v="69.08"/>
    <n v="11"/>
    <n v="0"/>
    <n v="29.013600000000004"/>
    <x v="3"/>
    <x v="0"/>
    <s v="No"/>
  </r>
  <r>
    <n v="2896"/>
    <s v="CA-2019-139913"/>
    <x v="436"/>
    <d v="2019-10-29T00:00:00"/>
    <s v="Standard Class"/>
    <s v="JC-16105"/>
    <s v="Julie Creighton"/>
    <x v="1"/>
    <s v="United States"/>
    <x v="30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x v="3"/>
    <x v="0"/>
    <s v="No"/>
  </r>
  <r>
    <n v="2897"/>
    <s v="CA-2016-169033"/>
    <x v="809"/>
    <d v="2016-04-03T00:00:00"/>
    <s v="Standard Class"/>
    <s v="KM-16720"/>
    <s v="Kunst Miller"/>
    <x v="0"/>
    <s v="United States"/>
    <x v="85"/>
    <x v="15"/>
    <n v="11561"/>
    <x v="3"/>
    <s v="OFF-AR-10001915"/>
    <x v="1"/>
    <x v="6"/>
    <s v="Peel-Off China Markers"/>
    <n v="49.65"/>
    <n v="5"/>
    <n v="0"/>
    <n v="20.853000000000002"/>
    <x v="3"/>
    <x v="0"/>
    <s v="No"/>
  </r>
  <r>
    <n v="2898"/>
    <s v="US-2018-164630"/>
    <x v="810"/>
    <d v="2018-01-09T00:00:00"/>
    <s v="Standard Class"/>
    <s v="EB-13975"/>
    <s v="Erica Bern"/>
    <x v="1"/>
    <s v="United States"/>
    <x v="35"/>
    <x v="3"/>
    <n v="28205"/>
    <x v="0"/>
    <s v="TEC-CO-10000971"/>
    <x v="2"/>
    <x v="16"/>
    <s v="Hewlett Packard 310 Color Digital Copier"/>
    <n v="959.96800000000007"/>
    <n v="4"/>
    <n v="0.2"/>
    <n v="119.99599999999992"/>
    <x v="0"/>
    <x v="0"/>
    <s v="No"/>
  </r>
  <r>
    <n v="2899"/>
    <s v="US-2017-114839"/>
    <x v="33"/>
    <d v="2017-04-30T00:00:00"/>
    <s v="Standard Class"/>
    <s v="PW-19240"/>
    <s v="Pierre Wener"/>
    <x v="0"/>
    <s v="United States"/>
    <x v="12"/>
    <x v="5"/>
    <n v="77036"/>
    <x v="2"/>
    <s v="FUR-CH-10004086"/>
    <x v="0"/>
    <x v="1"/>
    <s v="Hon 4070 Series Pagoda Armless Upholstered Stacking Chairs"/>
    <n v="408.42200000000003"/>
    <n v="2"/>
    <n v="0.3"/>
    <n v="-5.8346000000000231"/>
    <x v="2"/>
    <x v="0"/>
    <s v="No"/>
  </r>
  <r>
    <n v="2900"/>
    <s v="CA-2017-166464"/>
    <x v="811"/>
    <d v="2017-09-17T00:00:00"/>
    <s v="Standard Class"/>
    <s v="PG-18895"/>
    <s v="Paul Gonzalez"/>
    <x v="0"/>
    <s v="United States"/>
    <x v="20"/>
    <x v="15"/>
    <n v="10035"/>
    <x v="3"/>
    <s v="TEC-CO-10000971"/>
    <x v="2"/>
    <x v="16"/>
    <s v="Hewlett Packard 310 Color Digital Copier"/>
    <n v="479.98400000000004"/>
    <n v="2"/>
    <n v="0.2"/>
    <n v="59.997999999999962"/>
    <x v="3"/>
    <x v="0"/>
    <s v="No"/>
  </r>
  <r>
    <n v="2901"/>
    <s v="CA-2017-166464"/>
    <x v="811"/>
    <d v="2017-09-17T00:00:00"/>
    <s v="Standard Class"/>
    <s v="PG-18895"/>
    <s v="Paul Gonzalez"/>
    <x v="0"/>
    <s v="United States"/>
    <x v="20"/>
    <x v="15"/>
    <n v="10035"/>
    <x v="3"/>
    <s v="OFF-LA-10001317"/>
    <x v="1"/>
    <x v="2"/>
    <s v="Avery 520"/>
    <n v="12.6"/>
    <n v="4"/>
    <n v="0"/>
    <n v="6.048"/>
    <x v="3"/>
    <x v="0"/>
    <s v="No"/>
  </r>
  <r>
    <n v="2902"/>
    <s v="CA-2019-124898"/>
    <x v="220"/>
    <d v="2019-09-15T00:00:00"/>
    <s v="Standard Class"/>
    <s v="DB-12910"/>
    <s v="Daniel Byrd"/>
    <x v="2"/>
    <s v="United States"/>
    <x v="38"/>
    <x v="32"/>
    <n v="31907"/>
    <x v="0"/>
    <s v="OFF-PA-10003656"/>
    <x v="1"/>
    <x v="10"/>
    <s v="Xerox 1935"/>
    <n v="184.66"/>
    <n v="7"/>
    <n v="0"/>
    <n v="84.943599999999989"/>
    <x v="0"/>
    <x v="0"/>
    <s v="No"/>
  </r>
  <r>
    <n v="2903"/>
    <s v="CA-2018-164035"/>
    <x v="1"/>
    <d v="2018-06-17T00:00:00"/>
    <s v="Standard Class"/>
    <s v="CR-12730"/>
    <s v="Craig Reiter"/>
    <x v="0"/>
    <s v="United States"/>
    <x v="22"/>
    <x v="10"/>
    <n v="60610"/>
    <x v="2"/>
    <s v="OFF-PA-10002160"/>
    <x v="1"/>
    <x v="10"/>
    <s v="Xerox 1978"/>
    <n v="23.120000000000005"/>
    <n v="5"/>
    <n v="0.2"/>
    <n v="8.3810000000000002"/>
    <x v="2"/>
    <x v="0"/>
    <s v="No"/>
  </r>
  <r>
    <n v="2904"/>
    <s v="CA-2018-153577"/>
    <x v="812"/>
    <d v="2018-07-01T00:00:00"/>
    <s v="Standard Class"/>
    <s v="KH-16330"/>
    <s v="Katharine Harms"/>
    <x v="1"/>
    <s v="United States"/>
    <x v="336"/>
    <x v="10"/>
    <n v="60035"/>
    <x v="2"/>
    <s v="OFF-PA-10000575"/>
    <x v="1"/>
    <x v="10"/>
    <s v="Wirebound Message Books, Four 2 3/4 x 5 White Forms per Page"/>
    <n v="37.463999999999999"/>
    <n v="7"/>
    <n v="0.2"/>
    <n v="12.175799999999999"/>
    <x v="2"/>
    <x v="0"/>
    <s v="No"/>
  </r>
  <r>
    <n v="2905"/>
    <s v="CA-2018-153577"/>
    <x v="812"/>
    <d v="2018-07-01T00:00:00"/>
    <s v="Standard Class"/>
    <s v="KH-16330"/>
    <s v="Katharine Harms"/>
    <x v="1"/>
    <s v="United States"/>
    <x v="336"/>
    <x v="10"/>
    <n v="60035"/>
    <x v="2"/>
    <s v="FUR-CH-10003981"/>
    <x v="0"/>
    <x v="1"/>
    <s v="Global Commerce Series Low-Back Swivel/Tilt Chairs"/>
    <n v="539.65800000000002"/>
    <n v="3"/>
    <n v="0.3"/>
    <n v="-7.7094000000001017"/>
    <x v="2"/>
    <x v="0"/>
    <s v="No"/>
  </r>
  <r>
    <n v="2906"/>
    <s v="CA-2016-127586"/>
    <x v="467"/>
    <d v="2016-09-30T00:00:00"/>
    <s v="Standard Class"/>
    <s v="CS-12400"/>
    <s v="Christopher Schild"/>
    <x v="2"/>
    <s v="United States"/>
    <x v="4"/>
    <x v="4"/>
    <n v="98115"/>
    <x v="1"/>
    <s v="OFF-ST-10002615"/>
    <x v="1"/>
    <x v="4"/>
    <s v="Dual Level, Single-Width Filing Carts"/>
    <n v="310.12"/>
    <n v="2"/>
    <n v="0"/>
    <n v="80.631200000000007"/>
    <x v="1"/>
    <x v="0"/>
    <s v="No"/>
  </r>
  <r>
    <n v="2907"/>
    <s v="CA-2019-121615"/>
    <x v="132"/>
    <d v="2019-11-09T00:00:00"/>
    <s v="Standard Class"/>
    <s v="DL-12925"/>
    <s v="Daniel Lacy"/>
    <x v="0"/>
    <s v="United States"/>
    <x v="16"/>
    <x v="11"/>
    <n v="55122"/>
    <x v="2"/>
    <s v="OFF-PA-10000327"/>
    <x v="1"/>
    <x v="10"/>
    <s v="Xerox 1971"/>
    <n v="8.56"/>
    <n v="2"/>
    <n v="0"/>
    <n v="3.8519999999999994"/>
    <x v="2"/>
    <x v="0"/>
    <s v="No"/>
  </r>
  <r>
    <n v="2908"/>
    <s v="CA-2019-121615"/>
    <x v="132"/>
    <d v="2019-11-09T00:00:00"/>
    <s v="Standard Class"/>
    <s v="DL-12925"/>
    <s v="Daniel Lacy"/>
    <x v="0"/>
    <s v="United States"/>
    <x v="16"/>
    <x v="11"/>
    <n v="55122"/>
    <x v="2"/>
    <s v="OFF-ST-10001325"/>
    <x v="1"/>
    <x v="4"/>
    <s v="Sterilite Officeware Hinged File Box"/>
    <n v="52.400000000000006"/>
    <n v="5"/>
    <n v="0"/>
    <n v="14.148"/>
    <x v="2"/>
    <x v="0"/>
    <s v="No"/>
  </r>
  <r>
    <n v="2909"/>
    <s v="CA-2019-121615"/>
    <x v="132"/>
    <d v="2019-11-09T00:00:00"/>
    <s v="Standard Class"/>
    <s v="DL-12925"/>
    <s v="Daniel Lacy"/>
    <x v="0"/>
    <s v="United States"/>
    <x v="16"/>
    <x v="11"/>
    <n v="55122"/>
    <x v="2"/>
    <s v="OFF-LA-10001771"/>
    <x v="1"/>
    <x v="2"/>
    <s v="Avery 513"/>
    <n v="14.940000000000001"/>
    <n v="3"/>
    <n v="0"/>
    <n v="6.8723999999999998"/>
    <x v="2"/>
    <x v="0"/>
    <s v="No"/>
  </r>
  <r>
    <n v="2910"/>
    <s v="CA-2019-166415"/>
    <x v="600"/>
    <d v="2019-02-23T00:00:00"/>
    <s v="Standard Class"/>
    <s v="ME-17725"/>
    <s v="Max Engle"/>
    <x v="0"/>
    <s v="United States"/>
    <x v="4"/>
    <x v="4"/>
    <n v="98103"/>
    <x v="1"/>
    <s v="OFF-FA-10004968"/>
    <x v="1"/>
    <x v="13"/>
    <s v="Rubber Band Ball"/>
    <n v="11.22"/>
    <n v="3"/>
    <n v="0"/>
    <n v="0.2244000000000006"/>
    <x v="1"/>
    <x v="0"/>
    <s v="No"/>
  </r>
  <r>
    <n v="2911"/>
    <s v="CA-2017-118444"/>
    <x v="599"/>
    <d v="2017-11-09T00:00:00"/>
    <s v="Standard Class"/>
    <s v="VD-21670"/>
    <s v="Valerie Dominguez"/>
    <x v="0"/>
    <s v="United States"/>
    <x v="197"/>
    <x v="2"/>
    <n v="33065"/>
    <x v="0"/>
    <s v="OFF-AP-10000576"/>
    <x v="1"/>
    <x v="9"/>
    <s v="Belkin 325VA UPS Surge Protector, 6'"/>
    <n v="387.13600000000002"/>
    <n v="4"/>
    <n v="0.2"/>
    <n v="24.196000000000012"/>
    <x v="0"/>
    <x v="0"/>
    <s v="No"/>
  </r>
  <r>
    <n v="2912"/>
    <s v="CA-2016-113929"/>
    <x v="737"/>
    <d v="2016-06-21T00:00:00"/>
    <s v="Standard Class"/>
    <s v="CK-12205"/>
    <s v="Chloris Kastensmidt"/>
    <x v="0"/>
    <s v="United States"/>
    <x v="337"/>
    <x v="15"/>
    <n v="11550"/>
    <x v="3"/>
    <s v="OFF-EN-10003286"/>
    <x v="1"/>
    <x v="12"/>
    <s v="Staple envelope"/>
    <n v="41.4"/>
    <n v="5"/>
    <n v="0"/>
    <n v="19.457999999999998"/>
    <x v="3"/>
    <x v="0"/>
    <s v="No"/>
  </r>
  <r>
    <n v="2913"/>
    <s v="CA-2016-113929"/>
    <x v="737"/>
    <d v="2016-06-21T00:00:00"/>
    <s v="Standard Class"/>
    <s v="CK-12205"/>
    <s v="Chloris Kastensmidt"/>
    <x v="0"/>
    <s v="United States"/>
    <x v="337"/>
    <x v="15"/>
    <n v="11550"/>
    <x v="3"/>
    <s v="OFF-AR-10003772"/>
    <x v="1"/>
    <x v="6"/>
    <s v="Boston 16750 Black Compact Battery Pencil Sharpener"/>
    <n v="35"/>
    <n v="4"/>
    <n v="0"/>
    <n v="10.499999999999996"/>
    <x v="3"/>
    <x v="0"/>
    <s v="No"/>
  </r>
  <r>
    <n v="2914"/>
    <s v="CA-2016-113929"/>
    <x v="737"/>
    <d v="2016-06-21T00:00:00"/>
    <s v="Standard Class"/>
    <s v="CK-12205"/>
    <s v="Chloris Kastensmidt"/>
    <x v="0"/>
    <s v="United States"/>
    <x v="337"/>
    <x v="15"/>
    <n v="11550"/>
    <x v="3"/>
    <s v="OFF-BI-10002852"/>
    <x v="1"/>
    <x v="8"/>
    <s v="Ibico Standard Transparent Covers"/>
    <n v="39.552000000000007"/>
    <n v="3"/>
    <n v="0.2"/>
    <n v="14.337599999999998"/>
    <x v="3"/>
    <x v="0"/>
    <s v="No"/>
  </r>
  <r>
    <n v="2915"/>
    <s v="CA-2017-134747"/>
    <x v="88"/>
    <d v="2017-10-17T00:00:00"/>
    <s v="Second Class"/>
    <s v="DL-12925"/>
    <s v="Daniel Lacy"/>
    <x v="0"/>
    <s v="United States"/>
    <x v="338"/>
    <x v="14"/>
    <n v="46060"/>
    <x v="2"/>
    <s v="TEC-PH-10002890"/>
    <x v="2"/>
    <x v="7"/>
    <s v="AT&amp;T 17929 Lendline Telephone"/>
    <n v="135.72"/>
    <n v="3"/>
    <n v="0"/>
    <n v="35.287199999999999"/>
    <x v="2"/>
    <x v="0"/>
    <s v="No"/>
  </r>
  <r>
    <n v="2916"/>
    <s v="CA-2017-134747"/>
    <x v="88"/>
    <d v="2017-10-17T00:00:00"/>
    <s v="Second Class"/>
    <s v="DL-12925"/>
    <s v="Daniel Lacy"/>
    <x v="0"/>
    <s v="United States"/>
    <x v="338"/>
    <x v="14"/>
    <n v="46060"/>
    <x v="2"/>
    <s v="OFF-BI-10001308"/>
    <x v="1"/>
    <x v="8"/>
    <s v="GBC Standard Plastic Binding Systems' Combs"/>
    <n v="12.56"/>
    <n v="2"/>
    <n v="0"/>
    <n v="5.6519999999999992"/>
    <x v="2"/>
    <x v="0"/>
    <s v="No"/>
  </r>
  <r>
    <n v="2917"/>
    <s v="CA-2017-134747"/>
    <x v="88"/>
    <d v="2017-10-17T00:00:00"/>
    <s v="Second Class"/>
    <s v="DL-12925"/>
    <s v="Daniel Lacy"/>
    <x v="0"/>
    <s v="United States"/>
    <x v="338"/>
    <x v="14"/>
    <n v="46060"/>
    <x v="2"/>
    <s v="TEC-PH-10001750"/>
    <x v="2"/>
    <x v="7"/>
    <s v="Samsung Rugby III"/>
    <n v="263.95999999999998"/>
    <n v="4"/>
    <n v="0"/>
    <n v="71.269200000000012"/>
    <x v="2"/>
    <x v="0"/>
    <s v="No"/>
  </r>
  <r>
    <n v="2918"/>
    <s v="CA-2019-155047"/>
    <x v="151"/>
    <d v="2019-08-30T00:00:00"/>
    <s v="First Class"/>
    <s v="SE-20110"/>
    <s v="Sanjit Engle"/>
    <x v="0"/>
    <s v="United States"/>
    <x v="61"/>
    <x v="5"/>
    <n v="75220"/>
    <x v="2"/>
    <s v="OFF-AR-10003338"/>
    <x v="1"/>
    <x v="6"/>
    <s v="Eberhard Faber 3 1/2&quot; Golf Pencils"/>
    <n v="5.9520000000000008"/>
    <n v="1"/>
    <n v="0.2"/>
    <n v="0.37200000000000011"/>
    <x v="2"/>
    <x v="0"/>
    <s v="No"/>
  </r>
  <r>
    <n v="2919"/>
    <s v="CA-2018-160129"/>
    <x v="813"/>
    <d v="2018-11-23T00:00:00"/>
    <s v="Same Day"/>
    <s v="LS-17200"/>
    <s v="Luke Schmidt"/>
    <x v="1"/>
    <s v="United States"/>
    <x v="10"/>
    <x v="9"/>
    <n v="19140"/>
    <x v="3"/>
    <s v="OFF-FA-10002763"/>
    <x v="1"/>
    <x v="13"/>
    <s v="Advantus Map Pennant Flags and Round Head Tacks"/>
    <n v="15.8"/>
    <n v="5"/>
    <n v="0.2"/>
    <n v="2.3699999999999983"/>
    <x v="3"/>
    <x v="0"/>
    <s v="No"/>
  </r>
  <r>
    <n v="2920"/>
    <s v="CA-2018-160129"/>
    <x v="813"/>
    <d v="2018-11-23T00:00:00"/>
    <s v="Same Day"/>
    <s v="LS-17200"/>
    <s v="Luke Schmidt"/>
    <x v="1"/>
    <s v="United States"/>
    <x v="10"/>
    <x v="9"/>
    <n v="19140"/>
    <x v="3"/>
    <s v="FUR-FU-10002088"/>
    <x v="0"/>
    <x v="5"/>
    <s v="Nu-Dell Float Frame 11 x 14 1/2"/>
    <n v="14.368000000000002"/>
    <n v="2"/>
    <n v="0.2"/>
    <n v="3.9512"/>
    <x v="3"/>
    <x v="0"/>
    <s v="No"/>
  </r>
  <r>
    <n v="2921"/>
    <s v="CA-2018-160129"/>
    <x v="813"/>
    <d v="2018-11-23T00:00:00"/>
    <s v="Same Day"/>
    <s v="LS-17200"/>
    <s v="Luke Schmidt"/>
    <x v="1"/>
    <s v="United States"/>
    <x v="10"/>
    <x v="9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  <x v="3"/>
    <x v="0"/>
    <s v="No"/>
  </r>
  <r>
    <n v="2922"/>
    <s v="CA-2019-164329"/>
    <x v="289"/>
    <d v="2019-01-30T00:00:00"/>
    <s v="Same Day"/>
    <s v="MM-17920"/>
    <s v="Michael Moore"/>
    <x v="0"/>
    <s v="United States"/>
    <x v="8"/>
    <x v="1"/>
    <n v="94109"/>
    <x v="1"/>
    <s v="OFF-ST-10001511"/>
    <x v="1"/>
    <x v="4"/>
    <s v="Space Solutions Commercial Steel Shelving"/>
    <n v="129.30000000000001"/>
    <n v="2"/>
    <n v="0"/>
    <n v="6.4649999999999892"/>
    <x v="1"/>
    <x v="0"/>
    <s v="No"/>
  </r>
  <r>
    <n v="2923"/>
    <s v="US-2017-141453"/>
    <x v="672"/>
    <d v="2017-12-03T00:00:00"/>
    <s v="Second Class"/>
    <s v="DB-13270"/>
    <s v="Deborah Brumfield"/>
    <x v="2"/>
    <s v="United States"/>
    <x v="89"/>
    <x v="5"/>
    <n v="78745"/>
    <x v="2"/>
    <s v="OFF-BI-10000301"/>
    <x v="1"/>
    <x v="8"/>
    <s v="GBC Instant Report Kit"/>
    <n v="3.8819999999999988"/>
    <n v="3"/>
    <n v="0.8"/>
    <n v="-5.8230000000000004"/>
    <x v="2"/>
    <x v="0"/>
    <s v="No"/>
  </r>
  <r>
    <n v="2924"/>
    <s v="CA-2016-156993"/>
    <x v="307"/>
    <d v="2016-07-04T00:00:00"/>
    <s v="Standard Class"/>
    <s v="RW-19630"/>
    <s v="Rob Williams"/>
    <x v="1"/>
    <s v="United States"/>
    <x v="66"/>
    <x v="12"/>
    <n v="48234"/>
    <x v="2"/>
    <s v="OFF-FA-10003495"/>
    <x v="1"/>
    <x v="13"/>
    <s v="Staples"/>
    <n v="6.08"/>
    <n v="1"/>
    <n v="0"/>
    <n v="3.04"/>
    <x v="2"/>
    <x v="0"/>
    <s v="No"/>
  </r>
  <r>
    <n v="2925"/>
    <s v="CA-2016-157721"/>
    <x v="814"/>
    <d v="2016-09-05T00:00:00"/>
    <s v="First Class"/>
    <s v="JM-16195"/>
    <s v="Justin MacKendrick"/>
    <x v="0"/>
    <s v="United States"/>
    <x v="232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  <x v="3"/>
    <x v="0"/>
    <s v="No"/>
  </r>
  <r>
    <n v="2926"/>
    <s v="CA-2016-157721"/>
    <x v="814"/>
    <d v="2016-09-05T00:00:00"/>
    <s v="First Class"/>
    <s v="JM-16195"/>
    <s v="Justin MacKendrick"/>
    <x v="0"/>
    <s v="United States"/>
    <x v="232"/>
    <x v="15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  <x v="3"/>
    <x v="0"/>
    <s v="No"/>
  </r>
  <r>
    <n v="2927"/>
    <s v="CA-2019-128629"/>
    <x v="815"/>
    <d v="2019-07-14T00:00:00"/>
    <s v="Second Class"/>
    <s v="BP-11155"/>
    <s v="Becky Pak"/>
    <x v="0"/>
    <s v="United States"/>
    <x v="38"/>
    <x v="32"/>
    <n v="31907"/>
    <x v="0"/>
    <s v="FUR-FU-10000771"/>
    <x v="0"/>
    <x v="5"/>
    <s v="Eldon 200 Class Desk Accessories, Smoke"/>
    <n v="18.84"/>
    <n v="3"/>
    <n v="0"/>
    <n v="7.9128000000000007"/>
    <x v="0"/>
    <x v="0"/>
    <s v="No"/>
  </r>
  <r>
    <n v="2928"/>
    <s v="CA-2019-158106"/>
    <x v="400"/>
    <d v="2019-06-10T00:00:00"/>
    <s v="Standard Class"/>
    <s v="CT-11995"/>
    <s v="Carol Triggs"/>
    <x v="0"/>
    <s v="United States"/>
    <x v="339"/>
    <x v="11"/>
    <n v="55124"/>
    <x v="2"/>
    <s v="OFF-AR-10002255"/>
    <x v="1"/>
    <x v="6"/>
    <s v="Newell 346"/>
    <n v="8.64"/>
    <n v="3"/>
    <n v="0"/>
    <n v="2.5055999999999998"/>
    <x v="2"/>
    <x v="0"/>
    <s v="No"/>
  </r>
  <r>
    <n v="2929"/>
    <s v="US-2019-120390"/>
    <x v="15"/>
    <d v="2019-10-26T00:00:00"/>
    <s v="Standard Class"/>
    <s v="TH-21550"/>
    <s v="Tracy Hopkins"/>
    <x v="2"/>
    <s v="United States"/>
    <x v="140"/>
    <x v="3"/>
    <n v="27217"/>
    <x v="0"/>
    <s v="OFF-BI-10004995"/>
    <x v="1"/>
    <x v="8"/>
    <s v="GBC DocuBind P400 Electric Binding System"/>
    <n v="1633.1880000000003"/>
    <n v="4"/>
    <n v="0.7"/>
    <n v="-1306.5504000000001"/>
    <x v="0"/>
    <x v="0"/>
    <s v="No"/>
  </r>
  <r>
    <n v="2930"/>
    <s v="CA-2019-143434"/>
    <x v="551"/>
    <d v="2019-11-24T00:00:00"/>
    <s v="Standard Class"/>
    <s v="ME-17320"/>
    <s v="Maria Etezadi"/>
    <x v="2"/>
    <s v="United States"/>
    <x v="63"/>
    <x v="12"/>
    <n v="48601"/>
    <x v="2"/>
    <s v="FUR-FU-10002597"/>
    <x v="0"/>
    <x v="5"/>
    <s v="C-Line Magnetic Cubicle Keepers, Clear Polypropylene"/>
    <n v="19.760000000000002"/>
    <n v="4"/>
    <n v="0"/>
    <n v="8.2992000000000008"/>
    <x v="2"/>
    <x v="0"/>
    <s v="No"/>
  </r>
  <r>
    <n v="2931"/>
    <s v="CA-2017-168564"/>
    <x v="816"/>
    <d v="2017-08-08T00:00:00"/>
    <s v="Same Day"/>
    <s v="TT-21220"/>
    <s v="Thomas Thornton"/>
    <x v="0"/>
    <s v="United States"/>
    <x v="8"/>
    <x v="1"/>
    <n v="94109"/>
    <x v="1"/>
    <s v="OFF-BI-10004970"/>
    <x v="1"/>
    <x v="8"/>
    <s v="ACCOHIDE 3-Ring Binder, Blue, 1&quot;"/>
    <n v="6.6080000000000005"/>
    <n v="2"/>
    <n v="0.2"/>
    <n v="2.2302"/>
    <x v="1"/>
    <x v="1"/>
    <s v="Yes"/>
  </r>
  <r>
    <n v="2932"/>
    <s v="CA-2017-168564"/>
    <x v="816"/>
    <d v="2017-08-08T00:00:00"/>
    <s v="Same Day"/>
    <s v="TT-21220"/>
    <s v="Thomas Thornton"/>
    <x v="0"/>
    <s v="United States"/>
    <x v="8"/>
    <x v="1"/>
    <n v="94109"/>
    <x v="1"/>
    <s v="OFF-BI-10002557"/>
    <x v="1"/>
    <x v="8"/>
    <s v="Presstex Flexible Ring Binders"/>
    <n v="7.28"/>
    <n v="2"/>
    <n v="0.2"/>
    <n v="2.7299999999999995"/>
    <x v="1"/>
    <x v="1"/>
    <s v="Yes"/>
  </r>
  <r>
    <n v="2933"/>
    <s v="CA-2017-168564"/>
    <x v="816"/>
    <d v="2017-08-08T00:00:00"/>
    <s v="Same Day"/>
    <s v="TT-21220"/>
    <s v="Thomas Thornton"/>
    <x v="0"/>
    <s v="United States"/>
    <x v="8"/>
    <x v="1"/>
    <n v="94109"/>
    <x v="1"/>
    <s v="FUR-CH-10000785"/>
    <x v="0"/>
    <x v="1"/>
    <s v="Global Ergonomic Managers Chair"/>
    <n v="144.78399999999999"/>
    <n v="1"/>
    <n v="0.2"/>
    <n v="10.858800000000002"/>
    <x v="1"/>
    <x v="1"/>
    <s v="Yes"/>
  </r>
  <r>
    <n v="2934"/>
    <s v="US-2018-169040"/>
    <x v="409"/>
    <d v="2018-12-12T00:00:00"/>
    <s v="Standard Class"/>
    <s v="GT-14710"/>
    <s v="Greg Tran"/>
    <x v="0"/>
    <s v="United States"/>
    <x v="4"/>
    <x v="4"/>
    <n v="98105"/>
    <x v="1"/>
    <s v="TEC-PH-10002310"/>
    <x v="2"/>
    <x v="7"/>
    <s v="Plantronics Calisto P620-M USB Wireless Speakerphone System"/>
    <n v="156.79200000000003"/>
    <n v="1"/>
    <n v="0.2"/>
    <n v="13.719300000000004"/>
    <x v="1"/>
    <x v="0"/>
    <s v="No"/>
  </r>
  <r>
    <n v="2935"/>
    <s v="US-2018-169040"/>
    <x v="409"/>
    <d v="2018-12-12T00:00:00"/>
    <s v="Standard Class"/>
    <s v="GT-14710"/>
    <s v="Greg Tran"/>
    <x v="0"/>
    <s v="United States"/>
    <x v="4"/>
    <x v="4"/>
    <n v="98105"/>
    <x v="1"/>
    <s v="TEC-PH-10002834"/>
    <x v="2"/>
    <x v="7"/>
    <s v="Google Nexus 5"/>
    <n v="431.97600000000006"/>
    <n v="3"/>
    <n v="0.2"/>
    <n v="26.998499999999993"/>
    <x v="1"/>
    <x v="0"/>
    <s v="No"/>
  </r>
  <r>
    <n v="2936"/>
    <s v="US-2018-169040"/>
    <x v="409"/>
    <d v="2018-12-12T00:00:00"/>
    <s v="Standard Class"/>
    <s v="GT-14710"/>
    <s v="Greg Tran"/>
    <x v="0"/>
    <s v="United States"/>
    <x v="4"/>
    <x v="4"/>
    <n v="98105"/>
    <x v="1"/>
    <s v="OFF-EN-10000927"/>
    <x v="1"/>
    <x v="12"/>
    <s v="Jet-Pak Recycled Peel 'N' Seal Padded Mailers"/>
    <n v="35.89"/>
    <n v="1"/>
    <n v="0"/>
    <n v="16.150499999999997"/>
    <x v="1"/>
    <x v="0"/>
    <s v="No"/>
  </r>
  <r>
    <n v="2937"/>
    <s v="US-2018-169040"/>
    <x v="409"/>
    <d v="2018-12-12T00:00:00"/>
    <s v="Standard Class"/>
    <s v="GT-14710"/>
    <s v="Greg Tran"/>
    <x v="0"/>
    <s v="United States"/>
    <x v="4"/>
    <x v="4"/>
    <n v="98105"/>
    <x v="1"/>
    <s v="OFF-BI-10001636"/>
    <x v="1"/>
    <x v="8"/>
    <s v="Ibico Plastic and Wire Spiral Binding Combs"/>
    <n v="47.207999999999998"/>
    <n v="7"/>
    <n v="0.2"/>
    <n v="15.342599999999997"/>
    <x v="1"/>
    <x v="0"/>
    <s v="No"/>
  </r>
  <r>
    <n v="2938"/>
    <s v="US-2018-169040"/>
    <x v="409"/>
    <d v="2018-12-12T00:00:00"/>
    <s v="Standard Class"/>
    <s v="GT-14710"/>
    <s v="Greg Tran"/>
    <x v="0"/>
    <s v="United States"/>
    <x v="4"/>
    <x v="4"/>
    <n v="98105"/>
    <x v="1"/>
    <s v="OFF-PA-10001736"/>
    <x v="1"/>
    <x v="10"/>
    <s v="Xerox 1880"/>
    <n v="248.07999999999998"/>
    <n v="7"/>
    <n v="0"/>
    <n v="116.59759999999997"/>
    <x v="1"/>
    <x v="0"/>
    <s v="No"/>
  </r>
  <r>
    <n v="2939"/>
    <s v="US-2018-169040"/>
    <x v="409"/>
    <d v="2018-12-12T00:00:00"/>
    <s v="Standard Class"/>
    <s v="GT-14710"/>
    <s v="Greg Tran"/>
    <x v="0"/>
    <s v="United States"/>
    <x v="4"/>
    <x v="4"/>
    <n v="98105"/>
    <x v="1"/>
    <s v="OFF-PA-10000482"/>
    <x v="1"/>
    <x v="10"/>
    <s v="Snap-A-Way Black Print Carbonless Ruled Speed Letter, Triplicate"/>
    <n v="189.7"/>
    <n v="5"/>
    <n v="0"/>
    <n v="89.158999999999992"/>
    <x v="1"/>
    <x v="0"/>
    <s v="No"/>
  </r>
  <r>
    <n v="2940"/>
    <s v="US-2018-169040"/>
    <x v="409"/>
    <d v="2018-12-12T00:00:00"/>
    <s v="Standard Class"/>
    <s v="GT-14710"/>
    <s v="Greg Tran"/>
    <x v="0"/>
    <s v="United States"/>
    <x v="4"/>
    <x v="4"/>
    <n v="98105"/>
    <x v="1"/>
    <s v="OFF-BI-10001658"/>
    <x v="1"/>
    <x v="8"/>
    <s v="GBC Standard Therm-A-Bind Covers"/>
    <n v="59.808000000000007"/>
    <n v="3"/>
    <n v="0.2"/>
    <n v="19.4376"/>
    <x v="1"/>
    <x v="0"/>
    <s v="No"/>
  </r>
  <r>
    <n v="2941"/>
    <s v="CA-2019-155880"/>
    <x v="613"/>
    <d v="2019-03-31T00:00:00"/>
    <s v="Standard Class"/>
    <s v="JD-16150"/>
    <s v="Justin Deggeller"/>
    <x v="1"/>
    <s v="United States"/>
    <x v="158"/>
    <x v="6"/>
    <n v="53209"/>
    <x v="2"/>
    <s v="FUR-CH-10000422"/>
    <x v="0"/>
    <x v="1"/>
    <s v="Global Highback Leather Tilter in Burgundy"/>
    <n v="90.99"/>
    <n v="1"/>
    <n v="0"/>
    <n v="14.558400000000006"/>
    <x v="2"/>
    <x v="0"/>
    <s v="No"/>
  </r>
  <r>
    <n v="2942"/>
    <s v="CA-2019-155880"/>
    <x v="613"/>
    <d v="2019-03-31T00:00:00"/>
    <s v="Standard Class"/>
    <s v="JD-16150"/>
    <s v="Justin Deggeller"/>
    <x v="1"/>
    <s v="United States"/>
    <x v="158"/>
    <x v="6"/>
    <n v="53209"/>
    <x v="2"/>
    <s v="FUR-CH-10004675"/>
    <x v="0"/>
    <x v="1"/>
    <s v="Lifetime Advantage Folding Chairs, 4/Carton"/>
    <n v="1526.5600000000002"/>
    <n v="7"/>
    <n v="0"/>
    <n v="427.43679999999995"/>
    <x v="2"/>
    <x v="0"/>
    <s v="No"/>
  </r>
  <r>
    <n v="2943"/>
    <s v="CA-2019-155880"/>
    <x v="613"/>
    <d v="2019-03-31T00:00:00"/>
    <s v="Standard Class"/>
    <s v="JD-16150"/>
    <s v="Justin Deggeller"/>
    <x v="1"/>
    <s v="United States"/>
    <x v="158"/>
    <x v="6"/>
    <n v="53209"/>
    <x v="2"/>
    <s v="FUR-CH-10002880"/>
    <x v="0"/>
    <x v="1"/>
    <s v="Global High-Back Leather Tilter, Burgundy"/>
    <n v="368.96999999999997"/>
    <n v="3"/>
    <n v="0"/>
    <n v="40.586699999999979"/>
    <x v="2"/>
    <x v="0"/>
    <s v="No"/>
  </r>
  <r>
    <n v="2944"/>
    <s v="CA-2019-126242"/>
    <x v="123"/>
    <d v="2019-11-24T00:00:00"/>
    <s v="Standard Class"/>
    <s v="MC-18100"/>
    <s v="Mick Crebagga"/>
    <x v="0"/>
    <s v="United States"/>
    <x v="1"/>
    <x v="1"/>
    <n v="90049"/>
    <x v="1"/>
    <s v="OFF-ST-10000675"/>
    <x v="1"/>
    <x v="4"/>
    <s v="File Shuttle II and Handi-File, Black"/>
    <n v="305.01"/>
    <n v="9"/>
    <n v="0"/>
    <n v="76.252499999999998"/>
    <x v="1"/>
    <x v="0"/>
    <s v="No"/>
  </r>
  <r>
    <n v="2945"/>
    <s v="CA-2019-126242"/>
    <x v="123"/>
    <d v="2019-11-24T00:00:00"/>
    <s v="Standard Class"/>
    <s v="MC-18100"/>
    <s v="Mick Crebagga"/>
    <x v="0"/>
    <s v="United States"/>
    <x v="1"/>
    <x v="1"/>
    <n v="90049"/>
    <x v="1"/>
    <s v="FUR-FU-10002685"/>
    <x v="0"/>
    <x v="5"/>
    <s v="Executive Impressions 13-1/2&quot; Indoor/Outdoor Wall Clock"/>
    <n v="18.7"/>
    <n v="1"/>
    <n v="0"/>
    <n v="7.1059999999999999"/>
    <x v="1"/>
    <x v="0"/>
    <s v="No"/>
  </r>
  <r>
    <n v="2946"/>
    <s v="CA-2018-166443"/>
    <x v="254"/>
    <d v="2018-11-05T00:00:00"/>
    <s v="First Class"/>
    <s v="LH-17020"/>
    <s v="Lisa Hazard"/>
    <x v="0"/>
    <s v="United States"/>
    <x v="8"/>
    <x v="1"/>
    <n v="94122"/>
    <x v="1"/>
    <s v="FUR-FU-10004020"/>
    <x v="0"/>
    <x v="5"/>
    <s v="Advantus Panel Wall Acrylic Frame"/>
    <n v="38.29"/>
    <n v="7"/>
    <n v="0"/>
    <n v="16.464700000000001"/>
    <x v="1"/>
    <x v="0"/>
    <s v="No"/>
  </r>
  <r>
    <n v="2947"/>
    <s v="CA-2019-169859"/>
    <x v="817"/>
    <d v="2019-12-18T00:00:00"/>
    <s v="Standard Class"/>
    <s v="MP-18175"/>
    <s v="Mike Pelletier"/>
    <x v="2"/>
    <s v="United States"/>
    <x v="70"/>
    <x v="1"/>
    <n v="92024"/>
    <x v="1"/>
    <s v="FUR-FU-10004963"/>
    <x v="0"/>
    <x v="5"/>
    <s v="Eldon 400 Class Desk Accessories, Black Carbon"/>
    <n v="26.25"/>
    <n v="3"/>
    <n v="0"/>
    <n v="11.025000000000002"/>
    <x v="1"/>
    <x v="1"/>
    <s v="Yes"/>
  </r>
  <r>
    <n v="2948"/>
    <s v="CA-2019-169859"/>
    <x v="817"/>
    <d v="2019-12-18T00:00:00"/>
    <s v="Standard Class"/>
    <s v="MP-18175"/>
    <s v="Mike Pelletier"/>
    <x v="2"/>
    <s v="United States"/>
    <x v="70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x v="1"/>
    <x v="1"/>
    <s v="Yes"/>
  </r>
  <r>
    <n v="2949"/>
    <s v="CA-2019-169859"/>
    <x v="817"/>
    <d v="2019-12-18T00:00:00"/>
    <s v="Standard Class"/>
    <s v="MP-18175"/>
    <s v="Mike Pelletier"/>
    <x v="2"/>
    <s v="United States"/>
    <x v="70"/>
    <x v="1"/>
    <n v="92024"/>
    <x v="1"/>
    <s v="OFF-EN-10000461"/>
    <x v="1"/>
    <x v="12"/>
    <s v="#10- 4 1/8&quot; x 9 1/2&quot; Recycled Envelopes"/>
    <n v="43.7"/>
    <n v="5"/>
    <n v="0"/>
    <n v="20.539000000000001"/>
    <x v="1"/>
    <x v="1"/>
    <s v="Yes"/>
  </r>
  <r>
    <n v="2950"/>
    <s v="CA-2019-134915"/>
    <x v="105"/>
    <d v="2019-11-12T00:00:00"/>
    <s v="Same Day"/>
    <s v="EM-14140"/>
    <s v="Eugene Moren"/>
    <x v="2"/>
    <s v="United States"/>
    <x v="220"/>
    <x v="16"/>
    <n v="85301"/>
    <x v="1"/>
    <s v="TEC-AC-10001266"/>
    <x v="2"/>
    <x v="11"/>
    <s v="Memorex Micro Travel Drive 8 GB"/>
    <n v="41.6"/>
    <n v="4"/>
    <n v="0.2"/>
    <n v="12.999999999999998"/>
    <x v="1"/>
    <x v="0"/>
    <s v="No"/>
  </r>
  <r>
    <n v="2951"/>
    <s v="CA-2019-134915"/>
    <x v="105"/>
    <d v="2019-11-12T00:00:00"/>
    <s v="Same Day"/>
    <s v="EM-14140"/>
    <s v="Eugene Moren"/>
    <x v="2"/>
    <s v="United States"/>
    <x v="220"/>
    <x v="16"/>
    <n v="85301"/>
    <x v="1"/>
    <s v="OFF-PA-10002160"/>
    <x v="1"/>
    <x v="10"/>
    <s v="Xerox 1978"/>
    <n v="23.120000000000005"/>
    <n v="5"/>
    <n v="0.2"/>
    <n v="8.3810000000000002"/>
    <x v="1"/>
    <x v="0"/>
    <s v="No"/>
  </r>
  <r>
    <n v="2952"/>
    <s v="CA-2019-134915"/>
    <x v="105"/>
    <d v="2019-11-12T00:00:00"/>
    <s v="Same Day"/>
    <s v="EM-14140"/>
    <s v="Eugene Moren"/>
    <x v="2"/>
    <s v="United States"/>
    <x v="220"/>
    <x v="16"/>
    <n v="85301"/>
    <x v="1"/>
    <s v="FUR-CH-10004875"/>
    <x v="0"/>
    <x v="1"/>
    <s v="Harbour Creations 67200 Series Stacking Chairs"/>
    <n v="113.88800000000002"/>
    <n v="2"/>
    <n v="0.2"/>
    <n v="9.9651999999999994"/>
    <x v="1"/>
    <x v="0"/>
    <s v="No"/>
  </r>
  <r>
    <n v="2953"/>
    <s v="CA-2019-134915"/>
    <x v="105"/>
    <d v="2019-11-12T00:00:00"/>
    <s v="Same Day"/>
    <s v="EM-14140"/>
    <s v="Eugene Moren"/>
    <x v="2"/>
    <s v="United States"/>
    <x v="220"/>
    <x v="16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  <x v="1"/>
    <x v="0"/>
    <s v="No"/>
  </r>
  <r>
    <n v="2954"/>
    <s v="CA-2019-134915"/>
    <x v="105"/>
    <d v="2019-11-12T00:00:00"/>
    <s v="Same Day"/>
    <s v="EM-14140"/>
    <s v="Eugene Moren"/>
    <x v="2"/>
    <s v="United States"/>
    <x v="220"/>
    <x v="16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  <x v="1"/>
    <x v="0"/>
    <s v="No"/>
  </r>
  <r>
    <n v="2955"/>
    <s v="CA-2019-134915"/>
    <x v="105"/>
    <d v="2019-11-12T00:00:00"/>
    <s v="Same Day"/>
    <s v="EM-14140"/>
    <s v="Eugene Moren"/>
    <x v="2"/>
    <s v="United States"/>
    <x v="220"/>
    <x v="16"/>
    <n v="85301"/>
    <x v="1"/>
    <s v="TEC-PH-10001459"/>
    <x v="2"/>
    <x v="7"/>
    <s v="Samsung Galaxy Mega 6.3"/>
    <n v="671.98400000000004"/>
    <n v="2"/>
    <n v="0.2"/>
    <n v="50.398800000000023"/>
    <x v="1"/>
    <x v="0"/>
    <s v="No"/>
  </r>
  <r>
    <n v="2956"/>
    <s v="CA-2018-153353"/>
    <x v="298"/>
    <d v="2018-08-24T00:00:00"/>
    <s v="Standard Class"/>
    <s v="GG-14650"/>
    <s v="Greg Guthrie"/>
    <x v="1"/>
    <s v="United States"/>
    <x v="20"/>
    <x v="15"/>
    <n v="10035"/>
    <x v="3"/>
    <s v="TEC-PH-10000439"/>
    <x v="2"/>
    <x v="7"/>
    <s v="GE DSL Phone Line Filter"/>
    <n v="39.99"/>
    <n v="1"/>
    <n v="0"/>
    <n v="11.597099999999998"/>
    <x v="3"/>
    <x v="0"/>
    <s v="No"/>
  </r>
  <r>
    <n v="2957"/>
    <s v="CA-2019-123638"/>
    <x v="818"/>
    <d v="2019-07-04T00:00:00"/>
    <s v="Standard Class"/>
    <s v="MA-17995"/>
    <s v="Michelle Arnett"/>
    <x v="2"/>
    <s v="United States"/>
    <x v="232"/>
    <x v="15"/>
    <n v="13601"/>
    <x v="3"/>
    <s v="FUR-CH-10002647"/>
    <x v="0"/>
    <x v="1"/>
    <s v="Situations Contoured Folding Chairs, 4/Set"/>
    <n v="191.64600000000002"/>
    <n v="3"/>
    <n v="0.1"/>
    <n v="31.94100000000001"/>
    <x v="3"/>
    <x v="0"/>
    <s v="No"/>
  </r>
  <r>
    <n v="2958"/>
    <s v="CA-2019-168900"/>
    <x v="464"/>
    <d v="2019-05-09T00:00:00"/>
    <s v="Standard Class"/>
    <s v="SH-20395"/>
    <s v="Shahid Hopkins"/>
    <x v="0"/>
    <s v="United States"/>
    <x v="24"/>
    <x v="24"/>
    <n v="45503"/>
    <x v="3"/>
    <s v="OFF-BI-10003910"/>
    <x v="1"/>
    <x v="8"/>
    <s v="DXL Angle-View Binders with Locking Rings by Samsill"/>
    <n v="2.3130000000000002"/>
    <n v="1"/>
    <n v="0.7"/>
    <n v="-1.9274999999999993"/>
    <x v="3"/>
    <x v="0"/>
    <s v="No"/>
  </r>
  <r>
    <n v="2959"/>
    <s v="CA-2017-158456"/>
    <x v="100"/>
    <d v="2017-12-29T00:00:00"/>
    <s v="Standard Class"/>
    <s v="KT-16465"/>
    <s v="Kean Takahito"/>
    <x v="0"/>
    <s v="United States"/>
    <x v="1"/>
    <x v="1"/>
    <n v="90032"/>
    <x v="1"/>
    <s v="OFF-BI-10001097"/>
    <x v="1"/>
    <x v="8"/>
    <s v="Avery Hole Reinforcements"/>
    <n v="19.936000000000003"/>
    <n v="4"/>
    <n v="0.2"/>
    <n v="7.2267999999999999"/>
    <x v="1"/>
    <x v="0"/>
    <s v="No"/>
  </r>
  <r>
    <n v="2960"/>
    <s v="CA-2017-158456"/>
    <x v="100"/>
    <d v="2017-12-29T00:00:00"/>
    <s v="Standard Class"/>
    <s v="KT-16465"/>
    <s v="Kean Takahito"/>
    <x v="0"/>
    <s v="United States"/>
    <x v="1"/>
    <x v="1"/>
    <n v="90032"/>
    <x v="1"/>
    <s v="OFF-FA-10004854"/>
    <x v="1"/>
    <x v="13"/>
    <s v="Vinyl Coated Wire Paper Clips in Organizer Box, 800/Box"/>
    <n v="45.92"/>
    <n v="4"/>
    <n v="0"/>
    <n v="21.5824"/>
    <x v="1"/>
    <x v="0"/>
    <s v="No"/>
  </r>
  <r>
    <n v="2961"/>
    <s v="CA-2019-143665"/>
    <x v="466"/>
    <d v="2019-05-01T00:00:00"/>
    <s v="Standard Class"/>
    <s v="PO-19180"/>
    <s v="Philisse Overcash"/>
    <x v="2"/>
    <s v="United States"/>
    <x v="4"/>
    <x v="4"/>
    <n v="98115"/>
    <x v="1"/>
    <s v="OFF-PA-10003673"/>
    <x v="1"/>
    <x v="10"/>
    <s v="Strathmore Photo Mount Cards"/>
    <n v="20.34"/>
    <n v="3"/>
    <n v="0"/>
    <n v="9.3563999999999989"/>
    <x v="1"/>
    <x v="0"/>
    <s v="No"/>
  </r>
  <r>
    <n v="2962"/>
    <s v="CA-2019-143665"/>
    <x v="466"/>
    <d v="2019-05-01T00:00:00"/>
    <s v="Standard Class"/>
    <s v="PO-19180"/>
    <s v="Philisse Overcash"/>
    <x v="2"/>
    <s v="United States"/>
    <x v="4"/>
    <x v="4"/>
    <n v="98115"/>
    <x v="1"/>
    <s v="OFF-LA-10002034"/>
    <x v="1"/>
    <x v="2"/>
    <s v="Avery 478"/>
    <n v="39.28"/>
    <n v="8"/>
    <n v="0"/>
    <n v="19.247199999999999"/>
    <x v="1"/>
    <x v="0"/>
    <s v="No"/>
  </r>
  <r>
    <n v="2963"/>
    <s v="CA-2019-137428"/>
    <x v="819"/>
    <d v="2019-12-21T00:00:00"/>
    <s v="Second Class"/>
    <s v="AY-10555"/>
    <s v="Andy Yotov"/>
    <x v="1"/>
    <s v="United States"/>
    <x v="147"/>
    <x v="1"/>
    <n v="92054"/>
    <x v="1"/>
    <s v="FUR-CH-10002774"/>
    <x v="0"/>
    <x v="1"/>
    <s v="Global Deluxe Stacking Chair, Gray"/>
    <n v="81.567999999999998"/>
    <n v="2"/>
    <n v="0.2"/>
    <n v="9.1763999999999974"/>
    <x v="1"/>
    <x v="1"/>
    <s v="Yes"/>
  </r>
  <r>
    <n v="2964"/>
    <s v="CA-2019-137428"/>
    <x v="819"/>
    <d v="2019-12-21T00:00:00"/>
    <s v="Second Class"/>
    <s v="AY-10555"/>
    <s v="Andy Yotov"/>
    <x v="1"/>
    <s v="United States"/>
    <x v="147"/>
    <x v="1"/>
    <n v="92054"/>
    <x v="1"/>
    <s v="FUR-CH-10003817"/>
    <x v="0"/>
    <x v="1"/>
    <s v="Global Value Steno Chair, Gray"/>
    <n v="97.184000000000012"/>
    <n v="2"/>
    <n v="0.2"/>
    <n v="6.0740000000000016"/>
    <x v="1"/>
    <x v="1"/>
    <s v="Yes"/>
  </r>
  <r>
    <n v="2965"/>
    <s v="CA-2019-137428"/>
    <x v="819"/>
    <d v="2019-12-21T00:00:00"/>
    <s v="Second Class"/>
    <s v="AY-10555"/>
    <s v="Andy Yotov"/>
    <x v="1"/>
    <s v="United States"/>
    <x v="147"/>
    <x v="1"/>
    <n v="92054"/>
    <x v="1"/>
    <s v="OFF-BI-10002949"/>
    <x v="1"/>
    <x v="8"/>
    <s v="Prestige Round Ring Binders"/>
    <n v="24.320000000000004"/>
    <n v="5"/>
    <n v="0.2"/>
    <n v="8.2079999999999984"/>
    <x v="1"/>
    <x v="1"/>
    <s v="Yes"/>
  </r>
  <r>
    <n v="2966"/>
    <s v="CA-2019-137428"/>
    <x v="819"/>
    <d v="2019-12-21T00:00:00"/>
    <s v="Second Class"/>
    <s v="AY-10555"/>
    <s v="Andy Yotov"/>
    <x v="1"/>
    <s v="United States"/>
    <x v="147"/>
    <x v="1"/>
    <n v="92054"/>
    <x v="1"/>
    <s v="FUR-FU-10002445"/>
    <x v="0"/>
    <x v="5"/>
    <s v="DAX Two-Tone Rosewood/Black Document Frame, Desktop, 5 x 7"/>
    <n v="18.96"/>
    <n v="2"/>
    <n v="0"/>
    <n v="7.5840000000000014"/>
    <x v="1"/>
    <x v="1"/>
    <s v="Yes"/>
  </r>
  <r>
    <n v="2967"/>
    <s v="CA-2016-162866"/>
    <x v="422"/>
    <d v="2016-12-31T00:00:00"/>
    <s v="Standard Class"/>
    <s v="Co-12640"/>
    <s v="Corey-Lock"/>
    <x v="0"/>
    <s v="United States"/>
    <x v="242"/>
    <x v="10"/>
    <n v="60076"/>
    <x v="2"/>
    <s v="FUR-FU-10001473"/>
    <x v="0"/>
    <x v="5"/>
    <s v="DAX Wood Document Frame"/>
    <n v="32.952000000000005"/>
    <n v="6"/>
    <n v="0.6"/>
    <n v="-19.771199999999997"/>
    <x v="2"/>
    <x v="0"/>
    <s v="No"/>
  </r>
  <r>
    <n v="2968"/>
    <s v="CA-2016-162866"/>
    <x v="422"/>
    <d v="2016-12-31T00:00:00"/>
    <s v="Standard Class"/>
    <s v="Co-12640"/>
    <s v="Corey-Lock"/>
    <x v="0"/>
    <s v="United States"/>
    <x v="242"/>
    <x v="10"/>
    <n v="60076"/>
    <x v="2"/>
    <s v="OFF-ST-10002562"/>
    <x v="1"/>
    <x v="4"/>
    <s v="Staple magnet"/>
    <n v="30.016000000000005"/>
    <n v="4"/>
    <n v="0.2"/>
    <n v="3.0015999999999998"/>
    <x v="2"/>
    <x v="0"/>
    <s v="No"/>
  </r>
  <r>
    <n v="2969"/>
    <s v="CA-2019-167941"/>
    <x v="44"/>
    <d v="2019-11-09T00:00:00"/>
    <s v="Second Class"/>
    <s v="JF-15565"/>
    <s v="Jill Fjeld"/>
    <x v="0"/>
    <s v="United States"/>
    <x v="115"/>
    <x v="3"/>
    <n v="28314"/>
    <x v="0"/>
    <s v="OFF-AP-10002118"/>
    <x v="1"/>
    <x v="9"/>
    <s v="1.7 Cubic Foot Compact &quot;Cube&quot; Office Refrigerators"/>
    <n v="499.58400000000006"/>
    <n v="3"/>
    <n v="0.2"/>
    <n v="43.713600000000014"/>
    <x v="0"/>
    <x v="0"/>
    <s v="No"/>
  </r>
  <r>
    <n v="2970"/>
    <s v="CA-2019-167941"/>
    <x v="44"/>
    <d v="2019-11-09T00:00:00"/>
    <s v="Second Class"/>
    <s v="JF-15565"/>
    <s v="Jill Fjeld"/>
    <x v="0"/>
    <s v="United States"/>
    <x v="115"/>
    <x v="3"/>
    <n v="28314"/>
    <x v="0"/>
    <s v="OFF-PA-10001800"/>
    <x v="1"/>
    <x v="10"/>
    <s v="Xerox 220"/>
    <n v="31.104000000000006"/>
    <n v="6"/>
    <n v="0.2"/>
    <n v="10.8864"/>
    <x v="0"/>
    <x v="0"/>
    <s v="No"/>
  </r>
  <r>
    <n v="2971"/>
    <s v="CA-2019-167941"/>
    <x v="44"/>
    <d v="2019-11-09T00:00:00"/>
    <s v="Second Class"/>
    <s v="JF-15565"/>
    <s v="Jill Fjeld"/>
    <x v="0"/>
    <s v="United States"/>
    <x v="115"/>
    <x v="3"/>
    <n v="28314"/>
    <x v="0"/>
    <s v="OFF-BI-10002827"/>
    <x v="1"/>
    <x v="8"/>
    <s v="Avery Durable Poly Binders"/>
    <n v="13.272000000000002"/>
    <n v="8"/>
    <n v="0.7"/>
    <n v="-10.617599999999999"/>
    <x v="0"/>
    <x v="0"/>
    <s v="No"/>
  </r>
  <r>
    <n v="2972"/>
    <s v="CA-2019-167941"/>
    <x v="44"/>
    <d v="2019-11-09T00:00:00"/>
    <s v="Second Class"/>
    <s v="JF-15565"/>
    <s v="Jill Fjeld"/>
    <x v="0"/>
    <s v="United States"/>
    <x v="115"/>
    <x v="3"/>
    <n v="28314"/>
    <x v="0"/>
    <s v="FUR-FU-10004671"/>
    <x v="0"/>
    <x v="5"/>
    <s v="Executive Impressions 12&quot; Wall Clock"/>
    <n v="28.272000000000006"/>
    <n v="2"/>
    <n v="0.2"/>
    <n v="6.3612000000000002"/>
    <x v="0"/>
    <x v="0"/>
    <s v="No"/>
  </r>
  <r>
    <n v="2973"/>
    <s v="CA-2019-167941"/>
    <x v="44"/>
    <d v="2019-11-09T00:00:00"/>
    <s v="Second Class"/>
    <s v="JF-15565"/>
    <s v="Jill Fjeld"/>
    <x v="0"/>
    <s v="United States"/>
    <x v="115"/>
    <x v="3"/>
    <n v="28314"/>
    <x v="0"/>
    <s v="OFF-ST-10000736"/>
    <x v="1"/>
    <x v="4"/>
    <s v="Carina Double Wide Media Storage Towers in Natural &amp; Black"/>
    <n v="259.13600000000002"/>
    <n v="4"/>
    <n v="0.2"/>
    <n v="-51.827200000000019"/>
    <x v="0"/>
    <x v="0"/>
    <s v="No"/>
  </r>
  <r>
    <n v="2974"/>
    <s v="CA-2019-111808"/>
    <x v="819"/>
    <d v="2019-12-20T00:00:00"/>
    <s v="Standard Class"/>
    <s v="AR-10510"/>
    <s v="Andrew Roberts"/>
    <x v="0"/>
    <s v="United States"/>
    <x v="251"/>
    <x v="26"/>
    <n v="74133"/>
    <x v="2"/>
    <s v="OFF-BI-10004656"/>
    <x v="1"/>
    <x v="8"/>
    <s v="Peel &amp; Stick Add-On Corner Pockets"/>
    <n v="10.8"/>
    <n v="5"/>
    <n v="0"/>
    <n v="5.1839999999999993"/>
    <x v="2"/>
    <x v="0"/>
    <s v="No"/>
  </r>
  <r>
    <n v="2975"/>
    <s v="CA-2017-137512"/>
    <x v="820"/>
    <d v="2017-05-12T00:00:00"/>
    <s v="Standard Class"/>
    <s v="AG-10675"/>
    <s v="Anna Gayman"/>
    <x v="0"/>
    <s v="United States"/>
    <x v="235"/>
    <x v="5"/>
    <n v="75002"/>
    <x v="2"/>
    <s v="FUR-TA-10001095"/>
    <x v="0"/>
    <x v="3"/>
    <s v="Chromcraft Round Conference Tables"/>
    <n v="244.00599999999997"/>
    <n v="2"/>
    <n v="0.3"/>
    <n v="-31.372200000000007"/>
    <x v="2"/>
    <x v="0"/>
    <s v="No"/>
  </r>
  <r>
    <n v="2976"/>
    <s v="CA-2017-137512"/>
    <x v="820"/>
    <d v="2017-05-12T00:00:00"/>
    <s v="Standard Class"/>
    <s v="AG-10675"/>
    <s v="Anna Gayman"/>
    <x v="0"/>
    <s v="United States"/>
    <x v="235"/>
    <x v="5"/>
    <n v="75002"/>
    <x v="2"/>
    <s v="OFF-PA-10000213"/>
    <x v="1"/>
    <x v="10"/>
    <s v="Xerox 198"/>
    <n v="15.936000000000002"/>
    <n v="4"/>
    <n v="0.2"/>
    <n v="5.378400000000001"/>
    <x v="2"/>
    <x v="0"/>
    <s v="No"/>
  </r>
  <r>
    <n v="2977"/>
    <s v="CA-2019-139773"/>
    <x v="769"/>
    <d v="2019-12-04T00:00:00"/>
    <s v="Same Day"/>
    <s v="DV-13045"/>
    <s v="Darrin Van Huff"/>
    <x v="1"/>
    <s v="United States"/>
    <x v="10"/>
    <x v="9"/>
    <n v="19143"/>
    <x v="3"/>
    <s v="FUR-CH-10001797"/>
    <x v="0"/>
    <x v="1"/>
    <s v="Safco Chair Connectors, 6/Carton"/>
    <n v="188.55199999999996"/>
    <n v="7"/>
    <n v="0.3"/>
    <n v="-2.693600000000032"/>
    <x v="3"/>
    <x v="0"/>
    <s v="No"/>
  </r>
  <r>
    <n v="2978"/>
    <s v="CA-2019-134607"/>
    <x v="621"/>
    <d v="2019-10-08T00:00:00"/>
    <s v="Second Class"/>
    <s v="HL-15040"/>
    <s v="Hunter Lopez"/>
    <x v="0"/>
    <s v="United States"/>
    <x v="30"/>
    <x v="15"/>
    <n v="14609"/>
    <x v="3"/>
    <s v="OFF-ST-10002214"/>
    <x v="1"/>
    <x v="4"/>
    <s v="X-Rack File for Hanging Folders"/>
    <n v="22.58"/>
    <n v="2"/>
    <n v="0"/>
    <n v="5.8707999999999991"/>
    <x v="3"/>
    <x v="0"/>
    <s v="No"/>
  </r>
  <r>
    <n v="2979"/>
    <s v="CA-2016-109232"/>
    <x v="286"/>
    <d v="2016-01-16T00:00:00"/>
    <s v="Second Class"/>
    <s v="ND-18370"/>
    <s v="Natalie DeCherney"/>
    <x v="0"/>
    <s v="United States"/>
    <x v="340"/>
    <x v="20"/>
    <n v="29464"/>
    <x v="0"/>
    <s v="FUR-CH-10000422"/>
    <x v="0"/>
    <x v="1"/>
    <s v="Global Highback Leather Tilter in Burgundy"/>
    <n v="545.93999999999994"/>
    <n v="6"/>
    <n v="0"/>
    <n v="87.350400000000036"/>
    <x v="0"/>
    <x v="0"/>
    <s v="No"/>
  </r>
  <r>
    <n v="2980"/>
    <s v="CA-2017-139850"/>
    <x v="821"/>
    <d v="2017-06-17T00:00:00"/>
    <s v="Standard Class"/>
    <s v="GB-14575"/>
    <s v="Giulietta Baptist"/>
    <x v="0"/>
    <s v="United States"/>
    <x v="10"/>
    <x v="9"/>
    <n v="19134"/>
    <x v="3"/>
    <s v="OFF-PA-10003848"/>
    <x v="1"/>
    <x v="10"/>
    <s v="Xerox 1997"/>
    <n v="20.736000000000004"/>
    <n v="4"/>
    <n v="0.2"/>
    <n v="7.2576000000000001"/>
    <x v="3"/>
    <x v="0"/>
    <s v="No"/>
  </r>
  <r>
    <n v="2981"/>
    <s v="CA-2017-139850"/>
    <x v="821"/>
    <d v="2017-06-17T00:00:00"/>
    <s v="Standard Class"/>
    <s v="GB-14575"/>
    <s v="Giulietta Baptist"/>
    <x v="0"/>
    <s v="United States"/>
    <x v="10"/>
    <x v="9"/>
    <n v="19134"/>
    <x v="3"/>
    <s v="FUR-FU-10003623"/>
    <x v="0"/>
    <x v="5"/>
    <s v="DataProducts Ampli Magnifier Task Lamp, Black,"/>
    <n v="43.295999999999999"/>
    <n v="2"/>
    <n v="0.2"/>
    <n v="4.3295999999999975"/>
    <x v="3"/>
    <x v="0"/>
    <s v="No"/>
  </r>
  <r>
    <n v="2982"/>
    <s v="CA-2016-131310"/>
    <x v="136"/>
    <d v="2016-07-18T00:00:00"/>
    <s v="Standard Class"/>
    <s v="CL-12565"/>
    <s v="Clay Ludtke"/>
    <x v="0"/>
    <s v="United States"/>
    <x v="4"/>
    <x v="4"/>
    <n v="98115"/>
    <x v="1"/>
    <s v="FUR-CH-10001797"/>
    <x v="0"/>
    <x v="1"/>
    <s v="Safco Chair Connectors, 6/Carton"/>
    <n v="123.136"/>
    <n v="4"/>
    <n v="0.2"/>
    <n v="13.852799999999981"/>
    <x v="1"/>
    <x v="0"/>
    <s v="No"/>
  </r>
  <r>
    <n v="2983"/>
    <s v="CA-2016-131310"/>
    <x v="136"/>
    <d v="2016-07-18T00:00:00"/>
    <s v="Standard Class"/>
    <s v="CL-12565"/>
    <s v="Clay Ludtke"/>
    <x v="0"/>
    <s v="United States"/>
    <x v="4"/>
    <x v="4"/>
    <n v="98115"/>
    <x v="1"/>
    <s v="OFF-BI-10003094"/>
    <x v="1"/>
    <x v="8"/>
    <s v="Self-Adhesive Ring Binder Labels"/>
    <n v="11.264000000000001"/>
    <n v="4"/>
    <n v="0.2"/>
    <n v="3.8015999999999992"/>
    <x v="1"/>
    <x v="0"/>
    <s v="No"/>
  </r>
  <r>
    <n v="2984"/>
    <s v="US-2016-112872"/>
    <x v="776"/>
    <d v="2016-12-11T00:00:00"/>
    <s v="Second Class"/>
    <s v="RC-19960"/>
    <s v="Ryan Crowe"/>
    <x v="0"/>
    <s v="United States"/>
    <x v="24"/>
    <x v="21"/>
    <n v="97477"/>
    <x v="1"/>
    <s v="OFF-ST-10002205"/>
    <x v="1"/>
    <x v="4"/>
    <s v="File Shuttle I and Handi-File"/>
    <n v="53.424000000000007"/>
    <n v="3"/>
    <n v="0.2"/>
    <n v="4.6746000000000016"/>
    <x v="1"/>
    <x v="0"/>
    <s v="No"/>
  </r>
  <r>
    <n v="2985"/>
    <s v="US-2016-112872"/>
    <x v="776"/>
    <d v="2016-12-11T00:00:00"/>
    <s v="Second Class"/>
    <s v="RC-19960"/>
    <s v="Ryan Crowe"/>
    <x v="0"/>
    <s v="United States"/>
    <x v="24"/>
    <x v="21"/>
    <n v="97477"/>
    <x v="1"/>
    <s v="FUR-TA-10003238"/>
    <x v="0"/>
    <x v="3"/>
    <s v="Chromcraft Bull-Nose Wood 48&quot; x 96&quot; Rectangular Conference Tables"/>
    <n v="275.49"/>
    <n v="1"/>
    <n v="0.5"/>
    <n v="-170.80380000000002"/>
    <x v="1"/>
    <x v="0"/>
    <s v="No"/>
  </r>
  <r>
    <n v="2986"/>
    <s v="CA-2018-139269"/>
    <x v="822"/>
    <d v="2018-05-30T00:00:00"/>
    <s v="Standard Class"/>
    <s v="JB-16045"/>
    <s v="Julia Barnett"/>
    <x v="2"/>
    <s v="United States"/>
    <x v="38"/>
    <x v="32"/>
    <n v="31907"/>
    <x v="0"/>
    <s v="FUR-FU-10000755"/>
    <x v="0"/>
    <x v="5"/>
    <s v="Eldon Expressions Mahogany Wood Desk Collection"/>
    <n v="24.96"/>
    <n v="4"/>
    <n v="0"/>
    <n v="6.240000000000002"/>
    <x v="0"/>
    <x v="1"/>
    <s v="Yes"/>
  </r>
  <r>
    <n v="2987"/>
    <s v="CA-2018-139269"/>
    <x v="822"/>
    <d v="2018-05-30T00:00:00"/>
    <s v="Standard Class"/>
    <s v="JB-16045"/>
    <s v="Julia Barnett"/>
    <x v="2"/>
    <s v="United States"/>
    <x v="38"/>
    <x v="32"/>
    <n v="31907"/>
    <x v="0"/>
    <s v="OFF-PA-10002893"/>
    <x v="1"/>
    <x v="10"/>
    <s v="Wirebound Service Call Books, 5 1/2&quot; x 4&quot;"/>
    <n v="19.36"/>
    <n v="2"/>
    <n v="0"/>
    <n v="9.2927999999999997"/>
    <x v="0"/>
    <x v="1"/>
    <s v="Yes"/>
  </r>
  <r>
    <n v="2988"/>
    <s v="CA-2018-139269"/>
    <x v="822"/>
    <d v="2018-05-30T00:00:00"/>
    <s v="Standard Class"/>
    <s v="JB-16045"/>
    <s v="Julia Barnett"/>
    <x v="2"/>
    <s v="United States"/>
    <x v="38"/>
    <x v="32"/>
    <n v="31907"/>
    <x v="0"/>
    <s v="OFF-ST-10000689"/>
    <x v="1"/>
    <x v="4"/>
    <s v="Fellowes Strictly Business Drawer File, Letter/Legal Size"/>
    <n v="1267.6499999999999"/>
    <n v="9"/>
    <n v="0"/>
    <n v="152.11799999999999"/>
    <x v="0"/>
    <x v="1"/>
    <s v="Yes"/>
  </r>
  <r>
    <n v="2989"/>
    <s v="CA-2018-139010"/>
    <x v="823"/>
    <d v="2018-02-26T00:00:00"/>
    <s v="Second Class"/>
    <s v="MC-17635"/>
    <s v="Matthew Clasen"/>
    <x v="1"/>
    <s v="United States"/>
    <x v="1"/>
    <x v="1"/>
    <n v="90032"/>
    <x v="1"/>
    <s v="TEC-AC-10004227"/>
    <x v="2"/>
    <x v="11"/>
    <s v="SanDisk Ultra 16 GB MicroSDHC Class 10 Memory Card"/>
    <n v="12.99"/>
    <n v="1"/>
    <n v="0"/>
    <n v="0.77939999999999898"/>
    <x v="1"/>
    <x v="0"/>
    <s v="No"/>
  </r>
  <r>
    <n v="2990"/>
    <s v="CA-2018-139010"/>
    <x v="823"/>
    <d v="2018-02-26T00:00:00"/>
    <s v="Second Class"/>
    <s v="MC-17635"/>
    <s v="Matthew Clasen"/>
    <x v="1"/>
    <s v="United States"/>
    <x v="1"/>
    <x v="1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  <x v="1"/>
    <x v="0"/>
    <s v="No"/>
  </r>
  <r>
    <n v="2991"/>
    <s v="CA-2018-139010"/>
    <x v="823"/>
    <d v="2018-02-26T00:00:00"/>
    <s v="Second Class"/>
    <s v="MC-17635"/>
    <s v="Matthew Clasen"/>
    <x v="1"/>
    <s v="United States"/>
    <x v="1"/>
    <x v="1"/>
    <n v="90032"/>
    <x v="1"/>
    <s v="OFF-ST-10001809"/>
    <x v="1"/>
    <x v="4"/>
    <s v="Fellowes Officeware Wire Shelving"/>
    <n v="449.15"/>
    <n v="5"/>
    <n v="0"/>
    <n v="8.9829999999999899"/>
    <x v="1"/>
    <x v="0"/>
    <s v="No"/>
  </r>
  <r>
    <n v="2992"/>
    <s v="CA-2018-139010"/>
    <x v="823"/>
    <d v="2018-02-26T00:00:00"/>
    <s v="Second Class"/>
    <s v="MC-17635"/>
    <s v="Matthew Clasen"/>
    <x v="1"/>
    <s v="United States"/>
    <x v="1"/>
    <x v="1"/>
    <n v="90032"/>
    <x v="1"/>
    <s v="OFF-BI-10002309"/>
    <x v="1"/>
    <x v="8"/>
    <s v="Avery Heavy-Duty EZD  Binder With Locking Rings"/>
    <n v="31.248000000000005"/>
    <n v="7"/>
    <n v="0.2"/>
    <n v="10.936799999999998"/>
    <x v="1"/>
    <x v="0"/>
    <s v="No"/>
  </r>
  <r>
    <n v="2993"/>
    <s v="CA-2018-134376"/>
    <x v="824"/>
    <d v="2018-10-06T00:00:00"/>
    <s v="Standard Class"/>
    <s v="TT-21265"/>
    <s v="Tim Taslimi"/>
    <x v="1"/>
    <s v="United States"/>
    <x v="20"/>
    <x v="15"/>
    <n v="10024"/>
    <x v="3"/>
    <s v="OFF-AP-10004532"/>
    <x v="1"/>
    <x v="9"/>
    <s v="Kensington 6 Outlet Guardian Standard Surge Protector"/>
    <n v="61.44"/>
    <n v="3"/>
    <n v="0"/>
    <n v="16.588799999999999"/>
    <x v="3"/>
    <x v="0"/>
    <s v="No"/>
  </r>
  <r>
    <n v="2994"/>
    <s v="CA-2019-147291"/>
    <x v="825"/>
    <d v="2019-03-17T00:00:00"/>
    <s v="Standard Class"/>
    <s v="MJ-17740"/>
    <s v="Max Jones"/>
    <x v="0"/>
    <s v="United States"/>
    <x v="66"/>
    <x v="12"/>
    <n v="48227"/>
    <x v="2"/>
    <s v="OFF-BI-10003091"/>
    <x v="1"/>
    <x v="8"/>
    <s v="GBC DocuBind TL200 Manual Binding Machine"/>
    <n v="895.92"/>
    <n v="4"/>
    <n v="0"/>
    <n v="421.08239999999995"/>
    <x v="2"/>
    <x v="0"/>
    <s v="No"/>
  </r>
  <r>
    <n v="2995"/>
    <s v="CA-2018-112893"/>
    <x v="369"/>
    <d v="2018-09-13T00:00:00"/>
    <s v="Second Class"/>
    <s v="AT-10735"/>
    <s v="Annie Thurman"/>
    <x v="0"/>
    <s v="United States"/>
    <x v="280"/>
    <x v="1"/>
    <n v="95207"/>
    <x v="1"/>
    <s v="OFF-BI-10004654"/>
    <x v="1"/>
    <x v="8"/>
    <s v="VariCap6 Expandable Binder"/>
    <n v="55.360000000000007"/>
    <n v="4"/>
    <n v="0.2"/>
    <n v="18.683999999999997"/>
    <x v="1"/>
    <x v="0"/>
    <s v="No"/>
  </r>
  <r>
    <n v="2996"/>
    <s v="US-2016-150532"/>
    <x v="686"/>
    <d v="2016-07-21T00:00:00"/>
    <s v="Standard Class"/>
    <s v="PB-19150"/>
    <s v="Philip Brown"/>
    <x v="0"/>
    <s v="United States"/>
    <x v="42"/>
    <x v="16"/>
    <n v="85023"/>
    <x v="1"/>
    <s v="OFF-ST-10000760"/>
    <x v="1"/>
    <x v="4"/>
    <s v="Eldon Fold 'N Roll Cart System"/>
    <n v="55.92"/>
    <n v="5"/>
    <n v="0.2"/>
    <n v="6.2910000000000004"/>
    <x v="1"/>
    <x v="0"/>
    <s v="No"/>
  </r>
  <r>
    <n v="2997"/>
    <s v="CA-2016-138317"/>
    <x v="261"/>
    <d v="2016-06-25T00:00:00"/>
    <s v="Standard Class"/>
    <s v="NW-18400"/>
    <s v="Natalie Webber"/>
    <x v="0"/>
    <s v="United States"/>
    <x v="10"/>
    <x v="9"/>
    <n v="19120"/>
    <x v="3"/>
    <s v="OFF-EN-10001539"/>
    <x v="1"/>
    <x v="12"/>
    <s v="Staple envelope"/>
    <n v="24.896000000000001"/>
    <n v="4"/>
    <n v="0.2"/>
    <n v="8.4024000000000001"/>
    <x v="3"/>
    <x v="0"/>
    <s v="No"/>
  </r>
  <r>
    <n v="2998"/>
    <s v="CA-2016-138317"/>
    <x v="261"/>
    <d v="2016-06-25T00:00:00"/>
    <s v="Standard Class"/>
    <s v="NW-18400"/>
    <s v="Natalie Webber"/>
    <x v="0"/>
    <s v="United States"/>
    <x v="10"/>
    <x v="9"/>
    <n v="19120"/>
    <x v="3"/>
    <s v="FUR-FU-10000550"/>
    <x v="0"/>
    <x v="5"/>
    <s v="Stacking Trays by OIC"/>
    <n v="3.9840000000000004"/>
    <n v="1"/>
    <n v="0.2"/>
    <n v="0.64739999999999964"/>
    <x v="3"/>
    <x v="0"/>
    <s v="No"/>
  </r>
  <r>
    <n v="2999"/>
    <s v="CA-2016-138317"/>
    <x v="261"/>
    <d v="2016-06-25T00:00:00"/>
    <s v="Standard Class"/>
    <s v="NW-18400"/>
    <s v="Natalie Webber"/>
    <x v="0"/>
    <s v="United States"/>
    <x v="10"/>
    <x v="9"/>
    <n v="19120"/>
    <x v="3"/>
    <s v="TEC-AC-10003628"/>
    <x v="2"/>
    <x v="11"/>
    <s v="Logitech 910-002974 M325 Wireless Mouse for Web Scrolling"/>
    <n v="95.968000000000004"/>
    <n v="4"/>
    <n v="0.2"/>
    <n v="28.790400000000009"/>
    <x v="3"/>
    <x v="0"/>
    <s v="No"/>
  </r>
  <r>
    <n v="3000"/>
    <s v="CA-2016-138317"/>
    <x v="261"/>
    <d v="2016-06-25T00:00:00"/>
    <s v="Standard Class"/>
    <s v="NW-18400"/>
    <s v="Natalie Webber"/>
    <x v="0"/>
    <s v="United States"/>
    <x v="10"/>
    <x v="9"/>
    <n v="19120"/>
    <x v="3"/>
    <s v="TEC-MA-10004521"/>
    <x v="2"/>
    <x v="15"/>
    <s v="Epson Perfection V600 Photo Scanner"/>
    <n v="206.99100000000004"/>
    <n v="3"/>
    <n v="0.7"/>
    <n v="-172.49250000000001"/>
    <x v="3"/>
    <x v="0"/>
    <s v="No"/>
  </r>
  <r>
    <n v="3001"/>
    <s v="CA-2016-138317"/>
    <x v="261"/>
    <d v="2016-06-25T00:00:00"/>
    <s v="Standard Class"/>
    <s v="NW-18400"/>
    <s v="Natalie Webber"/>
    <x v="0"/>
    <s v="United States"/>
    <x v="10"/>
    <x v="9"/>
    <n v="19120"/>
    <x v="3"/>
    <s v="OFF-AP-10003860"/>
    <x v="1"/>
    <x v="9"/>
    <s v="Fellowes Advanced 8 Outlet Surge Suppressor with Phone/Fax Protection"/>
    <n v="44.416000000000004"/>
    <n v="2"/>
    <n v="0.2"/>
    <n v="3.8864000000000001"/>
    <x v="3"/>
    <x v="0"/>
    <s v="No"/>
  </r>
  <r>
    <n v="3002"/>
    <s v="CA-2016-138317"/>
    <x v="261"/>
    <d v="2016-06-25T00:00:00"/>
    <s v="Standard Class"/>
    <s v="NW-18400"/>
    <s v="Natalie Webber"/>
    <x v="0"/>
    <s v="United States"/>
    <x v="10"/>
    <x v="9"/>
    <n v="19120"/>
    <x v="3"/>
    <s v="OFF-BI-10000069"/>
    <x v="1"/>
    <x v="8"/>
    <s v="GBC Prepunched Paper, 19-Hole, for Binding Systems, 24-lb"/>
    <n v="9.006000000000002"/>
    <n v="2"/>
    <n v="0.7"/>
    <n v="-7.2048000000000023"/>
    <x v="3"/>
    <x v="0"/>
    <s v="No"/>
  </r>
  <r>
    <n v="3003"/>
    <s v="CA-2017-130610"/>
    <x v="761"/>
    <d v="2017-07-10T00:00:00"/>
    <s v="Standard Class"/>
    <s v="VP-21730"/>
    <s v="Victor Preis"/>
    <x v="2"/>
    <s v="United States"/>
    <x v="341"/>
    <x v="12"/>
    <n v="48310"/>
    <x v="2"/>
    <s v="OFF-BI-10003655"/>
    <x v="1"/>
    <x v="8"/>
    <s v="Durable Pressboard Binders"/>
    <n v="19"/>
    <n v="5"/>
    <n v="0"/>
    <n v="8.93"/>
    <x v="2"/>
    <x v="0"/>
    <s v="No"/>
  </r>
  <r>
    <n v="3004"/>
    <s v="CA-2019-104381"/>
    <x v="819"/>
    <d v="2019-12-23T00:00:00"/>
    <s v="Standard Class"/>
    <s v="RD-19810"/>
    <s v="Ross DeVincentis"/>
    <x v="2"/>
    <s v="United States"/>
    <x v="30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  <x v="3"/>
    <x v="0"/>
    <s v="No"/>
  </r>
  <r>
    <n v="3005"/>
    <s v="CA-2018-131499"/>
    <x v="162"/>
    <d v="2018-09-10T00:00:00"/>
    <s v="First Class"/>
    <s v="MG-17875"/>
    <s v="Michael Grace"/>
    <x v="2"/>
    <s v="United States"/>
    <x v="20"/>
    <x v="15"/>
    <n v="10011"/>
    <x v="3"/>
    <s v="OFF-AP-10003779"/>
    <x v="1"/>
    <x v="9"/>
    <s v="Kensington 7 Outlet MasterPiece Power Center with Fax/Phone Line Protection"/>
    <n v="207.48"/>
    <n v="1"/>
    <n v="0"/>
    <n v="62.243999999999971"/>
    <x v="3"/>
    <x v="0"/>
    <s v="No"/>
  </r>
  <r>
    <n v="3006"/>
    <s v="CA-2016-148761"/>
    <x v="826"/>
    <d v="2016-05-21T00:00:00"/>
    <s v="Standard Class"/>
    <s v="PA-19060"/>
    <s v="Pete Armstrong"/>
    <x v="2"/>
    <s v="United States"/>
    <x v="342"/>
    <x v="6"/>
    <n v="54703"/>
    <x v="2"/>
    <s v="OFF-BI-10000666"/>
    <x v="1"/>
    <x v="8"/>
    <s v="Surelock Post Binders"/>
    <n v="91.679999999999993"/>
    <n v="3"/>
    <n v="0"/>
    <n v="45.839999999999996"/>
    <x v="2"/>
    <x v="0"/>
    <s v="No"/>
  </r>
  <r>
    <n v="3007"/>
    <s v="CA-2019-116519"/>
    <x v="119"/>
    <d v="2019-10-15T00:00:00"/>
    <s v="First Class"/>
    <s v="CR-12730"/>
    <s v="Craig Reiter"/>
    <x v="0"/>
    <s v="United States"/>
    <x v="20"/>
    <x v="15"/>
    <n v="10009"/>
    <x v="3"/>
    <s v="OFF-AP-10000828"/>
    <x v="1"/>
    <x v="9"/>
    <s v="Avanti 4.4 Cu. Ft. Refrigerator"/>
    <n v="904.9"/>
    <n v="5"/>
    <n v="0"/>
    <n v="253.37199999999996"/>
    <x v="3"/>
    <x v="0"/>
    <s v="No"/>
  </r>
  <r>
    <n v="3008"/>
    <s v="CA-2016-130729"/>
    <x v="745"/>
    <d v="2016-10-29T00:00:00"/>
    <s v="Standard Class"/>
    <s v="AA-10375"/>
    <s v="Allen Armold"/>
    <x v="0"/>
    <s v="United States"/>
    <x v="277"/>
    <x v="1"/>
    <n v="91730"/>
    <x v="1"/>
    <s v="OFF-BI-10002706"/>
    <x v="1"/>
    <x v="8"/>
    <s v="Avery Premier Heavy-Duty Binder with Round Locking Rings"/>
    <n v="34.271999999999998"/>
    <n v="3"/>
    <n v="0.2"/>
    <n v="11.138399999999999"/>
    <x v="1"/>
    <x v="0"/>
    <s v="No"/>
  </r>
  <r>
    <n v="3009"/>
    <s v="CA-2018-124772"/>
    <x v="5"/>
    <d v="2018-12-06T00:00:00"/>
    <s v="First Class"/>
    <s v="JG-15160"/>
    <s v="James Galang"/>
    <x v="0"/>
    <s v="United States"/>
    <x v="208"/>
    <x v="0"/>
    <n v="42071"/>
    <x v="0"/>
    <s v="FUR-FU-10004748"/>
    <x v="0"/>
    <x v="5"/>
    <s v="Howard Miller 16&quot; Diameter Gallery Wall Clock"/>
    <n v="191.82"/>
    <n v="3"/>
    <n v="0"/>
    <n v="74.809799999999996"/>
    <x v="0"/>
    <x v="0"/>
    <s v="No"/>
  </r>
  <r>
    <n v="3010"/>
    <s v="CA-2018-115525"/>
    <x v="197"/>
    <d v="2018-07-29T00:00:00"/>
    <s v="Standard Class"/>
    <s v="RR-19525"/>
    <s v="Rick Reed"/>
    <x v="1"/>
    <s v="United States"/>
    <x v="167"/>
    <x v="24"/>
    <n v="43615"/>
    <x v="3"/>
    <s v="OFF-AP-10000026"/>
    <x v="1"/>
    <x v="9"/>
    <s v="Tripp Lite Isotel 6 Outlet Surge Protector with Fax/Modem Protection"/>
    <n v="243.88000000000002"/>
    <n v="5"/>
    <n v="0.2"/>
    <n v="27.43649999999996"/>
    <x v="3"/>
    <x v="0"/>
    <s v="No"/>
  </r>
  <r>
    <n v="3011"/>
    <s v="CA-2019-134845"/>
    <x v="827"/>
    <d v="2019-04-23T00:00:00"/>
    <s v="Standard Class"/>
    <s v="SR-20425"/>
    <s v="Sharelle Roach"/>
    <x v="2"/>
    <s v="United States"/>
    <x v="103"/>
    <x v="22"/>
    <n v="80027"/>
    <x v="1"/>
    <s v="OFF-BI-10000773"/>
    <x v="1"/>
    <x v="8"/>
    <s v="Insertable Tab Post Binder Dividers"/>
    <n v="12.030000000000001"/>
    <n v="5"/>
    <n v="0.7"/>
    <n v="-9.222999999999999"/>
    <x v="1"/>
    <x v="0"/>
    <s v="No"/>
  </r>
  <r>
    <n v="3012"/>
    <s v="CA-2019-134845"/>
    <x v="827"/>
    <d v="2019-04-23T00:00:00"/>
    <s v="Standard Class"/>
    <s v="SR-20425"/>
    <s v="Sharelle Roach"/>
    <x v="2"/>
    <s v="United States"/>
    <x v="103"/>
    <x v="22"/>
    <n v="80027"/>
    <x v="1"/>
    <s v="TEC-MA-10000822"/>
    <x v="2"/>
    <x v="15"/>
    <s v="Lexmark MX611dhe Monochrome Laser Printer"/>
    <n v="2549.9850000000006"/>
    <n v="5"/>
    <n v="0.7"/>
    <n v="-3399.9800000000009"/>
    <x v="1"/>
    <x v="0"/>
    <s v="No"/>
  </r>
  <r>
    <n v="3013"/>
    <s v="CA-2019-134845"/>
    <x v="827"/>
    <d v="2019-04-23T00:00:00"/>
    <s v="Standard Class"/>
    <s v="SR-20425"/>
    <s v="Sharelle Roach"/>
    <x v="2"/>
    <s v="United States"/>
    <x v="103"/>
    <x v="22"/>
    <n v="80027"/>
    <x v="1"/>
    <s v="OFF-BI-10001543"/>
    <x v="1"/>
    <x v="8"/>
    <s v="GBC VeloBinder Manual Binding System"/>
    <n v="21.594000000000005"/>
    <n v="2"/>
    <n v="0.7"/>
    <n v="-15.835599999999999"/>
    <x v="1"/>
    <x v="0"/>
    <s v="No"/>
  </r>
  <r>
    <n v="3014"/>
    <s v="CA-2019-134845"/>
    <x v="827"/>
    <d v="2019-04-23T00:00:00"/>
    <s v="Standard Class"/>
    <s v="SR-20425"/>
    <s v="Sharelle Roach"/>
    <x v="2"/>
    <s v="United States"/>
    <x v="103"/>
    <x v="22"/>
    <n v="80027"/>
    <x v="1"/>
    <s v="OFF-BI-10003355"/>
    <x v="1"/>
    <x v="8"/>
    <s v="Cardinal Holdit Business Card Pockets"/>
    <n v="8.9640000000000022"/>
    <n v="6"/>
    <n v="0.7"/>
    <n v="-6.573599999999999"/>
    <x v="1"/>
    <x v="0"/>
    <s v="No"/>
  </r>
  <r>
    <n v="3015"/>
    <s v="CA-2019-134845"/>
    <x v="827"/>
    <d v="2019-04-23T00:00:00"/>
    <s v="Standard Class"/>
    <s v="SR-20425"/>
    <s v="Sharelle Roach"/>
    <x v="2"/>
    <s v="United States"/>
    <x v="103"/>
    <x v="22"/>
    <n v="80027"/>
    <x v="1"/>
    <s v="OFF-PA-10002005"/>
    <x v="1"/>
    <x v="10"/>
    <s v="Xerox 225"/>
    <n v="20.736000000000004"/>
    <n v="4"/>
    <n v="0.2"/>
    <n v="7.2576000000000001"/>
    <x v="1"/>
    <x v="0"/>
    <s v="No"/>
  </r>
  <r>
    <n v="3016"/>
    <s v="US-2017-138919"/>
    <x v="14"/>
    <d v="2017-09-21T00:00:00"/>
    <s v="Standard Class"/>
    <s v="LS-16975"/>
    <s v="Lindsay Shagiari"/>
    <x v="2"/>
    <s v="United States"/>
    <x v="20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2"/>
    <x v="3"/>
    <x v="0"/>
    <s v="No"/>
  </r>
  <r>
    <n v="3017"/>
    <s v="US-2018-160528"/>
    <x v="828"/>
    <d v="2018-08-30T00:00:00"/>
    <s v="Standard Class"/>
    <s v="MH-18115"/>
    <s v="Mick Hernandez"/>
    <x v="2"/>
    <s v="United States"/>
    <x v="343"/>
    <x v="5"/>
    <n v="78577"/>
    <x v="2"/>
    <s v="OFF-ST-10002743"/>
    <x v="1"/>
    <x v="4"/>
    <s v="SAFCO Boltless Steel Shelving"/>
    <n v="727.29600000000005"/>
    <n v="8"/>
    <n v="0.2"/>
    <n v="-172.73280000000005"/>
    <x v="2"/>
    <x v="0"/>
    <s v="No"/>
  </r>
  <r>
    <n v="3018"/>
    <s v="US-2018-160528"/>
    <x v="828"/>
    <d v="2018-08-30T00:00:00"/>
    <s v="Standard Class"/>
    <s v="MH-18115"/>
    <s v="Mick Hernandez"/>
    <x v="2"/>
    <s v="United States"/>
    <x v="343"/>
    <x v="5"/>
    <n v="78577"/>
    <x v="2"/>
    <s v="FUR-FU-10004973"/>
    <x v="0"/>
    <x v="5"/>
    <s v="Flat Face Poster Frame"/>
    <n v="22.608000000000001"/>
    <n v="3"/>
    <n v="0.6"/>
    <n v="-10.173599999999997"/>
    <x v="2"/>
    <x v="0"/>
    <s v="No"/>
  </r>
  <r>
    <n v="3019"/>
    <s v="US-2018-160528"/>
    <x v="828"/>
    <d v="2018-08-30T00:00:00"/>
    <s v="Standard Class"/>
    <s v="MH-18115"/>
    <s v="Mick Hernandez"/>
    <x v="2"/>
    <s v="United States"/>
    <x v="343"/>
    <x v="5"/>
    <n v="78577"/>
    <x v="2"/>
    <s v="TEC-AC-10002842"/>
    <x v="2"/>
    <x v="11"/>
    <s v="WD My Passport Ultra 2TB Portable External Hard Drive"/>
    <n v="666.4"/>
    <n v="7"/>
    <n v="0.2"/>
    <n v="-33.319999999999965"/>
    <x v="2"/>
    <x v="0"/>
    <s v="No"/>
  </r>
  <r>
    <n v="3020"/>
    <s v="CA-2017-123568"/>
    <x v="627"/>
    <d v="2017-11-14T00:00:00"/>
    <s v="Standard Class"/>
    <s v="SC-20095"/>
    <s v="Sanjit Chand"/>
    <x v="0"/>
    <s v="United States"/>
    <x v="7"/>
    <x v="7"/>
    <n v="84084"/>
    <x v="1"/>
    <s v="OFF-FA-10002701"/>
    <x v="1"/>
    <x v="13"/>
    <s v="Alliance Rubber Bands"/>
    <n v="5.04"/>
    <n v="3"/>
    <n v="0"/>
    <n v="0.20159999999999978"/>
    <x v="1"/>
    <x v="1"/>
    <s v="Yes"/>
  </r>
  <r>
    <n v="3021"/>
    <s v="CA-2017-123568"/>
    <x v="627"/>
    <d v="2017-11-14T00:00:00"/>
    <s v="Standard Class"/>
    <s v="SC-20095"/>
    <s v="Sanjit Chand"/>
    <x v="0"/>
    <s v="United States"/>
    <x v="7"/>
    <x v="7"/>
    <n v="84084"/>
    <x v="1"/>
    <s v="OFF-PA-10001125"/>
    <x v="1"/>
    <x v="10"/>
    <s v="Xerox 1988"/>
    <n v="92.94"/>
    <n v="3"/>
    <n v="0"/>
    <n v="41.822999999999993"/>
    <x v="1"/>
    <x v="1"/>
    <s v="Yes"/>
  </r>
  <r>
    <n v="3022"/>
    <s v="CA-2017-123568"/>
    <x v="627"/>
    <d v="2017-11-14T00:00:00"/>
    <s v="Standard Class"/>
    <s v="SC-20095"/>
    <s v="Sanjit Chand"/>
    <x v="0"/>
    <s v="United States"/>
    <x v="7"/>
    <x v="7"/>
    <n v="84084"/>
    <x v="1"/>
    <s v="FUR-FU-10004090"/>
    <x v="0"/>
    <x v="5"/>
    <s v="Executive Impressions 14&quot; Contract Wall Clock"/>
    <n v="66.69"/>
    <n v="3"/>
    <n v="0"/>
    <n v="22.007699999999996"/>
    <x v="1"/>
    <x v="1"/>
    <s v="Yes"/>
  </r>
  <r>
    <n v="3023"/>
    <s v="CA-2017-123568"/>
    <x v="627"/>
    <d v="2017-11-14T00:00:00"/>
    <s v="Standard Class"/>
    <s v="SC-20095"/>
    <s v="Sanjit Chand"/>
    <x v="0"/>
    <s v="United States"/>
    <x v="7"/>
    <x v="7"/>
    <n v="84084"/>
    <x v="1"/>
    <s v="OFF-BI-10001510"/>
    <x v="1"/>
    <x v="8"/>
    <s v="Deluxe Heavy-Duty Vinyl Round Ring Binder"/>
    <n v="91.68"/>
    <n v="5"/>
    <n v="0.2"/>
    <n v="28.65"/>
    <x v="1"/>
    <x v="1"/>
    <s v="Yes"/>
  </r>
  <r>
    <n v="3024"/>
    <s v="CA-2019-124674"/>
    <x v="701"/>
    <d v="2019-11-23T00:00:00"/>
    <s v="Standard Class"/>
    <s v="JB-16000"/>
    <s v="Joy Bell-"/>
    <x v="0"/>
    <s v="United States"/>
    <x v="180"/>
    <x v="5"/>
    <n v="78521"/>
    <x v="2"/>
    <s v="FUR-BO-10002202"/>
    <x v="0"/>
    <x v="0"/>
    <s v="Atlantic Metals Mobile 2-Shelf Bookcases, Custom Colors"/>
    <n v="327.73279999999994"/>
    <n v="2"/>
    <n v="0.32"/>
    <n v="-14.458800000000025"/>
    <x v="2"/>
    <x v="0"/>
    <s v="No"/>
  </r>
  <r>
    <n v="3025"/>
    <s v="CA-2017-164441"/>
    <x v="627"/>
    <d v="2017-11-13T00:00:00"/>
    <s v="Standard Class"/>
    <s v="AC-10450"/>
    <s v="Amy Cox"/>
    <x v="0"/>
    <s v="United States"/>
    <x v="20"/>
    <x v="15"/>
    <n v="10011"/>
    <x v="3"/>
    <s v="OFF-BI-10001922"/>
    <x v="1"/>
    <x v="8"/>
    <s v="Storex Dura Pro Binders"/>
    <n v="52.272000000000006"/>
    <n v="11"/>
    <n v="0.2"/>
    <n v="17.641799999999996"/>
    <x v="3"/>
    <x v="0"/>
    <s v="No"/>
  </r>
  <r>
    <n v="3026"/>
    <s v="CA-2017-164441"/>
    <x v="627"/>
    <d v="2017-11-13T00:00:00"/>
    <s v="Standard Class"/>
    <s v="AC-10450"/>
    <s v="Amy Cox"/>
    <x v="0"/>
    <s v="United States"/>
    <x v="20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  <x v="3"/>
    <x v="0"/>
    <s v="No"/>
  </r>
  <r>
    <n v="3027"/>
    <s v="CA-2019-169054"/>
    <x v="300"/>
    <d v="2019-04-26T00:00:00"/>
    <s v="Standard Class"/>
    <s v="MO-17800"/>
    <s v="Meg O'Connel"/>
    <x v="2"/>
    <s v="United States"/>
    <x v="10"/>
    <x v="9"/>
    <n v="19140"/>
    <x v="3"/>
    <s v="FUR-FU-10001488"/>
    <x v="0"/>
    <x v="5"/>
    <s v="Tenex 46&quot; x 60&quot; Computer Anti-Static Chairmat, Rectangular Shaped"/>
    <n v="254.35200000000003"/>
    <n v="3"/>
    <n v="0.2"/>
    <n v="0"/>
    <x v="3"/>
    <x v="0"/>
    <s v="No"/>
  </r>
  <r>
    <n v="3028"/>
    <s v="CA-2016-106719"/>
    <x v="829"/>
    <d v="2016-08-24T00:00:00"/>
    <s v="Same Day"/>
    <s v="RB-19645"/>
    <s v="Robert Barroso"/>
    <x v="1"/>
    <s v="United States"/>
    <x v="344"/>
    <x v="37"/>
    <n v="59102"/>
    <x v="1"/>
    <s v="OFF-BI-10002799"/>
    <x v="1"/>
    <x v="8"/>
    <s v="SlimView Poly Binder, 3/8&quot;"/>
    <n v="8.2880000000000003"/>
    <n v="2"/>
    <n v="0.2"/>
    <n v="2.6935999999999991"/>
    <x v="1"/>
    <x v="0"/>
    <s v="No"/>
  </r>
  <r>
    <n v="3029"/>
    <s v="CA-2019-116855"/>
    <x v="94"/>
    <d v="2019-12-21T00:00:00"/>
    <s v="Standard Class"/>
    <s v="AI-10855"/>
    <s v="Arianne Irving"/>
    <x v="0"/>
    <s v="United States"/>
    <x v="269"/>
    <x v="17"/>
    <n v="23320"/>
    <x v="0"/>
    <s v="FUR-CH-10003846"/>
    <x v="0"/>
    <x v="1"/>
    <s v="Hon Valutask Swivel Chairs"/>
    <n v="504.90000000000003"/>
    <n v="5"/>
    <n v="0"/>
    <n v="80.78400000000002"/>
    <x v="0"/>
    <x v="0"/>
    <s v="No"/>
  </r>
  <r>
    <n v="3030"/>
    <s v="US-2018-164189"/>
    <x v="830"/>
    <d v="2018-03-28T00:00:00"/>
    <s v="Standard Class"/>
    <s v="DR-12880"/>
    <s v="Dan Reichenbach"/>
    <x v="1"/>
    <s v="United States"/>
    <x v="345"/>
    <x v="21"/>
    <n v="97030"/>
    <x v="1"/>
    <s v="TEC-PH-10003691"/>
    <x v="2"/>
    <x v="7"/>
    <s v="BlackBerry Q10"/>
    <n v="403.16800000000001"/>
    <n v="4"/>
    <n v="0.2"/>
    <n v="25.198000000000008"/>
    <x v="1"/>
    <x v="0"/>
    <s v="No"/>
  </r>
  <r>
    <n v="3031"/>
    <s v="CA-2017-168480"/>
    <x v="481"/>
    <d v="2017-09-27T00:00:00"/>
    <s v="Standard Class"/>
    <s v="DM-12955"/>
    <s v="Dario Medina"/>
    <x v="1"/>
    <s v="United States"/>
    <x v="291"/>
    <x v="12"/>
    <n v="48146"/>
    <x v="2"/>
    <s v="FUR-BO-10000468"/>
    <x v="0"/>
    <x v="0"/>
    <s v="O'Sullivan 2-Shelf Heavy-Duty Bookcases"/>
    <n v="194.32"/>
    <n v="4"/>
    <n v="0"/>
    <n v="31.091200000000015"/>
    <x v="2"/>
    <x v="1"/>
    <s v="Yes"/>
  </r>
  <r>
    <n v="3032"/>
    <s v="CA-2017-168480"/>
    <x v="481"/>
    <d v="2017-09-27T00:00:00"/>
    <s v="Standard Class"/>
    <s v="DM-12955"/>
    <s v="Dario Medina"/>
    <x v="1"/>
    <s v="United States"/>
    <x v="291"/>
    <x v="12"/>
    <n v="48146"/>
    <x v="2"/>
    <s v="OFF-AR-10001044"/>
    <x v="1"/>
    <x v="6"/>
    <s v="BOSTON Ranger #55 Pencil Sharpener, Black"/>
    <n v="25.99"/>
    <n v="1"/>
    <n v="0"/>
    <n v="7.5370999999999988"/>
    <x v="2"/>
    <x v="1"/>
    <s v="Yes"/>
  </r>
  <r>
    <n v="3033"/>
    <s v="US-2018-114293"/>
    <x v="831"/>
    <d v="2018-11-26T00:00:00"/>
    <s v="Standard Class"/>
    <s v="JH-16180"/>
    <s v="Justin Hirsh"/>
    <x v="0"/>
    <s v="United States"/>
    <x v="345"/>
    <x v="21"/>
    <n v="97030"/>
    <x v="1"/>
    <s v="FUR-CH-10003833"/>
    <x v="0"/>
    <x v="1"/>
    <s v="Novimex Fabric Task Chair"/>
    <n v="195.136"/>
    <n v="4"/>
    <n v="0.2"/>
    <n v="-12.196000000000005"/>
    <x v="1"/>
    <x v="1"/>
    <s v="Yes"/>
  </r>
  <r>
    <n v="3034"/>
    <s v="CA-2019-134173"/>
    <x v="118"/>
    <d v="2019-09-21T00:00:00"/>
    <s v="Standard Class"/>
    <s v="AB-10060"/>
    <s v="Adam Bellavance"/>
    <x v="2"/>
    <s v="United States"/>
    <x v="10"/>
    <x v="9"/>
    <n v="19143"/>
    <x v="3"/>
    <s v="OFF-PA-10004355"/>
    <x v="1"/>
    <x v="10"/>
    <s v="Xerox 231"/>
    <n v="20.736000000000004"/>
    <n v="4"/>
    <n v="0.2"/>
    <n v="7.2576000000000001"/>
    <x v="3"/>
    <x v="0"/>
    <s v="No"/>
  </r>
  <r>
    <n v="3035"/>
    <s v="US-2017-123960"/>
    <x v="832"/>
    <d v="2017-06-16T00:00:00"/>
    <s v="Standard Class"/>
    <s v="BD-11605"/>
    <s v="Brian Dahlen"/>
    <x v="0"/>
    <s v="United States"/>
    <x v="53"/>
    <x v="28"/>
    <n v="71203"/>
    <x v="0"/>
    <s v="TEC-AC-10003038"/>
    <x v="2"/>
    <x v="11"/>
    <s v="Kingston Digital DataTraveler 16GB USB 2.0"/>
    <n v="53.699999999999996"/>
    <n v="6"/>
    <n v="0"/>
    <n v="10.202999999999994"/>
    <x v="0"/>
    <x v="0"/>
    <s v="No"/>
  </r>
  <r>
    <n v="3036"/>
    <s v="US-2017-123960"/>
    <x v="832"/>
    <d v="2017-06-16T00:00:00"/>
    <s v="Standard Class"/>
    <s v="BD-11605"/>
    <s v="Brian Dahlen"/>
    <x v="0"/>
    <s v="United States"/>
    <x v="53"/>
    <x v="28"/>
    <n v="71203"/>
    <x v="0"/>
    <s v="OFF-BI-10002799"/>
    <x v="1"/>
    <x v="8"/>
    <s v="SlimView Poly Binder, 3/8&quot;"/>
    <n v="36.26"/>
    <n v="7"/>
    <n v="0"/>
    <n v="16.679599999999997"/>
    <x v="0"/>
    <x v="0"/>
    <s v="No"/>
  </r>
  <r>
    <n v="3037"/>
    <s v="US-2017-123960"/>
    <x v="832"/>
    <d v="2017-06-16T00:00:00"/>
    <s v="Standard Class"/>
    <s v="BD-11605"/>
    <s v="Brian Dahlen"/>
    <x v="0"/>
    <s v="United States"/>
    <x v="53"/>
    <x v="28"/>
    <n v="71203"/>
    <x v="0"/>
    <s v="OFF-AR-10003582"/>
    <x v="1"/>
    <x v="6"/>
    <s v="Boston Electric Pencil Sharpener, Model 1818, Charcoal Black"/>
    <n v="56.3"/>
    <n v="2"/>
    <n v="0"/>
    <n v="15.764000000000003"/>
    <x v="0"/>
    <x v="0"/>
    <s v="No"/>
  </r>
  <r>
    <n v="3038"/>
    <s v="US-2017-123960"/>
    <x v="832"/>
    <d v="2017-06-16T00:00:00"/>
    <s v="Standard Class"/>
    <s v="BD-11605"/>
    <s v="Brian Dahlen"/>
    <x v="0"/>
    <s v="United States"/>
    <x v="53"/>
    <x v="28"/>
    <n v="71203"/>
    <x v="0"/>
    <s v="OFF-PA-10004451"/>
    <x v="1"/>
    <x v="10"/>
    <s v="Xerox 222"/>
    <n v="32.400000000000006"/>
    <n v="5"/>
    <n v="0"/>
    <n v="15.552000000000001"/>
    <x v="0"/>
    <x v="0"/>
    <s v="No"/>
  </r>
  <r>
    <n v="3039"/>
    <s v="US-2017-123960"/>
    <x v="832"/>
    <d v="2017-06-16T00:00:00"/>
    <s v="Standard Class"/>
    <s v="BD-11605"/>
    <s v="Brian Dahlen"/>
    <x v="0"/>
    <s v="United States"/>
    <x v="53"/>
    <x v="28"/>
    <n v="71203"/>
    <x v="0"/>
    <s v="FUR-FU-10004666"/>
    <x v="0"/>
    <x v="5"/>
    <s v="DAX Clear Channel Poster Frame"/>
    <n v="29.16"/>
    <n v="2"/>
    <n v="0"/>
    <n v="10.789200000000001"/>
    <x v="0"/>
    <x v="0"/>
    <s v="No"/>
  </r>
  <r>
    <n v="3040"/>
    <s v="CA-2019-101749"/>
    <x v="621"/>
    <d v="2019-10-08T00:00:00"/>
    <s v="Standard Class"/>
    <s v="AS-10045"/>
    <s v="Aaron Smayling"/>
    <x v="1"/>
    <s v="United States"/>
    <x v="45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  <x v="1"/>
    <x v="0"/>
    <s v="No"/>
  </r>
  <r>
    <n v="3041"/>
    <s v="US-2018-147991"/>
    <x v="465"/>
    <d v="2018-05-09T00:00:00"/>
    <s v="Standard Class"/>
    <s v="ZD-21925"/>
    <s v="Zuschuss Donatelli"/>
    <x v="0"/>
    <s v="United States"/>
    <x v="346"/>
    <x v="18"/>
    <n v="37421"/>
    <x v="0"/>
    <s v="FUR-FU-10004270"/>
    <x v="0"/>
    <x v="5"/>
    <s v="Eldon Image Series Desk Accessories, Burgundy"/>
    <n v="16.72"/>
    <n v="5"/>
    <n v="0.2"/>
    <n v="3.3439999999999994"/>
    <x v="0"/>
    <x v="0"/>
    <s v="No"/>
  </r>
  <r>
    <n v="3042"/>
    <s v="CA-2019-149559"/>
    <x v="220"/>
    <d v="2019-09-12T00:00:00"/>
    <s v="Same Day"/>
    <s v="KF-16285"/>
    <s v="Karen Ferguson"/>
    <x v="2"/>
    <s v="United States"/>
    <x v="85"/>
    <x v="1"/>
    <n v="90805"/>
    <x v="1"/>
    <s v="OFF-PA-10003172"/>
    <x v="1"/>
    <x v="10"/>
    <s v="Xerox 1996"/>
    <n v="12.96"/>
    <n v="2"/>
    <n v="0"/>
    <n v="6.2208000000000006"/>
    <x v="1"/>
    <x v="0"/>
    <s v="No"/>
  </r>
  <r>
    <n v="3043"/>
    <s v="CA-2019-149559"/>
    <x v="220"/>
    <d v="2019-09-12T00:00:00"/>
    <s v="Same Day"/>
    <s v="KF-16285"/>
    <s v="Karen Ferguson"/>
    <x v="2"/>
    <s v="United States"/>
    <x v="85"/>
    <x v="1"/>
    <n v="90805"/>
    <x v="1"/>
    <s v="OFF-EN-10002312"/>
    <x v="1"/>
    <x v="12"/>
    <s v="#10 Self-Seal White Envelopes"/>
    <n v="22.18"/>
    <n v="2"/>
    <n v="0"/>
    <n v="10.8682"/>
    <x v="1"/>
    <x v="0"/>
    <s v="No"/>
  </r>
  <r>
    <n v="3044"/>
    <s v="CA-2019-149559"/>
    <x v="220"/>
    <d v="2019-09-12T00:00:00"/>
    <s v="Same Day"/>
    <s v="KF-16285"/>
    <s v="Karen Ferguson"/>
    <x v="2"/>
    <s v="United States"/>
    <x v="85"/>
    <x v="1"/>
    <n v="90805"/>
    <x v="1"/>
    <s v="FUR-CH-10002320"/>
    <x v="0"/>
    <x v="1"/>
    <s v="Hon Pagoda Stacking Chairs"/>
    <n v="2054.2720000000004"/>
    <n v="8"/>
    <n v="0.2"/>
    <n v="256.78399999999976"/>
    <x v="1"/>
    <x v="0"/>
    <s v="No"/>
  </r>
  <r>
    <n v="3045"/>
    <s v="CA-2017-135174"/>
    <x v="28"/>
    <d v="2017-05-02T00:00:00"/>
    <s v="Second Class"/>
    <s v="BP-11230"/>
    <s v="Benjamin Patterson"/>
    <x v="0"/>
    <s v="United States"/>
    <x v="21"/>
    <x v="24"/>
    <n v="45373"/>
    <x v="3"/>
    <s v="TEC-PH-10001530"/>
    <x v="2"/>
    <x v="7"/>
    <s v="Cisco Unified IP Phone 7945G VoIP phone"/>
    <n v="1022.97"/>
    <n v="5"/>
    <n v="0.4"/>
    <n v="-255.74250000000001"/>
    <x v="3"/>
    <x v="0"/>
    <s v="No"/>
  </r>
  <r>
    <n v="3046"/>
    <s v="CA-2019-125290"/>
    <x v="44"/>
    <d v="2019-11-10T00:00:00"/>
    <s v="Second Class"/>
    <s v="CC-12430"/>
    <s v="Chuck Clark"/>
    <x v="2"/>
    <s v="United States"/>
    <x v="31"/>
    <x v="11"/>
    <n v="55407"/>
    <x v="2"/>
    <s v="OFF-AR-10001216"/>
    <x v="1"/>
    <x v="6"/>
    <s v="Newell 339"/>
    <n v="13.899999999999999"/>
    <n v="5"/>
    <n v="0"/>
    <n v="3.6139999999999994"/>
    <x v="2"/>
    <x v="0"/>
    <s v="No"/>
  </r>
  <r>
    <n v="3047"/>
    <s v="CA-2019-125290"/>
    <x v="44"/>
    <d v="2019-11-10T00:00:00"/>
    <s v="Second Class"/>
    <s v="CC-12430"/>
    <s v="Chuck Clark"/>
    <x v="2"/>
    <s v="United States"/>
    <x v="31"/>
    <x v="11"/>
    <n v="55407"/>
    <x v="2"/>
    <s v="OFF-PA-10003127"/>
    <x v="1"/>
    <x v="10"/>
    <s v="Easy-staple paper"/>
    <n v="26.38"/>
    <n v="1"/>
    <n v="0"/>
    <n v="12.134799999999998"/>
    <x v="2"/>
    <x v="0"/>
    <s v="No"/>
  </r>
  <r>
    <n v="3048"/>
    <s v="CA-2016-137351"/>
    <x v="587"/>
    <d v="2016-10-04T00:00:00"/>
    <s v="Standard Class"/>
    <s v="DB-13615"/>
    <s v="Doug Bickford"/>
    <x v="0"/>
    <s v="United States"/>
    <x v="4"/>
    <x v="4"/>
    <n v="98105"/>
    <x v="1"/>
    <s v="OFF-BI-10003910"/>
    <x v="1"/>
    <x v="8"/>
    <s v="DXL Angle-View Binders with Locking Rings by Samsill"/>
    <n v="43.176000000000002"/>
    <n v="7"/>
    <n v="0.2"/>
    <n v="13.4925"/>
    <x v="1"/>
    <x v="0"/>
    <s v="No"/>
  </r>
  <r>
    <n v="3049"/>
    <s v="CA-2019-121419"/>
    <x v="459"/>
    <d v="2019-04-04T00:00:00"/>
    <s v="First Class"/>
    <s v="TC-21475"/>
    <s v="Tony Chapman"/>
    <x v="2"/>
    <s v="United States"/>
    <x v="38"/>
    <x v="32"/>
    <n v="31907"/>
    <x v="0"/>
    <s v="FUR-TA-10004534"/>
    <x v="0"/>
    <x v="3"/>
    <s v="Bevis 44 x 96 Conference Tables"/>
    <n v="411.8"/>
    <n v="2"/>
    <n v="0"/>
    <n v="70.005999999999972"/>
    <x v="0"/>
    <x v="0"/>
    <s v="No"/>
  </r>
  <r>
    <n v="3050"/>
    <s v="CA-2019-121419"/>
    <x v="459"/>
    <d v="2019-04-04T00:00:00"/>
    <s v="First Class"/>
    <s v="TC-21475"/>
    <s v="Tony Chapman"/>
    <x v="2"/>
    <s v="United States"/>
    <x v="38"/>
    <x v="32"/>
    <n v="31907"/>
    <x v="0"/>
    <s v="TEC-AC-10000892"/>
    <x v="2"/>
    <x v="11"/>
    <s v="NETGEAR N750 Dual Band Wi-Fi Gigabit Router"/>
    <n v="360"/>
    <n v="4"/>
    <n v="0"/>
    <n v="129.6"/>
    <x v="0"/>
    <x v="0"/>
    <s v="No"/>
  </r>
  <r>
    <n v="3051"/>
    <s v="US-2019-148054"/>
    <x v="833"/>
    <d v="2019-10-11T00:00:00"/>
    <s v="Standard Class"/>
    <s v="NZ-18565"/>
    <s v="Nick Zandusky"/>
    <x v="2"/>
    <s v="United States"/>
    <x v="347"/>
    <x v="45"/>
    <n v="83642"/>
    <x v="1"/>
    <s v="FUR-FU-10003247"/>
    <x v="0"/>
    <x v="5"/>
    <s v="36X48 HARDFLOOR CHAIRMAT"/>
    <n v="41.96"/>
    <n v="2"/>
    <n v="0"/>
    <n v="2.9371999999999971"/>
    <x v="1"/>
    <x v="0"/>
    <s v="No"/>
  </r>
  <r>
    <n v="3052"/>
    <s v="US-2019-148054"/>
    <x v="833"/>
    <d v="2019-10-11T00:00:00"/>
    <s v="Standard Class"/>
    <s v="NZ-18565"/>
    <s v="Nick Zandusky"/>
    <x v="2"/>
    <s v="United States"/>
    <x v="347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71"/>
    <x v="1"/>
    <x v="0"/>
    <s v="No"/>
  </r>
  <r>
    <n v="3053"/>
    <s v="US-2019-148054"/>
    <x v="833"/>
    <d v="2019-10-11T00:00:00"/>
    <s v="Standard Class"/>
    <s v="NZ-18565"/>
    <s v="Nick Zandusky"/>
    <x v="2"/>
    <s v="United States"/>
    <x v="347"/>
    <x v="45"/>
    <n v="83642"/>
    <x v="1"/>
    <s v="OFF-PA-10001295"/>
    <x v="1"/>
    <x v="10"/>
    <s v="Computer Printout Paper with Letter-Trim Perforations"/>
    <n v="37.94"/>
    <n v="2"/>
    <n v="0"/>
    <n v="18.211199999999998"/>
    <x v="1"/>
    <x v="0"/>
    <s v="No"/>
  </r>
  <r>
    <n v="3054"/>
    <s v="CA-2018-128517"/>
    <x v="526"/>
    <d v="2018-04-14T00:00:00"/>
    <s v="Second Class"/>
    <s v="SW-20350"/>
    <s v="Sean Wendt"/>
    <x v="2"/>
    <s v="United States"/>
    <x v="66"/>
    <x v="12"/>
    <n v="48227"/>
    <x v="2"/>
    <s v="TEC-PH-10002555"/>
    <x v="2"/>
    <x v="7"/>
    <s v="Nortel Meridian M5316 Digital phone"/>
    <n v="517.9"/>
    <n v="2"/>
    <n v="0"/>
    <n v="134.654"/>
    <x v="2"/>
    <x v="0"/>
    <s v="No"/>
  </r>
  <r>
    <n v="3055"/>
    <s v="CA-2018-128517"/>
    <x v="526"/>
    <d v="2018-04-14T00:00:00"/>
    <s v="Second Class"/>
    <s v="SW-20350"/>
    <s v="Sean Wendt"/>
    <x v="2"/>
    <s v="United States"/>
    <x v="66"/>
    <x v="12"/>
    <n v="48227"/>
    <x v="2"/>
    <s v="OFF-BI-10000831"/>
    <x v="1"/>
    <x v="8"/>
    <s v="Storex Flexible Poly Binders with Double Pockets"/>
    <n v="5.28"/>
    <n v="2"/>
    <n v="0"/>
    <n v="2.4287999999999998"/>
    <x v="2"/>
    <x v="0"/>
    <s v="No"/>
  </r>
  <r>
    <n v="3056"/>
    <s v="US-2017-100377"/>
    <x v="834"/>
    <d v="2017-09-01T00:00:00"/>
    <s v="Standard Class"/>
    <s v="TS-21370"/>
    <s v="Todd Sumrall"/>
    <x v="1"/>
    <s v="United States"/>
    <x v="22"/>
    <x v="10"/>
    <n v="60623"/>
    <x v="2"/>
    <s v="TEC-CO-10001046"/>
    <x v="2"/>
    <x v="16"/>
    <s v="Canon Imageclass D680 Copier / Fax"/>
    <n v="2799.9600000000005"/>
    <n v="5"/>
    <n v="0.2"/>
    <n v="874.98749999999984"/>
    <x v="2"/>
    <x v="0"/>
    <s v="No"/>
  </r>
  <r>
    <n v="3057"/>
    <s v="CA-2019-131492"/>
    <x v="15"/>
    <d v="2019-10-24T00:00:00"/>
    <s v="Second Class"/>
    <s v="HH-15010"/>
    <s v="Hilary Holden"/>
    <x v="1"/>
    <s v="United States"/>
    <x v="8"/>
    <x v="1"/>
    <n v="94110"/>
    <x v="1"/>
    <s v="OFF-EN-10002973"/>
    <x v="1"/>
    <x v="12"/>
    <s v="Ampad #10 Peel &amp; Seel Holiday Envelopes"/>
    <n v="8.9600000000000009"/>
    <n v="2"/>
    <n v="0"/>
    <n v="4.3008000000000006"/>
    <x v="1"/>
    <x v="1"/>
    <s v="Yes"/>
  </r>
  <r>
    <n v="3058"/>
    <s v="CA-2019-131492"/>
    <x v="15"/>
    <d v="2019-10-24T00:00:00"/>
    <s v="Second Class"/>
    <s v="HH-15010"/>
    <s v="Hilary Holden"/>
    <x v="1"/>
    <s v="United States"/>
    <x v="8"/>
    <x v="1"/>
    <n v="94110"/>
    <x v="1"/>
    <s v="OFF-LA-10001641"/>
    <x v="1"/>
    <x v="2"/>
    <s v="Avery 518"/>
    <n v="31.5"/>
    <n v="10"/>
    <n v="0"/>
    <n v="15.120000000000001"/>
    <x v="1"/>
    <x v="1"/>
    <s v="Yes"/>
  </r>
  <r>
    <n v="3059"/>
    <s v="CA-2019-131492"/>
    <x v="15"/>
    <d v="2019-10-24T00:00:00"/>
    <s v="Second Class"/>
    <s v="HH-15010"/>
    <s v="Hilary Holden"/>
    <x v="1"/>
    <s v="United States"/>
    <x v="8"/>
    <x v="1"/>
    <n v="94110"/>
    <x v="1"/>
    <s v="FUR-FU-10003878"/>
    <x v="0"/>
    <x v="5"/>
    <s v="Linden 10&quot; Round Wall Clock, Black"/>
    <n v="30.56"/>
    <n v="2"/>
    <n v="0"/>
    <n v="10.3904"/>
    <x v="1"/>
    <x v="1"/>
    <s v="Yes"/>
  </r>
  <r>
    <n v="3060"/>
    <s v="CA-2019-131492"/>
    <x v="15"/>
    <d v="2019-10-24T00:00:00"/>
    <s v="Second Class"/>
    <s v="HH-15010"/>
    <s v="Hilary Holden"/>
    <x v="1"/>
    <s v="United States"/>
    <x v="8"/>
    <x v="1"/>
    <n v="94110"/>
    <x v="1"/>
    <s v="FUR-TA-10003837"/>
    <x v="0"/>
    <x v="3"/>
    <s v="Anderson Hickey Conga Table Tops &amp; Accessories"/>
    <n v="24.368000000000002"/>
    <n v="2"/>
    <n v="0.2"/>
    <n v="-3.3506000000000018"/>
    <x v="1"/>
    <x v="1"/>
    <s v="Yes"/>
  </r>
  <r>
    <n v="3061"/>
    <s v="CA-2018-144554"/>
    <x v="77"/>
    <d v="2018-11-12T00:00:00"/>
    <s v="Standard Class"/>
    <s v="DM-13345"/>
    <s v="Denise Monton"/>
    <x v="1"/>
    <s v="United States"/>
    <x v="46"/>
    <x v="24"/>
    <n v="43055"/>
    <x v="3"/>
    <s v="TEC-AC-10002800"/>
    <x v="2"/>
    <x v="11"/>
    <s v="Plantronics Audio 478 Stereo USB Headset"/>
    <n v="119.97600000000001"/>
    <n v="3"/>
    <n v="0.2"/>
    <n v="22.495499999999989"/>
    <x v="3"/>
    <x v="0"/>
    <s v="No"/>
  </r>
  <r>
    <n v="3062"/>
    <s v="CA-2019-127621"/>
    <x v="448"/>
    <d v="2019-03-07T00:00:00"/>
    <s v="Standard Class"/>
    <s v="RE-19450"/>
    <s v="Richard Eichhorn"/>
    <x v="0"/>
    <s v="United States"/>
    <x v="61"/>
    <x v="5"/>
    <n v="75081"/>
    <x v="2"/>
    <s v="OFF-PA-10001307"/>
    <x v="1"/>
    <x v="10"/>
    <s v="Important Message Pads, 50 4-1/4 x 5-1/2 Forms per Pad"/>
    <n v="26.880000000000003"/>
    <n v="8"/>
    <n v="0.2"/>
    <n v="9.743999999999998"/>
    <x v="2"/>
    <x v="0"/>
    <s v="No"/>
  </r>
  <r>
    <n v="3063"/>
    <s v="CA-2017-145184"/>
    <x v="154"/>
    <d v="2017-11-29T00:00:00"/>
    <s v="First Class"/>
    <s v="JD-16150"/>
    <s v="Justin Deggeller"/>
    <x v="1"/>
    <s v="United States"/>
    <x v="46"/>
    <x v="13"/>
    <n v="19711"/>
    <x v="3"/>
    <s v="TEC-PH-10002350"/>
    <x v="2"/>
    <x v="7"/>
    <s v="Apple EarPods with Remote and Mic"/>
    <n v="83.97"/>
    <n v="3"/>
    <n v="0"/>
    <n v="23.511599999999998"/>
    <x v="3"/>
    <x v="0"/>
    <s v="No"/>
  </r>
  <r>
    <n v="3064"/>
    <s v="CA-2017-145184"/>
    <x v="154"/>
    <d v="2017-11-29T00:00:00"/>
    <s v="First Class"/>
    <s v="JD-16150"/>
    <s v="Justin Deggeller"/>
    <x v="1"/>
    <s v="United States"/>
    <x v="46"/>
    <x v="13"/>
    <n v="19711"/>
    <x v="3"/>
    <s v="TEC-AC-10000397"/>
    <x v="2"/>
    <x v="11"/>
    <s v="Perixx PERIBOARD-512B, Ergonomic Split Keyboard"/>
    <n v="104.97"/>
    <n v="3"/>
    <n v="0"/>
    <n v="7.3479000000000028"/>
    <x v="3"/>
    <x v="0"/>
    <s v="No"/>
  </r>
  <r>
    <n v="3065"/>
    <s v="CA-2019-106859"/>
    <x v="677"/>
    <d v="2019-03-18T00:00:00"/>
    <s v="Second Class"/>
    <s v="BF-11215"/>
    <s v="Benjamin Farhat"/>
    <x v="2"/>
    <s v="United States"/>
    <x v="305"/>
    <x v="27"/>
    <n v="87105"/>
    <x v="1"/>
    <s v="OFF-ST-10000615"/>
    <x v="1"/>
    <x v="4"/>
    <s v="SimpliFile Personal File, Black Granite, 15w x 6-15/16d x 11-1/4h"/>
    <n v="90.8"/>
    <n v="8"/>
    <n v="0"/>
    <n v="25.424000000000007"/>
    <x v="1"/>
    <x v="0"/>
    <s v="No"/>
  </r>
  <r>
    <n v="3066"/>
    <s v="CA-2019-106859"/>
    <x v="677"/>
    <d v="2019-03-18T00:00:00"/>
    <s v="Second Class"/>
    <s v="BF-11215"/>
    <s v="Benjamin Farhat"/>
    <x v="2"/>
    <s v="United States"/>
    <x v="305"/>
    <x v="27"/>
    <n v="87105"/>
    <x v="1"/>
    <s v="TEC-PH-10004531"/>
    <x v="2"/>
    <x v="7"/>
    <s v="OtterBox Commuter Series Case - iPhone 5 &amp; 5s"/>
    <n v="140.73599999999999"/>
    <n v="8"/>
    <n v="0.2"/>
    <n v="49.257599999999996"/>
    <x v="1"/>
    <x v="0"/>
    <s v="No"/>
  </r>
  <r>
    <n v="3067"/>
    <s v="CA-2019-106859"/>
    <x v="677"/>
    <d v="2019-03-18T00:00:00"/>
    <s v="Second Class"/>
    <s v="BF-11215"/>
    <s v="Benjamin Farhat"/>
    <x v="2"/>
    <s v="United States"/>
    <x v="305"/>
    <x v="27"/>
    <n v="87105"/>
    <x v="1"/>
    <s v="TEC-AC-10004001"/>
    <x v="2"/>
    <x v="11"/>
    <s v="Logitech Wireless Headset H600 Over-The-Head Design"/>
    <n v="214.95000000000002"/>
    <n v="5"/>
    <n v="0"/>
    <n v="88.129500000000007"/>
    <x v="1"/>
    <x v="0"/>
    <s v="No"/>
  </r>
  <r>
    <n v="3068"/>
    <s v="CA-2019-106859"/>
    <x v="677"/>
    <d v="2019-03-18T00:00:00"/>
    <s v="Second Class"/>
    <s v="BF-11215"/>
    <s v="Benjamin Farhat"/>
    <x v="2"/>
    <s v="United States"/>
    <x v="305"/>
    <x v="27"/>
    <n v="87105"/>
    <x v="1"/>
    <s v="OFF-PA-10001534"/>
    <x v="1"/>
    <x v="10"/>
    <s v="Xerox 230"/>
    <n v="45.36"/>
    <n v="7"/>
    <n v="0"/>
    <n v="21.772800000000004"/>
    <x v="1"/>
    <x v="0"/>
    <s v="No"/>
  </r>
  <r>
    <n v="3069"/>
    <s v="CA-2019-106859"/>
    <x v="677"/>
    <d v="2019-03-18T00:00:00"/>
    <s v="Second Class"/>
    <s v="BF-11215"/>
    <s v="Benjamin Farhat"/>
    <x v="2"/>
    <s v="United States"/>
    <x v="305"/>
    <x v="27"/>
    <n v="87105"/>
    <x v="1"/>
    <s v="OFF-PA-10001815"/>
    <x v="1"/>
    <x v="10"/>
    <s v="Xerox 1885"/>
    <n v="288.24"/>
    <n v="6"/>
    <n v="0"/>
    <n v="138.35519999999997"/>
    <x v="1"/>
    <x v="0"/>
    <s v="No"/>
  </r>
  <r>
    <n v="3070"/>
    <s v="US-2019-120089"/>
    <x v="329"/>
    <d v="2019-11-30T00:00:00"/>
    <s v="Same Day"/>
    <s v="ML-17755"/>
    <s v="Max Ludwig"/>
    <x v="2"/>
    <s v="United States"/>
    <x v="167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  <x v="3"/>
    <x v="0"/>
    <s v="No"/>
  </r>
  <r>
    <n v="3071"/>
    <s v="CA-2016-119375"/>
    <x v="664"/>
    <d v="2016-11-22T00:00:00"/>
    <s v="Standard Class"/>
    <s v="YC-21895"/>
    <s v="Yoseph Carroll"/>
    <x v="1"/>
    <s v="United States"/>
    <x v="46"/>
    <x v="13"/>
    <n v="19711"/>
    <x v="3"/>
    <s v="OFF-ST-10002011"/>
    <x v="1"/>
    <x v="4"/>
    <s v="Smead Adjustable Mobile File Trolley with Lockable Top"/>
    <n v="2934.33"/>
    <n v="7"/>
    <n v="0"/>
    <n v="792.26910000000021"/>
    <x v="3"/>
    <x v="0"/>
    <s v="No"/>
  </r>
  <r>
    <n v="3072"/>
    <s v="CA-2016-119375"/>
    <x v="664"/>
    <d v="2016-11-22T00:00:00"/>
    <s v="Standard Class"/>
    <s v="YC-21895"/>
    <s v="Yoseph Carroll"/>
    <x v="1"/>
    <s v="United States"/>
    <x v="46"/>
    <x v="13"/>
    <n v="19711"/>
    <x v="3"/>
    <s v="FUR-FU-10002379"/>
    <x v="0"/>
    <x v="5"/>
    <s v="Eldon Econocleat Chair Mats for Low Pile Carpets"/>
    <n v="124.41"/>
    <n v="3"/>
    <n v="0"/>
    <n v="14.929199999999994"/>
    <x v="3"/>
    <x v="0"/>
    <s v="No"/>
  </r>
  <r>
    <n v="3073"/>
    <s v="CA-2016-119375"/>
    <x v="664"/>
    <d v="2016-11-22T00:00:00"/>
    <s v="Standard Class"/>
    <s v="YC-21895"/>
    <s v="Yoseph Carroll"/>
    <x v="1"/>
    <s v="United States"/>
    <x v="46"/>
    <x v="13"/>
    <n v="19711"/>
    <x v="3"/>
    <s v="OFF-AR-10003752"/>
    <x v="1"/>
    <x v="6"/>
    <s v="Deluxe Chalkboard Eraser Cleaner"/>
    <n v="57.75"/>
    <n v="5"/>
    <n v="0"/>
    <n v="26.564999999999998"/>
    <x v="3"/>
    <x v="0"/>
    <s v="No"/>
  </r>
  <r>
    <n v="3074"/>
    <s v="CA-2018-125206"/>
    <x v="835"/>
    <d v="2018-01-05T00:00:00"/>
    <s v="First Class"/>
    <s v="LR-16915"/>
    <s v="Lena Radford"/>
    <x v="0"/>
    <s v="United States"/>
    <x v="1"/>
    <x v="1"/>
    <n v="90045"/>
    <x v="1"/>
    <s v="OFF-ST-10003692"/>
    <x v="1"/>
    <x v="4"/>
    <s v="Recycled Steel Personal File for Hanging File Folders"/>
    <n v="114.46"/>
    <n v="2"/>
    <n v="0"/>
    <n v="28.614999999999995"/>
    <x v="1"/>
    <x v="0"/>
    <s v="No"/>
  </r>
  <r>
    <n v="3075"/>
    <s v="CA-2017-126137"/>
    <x v="292"/>
    <d v="2017-10-08T00:00:00"/>
    <s v="Standard Class"/>
    <s v="BS-11755"/>
    <s v="Bruce Stewart"/>
    <x v="0"/>
    <s v="United States"/>
    <x v="1"/>
    <x v="1"/>
    <n v="90032"/>
    <x v="1"/>
    <s v="FUR-BO-10004409"/>
    <x v="0"/>
    <x v="0"/>
    <s v="Safco Value Mate Series Steel Bookcases, Baked Enamel Finish on Steel, Gray"/>
    <n v="120.666"/>
    <n v="2"/>
    <n v="0.15"/>
    <n v="18.454800000000002"/>
    <x v="1"/>
    <x v="0"/>
    <s v="No"/>
  </r>
  <r>
    <n v="3076"/>
    <s v="CA-2016-143903"/>
    <x v="836"/>
    <d v="2016-07-24T00:00:00"/>
    <s v="Standard Class"/>
    <s v="KM-16375"/>
    <s v="Katherine Murray"/>
    <x v="2"/>
    <s v="United States"/>
    <x v="61"/>
    <x v="5"/>
    <n v="75217"/>
    <x v="2"/>
    <s v="OFF-ST-10003306"/>
    <x v="1"/>
    <x v="4"/>
    <s v="Letter Size Cart"/>
    <n v="342.86400000000003"/>
    <n v="3"/>
    <n v="0.2"/>
    <n v="38.572199999999953"/>
    <x v="2"/>
    <x v="0"/>
    <s v="No"/>
  </r>
  <r>
    <n v="3077"/>
    <s v="CA-2016-143903"/>
    <x v="836"/>
    <d v="2016-07-24T00:00:00"/>
    <s v="Standard Class"/>
    <s v="KM-16375"/>
    <s v="Katherine Murray"/>
    <x v="2"/>
    <s v="United States"/>
    <x v="61"/>
    <x v="5"/>
    <n v="75217"/>
    <x v="2"/>
    <s v="FUR-FU-10003724"/>
    <x v="0"/>
    <x v="5"/>
    <s v="Westinghouse Clip-On Gooseneck Lamps"/>
    <n v="16.739999999999998"/>
    <n v="5"/>
    <n v="0.6"/>
    <n v="-14.228999999999997"/>
    <x v="2"/>
    <x v="0"/>
    <s v="No"/>
  </r>
  <r>
    <n v="3078"/>
    <s v="CA-2016-143903"/>
    <x v="836"/>
    <d v="2016-07-24T00:00:00"/>
    <s v="Standard Class"/>
    <s v="KM-16375"/>
    <s v="Katherine Murray"/>
    <x v="2"/>
    <s v="United States"/>
    <x v="61"/>
    <x v="5"/>
    <n v="75217"/>
    <x v="2"/>
    <s v="FUR-CH-10002024"/>
    <x v="0"/>
    <x v="1"/>
    <s v="HON 5400 Series Task Chairs for Big and Tall"/>
    <n v="981.37199999999996"/>
    <n v="2"/>
    <n v="0.3"/>
    <n v="-140.19599999999997"/>
    <x v="2"/>
    <x v="0"/>
    <s v="No"/>
  </r>
  <r>
    <n v="3079"/>
    <s v="CA-2016-104780"/>
    <x v="371"/>
    <d v="2016-05-25T00:00:00"/>
    <s v="Standard Class"/>
    <s v="BT-11530"/>
    <s v="Bradley Talbott"/>
    <x v="2"/>
    <s v="United States"/>
    <x v="70"/>
    <x v="1"/>
    <n v="92037"/>
    <x v="1"/>
    <s v="OFF-AR-10003514"/>
    <x v="1"/>
    <x v="6"/>
    <s v="4009 Highlighters by Sanford"/>
    <n v="31.84"/>
    <n v="8"/>
    <n v="0"/>
    <n v="10.507199999999997"/>
    <x v="1"/>
    <x v="0"/>
    <s v="No"/>
  </r>
  <r>
    <n v="3080"/>
    <s v="CA-2019-101182"/>
    <x v="507"/>
    <d v="2019-09-05T00:00:00"/>
    <s v="First Class"/>
    <s v="KB-16405"/>
    <s v="Katrina Bavinger"/>
    <x v="2"/>
    <s v="United States"/>
    <x v="339"/>
    <x v="1"/>
    <n v="92307"/>
    <x v="1"/>
    <s v="OFF-PA-10001800"/>
    <x v="1"/>
    <x v="10"/>
    <s v="Xerox 220"/>
    <n v="12.96"/>
    <n v="2"/>
    <n v="0"/>
    <n v="6.2208000000000006"/>
    <x v="1"/>
    <x v="0"/>
    <s v="No"/>
  </r>
  <r>
    <n v="3081"/>
    <s v="CA-2019-101182"/>
    <x v="507"/>
    <d v="2019-09-05T00:00:00"/>
    <s v="First Class"/>
    <s v="KB-16405"/>
    <s v="Katrina Bavinger"/>
    <x v="2"/>
    <s v="United States"/>
    <x v="339"/>
    <x v="1"/>
    <n v="92307"/>
    <x v="1"/>
    <s v="TEC-PH-10003589"/>
    <x v="2"/>
    <x v="7"/>
    <s v="invisibleSHIELD by ZAGG Smudge-Free Screen Protector"/>
    <n v="43.176000000000002"/>
    <n v="3"/>
    <n v="0.2"/>
    <n v="15.111599999999999"/>
    <x v="1"/>
    <x v="0"/>
    <s v="No"/>
  </r>
  <r>
    <n v="3082"/>
    <s v="US-2019-132297"/>
    <x v="837"/>
    <d v="2019-06-02T00:00:00"/>
    <s v="Standard Class"/>
    <s v="DW-13480"/>
    <s v="Dianna Wilson"/>
    <x v="2"/>
    <s v="United States"/>
    <x v="103"/>
    <x v="0"/>
    <n v="40214"/>
    <x v="0"/>
    <s v="OFF-BI-10003364"/>
    <x v="1"/>
    <x v="8"/>
    <s v="Binding Machine Supplies"/>
    <n v="58.34"/>
    <n v="2"/>
    <n v="0"/>
    <n v="28.0032"/>
    <x v="0"/>
    <x v="0"/>
    <s v="No"/>
  </r>
  <r>
    <n v="3083"/>
    <s v="US-2019-132297"/>
    <x v="837"/>
    <d v="2019-06-02T00:00:00"/>
    <s v="Standard Class"/>
    <s v="DW-13480"/>
    <s v="Dianna Wilson"/>
    <x v="2"/>
    <s v="United States"/>
    <x v="103"/>
    <x v="0"/>
    <n v="40214"/>
    <x v="0"/>
    <s v="TEC-PH-10002834"/>
    <x v="2"/>
    <x v="7"/>
    <s v="Google Nexus 5"/>
    <n v="539.97"/>
    <n v="3"/>
    <n v="0"/>
    <n v="134.99250000000001"/>
    <x v="0"/>
    <x v="0"/>
    <s v="No"/>
  </r>
  <r>
    <n v="3084"/>
    <s v="CA-2016-100328"/>
    <x v="838"/>
    <d v="2016-02-03T00:00:00"/>
    <s v="Standard Class"/>
    <s v="JC-15340"/>
    <s v="Jasper Cacioppo"/>
    <x v="0"/>
    <s v="United States"/>
    <x v="20"/>
    <x v="15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  <x v="3"/>
    <x v="0"/>
    <s v="No"/>
  </r>
  <r>
    <n v="3085"/>
    <s v="CA-2019-118773"/>
    <x v="839"/>
    <d v="2019-02-14T00:00:00"/>
    <s v="Standard Class"/>
    <s v="TP-21415"/>
    <s v="Tom Prescott"/>
    <x v="0"/>
    <s v="United States"/>
    <x v="12"/>
    <x v="5"/>
    <n v="77070"/>
    <x v="2"/>
    <s v="OFF-BI-10004584"/>
    <x v="1"/>
    <x v="8"/>
    <s v="GBC ProClick 150 Presentation Binding System"/>
    <n v="252.78399999999996"/>
    <n v="4"/>
    <n v="0.8"/>
    <n v="-417.09360000000004"/>
    <x v="2"/>
    <x v="0"/>
    <s v="No"/>
  </r>
  <r>
    <n v="3086"/>
    <s v="CA-2019-118773"/>
    <x v="839"/>
    <d v="2019-02-14T00:00:00"/>
    <s v="Standard Class"/>
    <s v="TP-21415"/>
    <s v="Tom Prescott"/>
    <x v="0"/>
    <s v="United States"/>
    <x v="12"/>
    <x v="5"/>
    <n v="77070"/>
    <x v="2"/>
    <s v="TEC-AC-10002402"/>
    <x v="2"/>
    <x v="11"/>
    <s v="Razer Kraken PRO Over Ear PC and Music Headset"/>
    <n v="127.98399999999999"/>
    <n v="2"/>
    <n v="0.2"/>
    <n v="15.997999999999987"/>
    <x v="2"/>
    <x v="0"/>
    <s v="No"/>
  </r>
  <r>
    <n v="3087"/>
    <s v="CA-2019-118773"/>
    <x v="839"/>
    <d v="2019-02-14T00:00:00"/>
    <s v="Standard Class"/>
    <s v="TP-21415"/>
    <s v="Tom Prescott"/>
    <x v="0"/>
    <s v="United States"/>
    <x v="12"/>
    <x v="5"/>
    <n v="77070"/>
    <x v="2"/>
    <s v="FUR-FU-10000550"/>
    <x v="0"/>
    <x v="5"/>
    <s v="Stacking Trays by OIC"/>
    <n v="3.9840000000000004"/>
    <n v="2"/>
    <n v="0.6"/>
    <n v="-2.6892000000000005"/>
    <x v="2"/>
    <x v="0"/>
    <s v="No"/>
  </r>
  <r>
    <n v="3088"/>
    <s v="CA-2019-118773"/>
    <x v="839"/>
    <d v="2019-02-14T00:00:00"/>
    <s v="Standard Class"/>
    <s v="TP-21415"/>
    <s v="Tom Prescott"/>
    <x v="0"/>
    <s v="United States"/>
    <x v="12"/>
    <x v="5"/>
    <n v="77070"/>
    <x v="2"/>
    <s v="OFF-AP-10000055"/>
    <x v="1"/>
    <x v="9"/>
    <s v="Belkin F9S820V06 8 Outlet Surge"/>
    <n v="12.991999999999996"/>
    <n v="2"/>
    <n v="0.8"/>
    <n v="-32.480000000000004"/>
    <x v="2"/>
    <x v="0"/>
    <s v="No"/>
  </r>
  <r>
    <n v="3089"/>
    <s v="US-2019-159205"/>
    <x v="185"/>
    <d v="2019-04-02T00:00:00"/>
    <s v="Second Class"/>
    <s v="DB-12910"/>
    <s v="Daniel Byrd"/>
    <x v="2"/>
    <s v="United States"/>
    <x v="0"/>
    <x v="0"/>
    <n v="42420"/>
    <x v="0"/>
    <s v="FUR-FU-10001591"/>
    <x v="0"/>
    <x v="5"/>
    <s v="Advantus Panel Wall Certificate Holder - 8.5x11"/>
    <n v="61"/>
    <n v="5"/>
    <n v="0"/>
    <n v="25.620000000000005"/>
    <x v="0"/>
    <x v="0"/>
    <s v="No"/>
  </r>
  <r>
    <n v="3090"/>
    <s v="US-2019-159205"/>
    <x v="185"/>
    <d v="2019-04-02T00:00:00"/>
    <s v="Second Class"/>
    <s v="DB-12910"/>
    <s v="Daniel Byrd"/>
    <x v="2"/>
    <s v="United States"/>
    <x v="0"/>
    <x v="0"/>
    <n v="42420"/>
    <x v="0"/>
    <s v="TEC-PH-10000526"/>
    <x v="2"/>
    <x v="7"/>
    <s v="Vtech CS6719"/>
    <n v="671.93"/>
    <n v="7"/>
    <n v="0"/>
    <n v="188.1404"/>
    <x v="0"/>
    <x v="0"/>
    <s v="No"/>
  </r>
  <r>
    <n v="3091"/>
    <s v="CA-2018-112123"/>
    <x v="840"/>
    <d v="2018-03-08T00:00:00"/>
    <s v="Standard Class"/>
    <s v="BH-11710"/>
    <s v="Brosina Hoffman"/>
    <x v="0"/>
    <s v="United States"/>
    <x v="46"/>
    <x v="13"/>
    <n v="19711"/>
    <x v="3"/>
    <s v="OFF-BI-10001071"/>
    <x v="1"/>
    <x v="8"/>
    <s v="GBC ProClick Punch Binding System"/>
    <n v="447.85999999999996"/>
    <n v="7"/>
    <n v="0"/>
    <n v="219.45140000000001"/>
    <x v="3"/>
    <x v="1"/>
    <s v="Yes"/>
  </r>
  <r>
    <n v="3092"/>
    <s v="CA-2018-112123"/>
    <x v="840"/>
    <d v="2018-03-08T00:00:00"/>
    <s v="Standard Class"/>
    <s v="BH-11710"/>
    <s v="Brosina Hoffman"/>
    <x v="0"/>
    <s v="United States"/>
    <x v="46"/>
    <x v="13"/>
    <n v="19711"/>
    <x v="3"/>
    <s v="TEC-PH-10001557"/>
    <x v="2"/>
    <x v="7"/>
    <s v="Pyle PMP37LED"/>
    <n v="479.95"/>
    <n v="5"/>
    <n v="0"/>
    <n v="129.5865"/>
    <x v="3"/>
    <x v="1"/>
    <s v="Yes"/>
  </r>
  <r>
    <n v="3093"/>
    <s v="CA-2018-112123"/>
    <x v="840"/>
    <d v="2018-03-08T00:00:00"/>
    <s v="Standard Class"/>
    <s v="BH-11710"/>
    <s v="Brosina Hoffman"/>
    <x v="0"/>
    <s v="United States"/>
    <x v="46"/>
    <x v="13"/>
    <n v="19711"/>
    <x v="3"/>
    <s v="OFF-PA-10001977"/>
    <x v="1"/>
    <x v="10"/>
    <s v="Xerox 194"/>
    <n v="166.44"/>
    <n v="3"/>
    <n v="0"/>
    <n v="79.891199999999998"/>
    <x v="3"/>
    <x v="1"/>
    <s v="Yes"/>
  </r>
  <r>
    <n v="3094"/>
    <s v="CA-2017-114468"/>
    <x v="841"/>
    <d v="2017-08-23T00:00:00"/>
    <s v="Same Day"/>
    <s v="TD-20995"/>
    <s v="Tamara Dahlen"/>
    <x v="0"/>
    <s v="United States"/>
    <x v="348"/>
    <x v="10"/>
    <n v="60440"/>
    <x v="2"/>
    <s v="OFF-SU-10004231"/>
    <x v="1"/>
    <x v="14"/>
    <s v="Acme Tagit Stainless Steel Antibacterial Scissors"/>
    <n v="31.680000000000003"/>
    <n v="4"/>
    <n v="0.2"/>
    <n v="2.7719999999999994"/>
    <x v="2"/>
    <x v="0"/>
    <s v="No"/>
  </r>
  <r>
    <n v="3095"/>
    <s v="CA-2017-114468"/>
    <x v="841"/>
    <d v="2017-08-23T00:00:00"/>
    <s v="Same Day"/>
    <s v="TD-20995"/>
    <s v="Tamara Dahlen"/>
    <x v="0"/>
    <s v="United States"/>
    <x v="348"/>
    <x v="10"/>
    <n v="60440"/>
    <x v="2"/>
    <s v="OFF-PA-10000809"/>
    <x v="1"/>
    <x v="10"/>
    <s v="Xerox 206"/>
    <n v="10.368000000000002"/>
    <n v="2"/>
    <n v="0.2"/>
    <n v="3.6288"/>
    <x v="2"/>
    <x v="0"/>
    <s v="No"/>
  </r>
  <r>
    <n v="3096"/>
    <s v="CA-2017-114468"/>
    <x v="841"/>
    <d v="2017-08-23T00:00:00"/>
    <s v="Same Day"/>
    <s v="TD-20995"/>
    <s v="Tamara Dahlen"/>
    <x v="0"/>
    <s v="United States"/>
    <x v="348"/>
    <x v="10"/>
    <n v="60440"/>
    <x v="2"/>
    <s v="OFF-FA-10003021"/>
    <x v="1"/>
    <x v="13"/>
    <s v="Staples"/>
    <n v="12.032"/>
    <n v="8"/>
    <n v="0.2"/>
    <n v="2.2559999999999993"/>
    <x v="2"/>
    <x v="0"/>
    <s v="No"/>
  </r>
  <r>
    <n v="3097"/>
    <s v="CA-2017-114468"/>
    <x v="841"/>
    <d v="2017-08-23T00:00:00"/>
    <s v="Same Day"/>
    <s v="TD-20995"/>
    <s v="Tamara Dahlen"/>
    <x v="0"/>
    <s v="United States"/>
    <x v="348"/>
    <x v="10"/>
    <n v="60440"/>
    <x v="2"/>
    <s v="OFF-AP-10000696"/>
    <x v="1"/>
    <x v="9"/>
    <s v="Holmes Odor Grabber"/>
    <n v="5.7679999999999989"/>
    <n v="2"/>
    <n v="0.8"/>
    <n v="-13.554800000000004"/>
    <x v="2"/>
    <x v="0"/>
    <s v="No"/>
  </r>
  <r>
    <n v="3098"/>
    <s v="CA-2019-135692"/>
    <x v="842"/>
    <d v="2019-05-01T00:00:00"/>
    <s v="Standard Class"/>
    <s v="CV-12805"/>
    <s v="Cynthia Voltz"/>
    <x v="1"/>
    <s v="United States"/>
    <x v="5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  <x v="2"/>
    <x v="1"/>
    <s v="Yes"/>
  </r>
  <r>
    <n v="3099"/>
    <s v="CA-2019-135692"/>
    <x v="842"/>
    <d v="2019-05-01T00:00:00"/>
    <s v="Standard Class"/>
    <s v="CV-12805"/>
    <s v="Cynthia Voltz"/>
    <x v="1"/>
    <s v="United States"/>
    <x v="5"/>
    <x v="5"/>
    <n v="76106"/>
    <x v="2"/>
    <s v="FUR-BO-10002268"/>
    <x v="0"/>
    <x v="0"/>
    <s v="Sauder Barrister Bookcases"/>
    <n v="220.26559999999998"/>
    <n v="4"/>
    <n v="0.32"/>
    <n v="-42.1096"/>
    <x v="2"/>
    <x v="1"/>
    <s v="Yes"/>
  </r>
  <r>
    <n v="3100"/>
    <s v="CA-2019-131233"/>
    <x v="349"/>
    <d v="2019-04-19T00:00:00"/>
    <s v="Standard Class"/>
    <s v="CS-12355"/>
    <s v="Christine Sundaresam"/>
    <x v="0"/>
    <s v="United States"/>
    <x v="20"/>
    <x v="15"/>
    <n v="10024"/>
    <x v="3"/>
    <s v="OFF-BI-10000829"/>
    <x v="1"/>
    <x v="8"/>
    <s v="Avery Non-Stick Binders"/>
    <n v="10.776000000000002"/>
    <n v="3"/>
    <n v="0.2"/>
    <n v="3.5021999999999989"/>
    <x v="3"/>
    <x v="0"/>
    <s v="No"/>
  </r>
  <r>
    <n v="3101"/>
    <s v="CA-2019-131233"/>
    <x v="349"/>
    <d v="2019-04-19T00:00:00"/>
    <s v="Standard Class"/>
    <s v="CS-12355"/>
    <s v="Christine Sundaresam"/>
    <x v="0"/>
    <s v="United States"/>
    <x v="20"/>
    <x v="15"/>
    <n v="10024"/>
    <x v="3"/>
    <s v="FUR-BO-10003441"/>
    <x v="0"/>
    <x v="0"/>
    <s v="Bush Westfield Collection Bookcases, Fully Assembled"/>
    <n v="242.35200000000003"/>
    <n v="3"/>
    <n v="0.2"/>
    <n v="9.0881999999999721"/>
    <x v="3"/>
    <x v="0"/>
    <s v="No"/>
  </r>
  <r>
    <n v="3102"/>
    <s v="CA-2019-119578"/>
    <x v="66"/>
    <d v="2019-12-27T00:00:00"/>
    <s v="Second Class"/>
    <s v="JG-15310"/>
    <s v="Jason Gross"/>
    <x v="1"/>
    <s v="United States"/>
    <x v="205"/>
    <x v="34"/>
    <n v="2908"/>
    <x v="3"/>
    <s v="OFF-SU-10003505"/>
    <x v="1"/>
    <x v="14"/>
    <s v="Premier Electric Letter Opener"/>
    <n v="695.16"/>
    <n v="6"/>
    <n v="0"/>
    <n v="34.757999999999953"/>
    <x v="3"/>
    <x v="0"/>
    <s v="No"/>
  </r>
  <r>
    <n v="3103"/>
    <s v="CA-2019-119578"/>
    <x v="66"/>
    <d v="2019-12-27T00:00:00"/>
    <s v="Second Class"/>
    <s v="JG-15310"/>
    <s v="Jason Gross"/>
    <x v="1"/>
    <s v="United States"/>
    <x v="205"/>
    <x v="34"/>
    <n v="2908"/>
    <x v="3"/>
    <s v="FUR-BO-10003660"/>
    <x v="0"/>
    <x v="0"/>
    <s v="Bush Cubix Collection Bookcases, Fully Assembled"/>
    <n v="220.98"/>
    <n v="1"/>
    <n v="0"/>
    <n v="50.825400000000002"/>
    <x v="3"/>
    <x v="0"/>
    <s v="No"/>
  </r>
  <r>
    <n v="3104"/>
    <s v="CA-2018-124562"/>
    <x v="16"/>
    <d v="2018-12-12T00:00:00"/>
    <s v="Standard Class"/>
    <s v="JP-16135"/>
    <s v="Julie Prescott"/>
    <x v="2"/>
    <s v="United States"/>
    <x v="38"/>
    <x v="24"/>
    <n v="43229"/>
    <x v="3"/>
    <s v="OFF-BI-10001267"/>
    <x v="1"/>
    <x v="8"/>
    <s v="Universal Recycled Hanging Pressboard Report Binders, Letter Size"/>
    <n v="12.957000000000001"/>
    <n v="7"/>
    <n v="0.7"/>
    <n v="-9.5018000000000029"/>
    <x v="3"/>
    <x v="0"/>
    <s v="No"/>
  </r>
  <r>
    <n v="3105"/>
    <s v="US-2019-140074"/>
    <x v="721"/>
    <d v="2019-03-29T00:00:00"/>
    <s v="Standard Class"/>
    <s v="EC-14050"/>
    <s v="Erin Creighton"/>
    <x v="0"/>
    <s v="United States"/>
    <x v="20"/>
    <x v="15"/>
    <n v="10024"/>
    <x v="3"/>
    <s v="OFF-PA-10002741"/>
    <x v="1"/>
    <x v="10"/>
    <s v="Xerox 1980"/>
    <n v="25.68"/>
    <n v="6"/>
    <n v="0"/>
    <n v="11.555999999999997"/>
    <x v="3"/>
    <x v="0"/>
    <s v="No"/>
  </r>
  <r>
    <n v="3106"/>
    <s v="CA-2018-103037"/>
    <x v="197"/>
    <d v="2018-07-29T00:00:00"/>
    <s v="Standard Class"/>
    <s v="KH-16630"/>
    <s v="Ken Heidel"/>
    <x v="1"/>
    <s v="United States"/>
    <x v="12"/>
    <x v="5"/>
    <n v="77070"/>
    <x v="2"/>
    <s v="OFF-LA-10004345"/>
    <x v="1"/>
    <x v="2"/>
    <s v="Avery 493"/>
    <n v="15.712000000000002"/>
    <n v="4"/>
    <n v="0.2"/>
    <n v="5.6955999999999989"/>
    <x v="2"/>
    <x v="0"/>
    <s v="No"/>
  </r>
  <r>
    <n v="3107"/>
    <s v="CA-2019-127460"/>
    <x v="815"/>
    <d v="2019-07-14T00:00:00"/>
    <s v="Standard Class"/>
    <s v="FG-14260"/>
    <s v="Frank Gastineau"/>
    <x v="2"/>
    <s v="United States"/>
    <x v="34"/>
    <x v="10"/>
    <n v="60505"/>
    <x v="2"/>
    <s v="OFF-ST-10004340"/>
    <x v="1"/>
    <x v="4"/>
    <s v="Fellowes Mobile File Cart, Black"/>
    <n v="298.464"/>
    <n v="6"/>
    <n v="0.2"/>
    <n v="26.115600000000015"/>
    <x v="2"/>
    <x v="0"/>
    <s v="No"/>
  </r>
  <r>
    <n v="3108"/>
    <s v="CA-2018-121671"/>
    <x v="19"/>
    <d v="2018-07-22T00:00:00"/>
    <s v="Standard Class"/>
    <s v="AA-10480"/>
    <s v="Andrew Allen"/>
    <x v="0"/>
    <s v="United States"/>
    <x v="24"/>
    <x v="25"/>
    <n v="65807"/>
    <x v="2"/>
    <s v="OFF-PA-10001471"/>
    <x v="1"/>
    <x v="10"/>
    <s v="Strathmore Photo Frame Cards"/>
    <n v="21.93"/>
    <n v="3"/>
    <n v="0"/>
    <n v="10.087799999999998"/>
    <x v="2"/>
    <x v="0"/>
    <s v="No"/>
  </r>
  <r>
    <n v="3109"/>
    <s v="CA-2018-121671"/>
    <x v="19"/>
    <d v="2018-07-22T00:00:00"/>
    <s v="Standard Class"/>
    <s v="AA-10480"/>
    <s v="Andrew Allen"/>
    <x v="0"/>
    <s v="United States"/>
    <x v="24"/>
    <x v="25"/>
    <n v="65807"/>
    <x v="2"/>
    <s v="OFF-ST-10002344"/>
    <x v="1"/>
    <x v="4"/>
    <s v="Carina 42&quot;Hx23 3/4&quot;W Media Storage Unit"/>
    <n v="242.94"/>
    <n v="3"/>
    <n v="0"/>
    <n v="4.8588000000000164"/>
    <x v="2"/>
    <x v="0"/>
    <s v="No"/>
  </r>
  <r>
    <n v="3110"/>
    <s v="CA-2018-121671"/>
    <x v="19"/>
    <d v="2018-07-22T00:00:00"/>
    <s v="Standard Class"/>
    <s v="AA-10480"/>
    <s v="Andrew Allen"/>
    <x v="0"/>
    <s v="United States"/>
    <x v="24"/>
    <x v="25"/>
    <n v="65807"/>
    <x v="2"/>
    <s v="OFF-PA-10001892"/>
    <x v="1"/>
    <x v="10"/>
    <s v="Rediform Wirebound &quot;Phone Memo&quot; Message Book, 11 x 5-3/4"/>
    <n v="7.64"/>
    <n v="1"/>
    <n v="0"/>
    <n v="3.7435999999999998"/>
    <x v="2"/>
    <x v="0"/>
    <s v="No"/>
  </r>
  <r>
    <n v="3111"/>
    <s v="CA-2018-121671"/>
    <x v="19"/>
    <d v="2018-07-22T00:00:00"/>
    <s v="Standard Class"/>
    <s v="AA-10480"/>
    <s v="Andrew Allen"/>
    <x v="0"/>
    <s v="United States"/>
    <x v="24"/>
    <x v="25"/>
    <n v="65807"/>
    <x v="2"/>
    <s v="OFF-PA-10001934"/>
    <x v="1"/>
    <x v="10"/>
    <s v="Xerox 1993"/>
    <n v="51.84"/>
    <n v="8"/>
    <n v="0"/>
    <n v="25.401600000000002"/>
    <x v="2"/>
    <x v="0"/>
    <s v="No"/>
  </r>
  <r>
    <n v="3112"/>
    <s v="CA-2018-121671"/>
    <x v="19"/>
    <d v="2018-07-22T00:00:00"/>
    <s v="Standard Class"/>
    <s v="AA-10480"/>
    <s v="Andrew Allen"/>
    <x v="0"/>
    <s v="United States"/>
    <x v="24"/>
    <x v="25"/>
    <n v="65807"/>
    <x v="2"/>
    <s v="OFF-ST-10000078"/>
    <x v="1"/>
    <x v="4"/>
    <s v="Tennsco 6- and 18-Compartment Lockers"/>
    <n v="265.17"/>
    <n v="1"/>
    <n v="0"/>
    <n v="47.730599999999981"/>
    <x v="2"/>
    <x v="0"/>
    <s v="No"/>
  </r>
  <r>
    <n v="3113"/>
    <s v="CA-2018-150350"/>
    <x v="828"/>
    <d v="2018-08-30T00:00:00"/>
    <s v="Standard Class"/>
    <s v="MS-17770"/>
    <s v="Maxwell Schwartz"/>
    <x v="0"/>
    <s v="United States"/>
    <x v="4"/>
    <x v="4"/>
    <n v="98105"/>
    <x v="1"/>
    <s v="TEC-MA-10001972"/>
    <x v="2"/>
    <x v="15"/>
    <s v="Okidata C331dn Printer"/>
    <n v="837.59999999999991"/>
    <n v="3"/>
    <n v="0.2"/>
    <n v="62.82000000000005"/>
    <x v="1"/>
    <x v="0"/>
    <s v="No"/>
  </r>
  <r>
    <n v="3114"/>
    <s v="CA-2018-150350"/>
    <x v="828"/>
    <d v="2018-08-30T00:00:00"/>
    <s v="Standard Class"/>
    <s v="MS-17770"/>
    <s v="Maxwell Schwartz"/>
    <x v="0"/>
    <s v="United States"/>
    <x v="4"/>
    <x v="4"/>
    <n v="98105"/>
    <x v="1"/>
    <s v="OFF-EN-10002504"/>
    <x v="1"/>
    <x v="12"/>
    <s v="Tyvek  Top-Opening Peel &amp; Seel Envelopes, Plain White"/>
    <n v="135.9"/>
    <n v="5"/>
    <n v="0"/>
    <n v="63.872999999999998"/>
    <x v="1"/>
    <x v="0"/>
    <s v="No"/>
  </r>
  <r>
    <n v="3115"/>
    <s v="CA-2018-150350"/>
    <x v="828"/>
    <d v="2018-08-30T00:00:00"/>
    <s v="Standard Class"/>
    <s v="MS-17770"/>
    <s v="Maxwell Schwartz"/>
    <x v="0"/>
    <s v="United States"/>
    <x v="4"/>
    <x v="4"/>
    <n v="98105"/>
    <x v="1"/>
    <s v="OFF-PA-10002160"/>
    <x v="1"/>
    <x v="10"/>
    <s v="Xerox 1978"/>
    <n v="34.68"/>
    <n v="6"/>
    <n v="0"/>
    <n v="16.993200000000002"/>
    <x v="1"/>
    <x v="0"/>
    <s v="No"/>
  </r>
  <r>
    <n v="3116"/>
    <s v="CA-2018-150350"/>
    <x v="828"/>
    <d v="2018-08-30T00:00:00"/>
    <s v="Standard Class"/>
    <s v="MS-17770"/>
    <s v="Maxwell Schwartz"/>
    <x v="0"/>
    <s v="United States"/>
    <x v="4"/>
    <x v="4"/>
    <n v="98105"/>
    <x v="1"/>
    <s v="FUR-CH-10001973"/>
    <x v="0"/>
    <x v="1"/>
    <s v="Office Star Flex Back Scooter Chair with White Frame"/>
    <n v="532.70400000000006"/>
    <n v="6"/>
    <n v="0.2"/>
    <n v="-39.952800000000025"/>
    <x v="1"/>
    <x v="0"/>
    <s v="No"/>
  </r>
  <r>
    <n v="3117"/>
    <s v="CA-2018-150350"/>
    <x v="828"/>
    <d v="2018-08-30T00:00:00"/>
    <s v="Standard Class"/>
    <s v="MS-17770"/>
    <s v="Maxwell Schwartz"/>
    <x v="0"/>
    <s v="United States"/>
    <x v="4"/>
    <x v="4"/>
    <n v="98105"/>
    <x v="1"/>
    <s v="OFF-AP-10001492"/>
    <x v="1"/>
    <x v="9"/>
    <s v="Acco Six-Outlet Power Strip, 4' Cord Length"/>
    <n v="43.099999999999994"/>
    <n v="5"/>
    <n v="0"/>
    <n v="11.206"/>
    <x v="1"/>
    <x v="0"/>
    <s v="No"/>
  </r>
  <r>
    <n v="3118"/>
    <s v="CA-2018-150350"/>
    <x v="828"/>
    <d v="2018-08-30T00:00:00"/>
    <s v="Standard Class"/>
    <s v="MS-17770"/>
    <s v="Maxwell Schwartz"/>
    <x v="0"/>
    <s v="United States"/>
    <x v="4"/>
    <x v="4"/>
    <n v="98105"/>
    <x v="1"/>
    <s v="OFF-SU-10002189"/>
    <x v="1"/>
    <x v="14"/>
    <s v="Acme Rosewood Handle Letter Opener"/>
    <n v="15.88"/>
    <n v="4"/>
    <n v="0"/>
    <n v="0.15879999999999939"/>
    <x v="1"/>
    <x v="0"/>
    <s v="No"/>
  </r>
  <r>
    <n v="3119"/>
    <s v="CA-2017-121720"/>
    <x v="832"/>
    <d v="2017-06-12T00:00:00"/>
    <s v="First Class"/>
    <s v="JE-15610"/>
    <s v="Jim Epp"/>
    <x v="1"/>
    <s v="United States"/>
    <x v="121"/>
    <x v="2"/>
    <n v="33801"/>
    <x v="0"/>
    <s v="FUR-CH-10003312"/>
    <x v="0"/>
    <x v="1"/>
    <s v="Hon 2090 “Pillow Soft” Series Mid Back Swivel/Tilt Chairs"/>
    <n v="1123.92"/>
    <n v="5"/>
    <n v="0.2"/>
    <n v="-182.63700000000017"/>
    <x v="0"/>
    <x v="0"/>
    <s v="No"/>
  </r>
  <r>
    <n v="3120"/>
    <s v="CA-2017-121720"/>
    <x v="832"/>
    <d v="2017-06-12T00:00:00"/>
    <s v="First Class"/>
    <s v="JE-15610"/>
    <s v="Jim Epp"/>
    <x v="1"/>
    <s v="United States"/>
    <x v="121"/>
    <x v="2"/>
    <n v="33801"/>
    <x v="0"/>
    <s v="TEC-PH-10002496"/>
    <x v="2"/>
    <x v="7"/>
    <s v="Cisco SPA301"/>
    <n v="249.58400000000003"/>
    <n v="2"/>
    <n v="0.2"/>
    <n v="31.197999999999986"/>
    <x v="0"/>
    <x v="0"/>
    <s v="No"/>
  </r>
  <r>
    <n v="3121"/>
    <s v="CA-2017-121720"/>
    <x v="832"/>
    <d v="2017-06-12T00:00:00"/>
    <s v="First Class"/>
    <s v="JE-15610"/>
    <s v="Jim Epp"/>
    <x v="1"/>
    <s v="United States"/>
    <x v="121"/>
    <x v="2"/>
    <n v="33801"/>
    <x v="0"/>
    <s v="FUR-FU-10003464"/>
    <x v="0"/>
    <x v="5"/>
    <s v="Seth Thomas 8 1/2&quot; Cubicle Clock"/>
    <n v="48.671999999999997"/>
    <n v="3"/>
    <n v="0.2"/>
    <n v="7.3007999999999988"/>
    <x v="0"/>
    <x v="0"/>
    <s v="No"/>
  </r>
  <r>
    <n v="3122"/>
    <s v="CA-2017-121720"/>
    <x v="832"/>
    <d v="2017-06-12T00:00:00"/>
    <s v="First Class"/>
    <s v="JE-15610"/>
    <s v="Jim Epp"/>
    <x v="1"/>
    <s v="United States"/>
    <x v="121"/>
    <x v="2"/>
    <n v="33801"/>
    <x v="0"/>
    <s v="OFF-AR-10000380"/>
    <x v="1"/>
    <x v="6"/>
    <s v="Hunt PowerHouse Electric Pencil Sharpener, Blue"/>
    <n v="60.768000000000001"/>
    <n v="2"/>
    <n v="0.2"/>
    <n v="7.5959999999999894"/>
    <x v="0"/>
    <x v="0"/>
    <s v="No"/>
  </r>
  <r>
    <n v="3123"/>
    <s v="CA-2017-121720"/>
    <x v="832"/>
    <d v="2017-06-12T00:00:00"/>
    <s v="First Class"/>
    <s v="JE-15610"/>
    <s v="Jim Epp"/>
    <x v="1"/>
    <s v="United States"/>
    <x v="121"/>
    <x v="2"/>
    <n v="33801"/>
    <x v="0"/>
    <s v="OFF-BI-10004593"/>
    <x v="1"/>
    <x v="8"/>
    <s v="Ibico Laser Imprintable Binding System Covers"/>
    <n v="78.600000000000009"/>
    <n v="5"/>
    <n v="0.7"/>
    <n v="-62.88000000000001"/>
    <x v="0"/>
    <x v="0"/>
    <s v="No"/>
  </r>
  <r>
    <n v="3124"/>
    <s v="CA-2017-121720"/>
    <x v="832"/>
    <d v="2017-06-12T00:00:00"/>
    <s v="First Class"/>
    <s v="JE-15610"/>
    <s v="Jim Epp"/>
    <x v="1"/>
    <s v="United States"/>
    <x v="121"/>
    <x v="2"/>
    <n v="33801"/>
    <x v="0"/>
    <s v="OFF-BI-10001308"/>
    <x v="1"/>
    <x v="8"/>
    <s v="GBC Standard Plastic Binding Systems' Combs"/>
    <n v="3.7680000000000007"/>
    <n v="2"/>
    <n v="0.7"/>
    <n v="-3.1400000000000006"/>
    <x v="0"/>
    <x v="0"/>
    <s v="No"/>
  </r>
  <r>
    <n v="3125"/>
    <s v="CA-2017-121720"/>
    <x v="832"/>
    <d v="2017-06-12T00:00:00"/>
    <s v="First Class"/>
    <s v="JE-15610"/>
    <s v="Jim Epp"/>
    <x v="1"/>
    <s v="United States"/>
    <x v="121"/>
    <x v="2"/>
    <n v="33801"/>
    <x v="0"/>
    <s v="OFF-ST-10001780"/>
    <x v="1"/>
    <x v="4"/>
    <s v="Tennsco 16-Compartment Lockers with Coat Rack"/>
    <n v="1036.624"/>
    <n v="2"/>
    <n v="0.2"/>
    <n v="51.831200000000024"/>
    <x v="0"/>
    <x v="0"/>
    <s v="No"/>
  </r>
  <r>
    <n v="3126"/>
    <s v="CA-2017-121720"/>
    <x v="832"/>
    <d v="2017-06-12T00:00:00"/>
    <s v="First Class"/>
    <s v="JE-15610"/>
    <s v="Jim Epp"/>
    <x v="1"/>
    <s v="United States"/>
    <x v="121"/>
    <x v="2"/>
    <n v="33801"/>
    <x v="0"/>
    <s v="OFF-ST-10003816"/>
    <x v="1"/>
    <x v="4"/>
    <s v="Fellowes High-Stak Drawer Files"/>
    <n v="563.80799999999999"/>
    <n v="4"/>
    <n v="0.2"/>
    <n v="21.142799999999966"/>
    <x v="0"/>
    <x v="0"/>
    <s v="No"/>
  </r>
  <r>
    <n v="3127"/>
    <s v="CA-2019-149895"/>
    <x v="565"/>
    <d v="2019-09-12T00:00:00"/>
    <s v="Standard Class"/>
    <s v="EB-14110"/>
    <s v="Eugene Barchas"/>
    <x v="0"/>
    <s v="United States"/>
    <x v="10"/>
    <x v="9"/>
    <n v="19134"/>
    <x v="3"/>
    <s v="TEC-PH-10002200"/>
    <x v="2"/>
    <x v="7"/>
    <s v="Aastra 6757i CT Wireless VoIP phone"/>
    <n v="258.52799999999996"/>
    <n v="2"/>
    <n v="0.4"/>
    <n v="-47.396800000000013"/>
    <x v="3"/>
    <x v="0"/>
    <s v="No"/>
  </r>
  <r>
    <n v="3128"/>
    <s v="CA-2019-147564"/>
    <x v="280"/>
    <d v="2019-10-06T00:00:00"/>
    <s v="Standard Class"/>
    <s v="BP-11155"/>
    <s v="Becky Pak"/>
    <x v="0"/>
    <s v="United States"/>
    <x v="20"/>
    <x v="15"/>
    <n v="10011"/>
    <x v="3"/>
    <s v="OFF-PA-10004438"/>
    <x v="1"/>
    <x v="10"/>
    <s v="Xerox 1907"/>
    <n v="49.12"/>
    <n v="4"/>
    <n v="0"/>
    <n v="23.086399999999998"/>
    <x v="3"/>
    <x v="0"/>
    <s v="No"/>
  </r>
  <r>
    <n v="3129"/>
    <s v="CA-2016-136399"/>
    <x v="757"/>
    <d v="2016-12-17T00:00:00"/>
    <s v="First Class"/>
    <s v="CC-12100"/>
    <s v="Chad Cunningham"/>
    <x v="2"/>
    <s v="United States"/>
    <x v="1"/>
    <x v="1"/>
    <n v="90049"/>
    <x v="1"/>
    <s v="FUR-FU-10004090"/>
    <x v="0"/>
    <x v="5"/>
    <s v="Executive Impressions 14&quot; Contract Wall Clock"/>
    <n v="44.46"/>
    <n v="2"/>
    <n v="0"/>
    <n v="14.671799999999998"/>
    <x v="1"/>
    <x v="0"/>
    <s v="No"/>
  </r>
  <r>
    <n v="3130"/>
    <s v="CA-2016-136399"/>
    <x v="757"/>
    <d v="2016-12-17T00:00:00"/>
    <s v="First Class"/>
    <s v="CC-12100"/>
    <s v="Chad Cunningham"/>
    <x v="2"/>
    <s v="United States"/>
    <x v="1"/>
    <x v="1"/>
    <n v="90049"/>
    <x v="1"/>
    <s v="FUR-CH-10002602"/>
    <x v="0"/>
    <x v="1"/>
    <s v="DMI Arturo Collection Mission-style Design Wood Chair"/>
    <n v="241.56799999999998"/>
    <n v="2"/>
    <n v="0.2"/>
    <n v="18.11760000000001"/>
    <x v="1"/>
    <x v="0"/>
    <s v="No"/>
  </r>
  <r>
    <n v="3131"/>
    <s v="CA-2016-136399"/>
    <x v="757"/>
    <d v="2016-12-17T00:00:00"/>
    <s v="First Class"/>
    <s v="CC-12100"/>
    <s v="Chad Cunningham"/>
    <x v="2"/>
    <s v="United States"/>
    <x v="1"/>
    <x v="1"/>
    <n v="90049"/>
    <x v="1"/>
    <s v="TEC-AC-10001142"/>
    <x v="2"/>
    <x v="11"/>
    <s v="First Data FD10 PIN Pad"/>
    <n v="395"/>
    <n v="5"/>
    <n v="0"/>
    <n v="39.499999999999957"/>
    <x v="1"/>
    <x v="0"/>
    <s v="No"/>
  </r>
  <r>
    <n v="3132"/>
    <s v="CA-2016-136399"/>
    <x v="757"/>
    <d v="2016-12-17T00:00:00"/>
    <s v="First Class"/>
    <s v="CC-12100"/>
    <s v="Chad Cunningham"/>
    <x v="2"/>
    <s v="United States"/>
    <x v="1"/>
    <x v="1"/>
    <n v="90049"/>
    <x v="1"/>
    <s v="TEC-PH-10004977"/>
    <x v="2"/>
    <x v="7"/>
    <s v="GE 30524EE4"/>
    <n v="627.16800000000012"/>
    <n v="4"/>
    <n v="0.2"/>
    <n v="70.55639999999994"/>
    <x v="1"/>
    <x v="0"/>
    <s v="No"/>
  </r>
  <r>
    <n v="3133"/>
    <s v="CA-2016-107916"/>
    <x v="829"/>
    <d v="2016-08-26T00:00:00"/>
    <s v="First Class"/>
    <s v="JP-15460"/>
    <s v="Jennifer Patt"/>
    <x v="1"/>
    <s v="United States"/>
    <x v="147"/>
    <x v="15"/>
    <n v="11572"/>
    <x v="3"/>
    <s v="FUR-FU-10004586"/>
    <x v="0"/>
    <x v="5"/>
    <s v="G.E. Longer-Life Indoor Recessed Floodlight Bulbs"/>
    <n v="13.28"/>
    <n v="2"/>
    <n v="0"/>
    <n v="6.3743999999999996"/>
    <x v="3"/>
    <x v="0"/>
    <s v="No"/>
  </r>
  <r>
    <n v="3134"/>
    <s v="CA-2016-107916"/>
    <x v="829"/>
    <d v="2016-08-26T00:00:00"/>
    <s v="First Class"/>
    <s v="JP-15460"/>
    <s v="Jennifer Patt"/>
    <x v="1"/>
    <s v="United States"/>
    <x v="147"/>
    <x v="15"/>
    <n v="11572"/>
    <x v="3"/>
    <s v="OFF-BI-10001116"/>
    <x v="1"/>
    <x v="8"/>
    <s v="Wilson Jones 1&quot; Hanging DublLock Ring Binders"/>
    <n v="12.672000000000001"/>
    <n v="3"/>
    <n v="0.2"/>
    <n v="4.4352000000000009"/>
    <x v="3"/>
    <x v="0"/>
    <s v="No"/>
  </r>
  <r>
    <n v="3135"/>
    <s v="CA-2019-164168"/>
    <x v="105"/>
    <d v="2019-11-18T00:00:00"/>
    <s v="Standard Class"/>
    <s v="LS-16975"/>
    <s v="Lindsay Shagiari"/>
    <x v="2"/>
    <s v="United States"/>
    <x v="61"/>
    <x v="5"/>
    <n v="75081"/>
    <x v="2"/>
    <s v="OFF-BI-10000666"/>
    <x v="1"/>
    <x v="8"/>
    <s v="Surelock Post Binders"/>
    <n v="30.559999999999992"/>
    <n v="5"/>
    <n v="0.8"/>
    <n v="-45.840000000000018"/>
    <x v="2"/>
    <x v="0"/>
    <s v="No"/>
  </r>
  <r>
    <n v="3136"/>
    <s v="CA-2019-164168"/>
    <x v="105"/>
    <d v="2019-11-18T00:00:00"/>
    <s v="Standard Class"/>
    <s v="LS-16975"/>
    <s v="Lindsay Shagiari"/>
    <x v="2"/>
    <s v="United States"/>
    <x v="61"/>
    <x v="5"/>
    <n v="75081"/>
    <x v="2"/>
    <s v="OFF-ST-10002583"/>
    <x v="1"/>
    <x v="4"/>
    <s v="Fellowes Neat Ideas Storage Cubes"/>
    <n v="77.951999999999998"/>
    <n v="3"/>
    <n v="0.2"/>
    <n v="-15.590400000000002"/>
    <x v="2"/>
    <x v="0"/>
    <s v="No"/>
  </r>
  <r>
    <n v="3137"/>
    <s v="CA-2019-164168"/>
    <x v="105"/>
    <d v="2019-11-18T00:00:00"/>
    <s v="Standard Class"/>
    <s v="LS-16975"/>
    <s v="Lindsay Shagiari"/>
    <x v="2"/>
    <s v="United States"/>
    <x v="61"/>
    <x v="5"/>
    <n v="75081"/>
    <x v="2"/>
    <s v="TEC-PH-10004908"/>
    <x v="2"/>
    <x v="7"/>
    <s v="Panasonic KX TS3282W Corded phone"/>
    <n v="67.992000000000004"/>
    <n v="1"/>
    <n v="0.2"/>
    <n v="8.4989999999999917"/>
    <x v="2"/>
    <x v="0"/>
    <s v="No"/>
  </r>
  <r>
    <n v="3138"/>
    <s v="CA-2019-164168"/>
    <x v="105"/>
    <d v="2019-11-18T00:00:00"/>
    <s v="Standard Class"/>
    <s v="LS-16975"/>
    <s v="Lindsay Shagiari"/>
    <x v="2"/>
    <s v="United States"/>
    <x v="61"/>
    <x v="5"/>
    <n v="75081"/>
    <x v="2"/>
    <s v="OFF-EN-10001219"/>
    <x v="1"/>
    <x v="12"/>
    <s v="#10- 4 1/8&quot; x 9 1/2&quot; Security-Tint Envelopes"/>
    <n v="12.224"/>
    <n v="2"/>
    <n v="0.2"/>
    <n v="4.4311999999999996"/>
    <x v="2"/>
    <x v="0"/>
    <s v="No"/>
  </r>
  <r>
    <n v="3139"/>
    <s v="CA-2019-164168"/>
    <x v="105"/>
    <d v="2019-11-18T00:00:00"/>
    <s v="Standard Class"/>
    <s v="LS-16975"/>
    <s v="Lindsay Shagiari"/>
    <x v="2"/>
    <s v="United States"/>
    <x v="61"/>
    <x v="5"/>
    <n v="75081"/>
    <x v="2"/>
    <s v="TEC-AC-10004568"/>
    <x v="2"/>
    <x v="11"/>
    <s v="Maxell LTO Ultrium - 800 GB"/>
    <n v="44.783999999999999"/>
    <n v="2"/>
    <n v="0.2"/>
    <n v="-0.55980000000000452"/>
    <x v="2"/>
    <x v="0"/>
    <s v="No"/>
  </r>
  <r>
    <n v="3140"/>
    <s v="CA-2019-164168"/>
    <x v="105"/>
    <d v="2019-11-18T00:00:00"/>
    <s v="Standard Class"/>
    <s v="LS-16975"/>
    <s v="Lindsay Shagiari"/>
    <x v="2"/>
    <s v="United States"/>
    <x v="61"/>
    <x v="5"/>
    <n v="75081"/>
    <x v="2"/>
    <s v="FUR-FU-10001756"/>
    <x v="0"/>
    <x v="5"/>
    <s v="Eldon Expressions Desk Accessory, Wood Photo Frame, Mahogany"/>
    <n v="22.847999999999999"/>
    <n v="3"/>
    <n v="0.6"/>
    <n v="-17.707200000000007"/>
    <x v="2"/>
    <x v="0"/>
    <s v="No"/>
  </r>
  <r>
    <n v="3141"/>
    <s v="CA-2017-112557"/>
    <x v="334"/>
    <d v="2017-04-28T00:00:00"/>
    <s v="First Class"/>
    <s v="JL-15850"/>
    <s v="John Lucas"/>
    <x v="0"/>
    <s v="United States"/>
    <x v="20"/>
    <x v="15"/>
    <n v="10035"/>
    <x v="3"/>
    <s v="OFF-AP-10002311"/>
    <x v="1"/>
    <x v="9"/>
    <s v="Holmes Replacement Filter for HEPA Air Cleaner, Very Large Room, HEPA Filter"/>
    <n v="206.43"/>
    <n v="3"/>
    <n v="0"/>
    <n v="90.829200000000014"/>
    <x v="3"/>
    <x v="0"/>
    <s v="No"/>
  </r>
  <r>
    <n v="3142"/>
    <s v="US-2016-122959"/>
    <x v="432"/>
    <d v="2016-12-12T00:00:00"/>
    <s v="Same Day"/>
    <s v="CY-12745"/>
    <s v="Craig Yedwab"/>
    <x v="1"/>
    <s v="United States"/>
    <x v="52"/>
    <x v="5"/>
    <n v="78207"/>
    <x v="2"/>
    <s v="OFF-BI-10003650"/>
    <x v="1"/>
    <x v="8"/>
    <s v="GBC DocuBind 300 Electric Binding Machine"/>
    <n v="210.39199999999997"/>
    <n v="2"/>
    <n v="0.8"/>
    <n v="-336.62720000000013"/>
    <x v="2"/>
    <x v="0"/>
    <s v="No"/>
  </r>
  <r>
    <n v="3143"/>
    <s v="CA-2019-162572"/>
    <x v="145"/>
    <d v="2019-09-27T00:00:00"/>
    <s v="Second Class"/>
    <s v="RB-19360"/>
    <s v="Raymond Buch"/>
    <x v="0"/>
    <s v="United States"/>
    <x v="74"/>
    <x v="24"/>
    <n v="45231"/>
    <x v="3"/>
    <s v="TEC-AC-10003628"/>
    <x v="2"/>
    <x v="11"/>
    <s v="Logitech 910-002974 M325 Wireless Mouse for Web Scrolling"/>
    <n v="119.96000000000001"/>
    <n v="5"/>
    <n v="0.2"/>
    <n v="35.988000000000007"/>
    <x v="3"/>
    <x v="0"/>
    <s v="No"/>
  </r>
  <r>
    <n v="3144"/>
    <s v="CA-2019-162572"/>
    <x v="145"/>
    <d v="2019-09-27T00:00:00"/>
    <s v="Second Class"/>
    <s v="RB-19360"/>
    <s v="Raymond Buch"/>
    <x v="0"/>
    <s v="United States"/>
    <x v="74"/>
    <x v="24"/>
    <n v="45231"/>
    <x v="3"/>
    <s v="OFF-AR-10001547"/>
    <x v="1"/>
    <x v="6"/>
    <s v="Newell 311"/>
    <n v="10.608000000000001"/>
    <n v="6"/>
    <n v="0.2"/>
    <n v="0.92819999999999991"/>
    <x v="3"/>
    <x v="0"/>
    <s v="No"/>
  </r>
  <r>
    <n v="3145"/>
    <s v="US-2018-148110"/>
    <x v="64"/>
    <d v="2018-09-11T00:00:00"/>
    <s v="Standard Class"/>
    <s v="AR-10825"/>
    <s v="Anthony Rawles"/>
    <x v="1"/>
    <s v="United States"/>
    <x v="89"/>
    <x v="5"/>
    <n v="78745"/>
    <x v="2"/>
    <s v="FUR-CH-10002647"/>
    <x v="0"/>
    <x v="1"/>
    <s v="Situations Contoured Folding Chairs, 4/Set"/>
    <n v="347.80200000000002"/>
    <n v="7"/>
    <n v="0.3"/>
    <n v="-24.842999999999961"/>
    <x v="2"/>
    <x v="0"/>
    <s v="No"/>
  </r>
  <r>
    <n v="3146"/>
    <s v="CA-2019-131828"/>
    <x v="512"/>
    <d v="2019-02-13T00:00:00"/>
    <s v="Second Class"/>
    <s v="CS-11845"/>
    <s v="Cari Sayre"/>
    <x v="1"/>
    <s v="United States"/>
    <x v="4"/>
    <x v="4"/>
    <n v="98105"/>
    <x v="1"/>
    <s v="FUR-CH-10004495"/>
    <x v="0"/>
    <x v="1"/>
    <s v="Global Leather and Oak Executive Chair, Black"/>
    <n v="963.13600000000008"/>
    <n v="4"/>
    <n v="0.2"/>
    <n v="108.35279999999986"/>
    <x v="1"/>
    <x v="1"/>
    <s v="Yes"/>
  </r>
  <r>
    <n v="3147"/>
    <s v="CA-2019-131828"/>
    <x v="512"/>
    <d v="2019-02-13T00:00:00"/>
    <s v="Second Class"/>
    <s v="CS-11845"/>
    <s v="Cari Sayre"/>
    <x v="1"/>
    <s v="United States"/>
    <x v="4"/>
    <x v="4"/>
    <n v="98105"/>
    <x v="1"/>
    <s v="TEC-PH-10002923"/>
    <x v="2"/>
    <x v="7"/>
    <s v="Logitech B530 USB Headset - headset - Full size, Binaural"/>
    <n v="88.77600000000001"/>
    <n v="3"/>
    <n v="0.2"/>
    <n v="7.7679000000000009"/>
    <x v="1"/>
    <x v="1"/>
    <s v="Yes"/>
  </r>
  <r>
    <n v="3148"/>
    <s v="CA-2016-109218"/>
    <x v="479"/>
    <d v="2016-07-03T00:00:00"/>
    <s v="Second Class"/>
    <s v="AR-10825"/>
    <s v="Anthony Rawles"/>
    <x v="1"/>
    <s v="United States"/>
    <x v="1"/>
    <x v="1"/>
    <n v="90004"/>
    <x v="1"/>
    <s v="OFF-AR-10001374"/>
    <x v="1"/>
    <x v="6"/>
    <s v="BIC Brite Liner Highlighters, Chisel Tip"/>
    <n v="32.400000000000006"/>
    <n v="5"/>
    <n v="0"/>
    <n v="10.367999999999999"/>
    <x v="1"/>
    <x v="0"/>
    <s v="No"/>
  </r>
  <r>
    <n v="3149"/>
    <s v="CA-2018-120558"/>
    <x v="843"/>
    <d v="2018-06-10T00:00:00"/>
    <s v="First Class"/>
    <s v="RD-19810"/>
    <s v="Ross DeVincentis"/>
    <x v="2"/>
    <s v="United States"/>
    <x v="20"/>
    <x v="15"/>
    <n v="10035"/>
    <x v="3"/>
    <s v="OFF-PA-10003441"/>
    <x v="1"/>
    <x v="10"/>
    <s v="Xerox 226"/>
    <n v="32.400000000000006"/>
    <n v="5"/>
    <n v="0"/>
    <n v="15.552000000000001"/>
    <x v="3"/>
    <x v="0"/>
    <s v="No"/>
  </r>
  <r>
    <n v="3150"/>
    <s v="US-2016-109036"/>
    <x v="414"/>
    <d v="2016-12-25T00:00:00"/>
    <s v="Standard Class"/>
    <s v="KH-16510"/>
    <s v="Keith Herrera"/>
    <x v="0"/>
    <s v="United States"/>
    <x v="4"/>
    <x v="4"/>
    <n v="98103"/>
    <x v="1"/>
    <s v="OFF-LA-10002043"/>
    <x v="1"/>
    <x v="2"/>
    <s v="Avery 489"/>
    <n v="31.049999999999997"/>
    <n v="3"/>
    <n v="0"/>
    <n v="14.904"/>
    <x v="1"/>
    <x v="0"/>
    <s v="No"/>
  </r>
  <r>
    <n v="3151"/>
    <s v="CA-2017-147830"/>
    <x v="83"/>
    <d v="2017-12-18T00:00:00"/>
    <s v="First Class"/>
    <s v="NF-18385"/>
    <s v="Natalie Fritzler"/>
    <x v="0"/>
    <s v="United States"/>
    <x v="46"/>
    <x v="24"/>
    <n v="43055"/>
    <x v="3"/>
    <s v="TEC-AC-10002049"/>
    <x v="2"/>
    <x v="11"/>
    <s v="Plantronics Savi W720 Multi-Device Wireless Headset System"/>
    <n v="2025.3600000000001"/>
    <n v="6"/>
    <n v="0.2"/>
    <n v="607.60800000000006"/>
    <x v="3"/>
    <x v="0"/>
    <s v="No"/>
  </r>
  <r>
    <n v="3152"/>
    <s v="CA-2017-147830"/>
    <x v="83"/>
    <d v="2017-12-18T00:00:00"/>
    <s v="First Class"/>
    <s v="NF-18385"/>
    <s v="Natalie Fritzler"/>
    <x v="0"/>
    <s v="United States"/>
    <x v="46"/>
    <x v="24"/>
    <n v="43055"/>
    <x v="3"/>
    <s v="TEC-MA-10000418"/>
    <x v="2"/>
    <x v="15"/>
    <s v="Cubify CubeX 3D Printer Double Head Print"/>
    <n v="1799.9940000000001"/>
    <n v="2"/>
    <n v="0.7"/>
    <n v="-2639.9912000000004"/>
    <x v="3"/>
    <x v="0"/>
    <s v="No"/>
  </r>
  <r>
    <n v="3153"/>
    <s v="CA-2017-147830"/>
    <x v="83"/>
    <d v="2017-12-18T00:00:00"/>
    <s v="First Class"/>
    <s v="NF-18385"/>
    <s v="Natalie Fritzler"/>
    <x v="0"/>
    <s v="United States"/>
    <x v="46"/>
    <x v="24"/>
    <n v="43055"/>
    <x v="3"/>
    <s v="TEC-PH-10004908"/>
    <x v="2"/>
    <x v="7"/>
    <s v="Panasonic KX TS3282W Corded phone"/>
    <n v="101.98799999999999"/>
    <n v="2"/>
    <n v="0.4"/>
    <n v="-16.998000000000019"/>
    <x v="3"/>
    <x v="0"/>
    <s v="No"/>
  </r>
  <r>
    <n v="3154"/>
    <s v="CA-2017-147830"/>
    <x v="83"/>
    <d v="2017-12-18T00:00:00"/>
    <s v="First Class"/>
    <s v="NF-18385"/>
    <s v="Natalie Fritzler"/>
    <x v="0"/>
    <s v="United States"/>
    <x v="46"/>
    <x v="24"/>
    <n v="43055"/>
    <x v="3"/>
    <s v="FUR-FU-10004091"/>
    <x v="0"/>
    <x v="5"/>
    <s v="Howard Miller 13&quot; Diameter Goldtone Round Wall Clock"/>
    <n v="262.86399999999998"/>
    <n v="7"/>
    <n v="0.2"/>
    <n v="69.001800000000017"/>
    <x v="3"/>
    <x v="0"/>
    <s v="No"/>
  </r>
  <r>
    <n v="3155"/>
    <s v="CA-2019-150497"/>
    <x v="228"/>
    <d v="2019-07-24T00:00:00"/>
    <s v="Standard Class"/>
    <s v="SM-20950"/>
    <s v="Suzanne McNair"/>
    <x v="1"/>
    <s v="United States"/>
    <x v="349"/>
    <x v="11"/>
    <n v="55369"/>
    <x v="2"/>
    <s v="OFF-BI-10004600"/>
    <x v="1"/>
    <x v="8"/>
    <s v="Ibico Ibimaster 300 Manual Binding System"/>
    <n v="735.98"/>
    <n v="2"/>
    <n v="0"/>
    <n v="331.19099999999997"/>
    <x v="2"/>
    <x v="0"/>
    <s v="No"/>
  </r>
  <r>
    <n v="3156"/>
    <s v="CA-2016-128986"/>
    <x v="93"/>
    <d v="2016-08-05T00:00:00"/>
    <s v="Second Class"/>
    <s v="GH-14410"/>
    <s v="Gary Hansen"/>
    <x v="2"/>
    <s v="United States"/>
    <x v="220"/>
    <x v="16"/>
    <n v="85301"/>
    <x v="1"/>
    <s v="OFF-PA-10001289"/>
    <x v="1"/>
    <x v="10"/>
    <s v="White Computer Printout Paper by Universal"/>
    <n v="93.024000000000001"/>
    <n v="3"/>
    <n v="0.2"/>
    <n v="33.721199999999996"/>
    <x v="1"/>
    <x v="0"/>
    <s v="No"/>
  </r>
  <r>
    <n v="3157"/>
    <s v="CA-2017-139584"/>
    <x v="252"/>
    <d v="2017-08-28T00:00:00"/>
    <s v="Standard Class"/>
    <s v="EM-13810"/>
    <s v="Eleni McCrary"/>
    <x v="1"/>
    <s v="United States"/>
    <x v="20"/>
    <x v="15"/>
    <n v="10009"/>
    <x v="3"/>
    <s v="FUR-TA-10001539"/>
    <x v="0"/>
    <x v="3"/>
    <s v="Chromcraft Rectangular Conference Tables"/>
    <n v="284.36399999999998"/>
    <n v="2"/>
    <n v="0.4"/>
    <n v="-75.830400000000054"/>
    <x v="3"/>
    <x v="0"/>
    <s v="No"/>
  </r>
  <r>
    <n v="3158"/>
    <s v="CA-2017-139584"/>
    <x v="252"/>
    <d v="2017-08-28T00:00:00"/>
    <s v="Standard Class"/>
    <s v="EM-13810"/>
    <s v="Eleni McCrary"/>
    <x v="1"/>
    <s v="United States"/>
    <x v="20"/>
    <x v="15"/>
    <n v="10009"/>
    <x v="3"/>
    <s v="TEC-AC-10001266"/>
    <x v="2"/>
    <x v="11"/>
    <s v="Memorex Micro Travel Drive 8 GB"/>
    <n v="26"/>
    <n v="2"/>
    <n v="0"/>
    <n v="11.7"/>
    <x v="3"/>
    <x v="0"/>
    <s v="No"/>
  </r>
  <r>
    <n v="3159"/>
    <s v="US-2018-162677"/>
    <x v="253"/>
    <d v="2018-03-27T00:00:00"/>
    <s v="First Class"/>
    <s v="DB-13210"/>
    <s v="Dean Braden"/>
    <x v="0"/>
    <s v="United States"/>
    <x v="108"/>
    <x v="3"/>
    <n v="28540"/>
    <x v="0"/>
    <s v="OFF-ST-10001291"/>
    <x v="1"/>
    <x v="4"/>
    <s v="Tenex Personal Self-Stacking Standard File Box, Black/Gray"/>
    <n v="67.64"/>
    <n v="5"/>
    <n v="0.2"/>
    <n v="5.9184999999999981"/>
    <x v="0"/>
    <x v="0"/>
    <s v="No"/>
  </r>
  <r>
    <n v="3160"/>
    <s v="US-2018-162677"/>
    <x v="253"/>
    <d v="2018-03-27T00:00:00"/>
    <s v="First Class"/>
    <s v="DB-13210"/>
    <s v="Dean Braden"/>
    <x v="0"/>
    <s v="United States"/>
    <x v="108"/>
    <x v="3"/>
    <n v="28540"/>
    <x v="0"/>
    <s v="TEC-AC-10001314"/>
    <x v="2"/>
    <x v="11"/>
    <s v="Case Logic 2.4GHz Wireless Keyboard"/>
    <n v="119.97600000000001"/>
    <n v="3"/>
    <n v="0.2"/>
    <n v="-17.996400000000019"/>
    <x v="0"/>
    <x v="0"/>
    <s v="No"/>
  </r>
  <r>
    <n v="3161"/>
    <s v="US-2016-150924"/>
    <x v="171"/>
    <d v="2016-09-16T00:00:00"/>
    <s v="Second Class"/>
    <s v="PT-19090"/>
    <s v="Pete Takahito"/>
    <x v="0"/>
    <s v="United States"/>
    <x v="12"/>
    <x v="5"/>
    <n v="77070"/>
    <x v="2"/>
    <s v="OFF-BI-10004040"/>
    <x v="1"/>
    <x v="8"/>
    <s v="Wilson Jones Impact Binders"/>
    <n v="5.1799999999999988"/>
    <n v="5"/>
    <n v="0.8"/>
    <n v="-8.0289999999999999"/>
    <x v="2"/>
    <x v="0"/>
    <s v="No"/>
  </r>
  <r>
    <n v="3162"/>
    <s v="CA-2016-153969"/>
    <x v="158"/>
    <d v="2016-09-25T00:00:00"/>
    <s v="Standard Class"/>
    <s v="HF-14995"/>
    <s v="Herbert Flentye"/>
    <x v="0"/>
    <s v="United States"/>
    <x v="8"/>
    <x v="1"/>
    <n v="94109"/>
    <x v="1"/>
    <s v="OFF-EN-10001539"/>
    <x v="1"/>
    <x v="12"/>
    <s v="Staple envelope"/>
    <n v="15.56"/>
    <n v="2"/>
    <n v="0"/>
    <n v="7.3132000000000001"/>
    <x v="1"/>
    <x v="0"/>
    <s v="No"/>
  </r>
  <r>
    <n v="3163"/>
    <s v="CA-2016-153969"/>
    <x v="158"/>
    <d v="2016-09-25T00:00:00"/>
    <s v="Standard Class"/>
    <s v="HF-14995"/>
    <s v="Herbert Flentye"/>
    <x v="0"/>
    <s v="United States"/>
    <x v="8"/>
    <x v="1"/>
    <n v="94109"/>
    <x v="1"/>
    <s v="OFF-EN-10004483"/>
    <x v="1"/>
    <x v="12"/>
    <s v="#10 White Business Envelopes,4 1/8 x 9 1/2"/>
    <n v="78.349999999999994"/>
    <n v="5"/>
    <n v="0"/>
    <n v="36.824499999999993"/>
    <x v="1"/>
    <x v="0"/>
    <s v="No"/>
  </r>
  <r>
    <n v="3164"/>
    <s v="CA-2016-153969"/>
    <x v="158"/>
    <d v="2016-09-25T00:00:00"/>
    <s v="Standard Class"/>
    <s v="HF-14995"/>
    <s v="Herbert Flentye"/>
    <x v="0"/>
    <s v="United States"/>
    <x v="8"/>
    <x v="1"/>
    <n v="94109"/>
    <x v="1"/>
    <s v="OFF-AR-10001615"/>
    <x v="1"/>
    <x v="6"/>
    <s v="Newell 34"/>
    <n v="59.519999999999996"/>
    <n v="3"/>
    <n v="0"/>
    <n v="15.475200000000001"/>
    <x v="1"/>
    <x v="0"/>
    <s v="No"/>
  </r>
  <r>
    <n v="3165"/>
    <s v="CA-2016-153969"/>
    <x v="158"/>
    <d v="2016-09-25T00:00:00"/>
    <s v="Standard Class"/>
    <s v="HF-14995"/>
    <s v="Herbert Flentye"/>
    <x v="0"/>
    <s v="United States"/>
    <x v="8"/>
    <x v="1"/>
    <n v="94109"/>
    <x v="1"/>
    <s v="OFF-PA-10000327"/>
    <x v="1"/>
    <x v="10"/>
    <s v="Xerox 1971"/>
    <n v="38.520000000000003"/>
    <n v="9"/>
    <n v="0"/>
    <n v="17.333999999999996"/>
    <x v="1"/>
    <x v="0"/>
    <s v="No"/>
  </r>
  <r>
    <n v="3166"/>
    <s v="CA-2016-153969"/>
    <x v="158"/>
    <d v="2016-09-25T00:00:00"/>
    <s v="Standard Class"/>
    <s v="HF-14995"/>
    <s v="Herbert Flentye"/>
    <x v="0"/>
    <s v="United States"/>
    <x v="8"/>
    <x v="1"/>
    <n v="94109"/>
    <x v="1"/>
    <s v="TEC-PH-10001299"/>
    <x v="2"/>
    <x v="7"/>
    <s v="Polycom CX300 Desktop Phone USB VoIP phone"/>
    <n v="239.98400000000004"/>
    <n v="2"/>
    <n v="0.2"/>
    <n v="23.998400000000004"/>
    <x v="1"/>
    <x v="0"/>
    <s v="No"/>
  </r>
  <r>
    <n v="3167"/>
    <s v="CA-2016-153969"/>
    <x v="158"/>
    <d v="2016-09-25T00:00:00"/>
    <s v="Standard Class"/>
    <s v="HF-14995"/>
    <s v="Herbert Flentye"/>
    <x v="0"/>
    <s v="United States"/>
    <x v="8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  <x v="1"/>
    <x v="0"/>
    <s v="No"/>
  </r>
  <r>
    <n v="3168"/>
    <s v="CA-2018-146682"/>
    <x v="517"/>
    <d v="2018-10-31T00:00:00"/>
    <s v="First Class"/>
    <s v="KW-16435"/>
    <s v="Katrina Willman"/>
    <x v="0"/>
    <s v="United States"/>
    <x v="190"/>
    <x v="12"/>
    <n v="48911"/>
    <x v="2"/>
    <s v="FUR-FU-10002671"/>
    <x v="0"/>
    <x v="5"/>
    <s v="Electrix 20W Halogen Replacement Bulb for Zoom-In Desk Lamp"/>
    <n v="67"/>
    <n v="5"/>
    <n v="0"/>
    <n v="32.159999999999997"/>
    <x v="2"/>
    <x v="0"/>
    <s v="No"/>
  </r>
  <r>
    <n v="3169"/>
    <s v="CA-2018-138695"/>
    <x v="316"/>
    <d v="2018-06-03T00:00:00"/>
    <s v="Standard Class"/>
    <s v="KC-16675"/>
    <s v="Kimberly Carter"/>
    <x v="1"/>
    <s v="United States"/>
    <x v="315"/>
    <x v="2"/>
    <n v="32303"/>
    <x v="0"/>
    <s v="FUR-CH-10003833"/>
    <x v="0"/>
    <x v="1"/>
    <s v="Novimex Fabric Task Chair"/>
    <n v="390.27199999999999"/>
    <n v="8"/>
    <n v="0.2"/>
    <n v="-24.39200000000001"/>
    <x v="0"/>
    <x v="0"/>
    <s v="No"/>
  </r>
  <r>
    <n v="3170"/>
    <s v="CA-2018-138695"/>
    <x v="316"/>
    <d v="2018-06-03T00:00:00"/>
    <s v="Standard Class"/>
    <s v="KC-16675"/>
    <s v="Kimberly Carter"/>
    <x v="1"/>
    <s v="United States"/>
    <x v="315"/>
    <x v="2"/>
    <n v="32303"/>
    <x v="0"/>
    <s v="OFF-PA-10001667"/>
    <x v="1"/>
    <x v="10"/>
    <s v="Great White Multi-Use Recycled Paper (20Lb. and 84 Bright)"/>
    <n v="62.192000000000007"/>
    <n v="13"/>
    <n v="0.2"/>
    <n v="19.434999999999995"/>
    <x v="0"/>
    <x v="0"/>
    <s v="No"/>
  </r>
  <r>
    <n v="3171"/>
    <s v="CA-2019-107461"/>
    <x v="202"/>
    <d v="2019-12-26T00:00:00"/>
    <s v="Second Class"/>
    <s v="PK-19075"/>
    <s v="Pete Kriz"/>
    <x v="0"/>
    <s v="United States"/>
    <x v="29"/>
    <x v="20"/>
    <n v="29203"/>
    <x v="0"/>
    <s v="OFF-BI-10002003"/>
    <x v="1"/>
    <x v="8"/>
    <s v="Ibico Presentation Index for Binding Systems"/>
    <n v="23.88"/>
    <n v="6"/>
    <n v="0"/>
    <n v="11.223600000000001"/>
    <x v="0"/>
    <x v="0"/>
    <s v="No"/>
  </r>
  <r>
    <n v="3172"/>
    <s v="US-2018-133879"/>
    <x v="844"/>
    <d v="2018-03-28T00:00:00"/>
    <s v="Standard Class"/>
    <s v="KT-16465"/>
    <s v="Kean Takahito"/>
    <x v="0"/>
    <s v="United States"/>
    <x v="22"/>
    <x v="10"/>
    <n v="60623"/>
    <x v="2"/>
    <s v="OFF-BI-10004465"/>
    <x v="1"/>
    <x v="8"/>
    <s v="Avery Durable Slant Ring Binders"/>
    <n v="3.1679999999999993"/>
    <n v="2"/>
    <n v="0.8"/>
    <n v="-4.7520000000000007"/>
    <x v="2"/>
    <x v="0"/>
    <s v="No"/>
  </r>
  <r>
    <n v="3173"/>
    <s v="US-2018-133879"/>
    <x v="844"/>
    <d v="2018-03-28T00:00:00"/>
    <s v="Standard Class"/>
    <s v="KT-16465"/>
    <s v="Kean Takahito"/>
    <x v="0"/>
    <s v="United States"/>
    <x v="22"/>
    <x v="10"/>
    <n v="60623"/>
    <x v="2"/>
    <s v="FUR-CH-10000665"/>
    <x v="0"/>
    <x v="1"/>
    <s v="Global Airflow Leather Mesh Back Chair, Black"/>
    <n v="528.42999999999995"/>
    <n v="5"/>
    <n v="0.3"/>
    <n v="0"/>
    <x v="2"/>
    <x v="0"/>
    <s v="No"/>
  </r>
  <r>
    <n v="3174"/>
    <s v="US-2018-133879"/>
    <x v="844"/>
    <d v="2018-03-28T00:00:00"/>
    <s v="Standard Class"/>
    <s v="KT-16465"/>
    <s v="Kean Takahito"/>
    <x v="0"/>
    <s v="United States"/>
    <x v="22"/>
    <x v="10"/>
    <n v="60623"/>
    <x v="2"/>
    <s v="OFF-AR-10004956"/>
    <x v="1"/>
    <x v="6"/>
    <s v="Newell 33"/>
    <n v="13.392000000000001"/>
    <n v="3"/>
    <n v="0.2"/>
    <n v="1.5065999999999975"/>
    <x v="2"/>
    <x v="0"/>
    <s v="No"/>
  </r>
  <r>
    <n v="3175"/>
    <s v="CA-2019-157483"/>
    <x v="343"/>
    <d v="2019-11-18T00:00:00"/>
    <s v="Standard Class"/>
    <s v="EP-13915"/>
    <s v="Emily Phan"/>
    <x v="0"/>
    <s v="United States"/>
    <x v="66"/>
    <x v="12"/>
    <n v="48227"/>
    <x v="2"/>
    <s v="OFF-AR-10004260"/>
    <x v="1"/>
    <x v="6"/>
    <s v="Boston 1799 Powerhouse Electric Pencil Sharpener"/>
    <n v="181.86"/>
    <n v="7"/>
    <n v="0"/>
    <n v="50.9208"/>
    <x v="2"/>
    <x v="0"/>
    <s v="No"/>
  </r>
  <r>
    <n v="3176"/>
    <s v="US-2019-132059"/>
    <x v="397"/>
    <d v="2019-09-29T00:00:00"/>
    <s v="Standard Class"/>
    <s v="AP-10915"/>
    <s v="Arthur Prichep"/>
    <x v="0"/>
    <s v="United States"/>
    <x v="299"/>
    <x v="22"/>
    <n v="80525"/>
    <x v="1"/>
    <s v="FUR-BO-10001811"/>
    <x v="0"/>
    <x v="0"/>
    <s v="Atlantic Metals Mobile 5-Shelf Bookcases, Custom Colors"/>
    <n v="180.58800000000005"/>
    <n v="2"/>
    <n v="0.7"/>
    <n v="-240.78400000000005"/>
    <x v="1"/>
    <x v="0"/>
    <s v="No"/>
  </r>
  <r>
    <n v="3177"/>
    <s v="US-2019-132059"/>
    <x v="397"/>
    <d v="2019-09-29T00:00:00"/>
    <s v="Standard Class"/>
    <s v="AP-10915"/>
    <s v="Arthur Prichep"/>
    <x v="0"/>
    <s v="United States"/>
    <x v="299"/>
    <x v="22"/>
    <n v="80525"/>
    <x v="1"/>
    <s v="TEC-AC-10003280"/>
    <x v="2"/>
    <x v="11"/>
    <s v="Belkin F8E887 USB Wired Ergonomic Keyboard"/>
    <n v="47.984000000000002"/>
    <n v="2"/>
    <n v="0.2"/>
    <n v="0.59979999999999656"/>
    <x v="1"/>
    <x v="0"/>
    <s v="No"/>
  </r>
  <r>
    <n v="3178"/>
    <s v="CA-2019-122280"/>
    <x v="18"/>
    <d v="2019-09-10T00:00:00"/>
    <s v="Same Day"/>
    <s v="SH-20395"/>
    <s v="Shahid Hopkins"/>
    <x v="0"/>
    <s v="United States"/>
    <x v="20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  <x v="3"/>
    <x v="0"/>
    <s v="No"/>
  </r>
  <r>
    <n v="3179"/>
    <s v="CA-2019-105235"/>
    <x v="256"/>
    <d v="2019-12-11T00:00:00"/>
    <s v="Standard Class"/>
    <s v="SM-20950"/>
    <s v="Suzanne McNair"/>
    <x v="1"/>
    <s v="United States"/>
    <x v="20"/>
    <x v="15"/>
    <n v="10011"/>
    <x v="3"/>
    <s v="FUR-FU-10001487"/>
    <x v="0"/>
    <x v="5"/>
    <s v="Eldon Expressions Wood and Plastic Desk Accessories, Cherry Wood"/>
    <n v="20.94"/>
    <n v="3"/>
    <n v="0"/>
    <n v="6.0725999999999987"/>
    <x v="3"/>
    <x v="0"/>
    <s v="No"/>
  </r>
  <r>
    <n v="3180"/>
    <s v="CA-2019-105235"/>
    <x v="256"/>
    <d v="2019-12-11T00:00:00"/>
    <s v="Standard Class"/>
    <s v="SM-20950"/>
    <s v="Suzanne McNair"/>
    <x v="1"/>
    <s v="United States"/>
    <x v="20"/>
    <x v="15"/>
    <n v="10011"/>
    <x v="3"/>
    <s v="FUR-FU-10000521"/>
    <x v="0"/>
    <x v="5"/>
    <s v="Seth Thomas 14&quot; Putty-Colored Wall Clock"/>
    <n v="58.68"/>
    <n v="2"/>
    <n v="0"/>
    <n v="18.190799999999996"/>
    <x v="3"/>
    <x v="0"/>
    <s v="No"/>
  </r>
  <r>
    <n v="3181"/>
    <s v="CA-2019-105235"/>
    <x v="256"/>
    <d v="2019-12-11T00:00:00"/>
    <s v="Standard Class"/>
    <s v="SM-20950"/>
    <s v="Suzanne McNair"/>
    <x v="1"/>
    <s v="United States"/>
    <x v="20"/>
    <x v="15"/>
    <n v="10011"/>
    <x v="3"/>
    <s v="OFF-AP-10001271"/>
    <x v="1"/>
    <x v="9"/>
    <s v="Eureka The Boss Cordless Rechargeable Stick Vac"/>
    <n v="254.89999999999998"/>
    <n v="5"/>
    <n v="0"/>
    <n v="68.823000000000008"/>
    <x v="3"/>
    <x v="0"/>
    <s v="No"/>
  </r>
  <r>
    <n v="3182"/>
    <s v="CA-2019-152912"/>
    <x v="45"/>
    <d v="2019-11-12T00:00:00"/>
    <s v="Second Class"/>
    <s v="BM-11650"/>
    <s v="Brian Moss"/>
    <x v="1"/>
    <s v="United States"/>
    <x v="29"/>
    <x v="39"/>
    <n v="21044"/>
    <x v="3"/>
    <s v="OFF-BI-10004728"/>
    <x v="1"/>
    <x v="8"/>
    <s v="Wilson Jones Turn Tabs Binder Tool for Ring Binders"/>
    <n v="9.64"/>
    <n v="2"/>
    <n v="0"/>
    <n v="4.4344000000000001"/>
    <x v="3"/>
    <x v="0"/>
    <s v="No"/>
  </r>
  <r>
    <n v="3183"/>
    <s v="CA-2019-152912"/>
    <x v="45"/>
    <d v="2019-11-12T00:00:00"/>
    <s v="Second Class"/>
    <s v="BM-11650"/>
    <s v="Brian Moss"/>
    <x v="1"/>
    <s v="United States"/>
    <x v="29"/>
    <x v="39"/>
    <n v="21044"/>
    <x v="3"/>
    <s v="TEC-AC-10004666"/>
    <x v="2"/>
    <x v="11"/>
    <s v="Maxell iVDR EX 500GB Cartridge"/>
    <n v="826.62000000000012"/>
    <n v="3"/>
    <n v="0"/>
    <n v="355.4466000000001"/>
    <x v="3"/>
    <x v="0"/>
    <s v="No"/>
  </r>
  <r>
    <n v="3184"/>
    <s v="CA-2019-152912"/>
    <x v="45"/>
    <d v="2019-11-12T00:00:00"/>
    <s v="Second Class"/>
    <s v="BM-11650"/>
    <s v="Brian Moss"/>
    <x v="1"/>
    <s v="United States"/>
    <x v="29"/>
    <x v="39"/>
    <n v="21044"/>
    <x v="3"/>
    <s v="OFF-ST-10003208"/>
    <x v="1"/>
    <x v="4"/>
    <s v="Adjustable Depth Letter/Legal Cart"/>
    <n v="1633.14"/>
    <n v="9"/>
    <n v="0"/>
    <n v="473.61059999999975"/>
    <x v="3"/>
    <x v="0"/>
    <s v="No"/>
  </r>
  <r>
    <n v="3185"/>
    <s v="CA-2019-152912"/>
    <x v="45"/>
    <d v="2019-11-12T00:00:00"/>
    <s v="Second Class"/>
    <s v="BM-11650"/>
    <s v="Brian Moss"/>
    <x v="1"/>
    <s v="United States"/>
    <x v="29"/>
    <x v="39"/>
    <n v="21044"/>
    <x v="3"/>
    <s v="OFF-ST-10003208"/>
    <x v="1"/>
    <x v="4"/>
    <s v="Adjustable Depth Letter/Legal Cart"/>
    <n v="544.38"/>
    <n v="3"/>
    <n v="0"/>
    <n v="157.87019999999993"/>
    <x v="3"/>
    <x v="0"/>
    <s v="No"/>
  </r>
  <r>
    <n v="3186"/>
    <s v="CA-2016-123498"/>
    <x v="845"/>
    <d v="2016-11-09T00:00:00"/>
    <s v="First Class"/>
    <s v="TC-20980"/>
    <s v="Tamara Chand"/>
    <x v="1"/>
    <s v="United States"/>
    <x v="12"/>
    <x v="5"/>
    <n v="77041"/>
    <x v="2"/>
    <s v="OFF-BI-10000632"/>
    <x v="1"/>
    <x v="8"/>
    <s v="Satellite Sectional Post Binders"/>
    <n v="26.045999999999992"/>
    <n v="3"/>
    <n v="0.8"/>
    <n v="-44.278199999999998"/>
    <x v="2"/>
    <x v="1"/>
    <s v="Yes"/>
  </r>
  <r>
    <n v="3187"/>
    <s v="CA-2016-123498"/>
    <x v="845"/>
    <d v="2016-11-09T00:00:00"/>
    <s v="First Class"/>
    <s v="TC-20980"/>
    <s v="Tamara Chand"/>
    <x v="1"/>
    <s v="United States"/>
    <x v="12"/>
    <x v="5"/>
    <n v="77041"/>
    <x v="2"/>
    <s v="OFF-EN-10004773"/>
    <x v="1"/>
    <x v="12"/>
    <s v="Staple envelope"/>
    <n v="74.352000000000004"/>
    <n v="3"/>
    <n v="0.2"/>
    <n v="26.952599999999997"/>
    <x v="2"/>
    <x v="1"/>
    <s v="Yes"/>
  </r>
  <r>
    <n v="3188"/>
    <s v="CA-2019-159352"/>
    <x v="846"/>
    <d v="2019-03-17T00:00:00"/>
    <s v="Standard Class"/>
    <s v="KB-16585"/>
    <s v="Ken Black"/>
    <x v="1"/>
    <s v="United States"/>
    <x v="90"/>
    <x v="31"/>
    <n v="1852"/>
    <x v="3"/>
    <s v="TEC-PH-10004700"/>
    <x v="2"/>
    <x v="7"/>
    <s v="PowerGen Dual USB Car Charger"/>
    <n v="69.930000000000007"/>
    <n v="7"/>
    <n v="0"/>
    <n v="32.1678"/>
    <x v="3"/>
    <x v="0"/>
    <s v="No"/>
  </r>
  <r>
    <n v="3189"/>
    <s v="US-2019-146416"/>
    <x v="179"/>
    <d v="2019-10-22T00:00:00"/>
    <s v="Second Class"/>
    <s v="JE-16165"/>
    <s v="Justin Ellison"/>
    <x v="1"/>
    <s v="United States"/>
    <x v="350"/>
    <x v="1"/>
    <n v="95695"/>
    <x v="1"/>
    <s v="OFF-LA-10003714"/>
    <x v="1"/>
    <x v="2"/>
    <s v="Avery 510"/>
    <n v="3.75"/>
    <n v="1"/>
    <n v="0"/>
    <n v="1.7999999999999998"/>
    <x v="1"/>
    <x v="0"/>
    <s v="No"/>
  </r>
  <r>
    <n v="3190"/>
    <s v="US-2019-146416"/>
    <x v="179"/>
    <d v="2019-10-22T00:00:00"/>
    <s v="Second Class"/>
    <s v="JE-16165"/>
    <s v="Justin Ellison"/>
    <x v="1"/>
    <s v="United States"/>
    <x v="350"/>
    <x v="1"/>
    <n v="95695"/>
    <x v="1"/>
    <s v="OFF-BI-10001787"/>
    <x v="1"/>
    <x v="8"/>
    <s v="Wilson Jones Four-Pocket Poly Binders"/>
    <n v="20.928000000000001"/>
    <n v="4"/>
    <n v="0.2"/>
    <n v="7.5864000000000003"/>
    <x v="1"/>
    <x v="0"/>
    <s v="No"/>
  </r>
  <r>
    <n v="3191"/>
    <s v="US-2017-163783"/>
    <x v="17"/>
    <d v="2018-01-01T00:00:00"/>
    <s v="Standard Class"/>
    <s v="DR-12940"/>
    <s v="Daniel Raglin"/>
    <x v="2"/>
    <s v="United States"/>
    <x v="22"/>
    <x v="10"/>
    <n v="60610"/>
    <x v="2"/>
    <s v="OFF-ST-10002957"/>
    <x v="1"/>
    <x v="4"/>
    <s v="Sterilite Show Offs Storage Containers"/>
    <n v="12.672000000000001"/>
    <n v="3"/>
    <n v="0.2"/>
    <n v="-3.1680000000000001"/>
    <x v="2"/>
    <x v="0"/>
    <s v="No"/>
  </r>
  <r>
    <n v="3192"/>
    <s v="CA-2019-123981"/>
    <x v="280"/>
    <d v="2019-10-08T00:00:00"/>
    <s v="Standard Class"/>
    <s v="RW-19630"/>
    <s v="Rob Williams"/>
    <x v="1"/>
    <s v="United States"/>
    <x v="20"/>
    <x v="15"/>
    <n v="10035"/>
    <x v="3"/>
    <s v="TEC-PH-10002115"/>
    <x v="2"/>
    <x v="7"/>
    <s v="Plantronics 81402"/>
    <n v="65.989999999999995"/>
    <n v="1"/>
    <n v="0"/>
    <n v="17.157400000000003"/>
    <x v="3"/>
    <x v="0"/>
    <s v="No"/>
  </r>
  <r>
    <n v="3193"/>
    <s v="CA-2019-158953"/>
    <x v="400"/>
    <d v="2019-06-08T00:00:00"/>
    <s v="Standard Class"/>
    <s v="ML-18040"/>
    <s v="Michelle Lonsdale"/>
    <x v="1"/>
    <s v="United States"/>
    <x v="351"/>
    <x v="5"/>
    <n v="77489"/>
    <x v="2"/>
    <s v="OFF-BI-10002557"/>
    <x v="1"/>
    <x v="8"/>
    <s v="Presstex Flexible Ring Binders"/>
    <n v="6.3699999999999983"/>
    <n v="7"/>
    <n v="0.8"/>
    <n v="-9.5550000000000015"/>
    <x v="2"/>
    <x v="0"/>
    <s v="No"/>
  </r>
  <r>
    <n v="3194"/>
    <s v="CA-2016-165428"/>
    <x v="416"/>
    <d v="2016-09-04T00:00:00"/>
    <s v="First Class"/>
    <s v="JL-15130"/>
    <s v="Jack Lebron"/>
    <x v="0"/>
    <s v="United States"/>
    <x v="12"/>
    <x v="5"/>
    <n v="77036"/>
    <x v="2"/>
    <s v="OFF-BI-10002949"/>
    <x v="1"/>
    <x v="8"/>
    <s v="Prestige Round Ring Binders"/>
    <n v="3.6479999999999992"/>
    <n v="3"/>
    <n v="0.8"/>
    <n v="-6.0192000000000032"/>
    <x v="2"/>
    <x v="0"/>
    <s v="No"/>
  </r>
  <r>
    <n v="3195"/>
    <s v="CA-2016-165428"/>
    <x v="416"/>
    <d v="2016-09-04T00:00:00"/>
    <s v="First Class"/>
    <s v="JL-15130"/>
    <s v="Jack Lebron"/>
    <x v="0"/>
    <s v="United States"/>
    <x v="12"/>
    <x v="5"/>
    <n v="77036"/>
    <x v="2"/>
    <s v="OFF-PA-10004100"/>
    <x v="1"/>
    <x v="10"/>
    <s v="Xerox 216"/>
    <n v="31.104000000000006"/>
    <n v="6"/>
    <n v="0.2"/>
    <n v="10.8864"/>
    <x v="2"/>
    <x v="0"/>
    <s v="No"/>
  </r>
  <r>
    <n v="3196"/>
    <s v="CA-2018-169026"/>
    <x v="590"/>
    <d v="2018-08-13T00:00:00"/>
    <s v="Standard Class"/>
    <s v="CM-12655"/>
    <s v="Corinna Mitchell"/>
    <x v="2"/>
    <s v="United States"/>
    <x v="25"/>
    <x v="35"/>
    <n v="39212"/>
    <x v="0"/>
    <s v="OFF-FA-10001883"/>
    <x v="1"/>
    <x v="13"/>
    <s v="Alliance Super-Size Bands, Assorted Sizes"/>
    <n v="23.34"/>
    <n v="3"/>
    <n v="0"/>
    <n v="0.23339999999999961"/>
    <x v="0"/>
    <x v="0"/>
    <s v="No"/>
  </r>
  <r>
    <n v="3197"/>
    <s v="CA-2019-109750"/>
    <x v="847"/>
    <d v="2019-07-28T00:00:00"/>
    <s v="Standard Class"/>
    <s v="FH-14365"/>
    <s v="Fred Hopkins"/>
    <x v="1"/>
    <s v="United States"/>
    <x v="20"/>
    <x v="15"/>
    <n v="10009"/>
    <x v="3"/>
    <s v="TEC-PH-10000702"/>
    <x v="2"/>
    <x v="7"/>
    <s v="Square Credit Card Reader, 4 1/2&quot; x 4 1/2&quot; x 1&quot;, White"/>
    <n v="29.97"/>
    <n v="3"/>
    <n v="0"/>
    <n v="14.085899999999999"/>
    <x v="3"/>
    <x v="0"/>
    <s v="No"/>
  </r>
  <r>
    <n v="3198"/>
    <s v="CA-2017-149384"/>
    <x v="848"/>
    <d v="2017-07-10T00:00:00"/>
    <s v="Same Day"/>
    <s v="EH-13945"/>
    <s v="Eric Hoffmann"/>
    <x v="0"/>
    <s v="United States"/>
    <x v="228"/>
    <x v="16"/>
    <n v="85281"/>
    <x v="1"/>
    <s v="OFF-BI-10003196"/>
    <x v="1"/>
    <x v="8"/>
    <s v="Accohide Poly Flexible Ring Binders"/>
    <n v="3.366000000000001"/>
    <n v="3"/>
    <n v="0.7"/>
    <n v="-2.2439999999999989"/>
    <x v="1"/>
    <x v="0"/>
    <s v="No"/>
  </r>
  <r>
    <n v="3199"/>
    <s v="CA-2016-131527"/>
    <x v="588"/>
    <d v="2016-12-07T00:00:00"/>
    <s v="Standard Class"/>
    <s v="TB-21280"/>
    <s v="Toby Braunhardt"/>
    <x v="0"/>
    <s v="United States"/>
    <x v="108"/>
    <x v="3"/>
    <n v="28540"/>
    <x v="0"/>
    <s v="TEC-PH-10001644"/>
    <x v="2"/>
    <x v="7"/>
    <s v="BlueLounge Milo Smartphone Stand, White/Metallic"/>
    <n v="95.968000000000004"/>
    <n v="4"/>
    <n v="0.2"/>
    <n v="9.5968000000000053"/>
    <x v="0"/>
    <x v="0"/>
    <s v="No"/>
  </r>
  <r>
    <n v="3200"/>
    <s v="CA-2019-164000"/>
    <x v="404"/>
    <d v="2019-12-22T00:00:00"/>
    <s v="Standard Class"/>
    <s v="AH-10030"/>
    <s v="Aaron Hawkins"/>
    <x v="1"/>
    <s v="United States"/>
    <x v="10"/>
    <x v="9"/>
    <n v="19134"/>
    <x v="3"/>
    <s v="OFF-AR-10003183"/>
    <x v="1"/>
    <x v="6"/>
    <s v="Avery Fluorescent Highlighter Four-Color Set"/>
    <n v="18.704000000000001"/>
    <n v="7"/>
    <n v="0.2"/>
    <n v="2.3379999999999983"/>
    <x v="3"/>
    <x v="0"/>
    <s v="No"/>
  </r>
  <r>
    <n v="3201"/>
    <s v="CA-2016-164224"/>
    <x v="598"/>
    <d v="2016-05-20T00:00:00"/>
    <s v="Second Class"/>
    <s v="TT-21070"/>
    <s v="Ted Trevino"/>
    <x v="0"/>
    <s v="United States"/>
    <x v="59"/>
    <x v="24"/>
    <n v="44312"/>
    <x v="3"/>
    <s v="FUR-FU-10000308"/>
    <x v="0"/>
    <x v="5"/>
    <s v="Deflect-o Glass Clear Studded Chair Mats"/>
    <n v="149.232"/>
    <n v="3"/>
    <n v="0.2"/>
    <n v="3.7308000000000021"/>
    <x v="3"/>
    <x v="0"/>
    <s v="No"/>
  </r>
  <r>
    <n v="3202"/>
    <s v="CA-2016-164224"/>
    <x v="598"/>
    <d v="2016-05-20T00:00:00"/>
    <s v="Second Class"/>
    <s v="TT-21070"/>
    <s v="Ted Trevino"/>
    <x v="0"/>
    <s v="United States"/>
    <x v="59"/>
    <x v="24"/>
    <n v="44312"/>
    <x v="3"/>
    <s v="OFF-PA-10001526"/>
    <x v="1"/>
    <x v="10"/>
    <s v="Xerox 1949"/>
    <n v="15.936000000000002"/>
    <n v="4"/>
    <n v="0.2"/>
    <n v="5.7768000000000015"/>
    <x v="3"/>
    <x v="0"/>
    <s v="No"/>
  </r>
  <r>
    <n v="3203"/>
    <s v="CA-2016-158372"/>
    <x v="849"/>
    <d v="2016-11-16T00:00:00"/>
    <s v="Standard Class"/>
    <s v="RD-19900"/>
    <s v="Ruben Dartt"/>
    <x v="0"/>
    <s v="United States"/>
    <x v="70"/>
    <x v="1"/>
    <n v="92037"/>
    <x v="1"/>
    <s v="TEC-PH-10002103"/>
    <x v="2"/>
    <x v="7"/>
    <s v="Jabra SPEAK 410"/>
    <n v="601.53599999999994"/>
    <n v="8"/>
    <n v="0.2"/>
    <n v="60.153600000000012"/>
    <x v="1"/>
    <x v="0"/>
    <s v="No"/>
  </r>
  <r>
    <n v="3204"/>
    <s v="CA-2016-158372"/>
    <x v="849"/>
    <d v="2016-11-16T00:00:00"/>
    <s v="Standard Class"/>
    <s v="RD-19900"/>
    <s v="Ruben Dartt"/>
    <x v="0"/>
    <s v="United States"/>
    <x v="70"/>
    <x v="1"/>
    <n v="92037"/>
    <x v="1"/>
    <s v="TEC-AC-10004209"/>
    <x v="2"/>
    <x v="11"/>
    <s v="Memorex Froggy Flash Drive 4 GB"/>
    <n v="10.99"/>
    <n v="1"/>
    <n v="0"/>
    <n v="4.2861000000000002"/>
    <x v="1"/>
    <x v="0"/>
    <s v="No"/>
  </r>
  <r>
    <n v="3205"/>
    <s v="CA-2016-158372"/>
    <x v="849"/>
    <d v="2016-11-16T00:00:00"/>
    <s v="Standard Class"/>
    <s v="RD-19900"/>
    <s v="Ruben Dartt"/>
    <x v="0"/>
    <s v="United States"/>
    <x v="70"/>
    <x v="1"/>
    <n v="92037"/>
    <x v="1"/>
    <s v="FUR-FU-10000397"/>
    <x v="0"/>
    <x v="5"/>
    <s v="Luxo Economy Swing Arm Lamp"/>
    <n v="39.880000000000003"/>
    <n v="2"/>
    <n v="0"/>
    <n v="11.166400000000003"/>
    <x v="1"/>
    <x v="0"/>
    <s v="No"/>
  </r>
  <r>
    <n v="3206"/>
    <s v="CA-2016-158372"/>
    <x v="849"/>
    <d v="2016-11-16T00:00:00"/>
    <s v="Standard Class"/>
    <s v="RD-19900"/>
    <s v="Ruben Dartt"/>
    <x v="0"/>
    <s v="United States"/>
    <x v="70"/>
    <x v="1"/>
    <n v="92037"/>
    <x v="1"/>
    <s v="OFF-PA-10002137"/>
    <x v="1"/>
    <x v="10"/>
    <s v="Southworth 100% Résumé Paper, 24lb."/>
    <n v="62.24"/>
    <n v="8"/>
    <n v="0"/>
    <n v="28.007999999999996"/>
    <x v="1"/>
    <x v="0"/>
    <s v="No"/>
  </r>
  <r>
    <n v="3207"/>
    <s v="CA-2016-158372"/>
    <x v="849"/>
    <d v="2016-11-16T00:00:00"/>
    <s v="Standard Class"/>
    <s v="RD-19900"/>
    <s v="Ruben Dartt"/>
    <x v="0"/>
    <s v="United States"/>
    <x v="70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3"/>
    <x v="1"/>
    <x v="0"/>
    <s v="No"/>
  </r>
  <r>
    <n v="3208"/>
    <s v="CA-2016-158372"/>
    <x v="849"/>
    <d v="2016-11-16T00:00:00"/>
    <s v="Standard Class"/>
    <s v="RD-19900"/>
    <s v="Ruben Dartt"/>
    <x v="0"/>
    <s v="United States"/>
    <x v="70"/>
    <x v="1"/>
    <n v="92037"/>
    <x v="1"/>
    <s v="OFF-LA-10000407"/>
    <x v="1"/>
    <x v="2"/>
    <s v="Avery White Multi-Purpose Labels"/>
    <n v="39.840000000000003"/>
    <n v="8"/>
    <n v="0"/>
    <n v="18.3264"/>
    <x v="1"/>
    <x v="0"/>
    <s v="No"/>
  </r>
  <r>
    <n v="3209"/>
    <s v="CA-2018-108882"/>
    <x v="850"/>
    <d v="2018-01-15T00:00:00"/>
    <s v="Standard Class"/>
    <s v="LA-16780"/>
    <s v="Laura Armstrong"/>
    <x v="1"/>
    <s v="United States"/>
    <x v="201"/>
    <x v="1"/>
    <n v="93727"/>
    <x v="1"/>
    <s v="TEC-AC-10000420"/>
    <x v="2"/>
    <x v="11"/>
    <s v="Logitech G500s Laser Gaming Mouse with Adjustable Weight Tuning"/>
    <n v="349.95"/>
    <n v="5"/>
    <n v="0"/>
    <n v="118.98299999999999"/>
    <x v="1"/>
    <x v="0"/>
    <s v="No"/>
  </r>
  <r>
    <n v="3210"/>
    <s v="CA-2018-108882"/>
    <x v="850"/>
    <d v="2018-01-15T00:00:00"/>
    <s v="Standard Class"/>
    <s v="LA-16780"/>
    <s v="Laura Armstrong"/>
    <x v="1"/>
    <s v="United States"/>
    <x v="201"/>
    <x v="1"/>
    <n v="93727"/>
    <x v="1"/>
    <s v="TEC-PH-10002726"/>
    <x v="2"/>
    <x v="7"/>
    <s v="netTALK DUO VoIP Telephone Service"/>
    <n v="377.92800000000005"/>
    <n v="9"/>
    <n v="0.2"/>
    <n v="141.72300000000001"/>
    <x v="1"/>
    <x v="0"/>
    <s v="No"/>
  </r>
  <r>
    <n v="3211"/>
    <s v="US-2019-108245"/>
    <x v="585"/>
    <d v="2019-09-27T00:00:00"/>
    <s v="Standard Class"/>
    <s v="SH-19975"/>
    <s v="Sally Hughsby"/>
    <x v="1"/>
    <s v="United States"/>
    <x v="352"/>
    <x v="5"/>
    <n v="77581"/>
    <x v="2"/>
    <s v="OFF-EN-10001415"/>
    <x v="1"/>
    <x v="12"/>
    <s v="Staple envelope"/>
    <n v="13.392000000000001"/>
    <n v="3"/>
    <n v="0.2"/>
    <n v="5.0220000000000002"/>
    <x v="2"/>
    <x v="0"/>
    <s v="No"/>
  </r>
  <r>
    <n v="3212"/>
    <s v="US-2019-108245"/>
    <x v="585"/>
    <d v="2019-09-27T00:00:00"/>
    <s v="Standard Class"/>
    <s v="SH-19975"/>
    <s v="Sally Hughsby"/>
    <x v="1"/>
    <s v="United States"/>
    <x v="352"/>
    <x v="5"/>
    <n v="77581"/>
    <x v="2"/>
    <s v="OFF-BI-10000773"/>
    <x v="1"/>
    <x v="8"/>
    <s v="Insertable Tab Post Binder Dividers"/>
    <n v="11.227999999999998"/>
    <n v="7"/>
    <n v="0.8"/>
    <n v="-18.52620000000001"/>
    <x v="2"/>
    <x v="0"/>
    <s v="No"/>
  </r>
  <r>
    <n v="3213"/>
    <s v="CA-2016-142314"/>
    <x v="851"/>
    <d v="2016-12-28T00:00:00"/>
    <s v="Standard Class"/>
    <s v="SF-20200"/>
    <s v="Sarah Foster"/>
    <x v="0"/>
    <s v="United States"/>
    <x v="102"/>
    <x v="14"/>
    <n v="47374"/>
    <x v="2"/>
    <s v="OFF-AP-10002350"/>
    <x v="1"/>
    <x v="9"/>
    <s v="Belkin F9H710-06 7 Outlet SurgeMaster Surge Protector"/>
    <n v="207.24"/>
    <n v="11"/>
    <n v="0"/>
    <n v="58.027200000000001"/>
    <x v="2"/>
    <x v="0"/>
    <s v="No"/>
  </r>
  <r>
    <n v="3214"/>
    <s v="CA-2018-132409"/>
    <x v="439"/>
    <d v="2018-06-01T00:00:00"/>
    <s v="Standard Class"/>
    <s v="TH-21235"/>
    <s v="Tiffany House"/>
    <x v="1"/>
    <s v="United States"/>
    <x v="10"/>
    <x v="9"/>
    <n v="19134"/>
    <x v="3"/>
    <s v="OFF-AR-10001919"/>
    <x v="1"/>
    <x v="6"/>
    <s v="OIC #2 Pencils, Medium Soft"/>
    <n v="1.504"/>
    <n v="1"/>
    <n v="0.2"/>
    <n v="0.16919999999999991"/>
    <x v="3"/>
    <x v="0"/>
    <s v="No"/>
  </r>
  <r>
    <n v="3215"/>
    <s v="CA-2018-132409"/>
    <x v="439"/>
    <d v="2018-06-01T00:00:00"/>
    <s v="Standard Class"/>
    <s v="TH-21235"/>
    <s v="Tiffany House"/>
    <x v="1"/>
    <s v="United States"/>
    <x v="10"/>
    <x v="9"/>
    <n v="19134"/>
    <x v="3"/>
    <s v="OFF-AP-10002082"/>
    <x v="1"/>
    <x v="9"/>
    <s v="Holmes HEPA Air Purifier"/>
    <n v="34.848000000000006"/>
    <n v="2"/>
    <n v="0.2"/>
    <n v="6.5339999999999971"/>
    <x v="3"/>
    <x v="0"/>
    <s v="No"/>
  </r>
  <r>
    <n v="3216"/>
    <s v="CA-2019-150189"/>
    <x v="141"/>
    <d v="2019-07-10T00:00:00"/>
    <s v="First Class"/>
    <s v="VG-21790"/>
    <s v="Vivek Gonzalez"/>
    <x v="0"/>
    <s v="United States"/>
    <x v="353"/>
    <x v="1"/>
    <n v="94403"/>
    <x v="1"/>
    <s v="OFF-LA-10002762"/>
    <x v="1"/>
    <x v="2"/>
    <s v="Avery 485"/>
    <n v="75.179999999999993"/>
    <n v="6"/>
    <n v="0"/>
    <n v="35.334599999999995"/>
    <x v="1"/>
    <x v="0"/>
    <s v="No"/>
  </r>
  <r>
    <n v="3217"/>
    <s v="CA-2016-114433"/>
    <x v="8"/>
    <d v="2016-05-17T00:00:00"/>
    <s v="Standard Class"/>
    <s v="NP-18325"/>
    <s v="Naresj Patel"/>
    <x v="0"/>
    <s v="United States"/>
    <x v="182"/>
    <x v="1"/>
    <n v="94601"/>
    <x v="1"/>
    <s v="TEC-AC-10002800"/>
    <x v="2"/>
    <x v="11"/>
    <s v="Plantronics Audio 478 Stereo USB Headset"/>
    <n v="149.97"/>
    <n v="3"/>
    <n v="0"/>
    <n v="52.489499999999992"/>
    <x v="1"/>
    <x v="0"/>
    <s v="No"/>
  </r>
  <r>
    <n v="3218"/>
    <s v="CA-2019-104640"/>
    <x v="468"/>
    <d v="2019-11-16T00:00:00"/>
    <s v="Standard Class"/>
    <s v="FH-14275"/>
    <s v="Frank Hawley"/>
    <x v="1"/>
    <s v="United States"/>
    <x v="20"/>
    <x v="15"/>
    <n v="10024"/>
    <x v="3"/>
    <s v="OFF-BI-10003925"/>
    <x v="1"/>
    <x v="8"/>
    <s v="Fellowes PB300 Plastic Comb Binding Machine"/>
    <n v="931.17600000000016"/>
    <n v="3"/>
    <n v="0.2"/>
    <n v="314.27190000000002"/>
    <x v="3"/>
    <x v="0"/>
    <s v="No"/>
  </r>
  <r>
    <n v="3219"/>
    <s v="CA-2019-104640"/>
    <x v="468"/>
    <d v="2019-11-16T00:00:00"/>
    <s v="Standard Class"/>
    <s v="FH-14275"/>
    <s v="Frank Hawley"/>
    <x v="1"/>
    <s v="United States"/>
    <x v="20"/>
    <x v="15"/>
    <n v="10024"/>
    <x v="3"/>
    <s v="TEC-PH-10002200"/>
    <x v="2"/>
    <x v="7"/>
    <s v="Aastra 6757i CT Wireless VoIP phone"/>
    <n v="430.88"/>
    <n v="2"/>
    <n v="0"/>
    <n v="124.95519999999999"/>
    <x v="3"/>
    <x v="0"/>
    <s v="No"/>
  </r>
  <r>
    <n v="3220"/>
    <s v="US-2017-137008"/>
    <x v="653"/>
    <d v="2017-10-08T00:00:00"/>
    <s v="Standard Class"/>
    <s v="JP-15460"/>
    <s v="Jennifer Patt"/>
    <x v="1"/>
    <s v="United States"/>
    <x v="80"/>
    <x v="30"/>
    <n v="8701"/>
    <x v="3"/>
    <s v="OFF-PA-10001295"/>
    <x v="1"/>
    <x v="10"/>
    <s v="Computer Printout Paper with Letter-Trim Perforations"/>
    <n v="94.85"/>
    <n v="5"/>
    <n v="0"/>
    <n v="45.527999999999992"/>
    <x v="3"/>
    <x v="1"/>
    <s v="Yes"/>
  </r>
  <r>
    <n v="3221"/>
    <s v="US-2017-137008"/>
    <x v="653"/>
    <d v="2017-10-08T00:00:00"/>
    <s v="Standard Class"/>
    <s v="JP-15460"/>
    <s v="Jennifer Patt"/>
    <x v="1"/>
    <s v="United States"/>
    <x v="80"/>
    <x v="30"/>
    <n v="8701"/>
    <x v="3"/>
    <s v="OFF-EN-10002500"/>
    <x v="1"/>
    <x v="12"/>
    <s v="Globe Weis Peel &amp; Seel First Class Envelopes"/>
    <n v="51.12"/>
    <n v="4"/>
    <n v="0"/>
    <n v="23.003999999999998"/>
    <x v="3"/>
    <x v="1"/>
    <s v="Yes"/>
  </r>
  <r>
    <n v="3222"/>
    <s v="US-2017-137008"/>
    <x v="653"/>
    <d v="2017-10-08T00:00:00"/>
    <s v="Standard Class"/>
    <s v="JP-15460"/>
    <s v="Jennifer Patt"/>
    <x v="1"/>
    <s v="United States"/>
    <x v="80"/>
    <x v="30"/>
    <n v="8701"/>
    <x v="3"/>
    <s v="TEC-AC-10000892"/>
    <x v="2"/>
    <x v="11"/>
    <s v="NETGEAR N750 Dual Band Wi-Fi Gigabit Router"/>
    <n v="90"/>
    <n v="1"/>
    <n v="0"/>
    <n v="32.4"/>
    <x v="3"/>
    <x v="1"/>
    <s v="Yes"/>
  </r>
  <r>
    <n v="3223"/>
    <s v="CA-2016-108189"/>
    <x v="852"/>
    <d v="2016-10-05T00:00:00"/>
    <s v="First Class"/>
    <s v="ES-14080"/>
    <s v="Erin Smith"/>
    <x v="1"/>
    <s v="United States"/>
    <x v="228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  <x v="1"/>
    <x v="0"/>
    <s v="No"/>
  </r>
  <r>
    <n v="3224"/>
    <s v="CA-2016-108189"/>
    <x v="852"/>
    <d v="2016-10-05T00:00:00"/>
    <s v="First Class"/>
    <s v="ES-14080"/>
    <s v="Erin Smith"/>
    <x v="1"/>
    <s v="United States"/>
    <x v="228"/>
    <x v="16"/>
    <n v="85281"/>
    <x v="1"/>
    <s v="OFF-FA-10000735"/>
    <x v="1"/>
    <x v="13"/>
    <s v="Staples"/>
    <n v="4.6719999999999997"/>
    <n v="2"/>
    <n v="0.2"/>
    <n v="1.4599999999999997"/>
    <x v="1"/>
    <x v="0"/>
    <s v="No"/>
  </r>
  <r>
    <n v="3225"/>
    <s v="CA-2016-108189"/>
    <x v="852"/>
    <d v="2016-10-05T00:00:00"/>
    <s v="First Class"/>
    <s v="ES-14080"/>
    <s v="Erin Smith"/>
    <x v="1"/>
    <s v="United States"/>
    <x v="228"/>
    <x v="16"/>
    <n v="85281"/>
    <x v="1"/>
    <s v="TEC-PH-10001760"/>
    <x v="2"/>
    <x v="7"/>
    <s v="Bose SoundLink Bluetooth Speaker"/>
    <n v="318.40000000000003"/>
    <n v="2"/>
    <n v="0.2"/>
    <n v="107.46"/>
    <x v="1"/>
    <x v="0"/>
    <s v="No"/>
  </r>
  <r>
    <n v="3226"/>
    <s v="CA-2016-108189"/>
    <x v="852"/>
    <d v="2016-10-05T00:00:00"/>
    <s v="First Class"/>
    <s v="ES-14080"/>
    <s v="Erin Smith"/>
    <x v="1"/>
    <s v="United States"/>
    <x v="228"/>
    <x v="16"/>
    <n v="85281"/>
    <x v="1"/>
    <s v="OFF-EN-10004846"/>
    <x v="1"/>
    <x v="12"/>
    <s v="Letter or Legal Size Expandable Poly String Tie Envelopes"/>
    <n v="12.768000000000001"/>
    <n v="6"/>
    <n v="0.2"/>
    <n v="4.628400000000001"/>
    <x v="1"/>
    <x v="0"/>
    <s v="No"/>
  </r>
  <r>
    <n v="3227"/>
    <s v="CA-2016-108189"/>
    <x v="852"/>
    <d v="2016-10-05T00:00:00"/>
    <s v="First Class"/>
    <s v="ES-14080"/>
    <s v="Erin Smith"/>
    <x v="1"/>
    <s v="United States"/>
    <x v="228"/>
    <x v="16"/>
    <n v="85281"/>
    <x v="1"/>
    <s v="OFF-SU-10003567"/>
    <x v="1"/>
    <x v="14"/>
    <s v="Stiletto Hand Letter Openers"/>
    <n v="15.36"/>
    <n v="2"/>
    <n v="0.2"/>
    <n v="-3.2639999999999993"/>
    <x v="1"/>
    <x v="0"/>
    <s v="No"/>
  </r>
  <r>
    <n v="3228"/>
    <s v="CA-2016-108189"/>
    <x v="852"/>
    <d v="2016-10-05T00:00:00"/>
    <s v="First Class"/>
    <s v="ES-14080"/>
    <s v="Erin Smith"/>
    <x v="1"/>
    <s v="United States"/>
    <x v="228"/>
    <x v="16"/>
    <n v="85281"/>
    <x v="1"/>
    <s v="TEC-PH-10001557"/>
    <x v="2"/>
    <x v="7"/>
    <s v="Pyle PMP37LED"/>
    <n v="230.376"/>
    <n v="3"/>
    <n v="0.2"/>
    <n v="20.157899999999991"/>
    <x v="1"/>
    <x v="0"/>
    <s v="No"/>
  </r>
  <r>
    <n v="3229"/>
    <s v="CA-2016-108189"/>
    <x v="852"/>
    <d v="2016-10-05T00:00:00"/>
    <s v="First Class"/>
    <s v="ES-14080"/>
    <s v="Erin Smith"/>
    <x v="1"/>
    <s v="United States"/>
    <x v="228"/>
    <x v="16"/>
    <n v="85281"/>
    <x v="1"/>
    <s v="TEC-AC-10003038"/>
    <x v="2"/>
    <x v="11"/>
    <s v="Kingston Digital DataTraveler 16GB USB 2.0"/>
    <n v="7.16"/>
    <n v="1"/>
    <n v="0.2"/>
    <n v="-8.9500000000001023E-2"/>
    <x v="1"/>
    <x v="0"/>
    <s v="No"/>
  </r>
  <r>
    <n v="3230"/>
    <s v="CA-2016-154641"/>
    <x v="430"/>
    <d v="2016-08-16T00:00:00"/>
    <s v="Standard Class"/>
    <s v="KL-16645"/>
    <s v="Ken Lonsdale"/>
    <x v="0"/>
    <s v="United States"/>
    <x v="20"/>
    <x v="15"/>
    <n v="10035"/>
    <x v="3"/>
    <s v="OFF-ST-10004459"/>
    <x v="1"/>
    <x v="4"/>
    <s v="Tennsco Single-Tier Lockers"/>
    <n v="375.34"/>
    <n v="1"/>
    <n v="0"/>
    <n v="18.766999999999996"/>
    <x v="3"/>
    <x v="0"/>
    <s v="No"/>
  </r>
  <r>
    <n v="3231"/>
    <s v="CA-2019-131625"/>
    <x v="853"/>
    <d v="2019-09-05T00:00:00"/>
    <s v="Second Class"/>
    <s v="BN-11515"/>
    <s v="Bradley Nguyen"/>
    <x v="0"/>
    <s v="United States"/>
    <x v="20"/>
    <x v="15"/>
    <n v="10009"/>
    <x v="3"/>
    <s v="FUR-FU-10004960"/>
    <x v="0"/>
    <x v="5"/>
    <s v="Seth Thomas 12&quot; Clock w/ Goldtone Case"/>
    <n v="114.9"/>
    <n v="5"/>
    <n v="0"/>
    <n v="39.066000000000003"/>
    <x v="3"/>
    <x v="0"/>
    <s v="No"/>
  </r>
  <r>
    <n v="3232"/>
    <s v="US-2019-156356"/>
    <x v="513"/>
    <d v="2019-04-22T00:00:00"/>
    <s v="Standard Class"/>
    <s v="ND-18370"/>
    <s v="Natalie DeCherney"/>
    <x v="0"/>
    <s v="United States"/>
    <x v="12"/>
    <x v="5"/>
    <n v="77095"/>
    <x v="2"/>
    <s v="OFF-BI-10000632"/>
    <x v="1"/>
    <x v="8"/>
    <s v="Satellite Sectional Post Binders"/>
    <n v="26.045999999999992"/>
    <n v="3"/>
    <n v="0.8"/>
    <n v="-44.278199999999998"/>
    <x v="2"/>
    <x v="0"/>
    <s v="No"/>
  </r>
  <r>
    <n v="3233"/>
    <s v="US-2019-156356"/>
    <x v="513"/>
    <d v="2019-04-22T00:00:00"/>
    <s v="Standard Class"/>
    <s v="ND-18370"/>
    <s v="Natalie DeCherney"/>
    <x v="0"/>
    <s v="United States"/>
    <x v="12"/>
    <x v="5"/>
    <n v="77095"/>
    <x v="2"/>
    <s v="OFF-BI-10001107"/>
    <x v="1"/>
    <x v="8"/>
    <s v="GBC White Gloss Covers, Plain Front"/>
    <n v="2.8959999999999995"/>
    <n v="1"/>
    <n v="0.8"/>
    <n v="-4.7784000000000013"/>
    <x v="2"/>
    <x v="0"/>
    <s v="No"/>
  </r>
  <r>
    <n v="3234"/>
    <s v="US-2019-156356"/>
    <x v="513"/>
    <d v="2019-04-22T00:00:00"/>
    <s v="Standard Class"/>
    <s v="ND-18370"/>
    <s v="Natalie DeCherney"/>
    <x v="0"/>
    <s v="United States"/>
    <x v="12"/>
    <x v="5"/>
    <n v="77095"/>
    <x v="2"/>
    <s v="OFF-ST-10002301"/>
    <x v="1"/>
    <x v="4"/>
    <s v="Tennsco Commercial Shelving"/>
    <n v="32.544000000000004"/>
    <n v="2"/>
    <n v="0.2"/>
    <n v="-7.7292000000000041"/>
    <x v="2"/>
    <x v="0"/>
    <s v="No"/>
  </r>
  <r>
    <n v="3235"/>
    <s v="CA-2018-138933"/>
    <x v="423"/>
    <d v="2018-04-27T00:00:00"/>
    <s v="First Class"/>
    <s v="JL-15130"/>
    <s v="Jack Lebron"/>
    <x v="0"/>
    <s v="United States"/>
    <x v="169"/>
    <x v="1"/>
    <n v="92503"/>
    <x v="1"/>
    <s v="OFF-BI-10003355"/>
    <x v="1"/>
    <x v="8"/>
    <s v="Cardinal Holdit Business Card Pockets"/>
    <n v="3.9840000000000004"/>
    <n v="1"/>
    <n v="0.2"/>
    <n v="1.3944000000000001"/>
    <x v="1"/>
    <x v="0"/>
    <s v="No"/>
  </r>
  <r>
    <n v="3236"/>
    <s v="CA-2018-140746"/>
    <x v="804"/>
    <d v="2018-01-15T00:00:00"/>
    <s v="Same Day"/>
    <s v="RC-19825"/>
    <s v="Roy Collins"/>
    <x v="0"/>
    <s v="United States"/>
    <x v="54"/>
    <x v="29"/>
    <n v="6824"/>
    <x v="3"/>
    <s v="FUR-TA-10002903"/>
    <x v="0"/>
    <x v="3"/>
    <s v="Bevis Round Bullnose 29&quot; High Table Top"/>
    <n v="181.79699999999997"/>
    <n v="1"/>
    <n v="0.3"/>
    <n v="-15.582599999999999"/>
    <x v="3"/>
    <x v="0"/>
    <s v="No"/>
  </r>
  <r>
    <n v="3237"/>
    <s v="CA-2018-146836"/>
    <x v="440"/>
    <d v="2018-05-02T00:00:00"/>
    <s v="Same Day"/>
    <s v="CC-12475"/>
    <s v="Cindy Chapman"/>
    <x v="0"/>
    <s v="United States"/>
    <x v="20"/>
    <x v="15"/>
    <n v="10024"/>
    <x v="3"/>
    <s v="OFF-ST-10001580"/>
    <x v="1"/>
    <x v="4"/>
    <s v="Super Decoflex Portable Personal File"/>
    <n v="44.94"/>
    <n v="3"/>
    <n v="0"/>
    <n v="12.5832"/>
    <x v="3"/>
    <x v="0"/>
    <s v="No"/>
  </r>
  <r>
    <n v="3238"/>
    <s v="CA-2018-146836"/>
    <x v="440"/>
    <d v="2018-05-02T00:00:00"/>
    <s v="Same Day"/>
    <s v="CC-12475"/>
    <s v="Cindy Chapman"/>
    <x v="0"/>
    <s v="United States"/>
    <x v="20"/>
    <x v="15"/>
    <n v="10024"/>
    <x v="3"/>
    <s v="OFF-BI-10000315"/>
    <x v="1"/>
    <x v="8"/>
    <s v="Poly Designer Cover &amp; Back"/>
    <n v="45.576000000000001"/>
    <n v="3"/>
    <n v="0.2"/>
    <n v="15.951599999999997"/>
    <x v="3"/>
    <x v="0"/>
    <s v="No"/>
  </r>
  <r>
    <n v="3239"/>
    <s v="US-2018-127971"/>
    <x v="73"/>
    <d v="2018-11-27T00:00:00"/>
    <s v="Standard Class"/>
    <s v="DW-13195"/>
    <s v="David Wiener"/>
    <x v="1"/>
    <s v="United States"/>
    <x v="12"/>
    <x v="5"/>
    <n v="77095"/>
    <x v="2"/>
    <s v="FUR-CH-10003774"/>
    <x v="0"/>
    <x v="1"/>
    <s v="Global Wood Trimmed Manager's Task Chair, Khaki"/>
    <n v="318.43"/>
    <n v="5"/>
    <n v="0.3"/>
    <n v="-77.333000000000013"/>
    <x v="2"/>
    <x v="0"/>
    <s v="No"/>
  </r>
  <r>
    <n v="3240"/>
    <s v="US-2018-127971"/>
    <x v="73"/>
    <d v="2018-11-27T00:00:00"/>
    <s v="Standard Class"/>
    <s v="DW-13195"/>
    <s v="David Wiener"/>
    <x v="1"/>
    <s v="United States"/>
    <x v="12"/>
    <x v="5"/>
    <n v="77095"/>
    <x v="2"/>
    <s v="TEC-PH-10003095"/>
    <x v="2"/>
    <x v="7"/>
    <s v="Samsung HM1900 Bluetooth Headset"/>
    <n v="122.91999999999999"/>
    <n v="7"/>
    <n v="0.2"/>
    <n v="46.095000000000006"/>
    <x v="2"/>
    <x v="0"/>
    <s v="No"/>
  </r>
  <r>
    <n v="3241"/>
    <s v="US-2018-127971"/>
    <x v="73"/>
    <d v="2018-11-27T00:00:00"/>
    <s v="Standard Class"/>
    <s v="DW-13195"/>
    <s v="David Wiener"/>
    <x v="1"/>
    <s v="United States"/>
    <x v="12"/>
    <x v="5"/>
    <n v="77095"/>
    <x v="2"/>
    <s v="FUR-FU-10000023"/>
    <x v="0"/>
    <x v="5"/>
    <s v="Eldon Wave Desk Accessories"/>
    <n v="7.0679999999999996"/>
    <n v="3"/>
    <n v="0.6"/>
    <n v="-2.8271999999999995"/>
    <x v="2"/>
    <x v="0"/>
    <s v="No"/>
  </r>
  <r>
    <n v="3242"/>
    <s v="US-2018-140809"/>
    <x v="854"/>
    <d v="2018-02-03T00:00:00"/>
    <s v="First Class"/>
    <s v="CK-12760"/>
    <s v="Cyma Kinney"/>
    <x v="1"/>
    <s v="United States"/>
    <x v="81"/>
    <x v="17"/>
    <n v="22204"/>
    <x v="0"/>
    <s v="OFF-ST-10002214"/>
    <x v="1"/>
    <x v="4"/>
    <s v="X-Rack File for Hanging Folders"/>
    <n v="56.449999999999996"/>
    <n v="5"/>
    <n v="0"/>
    <n v="14.676999999999998"/>
    <x v="0"/>
    <x v="0"/>
    <s v="No"/>
  </r>
  <r>
    <n v="3243"/>
    <s v="CA-2019-114524"/>
    <x v="185"/>
    <d v="2019-04-05T00:00:00"/>
    <s v="Second Class"/>
    <s v="EG-13900"/>
    <s v="Emily Grady"/>
    <x v="0"/>
    <s v="United States"/>
    <x v="22"/>
    <x v="10"/>
    <n v="60623"/>
    <x v="2"/>
    <s v="OFF-BI-10002799"/>
    <x v="1"/>
    <x v="8"/>
    <s v="SlimView Poly Binder, 3/8&quot;"/>
    <n v="13.467999999999998"/>
    <n v="13"/>
    <n v="0.8"/>
    <n v="-22.895600000000005"/>
    <x v="2"/>
    <x v="0"/>
    <s v="No"/>
  </r>
  <r>
    <n v="3244"/>
    <s v="CA-2019-113355"/>
    <x v="96"/>
    <d v="2019-12-05T00:00:00"/>
    <s v="Standard Class"/>
    <s v="SJ-20215"/>
    <s v="Sarah Jordon"/>
    <x v="0"/>
    <s v="United States"/>
    <x v="55"/>
    <x v="5"/>
    <n v="75051"/>
    <x v="2"/>
    <s v="TEC-PH-10004912"/>
    <x v="2"/>
    <x v="7"/>
    <s v="Cisco SPA112 2 Port Phone Adapter"/>
    <n v="219.80000000000004"/>
    <n v="5"/>
    <n v="0.2"/>
    <n v="24.727499999999971"/>
    <x v="2"/>
    <x v="0"/>
    <s v="No"/>
  </r>
  <r>
    <n v="3245"/>
    <s v="CA-2019-113355"/>
    <x v="96"/>
    <d v="2019-12-05T00:00:00"/>
    <s v="Standard Class"/>
    <s v="SJ-20215"/>
    <s v="Sarah Jordon"/>
    <x v="0"/>
    <s v="United States"/>
    <x v="55"/>
    <x v="5"/>
    <n v="75051"/>
    <x v="2"/>
    <s v="FUR-CH-10002602"/>
    <x v="0"/>
    <x v="1"/>
    <s v="DMI Arturo Collection Mission-style Design Wood Chair"/>
    <n v="317.05799999999999"/>
    <n v="3"/>
    <n v="0.3"/>
    <n v="-18.117599999999996"/>
    <x v="2"/>
    <x v="0"/>
    <s v="No"/>
  </r>
  <r>
    <n v="3246"/>
    <s v="US-2019-140907"/>
    <x v="389"/>
    <d v="2019-12-12T00:00:00"/>
    <s v="Second Class"/>
    <s v="BP-11185"/>
    <s v="Ben Peterman"/>
    <x v="1"/>
    <s v="United States"/>
    <x v="4"/>
    <x v="4"/>
    <n v="98103"/>
    <x v="1"/>
    <s v="TEC-AC-10004510"/>
    <x v="2"/>
    <x v="11"/>
    <s v="Logitech Desktop MK120 Mouse and keyboard Combo"/>
    <n v="49.08"/>
    <n v="3"/>
    <n v="0"/>
    <n v="4.9079999999999977"/>
    <x v="1"/>
    <x v="0"/>
    <s v="No"/>
  </r>
  <r>
    <n v="3247"/>
    <s v="US-2019-140907"/>
    <x v="389"/>
    <d v="2019-12-12T00:00:00"/>
    <s v="Second Class"/>
    <s v="BP-11185"/>
    <s v="Ben Peterman"/>
    <x v="1"/>
    <s v="United States"/>
    <x v="4"/>
    <x v="4"/>
    <n v="98103"/>
    <x v="1"/>
    <s v="OFF-ST-10000060"/>
    <x v="1"/>
    <x v="4"/>
    <s v="Fellowes Bankers Box Staxonsteel Drawer File/Stacking System"/>
    <n v="324.90000000000003"/>
    <n v="5"/>
    <n v="0"/>
    <n v="38.988000000000014"/>
    <x v="1"/>
    <x v="0"/>
    <s v="No"/>
  </r>
  <r>
    <n v="3248"/>
    <s v="US-2019-140907"/>
    <x v="389"/>
    <d v="2019-12-12T00:00:00"/>
    <s v="Second Class"/>
    <s v="BP-11185"/>
    <s v="Ben Peterman"/>
    <x v="1"/>
    <s v="United States"/>
    <x v="4"/>
    <x v="4"/>
    <n v="98103"/>
    <x v="1"/>
    <s v="OFF-AR-10000799"/>
    <x v="1"/>
    <x v="6"/>
    <s v="Col-Erase Pencils with Erasers"/>
    <n v="18.240000000000002"/>
    <n v="3"/>
    <n v="0"/>
    <n v="5.2895999999999983"/>
    <x v="1"/>
    <x v="0"/>
    <s v="No"/>
  </r>
  <r>
    <n v="3249"/>
    <s v="CA-2018-159730"/>
    <x v="42"/>
    <d v="2018-09-21T00:00:00"/>
    <s v="Standard Class"/>
    <s v="SJ-20125"/>
    <s v="Sanjit Jacobs"/>
    <x v="2"/>
    <s v="United States"/>
    <x v="4"/>
    <x v="4"/>
    <n v="98103"/>
    <x v="1"/>
    <s v="FUR-CH-10004875"/>
    <x v="0"/>
    <x v="1"/>
    <s v="Harbour Creations 67200 Series Stacking Chairs"/>
    <n v="113.88800000000002"/>
    <n v="2"/>
    <n v="0.2"/>
    <n v="9.9651999999999994"/>
    <x v="1"/>
    <x v="0"/>
    <s v="No"/>
  </r>
  <r>
    <n v="3250"/>
    <s v="CA-2018-159730"/>
    <x v="42"/>
    <d v="2018-09-21T00:00:00"/>
    <s v="Standard Class"/>
    <s v="SJ-20125"/>
    <s v="Sanjit Jacobs"/>
    <x v="2"/>
    <s v="United States"/>
    <x v="4"/>
    <x v="4"/>
    <n v="98103"/>
    <x v="1"/>
    <s v="TEC-PH-10002085"/>
    <x v="2"/>
    <x v="7"/>
    <s v="Clarity 53712"/>
    <n v="105.584"/>
    <n v="2"/>
    <n v="0.2"/>
    <n v="7.9188000000000045"/>
    <x v="1"/>
    <x v="0"/>
    <s v="No"/>
  </r>
  <r>
    <n v="3251"/>
    <s v="CA-2018-157868"/>
    <x v="443"/>
    <d v="2018-12-29T00:00:00"/>
    <s v="Standard Class"/>
    <s v="MC-17590"/>
    <s v="Matt Collister"/>
    <x v="1"/>
    <s v="United States"/>
    <x v="354"/>
    <x v="12"/>
    <n v="49505"/>
    <x v="2"/>
    <s v="OFF-FA-10000992"/>
    <x v="1"/>
    <x v="13"/>
    <s v="Acco Clips to Go Binder Clips, 24 Clips in Two Sizes"/>
    <n v="24.849999999999998"/>
    <n v="7"/>
    <n v="0"/>
    <n v="11.679499999999999"/>
    <x v="2"/>
    <x v="0"/>
    <s v="No"/>
  </r>
  <r>
    <n v="3252"/>
    <s v="CA-2019-119389"/>
    <x v="827"/>
    <d v="2019-04-19T00:00:00"/>
    <s v="First Class"/>
    <s v="BG-11740"/>
    <s v="Bruce Geld"/>
    <x v="0"/>
    <s v="United States"/>
    <x v="10"/>
    <x v="9"/>
    <n v="19120"/>
    <x v="3"/>
    <s v="FUR-FU-10001473"/>
    <x v="0"/>
    <x v="5"/>
    <s v="Eldon Executive Woodline II Desk Accessories, Mahogany"/>
    <n v="60.311999999999998"/>
    <n v="3"/>
    <n v="0.2"/>
    <n v="5.2773000000000003"/>
    <x v="3"/>
    <x v="0"/>
    <s v="No"/>
  </r>
  <r>
    <n v="3253"/>
    <s v="CA-2019-110373"/>
    <x v="855"/>
    <d v="2019-10-30T00:00:00"/>
    <s v="Second Class"/>
    <s v="MA-17560"/>
    <s v="Matt Abelman"/>
    <x v="2"/>
    <s v="United States"/>
    <x v="22"/>
    <x v="10"/>
    <n v="60610"/>
    <x v="2"/>
    <s v="OFF-AR-10003045"/>
    <x v="1"/>
    <x v="6"/>
    <s v="Prang Colored Pencils"/>
    <n v="7.0559999999999992"/>
    <n v="3"/>
    <n v="0.2"/>
    <n v="2.2050000000000001"/>
    <x v="2"/>
    <x v="0"/>
    <s v="No"/>
  </r>
  <r>
    <n v="3254"/>
    <s v="CA-2019-110373"/>
    <x v="855"/>
    <d v="2019-10-30T00:00:00"/>
    <s v="Second Class"/>
    <s v="MA-17560"/>
    <s v="Matt Abelman"/>
    <x v="2"/>
    <s v="United States"/>
    <x v="22"/>
    <x v="10"/>
    <n v="60610"/>
    <x v="2"/>
    <s v="TEC-PH-10001536"/>
    <x v="2"/>
    <x v="7"/>
    <s v="Spigen Samsung Galaxy S5 Case Wallet"/>
    <n v="27.183999999999997"/>
    <n v="2"/>
    <n v="0.2"/>
    <n v="2.0387999999999984"/>
    <x v="2"/>
    <x v="0"/>
    <s v="No"/>
  </r>
  <r>
    <n v="3255"/>
    <s v="CA-2018-155474"/>
    <x v="630"/>
    <d v="2018-07-14T00:00:00"/>
    <s v="Standard Class"/>
    <s v="CC-12220"/>
    <s v="Chris Cortes"/>
    <x v="0"/>
    <s v="United States"/>
    <x v="4"/>
    <x v="4"/>
    <n v="98105"/>
    <x v="1"/>
    <s v="TEC-PH-10001580"/>
    <x v="2"/>
    <x v="7"/>
    <s v="Logitech Mobile Speakerphone P710e - speaker phone"/>
    <n v="107.98399999999999"/>
    <n v="1"/>
    <n v="0.2"/>
    <n v="9.4485999999999954"/>
    <x v="1"/>
    <x v="0"/>
    <s v="No"/>
  </r>
  <r>
    <n v="3256"/>
    <s v="CA-2018-155474"/>
    <x v="630"/>
    <d v="2018-07-14T00:00:00"/>
    <s v="Standard Class"/>
    <s v="CC-12220"/>
    <s v="Chris Cortes"/>
    <x v="0"/>
    <s v="United States"/>
    <x v="4"/>
    <x v="4"/>
    <n v="98105"/>
    <x v="1"/>
    <s v="OFF-BI-10004209"/>
    <x v="1"/>
    <x v="8"/>
    <s v="Fellowes Twister Kit, Gray/Clear, 3/pkg"/>
    <n v="19.295999999999999"/>
    <n v="3"/>
    <n v="0.2"/>
    <n v="6.0299999999999994"/>
    <x v="1"/>
    <x v="0"/>
    <s v="No"/>
  </r>
  <r>
    <n v="3257"/>
    <s v="CA-2017-155453"/>
    <x v="101"/>
    <d v="2017-08-14T00:00:00"/>
    <s v="Standard Class"/>
    <s v="RA-19885"/>
    <s v="Ruben Ausman"/>
    <x v="1"/>
    <s v="United States"/>
    <x v="108"/>
    <x v="2"/>
    <n v="32216"/>
    <x v="0"/>
    <s v="OFF-LA-10001613"/>
    <x v="1"/>
    <x v="2"/>
    <s v="Avery File Folder Labels"/>
    <n v="4.6079999999999997"/>
    <n v="2"/>
    <n v="0.2"/>
    <n v="1.6704000000000001"/>
    <x v="0"/>
    <x v="0"/>
    <s v="No"/>
  </r>
  <r>
    <n v="3258"/>
    <s v="US-2018-161844"/>
    <x v="10"/>
    <d v="2018-12-14T00:00:00"/>
    <s v="Second Class"/>
    <s v="DK-12835"/>
    <s v="Damala Kotsonis"/>
    <x v="1"/>
    <s v="United States"/>
    <x v="47"/>
    <x v="18"/>
    <n v="37064"/>
    <x v="0"/>
    <s v="FUR-TA-10001676"/>
    <x v="0"/>
    <x v="3"/>
    <s v="Hon 61000 Series Interactive Training Tables"/>
    <n v="79.97399999999999"/>
    <n v="3"/>
    <n v="0.4"/>
    <n v="-29.323800000000006"/>
    <x v="0"/>
    <x v="0"/>
    <s v="No"/>
  </r>
  <r>
    <n v="3259"/>
    <s v="US-2018-161844"/>
    <x v="10"/>
    <d v="2018-12-14T00:00:00"/>
    <s v="Second Class"/>
    <s v="DK-12835"/>
    <s v="Damala Kotsonis"/>
    <x v="1"/>
    <s v="United States"/>
    <x v="47"/>
    <x v="18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  <x v="0"/>
    <x v="0"/>
    <s v="No"/>
  </r>
  <r>
    <n v="3260"/>
    <s v="US-2018-162103"/>
    <x v="373"/>
    <d v="2018-11-17T00:00:00"/>
    <s v="Standard Class"/>
    <s v="LB-16795"/>
    <s v="Laurel Beltran"/>
    <x v="2"/>
    <s v="United States"/>
    <x v="336"/>
    <x v="10"/>
    <n v="60035"/>
    <x v="2"/>
    <s v="OFF-BI-10000285"/>
    <x v="1"/>
    <x v="8"/>
    <s v="XtraLife ClearVue Slant-D Ring Binders by Cardinal"/>
    <n v="3.1359999999999992"/>
    <n v="2"/>
    <n v="0.8"/>
    <n v="-4.7040000000000006"/>
    <x v="2"/>
    <x v="0"/>
    <s v="No"/>
  </r>
  <r>
    <n v="3261"/>
    <s v="CA-2016-151554"/>
    <x v="687"/>
    <d v="2016-11-15T00:00:00"/>
    <s v="First Class"/>
    <s v="CM-11815"/>
    <s v="Candace McMahon"/>
    <x v="1"/>
    <s v="United States"/>
    <x v="45"/>
    <x v="5"/>
    <n v="77506"/>
    <x v="2"/>
    <s v="OFF-PA-10004609"/>
    <x v="1"/>
    <x v="10"/>
    <s v="Xerox 221"/>
    <n v="20.736000000000004"/>
    <n v="4"/>
    <n v="0.2"/>
    <n v="7.2576000000000001"/>
    <x v="2"/>
    <x v="0"/>
    <s v="No"/>
  </r>
  <r>
    <n v="3262"/>
    <s v="CA-2016-140662"/>
    <x v="664"/>
    <d v="2016-11-19T00:00:00"/>
    <s v="First Class"/>
    <s v="TS-21205"/>
    <s v="Thomas Seio"/>
    <x v="1"/>
    <s v="United States"/>
    <x v="8"/>
    <x v="1"/>
    <n v="94109"/>
    <x v="1"/>
    <s v="TEC-AC-10001314"/>
    <x v="2"/>
    <x v="11"/>
    <s v="Case Logic 2.4GHz Wireless Keyboard"/>
    <n v="99.98"/>
    <n v="2"/>
    <n v="0"/>
    <n v="7.9983999999999895"/>
    <x v="1"/>
    <x v="0"/>
    <s v="No"/>
  </r>
  <r>
    <n v="3263"/>
    <s v="CA-2016-140662"/>
    <x v="664"/>
    <d v="2016-11-19T00:00:00"/>
    <s v="First Class"/>
    <s v="TS-21205"/>
    <s v="Thomas Seio"/>
    <x v="1"/>
    <s v="United States"/>
    <x v="8"/>
    <x v="1"/>
    <n v="94109"/>
    <x v="1"/>
    <s v="OFF-PA-10003395"/>
    <x v="1"/>
    <x v="10"/>
    <s v="Xerox 1941"/>
    <n v="733.94999999999993"/>
    <n v="7"/>
    <n v="0"/>
    <n v="352.29599999999999"/>
    <x v="1"/>
    <x v="0"/>
    <s v="No"/>
  </r>
  <r>
    <n v="3264"/>
    <s v="CA-2016-140662"/>
    <x v="664"/>
    <d v="2016-11-19T00:00:00"/>
    <s v="First Class"/>
    <s v="TS-21205"/>
    <s v="Thomas Seio"/>
    <x v="1"/>
    <s v="United States"/>
    <x v="8"/>
    <x v="1"/>
    <n v="94109"/>
    <x v="1"/>
    <s v="OFF-AP-10001242"/>
    <x v="1"/>
    <x v="9"/>
    <s v="APC 7 Outlet Network SurgeArrest Surge Protector"/>
    <n v="241.44"/>
    <n v="3"/>
    <n v="0"/>
    <n v="72.431999999999988"/>
    <x v="1"/>
    <x v="0"/>
    <s v="No"/>
  </r>
  <r>
    <n v="3265"/>
    <s v="CA-2018-122518"/>
    <x v="758"/>
    <d v="2018-03-08T00:00:00"/>
    <s v="Second Class"/>
    <s v="RF-19345"/>
    <s v="Randy Ferguson"/>
    <x v="1"/>
    <s v="United States"/>
    <x v="100"/>
    <x v="2"/>
    <n v="33180"/>
    <x v="0"/>
    <s v="OFF-LA-10001641"/>
    <x v="1"/>
    <x v="2"/>
    <s v="Avery 518"/>
    <n v="10.08"/>
    <n v="4"/>
    <n v="0.2"/>
    <n v="3.528"/>
    <x v="0"/>
    <x v="0"/>
    <s v="No"/>
  </r>
  <r>
    <n v="3266"/>
    <s v="US-2016-126571"/>
    <x v="856"/>
    <d v="2016-10-15T00:00:00"/>
    <s v="Standard Class"/>
    <s v="JF-15565"/>
    <s v="Jill Fjeld"/>
    <x v="0"/>
    <s v="United States"/>
    <x v="10"/>
    <x v="9"/>
    <n v="19120"/>
    <x v="3"/>
    <s v="OFF-ST-10003816"/>
    <x v="1"/>
    <x v="4"/>
    <s v="Fellowes High-Stak Drawer Files"/>
    <n v="281.904"/>
    <n v="2"/>
    <n v="0.2"/>
    <n v="10.571399999999983"/>
    <x v="3"/>
    <x v="0"/>
    <s v="No"/>
  </r>
  <r>
    <n v="3267"/>
    <s v="US-2016-126571"/>
    <x v="856"/>
    <d v="2016-10-15T00:00:00"/>
    <s v="Standard Class"/>
    <s v="JF-15565"/>
    <s v="Jill Fjeld"/>
    <x v="0"/>
    <s v="United States"/>
    <x v="10"/>
    <x v="9"/>
    <n v="19120"/>
    <x v="3"/>
    <s v="OFF-EN-10002230"/>
    <x v="1"/>
    <x v="12"/>
    <s v="Airmail Envelopes"/>
    <n v="201.43200000000002"/>
    <n v="3"/>
    <n v="0.2"/>
    <n v="67.983299999999986"/>
    <x v="3"/>
    <x v="0"/>
    <s v="No"/>
  </r>
  <r>
    <n v="3268"/>
    <s v="CA-2016-143840"/>
    <x v="857"/>
    <d v="2016-05-29T00:00:00"/>
    <s v="Standard Class"/>
    <s v="EH-14185"/>
    <s v="Evan Henry"/>
    <x v="0"/>
    <s v="United States"/>
    <x v="27"/>
    <x v="19"/>
    <n v="35601"/>
    <x v="0"/>
    <s v="TEC-PH-10002660"/>
    <x v="2"/>
    <x v="7"/>
    <s v="Nortel Networks T7316 E Nt8 B27"/>
    <n v="135.97999999999999"/>
    <n v="2"/>
    <n v="0"/>
    <n v="33.995000000000005"/>
    <x v="0"/>
    <x v="1"/>
    <s v="Yes"/>
  </r>
  <r>
    <n v="3269"/>
    <s v="CA-2016-143840"/>
    <x v="857"/>
    <d v="2016-05-29T00:00:00"/>
    <s v="Standard Class"/>
    <s v="EH-14185"/>
    <s v="Evan Henry"/>
    <x v="0"/>
    <s v="United States"/>
    <x v="27"/>
    <x v="19"/>
    <n v="35601"/>
    <x v="0"/>
    <s v="TEC-PH-10003171"/>
    <x v="2"/>
    <x v="7"/>
    <s v="Plantronics Encore H101 Dual Earpieces Headset"/>
    <n v="44.95"/>
    <n v="1"/>
    <n v="0"/>
    <n v="12.585999999999999"/>
    <x v="0"/>
    <x v="1"/>
    <s v="Yes"/>
  </r>
  <r>
    <n v="3270"/>
    <s v="CA-2016-115980"/>
    <x v="858"/>
    <d v="2016-07-19T00:00:00"/>
    <s v="Standard Class"/>
    <s v="VW-21775"/>
    <s v="Victoria Wilson"/>
    <x v="1"/>
    <s v="United States"/>
    <x v="298"/>
    <x v="44"/>
    <n v="57103"/>
    <x v="2"/>
    <s v="TEC-AC-10003709"/>
    <x v="2"/>
    <x v="11"/>
    <s v="Maxell 4.7GB DVD-R 5/Pack"/>
    <n v="2.9699999999999998"/>
    <n v="3"/>
    <n v="0"/>
    <n v="1.3068000000000004"/>
    <x v="2"/>
    <x v="0"/>
    <s v="No"/>
  </r>
  <r>
    <n v="3271"/>
    <s v="CA-2016-115980"/>
    <x v="858"/>
    <d v="2016-07-19T00:00:00"/>
    <s v="Standard Class"/>
    <s v="VW-21775"/>
    <s v="Victoria Wilson"/>
    <x v="1"/>
    <s v="United States"/>
    <x v="298"/>
    <x v="44"/>
    <n v="57103"/>
    <x v="2"/>
    <s v="OFF-FA-10000304"/>
    <x v="1"/>
    <x v="13"/>
    <s v="Advantus Push Pins"/>
    <n v="6.5400000000000009"/>
    <n v="3"/>
    <n v="0"/>
    <n v="2.6814000000000004"/>
    <x v="2"/>
    <x v="0"/>
    <s v="No"/>
  </r>
  <r>
    <n v="3272"/>
    <s v="CA-2017-155145"/>
    <x v="17"/>
    <d v="2017-12-29T00:00:00"/>
    <s v="Second Class"/>
    <s v="KN-16450"/>
    <s v="Kean Nguyen"/>
    <x v="1"/>
    <s v="United States"/>
    <x v="355"/>
    <x v="1"/>
    <n v="93277"/>
    <x v="1"/>
    <s v="TEC-AC-10003709"/>
    <x v="2"/>
    <x v="11"/>
    <s v="Maxell 4.7GB DVD-R 5/Pack"/>
    <n v="7.92"/>
    <n v="8"/>
    <n v="0"/>
    <n v="3.4848000000000008"/>
    <x v="1"/>
    <x v="0"/>
    <s v="No"/>
  </r>
  <r>
    <n v="3273"/>
    <s v="CA-2017-146038"/>
    <x v="97"/>
    <d v="2017-02-16T00:00:00"/>
    <s v="Standard Class"/>
    <s v="SJ-20215"/>
    <s v="Sarah Jordon"/>
    <x v="0"/>
    <s v="United States"/>
    <x v="1"/>
    <x v="1"/>
    <n v="90049"/>
    <x v="1"/>
    <s v="FUR-CH-10002774"/>
    <x v="0"/>
    <x v="1"/>
    <s v="Global Deluxe Stacking Chair, Gray"/>
    <n v="203.92"/>
    <n v="5"/>
    <n v="0.2"/>
    <n v="22.940999999999995"/>
    <x v="1"/>
    <x v="0"/>
    <s v="No"/>
  </r>
  <r>
    <n v="3274"/>
    <s v="CA-2019-133865"/>
    <x v="540"/>
    <d v="2019-05-12T00:00:00"/>
    <s v="Standard Class"/>
    <s v="PS-19045"/>
    <s v="Penelope Sewall"/>
    <x v="2"/>
    <s v="United States"/>
    <x v="1"/>
    <x v="1"/>
    <n v="90032"/>
    <x v="1"/>
    <s v="TEC-CO-10001046"/>
    <x v="2"/>
    <x v="16"/>
    <s v="Canon Imageclass D680 Copier / Fax"/>
    <n v="3359.9520000000002"/>
    <n v="6"/>
    <n v="0.2"/>
    <n v="1049.9849999999999"/>
    <x v="1"/>
    <x v="0"/>
    <s v="No"/>
  </r>
  <r>
    <n v="3275"/>
    <s v="CA-2019-116358"/>
    <x v="808"/>
    <d v="2019-11-06T00:00:00"/>
    <s v="Standard Class"/>
    <s v="KM-16225"/>
    <s v="Kalyca Meade"/>
    <x v="1"/>
    <s v="United States"/>
    <x v="356"/>
    <x v="41"/>
    <n v="66212"/>
    <x v="2"/>
    <s v="OFF-FA-10003495"/>
    <x v="1"/>
    <x v="13"/>
    <s v="Staples"/>
    <n v="18.240000000000002"/>
    <n v="3"/>
    <n v="0"/>
    <n v="9.120000000000001"/>
    <x v="2"/>
    <x v="0"/>
    <s v="No"/>
  </r>
  <r>
    <n v="3276"/>
    <s v="CA-2019-116358"/>
    <x v="808"/>
    <d v="2019-11-06T00:00:00"/>
    <s v="Standard Class"/>
    <s v="KM-16225"/>
    <s v="Kalyca Meade"/>
    <x v="1"/>
    <s v="United States"/>
    <x v="356"/>
    <x v="41"/>
    <n v="66212"/>
    <x v="2"/>
    <s v="OFF-AR-10004685"/>
    <x v="1"/>
    <x v="6"/>
    <s v="Binney &amp; Smith Crayola Metallic Colored Pencils, 8-Color Set"/>
    <n v="27.78"/>
    <n v="6"/>
    <n v="0"/>
    <n v="9.1673999999999989"/>
    <x v="2"/>
    <x v="0"/>
    <s v="No"/>
  </r>
  <r>
    <n v="3277"/>
    <s v="CA-2016-102988"/>
    <x v="267"/>
    <d v="2016-04-09T00:00:00"/>
    <s v="Second Class"/>
    <s v="GM-14695"/>
    <s v="Greg Maxwell"/>
    <x v="1"/>
    <s v="United States"/>
    <x v="166"/>
    <x v="17"/>
    <n v="22304"/>
    <x v="0"/>
    <s v="OFF-AR-10004757"/>
    <x v="1"/>
    <x v="6"/>
    <s v="Crayola Colored Pencils"/>
    <n v="22.959999999999997"/>
    <n v="7"/>
    <n v="0"/>
    <n v="7.5767999999999986"/>
    <x v="0"/>
    <x v="0"/>
    <s v="No"/>
  </r>
  <r>
    <n v="3278"/>
    <s v="CA-2016-102988"/>
    <x v="267"/>
    <d v="2016-04-09T00:00:00"/>
    <s v="Second Class"/>
    <s v="GM-14695"/>
    <s v="Greg Maxwell"/>
    <x v="1"/>
    <s v="United States"/>
    <x v="166"/>
    <x v="17"/>
    <n v="22304"/>
    <x v="0"/>
    <s v="TEC-PH-10001615"/>
    <x v="2"/>
    <x v="7"/>
    <s v="AT&amp;T CL82213"/>
    <n v="28.99"/>
    <n v="1"/>
    <n v="0"/>
    <n v="8.4070999999999962"/>
    <x v="0"/>
    <x v="0"/>
    <s v="No"/>
  </r>
  <r>
    <n v="3279"/>
    <s v="CA-2016-102988"/>
    <x v="267"/>
    <d v="2016-04-09T00:00:00"/>
    <s v="Second Class"/>
    <s v="GM-14695"/>
    <s v="Greg Maxwell"/>
    <x v="1"/>
    <s v="United States"/>
    <x v="166"/>
    <x v="17"/>
    <n v="22304"/>
    <x v="0"/>
    <s v="OFF-PA-10003349"/>
    <x v="1"/>
    <x v="10"/>
    <s v="Xerox 1957"/>
    <n v="12.96"/>
    <n v="2"/>
    <n v="0"/>
    <n v="6.3504000000000005"/>
    <x v="0"/>
    <x v="0"/>
    <s v="No"/>
  </r>
  <r>
    <n v="3280"/>
    <s v="CA-2016-102988"/>
    <x v="267"/>
    <d v="2016-04-09T00:00:00"/>
    <s v="Second Class"/>
    <s v="GM-14695"/>
    <s v="Greg Maxwell"/>
    <x v="1"/>
    <s v="United States"/>
    <x v="166"/>
    <x v="17"/>
    <n v="22304"/>
    <x v="0"/>
    <s v="OFF-AR-10000127"/>
    <x v="1"/>
    <x v="6"/>
    <s v="Newell 321"/>
    <n v="22.959999999999997"/>
    <n v="7"/>
    <n v="0"/>
    <n v="6.6583999999999968"/>
    <x v="0"/>
    <x v="0"/>
    <s v="No"/>
  </r>
  <r>
    <n v="3281"/>
    <s v="CA-2016-102988"/>
    <x v="267"/>
    <d v="2016-04-09T00:00:00"/>
    <s v="Second Class"/>
    <s v="GM-14695"/>
    <s v="Greg Maxwell"/>
    <x v="1"/>
    <s v="United States"/>
    <x v="166"/>
    <x v="17"/>
    <n v="22304"/>
    <x v="0"/>
    <s v="OFF-SU-10002881"/>
    <x v="1"/>
    <x v="14"/>
    <s v="Martin Yale Chadless Opener Electric Letter Opener"/>
    <n v="4164.0499999999993"/>
    <n v="5"/>
    <n v="0"/>
    <n v="83.281000000000063"/>
    <x v="0"/>
    <x v="0"/>
    <s v="No"/>
  </r>
  <r>
    <n v="3282"/>
    <s v="US-2016-117170"/>
    <x v="328"/>
    <d v="2016-09-24T00:00:00"/>
    <s v="Standard Class"/>
    <s v="KT-16465"/>
    <s v="Kean Takahito"/>
    <x v="0"/>
    <s v="United States"/>
    <x v="253"/>
    <x v="3"/>
    <n v="27604"/>
    <x v="0"/>
    <s v="TEC-AC-10001109"/>
    <x v="2"/>
    <x v="11"/>
    <s v="Logitech Trackman Marble Mouse"/>
    <n v="47.984000000000002"/>
    <n v="2"/>
    <n v="0.2"/>
    <n v="13.195600000000001"/>
    <x v="0"/>
    <x v="0"/>
    <s v="No"/>
  </r>
  <r>
    <n v="3283"/>
    <s v="US-2016-117170"/>
    <x v="328"/>
    <d v="2016-09-24T00:00:00"/>
    <s v="Standard Class"/>
    <s v="KT-16465"/>
    <s v="Kean Takahito"/>
    <x v="0"/>
    <s v="United States"/>
    <x v="253"/>
    <x v="3"/>
    <n v="27604"/>
    <x v="0"/>
    <s v="OFF-PA-10000682"/>
    <x v="1"/>
    <x v="10"/>
    <s v="Xerox 1924"/>
    <n v="4.6240000000000006"/>
    <n v="1"/>
    <n v="0.2"/>
    <n v="1.6762000000000001"/>
    <x v="0"/>
    <x v="0"/>
    <s v="No"/>
  </r>
  <r>
    <n v="3284"/>
    <s v="CA-2016-159478"/>
    <x v="587"/>
    <d v="2016-10-06T00:00:00"/>
    <s v="Standard Class"/>
    <s v="MH-17785"/>
    <s v="Maya Herman"/>
    <x v="1"/>
    <s v="United States"/>
    <x v="20"/>
    <x v="15"/>
    <n v="10035"/>
    <x v="3"/>
    <s v="FUR-FU-10000221"/>
    <x v="0"/>
    <x v="5"/>
    <s v="Master Caster Door Stop, Brown"/>
    <n v="15.24"/>
    <n v="3"/>
    <n v="0"/>
    <n v="5.1815999999999995"/>
    <x v="3"/>
    <x v="0"/>
    <s v="No"/>
  </r>
  <r>
    <n v="3285"/>
    <s v="CA-2016-103702"/>
    <x v="171"/>
    <d v="2016-09-17T00:00:00"/>
    <s v="Standard Class"/>
    <s v="AF-10885"/>
    <s v="Art Foster"/>
    <x v="0"/>
    <s v="United States"/>
    <x v="54"/>
    <x v="24"/>
    <n v="45014"/>
    <x v="3"/>
    <s v="OFF-BI-10002429"/>
    <x v="1"/>
    <x v="8"/>
    <s v="Premier Elliptical Ring Binder, Black"/>
    <n v="63.924000000000007"/>
    <n v="7"/>
    <n v="0.7"/>
    <n v="-46.877600000000001"/>
    <x v="3"/>
    <x v="0"/>
    <s v="No"/>
  </r>
  <r>
    <n v="3286"/>
    <s v="CA-2019-150525"/>
    <x v="297"/>
    <d v="2019-02-25T00:00:00"/>
    <s v="Standard Class"/>
    <s v="JP-16135"/>
    <s v="Julie Prescott"/>
    <x v="2"/>
    <s v="United States"/>
    <x v="254"/>
    <x v="26"/>
    <n v="74403"/>
    <x v="2"/>
    <s v="OFF-AR-10002375"/>
    <x v="1"/>
    <x v="6"/>
    <s v="Newell 351"/>
    <n v="6.56"/>
    <n v="2"/>
    <n v="0"/>
    <n v="1.9023999999999992"/>
    <x v="2"/>
    <x v="0"/>
    <s v="No"/>
  </r>
  <r>
    <n v="3287"/>
    <s v="CA-2019-150525"/>
    <x v="297"/>
    <d v="2019-02-25T00:00:00"/>
    <s v="Standard Class"/>
    <s v="JP-16135"/>
    <s v="Julie Prescott"/>
    <x v="2"/>
    <s v="United States"/>
    <x v="254"/>
    <x v="26"/>
    <n v="74403"/>
    <x v="2"/>
    <s v="OFF-AP-10000595"/>
    <x v="1"/>
    <x v="9"/>
    <s v="Disposable Triple-Filter Dust Bags"/>
    <n v="13.11"/>
    <n v="3"/>
    <n v="0"/>
    <n v="3.4086000000000003"/>
    <x v="2"/>
    <x v="0"/>
    <s v="No"/>
  </r>
  <r>
    <n v="3288"/>
    <s v="CA-2017-157770"/>
    <x v="350"/>
    <d v="2017-12-15T00:00:00"/>
    <s v="First Class"/>
    <s v="RD-19585"/>
    <s v="Rob Dowd"/>
    <x v="0"/>
    <s v="United States"/>
    <x v="357"/>
    <x v="1"/>
    <n v="92592"/>
    <x v="1"/>
    <s v="TEC-PH-10001530"/>
    <x v="2"/>
    <x v="7"/>
    <s v="Plantronics Voyager Pro Legend"/>
    <n v="494.37600000000009"/>
    <n v="3"/>
    <n v="0.2"/>
    <n v="49.437599999999975"/>
    <x v="1"/>
    <x v="1"/>
    <s v="Yes"/>
  </r>
  <r>
    <n v="3289"/>
    <s v="CA-2017-157770"/>
    <x v="350"/>
    <d v="2017-12-15T00:00:00"/>
    <s v="First Class"/>
    <s v="RD-19585"/>
    <s v="Rob Dowd"/>
    <x v="0"/>
    <s v="United States"/>
    <x v="357"/>
    <x v="1"/>
    <n v="92592"/>
    <x v="1"/>
    <s v="OFF-BI-10000050"/>
    <x v="1"/>
    <x v="8"/>
    <s v="Angle-D Binders with Locking Rings, Label Holders"/>
    <n v="29.2"/>
    <n v="5"/>
    <n v="0.2"/>
    <n v="9.8549999999999969"/>
    <x v="1"/>
    <x v="1"/>
    <s v="Yes"/>
  </r>
  <r>
    <n v="3290"/>
    <s v="CA-2017-157770"/>
    <x v="350"/>
    <d v="2017-12-15T00:00:00"/>
    <s v="First Class"/>
    <s v="RD-19585"/>
    <s v="Rob Dowd"/>
    <x v="0"/>
    <s v="United States"/>
    <x v="357"/>
    <x v="1"/>
    <n v="92592"/>
    <x v="1"/>
    <s v="TEC-AC-10001552"/>
    <x v="2"/>
    <x v="11"/>
    <s v="Logitech K350 2.4Ghz Wireless Keyboard"/>
    <n v="248.85000000000002"/>
    <n v="5"/>
    <n v="0"/>
    <n v="27.373499999999993"/>
    <x v="1"/>
    <x v="1"/>
    <s v="Yes"/>
  </r>
  <r>
    <n v="3291"/>
    <s v="CA-2017-157770"/>
    <x v="350"/>
    <d v="2017-12-15T00:00:00"/>
    <s v="First Class"/>
    <s v="RD-19585"/>
    <s v="Rob Dowd"/>
    <x v="0"/>
    <s v="United States"/>
    <x v="357"/>
    <x v="1"/>
    <n v="92592"/>
    <x v="1"/>
    <s v="TEC-AC-10003399"/>
    <x v="2"/>
    <x v="11"/>
    <s v="Memorex Mini Travel Drive 64 GB USB 2.0 Flash Drive"/>
    <n v="36.24"/>
    <n v="1"/>
    <n v="0"/>
    <n v="15.220800000000001"/>
    <x v="1"/>
    <x v="1"/>
    <s v="Yes"/>
  </r>
  <r>
    <n v="3292"/>
    <s v="CA-2018-167290"/>
    <x v="859"/>
    <d v="2018-11-04T00:00:00"/>
    <s v="Standard Class"/>
    <s v="JF-15295"/>
    <s v="Jason Fortune-"/>
    <x v="0"/>
    <s v="United States"/>
    <x v="341"/>
    <x v="12"/>
    <n v="48310"/>
    <x v="2"/>
    <s v="OFF-AR-10004078"/>
    <x v="1"/>
    <x v="6"/>
    <s v="Newell 312"/>
    <n v="11.68"/>
    <n v="2"/>
    <n v="0"/>
    <n v="3.5039999999999996"/>
    <x v="2"/>
    <x v="0"/>
    <s v="No"/>
  </r>
  <r>
    <n v="3293"/>
    <s v="CA-2016-106264"/>
    <x v="58"/>
    <d v="2016-12-30T00:00:00"/>
    <s v="Standard Class"/>
    <s v="CK-12595"/>
    <s v="Clytie Kelty"/>
    <x v="0"/>
    <s v="United States"/>
    <x v="70"/>
    <x v="1"/>
    <n v="92024"/>
    <x v="1"/>
    <s v="OFF-SU-10002189"/>
    <x v="1"/>
    <x v="14"/>
    <s v="Acme Rosewood Handle Letter Opener"/>
    <n v="11.91"/>
    <n v="3"/>
    <n v="0"/>
    <n v="0.11909999999999954"/>
    <x v="1"/>
    <x v="0"/>
    <s v="No"/>
  </r>
  <r>
    <n v="3294"/>
    <s v="CA-2016-106264"/>
    <x v="58"/>
    <d v="2016-12-30T00:00:00"/>
    <s v="Standard Class"/>
    <s v="CK-12595"/>
    <s v="Clytie Kelty"/>
    <x v="0"/>
    <s v="United States"/>
    <x v="70"/>
    <x v="1"/>
    <n v="92024"/>
    <x v="1"/>
    <s v="FUR-FU-10001852"/>
    <x v="0"/>
    <x v="5"/>
    <s v="Eldon Regeneration Recycled Desk Accessories, Smoke"/>
    <n v="3.48"/>
    <n v="2"/>
    <n v="0"/>
    <n v="1.1135999999999999"/>
    <x v="1"/>
    <x v="0"/>
    <s v="No"/>
  </r>
  <r>
    <n v="3295"/>
    <s v="CA-2016-138023"/>
    <x v="860"/>
    <d v="2016-08-18T00:00:00"/>
    <s v="First Class"/>
    <s v="KH-16510"/>
    <s v="Keith Herrera"/>
    <x v="0"/>
    <s v="United States"/>
    <x v="61"/>
    <x v="5"/>
    <n v="75081"/>
    <x v="2"/>
    <s v="OFF-BI-10003638"/>
    <x v="1"/>
    <x v="8"/>
    <s v="GBC Durable Plastic Covers"/>
    <n v="30.959999999999994"/>
    <n v="8"/>
    <n v="0.8"/>
    <n v="-52.632000000000019"/>
    <x v="2"/>
    <x v="0"/>
    <s v="No"/>
  </r>
  <r>
    <n v="3296"/>
    <s v="CA-2019-113418"/>
    <x v="172"/>
    <d v="2019-10-03T00:00:00"/>
    <s v="First Class"/>
    <s v="CM-12655"/>
    <s v="Corinna Mitchell"/>
    <x v="2"/>
    <s v="United States"/>
    <x v="20"/>
    <x v="15"/>
    <n v="10035"/>
    <x v="3"/>
    <s v="TEC-MA-10002428"/>
    <x v="2"/>
    <x v="15"/>
    <s v="Fellowes Powershred HS-440 4-Sheet High Security Shredder"/>
    <n v="1704.89"/>
    <n v="11"/>
    <n v="0"/>
    <n v="767.20049999999992"/>
    <x v="3"/>
    <x v="0"/>
    <s v="No"/>
  </r>
  <r>
    <n v="3297"/>
    <s v="US-2017-110569"/>
    <x v="293"/>
    <d v="2017-05-30T00:00:00"/>
    <s v="Standard Class"/>
    <s v="EB-13870"/>
    <s v="Emily Burns"/>
    <x v="0"/>
    <s v="United States"/>
    <x v="42"/>
    <x v="16"/>
    <n v="85023"/>
    <x v="1"/>
    <s v="OFF-BI-10001036"/>
    <x v="1"/>
    <x v="8"/>
    <s v="Cardinal EasyOpen D-Ring Binders"/>
    <n v="19.194000000000003"/>
    <n v="7"/>
    <n v="0.7"/>
    <n v="-12.795999999999999"/>
    <x v="1"/>
    <x v="1"/>
    <s v="Yes"/>
  </r>
  <r>
    <n v="3298"/>
    <s v="US-2017-110569"/>
    <x v="293"/>
    <d v="2017-05-30T00:00:00"/>
    <s v="Standard Class"/>
    <s v="EB-13870"/>
    <s v="Emily Burns"/>
    <x v="0"/>
    <s v="United States"/>
    <x v="42"/>
    <x v="16"/>
    <n v="85023"/>
    <x v="1"/>
    <s v="OFF-AP-10004708"/>
    <x v="1"/>
    <x v="9"/>
    <s v="Fellowes Superior 10 Outlet Split Surge Protector"/>
    <n v="121.79200000000002"/>
    <n v="4"/>
    <n v="0.2"/>
    <n v="13.701599999999988"/>
    <x v="1"/>
    <x v="1"/>
    <s v="Yes"/>
  </r>
  <r>
    <n v="3299"/>
    <s v="CA-2019-136308"/>
    <x v="673"/>
    <d v="2019-11-16T00:00:00"/>
    <s v="Same Day"/>
    <s v="MW-18235"/>
    <s v="Mitch Willingham"/>
    <x v="1"/>
    <s v="United States"/>
    <x v="8"/>
    <x v="1"/>
    <n v="94122"/>
    <x v="1"/>
    <s v="TEC-MA-10000488"/>
    <x v="2"/>
    <x v="15"/>
    <s v="Bady BDG101FRU Card Printer"/>
    <n v="1919.9760000000001"/>
    <n v="3"/>
    <n v="0.2"/>
    <n v="215.99729999999977"/>
    <x v="1"/>
    <x v="1"/>
    <s v="Yes"/>
  </r>
  <r>
    <n v="3300"/>
    <s v="US-2016-159926"/>
    <x v="728"/>
    <d v="2016-11-22T00:00:00"/>
    <s v="Standard Class"/>
    <s v="CS-11950"/>
    <s v="Carlos Soltero"/>
    <x v="0"/>
    <s v="United States"/>
    <x v="10"/>
    <x v="9"/>
    <n v="19140"/>
    <x v="3"/>
    <s v="OFF-BI-10003656"/>
    <x v="1"/>
    <x v="8"/>
    <s v="Fellowes PB200 Plastic Comb Binding Machine"/>
    <n v="50.997000000000007"/>
    <n v="1"/>
    <n v="0.7"/>
    <n v="-40.797600000000003"/>
    <x v="3"/>
    <x v="0"/>
    <s v="No"/>
  </r>
  <r>
    <n v="3301"/>
    <s v="US-2016-159926"/>
    <x v="728"/>
    <d v="2016-11-22T00:00:00"/>
    <s v="Standard Class"/>
    <s v="CS-11950"/>
    <s v="Carlos Soltero"/>
    <x v="0"/>
    <s v="United States"/>
    <x v="10"/>
    <x v="9"/>
    <n v="19140"/>
    <x v="3"/>
    <s v="OFF-ST-10003656"/>
    <x v="1"/>
    <x v="4"/>
    <s v="Safco Industrial Wire Shelving"/>
    <n v="76.792000000000002"/>
    <n v="1"/>
    <n v="0.2"/>
    <n v="-16.318300000000001"/>
    <x v="3"/>
    <x v="0"/>
    <s v="No"/>
  </r>
  <r>
    <n v="3302"/>
    <s v="US-2016-159926"/>
    <x v="728"/>
    <d v="2016-11-22T00:00:00"/>
    <s v="Standard Class"/>
    <s v="CS-11950"/>
    <s v="Carlos Soltero"/>
    <x v="0"/>
    <s v="United States"/>
    <x v="10"/>
    <x v="9"/>
    <n v="19140"/>
    <x v="3"/>
    <s v="TEC-PH-10001128"/>
    <x v="2"/>
    <x v="7"/>
    <s v="Motorola Droid Maxx"/>
    <n v="539.96399999999994"/>
    <n v="6"/>
    <n v="0.4"/>
    <n v="-107.99280000000002"/>
    <x v="3"/>
    <x v="0"/>
    <s v="No"/>
  </r>
  <r>
    <n v="3303"/>
    <s v="US-2016-159926"/>
    <x v="728"/>
    <d v="2016-11-22T00:00:00"/>
    <s v="Standard Class"/>
    <s v="CS-11950"/>
    <s v="Carlos Soltero"/>
    <x v="0"/>
    <s v="United States"/>
    <x v="10"/>
    <x v="9"/>
    <n v="19140"/>
    <x v="3"/>
    <s v="FUR-FU-10001473"/>
    <x v="0"/>
    <x v="5"/>
    <s v="Eldon Executive Woodline II Desk Accessories, Mahogany"/>
    <n v="60.311999999999998"/>
    <n v="3"/>
    <n v="0.2"/>
    <n v="5.2773000000000003"/>
    <x v="3"/>
    <x v="0"/>
    <s v="No"/>
  </r>
  <r>
    <n v="3304"/>
    <s v="US-2016-159926"/>
    <x v="728"/>
    <d v="2016-11-22T00:00:00"/>
    <s v="Standard Class"/>
    <s v="CS-11950"/>
    <s v="Carlos Soltero"/>
    <x v="0"/>
    <s v="United States"/>
    <x v="10"/>
    <x v="9"/>
    <n v="19140"/>
    <x v="3"/>
    <s v="OFF-BI-10004656"/>
    <x v="1"/>
    <x v="8"/>
    <s v="Peel &amp; Stick Add-On Corner Pockets"/>
    <n v="1.9440000000000004"/>
    <n v="3"/>
    <n v="0.7"/>
    <n v="-1.4255999999999998"/>
    <x v="3"/>
    <x v="0"/>
    <s v="No"/>
  </r>
  <r>
    <n v="3305"/>
    <s v="CA-2016-104738"/>
    <x v="125"/>
    <d v="2017-01-01T00:00:00"/>
    <s v="Second Class"/>
    <s v="SP-20620"/>
    <s v="Stefania Perrino"/>
    <x v="1"/>
    <s v="United States"/>
    <x v="128"/>
    <x v="5"/>
    <n v="78041"/>
    <x v="2"/>
    <s v="OFF-EN-10004955"/>
    <x v="1"/>
    <x v="12"/>
    <s v="Fashion Color Clasp Envelopes"/>
    <n v="12.984000000000002"/>
    <n v="3"/>
    <n v="0.2"/>
    <n v="4.7066999999999997"/>
    <x v="2"/>
    <x v="0"/>
    <s v="No"/>
  </r>
  <r>
    <n v="3306"/>
    <s v="CA-2016-104738"/>
    <x v="125"/>
    <d v="2017-01-01T00:00:00"/>
    <s v="Second Class"/>
    <s v="SP-20620"/>
    <s v="Stefania Perrino"/>
    <x v="1"/>
    <s v="United States"/>
    <x v="128"/>
    <x v="5"/>
    <n v="78041"/>
    <x v="2"/>
    <s v="TEC-PH-10002468"/>
    <x v="2"/>
    <x v="7"/>
    <s v="Plantronics CS 50-USB - headset - Convertible, Monaural"/>
    <n v="217.58400000000003"/>
    <n v="2"/>
    <n v="0.2"/>
    <n v="19.03860000000001"/>
    <x v="2"/>
    <x v="0"/>
    <s v="No"/>
  </r>
  <r>
    <n v="3307"/>
    <s v="CA-2016-104738"/>
    <x v="125"/>
    <d v="2017-01-01T00:00:00"/>
    <s v="Second Class"/>
    <s v="SP-20620"/>
    <s v="Stefania Perrino"/>
    <x v="1"/>
    <s v="United States"/>
    <x v="128"/>
    <x v="5"/>
    <n v="78041"/>
    <x v="2"/>
    <s v="TEC-PH-10000576"/>
    <x v="2"/>
    <x v="7"/>
    <s v="AT&amp;T 1080 Corded phone"/>
    <n v="328.77600000000007"/>
    <n v="3"/>
    <n v="0.2"/>
    <n v="28.767899999999997"/>
    <x v="2"/>
    <x v="0"/>
    <s v="No"/>
  </r>
  <r>
    <n v="3308"/>
    <s v="CA-2016-104738"/>
    <x v="125"/>
    <d v="2017-01-01T00:00:00"/>
    <s v="Second Class"/>
    <s v="SP-20620"/>
    <s v="Stefania Perrino"/>
    <x v="1"/>
    <s v="United States"/>
    <x v="128"/>
    <x v="5"/>
    <n v="78041"/>
    <x v="2"/>
    <s v="OFF-BI-10002160"/>
    <x v="1"/>
    <x v="8"/>
    <s v="Acco Hanging Data Binders"/>
    <n v="2.2859999999999996"/>
    <n v="3"/>
    <n v="0.8"/>
    <n v="-3.6576000000000004"/>
    <x v="2"/>
    <x v="0"/>
    <s v="No"/>
  </r>
  <r>
    <n v="3309"/>
    <s v="CA-2016-104738"/>
    <x v="125"/>
    <d v="2017-01-01T00:00:00"/>
    <s v="Second Class"/>
    <s v="SP-20620"/>
    <s v="Stefania Perrino"/>
    <x v="1"/>
    <s v="United States"/>
    <x v="128"/>
    <x v="5"/>
    <n v="78041"/>
    <x v="2"/>
    <s v="TEC-AC-10003628"/>
    <x v="2"/>
    <x v="11"/>
    <s v="Logitech 910-002974 M325 Wireless Mouse for Web Scrolling"/>
    <n v="47.984000000000002"/>
    <n v="2"/>
    <n v="0.2"/>
    <n v="14.395200000000004"/>
    <x v="2"/>
    <x v="0"/>
    <s v="No"/>
  </r>
  <r>
    <n v="3310"/>
    <s v="CA-2017-144386"/>
    <x v="599"/>
    <d v="2017-11-11T00:00:00"/>
    <s v="Standard Class"/>
    <s v="GT-14635"/>
    <s v="Grant Thornton"/>
    <x v="1"/>
    <s v="United States"/>
    <x v="20"/>
    <x v="15"/>
    <n v="10009"/>
    <x v="3"/>
    <s v="OFF-BI-10001116"/>
    <x v="1"/>
    <x v="8"/>
    <s v="Wilson Jones 1&quot; Hanging DublLock Ring Binders"/>
    <n v="25.344000000000001"/>
    <n v="6"/>
    <n v="0.2"/>
    <n v="8.8704000000000018"/>
    <x v="3"/>
    <x v="0"/>
    <s v="No"/>
  </r>
  <r>
    <n v="3311"/>
    <s v="CA-2018-111416"/>
    <x v="42"/>
    <d v="2018-09-22T00:00:00"/>
    <s v="Standard Class"/>
    <s v="LW-17215"/>
    <s v="Luke Weiss"/>
    <x v="0"/>
    <s v="United States"/>
    <x v="20"/>
    <x v="15"/>
    <n v="10035"/>
    <x v="3"/>
    <s v="OFF-BI-10002026"/>
    <x v="1"/>
    <x v="8"/>
    <s v="Avery Arch Ring Binders"/>
    <n v="232.40000000000003"/>
    <n v="5"/>
    <n v="0.2"/>
    <n v="78.434999999999988"/>
    <x v="3"/>
    <x v="0"/>
    <s v="No"/>
  </r>
  <r>
    <n v="3312"/>
    <s v="CA-2018-162747"/>
    <x v="231"/>
    <d v="2018-03-25T00:00:00"/>
    <s v="Second Class"/>
    <s v="AH-10030"/>
    <s v="Aaron Hawkins"/>
    <x v="1"/>
    <s v="United States"/>
    <x v="200"/>
    <x v="35"/>
    <n v="39503"/>
    <x v="0"/>
    <s v="FUR-FU-10003691"/>
    <x v="0"/>
    <x v="5"/>
    <s v="Eldon Image Series Desk Accessories, Ebony"/>
    <n v="86.45"/>
    <n v="7"/>
    <n v="0"/>
    <n v="38.038000000000004"/>
    <x v="0"/>
    <x v="0"/>
    <s v="No"/>
  </r>
  <r>
    <n v="3313"/>
    <s v="US-2016-133130"/>
    <x v="127"/>
    <d v="2016-10-01T00:00:00"/>
    <s v="Standard Class"/>
    <s v="TH-21100"/>
    <s v="Thea Hendricks"/>
    <x v="0"/>
    <s v="United States"/>
    <x v="70"/>
    <x v="1"/>
    <n v="92037"/>
    <x v="1"/>
    <s v="FUR-CH-10002602"/>
    <x v="0"/>
    <x v="1"/>
    <s v="DMI Arturo Collection Mission-style Design Wood Chair"/>
    <n v="603.91999999999996"/>
    <n v="5"/>
    <n v="0.2"/>
    <n v="45.294000000000011"/>
    <x v="1"/>
    <x v="0"/>
    <s v="No"/>
  </r>
  <r>
    <n v="3314"/>
    <s v="US-2016-133130"/>
    <x v="127"/>
    <d v="2016-10-01T00:00:00"/>
    <s v="Standard Class"/>
    <s v="TH-21100"/>
    <s v="Thea Hendricks"/>
    <x v="0"/>
    <s v="United States"/>
    <x v="70"/>
    <x v="1"/>
    <n v="92037"/>
    <x v="1"/>
    <s v="OFF-PA-10000675"/>
    <x v="1"/>
    <x v="10"/>
    <s v="Xerox 1919"/>
    <n v="81.98"/>
    <n v="2"/>
    <n v="0"/>
    <n v="40.170200000000001"/>
    <x v="1"/>
    <x v="0"/>
    <s v="No"/>
  </r>
  <r>
    <n v="3315"/>
    <s v="CA-2019-169978"/>
    <x v="165"/>
    <d v="2019-12-28T00:00:00"/>
    <s v="Standard Class"/>
    <s v="HG-15025"/>
    <s v="Hunter Glantz"/>
    <x v="0"/>
    <s v="United States"/>
    <x v="147"/>
    <x v="15"/>
    <n v="11572"/>
    <x v="3"/>
    <s v="FUR-CH-10002602"/>
    <x v="0"/>
    <x v="1"/>
    <s v="DMI Arturo Collection Mission-style Design Wood Chair"/>
    <n v="271.76400000000001"/>
    <n v="2"/>
    <n v="0.1"/>
    <n v="48.313600000000008"/>
    <x v="3"/>
    <x v="0"/>
    <s v="No"/>
  </r>
  <r>
    <n v="3316"/>
    <s v="CA-2019-169978"/>
    <x v="165"/>
    <d v="2019-12-28T00:00:00"/>
    <s v="Standard Class"/>
    <s v="HG-15025"/>
    <s v="Hunter Glantz"/>
    <x v="0"/>
    <s v="United States"/>
    <x v="147"/>
    <x v="15"/>
    <n v="11572"/>
    <x v="3"/>
    <s v="OFF-BI-10001900"/>
    <x v="1"/>
    <x v="8"/>
    <s v="DXL Angle-View Binders with Locking Rings, Black"/>
    <n v="14.376000000000001"/>
    <n v="3"/>
    <n v="0.2"/>
    <n v="4.8518999999999997"/>
    <x v="3"/>
    <x v="0"/>
    <s v="No"/>
  </r>
  <r>
    <n v="3317"/>
    <s v="CA-2019-161739"/>
    <x v="468"/>
    <d v="2019-11-15T00:00:00"/>
    <s v="Second Class"/>
    <s v="EB-13750"/>
    <s v="Edward Becker"/>
    <x v="1"/>
    <s v="United States"/>
    <x v="171"/>
    <x v="5"/>
    <n v="78664"/>
    <x v="2"/>
    <s v="FUR-FU-10001468"/>
    <x v="0"/>
    <x v="5"/>
    <s v="Tenex Antistatic Computer Chair Mats"/>
    <n v="341.96"/>
    <n v="5"/>
    <n v="0.6"/>
    <n v="-427.45000000000005"/>
    <x v="2"/>
    <x v="0"/>
    <s v="No"/>
  </r>
  <r>
    <n v="3318"/>
    <s v="CA-2017-165057"/>
    <x v="861"/>
    <d v="2017-09-15T00:00:00"/>
    <s v="Standard Class"/>
    <s v="SC-20725"/>
    <s v="Steven Cartwright"/>
    <x v="0"/>
    <s v="United States"/>
    <x v="56"/>
    <x v="1"/>
    <n v="92374"/>
    <x v="1"/>
    <s v="OFF-AR-10004648"/>
    <x v="1"/>
    <x v="6"/>
    <s v="Boston 19500 Mighty Mite Electric Pencil Sharpener"/>
    <n v="181.35"/>
    <n v="9"/>
    <n v="0"/>
    <n v="48.964500000000001"/>
    <x v="1"/>
    <x v="0"/>
    <s v="No"/>
  </r>
  <r>
    <n v="3319"/>
    <s v="CA-2017-165057"/>
    <x v="861"/>
    <d v="2017-09-15T00:00:00"/>
    <s v="Standard Class"/>
    <s v="SC-20725"/>
    <s v="Steven Cartwright"/>
    <x v="0"/>
    <s v="United States"/>
    <x v="56"/>
    <x v="1"/>
    <n v="92374"/>
    <x v="1"/>
    <s v="OFF-LA-10003190"/>
    <x v="1"/>
    <x v="2"/>
    <s v="Avery 474"/>
    <n v="8.64"/>
    <n v="3"/>
    <n v="0"/>
    <n v="4.2336"/>
    <x v="1"/>
    <x v="0"/>
    <s v="No"/>
  </r>
  <r>
    <n v="3320"/>
    <s v="CA-2016-134551"/>
    <x v="414"/>
    <d v="2016-12-25T00:00:00"/>
    <s v="Standard Class"/>
    <s v="TS-21505"/>
    <s v="Tony Sayre"/>
    <x v="0"/>
    <s v="United States"/>
    <x v="29"/>
    <x v="18"/>
    <n v="38401"/>
    <x v="0"/>
    <s v="OFF-AP-10004868"/>
    <x v="1"/>
    <x v="9"/>
    <s v="Hoover Commercial Soft Guard Upright Vacuum And Disposable Filtration Bags"/>
    <n v="43.512"/>
    <n v="7"/>
    <n v="0.2"/>
    <n v="3.8073000000000015"/>
    <x v="0"/>
    <x v="0"/>
    <s v="No"/>
  </r>
  <r>
    <n v="3321"/>
    <s v="CA-2016-134551"/>
    <x v="414"/>
    <d v="2016-12-25T00:00:00"/>
    <s v="Standard Class"/>
    <s v="TS-21505"/>
    <s v="Tony Sayre"/>
    <x v="0"/>
    <s v="United States"/>
    <x v="29"/>
    <x v="18"/>
    <n v="38401"/>
    <x v="0"/>
    <s v="FUR-CH-10004287"/>
    <x v="0"/>
    <x v="1"/>
    <s v="SAFCO Arco Folding Chair"/>
    <n v="662.88"/>
    <n v="3"/>
    <n v="0.2"/>
    <n v="74.573999999999955"/>
    <x v="0"/>
    <x v="0"/>
    <s v="No"/>
  </r>
  <r>
    <n v="3322"/>
    <s v="CA-2016-134551"/>
    <x v="414"/>
    <d v="2016-12-25T00:00:00"/>
    <s v="Standard Class"/>
    <s v="TS-21505"/>
    <s v="Tony Sayre"/>
    <x v="0"/>
    <s v="United States"/>
    <x v="29"/>
    <x v="18"/>
    <n v="38401"/>
    <x v="0"/>
    <s v="OFF-PA-10002689"/>
    <x v="1"/>
    <x v="10"/>
    <s v="Weyerhaeuser First Choice Laser/Copy Paper (20Lb. and 88 Bright)"/>
    <n v="25.920000000000005"/>
    <n v="5"/>
    <n v="0.2"/>
    <n v="9.0719999999999992"/>
    <x v="0"/>
    <x v="0"/>
    <s v="No"/>
  </r>
  <r>
    <n v="3323"/>
    <s v="CA-2017-120810"/>
    <x v="862"/>
    <d v="2017-07-27T00:00:00"/>
    <s v="Standard Class"/>
    <s v="TH-21550"/>
    <s v="Tracy Hopkins"/>
    <x v="2"/>
    <s v="United States"/>
    <x v="20"/>
    <x v="15"/>
    <n v="10009"/>
    <x v="3"/>
    <s v="OFF-AP-10002892"/>
    <x v="1"/>
    <x v="9"/>
    <s v="Belkin F5C206VTEL 6 Outlet Surge"/>
    <n v="68.94"/>
    <n v="3"/>
    <n v="0"/>
    <n v="20.681999999999995"/>
    <x v="3"/>
    <x v="0"/>
    <s v="No"/>
  </r>
  <r>
    <n v="3324"/>
    <s v="CA-2017-120810"/>
    <x v="862"/>
    <d v="2017-07-27T00:00:00"/>
    <s v="Standard Class"/>
    <s v="TH-21550"/>
    <s v="Tracy Hopkins"/>
    <x v="2"/>
    <s v="United States"/>
    <x v="20"/>
    <x v="15"/>
    <n v="10009"/>
    <x v="3"/>
    <s v="FUR-FU-10002253"/>
    <x v="0"/>
    <x v="5"/>
    <s v="Howard Miller 13&quot; Diameter Pewter Finish Round Wall Clock"/>
    <n v="128.82"/>
    <n v="3"/>
    <n v="0"/>
    <n v="50.239800000000002"/>
    <x v="3"/>
    <x v="0"/>
    <s v="No"/>
  </r>
  <r>
    <n v="3325"/>
    <s v="CA-2016-165309"/>
    <x v="7"/>
    <d v="2016-11-15T00:00:00"/>
    <s v="Standard Class"/>
    <s v="KD-16270"/>
    <s v="Karen Daniels"/>
    <x v="0"/>
    <s v="United States"/>
    <x v="12"/>
    <x v="5"/>
    <n v="77095"/>
    <x v="2"/>
    <s v="OFF-BI-10001359"/>
    <x v="1"/>
    <x v="8"/>
    <s v="GBC DocuBind TL300 Electric Binding System"/>
    <n v="896.98999999999978"/>
    <n v="5"/>
    <n v="0.8"/>
    <n v="-1480.0335000000009"/>
    <x v="2"/>
    <x v="0"/>
    <s v="No"/>
  </r>
  <r>
    <n v="3326"/>
    <s v="CA-2016-165309"/>
    <x v="7"/>
    <d v="2016-11-15T00:00:00"/>
    <s v="Standard Class"/>
    <s v="KD-16270"/>
    <s v="Karen Daniels"/>
    <x v="0"/>
    <s v="United States"/>
    <x v="12"/>
    <x v="5"/>
    <n v="77095"/>
    <x v="2"/>
    <s v="OFF-BI-10001267"/>
    <x v="1"/>
    <x v="8"/>
    <s v="Universal Recycled Hanging Pressboard Report Binders, Letter Size"/>
    <n v="1.2339999999999998"/>
    <n v="1"/>
    <n v="0.8"/>
    <n v="-1.9744000000000002"/>
    <x v="2"/>
    <x v="0"/>
    <s v="No"/>
  </r>
  <r>
    <n v="3327"/>
    <s v="CA-2016-165309"/>
    <x v="7"/>
    <d v="2016-11-15T00:00:00"/>
    <s v="Standard Class"/>
    <s v="KD-16270"/>
    <s v="Karen Daniels"/>
    <x v="0"/>
    <s v="United States"/>
    <x v="12"/>
    <x v="5"/>
    <n v="77095"/>
    <x v="2"/>
    <s v="OFF-AR-10003582"/>
    <x v="1"/>
    <x v="6"/>
    <s v="Boston Electric Pencil Sharpener, Model 1818, Charcoal Black"/>
    <n v="67.56"/>
    <n v="3"/>
    <n v="0.2"/>
    <n v="6.7560000000000038"/>
    <x v="2"/>
    <x v="0"/>
    <s v="No"/>
  </r>
  <r>
    <n v="3328"/>
    <s v="CA-2016-165309"/>
    <x v="7"/>
    <d v="2016-11-15T00:00:00"/>
    <s v="Standard Class"/>
    <s v="KD-16270"/>
    <s v="Karen Daniels"/>
    <x v="0"/>
    <s v="United States"/>
    <x v="12"/>
    <x v="5"/>
    <n v="77095"/>
    <x v="2"/>
    <s v="OFF-PA-10003724"/>
    <x v="1"/>
    <x v="10"/>
    <s v="Wirebound Message Book, 4 per Page"/>
    <n v="21.720000000000002"/>
    <n v="5"/>
    <n v="0.2"/>
    <n v="7.8734999999999991"/>
    <x v="2"/>
    <x v="0"/>
    <s v="No"/>
  </r>
  <r>
    <n v="3329"/>
    <s v="CA-2016-165309"/>
    <x v="7"/>
    <d v="2016-11-15T00:00:00"/>
    <s v="Standard Class"/>
    <s v="KD-16270"/>
    <s v="Karen Daniels"/>
    <x v="0"/>
    <s v="United States"/>
    <x v="12"/>
    <x v="5"/>
    <n v="77095"/>
    <x v="2"/>
    <s v="OFF-PA-10001033"/>
    <x v="1"/>
    <x v="10"/>
    <s v="Xerox 1893"/>
    <n v="262.33600000000001"/>
    <n v="8"/>
    <n v="0.2"/>
    <n v="95.096800000000002"/>
    <x v="2"/>
    <x v="0"/>
    <s v="No"/>
  </r>
  <r>
    <n v="3330"/>
    <s v="CA-2016-165309"/>
    <x v="7"/>
    <d v="2016-11-15T00:00:00"/>
    <s v="Standard Class"/>
    <s v="KD-16270"/>
    <s v="Karen Daniels"/>
    <x v="0"/>
    <s v="United States"/>
    <x v="12"/>
    <x v="5"/>
    <n v="77095"/>
    <x v="2"/>
    <s v="TEC-PH-10003505"/>
    <x v="2"/>
    <x v="7"/>
    <s v="Geemarc AmpliPOWER60"/>
    <n v="148.47999999999999"/>
    <n v="2"/>
    <n v="0.2"/>
    <n v="16.703999999999986"/>
    <x v="2"/>
    <x v="0"/>
    <s v="No"/>
  </r>
  <r>
    <n v="3331"/>
    <s v="CA-2016-165309"/>
    <x v="7"/>
    <d v="2016-11-15T00:00:00"/>
    <s v="Standard Class"/>
    <s v="KD-16270"/>
    <s v="Karen Daniels"/>
    <x v="0"/>
    <s v="United States"/>
    <x v="12"/>
    <x v="5"/>
    <n v="77095"/>
    <x v="2"/>
    <s v="TEC-PH-10004959"/>
    <x v="2"/>
    <x v="7"/>
    <s v="Classic Ivory Antique Telephone ZL1810"/>
    <n v="241.17599999999999"/>
    <n v="3"/>
    <n v="0.2"/>
    <n v="15.07350000000001"/>
    <x v="2"/>
    <x v="0"/>
    <s v="No"/>
  </r>
  <r>
    <n v="3332"/>
    <s v="CA-2019-122595"/>
    <x v="817"/>
    <d v="2019-12-20T00:00:00"/>
    <s v="Standard Class"/>
    <s v="GM-14455"/>
    <s v="Gary Mitchum"/>
    <x v="2"/>
    <s v="United States"/>
    <x v="22"/>
    <x v="10"/>
    <n v="60653"/>
    <x v="2"/>
    <s v="TEC-AC-10000474"/>
    <x v="2"/>
    <x v="11"/>
    <s v="Kensington Expert Mouse Optical USB Trackball for PC or Mac"/>
    <n v="227.976"/>
    <n v="3"/>
    <n v="0.2"/>
    <n v="28.496999999999957"/>
    <x v="2"/>
    <x v="0"/>
    <s v="No"/>
  </r>
  <r>
    <n v="3333"/>
    <s v="CA-2019-122595"/>
    <x v="817"/>
    <d v="2019-12-20T00:00:00"/>
    <s v="Standard Class"/>
    <s v="GM-14455"/>
    <s v="Gary Mitchum"/>
    <x v="2"/>
    <s v="United States"/>
    <x v="22"/>
    <x v="10"/>
    <n v="60653"/>
    <x v="2"/>
    <s v="TEC-PH-10003095"/>
    <x v="2"/>
    <x v="7"/>
    <s v="Samsung HM1900 Bluetooth Headset"/>
    <n v="52.679999999999993"/>
    <n v="3"/>
    <n v="0.2"/>
    <n v="19.754999999999999"/>
    <x v="2"/>
    <x v="0"/>
    <s v="No"/>
  </r>
  <r>
    <n v="3334"/>
    <s v="CA-2019-122595"/>
    <x v="817"/>
    <d v="2019-12-20T00:00:00"/>
    <s v="Standard Class"/>
    <s v="GM-14455"/>
    <s v="Gary Mitchum"/>
    <x v="2"/>
    <s v="United States"/>
    <x v="22"/>
    <x v="10"/>
    <n v="60653"/>
    <x v="2"/>
    <s v="FUR-FU-10002963"/>
    <x v="0"/>
    <x v="5"/>
    <s v="Master Caster Door Stop, Gray"/>
    <n v="2.032"/>
    <n v="1"/>
    <n v="0.6"/>
    <n v="-1.3208000000000002"/>
    <x v="2"/>
    <x v="0"/>
    <s v="No"/>
  </r>
  <r>
    <n v="3335"/>
    <s v="US-2019-109253"/>
    <x v="170"/>
    <d v="2019-08-22T00:00:00"/>
    <s v="First Class"/>
    <s v="PR-18880"/>
    <s v="Patrick Ryan"/>
    <x v="0"/>
    <s v="United States"/>
    <x v="182"/>
    <x v="1"/>
    <n v="94601"/>
    <x v="1"/>
    <s v="OFF-AR-10000203"/>
    <x v="1"/>
    <x v="6"/>
    <s v="Newell 336"/>
    <n v="17.12"/>
    <n v="4"/>
    <n v="0"/>
    <n v="4.9647999999999985"/>
    <x v="1"/>
    <x v="1"/>
    <s v="Yes"/>
  </r>
  <r>
    <n v="3336"/>
    <s v="US-2019-109253"/>
    <x v="170"/>
    <d v="2019-08-22T00:00:00"/>
    <s v="First Class"/>
    <s v="PR-18880"/>
    <s v="Patrick Ryan"/>
    <x v="0"/>
    <s v="United States"/>
    <x v="182"/>
    <x v="1"/>
    <n v="94601"/>
    <x v="1"/>
    <s v="TEC-PH-10004667"/>
    <x v="2"/>
    <x v="7"/>
    <s v="Cisco 8x8 Inc. 6753i IP Business Phone System"/>
    <n v="431.96800000000007"/>
    <n v="4"/>
    <n v="0.2"/>
    <n v="37.797199999999975"/>
    <x v="1"/>
    <x v="1"/>
    <s v="Yes"/>
  </r>
  <r>
    <n v="3337"/>
    <s v="US-2019-109253"/>
    <x v="170"/>
    <d v="2019-08-22T00:00:00"/>
    <s v="First Class"/>
    <s v="PR-18880"/>
    <s v="Patrick Ryan"/>
    <x v="0"/>
    <s v="United States"/>
    <x v="182"/>
    <x v="1"/>
    <n v="94601"/>
    <x v="1"/>
    <s v="FUR-FU-10000193"/>
    <x v="0"/>
    <x v="5"/>
    <s v="Tenex Chairmats For Use with Hard Floors"/>
    <n v="129.91999999999999"/>
    <n v="4"/>
    <n v="0"/>
    <n v="10.393599999999992"/>
    <x v="1"/>
    <x v="1"/>
    <s v="Yes"/>
  </r>
  <r>
    <n v="3338"/>
    <s v="US-2019-109253"/>
    <x v="170"/>
    <d v="2019-08-22T00:00:00"/>
    <s v="First Class"/>
    <s v="PR-18880"/>
    <s v="Patrick Ryan"/>
    <x v="0"/>
    <s v="United States"/>
    <x v="182"/>
    <x v="1"/>
    <n v="94601"/>
    <x v="1"/>
    <s v="FUR-TA-10001539"/>
    <x v="0"/>
    <x v="3"/>
    <s v="Chromcraft Rectangular Conference Tables"/>
    <n v="568.72800000000007"/>
    <n v="3"/>
    <n v="0.2"/>
    <n v="28.436399999999935"/>
    <x v="1"/>
    <x v="1"/>
    <s v="Yes"/>
  </r>
  <r>
    <n v="3339"/>
    <s v="US-2019-109253"/>
    <x v="170"/>
    <d v="2019-08-22T00:00:00"/>
    <s v="First Class"/>
    <s v="PR-18880"/>
    <s v="Patrick Ryan"/>
    <x v="0"/>
    <s v="United States"/>
    <x v="182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  <x v="1"/>
    <x v="1"/>
    <s v="Yes"/>
  </r>
  <r>
    <n v="3340"/>
    <s v="US-2019-109253"/>
    <x v="170"/>
    <d v="2019-08-22T00:00:00"/>
    <s v="First Class"/>
    <s v="PR-18880"/>
    <s v="Patrick Ryan"/>
    <x v="0"/>
    <s v="United States"/>
    <x v="182"/>
    <x v="1"/>
    <n v="94601"/>
    <x v="1"/>
    <s v="OFF-AP-10002867"/>
    <x v="1"/>
    <x v="9"/>
    <s v="Fellowes Command Center 5-outlet power strip"/>
    <n v="203.52"/>
    <n v="3"/>
    <n v="0"/>
    <n v="54.950400000000002"/>
    <x v="1"/>
    <x v="1"/>
    <s v="Yes"/>
  </r>
  <r>
    <n v="3341"/>
    <s v="US-2019-109253"/>
    <x v="170"/>
    <d v="2019-08-22T00:00:00"/>
    <s v="First Class"/>
    <s v="PR-18880"/>
    <s v="Patrick Ryan"/>
    <x v="0"/>
    <s v="United States"/>
    <x v="182"/>
    <x v="1"/>
    <n v="94601"/>
    <x v="1"/>
    <s v="OFF-LA-10001158"/>
    <x v="1"/>
    <x v="2"/>
    <s v="Avery Address/Shipping Labels for Typewriters, 4&quot; x 2&quot;"/>
    <n v="51.75"/>
    <n v="5"/>
    <n v="0"/>
    <n v="24.84"/>
    <x v="1"/>
    <x v="1"/>
    <s v="Yes"/>
  </r>
  <r>
    <n v="3342"/>
    <s v="CA-2018-145982"/>
    <x v="278"/>
    <d v="2018-09-01T00:00:00"/>
    <s v="Second Class"/>
    <s v="TB-21055"/>
    <s v="Ted Butterfield"/>
    <x v="0"/>
    <s v="United States"/>
    <x v="94"/>
    <x v="31"/>
    <n v="2169"/>
    <x v="3"/>
    <s v="OFF-PA-10000675"/>
    <x v="1"/>
    <x v="10"/>
    <s v="Xerox 1919"/>
    <n v="122.97"/>
    <n v="3"/>
    <n v="0"/>
    <n v="60.255300000000005"/>
    <x v="3"/>
    <x v="1"/>
    <s v="Yes"/>
  </r>
  <r>
    <n v="3343"/>
    <s v="CA-2018-145982"/>
    <x v="278"/>
    <d v="2018-09-01T00:00:00"/>
    <s v="Second Class"/>
    <s v="TB-21055"/>
    <s v="Ted Butterfield"/>
    <x v="0"/>
    <s v="United States"/>
    <x v="94"/>
    <x v="31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  <x v="3"/>
    <x v="1"/>
    <s v="Yes"/>
  </r>
  <r>
    <n v="3344"/>
    <s v="CA-2018-145982"/>
    <x v="278"/>
    <d v="2018-09-01T00:00:00"/>
    <s v="Second Class"/>
    <s v="TB-21055"/>
    <s v="Ted Butterfield"/>
    <x v="0"/>
    <s v="United States"/>
    <x v="94"/>
    <x v="31"/>
    <n v="2169"/>
    <x v="3"/>
    <s v="TEC-PH-10000011"/>
    <x v="2"/>
    <x v="7"/>
    <s v="PureGear Roll-On Screen Protector"/>
    <n v="59.97"/>
    <n v="3"/>
    <n v="0"/>
    <n v="28.785599999999995"/>
    <x v="3"/>
    <x v="1"/>
    <s v="Yes"/>
  </r>
  <r>
    <n v="3345"/>
    <s v="CA-2018-145982"/>
    <x v="278"/>
    <d v="2018-09-01T00:00:00"/>
    <s v="Second Class"/>
    <s v="TB-21055"/>
    <s v="Ted Butterfield"/>
    <x v="0"/>
    <s v="United States"/>
    <x v="94"/>
    <x v="31"/>
    <n v="2169"/>
    <x v="3"/>
    <s v="OFF-PA-10002666"/>
    <x v="1"/>
    <x v="10"/>
    <s v="Southworth 25% Cotton Linen-Finish Paper &amp; Envelopes"/>
    <n v="81.540000000000006"/>
    <n v="9"/>
    <n v="0"/>
    <n v="36.692999999999998"/>
    <x v="3"/>
    <x v="1"/>
    <s v="Yes"/>
  </r>
  <r>
    <n v="3346"/>
    <s v="CA-2018-145982"/>
    <x v="278"/>
    <d v="2018-09-01T00:00:00"/>
    <s v="Second Class"/>
    <s v="TB-21055"/>
    <s v="Ted Butterfield"/>
    <x v="0"/>
    <s v="United States"/>
    <x v="94"/>
    <x v="31"/>
    <n v="2169"/>
    <x v="3"/>
    <s v="OFF-FA-10000735"/>
    <x v="1"/>
    <x v="13"/>
    <s v="Staples"/>
    <n v="11.68"/>
    <n v="4"/>
    <n v="0"/>
    <n v="5.2559999999999993"/>
    <x v="3"/>
    <x v="1"/>
    <s v="Yes"/>
  </r>
  <r>
    <n v="3347"/>
    <s v="CA-2018-145982"/>
    <x v="278"/>
    <d v="2018-09-01T00:00:00"/>
    <s v="Second Class"/>
    <s v="TB-21055"/>
    <s v="Ted Butterfield"/>
    <x v="0"/>
    <s v="United States"/>
    <x v="94"/>
    <x v="31"/>
    <n v="2169"/>
    <x v="3"/>
    <s v="OFF-BI-10000174"/>
    <x v="1"/>
    <x v="8"/>
    <s v="Wilson Jones Clip &amp; Carry Folder Binder Tool for Ring Binders, Clear"/>
    <n v="29"/>
    <n v="5"/>
    <n v="0"/>
    <n v="13.919999999999998"/>
    <x v="3"/>
    <x v="1"/>
    <s v="Yes"/>
  </r>
  <r>
    <n v="3348"/>
    <s v="CA-2017-112014"/>
    <x v="863"/>
    <d v="2017-08-20T00:00:00"/>
    <s v="Standard Class"/>
    <s v="ON-18715"/>
    <s v="Odella Nelson"/>
    <x v="1"/>
    <s v="United States"/>
    <x v="358"/>
    <x v="1"/>
    <n v="92399"/>
    <x v="1"/>
    <s v="OFF-AR-10003156"/>
    <x v="1"/>
    <x v="6"/>
    <s v="50 Colored Long Pencils"/>
    <n v="50.8"/>
    <n v="5"/>
    <n v="0"/>
    <n v="13.208000000000002"/>
    <x v="1"/>
    <x v="0"/>
    <s v="No"/>
  </r>
  <r>
    <n v="3349"/>
    <s v="CA-2019-154732"/>
    <x v="60"/>
    <d v="2019-11-07T00:00:00"/>
    <s v="First Class"/>
    <s v="AH-10195"/>
    <s v="Alan Haines"/>
    <x v="1"/>
    <s v="United States"/>
    <x v="22"/>
    <x v="10"/>
    <n v="60623"/>
    <x v="2"/>
    <s v="OFF-BI-10000474"/>
    <x v="1"/>
    <x v="8"/>
    <s v="Avery Recycled Flexi-View Covers for Binding Systems"/>
    <n v="16.029999999999998"/>
    <n v="5"/>
    <n v="0.8"/>
    <n v="-25.648000000000003"/>
    <x v="2"/>
    <x v="0"/>
    <s v="No"/>
  </r>
  <r>
    <n v="3350"/>
    <s v="US-2018-157308"/>
    <x v="864"/>
    <d v="2018-08-21T00:00:00"/>
    <s v="Standard Class"/>
    <s v="NM-18520"/>
    <s v="Neoma Murray"/>
    <x v="0"/>
    <s v="United States"/>
    <x v="4"/>
    <x v="4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  <x v="1"/>
    <x v="0"/>
    <s v="No"/>
  </r>
  <r>
    <n v="3351"/>
    <s v="CA-2018-147536"/>
    <x v="482"/>
    <d v="2018-12-31T00:00:00"/>
    <s v="Standard Class"/>
    <s v="AR-10510"/>
    <s v="Andrew Roberts"/>
    <x v="0"/>
    <s v="United States"/>
    <x v="20"/>
    <x v="15"/>
    <n v="10024"/>
    <x v="3"/>
    <s v="TEC-AC-10003280"/>
    <x v="2"/>
    <x v="11"/>
    <s v="Belkin F8E887 USB Wired Ergonomic Keyboard"/>
    <n v="89.97"/>
    <n v="3"/>
    <n v="0"/>
    <n v="18.893699999999995"/>
    <x v="3"/>
    <x v="0"/>
    <s v="No"/>
  </r>
  <r>
    <n v="3352"/>
    <s v="US-2016-134733"/>
    <x v="865"/>
    <d v="2016-09-28T00:00:00"/>
    <s v="Standard Class"/>
    <s v="BM-11650"/>
    <s v="Brian Moss"/>
    <x v="1"/>
    <s v="United States"/>
    <x v="70"/>
    <x v="1"/>
    <n v="92037"/>
    <x v="1"/>
    <s v="FUR-BO-10002916"/>
    <x v="0"/>
    <x v="0"/>
    <s v="Rush Hierlooms Collection 1&quot; Thick Stackable Bookcases"/>
    <n v="435.99900000000002"/>
    <n v="3"/>
    <n v="0.15"/>
    <n v="20.517599999999987"/>
    <x v="1"/>
    <x v="0"/>
    <s v="No"/>
  </r>
  <r>
    <n v="3353"/>
    <s v="US-2016-134733"/>
    <x v="865"/>
    <d v="2016-09-28T00:00:00"/>
    <s v="Standard Class"/>
    <s v="BM-11650"/>
    <s v="Brian Moss"/>
    <x v="1"/>
    <s v="United States"/>
    <x v="70"/>
    <x v="1"/>
    <n v="92037"/>
    <x v="1"/>
    <s v="TEC-PH-10002726"/>
    <x v="2"/>
    <x v="7"/>
    <s v="netTALK DUO VoIP Telephone Service"/>
    <n v="83.984000000000009"/>
    <n v="2"/>
    <n v="0.2"/>
    <n v="31.494"/>
    <x v="1"/>
    <x v="0"/>
    <s v="No"/>
  </r>
  <r>
    <n v="3354"/>
    <s v="US-2016-150434"/>
    <x v="866"/>
    <d v="2016-07-24T00:00:00"/>
    <s v="Standard Class"/>
    <s v="CA-12310"/>
    <s v="Christine Abelman"/>
    <x v="1"/>
    <s v="United States"/>
    <x v="39"/>
    <x v="29"/>
    <n v="6010"/>
    <x v="3"/>
    <s v="TEC-PH-10000895"/>
    <x v="2"/>
    <x v="7"/>
    <s v="Polycom VVX 310 VoIP phone"/>
    <n v="359.98"/>
    <n v="2"/>
    <n v="0"/>
    <n v="93.594800000000021"/>
    <x v="3"/>
    <x v="0"/>
    <s v="No"/>
  </r>
  <r>
    <n v="3355"/>
    <s v="US-2016-150434"/>
    <x v="866"/>
    <d v="2016-07-24T00:00:00"/>
    <s v="Standard Class"/>
    <s v="CA-12310"/>
    <s v="Christine Abelman"/>
    <x v="1"/>
    <s v="United States"/>
    <x v="39"/>
    <x v="29"/>
    <n v="6010"/>
    <x v="3"/>
    <s v="FUR-TA-10004152"/>
    <x v="0"/>
    <x v="3"/>
    <s v="Barricks 18&quot; x 48&quot; Non-Folding Utility Table with Bottom Storage Shelf"/>
    <n v="70.559999999999988"/>
    <n v="1"/>
    <n v="0.3"/>
    <n v="-4.032"/>
    <x v="3"/>
    <x v="0"/>
    <s v="No"/>
  </r>
  <r>
    <n v="3356"/>
    <s v="US-2016-150434"/>
    <x v="866"/>
    <d v="2016-07-24T00:00:00"/>
    <s v="Standard Class"/>
    <s v="CA-12310"/>
    <s v="Christine Abelman"/>
    <x v="1"/>
    <s v="United States"/>
    <x v="39"/>
    <x v="29"/>
    <n v="6010"/>
    <x v="3"/>
    <s v="OFF-BI-10003694"/>
    <x v="1"/>
    <x v="8"/>
    <s v="Avery 3 1/2&quot; Diskette Storage Pages, 10/Pack"/>
    <n v="20.88"/>
    <n v="2"/>
    <n v="0"/>
    <n v="9.6047999999999991"/>
    <x v="3"/>
    <x v="0"/>
    <s v="No"/>
  </r>
  <r>
    <n v="3357"/>
    <s v="US-2016-150434"/>
    <x v="866"/>
    <d v="2016-07-24T00:00:00"/>
    <s v="Standard Class"/>
    <s v="CA-12310"/>
    <s v="Christine Abelman"/>
    <x v="1"/>
    <s v="United States"/>
    <x v="39"/>
    <x v="29"/>
    <n v="6010"/>
    <x v="3"/>
    <s v="OFF-BI-10002160"/>
    <x v="1"/>
    <x v="8"/>
    <s v="Acco Hanging Data Binders"/>
    <n v="3.81"/>
    <n v="1"/>
    <n v="0"/>
    <n v="1.8288"/>
    <x v="3"/>
    <x v="0"/>
    <s v="No"/>
  </r>
  <r>
    <n v="3358"/>
    <s v="CA-2019-100335"/>
    <x v="210"/>
    <d v="2019-09-13T00:00:00"/>
    <s v="Standard Class"/>
    <s v="NF-18595"/>
    <s v="Nicole Fjeld"/>
    <x v="2"/>
    <s v="United States"/>
    <x v="22"/>
    <x v="10"/>
    <n v="60610"/>
    <x v="2"/>
    <s v="OFF-PA-10001685"/>
    <x v="1"/>
    <x v="10"/>
    <s v="Easy-staple paper"/>
    <n v="73.007999999999996"/>
    <n v="9"/>
    <n v="0.2"/>
    <n v="26.465400000000006"/>
    <x v="2"/>
    <x v="0"/>
    <s v="No"/>
  </r>
  <r>
    <n v="3359"/>
    <s v="CA-2018-139234"/>
    <x v="715"/>
    <d v="2018-05-10T00:00:00"/>
    <s v="Standard Class"/>
    <s v="AF-10870"/>
    <s v="Art Ferguson"/>
    <x v="0"/>
    <s v="United States"/>
    <x v="22"/>
    <x v="10"/>
    <n v="60610"/>
    <x v="2"/>
    <s v="OFF-BI-10000773"/>
    <x v="1"/>
    <x v="8"/>
    <s v="Insertable Tab Post Binder Dividers"/>
    <n v="3.2079999999999993"/>
    <n v="2"/>
    <n v="0.8"/>
    <n v="-5.2932000000000023"/>
    <x v="2"/>
    <x v="0"/>
    <s v="No"/>
  </r>
  <r>
    <n v="3360"/>
    <s v="CA-2018-139234"/>
    <x v="715"/>
    <d v="2018-05-10T00:00:00"/>
    <s v="Standard Class"/>
    <s v="AF-10870"/>
    <s v="Art Ferguson"/>
    <x v="0"/>
    <s v="United States"/>
    <x v="22"/>
    <x v="10"/>
    <n v="60610"/>
    <x v="2"/>
    <s v="TEC-AC-10004510"/>
    <x v="2"/>
    <x v="11"/>
    <s v="Logitech Desktop MK120 Mouse and keyboard Combo"/>
    <n v="26.176000000000002"/>
    <n v="2"/>
    <n v="0.2"/>
    <n v="-3.272000000000002"/>
    <x v="2"/>
    <x v="0"/>
    <s v="No"/>
  </r>
  <r>
    <n v="3361"/>
    <s v="US-2017-142020"/>
    <x v="593"/>
    <d v="2017-06-08T00:00:00"/>
    <s v="Second Class"/>
    <s v="TC-21535"/>
    <s v="Tracy Collins"/>
    <x v="2"/>
    <s v="United States"/>
    <x v="20"/>
    <x v="15"/>
    <n v="10024"/>
    <x v="3"/>
    <s v="OFF-PA-10004569"/>
    <x v="1"/>
    <x v="10"/>
    <s v="Wirebound Message Books, Two 4 1/4&quot; x 5&quot; Forms per Page"/>
    <n v="30.44"/>
    <n v="4"/>
    <n v="0"/>
    <n v="14.306799999999999"/>
    <x v="3"/>
    <x v="0"/>
    <s v="No"/>
  </r>
  <r>
    <n v="3362"/>
    <s v="US-2017-142020"/>
    <x v="593"/>
    <d v="2017-06-08T00:00:00"/>
    <s v="Second Class"/>
    <s v="TC-21535"/>
    <s v="Tracy Collins"/>
    <x v="2"/>
    <s v="United States"/>
    <x v="20"/>
    <x v="15"/>
    <n v="10024"/>
    <x v="3"/>
    <s v="FUR-FU-10000672"/>
    <x v="0"/>
    <x v="5"/>
    <s v="Executive Impressions 10&quot; Spectator Wall Clock"/>
    <n v="35.28"/>
    <n v="3"/>
    <n v="0"/>
    <n v="11.995199999999997"/>
    <x v="3"/>
    <x v="0"/>
    <s v="No"/>
  </r>
  <r>
    <n v="3363"/>
    <s v="CA-2017-139962"/>
    <x v="350"/>
    <d v="2017-12-20T00:00:00"/>
    <s v="Standard Class"/>
    <s v="Dp-13240"/>
    <s v="Dean percer"/>
    <x v="2"/>
    <s v="United States"/>
    <x v="359"/>
    <x v="31"/>
    <n v="2151"/>
    <x v="3"/>
    <s v="OFF-PA-10004451"/>
    <x v="1"/>
    <x v="10"/>
    <s v="Xerox 222"/>
    <n v="19.440000000000001"/>
    <n v="3"/>
    <n v="0"/>
    <n v="9.3312000000000008"/>
    <x v="3"/>
    <x v="0"/>
    <s v="No"/>
  </r>
  <r>
    <n v="3364"/>
    <s v="CA-2017-139962"/>
    <x v="350"/>
    <d v="2017-12-20T00:00:00"/>
    <s v="Standard Class"/>
    <s v="Dp-13240"/>
    <s v="Dean percer"/>
    <x v="2"/>
    <s v="United States"/>
    <x v="359"/>
    <x v="31"/>
    <n v="2151"/>
    <x v="3"/>
    <s v="OFF-BI-10004738"/>
    <x v="1"/>
    <x v="8"/>
    <s v="Flexible Leather- Look Classic Collection Ring Binder"/>
    <n v="37.880000000000003"/>
    <n v="2"/>
    <n v="0"/>
    <n v="18.940000000000001"/>
    <x v="3"/>
    <x v="0"/>
    <s v="No"/>
  </r>
  <r>
    <n v="3365"/>
    <s v="CA-2018-130050"/>
    <x v="87"/>
    <d v="2018-07-18T00:00:00"/>
    <s v="Second Class"/>
    <s v="MC-17425"/>
    <s v="Mark Cousins"/>
    <x v="1"/>
    <s v="United States"/>
    <x v="12"/>
    <x v="5"/>
    <n v="77036"/>
    <x v="2"/>
    <s v="FUR-FU-10001940"/>
    <x v="0"/>
    <x v="5"/>
    <s v="Staple-based wall hangings"/>
    <n v="9.5519999999999996"/>
    <n v="3"/>
    <n v="0.6"/>
    <n v="-3.8207999999999984"/>
    <x v="2"/>
    <x v="0"/>
    <s v="No"/>
  </r>
  <r>
    <n v="3366"/>
    <s v="CA-2016-115161"/>
    <x v="867"/>
    <d v="2016-02-02T00:00:00"/>
    <s v="First Class"/>
    <s v="LC-17050"/>
    <s v="Liz Carlisle"/>
    <x v="0"/>
    <s v="United States"/>
    <x v="133"/>
    <x v="1"/>
    <n v="92691"/>
    <x v="1"/>
    <s v="FUR-BO-10003966"/>
    <x v="0"/>
    <x v="0"/>
    <s v="Sauder Facets Collection Library, Sky Alder Finish"/>
    <n v="290.666"/>
    <n v="2"/>
    <n v="0.15"/>
    <n v="3.4195999999999884"/>
    <x v="1"/>
    <x v="0"/>
    <s v="No"/>
  </r>
  <r>
    <n v="3367"/>
    <s v="CA-2016-165379"/>
    <x v="868"/>
    <d v="2016-07-15T00:00:00"/>
    <s v="Standard Class"/>
    <s v="BM-11650"/>
    <s v="Brian Moss"/>
    <x v="1"/>
    <s v="United States"/>
    <x v="61"/>
    <x v="5"/>
    <n v="75217"/>
    <x v="2"/>
    <s v="OFF-PA-10003072"/>
    <x v="1"/>
    <x v="10"/>
    <s v="Eureka Recycled Copy Paper 8 1/2&quot; x 11&quot;, Ream"/>
    <n v="10.368000000000002"/>
    <n v="2"/>
    <n v="0.2"/>
    <n v="3.6288"/>
    <x v="2"/>
    <x v="0"/>
    <s v="No"/>
  </r>
  <r>
    <n v="3368"/>
    <s v="CA-2016-165379"/>
    <x v="868"/>
    <d v="2016-07-15T00:00:00"/>
    <s v="Standard Class"/>
    <s v="BM-11650"/>
    <s v="Brian Moss"/>
    <x v="1"/>
    <s v="United States"/>
    <x v="61"/>
    <x v="5"/>
    <n v="75217"/>
    <x v="2"/>
    <s v="OFF-PA-10002245"/>
    <x v="1"/>
    <x v="10"/>
    <s v="Xerox 1895"/>
    <n v="14.352000000000002"/>
    <n v="3"/>
    <n v="0.2"/>
    <n v="4.4849999999999994"/>
    <x v="2"/>
    <x v="0"/>
    <s v="No"/>
  </r>
  <r>
    <n v="3369"/>
    <s v="CA-2017-115511"/>
    <x v="82"/>
    <d v="2017-11-25T00:00:00"/>
    <s v="Standard Class"/>
    <s v="NW-18400"/>
    <s v="Natalie Webber"/>
    <x v="0"/>
    <s v="United States"/>
    <x v="98"/>
    <x v="33"/>
    <n v="89115"/>
    <x v="1"/>
    <s v="FUR-BO-10002598"/>
    <x v="0"/>
    <x v="0"/>
    <s v="Hon Metal Bookcases, Putty"/>
    <n v="141.96"/>
    <n v="2"/>
    <n v="0"/>
    <n v="41.168399999999991"/>
    <x v="1"/>
    <x v="0"/>
    <s v="No"/>
  </r>
  <r>
    <n v="3370"/>
    <s v="CA-2017-115511"/>
    <x v="82"/>
    <d v="2017-11-25T00:00:00"/>
    <s v="Standard Class"/>
    <s v="NW-18400"/>
    <s v="Natalie Webber"/>
    <x v="0"/>
    <s v="United States"/>
    <x v="98"/>
    <x v="33"/>
    <n v="89115"/>
    <x v="1"/>
    <s v="OFF-BI-10002225"/>
    <x v="1"/>
    <x v="8"/>
    <s v="Square Ring Data Binders, Rigid 75 Pt. Covers, 11&quot; x 14-7/8&quot;"/>
    <n v="66.048000000000002"/>
    <n v="4"/>
    <n v="0.2"/>
    <n v="23.116799999999998"/>
    <x v="1"/>
    <x v="0"/>
    <s v="No"/>
  </r>
  <r>
    <n v="3371"/>
    <s v="CA-2018-134887"/>
    <x v="869"/>
    <d v="2018-03-25T00:00:00"/>
    <s v="Same Day"/>
    <s v="TB-21280"/>
    <s v="Toby Braunhardt"/>
    <x v="0"/>
    <s v="United States"/>
    <x v="110"/>
    <x v="26"/>
    <n v="73071"/>
    <x v="2"/>
    <s v="TEC-AC-10003832"/>
    <x v="2"/>
    <x v="11"/>
    <s v="Logitech P710e Mobile Speakerphone"/>
    <n v="1287.45"/>
    <n v="5"/>
    <n v="0"/>
    <n v="244.61549999999988"/>
    <x v="2"/>
    <x v="0"/>
    <s v="No"/>
  </r>
  <r>
    <n v="3372"/>
    <s v="CA-2019-123778"/>
    <x v="397"/>
    <d v="2019-09-30T00:00:00"/>
    <s v="Standard Class"/>
    <s v="BS-11755"/>
    <s v="Bruce Stewart"/>
    <x v="0"/>
    <s v="United States"/>
    <x v="8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x v="1"/>
    <x v="0"/>
    <s v="No"/>
  </r>
  <r>
    <n v="3373"/>
    <s v="CA-2019-123778"/>
    <x v="397"/>
    <d v="2019-09-30T00:00:00"/>
    <s v="Standard Class"/>
    <s v="BS-11755"/>
    <s v="Bruce Stewart"/>
    <x v="0"/>
    <s v="United States"/>
    <x v="8"/>
    <x v="1"/>
    <n v="94122"/>
    <x v="1"/>
    <s v="OFF-AP-10001242"/>
    <x v="1"/>
    <x v="9"/>
    <s v="APC 7 Outlet Network SurgeArrest Surge Protector"/>
    <n v="160.96"/>
    <n v="2"/>
    <n v="0"/>
    <n v="48.287999999999997"/>
    <x v="1"/>
    <x v="0"/>
    <s v="No"/>
  </r>
  <r>
    <n v="3374"/>
    <s v="CA-2017-161718"/>
    <x v="784"/>
    <d v="2017-12-10T00:00:00"/>
    <s v="Standard Class"/>
    <s v="SO-20335"/>
    <s v="Sean O'Donnell"/>
    <x v="0"/>
    <s v="United States"/>
    <x v="337"/>
    <x v="15"/>
    <n v="11550"/>
    <x v="3"/>
    <s v="FUR-FU-10002445"/>
    <x v="0"/>
    <x v="5"/>
    <s v="DAX Two-Tone Rosewood/Black Document Frame, Desktop, 5 x 7"/>
    <n v="28.44"/>
    <n v="3"/>
    <n v="0"/>
    <n v="11.376000000000001"/>
    <x v="3"/>
    <x v="0"/>
    <s v="No"/>
  </r>
  <r>
    <n v="3375"/>
    <s v="CA-2017-161718"/>
    <x v="784"/>
    <d v="2017-12-10T00:00:00"/>
    <s v="Standard Class"/>
    <s v="SO-20335"/>
    <s v="Sean O'Donnell"/>
    <x v="0"/>
    <s v="United States"/>
    <x v="337"/>
    <x v="15"/>
    <n v="11550"/>
    <x v="3"/>
    <s v="FUR-CH-10002372"/>
    <x v="0"/>
    <x v="1"/>
    <s v="Office Star - Ergonomically Designed Knee Chair"/>
    <n v="364.41"/>
    <n v="5"/>
    <n v="0.1"/>
    <n v="8.0980000000000203"/>
    <x v="3"/>
    <x v="0"/>
    <s v="No"/>
  </r>
  <r>
    <n v="3376"/>
    <s v="CA-2017-161718"/>
    <x v="784"/>
    <d v="2017-12-10T00:00:00"/>
    <s v="Standard Class"/>
    <s v="SO-20335"/>
    <s v="Sean O'Donnell"/>
    <x v="0"/>
    <s v="United States"/>
    <x v="337"/>
    <x v="15"/>
    <n v="11550"/>
    <x v="3"/>
    <s v="TEC-PH-10000376"/>
    <x v="2"/>
    <x v="7"/>
    <s v="Square Credit Card Reader"/>
    <n v="39.96"/>
    <n v="4"/>
    <n v="0"/>
    <n v="10.389600000000002"/>
    <x v="3"/>
    <x v="0"/>
    <s v="No"/>
  </r>
  <r>
    <n v="3377"/>
    <s v="CA-2017-161718"/>
    <x v="784"/>
    <d v="2017-12-10T00:00:00"/>
    <s v="Standard Class"/>
    <s v="SO-20335"/>
    <s v="Sean O'Donnell"/>
    <x v="0"/>
    <s v="United States"/>
    <x v="337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x v="3"/>
    <x v="0"/>
    <s v="No"/>
  </r>
  <r>
    <n v="3378"/>
    <s v="CA-2018-100671"/>
    <x v="474"/>
    <d v="2018-11-04T00:00:00"/>
    <s v="First Class"/>
    <s v="CS-12490"/>
    <s v="Cindy Schnelling"/>
    <x v="1"/>
    <s v="United States"/>
    <x v="360"/>
    <x v="5"/>
    <n v="77301"/>
    <x v="2"/>
    <s v="OFF-ST-10004950"/>
    <x v="1"/>
    <x v="4"/>
    <s v="Tenex Personal Filing Tote With Secure Closure Lid, Black/Frost"/>
    <n v="111.67200000000001"/>
    <n v="9"/>
    <n v="0.2"/>
    <n v="6.9794999999999909"/>
    <x v="2"/>
    <x v="0"/>
    <s v="No"/>
  </r>
  <r>
    <n v="3379"/>
    <s v="CA-2019-142867"/>
    <x v="294"/>
    <d v="2019-03-21T00:00:00"/>
    <s v="Standard Class"/>
    <s v="PO-19180"/>
    <s v="Philisse Overcash"/>
    <x v="2"/>
    <s v="United States"/>
    <x v="12"/>
    <x v="5"/>
    <n v="77095"/>
    <x v="2"/>
    <s v="OFF-BI-10003166"/>
    <x v="1"/>
    <x v="8"/>
    <s v="GBC Plasticlear Binding Covers"/>
    <n v="13.775999999999996"/>
    <n v="6"/>
    <n v="0.8"/>
    <n v="-22.04160000000001"/>
    <x v="2"/>
    <x v="1"/>
    <s v="Yes"/>
  </r>
  <r>
    <n v="3380"/>
    <s v="CA-2019-142867"/>
    <x v="294"/>
    <d v="2019-03-21T00:00:00"/>
    <s v="Standard Class"/>
    <s v="PO-19180"/>
    <s v="Philisse Overcash"/>
    <x v="2"/>
    <s v="United States"/>
    <x v="12"/>
    <x v="5"/>
    <n v="77095"/>
    <x v="2"/>
    <s v="OFF-PA-10004610"/>
    <x v="1"/>
    <x v="10"/>
    <s v="Xerox 1900"/>
    <n v="10.272000000000002"/>
    <n v="3"/>
    <n v="0.2"/>
    <n v="3.2099999999999982"/>
    <x v="2"/>
    <x v="1"/>
    <s v="Yes"/>
  </r>
  <r>
    <n v="3381"/>
    <s v="CA-2019-103156"/>
    <x v="51"/>
    <d v="2019-11-24T00:00:00"/>
    <s v="First Class"/>
    <s v="TD-20995"/>
    <s v="Tamara Dahlen"/>
    <x v="0"/>
    <s v="United States"/>
    <x v="10"/>
    <x v="9"/>
    <n v="19120"/>
    <x v="3"/>
    <s v="FUR-FU-10000320"/>
    <x v="0"/>
    <x v="5"/>
    <s v="OIC Stacking Trays"/>
    <n v="24.048000000000002"/>
    <n v="9"/>
    <n v="0.2"/>
    <n v="7.2144000000000013"/>
    <x v="3"/>
    <x v="0"/>
    <s v="No"/>
  </r>
  <r>
    <n v="3382"/>
    <s v="US-2019-162208"/>
    <x v="151"/>
    <d v="2019-08-30T00:00:00"/>
    <s v="First Class"/>
    <s v="SP-20620"/>
    <s v="Stefania Perrino"/>
    <x v="1"/>
    <s v="United States"/>
    <x v="67"/>
    <x v="2"/>
    <n v="33614"/>
    <x v="0"/>
    <s v="OFF-EN-10004030"/>
    <x v="1"/>
    <x v="12"/>
    <s v="Convenience Packs of Business Envelopes"/>
    <n v="2.8960000000000004"/>
    <n v="1"/>
    <n v="0.2"/>
    <n v="0.97739999999999994"/>
    <x v="0"/>
    <x v="0"/>
    <s v="No"/>
  </r>
  <r>
    <n v="3383"/>
    <s v="CA-2017-130659"/>
    <x v="784"/>
    <d v="2017-12-09T00:00:00"/>
    <s v="Second Class"/>
    <s v="MS-17365"/>
    <s v="Maribeth Schnelling"/>
    <x v="0"/>
    <s v="United States"/>
    <x v="20"/>
    <x v="15"/>
    <n v="10035"/>
    <x v="3"/>
    <s v="OFF-EN-10004147"/>
    <x v="1"/>
    <x v="12"/>
    <s v="Wausau Papers Astrobrights Colored Envelopes"/>
    <n v="17.940000000000001"/>
    <n v="3"/>
    <n v="0"/>
    <n v="8.7906000000000013"/>
    <x v="3"/>
    <x v="0"/>
    <s v="No"/>
  </r>
  <r>
    <n v="3384"/>
    <s v="CA-2017-130659"/>
    <x v="784"/>
    <d v="2017-12-09T00:00:00"/>
    <s v="Second Class"/>
    <s v="MS-17365"/>
    <s v="Maribeth Schnelling"/>
    <x v="0"/>
    <s v="United States"/>
    <x v="20"/>
    <x v="15"/>
    <n v="10035"/>
    <x v="3"/>
    <s v="FUR-CH-10003535"/>
    <x v="0"/>
    <x v="1"/>
    <s v="Global Armless Task Chair, Royal Blue"/>
    <n v="384.17399999999998"/>
    <n v="7"/>
    <n v="0.1"/>
    <n v="29.880199999999981"/>
    <x v="3"/>
    <x v="0"/>
    <s v="No"/>
  </r>
  <r>
    <n v="3385"/>
    <s v="CA-2017-130659"/>
    <x v="784"/>
    <d v="2017-12-09T00:00:00"/>
    <s v="Second Class"/>
    <s v="MS-17365"/>
    <s v="Maribeth Schnelling"/>
    <x v="0"/>
    <s v="United States"/>
    <x v="20"/>
    <x v="15"/>
    <n v="10035"/>
    <x v="3"/>
    <s v="TEC-PH-10004586"/>
    <x v="2"/>
    <x v="7"/>
    <s v="Wilson SignalBoost 841262 DB PRO Amplifier Kit"/>
    <n v="1799.75"/>
    <n v="5"/>
    <n v="0"/>
    <n v="539.92499999999995"/>
    <x v="3"/>
    <x v="0"/>
    <s v="No"/>
  </r>
  <r>
    <n v="3386"/>
    <s v="CA-2019-148404"/>
    <x v="566"/>
    <d v="2019-10-11T00:00:00"/>
    <s v="Standard Class"/>
    <s v="Dp-13240"/>
    <s v="Dean percer"/>
    <x v="2"/>
    <s v="United States"/>
    <x v="35"/>
    <x v="3"/>
    <n v="28205"/>
    <x v="0"/>
    <s v="OFF-ST-10003208"/>
    <x v="1"/>
    <x v="4"/>
    <s v="Adjustable Depth Letter/Legal Cart"/>
    <n v="580.67200000000003"/>
    <n v="4"/>
    <n v="0.2"/>
    <n v="65.325599999999895"/>
    <x v="0"/>
    <x v="0"/>
    <s v="No"/>
  </r>
  <r>
    <n v="3387"/>
    <s v="CA-2019-148404"/>
    <x v="566"/>
    <d v="2019-10-11T00:00:00"/>
    <s v="Standard Class"/>
    <s v="Dp-13240"/>
    <s v="Dean percer"/>
    <x v="2"/>
    <s v="United States"/>
    <x v="35"/>
    <x v="3"/>
    <n v="28205"/>
    <x v="0"/>
    <s v="OFF-FA-10003112"/>
    <x v="1"/>
    <x v="13"/>
    <s v="Staples"/>
    <n v="18.936"/>
    <n v="3"/>
    <n v="0.2"/>
    <n v="5.9174999999999986"/>
    <x v="0"/>
    <x v="0"/>
    <s v="No"/>
  </r>
  <r>
    <n v="3388"/>
    <s v="CA-2019-148404"/>
    <x v="566"/>
    <d v="2019-10-11T00:00:00"/>
    <s v="Standard Class"/>
    <s v="Dp-13240"/>
    <s v="Dean percer"/>
    <x v="2"/>
    <s v="United States"/>
    <x v="35"/>
    <x v="3"/>
    <n v="28205"/>
    <x v="0"/>
    <s v="TEC-PH-10004447"/>
    <x v="2"/>
    <x v="7"/>
    <s v="Toshiba IPT2010-SD IP Telephone"/>
    <n v="222.38400000000001"/>
    <n v="2"/>
    <n v="0.2"/>
    <n v="16.678799999999995"/>
    <x v="0"/>
    <x v="0"/>
    <s v="No"/>
  </r>
  <r>
    <n v="3389"/>
    <s v="CA-2019-148404"/>
    <x v="566"/>
    <d v="2019-10-11T00:00:00"/>
    <s v="Standard Class"/>
    <s v="Dp-13240"/>
    <s v="Dean percer"/>
    <x v="2"/>
    <s v="United States"/>
    <x v="35"/>
    <x v="3"/>
    <n v="28205"/>
    <x v="0"/>
    <s v="OFF-BI-10002854"/>
    <x v="1"/>
    <x v="8"/>
    <s v="Performers Binder/Pad Holder, Black"/>
    <n v="50.454000000000015"/>
    <n v="6"/>
    <n v="0.7"/>
    <n v="-33.635999999999996"/>
    <x v="0"/>
    <x v="0"/>
    <s v="No"/>
  </r>
  <r>
    <n v="3390"/>
    <s v="CA-2019-148404"/>
    <x v="566"/>
    <d v="2019-10-11T00:00:00"/>
    <s v="Standard Class"/>
    <s v="Dp-13240"/>
    <s v="Dean percer"/>
    <x v="2"/>
    <s v="United States"/>
    <x v="35"/>
    <x v="3"/>
    <n v="28205"/>
    <x v="0"/>
    <s v="FUR-TA-10001039"/>
    <x v="0"/>
    <x v="3"/>
    <s v="KI Adjustable-Height Table"/>
    <n v="154.76400000000001"/>
    <n v="3"/>
    <n v="0.4"/>
    <n v="-36.11160000000001"/>
    <x v="0"/>
    <x v="0"/>
    <s v="No"/>
  </r>
  <r>
    <n v="3391"/>
    <s v="CA-2019-101077"/>
    <x v="613"/>
    <d v="2019-03-30T00:00:00"/>
    <s v="Second Class"/>
    <s v="DB-13660"/>
    <s v="Duane Benoit"/>
    <x v="0"/>
    <s v="United States"/>
    <x v="61"/>
    <x v="5"/>
    <n v="75081"/>
    <x v="2"/>
    <s v="OFF-PA-10004239"/>
    <x v="1"/>
    <x v="10"/>
    <s v="Xerox 1953"/>
    <n v="6.8480000000000008"/>
    <n v="2"/>
    <n v="0.2"/>
    <n v="2.1399999999999992"/>
    <x v="2"/>
    <x v="0"/>
    <s v="No"/>
  </r>
  <r>
    <n v="3392"/>
    <s v="CA-2016-166471"/>
    <x v="128"/>
    <d v="2016-08-13T00:00:00"/>
    <s v="Standard Class"/>
    <s v="MG-17650"/>
    <s v="Matthew Grinstein"/>
    <x v="2"/>
    <s v="United States"/>
    <x v="4"/>
    <x v="4"/>
    <n v="98103"/>
    <x v="1"/>
    <s v="TEC-PH-10001530"/>
    <x v="2"/>
    <x v="7"/>
    <s v="Cisco Unified IP Phone 7945G VoIP phone"/>
    <n v="1091.1680000000001"/>
    <n v="4"/>
    <n v="0.2"/>
    <n v="68.197999999999979"/>
    <x v="1"/>
    <x v="0"/>
    <s v="No"/>
  </r>
  <r>
    <n v="3393"/>
    <s v="CA-2016-166471"/>
    <x v="128"/>
    <d v="2016-08-13T00:00:00"/>
    <s v="Standard Class"/>
    <s v="MG-17650"/>
    <s v="Matthew Grinstein"/>
    <x v="2"/>
    <s v="United States"/>
    <x v="4"/>
    <x v="4"/>
    <n v="98103"/>
    <x v="1"/>
    <s v="TEC-PH-10000038"/>
    <x v="2"/>
    <x v="7"/>
    <s v="Jawbone MINI JAMBOX Wireless Bluetooth Speaker"/>
    <n v="219.16800000000001"/>
    <n v="2"/>
    <n v="0.2"/>
    <n v="-43.833600000000018"/>
    <x v="1"/>
    <x v="0"/>
    <s v="No"/>
  </r>
  <r>
    <n v="3394"/>
    <s v="CA-2016-105340"/>
    <x v="754"/>
    <d v="2016-11-25T00:00:00"/>
    <s v="First Class"/>
    <s v="EH-14185"/>
    <s v="Evan Henry"/>
    <x v="0"/>
    <s v="United States"/>
    <x v="45"/>
    <x v="5"/>
    <n v="77506"/>
    <x v="2"/>
    <s v="OFF-BI-10001765"/>
    <x v="1"/>
    <x v="8"/>
    <s v="Wilson Jones Heavy-Duty Casebound Ring Binders with Metal Hinges"/>
    <n v="6.9279999999999982"/>
    <n v="1"/>
    <n v="0.8"/>
    <n v="-11.084800000000005"/>
    <x v="2"/>
    <x v="0"/>
    <s v="No"/>
  </r>
  <r>
    <n v="3395"/>
    <s v="US-2019-131583"/>
    <x v="193"/>
    <d v="2019-06-10T00:00:00"/>
    <s v="Same Day"/>
    <s v="CL-11890"/>
    <s v="Carl Ludwig"/>
    <x v="0"/>
    <s v="United States"/>
    <x v="10"/>
    <x v="9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  <x v="3"/>
    <x v="0"/>
    <s v="No"/>
  </r>
  <r>
    <n v="3396"/>
    <s v="US-2019-148362"/>
    <x v="870"/>
    <d v="2019-07-08T00:00:00"/>
    <s v="Standard Class"/>
    <s v="KF-16285"/>
    <s v="Karen Ferguson"/>
    <x v="2"/>
    <s v="United States"/>
    <x v="245"/>
    <x v="14"/>
    <n v="46203"/>
    <x v="2"/>
    <s v="OFF-ST-10001128"/>
    <x v="1"/>
    <x v="4"/>
    <s v="Carina Mini System Audio Rack, Model AR050B"/>
    <n v="443.92"/>
    <n v="4"/>
    <n v="0"/>
    <n v="13.317600000000027"/>
    <x v="2"/>
    <x v="0"/>
    <s v="No"/>
  </r>
  <r>
    <n v="3397"/>
    <s v="US-2019-148362"/>
    <x v="870"/>
    <d v="2019-07-08T00:00:00"/>
    <s v="Standard Class"/>
    <s v="KF-16285"/>
    <s v="Karen Ferguson"/>
    <x v="2"/>
    <s v="United States"/>
    <x v="245"/>
    <x v="14"/>
    <n v="46203"/>
    <x v="2"/>
    <s v="OFF-BI-10003656"/>
    <x v="1"/>
    <x v="8"/>
    <s v="Fellowes PB200 Plastic Comb Binding Machine"/>
    <n v="169.99"/>
    <n v="1"/>
    <n v="0"/>
    <n v="78.195399999999992"/>
    <x v="2"/>
    <x v="0"/>
    <s v="No"/>
  </r>
  <r>
    <n v="3398"/>
    <s v="US-2019-148362"/>
    <x v="870"/>
    <d v="2019-07-08T00:00:00"/>
    <s v="Standard Class"/>
    <s v="KF-16285"/>
    <s v="Karen Ferguson"/>
    <x v="2"/>
    <s v="United States"/>
    <x v="245"/>
    <x v="14"/>
    <n v="46203"/>
    <x v="2"/>
    <s v="OFF-PA-10003441"/>
    <x v="1"/>
    <x v="10"/>
    <s v="Xerox 226"/>
    <n v="25.92"/>
    <n v="4"/>
    <n v="0"/>
    <n v="12.441600000000001"/>
    <x v="2"/>
    <x v="0"/>
    <s v="No"/>
  </r>
  <r>
    <n v="3399"/>
    <s v="CA-2016-102274"/>
    <x v="871"/>
    <d v="2016-11-26T00:00:00"/>
    <s v="Standard Class"/>
    <s v="DH-13075"/>
    <s v="Dave Hallsten"/>
    <x v="1"/>
    <s v="United States"/>
    <x v="102"/>
    <x v="0"/>
    <n v="40475"/>
    <x v="0"/>
    <s v="TEC-PH-10002923"/>
    <x v="2"/>
    <x v="7"/>
    <s v="Logitech B530 USB Headset - headset - Full size, Binaural"/>
    <n v="36.99"/>
    <n v="1"/>
    <n v="0"/>
    <n v="9.9873000000000012"/>
    <x v="0"/>
    <x v="0"/>
    <s v="No"/>
  </r>
  <r>
    <n v="3400"/>
    <s v="CA-2016-102274"/>
    <x v="871"/>
    <d v="2016-11-26T00:00:00"/>
    <s v="Standard Class"/>
    <s v="DH-13075"/>
    <s v="Dave Hallsten"/>
    <x v="1"/>
    <s v="United States"/>
    <x v="102"/>
    <x v="0"/>
    <n v="40475"/>
    <x v="0"/>
    <s v="OFF-PA-10004359"/>
    <x v="1"/>
    <x v="10"/>
    <s v="Multicolor Computer Printout Paper"/>
    <n v="629.09999999999991"/>
    <n v="6"/>
    <n v="0"/>
    <n v="301.96799999999996"/>
    <x v="0"/>
    <x v="0"/>
    <s v="No"/>
  </r>
  <r>
    <n v="3401"/>
    <s v="CA-2016-102274"/>
    <x v="871"/>
    <d v="2016-11-26T00:00:00"/>
    <s v="Standard Class"/>
    <s v="DH-13075"/>
    <s v="Dave Hallsten"/>
    <x v="1"/>
    <s v="United States"/>
    <x v="102"/>
    <x v="0"/>
    <n v="40475"/>
    <x v="0"/>
    <s v="OFF-ST-10001511"/>
    <x v="1"/>
    <x v="4"/>
    <s v="Space Solutions Commercial Steel Shelving"/>
    <n v="193.95000000000002"/>
    <n v="3"/>
    <n v="0"/>
    <n v="9.6974999999999838"/>
    <x v="0"/>
    <x v="0"/>
    <s v="No"/>
  </r>
  <r>
    <n v="3402"/>
    <s v="CA-2016-102274"/>
    <x v="871"/>
    <d v="2016-11-26T00:00:00"/>
    <s v="Standard Class"/>
    <s v="DH-13075"/>
    <s v="Dave Hallsten"/>
    <x v="1"/>
    <s v="United States"/>
    <x v="102"/>
    <x v="0"/>
    <n v="40475"/>
    <x v="0"/>
    <s v="OFF-AR-10002833"/>
    <x v="1"/>
    <x v="6"/>
    <s v="Newell 322"/>
    <n v="5.46"/>
    <n v="3"/>
    <n v="0"/>
    <n v="1.4742000000000002"/>
    <x v="0"/>
    <x v="0"/>
    <s v="No"/>
  </r>
  <r>
    <n v="3403"/>
    <s v="CA-2017-129700"/>
    <x v="124"/>
    <d v="2017-05-05T00:00:00"/>
    <s v="First Class"/>
    <s v="LA-16780"/>
    <s v="Laura Armstrong"/>
    <x v="1"/>
    <s v="United States"/>
    <x v="361"/>
    <x v="10"/>
    <n v="60477"/>
    <x v="2"/>
    <s v="FUR-FU-10001940"/>
    <x v="0"/>
    <x v="5"/>
    <s v="Staple-based wall hangings"/>
    <n v="22.288"/>
    <n v="7"/>
    <n v="0.6"/>
    <n v="-8.9151999999999987"/>
    <x v="2"/>
    <x v="0"/>
    <s v="No"/>
  </r>
  <r>
    <n v="3404"/>
    <s v="CA-2019-168739"/>
    <x v="148"/>
    <d v="2019-06-05T00:00:00"/>
    <s v="Standard Class"/>
    <s v="HZ-14950"/>
    <s v="Henia Zydlo"/>
    <x v="0"/>
    <s v="United States"/>
    <x v="12"/>
    <x v="5"/>
    <n v="77095"/>
    <x v="2"/>
    <s v="FUR-FU-10003919"/>
    <x v="0"/>
    <x v="5"/>
    <s v="Eldon Executive Woodline II Cherry Finish Desk Accessories"/>
    <n v="65.424000000000007"/>
    <n v="4"/>
    <n v="0.6"/>
    <n v="-52.339199999999991"/>
    <x v="2"/>
    <x v="0"/>
    <s v="No"/>
  </r>
  <r>
    <n v="3405"/>
    <s v="CA-2017-152527"/>
    <x v="872"/>
    <d v="2017-10-17T00:00:00"/>
    <s v="Same Day"/>
    <s v="CM-12190"/>
    <s v="Charlotte Melton"/>
    <x v="0"/>
    <s v="United States"/>
    <x v="1"/>
    <x v="1"/>
    <n v="90004"/>
    <x v="1"/>
    <s v="OFF-ST-10003479"/>
    <x v="1"/>
    <x v="4"/>
    <s v="Eldon Base for stackable storage shelf, platinum"/>
    <n v="77.88"/>
    <n v="2"/>
    <n v="0"/>
    <n v="3.8939999999999912"/>
    <x v="1"/>
    <x v="0"/>
    <s v="No"/>
  </r>
  <r>
    <n v="3406"/>
    <s v="US-2016-150119"/>
    <x v="488"/>
    <d v="2016-04-27T00:00:00"/>
    <s v="Standard Class"/>
    <s v="LB-16795"/>
    <s v="Laurel Beltran"/>
    <x v="2"/>
    <s v="United States"/>
    <x v="38"/>
    <x v="24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x v="3"/>
    <x v="0"/>
    <s v="No"/>
  </r>
  <r>
    <n v="3407"/>
    <s v="US-2016-150119"/>
    <x v="488"/>
    <d v="2016-04-27T00:00:00"/>
    <s v="Standard Class"/>
    <s v="LB-16795"/>
    <s v="Laurel Beltran"/>
    <x v="2"/>
    <s v="United States"/>
    <x v="38"/>
    <x v="24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x v="3"/>
    <x v="0"/>
    <s v="No"/>
  </r>
  <r>
    <n v="3408"/>
    <s v="US-2016-150119"/>
    <x v="488"/>
    <d v="2016-04-27T00:00:00"/>
    <s v="Standard Class"/>
    <s v="LB-16795"/>
    <s v="Laurel Beltran"/>
    <x v="2"/>
    <s v="United States"/>
    <x v="38"/>
    <x v="24"/>
    <n v="43229"/>
    <x v="3"/>
    <s v="OFF-BI-10000145"/>
    <x v="1"/>
    <x v="8"/>
    <s v="Zipper Ring Binder Pockets"/>
    <n v="7.4880000000000013"/>
    <n v="8"/>
    <n v="0.7"/>
    <n v="-5.2415999999999983"/>
    <x v="3"/>
    <x v="0"/>
    <s v="No"/>
  </r>
  <r>
    <n v="3409"/>
    <s v="US-2016-150119"/>
    <x v="488"/>
    <d v="2016-04-27T00:00:00"/>
    <s v="Standard Class"/>
    <s v="LB-16795"/>
    <s v="Laurel Beltran"/>
    <x v="2"/>
    <s v="United States"/>
    <x v="38"/>
    <x v="24"/>
    <n v="43229"/>
    <x v="3"/>
    <s v="FUR-FU-10002191"/>
    <x v="0"/>
    <x v="5"/>
    <s v="G.E. Halogen Desk Lamp Bulbs"/>
    <n v="22.336000000000002"/>
    <n v="4"/>
    <n v="0.2"/>
    <n v="7.8175999999999997"/>
    <x v="3"/>
    <x v="0"/>
    <s v="No"/>
  </r>
  <r>
    <n v="3410"/>
    <s v="US-2019-150847"/>
    <x v="504"/>
    <d v="2019-05-06T00:00:00"/>
    <s v="Standard Class"/>
    <s v="JF-15490"/>
    <s v="Jeremy Farry"/>
    <x v="0"/>
    <s v="United States"/>
    <x v="38"/>
    <x v="24"/>
    <n v="43229"/>
    <x v="3"/>
    <s v="OFF-PA-10004451"/>
    <x v="1"/>
    <x v="10"/>
    <s v="Xerox 222"/>
    <n v="10.368000000000002"/>
    <n v="2"/>
    <n v="0.2"/>
    <n v="3.6288"/>
    <x v="3"/>
    <x v="0"/>
    <s v="No"/>
  </r>
  <r>
    <n v="3411"/>
    <s v="CA-2018-100244"/>
    <x v="873"/>
    <d v="2018-09-24T00:00:00"/>
    <s v="Standard Class"/>
    <s v="GM-14695"/>
    <s v="Greg Maxwell"/>
    <x v="1"/>
    <s v="United States"/>
    <x v="8"/>
    <x v="1"/>
    <n v="94122"/>
    <x v="1"/>
    <s v="OFF-PA-10001471"/>
    <x v="1"/>
    <x v="10"/>
    <s v="Strathmore Photo Frame Cards"/>
    <n v="65.789999999999992"/>
    <n v="9"/>
    <n v="0"/>
    <n v="30.263399999999997"/>
    <x v="1"/>
    <x v="0"/>
    <s v="No"/>
  </r>
  <r>
    <n v="3412"/>
    <s v="CA-2018-100244"/>
    <x v="873"/>
    <d v="2018-09-24T00:00:00"/>
    <s v="Standard Class"/>
    <s v="GM-14695"/>
    <s v="Greg Maxwell"/>
    <x v="1"/>
    <s v="United States"/>
    <x v="8"/>
    <x v="1"/>
    <n v="94122"/>
    <x v="1"/>
    <s v="OFF-BI-10003656"/>
    <x v="1"/>
    <x v="8"/>
    <s v="Fellowes PB200 Plastic Comb Binding Machine"/>
    <n v="271.98400000000004"/>
    <n v="2"/>
    <n v="0.2"/>
    <n v="88.394799999999975"/>
    <x v="1"/>
    <x v="0"/>
    <s v="No"/>
  </r>
  <r>
    <n v="3413"/>
    <s v="CA-2018-100244"/>
    <x v="873"/>
    <d v="2018-09-24T00:00:00"/>
    <s v="Standard Class"/>
    <s v="GM-14695"/>
    <s v="Greg Maxwell"/>
    <x v="1"/>
    <s v="United States"/>
    <x v="8"/>
    <x v="1"/>
    <n v="94122"/>
    <x v="1"/>
    <s v="OFF-AR-10000940"/>
    <x v="1"/>
    <x v="6"/>
    <s v="Newell 343"/>
    <n v="11.76"/>
    <n v="4"/>
    <n v="0"/>
    <n v="3.1752000000000002"/>
    <x v="1"/>
    <x v="0"/>
    <s v="No"/>
  </r>
  <r>
    <n v="3414"/>
    <s v="CA-2018-100244"/>
    <x v="873"/>
    <d v="2018-09-24T00:00:00"/>
    <s v="Standard Class"/>
    <s v="GM-14695"/>
    <s v="Greg Maxwell"/>
    <x v="1"/>
    <s v="United States"/>
    <x v="8"/>
    <x v="1"/>
    <n v="94122"/>
    <x v="1"/>
    <s v="OFF-PA-10002319"/>
    <x v="1"/>
    <x v="10"/>
    <s v="Xerox 1944"/>
    <n v="77.52"/>
    <n v="2"/>
    <n v="0"/>
    <n v="37.9848"/>
    <x v="1"/>
    <x v="0"/>
    <s v="No"/>
  </r>
  <r>
    <n v="3415"/>
    <s v="CA-2018-100244"/>
    <x v="873"/>
    <d v="2018-09-24T00:00:00"/>
    <s v="Standard Class"/>
    <s v="GM-14695"/>
    <s v="Greg Maxwell"/>
    <x v="1"/>
    <s v="United States"/>
    <x v="8"/>
    <x v="1"/>
    <n v="94122"/>
    <x v="1"/>
    <s v="OFF-BI-10000977"/>
    <x v="1"/>
    <x v="8"/>
    <s v="Ibico Plastic Spiral Binding Combs"/>
    <n v="48.64"/>
    <n v="2"/>
    <n v="0.2"/>
    <n v="15.807999999999996"/>
    <x v="1"/>
    <x v="0"/>
    <s v="No"/>
  </r>
  <r>
    <n v="3416"/>
    <s v="CA-2018-116540"/>
    <x v="476"/>
    <d v="2018-09-02T00:00:00"/>
    <s v="Same Day"/>
    <s v="SS-20590"/>
    <s v="Sonia Sunley"/>
    <x v="0"/>
    <s v="United States"/>
    <x v="6"/>
    <x v="6"/>
    <n v="53711"/>
    <x v="2"/>
    <s v="OFF-FA-10002676"/>
    <x v="1"/>
    <x v="13"/>
    <s v="Colored Push Pins"/>
    <n v="1.81"/>
    <n v="1"/>
    <n v="0"/>
    <n v="0.65159999999999996"/>
    <x v="2"/>
    <x v="0"/>
    <s v="No"/>
  </r>
  <r>
    <n v="3417"/>
    <s v="CA-2018-116540"/>
    <x v="476"/>
    <d v="2018-09-02T00:00:00"/>
    <s v="Same Day"/>
    <s v="SS-20590"/>
    <s v="Sonia Sunley"/>
    <x v="0"/>
    <s v="United States"/>
    <x v="6"/>
    <x v="6"/>
    <n v="53711"/>
    <x v="2"/>
    <s v="OFF-BI-10004970"/>
    <x v="1"/>
    <x v="8"/>
    <s v="ACCOHIDE 3-Ring Binder, Blue, 1&quot;"/>
    <n v="8.26"/>
    <n v="2"/>
    <n v="0"/>
    <n v="3.8822000000000001"/>
    <x v="2"/>
    <x v="0"/>
    <s v="No"/>
  </r>
  <r>
    <n v="3418"/>
    <s v="CA-2017-151841"/>
    <x v="381"/>
    <d v="2017-05-02T00:00:00"/>
    <s v="Standard Class"/>
    <s v="TC-21475"/>
    <s v="Tony Chapman"/>
    <x v="2"/>
    <s v="United States"/>
    <x v="34"/>
    <x v="22"/>
    <n v="80013"/>
    <x v="1"/>
    <s v="OFF-AP-10003971"/>
    <x v="1"/>
    <x v="9"/>
    <s v="Belkin 6 Outlet Metallic Surge Strip"/>
    <n v="43.560000000000009"/>
    <n v="5"/>
    <n v="0.2"/>
    <n v="3.2669999999999995"/>
    <x v="1"/>
    <x v="0"/>
    <s v="No"/>
  </r>
  <r>
    <n v="3419"/>
    <s v="CA-2017-151841"/>
    <x v="381"/>
    <d v="2017-05-02T00:00:00"/>
    <s v="Standard Class"/>
    <s v="TC-21475"/>
    <s v="Tony Chapman"/>
    <x v="2"/>
    <s v="United States"/>
    <x v="34"/>
    <x v="22"/>
    <n v="80013"/>
    <x v="1"/>
    <s v="OFF-SU-10001574"/>
    <x v="1"/>
    <x v="14"/>
    <s v="Acme Value Line Scissors"/>
    <n v="5.84"/>
    <n v="2"/>
    <n v="0.2"/>
    <n v="0.72999999999999954"/>
    <x v="1"/>
    <x v="0"/>
    <s v="No"/>
  </r>
  <r>
    <n v="3420"/>
    <s v="CA-2017-150791"/>
    <x v="684"/>
    <d v="2017-09-13T00:00:00"/>
    <s v="Standard Class"/>
    <s v="CC-12430"/>
    <s v="Chuck Clark"/>
    <x v="2"/>
    <s v="United States"/>
    <x v="20"/>
    <x v="15"/>
    <n v="10024"/>
    <x v="3"/>
    <s v="FUR-CH-10000665"/>
    <x v="0"/>
    <x v="1"/>
    <s v="Global Airflow Leather Mesh Back Chair, Black"/>
    <n v="271.76400000000001"/>
    <n v="2"/>
    <n v="0.1"/>
    <n v="60.391999999999967"/>
    <x v="3"/>
    <x v="0"/>
    <s v="No"/>
  </r>
  <r>
    <n v="3421"/>
    <s v="CA-2018-134803"/>
    <x v="316"/>
    <d v="2018-06-03T00:00:00"/>
    <s v="Standard Class"/>
    <s v="CL-12565"/>
    <s v="Clay Ludtke"/>
    <x v="0"/>
    <s v="United States"/>
    <x v="1"/>
    <x v="1"/>
    <n v="90004"/>
    <x v="1"/>
    <s v="OFF-AP-10000891"/>
    <x v="1"/>
    <x v="9"/>
    <s v="Kensington 7 Outlet MasterPiece HOMEOFFICE Power Control Center"/>
    <n v="262.24"/>
    <n v="2"/>
    <n v="0"/>
    <n v="78.671999999999997"/>
    <x v="1"/>
    <x v="1"/>
    <s v="Yes"/>
  </r>
  <r>
    <n v="3422"/>
    <s v="CA-2018-134803"/>
    <x v="316"/>
    <d v="2018-06-03T00:00:00"/>
    <s v="Standard Class"/>
    <s v="CL-12565"/>
    <s v="Clay Ludtke"/>
    <x v="0"/>
    <s v="United States"/>
    <x v="1"/>
    <x v="1"/>
    <n v="90004"/>
    <x v="1"/>
    <s v="OFF-PA-10003790"/>
    <x v="1"/>
    <x v="10"/>
    <s v="Xerox 1991"/>
    <n v="182.72"/>
    <n v="8"/>
    <n v="0"/>
    <n v="84.051199999999994"/>
    <x v="1"/>
    <x v="1"/>
    <s v="Yes"/>
  </r>
  <r>
    <n v="3423"/>
    <s v="CA-2018-134803"/>
    <x v="316"/>
    <d v="2018-06-03T00:00:00"/>
    <s v="Standard Class"/>
    <s v="CL-12565"/>
    <s v="Clay Ludtke"/>
    <x v="0"/>
    <s v="United States"/>
    <x v="1"/>
    <x v="1"/>
    <n v="90004"/>
    <x v="1"/>
    <s v="TEC-AC-10002217"/>
    <x v="2"/>
    <x v="11"/>
    <s v="Imation Clip USB flash drive - 8 GB"/>
    <n v="131.6"/>
    <n v="7"/>
    <n v="0"/>
    <n v="7.8960000000000008"/>
    <x v="1"/>
    <x v="1"/>
    <s v="Yes"/>
  </r>
  <r>
    <n v="3424"/>
    <s v="CA-2018-134803"/>
    <x v="316"/>
    <d v="2018-06-03T00:00:00"/>
    <s v="Standard Class"/>
    <s v="CL-12565"/>
    <s v="Clay Ludtke"/>
    <x v="0"/>
    <s v="United States"/>
    <x v="1"/>
    <x v="1"/>
    <n v="90004"/>
    <x v="1"/>
    <s v="OFF-BI-10002215"/>
    <x v="1"/>
    <x v="8"/>
    <s v="Wilson Jones Hanging View Binder, White, 1&quot;"/>
    <n v="22.72"/>
    <n v="4"/>
    <n v="0.2"/>
    <n v="7.3839999999999986"/>
    <x v="1"/>
    <x v="1"/>
    <s v="Yes"/>
  </r>
  <r>
    <n v="3425"/>
    <s v="CA-2018-134803"/>
    <x v="316"/>
    <d v="2018-06-03T00:00:00"/>
    <s v="Standard Class"/>
    <s v="CL-12565"/>
    <s v="Clay Ludtke"/>
    <x v="0"/>
    <s v="United States"/>
    <x v="1"/>
    <x v="1"/>
    <n v="90004"/>
    <x v="1"/>
    <s v="TEC-MA-10001972"/>
    <x v="2"/>
    <x v="15"/>
    <s v="Okidata C331dn Printer"/>
    <n v="558.4"/>
    <n v="2"/>
    <n v="0.2"/>
    <n v="41.880000000000024"/>
    <x v="1"/>
    <x v="1"/>
    <s v="Yes"/>
  </r>
  <r>
    <n v="3426"/>
    <s v="CA-2017-153381"/>
    <x v="496"/>
    <d v="2017-09-28T00:00:00"/>
    <s v="Standard Class"/>
    <s v="DE-13255"/>
    <s v="Deanra Eno"/>
    <x v="2"/>
    <s v="United States"/>
    <x v="362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88"/>
    <x v="2"/>
    <x v="0"/>
    <s v="No"/>
  </r>
  <r>
    <n v="3427"/>
    <s v="CA-2017-153381"/>
    <x v="496"/>
    <d v="2017-09-28T00:00:00"/>
    <s v="Standard Class"/>
    <s v="DE-13255"/>
    <s v="Deanra Eno"/>
    <x v="2"/>
    <s v="United States"/>
    <x v="362"/>
    <x v="23"/>
    <n v="52001"/>
    <x v="2"/>
    <s v="FUR-CH-10000988"/>
    <x v="0"/>
    <x v="1"/>
    <s v="Hon Olson Stacker Stools"/>
    <n v="1408.1"/>
    <n v="10"/>
    <n v="0"/>
    <n v="394.26800000000003"/>
    <x v="2"/>
    <x v="0"/>
    <s v="No"/>
  </r>
  <r>
    <n v="3428"/>
    <s v="US-2019-111024"/>
    <x v="445"/>
    <d v="2019-07-06T00:00:00"/>
    <s v="Second Class"/>
    <s v="SZ-20035"/>
    <s v="Sam Zeldin"/>
    <x v="2"/>
    <s v="United States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x v="3"/>
    <x v="0"/>
    <s v="No"/>
  </r>
  <r>
    <n v="3429"/>
    <s v="US-2019-111024"/>
    <x v="445"/>
    <d v="2019-07-06T00:00:00"/>
    <s v="Second Class"/>
    <s v="SZ-20035"/>
    <s v="Sam Zeldin"/>
    <x v="2"/>
    <s v="United States"/>
    <x v="152"/>
    <x v="24"/>
    <n v="43130"/>
    <x v="3"/>
    <s v="FUR-TA-10002041"/>
    <x v="0"/>
    <x v="3"/>
    <s v="Bevis Round Conference Table Top, X-Base"/>
    <n v="215.148"/>
    <n v="2"/>
    <n v="0.4"/>
    <n v="-103.98819999999998"/>
    <x v="3"/>
    <x v="0"/>
    <s v="No"/>
  </r>
  <r>
    <n v="3430"/>
    <s v="US-2019-111024"/>
    <x v="445"/>
    <d v="2019-07-06T00:00:00"/>
    <s v="Second Class"/>
    <s v="SZ-20035"/>
    <s v="Sam Zeldin"/>
    <x v="2"/>
    <s v="United States"/>
    <x v="152"/>
    <x v="24"/>
    <n v="43130"/>
    <x v="3"/>
    <s v="OFF-PA-10002246"/>
    <x v="1"/>
    <x v="10"/>
    <s v="Wirebound Four 2-3/4 x 5 Forms per Page, 400 Sets per Book"/>
    <n v="30.96"/>
    <n v="6"/>
    <n v="0.2"/>
    <n v="11.223000000000001"/>
    <x v="3"/>
    <x v="0"/>
    <s v="No"/>
  </r>
  <r>
    <n v="3431"/>
    <s v="CA-2019-148264"/>
    <x v="166"/>
    <d v="2019-12-09T00:00:00"/>
    <s v="First Class"/>
    <s v="LF-17185"/>
    <s v="Luke Foster"/>
    <x v="0"/>
    <s v="United States"/>
    <x v="75"/>
    <x v="1"/>
    <n v="90301"/>
    <x v="1"/>
    <s v="OFF-ST-10003327"/>
    <x v="1"/>
    <x v="4"/>
    <s v="Akro-Mils 12-Gallon Tote"/>
    <n v="29.79"/>
    <n v="3"/>
    <n v="0"/>
    <n v="8.6390999999999956"/>
    <x v="1"/>
    <x v="0"/>
    <s v="No"/>
  </r>
  <r>
    <n v="3432"/>
    <s v="CA-2019-148264"/>
    <x v="166"/>
    <d v="2019-12-09T00:00:00"/>
    <s v="First Class"/>
    <s v="LF-17185"/>
    <s v="Luke Foster"/>
    <x v="0"/>
    <s v="United States"/>
    <x v="75"/>
    <x v="1"/>
    <n v="90301"/>
    <x v="1"/>
    <s v="FUR-FU-10002703"/>
    <x v="0"/>
    <x v="5"/>
    <s v="Tenex Traditional Chairmats for Hard Floors, Average Lip, 36&quot; x 48&quot;"/>
    <n v="128.9"/>
    <n v="2"/>
    <n v="0"/>
    <n v="15.468000000000004"/>
    <x v="1"/>
    <x v="0"/>
    <s v="No"/>
  </r>
  <r>
    <n v="3433"/>
    <s v="CA-2019-148264"/>
    <x v="166"/>
    <d v="2019-12-09T00:00:00"/>
    <s v="First Class"/>
    <s v="LF-17185"/>
    <s v="Luke Foster"/>
    <x v="0"/>
    <s v="United States"/>
    <x v="75"/>
    <x v="1"/>
    <n v="90301"/>
    <x v="1"/>
    <s v="OFF-PA-10003651"/>
    <x v="1"/>
    <x v="10"/>
    <s v="Xerox 1968"/>
    <n v="60.12"/>
    <n v="9"/>
    <n v="0"/>
    <n v="28.857599999999998"/>
    <x v="1"/>
    <x v="0"/>
    <s v="No"/>
  </r>
  <r>
    <n v="3434"/>
    <s v="CA-2019-131212"/>
    <x v="256"/>
    <d v="2019-12-09T00:00:00"/>
    <s v="Standard Class"/>
    <s v="AB-10165"/>
    <s v="Alan Barnes"/>
    <x v="0"/>
    <s v="United States"/>
    <x v="234"/>
    <x v="4"/>
    <n v="98006"/>
    <x v="1"/>
    <s v="OFF-BI-10001617"/>
    <x v="1"/>
    <x v="8"/>
    <s v="GBC Wire Binding Combs"/>
    <n v="24.816000000000003"/>
    <n v="3"/>
    <n v="0.2"/>
    <n v="8.3753999999999991"/>
    <x v="1"/>
    <x v="0"/>
    <s v="No"/>
  </r>
  <r>
    <n v="3435"/>
    <s v="CA-2019-131212"/>
    <x v="256"/>
    <d v="2019-12-09T00:00:00"/>
    <s v="Standard Class"/>
    <s v="AB-10165"/>
    <s v="Alan Barnes"/>
    <x v="0"/>
    <s v="United States"/>
    <x v="234"/>
    <x v="4"/>
    <n v="98006"/>
    <x v="1"/>
    <s v="OFF-BI-10000145"/>
    <x v="1"/>
    <x v="8"/>
    <s v="Zipper Ring Binder Pockets"/>
    <n v="14.976000000000003"/>
    <n v="6"/>
    <n v="0.2"/>
    <n v="5.4287999999999981"/>
    <x v="1"/>
    <x v="0"/>
    <s v="No"/>
  </r>
  <r>
    <n v="3436"/>
    <s v="US-2017-100531"/>
    <x v="874"/>
    <d v="2017-09-29T00:00:00"/>
    <s v="First Class"/>
    <s v="NM-18520"/>
    <s v="Neoma Murray"/>
    <x v="0"/>
    <s v="United States"/>
    <x v="22"/>
    <x v="10"/>
    <n v="60610"/>
    <x v="2"/>
    <s v="OFF-BI-10001670"/>
    <x v="1"/>
    <x v="8"/>
    <s v="Vinyl Sectional Post Binders"/>
    <n v="15.079999999999998"/>
    <n v="2"/>
    <n v="0.8"/>
    <n v="-22.620000000000005"/>
    <x v="2"/>
    <x v="0"/>
    <s v="No"/>
  </r>
  <r>
    <n v="3437"/>
    <s v="US-2017-100531"/>
    <x v="874"/>
    <d v="2017-09-29T00:00:00"/>
    <s v="First Class"/>
    <s v="NM-18520"/>
    <s v="Neoma Murray"/>
    <x v="0"/>
    <s v="United States"/>
    <x v="22"/>
    <x v="10"/>
    <n v="60610"/>
    <x v="2"/>
    <s v="FUR-FU-10003849"/>
    <x v="0"/>
    <x v="5"/>
    <s v="DAX Metal Frame, Desktop, Stepped-Edge"/>
    <n v="24.288"/>
    <n v="3"/>
    <n v="0.6"/>
    <n v="-12.751199999999997"/>
    <x v="2"/>
    <x v="0"/>
    <s v="No"/>
  </r>
  <r>
    <n v="3438"/>
    <s v="CA-2019-152583"/>
    <x v="505"/>
    <d v="2019-10-30T00:00:00"/>
    <s v="Same Day"/>
    <s v="RA-19945"/>
    <s v="Ryan Akin"/>
    <x v="0"/>
    <s v="United States"/>
    <x v="61"/>
    <x v="5"/>
    <n v="75217"/>
    <x v="2"/>
    <s v="FUR-FU-10003849"/>
    <x v="0"/>
    <x v="5"/>
    <s v="DAX Metal Frame, Desktop, Stepped-Edge"/>
    <n v="16.192"/>
    <n v="2"/>
    <n v="0.6"/>
    <n v="-8.5007999999999981"/>
    <x v="2"/>
    <x v="0"/>
    <s v="No"/>
  </r>
  <r>
    <n v="3439"/>
    <s v="CA-2019-152583"/>
    <x v="505"/>
    <d v="2019-10-30T00:00:00"/>
    <s v="Same Day"/>
    <s v="RA-19945"/>
    <s v="Ryan Akin"/>
    <x v="0"/>
    <s v="United States"/>
    <x v="61"/>
    <x v="5"/>
    <n v="75217"/>
    <x v="2"/>
    <s v="FUR-TA-10002041"/>
    <x v="0"/>
    <x v="3"/>
    <s v="Bevis Round Conference Table Top, X-Base"/>
    <n v="251.00599999999997"/>
    <n v="2"/>
    <n v="0.3"/>
    <n v="-68.130199999999988"/>
    <x v="2"/>
    <x v="0"/>
    <s v="No"/>
  </r>
  <r>
    <n v="3440"/>
    <s v="CA-2019-152583"/>
    <x v="505"/>
    <d v="2019-10-30T00:00:00"/>
    <s v="Same Day"/>
    <s v="RA-19945"/>
    <s v="Ryan Akin"/>
    <x v="0"/>
    <s v="United States"/>
    <x v="61"/>
    <x v="5"/>
    <n v="75217"/>
    <x v="2"/>
    <s v="OFF-ST-10002214"/>
    <x v="1"/>
    <x v="4"/>
    <s v="X-Rack File for Hanging Folders"/>
    <n v="54.192"/>
    <n v="6"/>
    <n v="0.2"/>
    <n v="4.0643999999999973"/>
    <x v="2"/>
    <x v="0"/>
    <s v="No"/>
  </r>
  <r>
    <n v="3441"/>
    <s v="CA-2017-144099"/>
    <x v="239"/>
    <d v="2017-11-30T00:00:00"/>
    <s v="Same Day"/>
    <s v="PO-19195"/>
    <s v="Phillina Ober"/>
    <x v="2"/>
    <s v="United States"/>
    <x v="8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x v="1"/>
    <x v="0"/>
    <s v="No"/>
  </r>
  <r>
    <n v="3442"/>
    <s v="CA-2016-158337"/>
    <x v="518"/>
    <d v="2016-03-14T00:00:00"/>
    <s v="Second Class"/>
    <s v="KA-16525"/>
    <s v="Kelly Andreada"/>
    <x v="0"/>
    <s v="United States"/>
    <x v="20"/>
    <x v="15"/>
    <n v="10024"/>
    <x v="3"/>
    <s v="OFF-PA-10002137"/>
    <x v="1"/>
    <x v="10"/>
    <s v="Southworth 100% Résumé Paper, 24lb."/>
    <n v="108.92"/>
    <n v="14"/>
    <n v="0"/>
    <n v="49.013999999999996"/>
    <x v="3"/>
    <x v="0"/>
    <s v="No"/>
  </r>
  <r>
    <n v="3443"/>
    <s v="CA-2019-168858"/>
    <x v="123"/>
    <d v="2019-11-23T00:00:00"/>
    <s v="Standard Class"/>
    <s v="JD-16150"/>
    <s v="Justin Deggeller"/>
    <x v="1"/>
    <s v="United States"/>
    <x v="20"/>
    <x v="15"/>
    <n v="10011"/>
    <x v="3"/>
    <s v="OFF-EN-10001415"/>
    <x v="1"/>
    <x v="12"/>
    <s v="Staple envelope"/>
    <n v="16.740000000000002"/>
    <n v="3"/>
    <n v="0"/>
    <n v="8.370000000000001"/>
    <x v="3"/>
    <x v="0"/>
    <s v="No"/>
  </r>
  <r>
    <n v="3444"/>
    <s v="CA-2019-168858"/>
    <x v="123"/>
    <d v="2019-11-23T00:00:00"/>
    <s v="Standard Class"/>
    <s v="JD-16150"/>
    <s v="Justin Deggeller"/>
    <x v="1"/>
    <s v="United States"/>
    <x v="20"/>
    <x v="15"/>
    <n v="10011"/>
    <x v="3"/>
    <s v="OFF-AP-10003849"/>
    <x v="1"/>
    <x v="9"/>
    <s v="Hoover Shoulder Vac Commercial Portable Vacuum"/>
    <n v="2504.7399999999998"/>
    <n v="7"/>
    <n v="0"/>
    <n v="626.18499999999995"/>
    <x v="3"/>
    <x v="0"/>
    <s v="No"/>
  </r>
  <r>
    <n v="3445"/>
    <s v="CA-2018-116344"/>
    <x v="875"/>
    <d v="2018-08-02T00:00:00"/>
    <s v="Standard Class"/>
    <s v="JO-15145"/>
    <s v="Jack O'Briant"/>
    <x v="1"/>
    <s v="United States"/>
    <x v="10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5"/>
    <x v="3"/>
    <x v="0"/>
    <s v="No"/>
  </r>
  <r>
    <n v="3446"/>
    <s v="CA-2017-131779"/>
    <x v="821"/>
    <d v="2017-06-17T00:00:00"/>
    <s v="Standard Class"/>
    <s v="LE-16810"/>
    <s v="Laurel Elliston"/>
    <x v="0"/>
    <s v="United States"/>
    <x v="46"/>
    <x v="13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  <x v="3"/>
    <x v="0"/>
    <s v="No"/>
  </r>
  <r>
    <n v="3447"/>
    <s v="CA-2018-158869"/>
    <x v="876"/>
    <d v="2018-08-07T00:00:00"/>
    <s v="First Class"/>
    <s v="AH-10690"/>
    <s v="Anna Häberlin"/>
    <x v="1"/>
    <s v="United States"/>
    <x v="20"/>
    <x v="15"/>
    <n v="10024"/>
    <x v="3"/>
    <s v="OFF-PA-10000474"/>
    <x v="1"/>
    <x v="10"/>
    <s v="Easy-staple paper"/>
    <n v="70.88"/>
    <n v="2"/>
    <n v="0"/>
    <n v="33.313599999999994"/>
    <x v="3"/>
    <x v="0"/>
    <s v="No"/>
  </r>
  <r>
    <n v="3448"/>
    <s v="CA-2019-102554"/>
    <x v="532"/>
    <d v="2019-06-15T00:00:00"/>
    <s v="Standard Class"/>
    <s v="KN-16705"/>
    <s v="Kristina Nunn"/>
    <x v="2"/>
    <s v="United States"/>
    <x v="109"/>
    <x v="19"/>
    <n v="36830"/>
    <x v="0"/>
    <s v="OFF-AR-10001919"/>
    <x v="1"/>
    <x v="6"/>
    <s v="OIC #2 Pencils, Medium Soft"/>
    <n v="3.76"/>
    <n v="2"/>
    <n v="0"/>
    <n v="1.0903999999999998"/>
    <x v="0"/>
    <x v="0"/>
    <s v="No"/>
  </r>
  <r>
    <n v="3449"/>
    <s v="CA-2018-162614"/>
    <x v="877"/>
    <d v="2018-10-13T00:00:00"/>
    <s v="Standard Class"/>
    <s v="TB-21250"/>
    <s v="Tim Brockman"/>
    <x v="0"/>
    <s v="United States"/>
    <x v="1"/>
    <x v="1"/>
    <n v="90049"/>
    <x v="1"/>
    <s v="OFF-BI-10004001"/>
    <x v="1"/>
    <x v="8"/>
    <s v="GBC Recycled VeloBinder Covers"/>
    <n v="27.263999999999999"/>
    <n v="2"/>
    <n v="0.2"/>
    <n v="8.8607999999999976"/>
    <x v="1"/>
    <x v="0"/>
    <s v="No"/>
  </r>
  <r>
    <n v="3450"/>
    <s v="CA-2016-168592"/>
    <x v="78"/>
    <d v="2016-09-14T00:00:00"/>
    <s v="Standard Class"/>
    <s v="DP-13390"/>
    <s v="Dennis Pardue"/>
    <x v="2"/>
    <s v="United States"/>
    <x v="8"/>
    <x v="1"/>
    <n v="94110"/>
    <x v="1"/>
    <s v="OFF-AP-10004785"/>
    <x v="1"/>
    <x v="9"/>
    <s v="Holmes Replacement Filter for HEPA Air Cleaner, Medium Room"/>
    <n v="56.65"/>
    <n v="5"/>
    <n v="0"/>
    <n v="24.359500000000004"/>
    <x v="1"/>
    <x v="0"/>
    <s v="No"/>
  </r>
  <r>
    <n v="3451"/>
    <s v="CA-2016-168592"/>
    <x v="78"/>
    <d v="2016-09-14T00:00:00"/>
    <s v="Standard Class"/>
    <s v="DP-13390"/>
    <s v="Dennis Pardue"/>
    <x v="2"/>
    <s v="United States"/>
    <x v="8"/>
    <x v="1"/>
    <n v="94110"/>
    <x v="1"/>
    <s v="OFF-ST-10002406"/>
    <x v="1"/>
    <x v="4"/>
    <s v="Pizazz Global Quick File"/>
    <n v="14.97"/>
    <n v="1"/>
    <n v="0"/>
    <n v="4.1916000000000011"/>
    <x v="1"/>
    <x v="0"/>
    <s v="No"/>
  </r>
  <r>
    <n v="3452"/>
    <s v="CA-2016-168592"/>
    <x v="78"/>
    <d v="2016-09-14T00:00:00"/>
    <s v="Standard Class"/>
    <s v="DP-13390"/>
    <s v="Dennis Pardue"/>
    <x v="2"/>
    <s v="United States"/>
    <x v="8"/>
    <x v="1"/>
    <n v="94110"/>
    <x v="1"/>
    <s v="OFF-FA-10002988"/>
    <x v="1"/>
    <x v="13"/>
    <s v="Ideal Clamps"/>
    <n v="4.0199999999999996"/>
    <n v="2"/>
    <n v="0"/>
    <n v="1.9697999999999998"/>
    <x v="1"/>
    <x v="0"/>
    <s v="No"/>
  </r>
  <r>
    <n v="3453"/>
    <s v="CA-2016-157609"/>
    <x v="878"/>
    <d v="2016-03-21T00:00:00"/>
    <s v="Second Class"/>
    <s v="KN-16705"/>
    <s v="Kristina Nunn"/>
    <x v="2"/>
    <s v="United States"/>
    <x v="253"/>
    <x v="3"/>
    <n v="27604"/>
    <x v="0"/>
    <s v="TEC-PH-10002415"/>
    <x v="2"/>
    <x v="7"/>
    <s v="Polycom VoiceStation 500 Conference phone"/>
    <n v="471.92"/>
    <n v="2"/>
    <n v="0.2"/>
    <n v="29.495000000000019"/>
    <x v="0"/>
    <x v="0"/>
    <s v="No"/>
  </r>
  <r>
    <n v="3454"/>
    <s v="CA-2017-153325"/>
    <x v="879"/>
    <d v="2017-03-02T00:00:00"/>
    <s v="Second Class"/>
    <s v="ST-20530"/>
    <s v="Shui Tom"/>
    <x v="0"/>
    <s v="United States"/>
    <x v="203"/>
    <x v="32"/>
    <n v="31204"/>
    <x v="0"/>
    <s v="OFF-BI-10004236"/>
    <x v="1"/>
    <x v="8"/>
    <s v="XtraLife ClearVue Slant-D Ring Binder, White, 3&quot;"/>
    <n v="58.72"/>
    <n v="4"/>
    <n v="0"/>
    <n v="27.011199999999999"/>
    <x v="0"/>
    <x v="0"/>
    <s v="No"/>
  </r>
  <r>
    <n v="3455"/>
    <s v="CA-2017-153626"/>
    <x v="584"/>
    <d v="2017-07-14T00:00:00"/>
    <s v="Standard Class"/>
    <s v="EB-13870"/>
    <s v="Emily Burns"/>
    <x v="0"/>
    <s v="United States"/>
    <x v="316"/>
    <x v="18"/>
    <n v="37211"/>
    <x v="0"/>
    <s v="OFF-AR-10000657"/>
    <x v="1"/>
    <x v="6"/>
    <s v="Binney &amp; Smith inkTank Desk Highlighter, Chisel Tip, Yellow, 12/Box"/>
    <n v="5.16"/>
    <n v="3"/>
    <n v="0.2"/>
    <n v="0.83849999999999936"/>
    <x v="0"/>
    <x v="0"/>
    <s v="No"/>
  </r>
  <r>
    <n v="3456"/>
    <s v="CA-2018-166485"/>
    <x v="880"/>
    <d v="2018-02-27T00:00:00"/>
    <s v="Standard Class"/>
    <s v="AH-10210"/>
    <s v="Alan Hwang"/>
    <x v="0"/>
    <s v="United States"/>
    <x v="316"/>
    <x v="18"/>
    <n v="37211"/>
    <x v="0"/>
    <s v="OFF-PA-10004996"/>
    <x v="1"/>
    <x v="10"/>
    <s v="Speediset Carbonless Redi-Letter 7&quot; x 8 1/2&quot;"/>
    <n v="16.496000000000002"/>
    <n v="2"/>
    <n v="0.2"/>
    <n v="5.5673999999999992"/>
    <x v="0"/>
    <x v="0"/>
    <s v="No"/>
  </r>
  <r>
    <n v="3457"/>
    <s v="CA-2019-136448"/>
    <x v="118"/>
    <d v="2019-09-18T00:00:00"/>
    <s v="First Class"/>
    <s v="AS-10090"/>
    <s v="Adam Shillingsburg"/>
    <x v="0"/>
    <s v="United States"/>
    <x v="10"/>
    <x v="9"/>
    <n v="19143"/>
    <x v="3"/>
    <s v="TEC-AC-10001109"/>
    <x v="2"/>
    <x v="11"/>
    <s v="Logitech Trackman Marble Mouse"/>
    <n v="71.975999999999999"/>
    <n v="3"/>
    <n v="0.2"/>
    <n v="19.793400000000005"/>
    <x v="3"/>
    <x v="0"/>
    <s v="No"/>
  </r>
  <r>
    <n v="3458"/>
    <s v="CA-2019-136448"/>
    <x v="118"/>
    <d v="2019-09-18T00:00:00"/>
    <s v="First Class"/>
    <s v="AS-10090"/>
    <s v="Adam Shillingsburg"/>
    <x v="0"/>
    <s v="United States"/>
    <x v="10"/>
    <x v="9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  <x v="3"/>
    <x v="0"/>
    <s v="No"/>
  </r>
  <r>
    <n v="3459"/>
    <s v="CA-2019-136448"/>
    <x v="118"/>
    <d v="2019-09-18T00:00:00"/>
    <s v="First Class"/>
    <s v="AS-10090"/>
    <s v="Adam Shillingsburg"/>
    <x v="0"/>
    <s v="United States"/>
    <x v="10"/>
    <x v="9"/>
    <n v="19143"/>
    <x v="3"/>
    <s v="OFF-BI-10002393"/>
    <x v="1"/>
    <x v="8"/>
    <s v="Binder Posts"/>
    <n v="3.4440000000000008"/>
    <n v="2"/>
    <n v="0.7"/>
    <n v="-2.7551999999999994"/>
    <x v="3"/>
    <x v="0"/>
    <s v="No"/>
  </r>
  <r>
    <n v="3460"/>
    <s v="CA-2019-136448"/>
    <x v="118"/>
    <d v="2019-09-18T00:00:00"/>
    <s v="First Class"/>
    <s v="AS-10090"/>
    <s v="Adam Shillingsburg"/>
    <x v="0"/>
    <s v="United States"/>
    <x v="10"/>
    <x v="9"/>
    <n v="19143"/>
    <x v="3"/>
    <s v="OFF-BI-10001359"/>
    <x v="1"/>
    <x v="8"/>
    <s v="GBC DocuBind TL300 Electric Binding System"/>
    <n v="538.19400000000007"/>
    <n v="2"/>
    <n v="0.7"/>
    <n v="-412.61539999999991"/>
    <x v="3"/>
    <x v="0"/>
    <s v="No"/>
  </r>
  <r>
    <n v="3461"/>
    <s v="CA-2019-136448"/>
    <x v="118"/>
    <d v="2019-09-18T00:00:00"/>
    <s v="First Class"/>
    <s v="AS-10090"/>
    <s v="Adam Shillingsburg"/>
    <x v="0"/>
    <s v="United States"/>
    <x v="10"/>
    <x v="9"/>
    <n v="19143"/>
    <x v="3"/>
    <s v="TEC-AC-10003628"/>
    <x v="2"/>
    <x v="11"/>
    <s v="Logitech 910-002974 M325 Wireless Mouse for Web Scrolling"/>
    <n v="47.984000000000002"/>
    <n v="2"/>
    <n v="0.2"/>
    <n v="14.395200000000004"/>
    <x v="3"/>
    <x v="0"/>
    <s v="No"/>
  </r>
  <r>
    <n v="3462"/>
    <s v="CA-2019-114258"/>
    <x v="60"/>
    <d v="2019-11-10T00:00:00"/>
    <s v="Second Class"/>
    <s v="EM-13825"/>
    <s v="Elizabeth Moffitt"/>
    <x v="1"/>
    <s v="United States"/>
    <x v="61"/>
    <x v="5"/>
    <n v="75081"/>
    <x v="2"/>
    <s v="TEC-PH-10003012"/>
    <x v="2"/>
    <x v="7"/>
    <s v="Nortel Meridian M3904 Professional Digital phone"/>
    <n v="492.76800000000003"/>
    <n v="4"/>
    <n v="0.2"/>
    <n v="55.436399999999935"/>
    <x v="2"/>
    <x v="0"/>
    <s v="No"/>
  </r>
  <r>
    <n v="3463"/>
    <s v="CA-2017-152611"/>
    <x v="763"/>
    <d v="2017-02-23T00:00:00"/>
    <s v="Second Class"/>
    <s v="KA-16525"/>
    <s v="Kelly Andreada"/>
    <x v="0"/>
    <s v="United States"/>
    <x v="275"/>
    <x v="30"/>
    <n v="8861"/>
    <x v="3"/>
    <s v="OFF-AR-10003903"/>
    <x v="1"/>
    <x v="6"/>
    <s v="Sanford 52201 APSCO Electric Pencil Sharpener"/>
    <n v="286.78999999999996"/>
    <n v="7"/>
    <n v="0"/>
    <n v="74.565400000000011"/>
    <x v="3"/>
    <x v="0"/>
    <s v="No"/>
  </r>
  <r>
    <n v="3464"/>
    <s v="CA-2018-165470"/>
    <x v="881"/>
    <d v="2018-11-30T00:00:00"/>
    <s v="Standard Class"/>
    <s v="HJ-14875"/>
    <s v="Heather Jas"/>
    <x v="2"/>
    <s v="United States"/>
    <x v="108"/>
    <x v="2"/>
    <n v="32216"/>
    <x v="0"/>
    <s v="OFF-PA-10004675"/>
    <x v="1"/>
    <x v="10"/>
    <s v="Telephone Message Books with Fax/Mobile Section, 5 1/2&quot; x 3 3/16&quot;"/>
    <n v="5.08"/>
    <n v="1"/>
    <n v="0.2"/>
    <n v="1.6509999999999998"/>
    <x v="0"/>
    <x v="0"/>
    <s v="No"/>
  </r>
  <r>
    <n v="3465"/>
    <s v="CA-2019-128699"/>
    <x v="734"/>
    <d v="2019-12-05T00:00:00"/>
    <s v="Second Class"/>
    <s v="ND-18370"/>
    <s v="Natalie DeCherney"/>
    <x v="0"/>
    <s v="United States"/>
    <x v="108"/>
    <x v="2"/>
    <n v="32216"/>
    <x v="0"/>
    <s v="TEC-AC-10001990"/>
    <x v="2"/>
    <x v="11"/>
    <s v="Kensington Orbit Wireless Mobile Trackball for PC and Mac"/>
    <n v="47.992000000000004"/>
    <n v="1"/>
    <n v="0.2"/>
    <n v="7.198799999999995"/>
    <x v="0"/>
    <x v="0"/>
    <s v="No"/>
  </r>
  <r>
    <n v="3466"/>
    <s v="US-2017-147242"/>
    <x v="229"/>
    <d v="2017-09-14T00:00:00"/>
    <s v="Standard Class"/>
    <s v="EH-13765"/>
    <s v="Edward Hooks"/>
    <x v="1"/>
    <s v="United States"/>
    <x v="359"/>
    <x v="31"/>
    <n v="2151"/>
    <x v="3"/>
    <s v="OFF-AP-10003842"/>
    <x v="1"/>
    <x v="9"/>
    <s v="Euro-Pro Shark Turbo Vacuum"/>
    <n v="61.96"/>
    <n v="2"/>
    <n v="0"/>
    <n v="16.1096"/>
    <x v="3"/>
    <x v="0"/>
    <s v="No"/>
  </r>
  <r>
    <n v="3467"/>
    <s v="US-2017-147242"/>
    <x v="229"/>
    <d v="2017-09-14T00:00:00"/>
    <s v="Standard Class"/>
    <s v="EH-13765"/>
    <s v="Edward Hooks"/>
    <x v="1"/>
    <s v="United States"/>
    <x v="359"/>
    <x v="31"/>
    <n v="2151"/>
    <x v="3"/>
    <s v="FUR-BO-10004695"/>
    <x v="0"/>
    <x v="0"/>
    <s v="O'Sullivan 2-Door Barrister Bookcase in Odessa Pine"/>
    <n v="361.96"/>
    <n v="2"/>
    <n v="0"/>
    <n v="83.25079999999997"/>
    <x v="3"/>
    <x v="0"/>
    <s v="No"/>
  </r>
  <r>
    <n v="3468"/>
    <s v="US-2017-147242"/>
    <x v="229"/>
    <d v="2017-09-14T00:00:00"/>
    <s v="Standard Class"/>
    <s v="EH-13765"/>
    <s v="Edward Hooks"/>
    <x v="1"/>
    <s v="United States"/>
    <x v="359"/>
    <x v="31"/>
    <n v="2151"/>
    <x v="3"/>
    <s v="OFF-PA-10003039"/>
    <x v="1"/>
    <x v="10"/>
    <s v="Xerox 1960"/>
    <n v="278.82"/>
    <n v="9"/>
    <n v="0"/>
    <n v="125.46899999999999"/>
    <x v="3"/>
    <x v="0"/>
    <s v="No"/>
  </r>
  <r>
    <n v="3469"/>
    <s v="CA-2018-146143"/>
    <x v="882"/>
    <d v="2018-12-19T00:00:00"/>
    <s v="Standard Class"/>
    <s v="MC-17845"/>
    <s v="Michael Chen"/>
    <x v="0"/>
    <s v="United States"/>
    <x v="25"/>
    <x v="35"/>
    <n v="39212"/>
    <x v="0"/>
    <s v="FUR-FU-10002045"/>
    <x v="0"/>
    <x v="5"/>
    <s v="Executive Impressions 14&quot;"/>
    <n v="133.38"/>
    <n v="6"/>
    <n v="0"/>
    <n v="58.687200000000011"/>
    <x v="0"/>
    <x v="0"/>
    <s v="No"/>
  </r>
  <r>
    <n v="3470"/>
    <s v="CA-2017-100888"/>
    <x v="744"/>
    <d v="2017-04-10T00:00:00"/>
    <s v="Standard Class"/>
    <s v="MH-17455"/>
    <s v="Mark Hamilton"/>
    <x v="0"/>
    <s v="United States"/>
    <x v="108"/>
    <x v="3"/>
    <n v="28540"/>
    <x v="0"/>
    <s v="OFF-PA-10001019"/>
    <x v="1"/>
    <x v="10"/>
    <s v="Xerox 1884"/>
    <n v="47.952000000000005"/>
    <n v="3"/>
    <n v="0.2"/>
    <n v="16.183799999999998"/>
    <x v="0"/>
    <x v="0"/>
    <s v="No"/>
  </r>
  <r>
    <n v="3471"/>
    <s v="US-2018-150035"/>
    <x v="49"/>
    <d v="2018-12-05T00:00:00"/>
    <s v="Standard Class"/>
    <s v="CL-11890"/>
    <s v="Carl Ludwig"/>
    <x v="0"/>
    <s v="United States"/>
    <x v="8"/>
    <x v="1"/>
    <n v="94122"/>
    <x v="1"/>
    <s v="FUR-FU-10003724"/>
    <x v="0"/>
    <x v="5"/>
    <s v="Westinghouse Clip-On Gooseneck Lamps"/>
    <n v="16.739999999999998"/>
    <n v="2"/>
    <n v="0"/>
    <n v="4.3523999999999994"/>
    <x v="1"/>
    <x v="0"/>
    <s v="No"/>
  </r>
  <r>
    <n v="3472"/>
    <s v="CA-2019-122644"/>
    <x v="105"/>
    <d v="2019-11-17T00:00:00"/>
    <s v="Standard Class"/>
    <s v="SF-20965"/>
    <s v="Sylvia Foulston"/>
    <x v="1"/>
    <s v="United States"/>
    <x v="38"/>
    <x v="24"/>
    <n v="43229"/>
    <x v="3"/>
    <s v="OFF-PA-10003673"/>
    <x v="1"/>
    <x v="10"/>
    <s v="Strathmore Photo Mount Cards"/>
    <n v="10.848000000000001"/>
    <n v="2"/>
    <n v="0.2"/>
    <n v="3.5255999999999994"/>
    <x v="3"/>
    <x v="0"/>
    <s v="No"/>
  </r>
  <r>
    <n v="3473"/>
    <s v="CA-2019-122644"/>
    <x v="105"/>
    <d v="2019-11-17T00:00:00"/>
    <s v="Standard Class"/>
    <s v="SF-20965"/>
    <s v="Sylvia Foulston"/>
    <x v="1"/>
    <s v="United States"/>
    <x v="38"/>
    <x v="24"/>
    <n v="43229"/>
    <x v="3"/>
    <s v="TEC-AC-10003614"/>
    <x v="2"/>
    <x v="11"/>
    <s v="Verbatim 25 GB 6x Blu-ray Single Layer Recordable Disc, 10/Pack"/>
    <n v="18.544"/>
    <n v="2"/>
    <n v="0.2"/>
    <n v="3.0133999999999981"/>
    <x v="3"/>
    <x v="0"/>
    <s v="No"/>
  </r>
  <r>
    <n v="3474"/>
    <s v="CA-2019-111815"/>
    <x v="448"/>
    <d v="2019-03-10T00:00:00"/>
    <s v="Standard Class"/>
    <s v="EP-13915"/>
    <s v="Emily Phan"/>
    <x v="0"/>
    <s v="United States"/>
    <x v="363"/>
    <x v="12"/>
    <n v="48127"/>
    <x v="2"/>
    <s v="FUR-CH-10000785"/>
    <x v="0"/>
    <x v="1"/>
    <s v="Global Ergonomic Managers Chair"/>
    <n v="180.98"/>
    <n v="1"/>
    <n v="0"/>
    <n v="47.0548"/>
    <x v="2"/>
    <x v="0"/>
    <s v="No"/>
  </r>
  <r>
    <n v="3475"/>
    <s v="CA-2019-111815"/>
    <x v="448"/>
    <d v="2019-03-10T00:00:00"/>
    <s v="Standard Class"/>
    <s v="EP-13915"/>
    <s v="Emily Phan"/>
    <x v="0"/>
    <s v="United States"/>
    <x v="363"/>
    <x v="12"/>
    <n v="48127"/>
    <x v="2"/>
    <s v="TEC-AC-10002926"/>
    <x v="2"/>
    <x v="11"/>
    <s v="Logitech Wireless Marathon Mouse M705"/>
    <n v="99.98"/>
    <n v="2"/>
    <n v="0"/>
    <n v="42.991400000000006"/>
    <x v="2"/>
    <x v="0"/>
    <s v="No"/>
  </r>
  <r>
    <n v="3476"/>
    <s v="CA-2018-144911"/>
    <x v="581"/>
    <d v="2018-11-30T00:00:00"/>
    <s v="First Class"/>
    <s v="RW-19630"/>
    <s v="Rob Williams"/>
    <x v="1"/>
    <s v="United States"/>
    <x v="356"/>
    <x v="41"/>
    <n v="66212"/>
    <x v="2"/>
    <s v="TEC-AC-10004633"/>
    <x v="2"/>
    <x v="11"/>
    <s v="Verbatim 25 GB 6x Blu-ray Single Layer Recordable Disc, 3/Pack"/>
    <n v="34.950000000000003"/>
    <n v="5"/>
    <n v="0"/>
    <n v="15.378000000000004"/>
    <x v="2"/>
    <x v="0"/>
    <s v="No"/>
  </r>
  <r>
    <n v="3477"/>
    <s v="CA-2018-144911"/>
    <x v="581"/>
    <d v="2018-11-30T00:00:00"/>
    <s v="First Class"/>
    <s v="RW-19630"/>
    <s v="Rob Williams"/>
    <x v="1"/>
    <s v="United States"/>
    <x v="356"/>
    <x v="41"/>
    <n v="66212"/>
    <x v="2"/>
    <s v="OFF-BI-10000977"/>
    <x v="1"/>
    <x v="8"/>
    <s v="Ibico Plastic Spiral Binding Combs"/>
    <n v="152"/>
    <n v="5"/>
    <n v="0"/>
    <n v="69.919999999999987"/>
    <x v="2"/>
    <x v="0"/>
    <s v="No"/>
  </r>
  <r>
    <n v="3478"/>
    <s v="CA-2016-143385"/>
    <x v="883"/>
    <d v="2016-09-05T00:00:00"/>
    <s v="Standard Class"/>
    <s v="SJ-20500"/>
    <s v="Shirley Jackson"/>
    <x v="0"/>
    <s v="United States"/>
    <x v="364"/>
    <x v="27"/>
    <n v="87505"/>
    <x v="1"/>
    <s v="TEC-AC-10001635"/>
    <x v="2"/>
    <x v="11"/>
    <s v="KeyTronic KT400U2 - Keyboard - Black"/>
    <n v="92.52"/>
    <n v="9"/>
    <n v="0"/>
    <n v="18.503999999999991"/>
    <x v="1"/>
    <x v="0"/>
    <s v="No"/>
  </r>
  <r>
    <n v="3479"/>
    <s v="CA-2018-131289"/>
    <x v="16"/>
    <d v="2018-12-14T00:00:00"/>
    <s v="Standard Class"/>
    <s v="SP-20620"/>
    <s v="Stefania Perrino"/>
    <x v="1"/>
    <s v="United States"/>
    <x v="8"/>
    <x v="1"/>
    <n v="94110"/>
    <x v="1"/>
    <s v="OFF-AR-10003056"/>
    <x v="1"/>
    <x v="6"/>
    <s v="Newell 341"/>
    <n v="8.56"/>
    <n v="2"/>
    <n v="0"/>
    <n v="2.4823999999999993"/>
    <x v="1"/>
    <x v="0"/>
    <s v="No"/>
  </r>
  <r>
    <n v="3480"/>
    <s v="CA-2018-131289"/>
    <x v="16"/>
    <d v="2018-12-14T00:00:00"/>
    <s v="Standard Class"/>
    <s v="SP-20620"/>
    <s v="Stefania Perrino"/>
    <x v="1"/>
    <s v="United States"/>
    <x v="8"/>
    <x v="1"/>
    <n v="94110"/>
    <x v="1"/>
    <s v="OFF-PA-10003363"/>
    <x v="1"/>
    <x v="10"/>
    <s v="Xerox 204"/>
    <n v="45.36"/>
    <n v="7"/>
    <n v="0"/>
    <n v="21.772800000000004"/>
    <x v="1"/>
    <x v="0"/>
    <s v="No"/>
  </r>
  <r>
    <n v="3481"/>
    <s v="CA-2018-131289"/>
    <x v="16"/>
    <d v="2018-12-14T00:00:00"/>
    <s v="Standard Class"/>
    <s v="SP-20620"/>
    <s v="Stefania Perrino"/>
    <x v="1"/>
    <s v="United States"/>
    <x v="8"/>
    <x v="1"/>
    <n v="94110"/>
    <x v="1"/>
    <s v="FUR-TA-10003954"/>
    <x v="0"/>
    <x v="3"/>
    <s v="Hon 94000 Series Round Tables"/>
    <n v="1421.6640000000002"/>
    <n v="6"/>
    <n v="0.2"/>
    <n v="-195.47879999999998"/>
    <x v="1"/>
    <x v="0"/>
    <s v="No"/>
  </r>
  <r>
    <n v="3482"/>
    <s v="CA-2016-124023"/>
    <x v="884"/>
    <d v="2016-04-10T00:00:00"/>
    <s v="First Class"/>
    <s v="PJ-19015"/>
    <s v="Pauline Johnson"/>
    <x v="0"/>
    <s v="United States"/>
    <x v="216"/>
    <x v="19"/>
    <n v="36608"/>
    <x v="0"/>
    <s v="FUR-FU-10004415"/>
    <x v="0"/>
    <x v="5"/>
    <s v="Stacking Tray, Side-Loading, Legal, Smoke"/>
    <n v="8.9600000000000009"/>
    <n v="2"/>
    <n v="0"/>
    <n v="2.7775999999999996"/>
    <x v="0"/>
    <x v="0"/>
    <s v="No"/>
  </r>
  <r>
    <n v="3483"/>
    <s v="CA-2016-124688"/>
    <x v="9"/>
    <d v="2016-08-29T00:00:00"/>
    <s v="First Class"/>
    <s v="CC-12610"/>
    <s v="Corey Catlett"/>
    <x v="1"/>
    <s v="United States"/>
    <x v="24"/>
    <x v="17"/>
    <n v="22153"/>
    <x v="0"/>
    <s v="TEC-PH-10000455"/>
    <x v="2"/>
    <x v="7"/>
    <s v="GE 30522EE2"/>
    <n v="579.94999999999993"/>
    <n v="5"/>
    <n v="0"/>
    <n v="168.18549999999993"/>
    <x v="0"/>
    <x v="1"/>
    <s v="Yes"/>
  </r>
  <r>
    <n v="3484"/>
    <s v="CA-2016-124688"/>
    <x v="9"/>
    <d v="2016-08-29T00:00:00"/>
    <s v="First Class"/>
    <s v="CC-12610"/>
    <s v="Corey Catlett"/>
    <x v="1"/>
    <s v="United States"/>
    <x v="24"/>
    <x v="17"/>
    <n v="22153"/>
    <x v="0"/>
    <s v="FUR-FU-10002456"/>
    <x v="0"/>
    <x v="5"/>
    <s v="Master Caster Door Stop, Large Neon Orange"/>
    <n v="29.12"/>
    <n v="4"/>
    <n v="0"/>
    <n v="12.521600000000003"/>
    <x v="0"/>
    <x v="1"/>
    <s v="Yes"/>
  </r>
  <r>
    <n v="3485"/>
    <s v="CA-2016-124688"/>
    <x v="9"/>
    <d v="2016-08-29T00:00:00"/>
    <s v="First Class"/>
    <s v="CC-12610"/>
    <s v="Corey Catlett"/>
    <x v="1"/>
    <s v="United States"/>
    <x v="24"/>
    <x v="17"/>
    <n v="22153"/>
    <x v="0"/>
    <s v="FUR-TA-10003569"/>
    <x v="0"/>
    <x v="3"/>
    <s v="Bretford CR8500 Series Meeting Room Furniture"/>
    <n v="1202.94"/>
    <n v="3"/>
    <n v="0"/>
    <n v="300.73500000000001"/>
    <x v="0"/>
    <x v="1"/>
    <s v="Yes"/>
  </r>
  <r>
    <n v="3486"/>
    <s v="CA-2018-151169"/>
    <x v="147"/>
    <d v="2018-10-26T00:00:00"/>
    <s v="Standard Class"/>
    <s v="MY-18295"/>
    <s v="Muhammed Yedwab"/>
    <x v="1"/>
    <s v="United States"/>
    <x v="46"/>
    <x v="13"/>
    <n v="19711"/>
    <x v="3"/>
    <s v="OFF-BI-10002813"/>
    <x v="1"/>
    <x v="8"/>
    <s v="Avery Reinforcements for Hole-Punch Pages"/>
    <n v="7.92"/>
    <n v="4"/>
    <n v="0"/>
    <n v="3.5640000000000001"/>
    <x v="3"/>
    <x v="0"/>
    <s v="No"/>
  </r>
  <r>
    <n v="3487"/>
    <s v="US-2018-134761"/>
    <x v="885"/>
    <d v="2018-11-30T00:00:00"/>
    <s v="Same Day"/>
    <s v="DB-13210"/>
    <s v="Dean Braden"/>
    <x v="0"/>
    <s v="United States"/>
    <x v="365"/>
    <x v="3"/>
    <n v="28601"/>
    <x v="0"/>
    <s v="TEC-PH-10002890"/>
    <x v="2"/>
    <x v="7"/>
    <s v="AT&amp;T 17929 Lendline Telephone"/>
    <n v="36.192"/>
    <n v="1"/>
    <n v="0.2"/>
    <n v="2.7143999999999995"/>
    <x v="0"/>
    <x v="0"/>
    <s v="No"/>
  </r>
  <r>
    <n v="3488"/>
    <s v="CA-2019-120705"/>
    <x v="528"/>
    <d v="2019-09-11T00:00:00"/>
    <s v="Standard Class"/>
    <s v="MG-17875"/>
    <s v="Michael Grace"/>
    <x v="2"/>
    <s v="United States"/>
    <x v="2"/>
    <x v="2"/>
    <n v="33311"/>
    <x v="0"/>
    <s v="OFF-ST-10001522"/>
    <x v="1"/>
    <x v="4"/>
    <s v="Gould Plastics 18-Pocket Panel Bin, 34w x 5-1/4d x 20-1/2h"/>
    <n v="147.184"/>
    <n v="2"/>
    <n v="0.2"/>
    <n v="-29.436800000000012"/>
    <x v="0"/>
    <x v="0"/>
    <s v="No"/>
  </r>
  <r>
    <n v="3489"/>
    <s v="CA-2017-157322"/>
    <x v="740"/>
    <d v="2017-07-06T00:00:00"/>
    <s v="Standard Class"/>
    <s v="RH-19600"/>
    <s v="Rob Haberlin"/>
    <x v="0"/>
    <s v="United States"/>
    <x v="366"/>
    <x v="10"/>
    <n v="60188"/>
    <x v="2"/>
    <s v="FUR-CH-10004086"/>
    <x v="0"/>
    <x v="1"/>
    <s v="Hon 4070 Series Pagoda Armless Upholstered Stacking Chairs"/>
    <n v="408.42200000000003"/>
    <n v="2"/>
    <n v="0.3"/>
    <n v="-5.8346000000000231"/>
    <x v="2"/>
    <x v="0"/>
    <s v="No"/>
  </r>
  <r>
    <n v="3490"/>
    <s v="CA-2017-157322"/>
    <x v="740"/>
    <d v="2017-07-06T00:00:00"/>
    <s v="Standard Class"/>
    <s v="RH-19600"/>
    <s v="Rob Haberlin"/>
    <x v="0"/>
    <s v="United States"/>
    <x v="366"/>
    <x v="10"/>
    <n v="60188"/>
    <x v="2"/>
    <s v="FUR-CH-10003774"/>
    <x v="0"/>
    <x v="1"/>
    <s v="Global Wood Trimmed Manager's Task Chair, Khaki"/>
    <n v="382.11599999999999"/>
    <n v="6"/>
    <n v="0.3"/>
    <n v="-92.799600000000027"/>
    <x v="2"/>
    <x v="0"/>
    <s v="No"/>
  </r>
  <r>
    <n v="3491"/>
    <s v="CA-2017-157322"/>
    <x v="740"/>
    <d v="2017-07-06T00:00:00"/>
    <s v="Standard Class"/>
    <s v="RH-19600"/>
    <s v="Rob Haberlin"/>
    <x v="0"/>
    <s v="United States"/>
    <x v="366"/>
    <x v="10"/>
    <n v="60188"/>
    <x v="2"/>
    <s v="OFF-ST-10004507"/>
    <x v="1"/>
    <x v="4"/>
    <s v="Advantus Rolling Storage Box"/>
    <n v="68.599999999999994"/>
    <n v="5"/>
    <n v="0.2"/>
    <n v="6.0024999999999977"/>
    <x v="2"/>
    <x v="0"/>
    <s v="No"/>
  </r>
  <r>
    <n v="3492"/>
    <s v="CA-2017-157322"/>
    <x v="740"/>
    <d v="2017-07-06T00:00:00"/>
    <s v="Standard Class"/>
    <s v="RH-19600"/>
    <s v="Rob Haberlin"/>
    <x v="0"/>
    <s v="United States"/>
    <x v="366"/>
    <x v="10"/>
    <n v="60188"/>
    <x v="2"/>
    <s v="OFF-ST-10003208"/>
    <x v="1"/>
    <x v="4"/>
    <s v="Adjustable Depth Letter/Legal Cart"/>
    <n v="435.50400000000002"/>
    <n v="3"/>
    <n v="0.2"/>
    <n v="48.994199999999921"/>
    <x v="2"/>
    <x v="0"/>
    <s v="No"/>
  </r>
  <r>
    <n v="3493"/>
    <s v="CA-2017-157322"/>
    <x v="740"/>
    <d v="2017-07-06T00:00:00"/>
    <s v="Standard Class"/>
    <s v="RH-19600"/>
    <s v="Rob Haberlin"/>
    <x v="0"/>
    <s v="United States"/>
    <x v="366"/>
    <x v="10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  <x v="2"/>
    <x v="0"/>
    <s v="No"/>
  </r>
  <r>
    <n v="3494"/>
    <s v="CA-2019-142034"/>
    <x v="241"/>
    <d v="2019-09-28T00:00:00"/>
    <s v="Standard Class"/>
    <s v="KB-16240"/>
    <s v="Karen Bern"/>
    <x v="1"/>
    <s v="United States"/>
    <x v="367"/>
    <x v="11"/>
    <n v="56301"/>
    <x v="2"/>
    <s v="TEC-AC-10002305"/>
    <x v="2"/>
    <x v="11"/>
    <s v="KeyTronic E03601U1 - Keyboard - Beige"/>
    <n v="72"/>
    <n v="4"/>
    <n v="0"/>
    <n v="12.959999999999994"/>
    <x v="2"/>
    <x v="0"/>
    <s v="No"/>
  </r>
  <r>
    <n v="3495"/>
    <s v="CA-2019-142034"/>
    <x v="241"/>
    <d v="2019-09-28T00:00:00"/>
    <s v="Standard Class"/>
    <s v="KB-16240"/>
    <s v="Karen Bern"/>
    <x v="1"/>
    <s v="United States"/>
    <x v="367"/>
    <x v="11"/>
    <n v="56301"/>
    <x v="2"/>
    <s v="TEC-AC-10000990"/>
    <x v="2"/>
    <x v="11"/>
    <s v="Imation Bio 2GB USB Flash Drive Imation Corp"/>
    <n v="655.90000000000009"/>
    <n v="5"/>
    <n v="0"/>
    <n v="275.47800000000001"/>
    <x v="2"/>
    <x v="0"/>
    <s v="No"/>
  </r>
  <r>
    <n v="3496"/>
    <s v="CA-2019-142034"/>
    <x v="241"/>
    <d v="2019-09-28T00:00:00"/>
    <s v="Standard Class"/>
    <s v="KB-16240"/>
    <s v="Karen Bern"/>
    <x v="1"/>
    <s v="United States"/>
    <x v="367"/>
    <x v="11"/>
    <n v="56301"/>
    <x v="2"/>
    <s v="FUR-CH-10000665"/>
    <x v="0"/>
    <x v="1"/>
    <s v="Global Airflow Leather Mesh Back Chair, Black"/>
    <n v="603.91999999999996"/>
    <n v="4"/>
    <n v="0"/>
    <n v="181.17599999999993"/>
    <x v="2"/>
    <x v="0"/>
    <s v="No"/>
  </r>
  <r>
    <n v="3497"/>
    <s v="CA-2018-107328"/>
    <x v="590"/>
    <d v="2018-08-15T00:00:00"/>
    <s v="Standard Class"/>
    <s v="CA-12055"/>
    <s v="Cathy Armstrong"/>
    <x v="2"/>
    <s v="United States"/>
    <x v="1"/>
    <x v="1"/>
    <n v="90036"/>
    <x v="1"/>
    <s v="FUR-TA-10001932"/>
    <x v="0"/>
    <x v="3"/>
    <s v="Chromcraft 48&quot; x 96&quot; Racetrack Double Pedestal Table"/>
    <n v="513.024"/>
    <n v="2"/>
    <n v="0.2"/>
    <n v="12.82559999999998"/>
    <x v="1"/>
    <x v="0"/>
    <s v="No"/>
  </r>
  <r>
    <n v="3498"/>
    <s v="CA-2018-107328"/>
    <x v="590"/>
    <d v="2018-08-15T00:00:00"/>
    <s v="Standard Class"/>
    <s v="CA-12055"/>
    <s v="Cathy Armstrong"/>
    <x v="2"/>
    <s v="United States"/>
    <x v="1"/>
    <x v="1"/>
    <n v="90036"/>
    <x v="1"/>
    <s v="OFF-AP-10004487"/>
    <x v="1"/>
    <x v="9"/>
    <s v="Kensington 4 Outlet MasterPiece Compact Power Control Center"/>
    <n v="487.91999999999996"/>
    <n v="6"/>
    <n v="0"/>
    <n v="136.61759999999998"/>
    <x v="1"/>
    <x v="0"/>
    <s v="No"/>
  </r>
  <r>
    <n v="3499"/>
    <s v="CA-2018-107328"/>
    <x v="590"/>
    <d v="2018-08-15T00:00:00"/>
    <s v="Standard Class"/>
    <s v="CA-12055"/>
    <s v="Cathy Armstrong"/>
    <x v="2"/>
    <s v="United States"/>
    <x v="1"/>
    <x v="1"/>
    <n v="90036"/>
    <x v="1"/>
    <s v="OFF-BI-10002160"/>
    <x v="1"/>
    <x v="8"/>
    <s v="Acco Hanging Data Binders"/>
    <n v="15.24"/>
    <n v="5"/>
    <n v="0.2"/>
    <n v="5.3339999999999996"/>
    <x v="1"/>
    <x v="0"/>
    <s v="No"/>
  </r>
  <r>
    <n v="3500"/>
    <s v="CA-2018-108616"/>
    <x v="321"/>
    <d v="2018-10-03T00:00:00"/>
    <s v="Standard Class"/>
    <s v="JK-15730"/>
    <s v="Joe Kamberova"/>
    <x v="0"/>
    <s v="United States"/>
    <x v="216"/>
    <x v="19"/>
    <n v="36608"/>
    <x v="0"/>
    <s v="TEC-AC-10000420"/>
    <x v="2"/>
    <x v="11"/>
    <s v="Logitech G500s Laser Gaming Mouse with Adjustable Weight Tuning"/>
    <n v="209.96999999999997"/>
    <n v="3"/>
    <n v="0"/>
    <n v="71.389799999999994"/>
    <x v="0"/>
    <x v="0"/>
    <s v="No"/>
  </r>
  <r>
    <n v="3501"/>
    <s v="CA-2018-108616"/>
    <x v="321"/>
    <d v="2018-10-03T00:00:00"/>
    <s v="Standard Class"/>
    <s v="JK-15730"/>
    <s v="Joe Kamberova"/>
    <x v="0"/>
    <s v="United States"/>
    <x v="216"/>
    <x v="19"/>
    <n v="36608"/>
    <x v="0"/>
    <s v="OFF-BI-10001989"/>
    <x v="1"/>
    <x v="8"/>
    <s v="Premium Transparent Presentation Covers by GBC"/>
    <n v="62.94"/>
    <n v="3"/>
    <n v="0"/>
    <n v="30.211199999999998"/>
    <x v="0"/>
    <x v="0"/>
    <s v="No"/>
  </r>
  <r>
    <n v="3502"/>
    <s v="CA-2018-108616"/>
    <x v="321"/>
    <d v="2018-10-03T00:00:00"/>
    <s v="Standard Class"/>
    <s v="JK-15730"/>
    <s v="Joe Kamberova"/>
    <x v="0"/>
    <s v="United States"/>
    <x v="216"/>
    <x v="19"/>
    <n v="36608"/>
    <x v="0"/>
    <s v="OFF-AR-10001149"/>
    <x v="1"/>
    <x v="6"/>
    <s v="Sanford Colorific Colored Pencils, 12/Box"/>
    <n v="25.919999999999998"/>
    <n v="9"/>
    <n v="0"/>
    <n v="7.7759999999999989"/>
    <x v="0"/>
    <x v="0"/>
    <s v="No"/>
  </r>
  <r>
    <n v="3503"/>
    <s v="CA-2019-125115"/>
    <x v="318"/>
    <d v="2019-04-10T00:00:00"/>
    <s v="Same Day"/>
    <s v="RD-19930"/>
    <s v="Russell D'Ascenzo"/>
    <x v="0"/>
    <s v="United States"/>
    <x v="89"/>
    <x v="5"/>
    <n v="78745"/>
    <x v="2"/>
    <s v="OFF-PA-10004101"/>
    <x v="1"/>
    <x v="10"/>
    <s v="Xerox 1894"/>
    <n v="10.368000000000002"/>
    <n v="2"/>
    <n v="0.2"/>
    <n v="3.6288"/>
    <x v="2"/>
    <x v="0"/>
    <s v="No"/>
  </r>
  <r>
    <n v="3504"/>
    <s v="CA-2019-125115"/>
    <x v="318"/>
    <d v="2019-04-10T00:00:00"/>
    <s v="Same Day"/>
    <s v="RD-19930"/>
    <s v="Russell D'Ascenzo"/>
    <x v="0"/>
    <s v="United States"/>
    <x v="89"/>
    <x v="5"/>
    <n v="78745"/>
    <x v="2"/>
    <s v="TEC-AC-10001714"/>
    <x v="2"/>
    <x v="11"/>
    <s v="Logitech MX Performance Wireless Mouse"/>
    <n v="95.736000000000004"/>
    <n v="3"/>
    <n v="0.2"/>
    <n v="20.343900000000001"/>
    <x v="2"/>
    <x v="0"/>
    <s v="No"/>
  </r>
  <r>
    <n v="3505"/>
    <s v="CA-2018-150945"/>
    <x v="122"/>
    <d v="2018-12-20T00:00:00"/>
    <s v="Second Class"/>
    <s v="JK-16120"/>
    <s v="Julie Kriz"/>
    <x v="2"/>
    <s v="United States"/>
    <x v="20"/>
    <x v="15"/>
    <n v="10009"/>
    <x v="3"/>
    <s v="OFF-ST-10003716"/>
    <x v="1"/>
    <x v="4"/>
    <s v="Tennsco Double-Tier Lockers"/>
    <n v="900.08"/>
    <n v="4"/>
    <n v="0"/>
    <n v="117.0104"/>
    <x v="3"/>
    <x v="0"/>
    <s v="No"/>
  </r>
  <r>
    <n v="3506"/>
    <s v="CA-2016-166863"/>
    <x v="886"/>
    <d v="2016-06-24T00:00:00"/>
    <s v="Standard Class"/>
    <s v="SC-20020"/>
    <s v="Sam Craven"/>
    <x v="0"/>
    <s v="United States"/>
    <x v="243"/>
    <x v="5"/>
    <n v="75023"/>
    <x v="2"/>
    <s v="TEC-PH-10000369"/>
    <x v="2"/>
    <x v="7"/>
    <s v="HTC One Mini"/>
    <n v="201.584"/>
    <n v="2"/>
    <n v="0.2"/>
    <n v="20.158400000000015"/>
    <x v="2"/>
    <x v="0"/>
    <s v="No"/>
  </r>
  <r>
    <n v="3507"/>
    <s v="CA-2016-166863"/>
    <x v="886"/>
    <d v="2016-06-24T00:00:00"/>
    <s v="Standard Class"/>
    <s v="SC-20020"/>
    <s v="Sam Craven"/>
    <x v="0"/>
    <s v="United States"/>
    <x v="243"/>
    <x v="5"/>
    <n v="75023"/>
    <x v="2"/>
    <s v="OFF-BI-10000756"/>
    <x v="1"/>
    <x v="8"/>
    <s v="Storex DuraTech Recycled Plastic Frosted Binders"/>
    <n v="3.3919999999999995"/>
    <n v="4"/>
    <n v="0.8"/>
    <n v="-5.088000000000001"/>
    <x v="2"/>
    <x v="0"/>
    <s v="No"/>
  </r>
  <r>
    <n v="3508"/>
    <s v="CA-2016-166863"/>
    <x v="886"/>
    <d v="2016-06-24T00:00:00"/>
    <s v="Standard Class"/>
    <s v="SC-20020"/>
    <s v="Sam Craven"/>
    <x v="0"/>
    <s v="United States"/>
    <x v="243"/>
    <x v="5"/>
    <n v="75023"/>
    <x v="2"/>
    <s v="FUR-BO-10001608"/>
    <x v="0"/>
    <x v="0"/>
    <s v="Hon Metal Bookcases, Black"/>
    <n v="193.06559999999999"/>
    <n v="4"/>
    <n v="0.32"/>
    <n v="-19.874399999999994"/>
    <x v="2"/>
    <x v="0"/>
    <s v="No"/>
  </r>
  <r>
    <n v="3509"/>
    <s v="CA-2016-166863"/>
    <x v="886"/>
    <d v="2016-06-24T00:00:00"/>
    <s v="Standard Class"/>
    <s v="SC-20020"/>
    <s v="Sam Craven"/>
    <x v="0"/>
    <s v="United States"/>
    <x v="243"/>
    <x v="5"/>
    <n v="75023"/>
    <x v="2"/>
    <s v="OFF-PA-10001166"/>
    <x v="1"/>
    <x v="10"/>
    <s v="Xerox 2"/>
    <n v="15.552000000000003"/>
    <n v="3"/>
    <n v="0.2"/>
    <n v="5.4432"/>
    <x v="2"/>
    <x v="0"/>
    <s v="No"/>
  </r>
  <r>
    <n v="3510"/>
    <s v="CA-2016-166863"/>
    <x v="886"/>
    <d v="2016-06-24T00:00:00"/>
    <s v="Standard Class"/>
    <s v="SC-20020"/>
    <s v="Sam Craven"/>
    <x v="0"/>
    <s v="United States"/>
    <x v="243"/>
    <x v="5"/>
    <n v="75023"/>
    <x v="2"/>
    <s v="OFF-PA-10000587"/>
    <x v="1"/>
    <x v="10"/>
    <s v="Array Parchment Paper, Assorted Colors"/>
    <n v="11.648000000000001"/>
    <n v="2"/>
    <n v="0.2"/>
    <n v="4.0768000000000004"/>
    <x v="2"/>
    <x v="0"/>
    <s v="No"/>
  </r>
  <r>
    <n v="3511"/>
    <s v="CA-2016-166863"/>
    <x v="886"/>
    <d v="2016-06-24T00:00:00"/>
    <s v="Standard Class"/>
    <s v="SC-20020"/>
    <s v="Sam Craven"/>
    <x v="0"/>
    <s v="United States"/>
    <x v="243"/>
    <x v="5"/>
    <n v="75023"/>
    <x v="2"/>
    <s v="TEC-MA-10001972"/>
    <x v="2"/>
    <x v="15"/>
    <s v="Okidata C331dn Printer"/>
    <n v="418.8"/>
    <n v="2"/>
    <n v="0.4"/>
    <n v="-97.71999999999997"/>
    <x v="2"/>
    <x v="0"/>
    <s v="No"/>
  </r>
  <r>
    <n v="3512"/>
    <s v="CA-2016-166863"/>
    <x v="886"/>
    <d v="2016-06-24T00:00:00"/>
    <s v="Standard Class"/>
    <s v="SC-20020"/>
    <s v="Sam Craven"/>
    <x v="0"/>
    <s v="United States"/>
    <x v="243"/>
    <x v="5"/>
    <n v="75023"/>
    <x v="2"/>
    <s v="OFF-ST-10004123"/>
    <x v="1"/>
    <x v="4"/>
    <s v="Safco Industrial Wire Shelving System"/>
    <n v="509.48800000000006"/>
    <n v="7"/>
    <n v="0.2"/>
    <n v="-127.37200000000001"/>
    <x v="2"/>
    <x v="0"/>
    <s v="No"/>
  </r>
  <r>
    <n v="3513"/>
    <s v="CA-2019-140326"/>
    <x v="507"/>
    <d v="2019-09-06T00:00:00"/>
    <s v="First Class"/>
    <s v="HW-14935"/>
    <s v="Helen Wasserman"/>
    <x v="1"/>
    <s v="United States"/>
    <x v="22"/>
    <x v="10"/>
    <n v="60653"/>
    <x v="2"/>
    <s v="FUR-BO-10000112"/>
    <x v="0"/>
    <x v="0"/>
    <s v="Bush Birmingham Collection Bookcase, Dark Cherry"/>
    <n v="825.17399999999998"/>
    <n v="9"/>
    <n v="0.3"/>
    <n v="-117.88199999999998"/>
    <x v="2"/>
    <x v="0"/>
    <s v="No"/>
  </r>
  <r>
    <n v="3514"/>
    <s v="CA-2019-140326"/>
    <x v="507"/>
    <d v="2019-09-06T00:00:00"/>
    <s v="First Class"/>
    <s v="HW-14935"/>
    <s v="Helen Wasserman"/>
    <x v="1"/>
    <s v="United States"/>
    <x v="22"/>
    <x v="10"/>
    <n v="60653"/>
    <x v="2"/>
    <s v="OFF-PA-10004041"/>
    <x v="1"/>
    <x v="10"/>
    <s v="It's Hot Message Books with Stickers, 2 3/4&quot; x 5&quot;"/>
    <n v="17.760000000000002"/>
    <n v="3"/>
    <n v="0.2"/>
    <n v="5.55"/>
    <x v="2"/>
    <x v="0"/>
    <s v="No"/>
  </r>
  <r>
    <n v="3515"/>
    <s v="CA-2019-140326"/>
    <x v="507"/>
    <d v="2019-09-06T00:00:00"/>
    <s v="First Class"/>
    <s v="HW-14935"/>
    <s v="Helen Wasserman"/>
    <x v="1"/>
    <s v="United States"/>
    <x v="22"/>
    <x v="10"/>
    <n v="60653"/>
    <x v="2"/>
    <s v="OFF-AR-10001149"/>
    <x v="1"/>
    <x v="6"/>
    <s v="Sanford Colorific Colored Pencils, 12/Box"/>
    <n v="6.911999999999999"/>
    <n v="3"/>
    <n v="0.2"/>
    <n v="0.86399999999999988"/>
    <x v="2"/>
    <x v="0"/>
    <s v="No"/>
  </r>
  <r>
    <n v="3516"/>
    <s v="CA-2018-168536"/>
    <x v="887"/>
    <d v="2018-12-24T00:00:00"/>
    <s v="Standard Class"/>
    <s v="SC-20800"/>
    <s v="Stuart Calhoun"/>
    <x v="0"/>
    <s v="United States"/>
    <x v="25"/>
    <x v="35"/>
    <n v="39212"/>
    <x v="0"/>
    <s v="TEC-AC-10002323"/>
    <x v="2"/>
    <x v="11"/>
    <s v="SanDisk Ultra 32 GB MicroSDHC Class 10 Memory Card"/>
    <n v="66.300000000000011"/>
    <n v="3"/>
    <n v="0"/>
    <n v="8.6190000000000033"/>
    <x v="0"/>
    <x v="0"/>
    <s v="No"/>
  </r>
  <r>
    <n v="3517"/>
    <s v="US-2018-113649"/>
    <x v="888"/>
    <d v="2018-08-12T00:00:00"/>
    <s v="First Class"/>
    <s v="HA-14920"/>
    <s v="Helen Andreada"/>
    <x v="0"/>
    <s v="United States"/>
    <x v="115"/>
    <x v="3"/>
    <n v="28314"/>
    <x v="0"/>
    <s v="OFF-PA-10000130"/>
    <x v="1"/>
    <x v="10"/>
    <s v="Xerox 199"/>
    <n v="30.816000000000003"/>
    <n v="9"/>
    <n v="0.2"/>
    <n v="9.6299999999999955"/>
    <x v="0"/>
    <x v="0"/>
    <s v="No"/>
  </r>
  <r>
    <n v="3518"/>
    <s v="US-2018-113649"/>
    <x v="888"/>
    <d v="2018-08-12T00:00:00"/>
    <s v="First Class"/>
    <s v="HA-14920"/>
    <s v="Helen Andreada"/>
    <x v="0"/>
    <s v="United States"/>
    <x v="115"/>
    <x v="3"/>
    <n v="28314"/>
    <x v="0"/>
    <s v="TEC-PH-10002350"/>
    <x v="2"/>
    <x v="7"/>
    <s v="Apple EarPods with Remote and Mic"/>
    <n v="44.783999999999999"/>
    <n v="2"/>
    <n v="0.2"/>
    <n v="4.4783999999999988"/>
    <x v="0"/>
    <x v="0"/>
    <s v="No"/>
  </r>
  <r>
    <n v="3519"/>
    <s v="US-2018-113649"/>
    <x v="888"/>
    <d v="2018-08-12T00:00:00"/>
    <s v="First Class"/>
    <s v="HA-14920"/>
    <s v="Helen Andreada"/>
    <x v="0"/>
    <s v="United States"/>
    <x v="115"/>
    <x v="3"/>
    <n v="28314"/>
    <x v="0"/>
    <s v="OFF-AP-10002518"/>
    <x v="1"/>
    <x v="9"/>
    <s v="Kensington 7 Outlet MasterPiece Power Center"/>
    <n v="569.53599999999994"/>
    <n v="4"/>
    <n v="0.2"/>
    <n v="64.072799999999944"/>
    <x v="0"/>
    <x v="0"/>
    <s v="No"/>
  </r>
  <r>
    <n v="3520"/>
    <s v="CA-2017-124975"/>
    <x v="137"/>
    <d v="2017-06-25T00:00:00"/>
    <s v="First Class"/>
    <s v="MG-17875"/>
    <s v="Michael Grace"/>
    <x v="2"/>
    <s v="United States"/>
    <x v="34"/>
    <x v="10"/>
    <n v="60505"/>
    <x v="2"/>
    <s v="FUR-TA-10002645"/>
    <x v="0"/>
    <x v="3"/>
    <s v="Hon Rectangular Conference Tables"/>
    <n v="796.42500000000007"/>
    <n v="7"/>
    <n v="0.5"/>
    <n v="-525.6405000000002"/>
    <x v="2"/>
    <x v="0"/>
    <s v="No"/>
  </r>
  <r>
    <n v="3521"/>
    <s v="CA-2017-168767"/>
    <x v="889"/>
    <d v="2017-04-15T00:00:00"/>
    <s v="Standard Class"/>
    <s v="DM-12955"/>
    <s v="Dario Medina"/>
    <x v="1"/>
    <s v="United States"/>
    <x v="301"/>
    <x v="1"/>
    <n v="95823"/>
    <x v="1"/>
    <s v="OFF-BI-10000773"/>
    <x v="1"/>
    <x v="8"/>
    <s v="Insertable Tab Post Binder Dividers"/>
    <n v="12.832000000000001"/>
    <n v="2"/>
    <n v="0.2"/>
    <n v="4.3307999999999982"/>
    <x v="1"/>
    <x v="0"/>
    <s v="No"/>
  </r>
  <r>
    <n v="3522"/>
    <s v="CA-2018-114482"/>
    <x v="831"/>
    <d v="2018-11-25T00:00:00"/>
    <s v="Second Class"/>
    <s v="DM-13345"/>
    <s v="Denise Monton"/>
    <x v="1"/>
    <s v="United States"/>
    <x v="96"/>
    <x v="23"/>
    <n v="50315"/>
    <x v="2"/>
    <s v="OFF-PA-10003845"/>
    <x v="1"/>
    <x v="10"/>
    <s v="Xerox 1987"/>
    <n v="40.46"/>
    <n v="7"/>
    <n v="0"/>
    <n v="19.825400000000002"/>
    <x v="2"/>
    <x v="0"/>
    <s v="No"/>
  </r>
  <r>
    <n v="3523"/>
    <s v="CA-2018-114482"/>
    <x v="831"/>
    <d v="2018-11-25T00:00:00"/>
    <s v="Second Class"/>
    <s v="DM-13345"/>
    <s v="Denise Monton"/>
    <x v="1"/>
    <s v="United States"/>
    <x v="96"/>
    <x v="23"/>
    <n v="50315"/>
    <x v="2"/>
    <s v="TEC-PH-10001580"/>
    <x v="2"/>
    <x v="7"/>
    <s v="Logitech Mobile Speakerphone P710e - speaker phone"/>
    <n v="404.93999999999994"/>
    <n v="3"/>
    <n v="0"/>
    <n v="109.33379999999998"/>
    <x v="2"/>
    <x v="0"/>
    <s v="No"/>
  </r>
  <r>
    <n v="3524"/>
    <s v="CA-2018-137673"/>
    <x v="64"/>
    <d v="2018-09-10T00:00:00"/>
    <s v="Standard Class"/>
    <s v="ML-17395"/>
    <s v="Marina Lichtenstein"/>
    <x v="1"/>
    <s v="United States"/>
    <x v="70"/>
    <x v="1"/>
    <n v="92105"/>
    <x v="1"/>
    <s v="TEC-AC-10002345"/>
    <x v="2"/>
    <x v="11"/>
    <s v="HP Standard 104 key PS/2 Keyboard"/>
    <n v="116"/>
    <n v="8"/>
    <n v="0"/>
    <n v="29"/>
    <x v="1"/>
    <x v="0"/>
    <s v="No"/>
  </r>
  <r>
    <n v="3525"/>
    <s v="CA-2018-132731"/>
    <x v="390"/>
    <d v="2018-11-28T00:00:00"/>
    <s v="Standard Class"/>
    <s v="GA-14515"/>
    <s v="George Ashbrook"/>
    <x v="0"/>
    <s v="United States"/>
    <x v="61"/>
    <x v="5"/>
    <n v="75081"/>
    <x v="2"/>
    <s v="TEC-PH-10004120"/>
    <x v="2"/>
    <x v="7"/>
    <s v="AT&amp;T 1080 Phone"/>
    <n v="657.55200000000013"/>
    <n v="6"/>
    <n v="0.2"/>
    <n v="49.316399999999987"/>
    <x v="2"/>
    <x v="0"/>
    <s v="No"/>
  </r>
  <r>
    <n v="3526"/>
    <s v="CA-2019-148922"/>
    <x v="389"/>
    <d v="2019-12-15T00:00:00"/>
    <s v="Second Class"/>
    <s v="SU-20665"/>
    <s v="Stephanie Ulpright"/>
    <x v="2"/>
    <s v="United States"/>
    <x v="25"/>
    <x v="35"/>
    <n v="39212"/>
    <x v="0"/>
    <s v="TEC-AC-10001838"/>
    <x v="2"/>
    <x v="11"/>
    <s v="Razer Tiamat Over Ear 7.1 Surround Sound PC Gaming Headset"/>
    <n v="599.97"/>
    <n v="3"/>
    <n v="0"/>
    <n v="257.98710000000005"/>
    <x v="0"/>
    <x v="0"/>
    <s v="No"/>
  </r>
  <r>
    <n v="3527"/>
    <s v="CA-2019-148922"/>
    <x v="389"/>
    <d v="2019-12-15T00:00:00"/>
    <s v="Second Class"/>
    <s v="SU-20665"/>
    <s v="Stephanie Ulpright"/>
    <x v="2"/>
    <s v="United States"/>
    <x v="25"/>
    <x v="35"/>
    <n v="39212"/>
    <x v="0"/>
    <s v="TEC-PH-10000148"/>
    <x v="2"/>
    <x v="7"/>
    <s v="Cyber Acoustics AC-202b Speech Recognition Stereo Headset"/>
    <n v="38.97"/>
    <n v="3"/>
    <n v="0"/>
    <n v="0.77940000000000076"/>
    <x v="0"/>
    <x v="0"/>
    <s v="No"/>
  </r>
  <r>
    <n v="3528"/>
    <s v="CA-2019-148922"/>
    <x v="389"/>
    <d v="2019-12-15T00:00:00"/>
    <s v="Second Class"/>
    <s v="SU-20665"/>
    <s v="Stephanie Ulpright"/>
    <x v="2"/>
    <s v="United States"/>
    <x v="25"/>
    <x v="35"/>
    <n v="39212"/>
    <x v="0"/>
    <s v="OFF-BI-10003476"/>
    <x v="1"/>
    <x v="8"/>
    <s v="Avery Metallic Poly Binders"/>
    <n v="45.84"/>
    <n v="8"/>
    <n v="0"/>
    <n v="22.0032"/>
    <x v="0"/>
    <x v="0"/>
    <s v="No"/>
  </r>
  <r>
    <n v="3529"/>
    <s v="CA-2018-130680"/>
    <x v="890"/>
    <d v="2018-06-29T00:00:00"/>
    <s v="Standard Class"/>
    <s v="BD-11320"/>
    <s v="Bill Donatelli"/>
    <x v="0"/>
    <s v="United States"/>
    <x v="70"/>
    <x v="1"/>
    <n v="92024"/>
    <x v="1"/>
    <s v="TEC-PH-10004833"/>
    <x v="2"/>
    <x v="7"/>
    <s v="Macally Suction Cup Mount"/>
    <n v="38.24"/>
    <n v="4"/>
    <n v="0.2"/>
    <n v="-9.56"/>
    <x v="1"/>
    <x v="1"/>
    <s v="Yes"/>
  </r>
  <r>
    <n v="3530"/>
    <s v="CA-2017-141145"/>
    <x v="14"/>
    <d v="2017-09-23T00:00:00"/>
    <s v="Standard Class"/>
    <s v="DB-13405"/>
    <s v="Denny Blanton"/>
    <x v="0"/>
    <s v="United States"/>
    <x v="333"/>
    <x v="2"/>
    <n v="32839"/>
    <x v="0"/>
    <s v="TEC-AC-10001465"/>
    <x v="2"/>
    <x v="11"/>
    <s v="SanDisk Cruzer 64 GB USB Flash Drive"/>
    <n v="87.168000000000006"/>
    <n v="3"/>
    <n v="0.2"/>
    <n v="10.895999999999987"/>
    <x v="0"/>
    <x v="0"/>
    <s v="No"/>
  </r>
  <r>
    <n v="3531"/>
    <s v="US-2018-152835"/>
    <x v="288"/>
    <d v="2018-05-23T00:00:00"/>
    <s v="Standard Class"/>
    <s v="RP-19855"/>
    <s v="Roy Phan"/>
    <x v="1"/>
    <s v="United States"/>
    <x v="240"/>
    <x v="14"/>
    <n v="47905"/>
    <x v="2"/>
    <s v="OFF-AR-10003056"/>
    <x v="1"/>
    <x v="6"/>
    <s v="Newell 341"/>
    <n v="21.400000000000002"/>
    <n v="5"/>
    <n v="0"/>
    <n v="6.2059999999999977"/>
    <x v="2"/>
    <x v="0"/>
    <s v="No"/>
  </r>
  <r>
    <n v="3532"/>
    <s v="CA-2018-155565"/>
    <x v="316"/>
    <d v="2018-05-28T00:00:00"/>
    <s v="Same Day"/>
    <s v="EH-13765"/>
    <s v="Edward Hooks"/>
    <x v="1"/>
    <s v="United States"/>
    <x v="20"/>
    <x v="15"/>
    <n v="10035"/>
    <x v="3"/>
    <s v="OFF-SU-10001218"/>
    <x v="1"/>
    <x v="14"/>
    <s v="Fiskars Softgrip Scissors"/>
    <n v="54.900000000000006"/>
    <n v="5"/>
    <n v="0"/>
    <n v="15.372000000000003"/>
    <x v="3"/>
    <x v="0"/>
    <s v="No"/>
  </r>
  <r>
    <n v="3533"/>
    <s v="CA-2016-110849"/>
    <x v="891"/>
    <d v="2016-04-23T00:00:00"/>
    <s v="Standard Class"/>
    <s v="JL-15835"/>
    <s v="John Lee"/>
    <x v="0"/>
    <s v="United States"/>
    <x v="1"/>
    <x v="1"/>
    <n v="90049"/>
    <x v="1"/>
    <s v="TEC-MA-10002859"/>
    <x v="2"/>
    <x v="15"/>
    <s v="Ativa MDM8000 8-Sheet Micro-Cut Shredder"/>
    <n v="287.96800000000002"/>
    <n v="4"/>
    <n v="0.2"/>
    <n v="97.189199999999985"/>
    <x v="1"/>
    <x v="0"/>
    <s v="No"/>
  </r>
  <r>
    <n v="3534"/>
    <s v="CA-2016-110849"/>
    <x v="891"/>
    <d v="2016-04-23T00:00:00"/>
    <s v="Standard Class"/>
    <s v="JL-15835"/>
    <s v="John Lee"/>
    <x v="0"/>
    <s v="United States"/>
    <x v="1"/>
    <x v="1"/>
    <n v="90049"/>
    <x v="1"/>
    <s v="OFF-AR-10002375"/>
    <x v="1"/>
    <x v="6"/>
    <s v="Newell 351"/>
    <n v="13.12"/>
    <n v="4"/>
    <n v="0"/>
    <n v="3.8047999999999984"/>
    <x v="1"/>
    <x v="0"/>
    <s v="No"/>
  </r>
  <r>
    <n v="3535"/>
    <s v="CA-2016-110849"/>
    <x v="891"/>
    <d v="2016-04-23T00:00:00"/>
    <s v="Standard Class"/>
    <s v="JL-15835"/>
    <s v="John Lee"/>
    <x v="0"/>
    <s v="United States"/>
    <x v="1"/>
    <x v="1"/>
    <n v="90049"/>
    <x v="1"/>
    <s v="OFF-AR-10000657"/>
    <x v="1"/>
    <x v="6"/>
    <s v="Binney &amp; Smith inkTank Desk Highlighter, Chisel Tip, Yellow, 12/Box"/>
    <n v="10.75"/>
    <n v="5"/>
    <n v="0"/>
    <n v="3.547499999999999"/>
    <x v="1"/>
    <x v="0"/>
    <s v="No"/>
  </r>
  <r>
    <n v="3536"/>
    <s v="CA-2016-110849"/>
    <x v="891"/>
    <d v="2016-04-23T00:00:00"/>
    <s v="Standard Class"/>
    <s v="JL-15835"/>
    <s v="John Lee"/>
    <x v="0"/>
    <s v="United States"/>
    <x v="1"/>
    <x v="1"/>
    <n v="90049"/>
    <x v="1"/>
    <s v="OFF-FA-10000134"/>
    <x v="1"/>
    <x v="13"/>
    <s v="Advantus Push Pins, Aluminum Head"/>
    <n v="11.62"/>
    <n v="2"/>
    <n v="0"/>
    <n v="3.6021999999999998"/>
    <x v="1"/>
    <x v="0"/>
    <s v="No"/>
  </r>
  <r>
    <n v="3537"/>
    <s v="CA-2018-145842"/>
    <x v="26"/>
    <d v="2018-06-20T00:00:00"/>
    <s v="Second Class"/>
    <s v="FM-14380"/>
    <s v="Fred McMath"/>
    <x v="0"/>
    <s v="United States"/>
    <x v="20"/>
    <x v="15"/>
    <n v="10024"/>
    <x v="3"/>
    <s v="OFF-ST-10000419"/>
    <x v="1"/>
    <x v="4"/>
    <s v="Rogers Jumbo File, Granite"/>
    <n v="40.74"/>
    <n v="3"/>
    <n v="0"/>
    <n v="0.4073999999999991"/>
    <x v="3"/>
    <x v="0"/>
    <s v="No"/>
  </r>
  <r>
    <n v="3538"/>
    <s v="CA-2016-158771"/>
    <x v="309"/>
    <d v="2016-05-09T00:00:00"/>
    <s v="Same Day"/>
    <s v="SB-20290"/>
    <s v="Sean Braxton"/>
    <x v="1"/>
    <s v="United States"/>
    <x v="0"/>
    <x v="0"/>
    <n v="42420"/>
    <x v="0"/>
    <s v="OFF-ST-10000107"/>
    <x v="1"/>
    <x v="4"/>
    <s v="Fellowes Super Stor/Drawer"/>
    <n v="83.25"/>
    <n v="3"/>
    <n v="0"/>
    <n v="14.984999999999992"/>
    <x v="0"/>
    <x v="0"/>
    <s v="No"/>
  </r>
  <r>
    <n v="3539"/>
    <s v="CA-2016-158771"/>
    <x v="309"/>
    <d v="2016-05-09T00:00:00"/>
    <s v="Same Day"/>
    <s v="SB-20290"/>
    <s v="Sean Braxton"/>
    <x v="1"/>
    <s v="United States"/>
    <x v="0"/>
    <x v="0"/>
    <n v="42420"/>
    <x v="0"/>
    <s v="OFF-LA-10001641"/>
    <x v="1"/>
    <x v="2"/>
    <s v="Avery 518"/>
    <n v="9.4499999999999993"/>
    <n v="3"/>
    <n v="0"/>
    <n v="4.5359999999999996"/>
    <x v="0"/>
    <x v="0"/>
    <s v="No"/>
  </r>
  <r>
    <n v="3540"/>
    <s v="CA-2016-158771"/>
    <x v="309"/>
    <d v="2016-05-09T00:00:00"/>
    <s v="Same Day"/>
    <s v="SB-20290"/>
    <s v="Sean Braxton"/>
    <x v="1"/>
    <s v="United States"/>
    <x v="0"/>
    <x v="0"/>
    <n v="42420"/>
    <x v="0"/>
    <s v="OFF-LA-10003121"/>
    <x v="1"/>
    <x v="2"/>
    <s v="Avery 506"/>
    <n v="20.65"/>
    <n v="5"/>
    <n v="0"/>
    <n v="9.4989999999999988"/>
    <x v="0"/>
    <x v="0"/>
    <s v="No"/>
  </r>
  <r>
    <n v="3541"/>
    <s v="CA-2016-158771"/>
    <x v="309"/>
    <d v="2016-05-09T00:00:00"/>
    <s v="Same Day"/>
    <s v="SB-20290"/>
    <s v="Sean Braxton"/>
    <x v="1"/>
    <s v="United States"/>
    <x v="0"/>
    <x v="0"/>
    <n v="42420"/>
    <x v="0"/>
    <s v="OFF-PA-10002689"/>
    <x v="1"/>
    <x v="10"/>
    <s v="Weyerhaeuser First Choice Laser/Copy Paper (20Lb. and 88 Bright)"/>
    <n v="45.36"/>
    <n v="7"/>
    <n v="0"/>
    <n v="21.772800000000004"/>
    <x v="0"/>
    <x v="0"/>
    <s v="No"/>
  </r>
  <r>
    <n v="3542"/>
    <s v="CA-2018-157511"/>
    <x v="31"/>
    <d v="2018-09-20T00:00:00"/>
    <s v="First Class"/>
    <s v="SV-20365"/>
    <s v="Seth Vernon"/>
    <x v="0"/>
    <s v="United States"/>
    <x v="38"/>
    <x v="24"/>
    <n v="43229"/>
    <x v="3"/>
    <s v="FUR-FU-10002107"/>
    <x v="0"/>
    <x v="5"/>
    <s v="Eldon Pizzaz Desk Accessories"/>
    <n v="5.3520000000000003"/>
    <n v="3"/>
    <n v="0.2"/>
    <n v="1.6055999999999999"/>
    <x v="3"/>
    <x v="0"/>
    <s v="No"/>
  </r>
  <r>
    <n v="3543"/>
    <s v="CA-2018-157511"/>
    <x v="31"/>
    <d v="2018-09-20T00:00:00"/>
    <s v="First Class"/>
    <s v="SV-20365"/>
    <s v="Seth Vernon"/>
    <x v="0"/>
    <s v="United States"/>
    <x v="38"/>
    <x v="24"/>
    <n v="43229"/>
    <x v="3"/>
    <s v="FUR-CH-10002647"/>
    <x v="0"/>
    <x v="1"/>
    <s v="Situations Contoured Folding Chairs, 4/Set"/>
    <n v="99.372"/>
    <n v="2"/>
    <n v="0.3"/>
    <n v="-7.0979999999999919"/>
    <x v="3"/>
    <x v="0"/>
    <s v="No"/>
  </r>
  <r>
    <n v="3544"/>
    <s v="CA-2018-157511"/>
    <x v="31"/>
    <d v="2018-09-20T00:00:00"/>
    <s v="First Class"/>
    <s v="SV-20365"/>
    <s v="Seth Vernon"/>
    <x v="0"/>
    <s v="United States"/>
    <x v="38"/>
    <x v="24"/>
    <n v="43229"/>
    <x v="3"/>
    <s v="OFF-AR-10002257"/>
    <x v="1"/>
    <x v="6"/>
    <s v="Eldon Spacemaker Box, Quick-Snap Lid, Clear"/>
    <n v="2.6720000000000002"/>
    <n v="1"/>
    <n v="0.2"/>
    <n v="0.36739999999999962"/>
    <x v="3"/>
    <x v="0"/>
    <s v="No"/>
  </r>
  <r>
    <n v="3545"/>
    <s v="CA-2019-121216"/>
    <x v="331"/>
    <d v="2019-12-25T00:00:00"/>
    <s v="Second Class"/>
    <s v="MM-17920"/>
    <s v="Michael Moore"/>
    <x v="0"/>
    <s v="United States"/>
    <x v="284"/>
    <x v="5"/>
    <n v="77840"/>
    <x v="2"/>
    <s v="OFF-PA-10004519"/>
    <x v="1"/>
    <x v="10"/>
    <s v="Spiral Phone Message Books with Labels by Adams"/>
    <n v="28.672000000000004"/>
    <n v="8"/>
    <n v="0.2"/>
    <n v="10.393600000000001"/>
    <x v="2"/>
    <x v="0"/>
    <s v="No"/>
  </r>
  <r>
    <n v="3546"/>
    <s v="CA-2019-121216"/>
    <x v="331"/>
    <d v="2019-12-25T00:00:00"/>
    <s v="Second Class"/>
    <s v="MM-17920"/>
    <s v="Michael Moore"/>
    <x v="0"/>
    <s v="United States"/>
    <x v="284"/>
    <x v="5"/>
    <n v="77840"/>
    <x v="2"/>
    <s v="OFF-AP-10001947"/>
    <x v="1"/>
    <x v="9"/>
    <s v="Acco 6 Outlet Guardian Premium Plus Surge Suppressor"/>
    <n v="29.311999999999994"/>
    <n v="8"/>
    <n v="0.8"/>
    <n v="-74.74560000000001"/>
    <x v="2"/>
    <x v="0"/>
    <s v="No"/>
  </r>
  <r>
    <n v="3547"/>
    <s v="CA-2019-155292"/>
    <x v="505"/>
    <d v="2019-11-01T00:00:00"/>
    <s v="First Class"/>
    <s v="RD-19810"/>
    <s v="Ross DeVincentis"/>
    <x v="2"/>
    <s v="United States"/>
    <x v="102"/>
    <x v="0"/>
    <n v="40475"/>
    <x v="0"/>
    <s v="OFF-ST-10004963"/>
    <x v="1"/>
    <x v="4"/>
    <s v="Eldon Gobal File Keepers"/>
    <n v="105.98"/>
    <n v="7"/>
    <n v="0"/>
    <n v="4.2391999999999932"/>
    <x v="0"/>
    <x v="0"/>
    <s v="No"/>
  </r>
  <r>
    <n v="3548"/>
    <s v="CA-2019-155292"/>
    <x v="505"/>
    <d v="2019-11-01T00:00:00"/>
    <s v="First Class"/>
    <s v="RD-19810"/>
    <s v="Ross DeVincentis"/>
    <x v="2"/>
    <s v="United States"/>
    <x v="102"/>
    <x v="0"/>
    <n v="40475"/>
    <x v="0"/>
    <s v="OFF-SU-10002573"/>
    <x v="1"/>
    <x v="14"/>
    <s v="Acme 10&quot; Easy Grip Assistive Scissors"/>
    <n v="35.06"/>
    <n v="2"/>
    <n v="0"/>
    <n v="10.517999999999997"/>
    <x v="0"/>
    <x v="0"/>
    <s v="No"/>
  </r>
  <r>
    <n v="3549"/>
    <s v="CA-2019-155292"/>
    <x v="505"/>
    <d v="2019-11-01T00:00:00"/>
    <s v="First Class"/>
    <s v="RD-19810"/>
    <s v="Ross DeVincentis"/>
    <x v="2"/>
    <s v="United States"/>
    <x v="102"/>
    <x v="0"/>
    <n v="40475"/>
    <x v="0"/>
    <s v="FUR-CH-10000553"/>
    <x v="0"/>
    <x v="1"/>
    <s v="Metal Folding Chairs, Beige, 4/Carton"/>
    <n v="33.94"/>
    <n v="1"/>
    <n v="0"/>
    <n v="9.1637999999999984"/>
    <x v="0"/>
    <x v="0"/>
    <s v="No"/>
  </r>
  <r>
    <n v="3550"/>
    <s v="CA-2019-155292"/>
    <x v="505"/>
    <d v="2019-11-01T00:00:00"/>
    <s v="First Class"/>
    <s v="RD-19810"/>
    <s v="Ross DeVincentis"/>
    <x v="2"/>
    <s v="United States"/>
    <x v="102"/>
    <x v="0"/>
    <n v="40475"/>
    <x v="0"/>
    <s v="OFF-LA-10001982"/>
    <x v="1"/>
    <x v="2"/>
    <s v="Smead Alpha-Z Color-Coded Name Labels First Letter Starter Set"/>
    <n v="30"/>
    <n v="8"/>
    <n v="0"/>
    <n v="14.399999999999999"/>
    <x v="0"/>
    <x v="0"/>
    <s v="No"/>
  </r>
  <r>
    <n v="3551"/>
    <s v="CA-2018-152555"/>
    <x v="892"/>
    <d v="2018-04-02T00:00:00"/>
    <s v="Second Class"/>
    <s v="ME-17320"/>
    <s v="Maria Etezadi"/>
    <x v="2"/>
    <s v="United States"/>
    <x v="22"/>
    <x v="10"/>
    <n v="60653"/>
    <x v="2"/>
    <s v="OFF-PA-10001295"/>
    <x v="1"/>
    <x v="10"/>
    <s v="Computer Printout Paper with Letter-Trim Perforations"/>
    <n v="45.527999999999999"/>
    <n v="3"/>
    <n v="0.2"/>
    <n v="15.934799999999997"/>
    <x v="2"/>
    <x v="0"/>
    <s v="No"/>
  </r>
  <r>
    <n v="3552"/>
    <s v="CA-2018-152555"/>
    <x v="892"/>
    <d v="2018-04-02T00:00:00"/>
    <s v="Second Class"/>
    <s v="ME-17320"/>
    <s v="Maria Etezadi"/>
    <x v="2"/>
    <s v="United States"/>
    <x v="22"/>
    <x v="10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  <x v="2"/>
    <x v="0"/>
    <s v="No"/>
  </r>
  <r>
    <n v="3553"/>
    <s v="CA-2018-152555"/>
    <x v="892"/>
    <d v="2018-04-02T00:00:00"/>
    <s v="Second Class"/>
    <s v="ME-17320"/>
    <s v="Maria Etezadi"/>
    <x v="2"/>
    <s v="United States"/>
    <x v="22"/>
    <x v="10"/>
    <n v="60653"/>
    <x v="2"/>
    <s v="TEC-PH-10001254"/>
    <x v="2"/>
    <x v="7"/>
    <s v="Jabra BIZ 2300 Duo QD Duo Corded Headset"/>
    <n v="812.73599999999999"/>
    <n v="8"/>
    <n v="0.2"/>
    <n v="60.955199999999962"/>
    <x v="2"/>
    <x v="0"/>
    <s v="No"/>
  </r>
  <r>
    <n v="3554"/>
    <s v="CA-2019-107832"/>
    <x v="51"/>
    <d v="2019-11-26T00:00:00"/>
    <s v="Second Class"/>
    <s v="FH-14275"/>
    <s v="Frank Hawley"/>
    <x v="1"/>
    <s v="United States"/>
    <x v="10"/>
    <x v="9"/>
    <n v="19120"/>
    <x v="3"/>
    <s v="OFF-BI-10001658"/>
    <x v="1"/>
    <x v="8"/>
    <s v="GBC Standard Therm-A-Bind Covers"/>
    <n v="7.4760000000000018"/>
    <n v="1"/>
    <n v="0.7"/>
    <n v="-5.9807999999999986"/>
    <x v="3"/>
    <x v="0"/>
    <s v="No"/>
  </r>
  <r>
    <n v="3555"/>
    <s v="CA-2016-120838"/>
    <x v="893"/>
    <d v="2016-03-26T00:00:00"/>
    <s v="Second Class"/>
    <s v="PO-18865"/>
    <s v="Patrick O'Donnell"/>
    <x v="0"/>
    <s v="United States"/>
    <x v="1"/>
    <x v="1"/>
    <n v="90036"/>
    <x v="1"/>
    <s v="OFF-ST-10000585"/>
    <x v="1"/>
    <x v="4"/>
    <s v="Economy Rollaway Files"/>
    <n v="330.4"/>
    <n v="2"/>
    <n v="0"/>
    <n v="85.903999999999996"/>
    <x v="1"/>
    <x v="0"/>
    <s v="No"/>
  </r>
  <r>
    <n v="3556"/>
    <s v="CA-2016-120838"/>
    <x v="893"/>
    <d v="2016-03-26T00:00:00"/>
    <s v="Second Class"/>
    <s v="PO-18865"/>
    <s v="Patrick O'Donnell"/>
    <x v="0"/>
    <s v="United States"/>
    <x v="1"/>
    <x v="1"/>
    <n v="90036"/>
    <x v="1"/>
    <s v="TEC-PH-10003484"/>
    <x v="2"/>
    <x v="7"/>
    <s v="Ooma Telo VoIP Home Phone System"/>
    <n v="604.75199999999995"/>
    <n v="6"/>
    <n v="0.2"/>
    <n v="37.797000000000025"/>
    <x v="1"/>
    <x v="0"/>
    <s v="No"/>
  </r>
  <r>
    <n v="3557"/>
    <s v="CA-2019-118542"/>
    <x v="96"/>
    <d v="2019-12-05T00:00:00"/>
    <s v="Standard Class"/>
    <s v="CC-12550"/>
    <s v="Clay Cheatham"/>
    <x v="0"/>
    <s v="United States"/>
    <x v="1"/>
    <x v="1"/>
    <n v="90008"/>
    <x v="1"/>
    <s v="OFF-PA-10004735"/>
    <x v="1"/>
    <x v="10"/>
    <s v="Xerox 1905"/>
    <n v="45.36"/>
    <n v="7"/>
    <n v="0"/>
    <n v="21.772800000000004"/>
    <x v="1"/>
    <x v="1"/>
    <s v="Yes"/>
  </r>
  <r>
    <n v="3558"/>
    <s v="CA-2019-118542"/>
    <x v="96"/>
    <d v="2019-12-05T00:00:00"/>
    <s v="Standard Class"/>
    <s v="CC-12550"/>
    <s v="Clay Cheatham"/>
    <x v="0"/>
    <s v="United States"/>
    <x v="1"/>
    <x v="1"/>
    <n v="90008"/>
    <x v="1"/>
    <s v="OFF-BI-10003429"/>
    <x v="1"/>
    <x v="8"/>
    <s v="Cardinal HOLDit! Binder Insert Strips,Extra Strips"/>
    <n v="10.128"/>
    <n v="2"/>
    <n v="0.2"/>
    <n v="3.6714000000000002"/>
    <x v="1"/>
    <x v="1"/>
    <s v="Yes"/>
  </r>
  <r>
    <n v="3559"/>
    <s v="CA-2019-152737"/>
    <x v="659"/>
    <d v="2019-11-12T00:00:00"/>
    <s v="Standard Class"/>
    <s v="TS-21505"/>
    <s v="Tony Sayre"/>
    <x v="0"/>
    <s v="United States"/>
    <x v="8"/>
    <x v="1"/>
    <n v="94122"/>
    <x v="1"/>
    <s v="OFF-BI-10002982"/>
    <x v="1"/>
    <x v="8"/>
    <s v="Avery Self-Adhesive Photo Pockets for Polaroid Photos"/>
    <n v="21.792000000000002"/>
    <n v="4"/>
    <n v="0.2"/>
    <n v="7.6271999999999984"/>
    <x v="1"/>
    <x v="0"/>
    <s v="No"/>
  </r>
  <r>
    <n v="3560"/>
    <s v="CA-2019-152737"/>
    <x v="659"/>
    <d v="2019-11-12T00:00:00"/>
    <s v="Standard Class"/>
    <s v="TS-21505"/>
    <s v="Tony Sayre"/>
    <x v="0"/>
    <s v="United States"/>
    <x v="8"/>
    <x v="1"/>
    <n v="94122"/>
    <x v="1"/>
    <s v="TEC-AC-10004975"/>
    <x v="2"/>
    <x v="11"/>
    <s v="Plantronics Audio 995 Wireless Stereo Headset"/>
    <n v="439.8"/>
    <n v="4"/>
    <n v="0"/>
    <n v="145.13400000000001"/>
    <x v="1"/>
    <x v="0"/>
    <s v="No"/>
  </r>
  <r>
    <n v="3561"/>
    <s v="CA-2019-109757"/>
    <x v="507"/>
    <d v="2019-09-09T00:00:00"/>
    <s v="Second Class"/>
    <s v="MD-17350"/>
    <s v="Maribeth Dona"/>
    <x v="0"/>
    <s v="United States"/>
    <x v="59"/>
    <x v="24"/>
    <n v="44312"/>
    <x v="3"/>
    <s v="OFF-AR-10002335"/>
    <x v="1"/>
    <x v="6"/>
    <s v="DIXON Oriole Pencils"/>
    <n v="8.2560000000000002"/>
    <n v="4"/>
    <n v="0.2"/>
    <n v="0.61920000000000019"/>
    <x v="3"/>
    <x v="0"/>
    <s v="No"/>
  </r>
  <r>
    <n v="3562"/>
    <s v="CA-2019-109757"/>
    <x v="507"/>
    <d v="2019-09-09T00:00:00"/>
    <s v="Second Class"/>
    <s v="MD-17350"/>
    <s v="Maribeth Dona"/>
    <x v="0"/>
    <s v="United States"/>
    <x v="59"/>
    <x v="24"/>
    <n v="44312"/>
    <x v="3"/>
    <s v="OFF-BI-10004001"/>
    <x v="1"/>
    <x v="8"/>
    <s v="GBC Recycled VeloBinder Covers"/>
    <n v="25.560000000000002"/>
    <n v="5"/>
    <n v="0.7"/>
    <n v="-20.448"/>
    <x v="3"/>
    <x v="0"/>
    <s v="No"/>
  </r>
  <r>
    <n v="3563"/>
    <s v="CA-2019-109757"/>
    <x v="507"/>
    <d v="2019-09-09T00:00:00"/>
    <s v="Second Class"/>
    <s v="MD-17350"/>
    <s v="Maribeth Dona"/>
    <x v="0"/>
    <s v="United States"/>
    <x v="59"/>
    <x v="24"/>
    <n v="44312"/>
    <x v="3"/>
    <s v="OFF-BI-10001634"/>
    <x v="1"/>
    <x v="8"/>
    <s v="Wilson Jones Active Use Binders"/>
    <n v="4.3680000000000012"/>
    <n v="2"/>
    <n v="0.7"/>
    <n v="-3.0575999999999999"/>
    <x v="3"/>
    <x v="0"/>
    <s v="No"/>
  </r>
  <r>
    <n v="3564"/>
    <s v="CA-2019-109757"/>
    <x v="507"/>
    <d v="2019-09-09T00:00:00"/>
    <s v="Second Class"/>
    <s v="MD-17350"/>
    <s v="Maribeth Dona"/>
    <x v="0"/>
    <s v="United States"/>
    <x v="59"/>
    <x v="24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  <x v="3"/>
    <x v="0"/>
    <s v="No"/>
  </r>
  <r>
    <n v="3565"/>
    <s v="CA-2018-130029"/>
    <x v="894"/>
    <d v="2018-07-06T00:00:00"/>
    <s v="First Class"/>
    <s v="GT-14755"/>
    <s v="Guy Thornton"/>
    <x v="0"/>
    <s v="United States"/>
    <x v="1"/>
    <x v="1"/>
    <n v="90049"/>
    <x v="1"/>
    <s v="OFF-PA-10000552"/>
    <x v="1"/>
    <x v="10"/>
    <s v="Xerox 200"/>
    <n v="12.96"/>
    <n v="2"/>
    <n v="0"/>
    <n v="6.2208000000000006"/>
    <x v="1"/>
    <x v="0"/>
    <s v="No"/>
  </r>
  <r>
    <n v="3566"/>
    <s v="CA-2018-130029"/>
    <x v="894"/>
    <d v="2018-07-06T00:00:00"/>
    <s v="First Class"/>
    <s v="GT-14755"/>
    <s v="Guy Thornton"/>
    <x v="0"/>
    <s v="United States"/>
    <x v="1"/>
    <x v="1"/>
    <n v="90049"/>
    <x v="1"/>
    <s v="OFF-FA-10001135"/>
    <x v="1"/>
    <x v="13"/>
    <s v="Brites Rubber Bands, 1 1/2 oz. Box"/>
    <n v="3.96"/>
    <n v="2"/>
    <n v="0"/>
    <n v="7.9200000000000159E-2"/>
    <x v="1"/>
    <x v="0"/>
    <s v="No"/>
  </r>
  <r>
    <n v="3567"/>
    <s v="CA-2019-103877"/>
    <x v="210"/>
    <d v="2019-09-14T00:00:00"/>
    <s v="Standard Class"/>
    <s v="RD-19660"/>
    <s v="Robert Dilbeck"/>
    <x v="2"/>
    <s v="United States"/>
    <x v="44"/>
    <x v="25"/>
    <n v="64055"/>
    <x v="2"/>
    <s v="OFF-BI-10003650"/>
    <x v="1"/>
    <x v="8"/>
    <s v="GBC DocuBind 300 Electric Binding Machine"/>
    <n v="1577.94"/>
    <n v="3"/>
    <n v="0"/>
    <n v="757.41120000000001"/>
    <x v="2"/>
    <x v="0"/>
    <s v="No"/>
  </r>
  <r>
    <n v="3568"/>
    <s v="CA-2018-137176"/>
    <x v="369"/>
    <d v="2018-09-14T00:00:00"/>
    <s v="Second Class"/>
    <s v="DB-12910"/>
    <s v="Daniel Byrd"/>
    <x v="2"/>
    <s v="United States"/>
    <x v="61"/>
    <x v="5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  <x v="2"/>
    <x v="0"/>
    <s v="No"/>
  </r>
  <r>
    <n v="3569"/>
    <s v="CA-2019-168109"/>
    <x v="445"/>
    <d v="2019-07-03T00:00:00"/>
    <s v="Same Day"/>
    <s v="JK-15640"/>
    <s v="Jim Kriz"/>
    <x v="2"/>
    <s v="United States"/>
    <x v="4"/>
    <x v="4"/>
    <n v="98105"/>
    <x v="1"/>
    <s v="TEC-AC-10003628"/>
    <x v="2"/>
    <x v="11"/>
    <s v="Logitech 910-002974 M325 Wireless Mouse for Web Scrolling"/>
    <n v="59.98"/>
    <n v="2"/>
    <n v="0"/>
    <n v="26.391200000000005"/>
    <x v="1"/>
    <x v="0"/>
    <s v="No"/>
  </r>
  <r>
    <n v="3570"/>
    <s v="CA-2019-168109"/>
    <x v="445"/>
    <d v="2019-07-03T00:00:00"/>
    <s v="Same Day"/>
    <s v="JK-15640"/>
    <s v="Jim Kriz"/>
    <x v="2"/>
    <s v="United States"/>
    <x v="4"/>
    <x v="4"/>
    <n v="98105"/>
    <x v="1"/>
    <s v="TEC-MA-10001148"/>
    <x v="2"/>
    <x v="15"/>
    <s v="Okidata MB491 Multifunction Printer"/>
    <n v="2395.2000000000003"/>
    <n v="6"/>
    <n v="0.2"/>
    <n v="209.58000000000004"/>
    <x v="1"/>
    <x v="0"/>
    <s v="No"/>
  </r>
  <r>
    <n v="3571"/>
    <s v="CA-2019-168109"/>
    <x v="445"/>
    <d v="2019-07-03T00:00:00"/>
    <s v="Same Day"/>
    <s v="JK-15640"/>
    <s v="Jim Kriz"/>
    <x v="2"/>
    <s v="United States"/>
    <x v="4"/>
    <x v="4"/>
    <n v="98105"/>
    <x v="1"/>
    <s v="TEC-AC-10002049"/>
    <x v="2"/>
    <x v="11"/>
    <s v="Plantronics Savi W720 Multi-Device Wireless Headset System"/>
    <n v="1687.8"/>
    <n v="4"/>
    <n v="0"/>
    <n v="742.63200000000006"/>
    <x v="1"/>
    <x v="0"/>
    <s v="No"/>
  </r>
  <r>
    <n v="3572"/>
    <s v="CA-2019-168109"/>
    <x v="445"/>
    <d v="2019-07-03T00:00:00"/>
    <s v="Same Day"/>
    <s v="JK-15640"/>
    <s v="Jim Kriz"/>
    <x v="2"/>
    <s v="United States"/>
    <x v="4"/>
    <x v="4"/>
    <n v="98105"/>
    <x v="1"/>
    <s v="TEC-PH-10000702"/>
    <x v="2"/>
    <x v="7"/>
    <s v="Square Credit Card Reader, 4 1/2&quot; x 4 1/2&quot; x 1&quot;, White"/>
    <n v="7.9920000000000009"/>
    <n v="1"/>
    <n v="0.2"/>
    <n v="2.6972999999999994"/>
    <x v="1"/>
    <x v="0"/>
    <s v="No"/>
  </r>
  <r>
    <n v="3573"/>
    <s v="US-2019-126081"/>
    <x v="222"/>
    <d v="2019-07-04T00:00:00"/>
    <s v="Standard Class"/>
    <s v="FC-14335"/>
    <s v="Fred Chung"/>
    <x v="1"/>
    <s v="United States"/>
    <x v="279"/>
    <x v="5"/>
    <n v="75150"/>
    <x v="2"/>
    <s v="OFF-PA-10003953"/>
    <x v="1"/>
    <x v="10"/>
    <s v="Xerox 218"/>
    <n v="5.1840000000000011"/>
    <n v="1"/>
    <n v="0.2"/>
    <n v="1.8144"/>
    <x v="2"/>
    <x v="0"/>
    <s v="No"/>
  </r>
  <r>
    <n v="3574"/>
    <s v="CA-2019-117023"/>
    <x v="783"/>
    <d v="2019-08-12T00:00:00"/>
    <s v="Standard Class"/>
    <s v="JW-15955"/>
    <s v="Joni Wasserman"/>
    <x v="0"/>
    <s v="United States"/>
    <x v="85"/>
    <x v="15"/>
    <n v="11561"/>
    <x v="3"/>
    <s v="OFF-AR-10003602"/>
    <x v="1"/>
    <x v="6"/>
    <s v="Quartet Omega Colored Chalk, 12/Pack"/>
    <n v="11.68"/>
    <n v="2"/>
    <n v="0"/>
    <n v="5.4895999999999994"/>
    <x v="3"/>
    <x v="0"/>
    <s v="No"/>
  </r>
  <r>
    <n v="3575"/>
    <s v="CA-2019-117023"/>
    <x v="783"/>
    <d v="2019-08-12T00:00:00"/>
    <s v="Standard Class"/>
    <s v="JW-15955"/>
    <s v="Joni Wasserman"/>
    <x v="0"/>
    <s v="United States"/>
    <x v="85"/>
    <x v="15"/>
    <n v="11561"/>
    <x v="3"/>
    <s v="OFF-AR-10004062"/>
    <x v="1"/>
    <x v="6"/>
    <s v="Staples in misc. colors"/>
    <n v="104.80000000000001"/>
    <n v="10"/>
    <n v="0"/>
    <n v="26.200000000000003"/>
    <x v="3"/>
    <x v="0"/>
    <s v="No"/>
  </r>
  <r>
    <n v="3576"/>
    <s v="CA-2017-143532"/>
    <x v="531"/>
    <d v="2017-03-24T00:00:00"/>
    <s v="Standard Class"/>
    <s v="DC-12850"/>
    <s v="Dan Campbell"/>
    <x v="0"/>
    <s v="United States"/>
    <x v="368"/>
    <x v="2"/>
    <n v="33161"/>
    <x v="0"/>
    <s v="OFF-PA-10001560"/>
    <x v="1"/>
    <x v="10"/>
    <s v="Adams Telephone Message Books, 5 1/4” x 11”"/>
    <n v="14.496000000000002"/>
    <n v="3"/>
    <n v="0.2"/>
    <n v="4.8924000000000003"/>
    <x v="0"/>
    <x v="0"/>
    <s v="No"/>
  </r>
  <r>
    <n v="3577"/>
    <s v="CA-2018-103163"/>
    <x v="843"/>
    <d v="2018-06-11T00:00:00"/>
    <s v="Standard Class"/>
    <s v="FM-14290"/>
    <s v="Frank Merwin"/>
    <x v="2"/>
    <s v="United States"/>
    <x v="329"/>
    <x v="1"/>
    <n v="93309"/>
    <x v="1"/>
    <s v="OFF-BI-10003305"/>
    <x v="1"/>
    <x v="8"/>
    <s v="Avery Hanging File Binders"/>
    <n v="4.7840000000000007"/>
    <n v="1"/>
    <n v="0.2"/>
    <n v="1.5547999999999997"/>
    <x v="1"/>
    <x v="0"/>
    <s v="No"/>
  </r>
  <r>
    <n v="3578"/>
    <s v="CA-2018-103163"/>
    <x v="843"/>
    <d v="2018-06-11T00:00:00"/>
    <s v="Standard Class"/>
    <s v="FM-14290"/>
    <s v="Frank Merwin"/>
    <x v="2"/>
    <s v="United States"/>
    <x v="329"/>
    <x v="1"/>
    <n v="93309"/>
    <x v="1"/>
    <s v="OFF-PA-10004000"/>
    <x v="1"/>
    <x v="10"/>
    <s v="While You Were Out Pads, 50 per Pad, 4 x 5 1/4, Green Cycle"/>
    <n v="4.7300000000000004"/>
    <n v="1"/>
    <n v="0"/>
    <n v="2.3177000000000003"/>
    <x v="1"/>
    <x v="0"/>
    <s v="No"/>
  </r>
  <r>
    <n v="3579"/>
    <s v="CA-2018-104157"/>
    <x v="197"/>
    <d v="2018-07-29T00:00:00"/>
    <s v="Standard Class"/>
    <s v="MT-17815"/>
    <s v="Meg Tillman"/>
    <x v="0"/>
    <s v="United States"/>
    <x v="25"/>
    <x v="35"/>
    <n v="39212"/>
    <x v="0"/>
    <s v="OFF-ST-10000321"/>
    <x v="1"/>
    <x v="4"/>
    <s v="Akro Stacking Bins"/>
    <n v="7.89"/>
    <n v="1"/>
    <n v="0"/>
    <n v="0.31559999999999899"/>
    <x v="0"/>
    <x v="0"/>
    <s v="No"/>
  </r>
  <r>
    <n v="3580"/>
    <s v="CA-2018-104157"/>
    <x v="197"/>
    <d v="2018-07-29T00:00:00"/>
    <s v="Standard Class"/>
    <s v="MT-17815"/>
    <s v="Meg Tillman"/>
    <x v="0"/>
    <s v="United States"/>
    <x v="25"/>
    <x v="35"/>
    <n v="39212"/>
    <x v="0"/>
    <s v="OFF-PA-10004665"/>
    <x v="1"/>
    <x v="10"/>
    <s v="Advantus Motivational Note Cards"/>
    <n v="65.5"/>
    <n v="5"/>
    <n v="0"/>
    <n v="32.094999999999999"/>
    <x v="0"/>
    <x v="0"/>
    <s v="No"/>
  </r>
  <r>
    <n v="3581"/>
    <s v="CA-2018-104157"/>
    <x v="197"/>
    <d v="2018-07-29T00:00:00"/>
    <s v="Standard Class"/>
    <s v="MT-17815"/>
    <s v="Meg Tillman"/>
    <x v="0"/>
    <s v="United States"/>
    <x v="25"/>
    <x v="35"/>
    <n v="39212"/>
    <x v="0"/>
    <s v="FUR-TA-10004915"/>
    <x v="0"/>
    <x v="3"/>
    <s v="Office Impressions End Table, 20-1/2&quot;H x 24&quot;W x 20&quot;D"/>
    <n v="2430.08"/>
    <n v="8"/>
    <n v="0"/>
    <n v="388.81280000000015"/>
    <x v="0"/>
    <x v="0"/>
    <s v="No"/>
  </r>
  <r>
    <n v="3582"/>
    <s v="CA-2019-117807"/>
    <x v="172"/>
    <d v="2019-10-07T00:00:00"/>
    <s v="Standard Class"/>
    <s v="DK-13090"/>
    <s v="Dave Kipp"/>
    <x v="0"/>
    <s v="United States"/>
    <x v="9"/>
    <x v="8"/>
    <n v="68025"/>
    <x v="2"/>
    <s v="OFF-PA-10000994"/>
    <x v="1"/>
    <x v="10"/>
    <s v="Xerox 1915"/>
    <n v="104.85"/>
    <n v="1"/>
    <n v="0"/>
    <n v="50.327999999999996"/>
    <x v="2"/>
    <x v="0"/>
    <s v="No"/>
  </r>
  <r>
    <n v="3583"/>
    <s v="CA-2017-121650"/>
    <x v="895"/>
    <d v="2017-12-16T00:00:00"/>
    <s v="Standard Class"/>
    <s v="KD-16495"/>
    <s v="Keith Dawkins"/>
    <x v="1"/>
    <s v="United States"/>
    <x v="25"/>
    <x v="12"/>
    <n v="49201"/>
    <x v="2"/>
    <s v="OFF-AR-10001149"/>
    <x v="1"/>
    <x v="6"/>
    <s v="Avery Hi-Liter Comfort Grip Fluorescent Highlighter, Yellow Ink"/>
    <n v="3.9"/>
    <n v="2"/>
    <n v="0"/>
    <n v="1.5209999999999999"/>
    <x v="2"/>
    <x v="0"/>
    <s v="No"/>
  </r>
  <r>
    <n v="3584"/>
    <s v="CA-2017-121650"/>
    <x v="895"/>
    <d v="2017-12-16T00:00:00"/>
    <s v="Standard Class"/>
    <s v="KD-16495"/>
    <s v="Keith Dawkins"/>
    <x v="1"/>
    <s v="United States"/>
    <x v="25"/>
    <x v="12"/>
    <n v="49201"/>
    <x v="2"/>
    <s v="FUR-TA-10003569"/>
    <x v="0"/>
    <x v="3"/>
    <s v="Bretford CR8500 Series Meeting Room Furniture"/>
    <n v="801.96"/>
    <n v="2"/>
    <n v="0"/>
    <n v="200.49"/>
    <x v="2"/>
    <x v="0"/>
    <s v="No"/>
  </r>
  <r>
    <n v="3585"/>
    <s v="CA-2017-121650"/>
    <x v="895"/>
    <d v="2017-12-16T00:00:00"/>
    <s v="Standard Class"/>
    <s v="KD-16495"/>
    <s v="Keith Dawkins"/>
    <x v="1"/>
    <s v="United States"/>
    <x v="25"/>
    <x v="12"/>
    <n v="49201"/>
    <x v="2"/>
    <s v="FUR-CH-10004289"/>
    <x v="0"/>
    <x v="1"/>
    <s v="Global Super Steno Chair"/>
    <n v="191.96"/>
    <n v="2"/>
    <n v="0"/>
    <n v="32.633199999999988"/>
    <x v="2"/>
    <x v="0"/>
    <s v="No"/>
  </r>
  <r>
    <n v="3586"/>
    <s v="CA-2017-121650"/>
    <x v="895"/>
    <d v="2017-12-16T00:00:00"/>
    <s v="Standard Class"/>
    <s v="KD-16495"/>
    <s v="Keith Dawkins"/>
    <x v="1"/>
    <s v="United States"/>
    <x v="25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  <x v="2"/>
    <x v="0"/>
    <s v="No"/>
  </r>
  <r>
    <n v="3587"/>
    <s v="CA-2019-161823"/>
    <x v="213"/>
    <d v="2019-09-08T00:00:00"/>
    <s v="Standard Class"/>
    <s v="AG-10300"/>
    <s v="Aleksandra Gannaway"/>
    <x v="1"/>
    <s v="United States"/>
    <x v="8"/>
    <x v="1"/>
    <n v="94122"/>
    <x v="1"/>
    <s v="OFF-AR-10002053"/>
    <x v="1"/>
    <x v="6"/>
    <s v="Premium Writing Pencils, Soft, #2 by Central Association for the Blind"/>
    <n v="5.96"/>
    <n v="2"/>
    <n v="0"/>
    <n v="1.6688000000000001"/>
    <x v="1"/>
    <x v="0"/>
    <s v="No"/>
  </r>
  <r>
    <n v="3588"/>
    <s v="CA-2019-121839"/>
    <x v="241"/>
    <d v="2019-09-28T00:00:00"/>
    <s v="Standard Class"/>
    <s v="MH-18115"/>
    <s v="Mick Hernandez"/>
    <x v="2"/>
    <s v="United States"/>
    <x v="152"/>
    <x v="24"/>
    <n v="43130"/>
    <x v="3"/>
    <s v="TEC-PH-10002885"/>
    <x v="2"/>
    <x v="7"/>
    <s v="Apple iPhone 5"/>
    <n v="1169.694"/>
    <n v="3"/>
    <n v="0.4"/>
    <n v="-253.43369999999993"/>
    <x v="3"/>
    <x v="0"/>
    <s v="No"/>
  </r>
  <r>
    <n v="3589"/>
    <s v="CA-2019-158729"/>
    <x v="484"/>
    <d v="2019-12-21T00:00:00"/>
    <s v="First Class"/>
    <s v="AC-10450"/>
    <s v="Amy Cox"/>
    <x v="0"/>
    <s v="United States"/>
    <x v="240"/>
    <x v="28"/>
    <n v="70506"/>
    <x v="0"/>
    <s v="OFF-SU-10002881"/>
    <x v="1"/>
    <x v="14"/>
    <s v="Martin Yale Chadless Opener Electric Letter Opener"/>
    <n v="1665.62"/>
    <n v="2"/>
    <n v="0"/>
    <n v="33.312400000000025"/>
    <x v="0"/>
    <x v="1"/>
    <s v="Yes"/>
  </r>
  <r>
    <n v="3590"/>
    <s v="CA-2019-146535"/>
    <x v="221"/>
    <d v="2019-11-30T00:00:00"/>
    <s v="Standard Class"/>
    <s v="FM-14290"/>
    <s v="Frank Merwin"/>
    <x v="2"/>
    <s v="United States"/>
    <x v="102"/>
    <x v="0"/>
    <n v="40475"/>
    <x v="0"/>
    <s v="OFF-BI-10000546"/>
    <x v="1"/>
    <x v="8"/>
    <s v="Avery Durable Binders"/>
    <n v="2.88"/>
    <n v="1"/>
    <n v="0"/>
    <n v="1.4112"/>
    <x v="0"/>
    <x v="0"/>
    <s v="No"/>
  </r>
  <r>
    <n v="3591"/>
    <s v="CA-2019-146535"/>
    <x v="221"/>
    <d v="2019-11-30T00:00:00"/>
    <s v="Standard Class"/>
    <s v="FM-14290"/>
    <s v="Frank Merwin"/>
    <x v="2"/>
    <s v="United States"/>
    <x v="102"/>
    <x v="0"/>
    <n v="40475"/>
    <x v="0"/>
    <s v="OFF-ST-10001526"/>
    <x v="1"/>
    <x v="4"/>
    <s v="Iceberg Mobile Mega Data/Printer Cart"/>
    <n v="1443.96"/>
    <n v="12"/>
    <n v="0"/>
    <n v="375.42959999999994"/>
    <x v="0"/>
    <x v="0"/>
    <s v="No"/>
  </r>
  <r>
    <n v="3592"/>
    <s v="CA-2016-154186"/>
    <x v="736"/>
    <d v="2016-12-15T00:00:00"/>
    <s v="Second Class"/>
    <s v="RA-19285"/>
    <s v="Ralph Arnett"/>
    <x v="0"/>
    <s v="United States"/>
    <x v="12"/>
    <x v="5"/>
    <n v="77070"/>
    <x v="2"/>
    <s v="OFF-SU-10001574"/>
    <x v="1"/>
    <x v="14"/>
    <s v="Acme Value Line Scissors"/>
    <n v="2.92"/>
    <n v="1"/>
    <n v="0.2"/>
    <n v="0.36499999999999977"/>
    <x v="2"/>
    <x v="0"/>
    <s v="No"/>
  </r>
  <r>
    <n v="3593"/>
    <s v="CA-2018-108434"/>
    <x v="5"/>
    <d v="2018-12-07T00:00:00"/>
    <s v="Second Class"/>
    <s v="JG-15160"/>
    <s v="James Galang"/>
    <x v="0"/>
    <s v="United States"/>
    <x v="20"/>
    <x v="15"/>
    <n v="10024"/>
    <x v="3"/>
    <s v="OFF-ST-10002615"/>
    <x v="1"/>
    <x v="4"/>
    <s v="Dual Level, Single-Width Filing Carts"/>
    <n v="465.18"/>
    <n v="3"/>
    <n v="0"/>
    <n v="120.94680000000001"/>
    <x v="3"/>
    <x v="0"/>
    <s v="No"/>
  </r>
  <r>
    <n v="3594"/>
    <s v="CA-2018-164154"/>
    <x v="108"/>
    <d v="2018-09-17T00:00:00"/>
    <s v="Standard Class"/>
    <s v="NZ-18565"/>
    <s v="Nick Zandusky"/>
    <x v="2"/>
    <s v="United States"/>
    <x v="167"/>
    <x v="24"/>
    <n v="43615"/>
    <x v="3"/>
    <s v="OFF-BI-10001658"/>
    <x v="1"/>
    <x v="8"/>
    <s v="GBC Standard Therm-A-Bind Covers"/>
    <n v="22.428000000000004"/>
    <n v="3"/>
    <n v="0.7"/>
    <n v="-17.942399999999992"/>
    <x v="3"/>
    <x v="0"/>
    <s v="No"/>
  </r>
  <r>
    <n v="3595"/>
    <s v="CA-2018-164154"/>
    <x v="108"/>
    <d v="2018-09-17T00:00:00"/>
    <s v="Standard Class"/>
    <s v="NZ-18565"/>
    <s v="Nick Zandusky"/>
    <x v="2"/>
    <s v="United States"/>
    <x v="167"/>
    <x v="24"/>
    <n v="43615"/>
    <x v="3"/>
    <s v="OFF-ST-10002562"/>
    <x v="1"/>
    <x v="4"/>
    <s v="Staple magnet"/>
    <n v="37.52000000000001"/>
    <n v="5"/>
    <n v="0.2"/>
    <n v="3.7519999999999989"/>
    <x v="3"/>
    <x v="0"/>
    <s v="No"/>
  </r>
  <r>
    <n v="3596"/>
    <s v="CA-2019-148012"/>
    <x v="34"/>
    <d v="2019-12-15T00:00:00"/>
    <s v="Standard Class"/>
    <s v="KM-16225"/>
    <s v="Kalyca Meade"/>
    <x v="1"/>
    <s v="United States"/>
    <x v="10"/>
    <x v="9"/>
    <n v="19143"/>
    <x v="3"/>
    <s v="OFF-AR-10004757"/>
    <x v="1"/>
    <x v="6"/>
    <s v="Crayola Colored Pencils"/>
    <n v="2.6240000000000001"/>
    <n v="1"/>
    <n v="0.2"/>
    <n v="0.42639999999999978"/>
    <x v="3"/>
    <x v="0"/>
    <s v="No"/>
  </r>
  <r>
    <n v="3597"/>
    <s v="CA-2016-102869"/>
    <x v="340"/>
    <d v="2016-09-14T00:00:00"/>
    <s v="Second Class"/>
    <s v="LC-17140"/>
    <s v="Logan Currie"/>
    <x v="0"/>
    <s v="United States"/>
    <x v="10"/>
    <x v="9"/>
    <n v="19140"/>
    <x v="3"/>
    <s v="OFF-PA-10000788"/>
    <x v="1"/>
    <x v="10"/>
    <s v="Xerox 210"/>
    <n v="15.552000000000003"/>
    <n v="3"/>
    <n v="0.2"/>
    <n v="5.4432"/>
    <x v="3"/>
    <x v="0"/>
    <s v="No"/>
  </r>
  <r>
    <n v="3598"/>
    <s v="CA-2016-102869"/>
    <x v="340"/>
    <d v="2016-09-14T00:00:00"/>
    <s v="Second Class"/>
    <s v="LC-17140"/>
    <s v="Logan Currie"/>
    <x v="0"/>
    <s v="United States"/>
    <x v="10"/>
    <x v="9"/>
    <n v="19140"/>
    <x v="3"/>
    <s v="TEC-AC-10002134"/>
    <x v="2"/>
    <x v="11"/>
    <s v="Rosewill 107 Normal Keys USB Wired Standard Keyboard"/>
    <n v="64.704000000000008"/>
    <n v="6"/>
    <n v="0.2"/>
    <n v="-4.852800000000002"/>
    <x v="3"/>
    <x v="0"/>
    <s v="No"/>
  </r>
  <r>
    <n v="3599"/>
    <s v="CA-2016-102869"/>
    <x v="340"/>
    <d v="2016-09-14T00:00:00"/>
    <s v="Second Class"/>
    <s v="LC-17140"/>
    <s v="Logan Currie"/>
    <x v="0"/>
    <s v="United States"/>
    <x v="10"/>
    <x v="9"/>
    <n v="19140"/>
    <x v="3"/>
    <s v="FUR-FU-10002456"/>
    <x v="0"/>
    <x v="5"/>
    <s v="Master Caster Door Stop, Large Neon Orange"/>
    <n v="17.472000000000001"/>
    <n v="3"/>
    <n v="0.2"/>
    <n v="5.023200000000001"/>
    <x v="3"/>
    <x v="0"/>
    <s v="No"/>
  </r>
  <r>
    <n v="3600"/>
    <s v="CA-2016-102869"/>
    <x v="340"/>
    <d v="2016-09-14T00:00:00"/>
    <s v="Second Class"/>
    <s v="LC-17140"/>
    <s v="Logan Currie"/>
    <x v="0"/>
    <s v="United States"/>
    <x v="10"/>
    <x v="9"/>
    <n v="19140"/>
    <x v="3"/>
    <s v="TEC-PH-10002549"/>
    <x v="2"/>
    <x v="7"/>
    <s v="Polycom SoundPoint IP 450 VoIP phone"/>
    <n v="135.51599999999999"/>
    <n v="1"/>
    <n v="0.4"/>
    <n v="-31.620400000000004"/>
    <x v="3"/>
    <x v="0"/>
    <s v="No"/>
  </r>
  <r>
    <n v="3601"/>
    <s v="CA-2019-138310"/>
    <x v="335"/>
    <d v="2019-06-30T00:00:00"/>
    <s v="Standard Class"/>
    <s v="NP-18700"/>
    <s v="Nora Preis"/>
    <x v="0"/>
    <s v="United States"/>
    <x v="60"/>
    <x v="22"/>
    <n v="80219"/>
    <x v="1"/>
    <s v="TEC-AC-10001990"/>
    <x v="2"/>
    <x v="11"/>
    <s v="Kensington Orbit Wireless Mobile Trackball for PC and Mac"/>
    <n v="431.92800000000005"/>
    <n v="9"/>
    <n v="0.2"/>
    <n v="64.789199999999951"/>
    <x v="1"/>
    <x v="0"/>
    <s v="No"/>
  </r>
  <r>
    <n v="3602"/>
    <s v="CA-2016-159835"/>
    <x v="664"/>
    <d v="2016-11-24T00:00:00"/>
    <s v="Standard Class"/>
    <s v="RB-19330"/>
    <s v="Randy Bradley"/>
    <x v="0"/>
    <s v="United States"/>
    <x v="10"/>
    <x v="9"/>
    <n v="19143"/>
    <x v="3"/>
    <s v="OFF-PA-10002137"/>
    <x v="1"/>
    <x v="10"/>
    <s v="Southworth 100% Résumé Paper, 24lb."/>
    <n v="12.448"/>
    <n v="2"/>
    <n v="0.2"/>
    <n v="3.8899999999999988"/>
    <x v="3"/>
    <x v="0"/>
    <s v="No"/>
  </r>
  <r>
    <n v="3603"/>
    <s v="CA-2016-159835"/>
    <x v="664"/>
    <d v="2016-11-24T00:00:00"/>
    <s v="Standard Class"/>
    <s v="RB-19330"/>
    <s v="Randy Bradley"/>
    <x v="0"/>
    <s v="United States"/>
    <x v="10"/>
    <x v="9"/>
    <n v="19143"/>
    <x v="3"/>
    <s v="FUR-CH-10004997"/>
    <x v="0"/>
    <x v="1"/>
    <s v="Hon Every-Day Series Multi-Task Chairs"/>
    <n v="657.93"/>
    <n v="5"/>
    <n v="0.3"/>
    <n v="-93.989999999999952"/>
    <x v="3"/>
    <x v="0"/>
    <s v="No"/>
  </r>
  <r>
    <n v="3604"/>
    <s v="CA-2019-112956"/>
    <x v="170"/>
    <d v="2019-08-27T00:00:00"/>
    <s v="Standard Class"/>
    <s v="TH-21550"/>
    <s v="Tracy Hopkins"/>
    <x v="2"/>
    <s v="United States"/>
    <x v="29"/>
    <x v="39"/>
    <n v="21044"/>
    <x v="3"/>
    <s v="OFF-PA-10000357"/>
    <x v="1"/>
    <x v="10"/>
    <s v="Xerox 1888"/>
    <n v="277.39999999999998"/>
    <n v="5"/>
    <n v="0"/>
    <n v="133.15199999999999"/>
    <x v="3"/>
    <x v="0"/>
    <s v="No"/>
  </r>
  <r>
    <n v="3605"/>
    <s v="CA-2019-112956"/>
    <x v="170"/>
    <d v="2019-08-27T00:00:00"/>
    <s v="Standard Class"/>
    <s v="TH-21550"/>
    <s v="Tracy Hopkins"/>
    <x v="2"/>
    <s v="United States"/>
    <x v="29"/>
    <x v="39"/>
    <n v="21044"/>
    <x v="3"/>
    <s v="FUR-FU-10003976"/>
    <x v="0"/>
    <x v="5"/>
    <s v="DAX Executive Solid Wood Document Frame, Desktop or Hang, Mahogany, 5 x 7"/>
    <n v="25.16"/>
    <n v="2"/>
    <n v="0"/>
    <n v="8.5543999999999976"/>
    <x v="3"/>
    <x v="0"/>
    <s v="No"/>
  </r>
  <r>
    <n v="3606"/>
    <s v="CA-2019-112956"/>
    <x v="170"/>
    <d v="2019-08-27T00:00:00"/>
    <s v="Standard Class"/>
    <s v="TH-21550"/>
    <s v="Tracy Hopkins"/>
    <x v="2"/>
    <s v="United States"/>
    <x v="29"/>
    <x v="39"/>
    <n v="21044"/>
    <x v="3"/>
    <s v="FUR-FU-10004960"/>
    <x v="0"/>
    <x v="5"/>
    <s v="Seth Thomas 12&quot; Clock w/ Goldtone Case"/>
    <n v="91.92"/>
    <n v="4"/>
    <n v="0"/>
    <n v="31.252800000000001"/>
    <x v="3"/>
    <x v="0"/>
    <s v="No"/>
  </r>
  <r>
    <n v="3607"/>
    <s v="CA-2018-119683"/>
    <x v="299"/>
    <d v="2018-03-16T00:00:00"/>
    <s v="Second Class"/>
    <s v="CK-12595"/>
    <s v="Clytie Kelty"/>
    <x v="0"/>
    <s v="United States"/>
    <x v="20"/>
    <x v="15"/>
    <n v="10024"/>
    <x v="3"/>
    <s v="OFF-EN-10001099"/>
    <x v="1"/>
    <x v="12"/>
    <s v="Staple envelope"/>
    <n v="29.339999999999996"/>
    <n v="3"/>
    <n v="0"/>
    <n v="13.496399999999998"/>
    <x v="3"/>
    <x v="0"/>
    <s v="No"/>
  </r>
  <r>
    <n v="3608"/>
    <s v="CA-2016-163559"/>
    <x v="865"/>
    <d v="2016-09-28T00:00:00"/>
    <s v="Second Class"/>
    <s v="ST-20530"/>
    <s v="Shui Tom"/>
    <x v="0"/>
    <s v="United States"/>
    <x v="20"/>
    <x v="15"/>
    <n v="10035"/>
    <x v="3"/>
    <s v="OFF-BI-10002026"/>
    <x v="1"/>
    <x v="8"/>
    <s v="Avery Arch Ring Binders"/>
    <n v="139.44"/>
    <n v="3"/>
    <n v="0.2"/>
    <n v="47.060999999999993"/>
    <x v="3"/>
    <x v="0"/>
    <s v="No"/>
  </r>
  <r>
    <n v="3609"/>
    <s v="CA-2016-140228"/>
    <x v="582"/>
    <d v="2016-05-03T00:00:00"/>
    <s v="Standard Class"/>
    <s v="GB-14530"/>
    <s v="George Bell"/>
    <x v="1"/>
    <s v="United States"/>
    <x v="46"/>
    <x v="24"/>
    <n v="43055"/>
    <x v="3"/>
    <s v="OFF-LA-10001613"/>
    <x v="1"/>
    <x v="2"/>
    <s v="Avery File Folder Labels"/>
    <n v="6.911999999999999"/>
    <n v="3"/>
    <n v="0.2"/>
    <n v="2.5056000000000003"/>
    <x v="3"/>
    <x v="0"/>
    <s v="No"/>
  </r>
  <r>
    <n v="3610"/>
    <s v="CA-2016-140228"/>
    <x v="582"/>
    <d v="2016-05-03T00:00:00"/>
    <s v="Standard Class"/>
    <s v="GB-14530"/>
    <s v="George Bell"/>
    <x v="1"/>
    <s v="United States"/>
    <x v="46"/>
    <x v="24"/>
    <n v="43055"/>
    <x v="3"/>
    <s v="OFF-ST-10002214"/>
    <x v="1"/>
    <x v="4"/>
    <s v="X-Rack File for Hanging Folders"/>
    <n v="27.096"/>
    <n v="3"/>
    <n v="0.2"/>
    <n v="2.0321999999999987"/>
    <x v="3"/>
    <x v="0"/>
    <s v="No"/>
  </r>
  <r>
    <n v="3611"/>
    <s v="CA-2016-140228"/>
    <x v="582"/>
    <d v="2016-05-03T00:00:00"/>
    <s v="Standard Class"/>
    <s v="GB-14530"/>
    <s v="George Bell"/>
    <x v="1"/>
    <s v="United States"/>
    <x v="46"/>
    <x v="24"/>
    <n v="43055"/>
    <x v="3"/>
    <s v="OFF-ST-10001128"/>
    <x v="1"/>
    <x v="4"/>
    <s v="Carina Mini System Audio Rack, Model AR050B"/>
    <n v="177.56800000000001"/>
    <n v="2"/>
    <n v="0.2"/>
    <n v="-37.733199999999989"/>
    <x v="3"/>
    <x v="0"/>
    <s v="No"/>
  </r>
  <r>
    <n v="3612"/>
    <s v="US-2018-131674"/>
    <x v="896"/>
    <d v="2018-12-01T00:00:00"/>
    <s v="Second Class"/>
    <s v="NC-18535"/>
    <s v="Nick Crebassa"/>
    <x v="1"/>
    <s v="United States"/>
    <x v="61"/>
    <x v="5"/>
    <n v="75217"/>
    <x v="2"/>
    <s v="TEC-AC-10004864"/>
    <x v="2"/>
    <x v="11"/>
    <s v="Memorex Micro Travel Drive 32 GB"/>
    <n v="58.415999999999997"/>
    <n v="2"/>
    <n v="0.2"/>
    <n v="16.794600000000003"/>
    <x v="2"/>
    <x v="0"/>
    <s v="No"/>
  </r>
  <r>
    <n v="3613"/>
    <s v="CA-2017-110093"/>
    <x v="155"/>
    <d v="2017-12-08T00:00:00"/>
    <s v="Standard Class"/>
    <s v="AB-10255"/>
    <s v="Alejandro Ballentine"/>
    <x v="2"/>
    <s v="United States"/>
    <x v="10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  <x v="3"/>
    <x v="0"/>
    <s v="No"/>
  </r>
  <r>
    <n v="3614"/>
    <s v="CA-2017-110093"/>
    <x v="155"/>
    <d v="2017-12-08T00:00:00"/>
    <s v="Standard Class"/>
    <s v="AB-10255"/>
    <s v="Alejandro Ballentine"/>
    <x v="2"/>
    <s v="United States"/>
    <x v="10"/>
    <x v="9"/>
    <n v="19134"/>
    <x v="3"/>
    <s v="TEC-AC-10000171"/>
    <x v="2"/>
    <x v="11"/>
    <s v="Verbatim 25 GB 6x Blu-ray Single Layer Recordable Disc, 25/Pack"/>
    <n v="36.783999999999999"/>
    <n v="2"/>
    <n v="0.2"/>
    <n v="10.5754"/>
    <x v="3"/>
    <x v="0"/>
    <s v="No"/>
  </r>
  <r>
    <n v="3615"/>
    <s v="CA-2019-112529"/>
    <x v="123"/>
    <d v="2019-11-21T00:00:00"/>
    <s v="First Class"/>
    <s v="SC-20770"/>
    <s v="Stewart Carmichael"/>
    <x v="1"/>
    <s v="United States"/>
    <x v="52"/>
    <x v="5"/>
    <n v="78207"/>
    <x v="2"/>
    <s v="FUR-TA-10002622"/>
    <x v="0"/>
    <x v="3"/>
    <s v="Bush Andora Conference Table, Maple/Graphite Gray Finish"/>
    <n v="718.11599999999987"/>
    <n v="6"/>
    <n v="0.3"/>
    <n v="-71.811599999999999"/>
    <x v="2"/>
    <x v="0"/>
    <s v="No"/>
  </r>
  <r>
    <n v="3616"/>
    <s v="CA-2019-112529"/>
    <x v="123"/>
    <d v="2019-11-21T00:00:00"/>
    <s v="First Class"/>
    <s v="SC-20770"/>
    <s v="Stewart Carmichael"/>
    <x v="1"/>
    <s v="United States"/>
    <x v="52"/>
    <x v="5"/>
    <n v="78207"/>
    <x v="2"/>
    <s v="OFF-AR-10001915"/>
    <x v="1"/>
    <x v="6"/>
    <s v="Peel-Off China Markers"/>
    <n v="31.776"/>
    <n v="4"/>
    <n v="0.2"/>
    <n v="8.7384000000000022"/>
    <x v="2"/>
    <x v="0"/>
    <s v="No"/>
  </r>
  <r>
    <n v="3617"/>
    <s v="CA-2018-154536"/>
    <x v="64"/>
    <d v="2018-09-09T00:00:00"/>
    <s v="Standard Class"/>
    <s v="JC-15340"/>
    <s v="Jasper Cacioppo"/>
    <x v="0"/>
    <s v="United States"/>
    <x v="10"/>
    <x v="9"/>
    <n v="19120"/>
    <x v="3"/>
    <s v="OFF-BI-10004410"/>
    <x v="1"/>
    <x v="8"/>
    <s v="C-Line Peel &amp; Stick Add-On Filing Pockets, 8-3/4 x 5-1/8, 10/Pack"/>
    <n v="9.5550000000000015"/>
    <n v="5"/>
    <n v="0.7"/>
    <n v="-7.3254999999999981"/>
    <x v="3"/>
    <x v="0"/>
    <s v="No"/>
  </r>
  <r>
    <n v="3618"/>
    <s v="CA-2019-141929"/>
    <x v="507"/>
    <d v="2019-09-08T00:00:00"/>
    <s v="Standard Class"/>
    <s v="RA-19285"/>
    <s v="Ralph Arnett"/>
    <x v="0"/>
    <s v="United States"/>
    <x v="1"/>
    <x v="1"/>
    <n v="90004"/>
    <x v="1"/>
    <s v="OFF-BI-10004632"/>
    <x v="1"/>
    <x v="8"/>
    <s v="Ibico Hi-Tech Manual Binding System"/>
    <n v="487.98400000000004"/>
    <n v="2"/>
    <n v="0.2"/>
    <n v="152.49499999999998"/>
    <x v="1"/>
    <x v="1"/>
    <s v="Yes"/>
  </r>
  <r>
    <n v="3619"/>
    <s v="CA-2019-141929"/>
    <x v="507"/>
    <d v="2019-09-08T00:00:00"/>
    <s v="Standard Class"/>
    <s v="RA-19285"/>
    <s v="Ralph Arnett"/>
    <x v="0"/>
    <s v="United States"/>
    <x v="1"/>
    <x v="1"/>
    <n v="90004"/>
    <x v="1"/>
    <s v="TEC-PH-10002185"/>
    <x v="2"/>
    <x v="7"/>
    <s v="QVS USB Car Charger 2-Port 2.1Amp for iPod/iPhone/iPad/iPad 2/iPad 3"/>
    <n v="5.5600000000000005"/>
    <n v="1"/>
    <n v="0.2"/>
    <n v="1.7374999999999998"/>
    <x v="1"/>
    <x v="1"/>
    <s v="Yes"/>
  </r>
  <r>
    <n v="3620"/>
    <s v="CA-2019-141929"/>
    <x v="507"/>
    <d v="2019-09-08T00:00:00"/>
    <s v="Standard Class"/>
    <s v="RA-19285"/>
    <s v="Ralph Arnett"/>
    <x v="0"/>
    <s v="United States"/>
    <x v="1"/>
    <x v="1"/>
    <n v="90004"/>
    <x v="1"/>
    <s v="OFF-ST-10002974"/>
    <x v="1"/>
    <x v="4"/>
    <s v="Trav-L-File Heavy-Duty Shuttle II, Black"/>
    <n v="217.85"/>
    <n v="5"/>
    <n v="0"/>
    <n v="65.35499999999999"/>
    <x v="1"/>
    <x v="1"/>
    <s v="Yes"/>
  </r>
  <r>
    <n v="3621"/>
    <s v="CA-2018-109743"/>
    <x v="897"/>
    <d v="2018-09-29T00:00:00"/>
    <s v="Standard Class"/>
    <s v="SH-19975"/>
    <s v="Sally Hughsby"/>
    <x v="1"/>
    <s v="United States"/>
    <x v="214"/>
    <x v="18"/>
    <n v="37167"/>
    <x v="0"/>
    <s v="OFF-AR-10003727"/>
    <x v="1"/>
    <x v="6"/>
    <s v="Berol Giant Pencil Sharpener"/>
    <n v="40.775999999999996"/>
    <n v="3"/>
    <n v="0.2"/>
    <n v="4.5872999999999937"/>
    <x v="0"/>
    <x v="0"/>
    <s v="No"/>
  </r>
  <r>
    <n v="3622"/>
    <s v="CA-2018-109743"/>
    <x v="897"/>
    <d v="2018-09-29T00:00:00"/>
    <s v="Standard Class"/>
    <s v="SH-19975"/>
    <s v="Sally Hughsby"/>
    <x v="1"/>
    <s v="United States"/>
    <x v="214"/>
    <x v="18"/>
    <n v="37167"/>
    <x v="0"/>
    <s v="TEC-PH-10004071"/>
    <x v="2"/>
    <x v="7"/>
    <s v="PayAnywhere Card Reader"/>
    <n v="63.936000000000007"/>
    <n v="8"/>
    <n v="0.2"/>
    <n v="5.5944000000000003"/>
    <x v="0"/>
    <x v="0"/>
    <s v="No"/>
  </r>
  <r>
    <n v="3623"/>
    <s v="CA-2016-159184"/>
    <x v="80"/>
    <d v="2016-09-19T00:00:00"/>
    <s v="Standard Class"/>
    <s v="JC-15775"/>
    <s v="John Castell"/>
    <x v="0"/>
    <s v="United States"/>
    <x v="203"/>
    <x v="32"/>
    <n v="31204"/>
    <x v="0"/>
    <s v="FUR-FU-10002878"/>
    <x v="0"/>
    <x v="5"/>
    <s v="Seth Thomas 14&quot; Day/Date Wall Clock"/>
    <n v="142.4"/>
    <n v="5"/>
    <n v="0"/>
    <n v="52.688000000000002"/>
    <x v="0"/>
    <x v="0"/>
    <s v="No"/>
  </r>
  <r>
    <n v="3624"/>
    <s v="CA-2016-159184"/>
    <x v="80"/>
    <d v="2016-09-19T00:00:00"/>
    <s v="Standard Class"/>
    <s v="JC-15775"/>
    <s v="John Castell"/>
    <x v="0"/>
    <s v="United States"/>
    <x v="203"/>
    <x v="32"/>
    <n v="31204"/>
    <x v="0"/>
    <s v="OFF-BI-10001890"/>
    <x v="1"/>
    <x v="8"/>
    <s v="Avery Poly Binder Pockets"/>
    <n v="7.16"/>
    <n v="2"/>
    <n v="0"/>
    <n v="3.4367999999999999"/>
    <x v="0"/>
    <x v="0"/>
    <s v="No"/>
  </r>
  <r>
    <n v="3625"/>
    <s v="CA-2019-113530"/>
    <x v="240"/>
    <d v="2019-05-21T00:00:00"/>
    <s v="Second Class"/>
    <s v="BC-11125"/>
    <s v="Becky Castell"/>
    <x v="2"/>
    <s v="United States"/>
    <x v="8"/>
    <x v="1"/>
    <n v="94109"/>
    <x v="1"/>
    <s v="FUR-CH-10002647"/>
    <x v="0"/>
    <x v="1"/>
    <s v="Situations Contoured Folding Chairs, 4/Set"/>
    <n v="681.40800000000013"/>
    <n v="12"/>
    <n v="0.2"/>
    <n v="42.588000000000022"/>
    <x v="1"/>
    <x v="0"/>
    <s v="No"/>
  </r>
  <r>
    <n v="3626"/>
    <s v="CA-2019-113530"/>
    <x v="240"/>
    <d v="2019-05-21T00:00:00"/>
    <s v="Second Class"/>
    <s v="BC-11125"/>
    <s v="Becky Castell"/>
    <x v="2"/>
    <s v="United States"/>
    <x v="8"/>
    <x v="1"/>
    <n v="94109"/>
    <x v="1"/>
    <s v="OFF-AR-10001315"/>
    <x v="1"/>
    <x v="6"/>
    <s v="Newell 310"/>
    <n v="3.52"/>
    <n v="2"/>
    <n v="0"/>
    <n v="1.0207999999999999"/>
    <x v="1"/>
    <x v="0"/>
    <s v="No"/>
  </r>
  <r>
    <n v="3627"/>
    <s v="CA-2019-113530"/>
    <x v="240"/>
    <d v="2019-05-21T00:00:00"/>
    <s v="Second Class"/>
    <s v="BC-11125"/>
    <s v="Becky Castell"/>
    <x v="2"/>
    <s v="United States"/>
    <x v="8"/>
    <x v="1"/>
    <n v="94109"/>
    <x v="1"/>
    <s v="OFF-AR-10000122"/>
    <x v="1"/>
    <x v="6"/>
    <s v="Newell 314"/>
    <n v="5.58"/>
    <n v="1"/>
    <n v="0"/>
    <n v="1.3949999999999996"/>
    <x v="1"/>
    <x v="0"/>
    <s v="No"/>
  </r>
  <r>
    <n v="3628"/>
    <s v="CA-2019-113530"/>
    <x v="240"/>
    <d v="2019-05-21T00:00:00"/>
    <s v="Second Class"/>
    <s v="BC-11125"/>
    <s v="Becky Castell"/>
    <x v="2"/>
    <s v="United States"/>
    <x v="8"/>
    <x v="1"/>
    <n v="94109"/>
    <x v="1"/>
    <s v="TEC-AC-10001465"/>
    <x v="2"/>
    <x v="11"/>
    <s v="SanDisk Cruzer 64 GB USB Flash Drive"/>
    <n v="36.32"/>
    <n v="1"/>
    <n v="0"/>
    <n v="10.895999999999997"/>
    <x v="1"/>
    <x v="0"/>
    <s v="No"/>
  </r>
  <r>
    <n v="3629"/>
    <s v="CA-2016-169726"/>
    <x v="128"/>
    <d v="2016-08-13T00:00:00"/>
    <s v="Standard Class"/>
    <s v="JH-15985"/>
    <s v="Joseph Holt"/>
    <x v="0"/>
    <s v="United States"/>
    <x v="4"/>
    <x v="4"/>
    <n v="98103"/>
    <x v="1"/>
    <s v="OFF-BI-10004600"/>
    <x v="1"/>
    <x v="8"/>
    <s v="Ibico Ibimaster 300 Manual Binding System"/>
    <n v="2060.7440000000001"/>
    <n v="7"/>
    <n v="0.2"/>
    <n v="643.98249999999996"/>
    <x v="1"/>
    <x v="0"/>
    <s v="No"/>
  </r>
  <r>
    <n v="3630"/>
    <s v="CA-2019-155957"/>
    <x v="200"/>
    <d v="2019-11-30T00:00:00"/>
    <s v="Standard Class"/>
    <s v="CC-12610"/>
    <s v="Corey Catlett"/>
    <x v="1"/>
    <s v="United States"/>
    <x v="38"/>
    <x v="24"/>
    <n v="43229"/>
    <x v="3"/>
    <s v="OFF-AP-10002082"/>
    <x v="1"/>
    <x v="9"/>
    <s v="Holmes HEPA Air Purifier"/>
    <n v="52.272000000000006"/>
    <n v="3"/>
    <n v="0.2"/>
    <n v="9.8009999999999984"/>
    <x v="3"/>
    <x v="0"/>
    <s v="No"/>
  </r>
  <r>
    <n v="3631"/>
    <s v="CA-2019-155957"/>
    <x v="200"/>
    <d v="2019-11-30T00:00:00"/>
    <s v="Standard Class"/>
    <s v="CC-12610"/>
    <s v="Corey Catlett"/>
    <x v="1"/>
    <s v="United States"/>
    <x v="38"/>
    <x v="24"/>
    <n v="43229"/>
    <x v="3"/>
    <s v="OFF-AP-10004708"/>
    <x v="1"/>
    <x v="9"/>
    <s v="Fellowes Superior 10 Outlet Split Surge Protector"/>
    <n v="213.13600000000002"/>
    <n v="7"/>
    <n v="0.2"/>
    <n v="23.977799999999988"/>
    <x v="3"/>
    <x v="0"/>
    <s v="No"/>
  </r>
  <r>
    <n v="3632"/>
    <s v="CA-2019-132178"/>
    <x v="898"/>
    <d v="2019-05-08T00:00:00"/>
    <s v="Second Class"/>
    <s v="DB-12970"/>
    <s v="Darren Budd"/>
    <x v="1"/>
    <s v="United States"/>
    <x v="1"/>
    <x v="1"/>
    <n v="90004"/>
    <x v="1"/>
    <s v="OFF-ST-10000464"/>
    <x v="1"/>
    <x v="4"/>
    <s v="Multi-Use Personal File Cart and Caster Set, Three Stacking Bins"/>
    <n v="69.52"/>
    <n v="2"/>
    <n v="0"/>
    <n v="19.465600000000002"/>
    <x v="1"/>
    <x v="0"/>
    <s v="No"/>
  </r>
  <r>
    <n v="3633"/>
    <s v="CA-2019-132178"/>
    <x v="898"/>
    <d v="2019-05-08T00:00:00"/>
    <s v="Second Class"/>
    <s v="DB-12970"/>
    <s v="Darren Budd"/>
    <x v="1"/>
    <s v="United States"/>
    <x v="1"/>
    <x v="1"/>
    <n v="90004"/>
    <x v="1"/>
    <s v="OFF-ST-10000025"/>
    <x v="1"/>
    <x v="4"/>
    <s v="Fellowes Stor/Drawer Steel Plus Storage Drawers"/>
    <n v="763.44"/>
    <n v="8"/>
    <n v="0"/>
    <n v="45.80639999999994"/>
    <x v="1"/>
    <x v="0"/>
    <s v="No"/>
  </r>
  <r>
    <n v="3634"/>
    <s v="CA-2018-145177"/>
    <x v="338"/>
    <d v="2018-11-14T00:00:00"/>
    <s v="Standard Class"/>
    <s v="PP-18955"/>
    <s v="Paul Prost"/>
    <x v="2"/>
    <s v="United States"/>
    <x v="24"/>
    <x v="24"/>
    <n v="45503"/>
    <x v="3"/>
    <s v="OFF-LA-10001613"/>
    <x v="1"/>
    <x v="2"/>
    <s v="Avery File Folder Labels"/>
    <n v="9.2159999999999993"/>
    <n v="4"/>
    <n v="0.2"/>
    <n v="3.3408000000000002"/>
    <x v="3"/>
    <x v="0"/>
    <s v="No"/>
  </r>
  <r>
    <n v="3635"/>
    <s v="CA-2018-145177"/>
    <x v="338"/>
    <d v="2018-11-14T00:00:00"/>
    <s v="Standard Class"/>
    <s v="PP-18955"/>
    <s v="Paul Prost"/>
    <x v="2"/>
    <s v="United States"/>
    <x v="24"/>
    <x v="24"/>
    <n v="45503"/>
    <x v="3"/>
    <s v="TEC-PH-10000376"/>
    <x v="2"/>
    <x v="7"/>
    <s v="Square Credit Card Reader"/>
    <n v="41.957999999999998"/>
    <n v="7"/>
    <n v="0.4"/>
    <n v="-9.7901999999999987"/>
    <x v="3"/>
    <x v="0"/>
    <s v="No"/>
  </r>
  <r>
    <n v="3636"/>
    <s v="CA-2018-145177"/>
    <x v="338"/>
    <d v="2018-11-14T00:00:00"/>
    <s v="Standard Class"/>
    <s v="PP-18955"/>
    <s v="Paul Prost"/>
    <x v="2"/>
    <s v="United States"/>
    <x v="24"/>
    <x v="24"/>
    <n v="45503"/>
    <x v="3"/>
    <s v="OFF-PA-10004039"/>
    <x v="1"/>
    <x v="10"/>
    <s v="Xerox 1882"/>
    <n v="89.567999999999998"/>
    <n v="2"/>
    <n v="0.2"/>
    <n v="32.468400000000003"/>
    <x v="3"/>
    <x v="0"/>
    <s v="No"/>
  </r>
  <r>
    <n v="3637"/>
    <s v="CA-2018-145177"/>
    <x v="338"/>
    <d v="2018-11-14T00:00:00"/>
    <s v="Standard Class"/>
    <s v="PP-18955"/>
    <s v="Paul Prost"/>
    <x v="2"/>
    <s v="United States"/>
    <x v="24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  <x v="3"/>
    <x v="0"/>
    <s v="No"/>
  </r>
  <r>
    <n v="3638"/>
    <s v="CA-2018-145177"/>
    <x v="338"/>
    <d v="2018-11-14T00:00:00"/>
    <s v="Standard Class"/>
    <s v="PP-18955"/>
    <s v="Paul Prost"/>
    <x v="2"/>
    <s v="United States"/>
    <x v="24"/>
    <x v="24"/>
    <n v="45503"/>
    <x v="3"/>
    <s v="OFF-AP-10002457"/>
    <x v="1"/>
    <x v="9"/>
    <s v="Eureka The Boss Plus 12-Amp Hard Box Upright Vacuum, Red"/>
    <n v="334.88000000000005"/>
    <n v="4"/>
    <n v="0.2"/>
    <n v="29.301999999999978"/>
    <x v="3"/>
    <x v="0"/>
    <s v="No"/>
  </r>
  <r>
    <n v="3639"/>
    <s v="CA-2018-145177"/>
    <x v="338"/>
    <d v="2018-11-14T00:00:00"/>
    <s v="Standard Class"/>
    <s v="PP-18955"/>
    <s v="Paul Prost"/>
    <x v="2"/>
    <s v="United States"/>
    <x v="24"/>
    <x v="24"/>
    <n v="45503"/>
    <x v="3"/>
    <s v="FUR-FU-10000758"/>
    <x v="0"/>
    <x v="5"/>
    <s v="DAX Natural Wood-Tone Poster Frame"/>
    <n v="148.28800000000001"/>
    <n v="7"/>
    <n v="0.2"/>
    <n v="29.657599999999988"/>
    <x v="3"/>
    <x v="0"/>
    <s v="No"/>
  </r>
  <r>
    <n v="3640"/>
    <s v="CA-2018-145177"/>
    <x v="338"/>
    <d v="2018-11-14T00:00:00"/>
    <s v="Standard Class"/>
    <s v="PP-18955"/>
    <s v="Paul Prost"/>
    <x v="2"/>
    <s v="United States"/>
    <x v="24"/>
    <x v="24"/>
    <n v="45503"/>
    <x v="3"/>
    <s v="OFF-PA-10000682"/>
    <x v="1"/>
    <x v="10"/>
    <s v="Xerox 1924"/>
    <n v="4.6240000000000006"/>
    <n v="1"/>
    <n v="0.2"/>
    <n v="1.6762000000000001"/>
    <x v="3"/>
    <x v="0"/>
    <s v="No"/>
  </r>
  <r>
    <n v="3641"/>
    <s v="CA-2018-145177"/>
    <x v="338"/>
    <d v="2018-11-14T00:00:00"/>
    <s v="Standard Class"/>
    <s v="PP-18955"/>
    <s v="Paul Prost"/>
    <x v="2"/>
    <s v="United States"/>
    <x v="24"/>
    <x v="24"/>
    <n v="45503"/>
    <x v="3"/>
    <s v="TEC-AC-10002550"/>
    <x v="2"/>
    <x v="11"/>
    <s v="Memorex 25GB 6X Branded Blu-Ray Recordable Disc, 30/Pack"/>
    <n v="178.92000000000002"/>
    <n v="7"/>
    <n v="0.2"/>
    <n v="-29.074500000000008"/>
    <x v="3"/>
    <x v="0"/>
    <s v="No"/>
  </r>
  <r>
    <n v="3642"/>
    <s v="CA-2018-145177"/>
    <x v="338"/>
    <d v="2018-11-14T00:00:00"/>
    <s v="Standard Class"/>
    <s v="PP-18955"/>
    <s v="Paul Prost"/>
    <x v="2"/>
    <s v="United States"/>
    <x v="24"/>
    <x v="24"/>
    <n v="45503"/>
    <x v="3"/>
    <s v="OFF-BI-10002082"/>
    <x v="1"/>
    <x v="8"/>
    <s v="GBC Twin Loop Wire Binding Elements"/>
    <n v="69.888000000000005"/>
    <n v="7"/>
    <n v="0.7"/>
    <n v="-46.591999999999999"/>
    <x v="3"/>
    <x v="0"/>
    <s v="No"/>
  </r>
  <r>
    <n v="3643"/>
    <s v="CA-2016-156594"/>
    <x v="414"/>
    <d v="2016-12-23T00:00:00"/>
    <s v="Second Class"/>
    <s v="MC-17845"/>
    <s v="Michael Chen"/>
    <x v="0"/>
    <s v="United States"/>
    <x v="1"/>
    <x v="1"/>
    <n v="90008"/>
    <x v="1"/>
    <s v="OFF-BI-10004632"/>
    <x v="1"/>
    <x v="8"/>
    <s v="Ibico Hi-Tech Manual Binding System"/>
    <n v="487.98400000000004"/>
    <n v="2"/>
    <n v="0.2"/>
    <n v="152.49499999999998"/>
    <x v="1"/>
    <x v="0"/>
    <s v="No"/>
  </r>
  <r>
    <n v="3644"/>
    <s v="CA-2016-156594"/>
    <x v="414"/>
    <d v="2016-12-23T00:00:00"/>
    <s v="Second Class"/>
    <s v="MC-17845"/>
    <s v="Michael Chen"/>
    <x v="0"/>
    <s v="United States"/>
    <x v="1"/>
    <x v="1"/>
    <n v="90008"/>
    <x v="1"/>
    <s v="OFF-AR-10001725"/>
    <x v="1"/>
    <x v="6"/>
    <s v="Boston Home &amp; Office Model 2000 Electric Pencil Sharpeners"/>
    <n v="47.3"/>
    <n v="2"/>
    <n v="0"/>
    <n v="12.298000000000002"/>
    <x v="1"/>
    <x v="0"/>
    <s v="No"/>
  </r>
  <r>
    <n v="3645"/>
    <s v="CA-2016-156594"/>
    <x v="414"/>
    <d v="2016-12-23T00:00:00"/>
    <s v="Second Class"/>
    <s v="MC-17845"/>
    <s v="Michael Chen"/>
    <x v="0"/>
    <s v="United States"/>
    <x v="1"/>
    <x v="1"/>
    <n v="90008"/>
    <x v="1"/>
    <s v="OFF-AR-10004269"/>
    <x v="1"/>
    <x v="6"/>
    <s v="Newell 31"/>
    <n v="4.13"/>
    <n v="1"/>
    <n v="0"/>
    <n v="1.1564000000000001"/>
    <x v="1"/>
    <x v="0"/>
    <s v="No"/>
  </r>
  <r>
    <n v="3646"/>
    <s v="CA-2016-156594"/>
    <x v="414"/>
    <d v="2016-12-23T00:00:00"/>
    <s v="Second Class"/>
    <s v="MC-17845"/>
    <s v="Michael Chen"/>
    <x v="0"/>
    <s v="United States"/>
    <x v="1"/>
    <x v="1"/>
    <n v="90008"/>
    <x v="1"/>
    <s v="OFF-BI-10003007"/>
    <x v="1"/>
    <x v="8"/>
    <s v="Premium Transparent Presentation Covers, No Pattern/Clear, 8 1/2&quot; x 11&quot;"/>
    <n v="155.12"/>
    <n v="5"/>
    <n v="0.2"/>
    <n v="50.413999999999987"/>
    <x v="1"/>
    <x v="0"/>
    <s v="No"/>
  </r>
  <r>
    <n v="3647"/>
    <s v="CA-2016-146528"/>
    <x v="739"/>
    <d v="2016-07-27T00:00:00"/>
    <s v="Second Class"/>
    <s v="VF-21715"/>
    <s v="Vicky Freymann"/>
    <x v="2"/>
    <s v="United States"/>
    <x v="1"/>
    <x v="1"/>
    <n v="90045"/>
    <x v="1"/>
    <s v="OFF-PA-10002195"/>
    <x v="1"/>
    <x v="10"/>
    <s v="Xerox 1966"/>
    <n v="6.48"/>
    <n v="1"/>
    <n v="0"/>
    <n v="3.1752000000000002"/>
    <x v="1"/>
    <x v="0"/>
    <s v="No"/>
  </r>
  <r>
    <n v="3648"/>
    <s v="CA-2016-146528"/>
    <x v="739"/>
    <d v="2016-07-27T00:00:00"/>
    <s v="Second Class"/>
    <s v="VF-21715"/>
    <s v="Vicky Freymann"/>
    <x v="2"/>
    <s v="United States"/>
    <x v="1"/>
    <x v="1"/>
    <n v="90045"/>
    <x v="1"/>
    <s v="OFF-SU-10002522"/>
    <x v="1"/>
    <x v="14"/>
    <s v="Acme Kleen Earth Office Shears"/>
    <n v="15.52"/>
    <n v="4"/>
    <n v="0"/>
    <n v="4.5007999999999981"/>
    <x v="1"/>
    <x v="0"/>
    <s v="No"/>
  </r>
  <r>
    <n v="3649"/>
    <s v="CA-2017-168459"/>
    <x v="6"/>
    <d v="2017-11-27T00:00:00"/>
    <s v="Standard Class"/>
    <s v="MC-17275"/>
    <s v="Marc Crier"/>
    <x v="0"/>
    <s v="United States"/>
    <x v="26"/>
    <x v="18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  <x v="0"/>
    <x v="0"/>
    <s v="No"/>
  </r>
  <r>
    <n v="3650"/>
    <s v="CA-2017-168459"/>
    <x v="6"/>
    <d v="2017-11-27T00:00:00"/>
    <s v="Standard Class"/>
    <s v="MC-17275"/>
    <s v="Marc Crier"/>
    <x v="0"/>
    <s v="United States"/>
    <x v="26"/>
    <x v="18"/>
    <n v="38109"/>
    <x v="0"/>
    <s v="OFF-FA-10004854"/>
    <x v="1"/>
    <x v="13"/>
    <s v="Vinyl Coated Wire Paper Clips in Organizer Box, 800/Box"/>
    <n v="55.104000000000006"/>
    <n v="6"/>
    <n v="0.2"/>
    <n v="18.597599999999993"/>
    <x v="0"/>
    <x v="0"/>
    <s v="No"/>
  </r>
  <r>
    <n v="3651"/>
    <s v="CA-2019-109960"/>
    <x v="34"/>
    <d v="2019-12-11T00:00:00"/>
    <s v="Second Class"/>
    <s v="DB-13210"/>
    <s v="Dean Braden"/>
    <x v="0"/>
    <s v="United States"/>
    <x v="66"/>
    <x v="12"/>
    <n v="48234"/>
    <x v="2"/>
    <s v="TEC-AC-10004859"/>
    <x v="2"/>
    <x v="11"/>
    <s v="Maxell Pro 80 Minute CD-R, 10/Pack"/>
    <n v="104.88"/>
    <n v="6"/>
    <n v="0"/>
    <n v="41.952000000000005"/>
    <x v="2"/>
    <x v="0"/>
    <s v="No"/>
  </r>
  <r>
    <n v="3652"/>
    <s v="CA-2019-109960"/>
    <x v="34"/>
    <d v="2019-12-11T00:00:00"/>
    <s v="Second Class"/>
    <s v="DB-13210"/>
    <s v="Dean Braden"/>
    <x v="0"/>
    <s v="United States"/>
    <x v="66"/>
    <x v="12"/>
    <n v="48234"/>
    <x v="2"/>
    <s v="OFF-AR-10001860"/>
    <x v="1"/>
    <x v="6"/>
    <s v="BIC Liqua Brite Liner"/>
    <n v="34.700000000000003"/>
    <n v="5"/>
    <n v="0"/>
    <n v="12.492000000000001"/>
    <x v="2"/>
    <x v="0"/>
    <s v="No"/>
  </r>
  <r>
    <n v="3653"/>
    <s v="CA-2019-109960"/>
    <x v="34"/>
    <d v="2019-12-11T00:00:00"/>
    <s v="Second Class"/>
    <s v="DB-13210"/>
    <s v="Dean Braden"/>
    <x v="0"/>
    <s v="United States"/>
    <x v="66"/>
    <x v="12"/>
    <n v="48234"/>
    <x v="2"/>
    <s v="OFF-BI-10001636"/>
    <x v="1"/>
    <x v="8"/>
    <s v="Ibico Plastic and Wire Spiral Binding Combs"/>
    <n v="33.72"/>
    <n v="4"/>
    <n v="0"/>
    <n v="15.511199999999999"/>
    <x v="2"/>
    <x v="0"/>
    <s v="No"/>
  </r>
  <r>
    <n v="3654"/>
    <s v="CA-2019-109960"/>
    <x v="34"/>
    <d v="2019-12-11T00:00:00"/>
    <s v="Second Class"/>
    <s v="DB-13210"/>
    <s v="Dean Braden"/>
    <x v="0"/>
    <s v="United States"/>
    <x v="66"/>
    <x v="12"/>
    <n v="48234"/>
    <x v="2"/>
    <s v="OFF-PA-10000349"/>
    <x v="1"/>
    <x v="10"/>
    <s v="Easy-staple paper"/>
    <n v="14.940000000000001"/>
    <n v="3"/>
    <n v="0"/>
    <n v="7.0218000000000007"/>
    <x v="2"/>
    <x v="0"/>
    <s v="No"/>
  </r>
  <r>
    <n v="3655"/>
    <s v="CA-2019-133004"/>
    <x v="515"/>
    <d v="2019-09-05T00:00:00"/>
    <s v="Standard Class"/>
    <s v="AJ-10945"/>
    <s v="Ashley Jarboe"/>
    <x v="0"/>
    <s v="United States"/>
    <x v="104"/>
    <x v="14"/>
    <n v="46226"/>
    <x v="2"/>
    <s v="OFF-AP-10002439"/>
    <x v="1"/>
    <x v="9"/>
    <s v="Tripp Lite Isotel 8 Ultra 8 Outlet Metal Surge"/>
    <n v="638.73"/>
    <n v="9"/>
    <n v="0"/>
    <n v="166.06979999999999"/>
    <x v="2"/>
    <x v="0"/>
    <s v="No"/>
  </r>
  <r>
    <n v="3656"/>
    <s v="CA-2019-168102"/>
    <x v="558"/>
    <d v="2019-04-30T00:00:00"/>
    <s v="Standard Class"/>
    <s v="CP-12340"/>
    <s v="Christine Phan"/>
    <x v="1"/>
    <s v="United States"/>
    <x v="108"/>
    <x v="2"/>
    <n v="32216"/>
    <x v="0"/>
    <s v="OFF-ST-10001370"/>
    <x v="1"/>
    <x v="4"/>
    <s v="Sensible Storage WireTech Storage Systems"/>
    <n v="113.56800000000001"/>
    <n v="2"/>
    <n v="0.2"/>
    <n v="-21.294000000000018"/>
    <x v="0"/>
    <x v="0"/>
    <s v="No"/>
  </r>
  <r>
    <n v="3657"/>
    <s v="CA-2019-158036"/>
    <x v="565"/>
    <d v="2019-09-14T00:00:00"/>
    <s v="Standard Class"/>
    <s v="DB-13555"/>
    <s v="Dorothy Badders"/>
    <x v="1"/>
    <s v="United States"/>
    <x v="65"/>
    <x v="24"/>
    <n v="43017"/>
    <x v="3"/>
    <s v="TEC-AC-10002558"/>
    <x v="2"/>
    <x v="11"/>
    <s v="Imation Swivel Flash Drive USB flash drive - 8 GB"/>
    <n v="9.0960000000000001"/>
    <n v="1"/>
    <n v="0.2"/>
    <n v="1.7054999999999998"/>
    <x v="3"/>
    <x v="0"/>
    <s v="No"/>
  </r>
  <r>
    <n v="3658"/>
    <s v="CA-2017-128083"/>
    <x v="899"/>
    <d v="2017-03-17T00:00:00"/>
    <s v="Standard Class"/>
    <s v="EB-13750"/>
    <s v="Edward Becker"/>
    <x v="1"/>
    <s v="United States"/>
    <x v="369"/>
    <x v="2"/>
    <n v="33317"/>
    <x v="0"/>
    <s v="OFF-EN-10004030"/>
    <x v="1"/>
    <x v="12"/>
    <s v="Convenience Packs of Business Envelopes"/>
    <n v="8.6880000000000006"/>
    <n v="3"/>
    <n v="0.2"/>
    <n v="2.9322000000000004"/>
    <x v="0"/>
    <x v="0"/>
    <s v="No"/>
  </r>
  <r>
    <n v="3659"/>
    <s v="CA-2017-128083"/>
    <x v="899"/>
    <d v="2017-03-17T00:00:00"/>
    <s v="Standard Class"/>
    <s v="EB-13750"/>
    <s v="Edward Becker"/>
    <x v="1"/>
    <s v="United States"/>
    <x v="369"/>
    <x v="2"/>
    <n v="33317"/>
    <x v="0"/>
    <s v="FUR-FU-10003194"/>
    <x v="0"/>
    <x v="5"/>
    <s v="Eldon Expressions Desk Accessory, Wood Pencil Holder, Oak"/>
    <n v="30.880000000000003"/>
    <n v="4"/>
    <n v="0.2"/>
    <n v="3.8599999999999977"/>
    <x v="0"/>
    <x v="0"/>
    <s v="No"/>
  </r>
  <r>
    <n v="3660"/>
    <s v="CA-2017-128083"/>
    <x v="899"/>
    <d v="2017-03-17T00:00:00"/>
    <s v="Standard Class"/>
    <s v="EB-13750"/>
    <s v="Edward Becker"/>
    <x v="1"/>
    <s v="United States"/>
    <x v="369"/>
    <x v="2"/>
    <n v="33317"/>
    <x v="0"/>
    <s v="FUR-FU-10001731"/>
    <x v="0"/>
    <x v="5"/>
    <s v="Acrylic Self-Standing Desk Frames"/>
    <n v="6.4080000000000004"/>
    <n v="3"/>
    <n v="0.2"/>
    <n v="1.4418"/>
    <x v="0"/>
    <x v="0"/>
    <s v="No"/>
  </r>
  <r>
    <n v="3661"/>
    <s v="CA-2018-161676"/>
    <x v="427"/>
    <d v="2018-07-23T00:00:00"/>
    <s v="Standard Class"/>
    <s v="JP-15460"/>
    <s v="Jennifer Patt"/>
    <x v="1"/>
    <s v="United States"/>
    <x v="220"/>
    <x v="16"/>
    <n v="85301"/>
    <x v="1"/>
    <s v="OFF-SU-10004782"/>
    <x v="1"/>
    <x v="14"/>
    <s v="Elite 5&quot; Scissors"/>
    <n v="33.799999999999997"/>
    <n v="5"/>
    <n v="0.2"/>
    <n v="4.2249999999999979"/>
    <x v="1"/>
    <x v="0"/>
    <s v="No"/>
  </r>
  <r>
    <n v="3662"/>
    <s v="CA-2018-155005"/>
    <x v="900"/>
    <d v="2018-06-15T00:00:00"/>
    <s v="Second Class"/>
    <s v="SC-20050"/>
    <s v="Sample Company A"/>
    <x v="2"/>
    <s v="United States"/>
    <x v="25"/>
    <x v="12"/>
    <n v="49201"/>
    <x v="2"/>
    <s v="TEC-PH-10003484"/>
    <x v="2"/>
    <x v="7"/>
    <s v="Ooma Telo VoIP Home Phone System"/>
    <n v="377.96999999999997"/>
    <n v="3"/>
    <n v="0"/>
    <n v="94.492500000000007"/>
    <x v="2"/>
    <x v="0"/>
    <s v="No"/>
  </r>
  <r>
    <n v="3663"/>
    <s v="US-2019-129777"/>
    <x v="445"/>
    <d v="2019-07-09T00:00:00"/>
    <s v="Standard Class"/>
    <s v="FM-14290"/>
    <s v="Frank Merwin"/>
    <x v="2"/>
    <s v="United States"/>
    <x v="94"/>
    <x v="31"/>
    <n v="2169"/>
    <x v="3"/>
    <s v="TEC-AC-10003590"/>
    <x v="2"/>
    <x v="11"/>
    <s v="TRENDnet 56K USB 2.0 Phone, Internet and Fax Modem"/>
    <n v="258.89999999999998"/>
    <n v="10"/>
    <n v="0"/>
    <n v="93.203999999999994"/>
    <x v="3"/>
    <x v="0"/>
    <s v="No"/>
  </r>
  <r>
    <n v="3664"/>
    <s v="US-2019-129777"/>
    <x v="445"/>
    <d v="2019-07-09T00:00:00"/>
    <s v="Standard Class"/>
    <s v="FM-14290"/>
    <s v="Frank Merwin"/>
    <x v="2"/>
    <s v="United States"/>
    <x v="94"/>
    <x v="31"/>
    <n v="2169"/>
    <x v="3"/>
    <s v="OFF-PA-10001970"/>
    <x v="1"/>
    <x v="10"/>
    <s v="Xerox 1881"/>
    <n v="24.56"/>
    <n v="2"/>
    <n v="0"/>
    <n v="11.543199999999999"/>
    <x v="3"/>
    <x v="0"/>
    <s v="No"/>
  </r>
  <r>
    <n v="3665"/>
    <s v="CA-2016-129364"/>
    <x v="589"/>
    <d v="2016-12-13T00:00:00"/>
    <s v="Standard Class"/>
    <s v="TB-21250"/>
    <s v="Tim Brockman"/>
    <x v="0"/>
    <s v="United States"/>
    <x v="127"/>
    <x v="21"/>
    <n v="97301"/>
    <x v="1"/>
    <s v="OFF-LA-10001569"/>
    <x v="1"/>
    <x v="2"/>
    <s v="Avery 499"/>
    <n v="27.888000000000002"/>
    <n v="7"/>
    <n v="0.2"/>
    <n v="9.0635999999999974"/>
    <x v="1"/>
    <x v="0"/>
    <s v="No"/>
  </r>
  <r>
    <n v="3666"/>
    <s v="CA-2016-129364"/>
    <x v="589"/>
    <d v="2016-12-13T00:00:00"/>
    <s v="Standard Class"/>
    <s v="TB-21250"/>
    <s v="Tim Brockman"/>
    <x v="0"/>
    <s v="United States"/>
    <x v="127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  <x v="1"/>
    <x v="0"/>
    <s v="No"/>
  </r>
  <r>
    <n v="3667"/>
    <s v="CA-2016-129364"/>
    <x v="589"/>
    <d v="2016-12-13T00:00:00"/>
    <s v="Standard Class"/>
    <s v="TB-21250"/>
    <s v="Tim Brockman"/>
    <x v="0"/>
    <s v="United States"/>
    <x v="127"/>
    <x v="21"/>
    <n v="97301"/>
    <x v="1"/>
    <s v="TEC-PH-10003095"/>
    <x v="2"/>
    <x v="7"/>
    <s v="Samsung HM1900 Bluetooth Headset"/>
    <n v="52.679999999999993"/>
    <n v="3"/>
    <n v="0.2"/>
    <n v="19.754999999999999"/>
    <x v="1"/>
    <x v="0"/>
    <s v="No"/>
  </r>
  <r>
    <n v="3668"/>
    <s v="CA-2016-129364"/>
    <x v="589"/>
    <d v="2016-12-13T00:00:00"/>
    <s v="Standard Class"/>
    <s v="TB-21250"/>
    <s v="Tim Brockman"/>
    <x v="0"/>
    <s v="United States"/>
    <x v="127"/>
    <x v="21"/>
    <n v="97301"/>
    <x v="1"/>
    <s v="OFF-SU-10000432"/>
    <x v="1"/>
    <x v="14"/>
    <s v="Acco Side-Punched Conventional Columnar Pads"/>
    <n v="13.88"/>
    <n v="5"/>
    <n v="0.2"/>
    <n v="-2.6025000000000014"/>
    <x v="1"/>
    <x v="0"/>
    <s v="No"/>
  </r>
  <r>
    <n v="3669"/>
    <s v="CA-2016-129364"/>
    <x v="589"/>
    <d v="2016-12-13T00:00:00"/>
    <s v="Standard Class"/>
    <s v="TB-21250"/>
    <s v="Tim Brockman"/>
    <x v="0"/>
    <s v="United States"/>
    <x v="127"/>
    <x v="21"/>
    <n v="97301"/>
    <x v="1"/>
    <s v="TEC-AC-10004227"/>
    <x v="2"/>
    <x v="11"/>
    <s v="SanDisk Ultra 16 GB MicroSDHC Class 10 Memory Card"/>
    <n v="103.92000000000002"/>
    <n v="10"/>
    <n v="0.2"/>
    <n v="-18.186000000000014"/>
    <x v="1"/>
    <x v="0"/>
    <s v="No"/>
  </r>
  <r>
    <n v="3670"/>
    <s v="CA-2016-129364"/>
    <x v="589"/>
    <d v="2016-12-13T00:00:00"/>
    <s v="Standard Class"/>
    <s v="TB-21250"/>
    <s v="Tim Brockman"/>
    <x v="0"/>
    <s v="United States"/>
    <x v="127"/>
    <x v="21"/>
    <n v="97301"/>
    <x v="1"/>
    <s v="OFF-LA-10004409"/>
    <x v="1"/>
    <x v="2"/>
    <s v="Avery 492"/>
    <n v="11.52"/>
    <n v="5"/>
    <n v="0.2"/>
    <n v="3.7439999999999989"/>
    <x v="1"/>
    <x v="0"/>
    <s v="No"/>
  </r>
  <r>
    <n v="3671"/>
    <s v="CA-2016-129364"/>
    <x v="589"/>
    <d v="2016-12-13T00:00:00"/>
    <s v="Standard Class"/>
    <s v="TB-21250"/>
    <s v="Tim Brockman"/>
    <x v="0"/>
    <s v="United States"/>
    <x v="127"/>
    <x v="21"/>
    <n v="97301"/>
    <x v="1"/>
    <s v="OFF-PA-10001569"/>
    <x v="1"/>
    <x v="10"/>
    <s v="Xerox 232"/>
    <n v="10.368000000000002"/>
    <n v="2"/>
    <n v="0.2"/>
    <n v="3.6288"/>
    <x v="1"/>
    <x v="0"/>
    <s v="No"/>
  </r>
  <r>
    <n v="3672"/>
    <s v="CA-2016-129364"/>
    <x v="589"/>
    <d v="2016-12-13T00:00:00"/>
    <s v="Standard Class"/>
    <s v="TB-21250"/>
    <s v="Tim Brockman"/>
    <x v="0"/>
    <s v="United States"/>
    <x v="127"/>
    <x v="21"/>
    <n v="97301"/>
    <x v="1"/>
    <s v="OFF-ST-10001031"/>
    <x v="1"/>
    <x v="4"/>
    <s v="Adjustable Personal File Tote"/>
    <n v="39.072000000000003"/>
    <n v="3"/>
    <n v="0.2"/>
    <n v="2.9304000000000023"/>
    <x v="1"/>
    <x v="0"/>
    <s v="No"/>
  </r>
  <r>
    <n v="3673"/>
    <s v="CA-2018-104969"/>
    <x v="143"/>
    <d v="2018-04-14T00:00:00"/>
    <s v="Standard Class"/>
    <s v="EH-14125"/>
    <s v="Eugene Hildebrand"/>
    <x v="2"/>
    <s v="United States"/>
    <x v="21"/>
    <x v="24"/>
    <n v="45373"/>
    <x v="3"/>
    <s v="OFF-EN-10002312"/>
    <x v="1"/>
    <x v="12"/>
    <s v="#10 Self-Seal White Envelopes"/>
    <n v="8.8719999999999999"/>
    <n v="1"/>
    <n v="0.2"/>
    <n v="3.2161"/>
    <x v="3"/>
    <x v="0"/>
    <s v="No"/>
  </r>
  <r>
    <n v="3674"/>
    <s v="CA-2018-104969"/>
    <x v="143"/>
    <d v="2018-04-14T00:00:00"/>
    <s v="Standard Class"/>
    <s v="EH-14125"/>
    <s v="Eugene Hildebrand"/>
    <x v="2"/>
    <s v="United States"/>
    <x v="21"/>
    <x v="24"/>
    <n v="45373"/>
    <x v="3"/>
    <s v="OFF-BI-10004224"/>
    <x v="1"/>
    <x v="8"/>
    <s v="Catalog Binders with Expanding Posts"/>
    <n v="121.10400000000003"/>
    <n v="6"/>
    <n v="0.7"/>
    <n v="-100.91999999999999"/>
    <x v="3"/>
    <x v="0"/>
    <s v="No"/>
  </r>
  <r>
    <n v="3675"/>
    <s v="CA-2019-154109"/>
    <x v="44"/>
    <d v="2019-11-11T00:00:00"/>
    <s v="Standard Class"/>
    <s v="ML-17410"/>
    <s v="Maris LaWare"/>
    <x v="0"/>
    <s v="United States"/>
    <x v="10"/>
    <x v="9"/>
    <n v="19143"/>
    <x v="3"/>
    <s v="FUR-CH-10003774"/>
    <x v="0"/>
    <x v="1"/>
    <s v="Global Wood Trimmed Manager's Task Chair, Khaki"/>
    <n v="127.372"/>
    <n v="2"/>
    <n v="0.3"/>
    <n v="-30.933200000000006"/>
    <x v="3"/>
    <x v="0"/>
    <s v="No"/>
  </r>
  <r>
    <n v="3676"/>
    <s v="CA-2019-154109"/>
    <x v="44"/>
    <d v="2019-11-11T00:00:00"/>
    <s v="Standard Class"/>
    <s v="ML-17410"/>
    <s v="Maris LaWare"/>
    <x v="0"/>
    <s v="United States"/>
    <x v="10"/>
    <x v="9"/>
    <n v="19143"/>
    <x v="3"/>
    <s v="OFF-PA-10000157"/>
    <x v="1"/>
    <x v="10"/>
    <s v="Xerox 191"/>
    <n v="47.952000000000005"/>
    <n v="3"/>
    <n v="0.2"/>
    <n v="16.183799999999998"/>
    <x v="3"/>
    <x v="0"/>
    <s v="No"/>
  </r>
  <r>
    <n v="3677"/>
    <s v="CA-2017-156440"/>
    <x v="901"/>
    <d v="2017-12-09T00:00:00"/>
    <s v="Standard Class"/>
    <s v="MH-17620"/>
    <s v="Matt Hagelstein"/>
    <x v="1"/>
    <s v="United States"/>
    <x v="70"/>
    <x v="1"/>
    <n v="92105"/>
    <x v="1"/>
    <s v="FUR-FU-10004090"/>
    <x v="0"/>
    <x v="5"/>
    <s v="Executive Impressions 14&quot; Contract Wall Clock"/>
    <n v="44.46"/>
    <n v="2"/>
    <n v="0"/>
    <n v="14.671799999999998"/>
    <x v="1"/>
    <x v="1"/>
    <s v="Yes"/>
  </r>
  <r>
    <n v="3678"/>
    <s v="CA-2017-132626"/>
    <x v="584"/>
    <d v="2017-07-14T00:00:00"/>
    <s v="Standard Class"/>
    <s v="BT-11680"/>
    <s v="Brian Thompson"/>
    <x v="0"/>
    <s v="United States"/>
    <x v="183"/>
    <x v="39"/>
    <n v="20735"/>
    <x v="3"/>
    <s v="OFF-FA-10002763"/>
    <x v="1"/>
    <x v="13"/>
    <s v="Advantus Map Pennant Flags and Round Head Tacks"/>
    <n v="15.8"/>
    <n v="4"/>
    <n v="0"/>
    <n v="5.0559999999999992"/>
    <x v="3"/>
    <x v="0"/>
    <s v="No"/>
  </r>
  <r>
    <n v="3679"/>
    <s v="CA-2017-132626"/>
    <x v="584"/>
    <d v="2017-07-14T00:00:00"/>
    <s v="Standard Class"/>
    <s v="BT-11680"/>
    <s v="Brian Thompson"/>
    <x v="0"/>
    <s v="United States"/>
    <x v="183"/>
    <x v="39"/>
    <n v="20735"/>
    <x v="3"/>
    <s v="TEC-MA-10002428"/>
    <x v="2"/>
    <x v="15"/>
    <s v="Fellowes Powershred HS-440 4-Sheet High Security Shredder"/>
    <n v="464.97"/>
    <n v="3"/>
    <n v="0"/>
    <n v="209.23649999999998"/>
    <x v="3"/>
    <x v="0"/>
    <s v="No"/>
  </r>
  <r>
    <n v="3680"/>
    <s v="CA-2017-132626"/>
    <x v="584"/>
    <d v="2017-07-14T00:00:00"/>
    <s v="Standard Class"/>
    <s v="BT-11680"/>
    <s v="Brian Thompson"/>
    <x v="0"/>
    <s v="United States"/>
    <x v="183"/>
    <x v="39"/>
    <n v="20735"/>
    <x v="3"/>
    <s v="FUR-FU-10002918"/>
    <x v="0"/>
    <x v="5"/>
    <s v="Eldon ClusterMat Chair Mat with Cordless Antistatic Protection"/>
    <n v="181.96"/>
    <n v="2"/>
    <n v="0"/>
    <n v="20.015600000000006"/>
    <x v="3"/>
    <x v="0"/>
    <s v="No"/>
  </r>
  <r>
    <n v="3681"/>
    <s v="CA-2017-132626"/>
    <x v="584"/>
    <d v="2017-07-14T00:00:00"/>
    <s v="Standard Class"/>
    <s v="BT-11680"/>
    <s v="Brian Thompson"/>
    <x v="0"/>
    <s v="United States"/>
    <x v="183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x v="3"/>
    <x v="0"/>
    <s v="No"/>
  </r>
  <r>
    <n v="3682"/>
    <s v="CA-2017-132626"/>
    <x v="584"/>
    <d v="2017-07-14T00:00:00"/>
    <s v="Standard Class"/>
    <s v="BT-11680"/>
    <s v="Brian Thompson"/>
    <x v="0"/>
    <s v="United States"/>
    <x v="183"/>
    <x v="39"/>
    <n v="20735"/>
    <x v="3"/>
    <s v="OFF-BI-10002854"/>
    <x v="1"/>
    <x v="8"/>
    <s v="Performers Binder/Pad Holder, Black"/>
    <n v="84.09"/>
    <n v="3"/>
    <n v="0"/>
    <n v="42.045000000000002"/>
    <x v="3"/>
    <x v="0"/>
    <s v="No"/>
  </r>
  <r>
    <n v="3683"/>
    <s v="CA-2017-132626"/>
    <x v="584"/>
    <d v="2017-07-14T00:00:00"/>
    <s v="Standard Class"/>
    <s v="BT-11680"/>
    <s v="Brian Thompson"/>
    <x v="0"/>
    <s v="United States"/>
    <x v="183"/>
    <x v="39"/>
    <n v="20735"/>
    <x v="3"/>
    <s v="OFF-AR-10002987"/>
    <x v="1"/>
    <x v="6"/>
    <s v="Prismacolor Color Pencil Set"/>
    <n v="79.36"/>
    <n v="4"/>
    <n v="0"/>
    <n v="32.537600000000005"/>
    <x v="3"/>
    <x v="0"/>
    <s v="No"/>
  </r>
  <r>
    <n v="3684"/>
    <s v="CA-2017-132626"/>
    <x v="584"/>
    <d v="2017-07-14T00:00:00"/>
    <s v="Standard Class"/>
    <s v="BT-11680"/>
    <s v="Brian Thompson"/>
    <x v="0"/>
    <s v="United States"/>
    <x v="183"/>
    <x v="39"/>
    <n v="20735"/>
    <x v="3"/>
    <s v="OFF-BI-10004001"/>
    <x v="1"/>
    <x v="8"/>
    <s v="GBC Recycled VeloBinder Covers"/>
    <n v="153.35999999999999"/>
    <n v="9"/>
    <n v="0"/>
    <n v="70.545599999999979"/>
    <x v="3"/>
    <x v="0"/>
    <s v="No"/>
  </r>
  <r>
    <n v="3685"/>
    <s v="CA-2017-132626"/>
    <x v="584"/>
    <d v="2017-07-14T00:00:00"/>
    <s v="Standard Class"/>
    <s v="BT-11680"/>
    <s v="Brian Thompson"/>
    <x v="0"/>
    <s v="United States"/>
    <x v="183"/>
    <x v="39"/>
    <n v="20735"/>
    <x v="3"/>
    <s v="OFF-BI-10001634"/>
    <x v="1"/>
    <x v="8"/>
    <s v="Wilson Jones Active Use Binders"/>
    <n v="43.68"/>
    <n v="6"/>
    <n v="0"/>
    <n v="21.403200000000002"/>
    <x v="3"/>
    <x v="0"/>
    <s v="No"/>
  </r>
  <r>
    <n v="3686"/>
    <s v="CA-2017-132626"/>
    <x v="584"/>
    <d v="2017-07-14T00:00:00"/>
    <s v="Standard Class"/>
    <s v="BT-11680"/>
    <s v="Brian Thompson"/>
    <x v="0"/>
    <s v="United States"/>
    <x v="183"/>
    <x v="39"/>
    <n v="20735"/>
    <x v="3"/>
    <s v="OFF-ST-10003722"/>
    <x v="1"/>
    <x v="4"/>
    <s v="Project Tote Personal File"/>
    <n v="98.21"/>
    <n v="7"/>
    <n v="0"/>
    <n v="28.480899999999984"/>
    <x v="3"/>
    <x v="0"/>
    <s v="No"/>
  </r>
  <r>
    <n v="3687"/>
    <s v="CA-2018-102792"/>
    <x v="180"/>
    <d v="2018-12-19T00:00:00"/>
    <s v="Standard Class"/>
    <s v="JC-15340"/>
    <s v="Jasper Cacioppo"/>
    <x v="0"/>
    <s v="United States"/>
    <x v="169"/>
    <x v="1"/>
    <n v="92503"/>
    <x v="1"/>
    <s v="OFF-AR-10004757"/>
    <x v="1"/>
    <x v="6"/>
    <s v="Crayola Colored Pencils"/>
    <n v="9.84"/>
    <n v="3"/>
    <n v="0"/>
    <n v="3.2471999999999994"/>
    <x v="1"/>
    <x v="0"/>
    <s v="No"/>
  </r>
  <r>
    <n v="3688"/>
    <s v="CA-2018-108567"/>
    <x v="244"/>
    <d v="2018-05-24T00:00:00"/>
    <s v="Standard Class"/>
    <s v="DB-13210"/>
    <s v="Dean Braden"/>
    <x v="0"/>
    <s v="United States"/>
    <x v="370"/>
    <x v="2"/>
    <n v="34952"/>
    <x v="0"/>
    <s v="OFF-BI-10004140"/>
    <x v="1"/>
    <x v="8"/>
    <s v="Avery Non-Stick Binders"/>
    <n v="2.6940000000000004"/>
    <n v="2"/>
    <n v="0.7"/>
    <n v="-2.2450000000000001"/>
    <x v="0"/>
    <x v="0"/>
    <s v="No"/>
  </r>
  <r>
    <n v="3689"/>
    <s v="CA-2019-140760"/>
    <x v="455"/>
    <d v="2019-06-05T00:00:00"/>
    <s v="Second Class"/>
    <s v="DO-13435"/>
    <s v="Denny Ordway"/>
    <x v="0"/>
    <s v="United States"/>
    <x v="123"/>
    <x v="16"/>
    <n v="85204"/>
    <x v="1"/>
    <s v="OFF-PA-10002479"/>
    <x v="1"/>
    <x v="10"/>
    <s v="Xerox 4200 Series MultiUse Premium Copy Paper (20Lb. and 84 Bright)"/>
    <n v="25.344000000000001"/>
    <n v="6"/>
    <n v="0.2"/>
    <n v="7.92"/>
    <x v="1"/>
    <x v="0"/>
    <s v="No"/>
  </r>
  <r>
    <n v="3690"/>
    <s v="CA-2019-140760"/>
    <x v="455"/>
    <d v="2019-06-05T00:00:00"/>
    <s v="Second Class"/>
    <s v="DO-13435"/>
    <s v="Denny Ordway"/>
    <x v="0"/>
    <s v="United States"/>
    <x v="123"/>
    <x v="16"/>
    <n v="85204"/>
    <x v="1"/>
    <s v="OFF-EN-10001141"/>
    <x v="1"/>
    <x v="12"/>
    <s v="Manila Recycled Extra-Heavyweight Clasp Envelopes, 6&quot; x 9&quot;"/>
    <n v="43.92"/>
    <n v="5"/>
    <n v="0.2"/>
    <n v="15.921000000000003"/>
    <x v="1"/>
    <x v="0"/>
    <s v="No"/>
  </r>
  <r>
    <n v="3691"/>
    <s v="US-2017-131359"/>
    <x v="628"/>
    <d v="2017-11-02T00:00:00"/>
    <s v="Second Class"/>
    <s v="FA-14230"/>
    <s v="Frank Atkinson"/>
    <x v="1"/>
    <s v="United States"/>
    <x v="60"/>
    <x v="22"/>
    <n v="80219"/>
    <x v="1"/>
    <s v="TEC-MA-10000597"/>
    <x v="2"/>
    <x v="15"/>
    <s v="Lexmark S315 Color Inkjet Printer"/>
    <n v="59.994000000000007"/>
    <n v="2"/>
    <n v="0.7"/>
    <n v="-45.995400000000004"/>
    <x v="1"/>
    <x v="0"/>
    <s v="No"/>
  </r>
  <r>
    <n v="3692"/>
    <s v="US-2017-131359"/>
    <x v="628"/>
    <d v="2017-11-02T00:00:00"/>
    <s v="Second Class"/>
    <s v="FA-14230"/>
    <s v="Frank Atkinson"/>
    <x v="1"/>
    <s v="United States"/>
    <x v="60"/>
    <x v="22"/>
    <n v="80219"/>
    <x v="1"/>
    <s v="TEC-CO-10001571"/>
    <x v="2"/>
    <x v="16"/>
    <s v="Sharp 1540cs Digital Laser Copier"/>
    <n v="439.99200000000002"/>
    <n v="1"/>
    <n v="0.2"/>
    <n v="164.99700000000001"/>
    <x v="1"/>
    <x v="0"/>
    <s v="No"/>
  </r>
  <r>
    <n v="3693"/>
    <s v="US-2017-131359"/>
    <x v="628"/>
    <d v="2017-11-02T00:00:00"/>
    <s v="Second Class"/>
    <s v="FA-14230"/>
    <s v="Frank Atkinson"/>
    <x v="1"/>
    <s v="United States"/>
    <x v="60"/>
    <x v="22"/>
    <n v="80219"/>
    <x v="1"/>
    <s v="TEC-PH-10004531"/>
    <x v="2"/>
    <x v="7"/>
    <s v="OtterBox Commuter Series Case - iPhone 5 &amp; 5s"/>
    <n v="87.96"/>
    <n v="5"/>
    <n v="0.2"/>
    <n v="30.785999999999998"/>
    <x v="1"/>
    <x v="0"/>
    <s v="No"/>
  </r>
  <r>
    <n v="3694"/>
    <s v="US-2017-131359"/>
    <x v="628"/>
    <d v="2017-11-02T00:00:00"/>
    <s v="Second Class"/>
    <s v="FA-14230"/>
    <s v="Frank Atkinson"/>
    <x v="1"/>
    <s v="United States"/>
    <x v="60"/>
    <x v="22"/>
    <n v="80219"/>
    <x v="1"/>
    <s v="FUR-FU-10003026"/>
    <x v="0"/>
    <x v="5"/>
    <s v="Eldon Regeneration Recycled Desk Accessories, Black"/>
    <n v="15.488"/>
    <n v="4"/>
    <n v="0.2"/>
    <n v="3.6783999999999999"/>
    <x v="1"/>
    <x v="0"/>
    <s v="No"/>
  </r>
  <r>
    <n v="3695"/>
    <s v="CA-2018-142097"/>
    <x v="680"/>
    <d v="2018-10-20T00:00:00"/>
    <s v="Standard Class"/>
    <s v="QJ-19255"/>
    <s v="Quincy Jones"/>
    <x v="1"/>
    <s v="United States"/>
    <x v="24"/>
    <x v="17"/>
    <n v="22153"/>
    <x v="0"/>
    <s v="OFF-BI-10002082"/>
    <x v="1"/>
    <x v="8"/>
    <s v="GBC Twin Loop Wire Binding Elements"/>
    <n v="232.96"/>
    <n v="7"/>
    <n v="0"/>
    <n v="116.48"/>
    <x v="0"/>
    <x v="0"/>
    <s v="No"/>
  </r>
  <r>
    <n v="3696"/>
    <s v="CA-2018-142097"/>
    <x v="680"/>
    <d v="2018-10-20T00:00:00"/>
    <s v="Standard Class"/>
    <s v="QJ-19255"/>
    <s v="Quincy Jones"/>
    <x v="1"/>
    <s v="United States"/>
    <x v="24"/>
    <x v="17"/>
    <n v="22153"/>
    <x v="0"/>
    <s v="OFF-EN-10002312"/>
    <x v="1"/>
    <x v="12"/>
    <s v="#10 Self-Seal White Envelopes"/>
    <n v="66.539999999999992"/>
    <n v="6"/>
    <n v="0"/>
    <n v="32.604599999999998"/>
    <x v="0"/>
    <x v="0"/>
    <s v="No"/>
  </r>
  <r>
    <n v="3697"/>
    <s v="CA-2018-142097"/>
    <x v="680"/>
    <d v="2018-10-20T00:00:00"/>
    <s v="Standard Class"/>
    <s v="QJ-19255"/>
    <s v="Quincy Jones"/>
    <x v="1"/>
    <s v="United States"/>
    <x v="24"/>
    <x v="17"/>
    <n v="22153"/>
    <x v="0"/>
    <s v="OFF-AP-10000696"/>
    <x v="1"/>
    <x v="9"/>
    <s v="Holmes Odor Grabber"/>
    <n v="43.26"/>
    <n v="3"/>
    <n v="0"/>
    <n v="14.275799999999998"/>
    <x v="0"/>
    <x v="0"/>
    <s v="No"/>
  </r>
  <r>
    <n v="3698"/>
    <s v="CA-2017-151680"/>
    <x v="902"/>
    <d v="2017-11-21T00:00:00"/>
    <s v="Second Class"/>
    <s v="TC-21475"/>
    <s v="Tony Chapman"/>
    <x v="2"/>
    <s v="United States"/>
    <x v="4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  <x v="1"/>
    <x v="0"/>
    <s v="No"/>
  </r>
  <r>
    <n v="3699"/>
    <s v="CA-2016-140039"/>
    <x v="103"/>
    <d v="2016-09-17T00:00:00"/>
    <s v="Standard Class"/>
    <s v="ON-18715"/>
    <s v="Odella Nelson"/>
    <x v="1"/>
    <s v="United States"/>
    <x v="228"/>
    <x v="16"/>
    <n v="85281"/>
    <x v="1"/>
    <s v="OFF-ST-10001034"/>
    <x v="1"/>
    <x v="4"/>
    <s v="Eldon File Chest Portable File"/>
    <n v="79.400000000000006"/>
    <n v="5"/>
    <n v="0.2"/>
    <n v="5.9550000000000054"/>
    <x v="1"/>
    <x v="0"/>
    <s v="No"/>
  </r>
  <r>
    <n v="3700"/>
    <s v="CA-2019-160416"/>
    <x v="38"/>
    <d v="2019-11-18T00:00:00"/>
    <s v="Second Class"/>
    <s v="AD-10180"/>
    <s v="Alan Dominguez"/>
    <x v="2"/>
    <s v="United States"/>
    <x v="181"/>
    <x v="15"/>
    <n v="10701"/>
    <x v="3"/>
    <s v="TEC-AC-10004114"/>
    <x v="2"/>
    <x v="11"/>
    <s v="KeyTronic 6101 Series - Keyboard - Black"/>
    <n v="163.96"/>
    <n v="4"/>
    <n v="0"/>
    <n v="70.502800000000008"/>
    <x v="3"/>
    <x v="0"/>
    <s v="No"/>
  </r>
  <r>
    <n v="3701"/>
    <s v="CA-2019-169411"/>
    <x v="165"/>
    <d v="2019-12-29T00:00:00"/>
    <s v="Standard Class"/>
    <s v="AC-10615"/>
    <s v="Ann Chong"/>
    <x v="1"/>
    <s v="United States"/>
    <x v="30"/>
    <x v="15"/>
    <n v="14609"/>
    <x v="3"/>
    <s v="FUR-FU-10001602"/>
    <x v="0"/>
    <x v="5"/>
    <s v="Eldon Delta Triangular Chair Mat, 52&quot; x 58&quot;, Clear"/>
    <n v="37.93"/>
    <n v="1"/>
    <n v="0"/>
    <n v="6.8273999999999972"/>
    <x v="3"/>
    <x v="0"/>
    <s v="No"/>
  </r>
  <r>
    <n v="3702"/>
    <s v="CA-2018-126543"/>
    <x v="850"/>
    <d v="2018-01-13T00:00:00"/>
    <s v="Second Class"/>
    <s v="MF-17665"/>
    <s v="Maureen Fritzler"/>
    <x v="1"/>
    <s v="United States"/>
    <x v="167"/>
    <x v="24"/>
    <n v="43615"/>
    <x v="3"/>
    <s v="FUR-FU-10002445"/>
    <x v="0"/>
    <x v="5"/>
    <s v="DAX Two-Tone Rosewood/Black Document Frame, Desktop, 5 x 7"/>
    <n v="15.168000000000001"/>
    <n v="2"/>
    <n v="0.2"/>
    <n v="3.7920000000000011"/>
    <x v="3"/>
    <x v="0"/>
    <s v="No"/>
  </r>
  <r>
    <n v="3703"/>
    <s v="CA-2017-104941"/>
    <x v="385"/>
    <d v="2017-06-19T00:00:00"/>
    <s v="Standard Class"/>
    <s v="DH-13075"/>
    <s v="Dave Hallsten"/>
    <x v="1"/>
    <s v="United States"/>
    <x v="27"/>
    <x v="19"/>
    <n v="35601"/>
    <x v="0"/>
    <s v="OFF-AR-10004269"/>
    <x v="1"/>
    <x v="6"/>
    <s v="Newell 31"/>
    <n v="24.78"/>
    <n v="6"/>
    <n v="0"/>
    <n v="6.9384000000000006"/>
    <x v="0"/>
    <x v="0"/>
    <s v="No"/>
  </r>
  <r>
    <n v="3704"/>
    <s v="CA-2017-104941"/>
    <x v="385"/>
    <d v="2017-06-19T00:00:00"/>
    <s v="Standard Class"/>
    <s v="DH-13075"/>
    <s v="Dave Hallsten"/>
    <x v="1"/>
    <s v="United States"/>
    <x v="27"/>
    <x v="19"/>
    <n v="35601"/>
    <x v="0"/>
    <s v="OFF-BI-10001249"/>
    <x v="1"/>
    <x v="8"/>
    <s v="Avery Heavy-Duty EZD View Binder with Locking Rings"/>
    <n v="19.14"/>
    <n v="3"/>
    <n v="0"/>
    <n v="8.8043999999999993"/>
    <x v="0"/>
    <x v="0"/>
    <s v="No"/>
  </r>
  <r>
    <n v="3705"/>
    <s v="CA-2017-104941"/>
    <x v="385"/>
    <d v="2017-06-19T00:00:00"/>
    <s v="Standard Class"/>
    <s v="DH-13075"/>
    <s v="Dave Hallsten"/>
    <x v="1"/>
    <s v="United States"/>
    <x v="27"/>
    <x v="19"/>
    <n v="35601"/>
    <x v="0"/>
    <s v="TEC-CO-10004202"/>
    <x v="2"/>
    <x v="16"/>
    <s v="Brother DCP1000 Digital 3 in 1 Multifunction Machine"/>
    <n v="899.97"/>
    <n v="3"/>
    <n v="0"/>
    <n v="314.98950000000002"/>
    <x v="0"/>
    <x v="0"/>
    <s v="No"/>
  </r>
  <r>
    <n v="3706"/>
    <s v="CA-2017-104941"/>
    <x v="385"/>
    <d v="2017-06-19T00:00:00"/>
    <s v="Standard Class"/>
    <s v="DH-13075"/>
    <s v="Dave Hallsten"/>
    <x v="1"/>
    <s v="United States"/>
    <x v="27"/>
    <x v="19"/>
    <n v="35601"/>
    <x v="0"/>
    <s v="OFF-PA-10003363"/>
    <x v="1"/>
    <x v="10"/>
    <s v="Xerox 204"/>
    <n v="32.400000000000006"/>
    <n v="5"/>
    <n v="0"/>
    <n v="15.552000000000001"/>
    <x v="0"/>
    <x v="0"/>
    <s v="No"/>
  </r>
  <r>
    <n v="3707"/>
    <s v="CA-2019-160087"/>
    <x v="257"/>
    <d v="2019-03-22T00:00:00"/>
    <s v="Standard Class"/>
    <s v="EN-13780"/>
    <s v="Edward Nazzal"/>
    <x v="0"/>
    <s v="United States"/>
    <x v="61"/>
    <x v="5"/>
    <n v="75220"/>
    <x v="2"/>
    <s v="OFF-AR-10001915"/>
    <x v="1"/>
    <x v="6"/>
    <s v="Peel-Off China Markers"/>
    <n v="23.832000000000001"/>
    <n v="3"/>
    <n v="0.2"/>
    <n v="6.5538000000000007"/>
    <x v="2"/>
    <x v="0"/>
    <s v="No"/>
  </r>
  <r>
    <n v="3708"/>
    <s v="CA-2016-120544"/>
    <x v="533"/>
    <d v="2016-11-27T00:00:00"/>
    <s v="Standard Class"/>
    <s v="SS-20140"/>
    <s v="Saphhira Shifley"/>
    <x v="1"/>
    <s v="United States"/>
    <x v="279"/>
    <x v="5"/>
    <n v="75150"/>
    <x v="2"/>
    <s v="FUR-FU-10001940"/>
    <x v="0"/>
    <x v="5"/>
    <s v="Staple-based wall hangings"/>
    <n v="6.3680000000000003"/>
    <n v="2"/>
    <n v="0.6"/>
    <n v="-2.5471999999999984"/>
    <x v="2"/>
    <x v="0"/>
    <s v="No"/>
  </r>
  <r>
    <n v="3709"/>
    <s v="CA-2016-120544"/>
    <x v="533"/>
    <d v="2016-11-27T00:00:00"/>
    <s v="Standard Class"/>
    <s v="SS-20140"/>
    <s v="Saphhira Shifley"/>
    <x v="1"/>
    <s v="United States"/>
    <x v="279"/>
    <x v="5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  <x v="2"/>
    <x v="0"/>
    <s v="No"/>
  </r>
  <r>
    <n v="3710"/>
    <s v="CA-2016-120544"/>
    <x v="533"/>
    <d v="2016-11-27T00:00:00"/>
    <s v="Standard Class"/>
    <s v="SS-20140"/>
    <s v="Saphhira Shifley"/>
    <x v="1"/>
    <s v="United States"/>
    <x v="279"/>
    <x v="5"/>
    <n v="75150"/>
    <x v="2"/>
    <s v="TEC-AC-10003709"/>
    <x v="2"/>
    <x v="11"/>
    <s v="Maxell 4.7GB DVD-R 5/Pack"/>
    <n v="5.5440000000000005"/>
    <n v="7"/>
    <n v="0.2"/>
    <n v="1.6632000000000007"/>
    <x v="2"/>
    <x v="0"/>
    <s v="No"/>
  </r>
  <r>
    <n v="3711"/>
    <s v="CA-2019-113670"/>
    <x v="453"/>
    <d v="2019-10-17T00:00:00"/>
    <s v="First Class"/>
    <s v="RS-19765"/>
    <s v="Roland Schwarz"/>
    <x v="1"/>
    <s v="United States"/>
    <x v="1"/>
    <x v="1"/>
    <n v="90045"/>
    <x v="1"/>
    <s v="FUR-TA-10001705"/>
    <x v="0"/>
    <x v="3"/>
    <s v="Bush Advantage Collection Round Conference Table"/>
    <n v="510.24"/>
    <n v="3"/>
    <n v="0.2"/>
    <n v="6.3779999999999575"/>
    <x v="1"/>
    <x v="1"/>
    <s v="Yes"/>
  </r>
  <r>
    <n v="3712"/>
    <s v="CA-2019-113670"/>
    <x v="453"/>
    <d v="2019-10-17T00:00:00"/>
    <s v="First Class"/>
    <s v="RS-19765"/>
    <s v="Roland Schwarz"/>
    <x v="1"/>
    <s v="United States"/>
    <x v="1"/>
    <x v="1"/>
    <n v="90045"/>
    <x v="1"/>
    <s v="OFF-PA-10000675"/>
    <x v="1"/>
    <x v="10"/>
    <s v="Xerox 1919"/>
    <n v="204.95000000000002"/>
    <n v="5"/>
    <n v="0"/>
    <n v="100.4255"/>
    <x v="1"/>
    <x v="1"/>
    <s v="Yes"/>
  </r>
  <r>
    <n v="3713"/>
    <s v="CA-2019-166198"/>
    <x v="81"/>
    <d v="2019-04-24T00:00:00"/>
    <s v="First Class"/>
    <s v="JW-15955"/>
    <s v="Joni Wasserman"/>
    <x v="0"/>
    <s v="United States"/>
    <x v="4"/>
    <x v="4"/>
    <n v="98103"/>
    <x v="1"/>
    <s v="TEC-AC-10000521"/>
    <x v="2"/>
    <x v="11"/>
    <s v="Verbatim Slim CD and DVD Storage Cases, 50/Pack"/>
    <n v="11.54"/>
    <n v="1"/>
    <n v="0"/>
    <n v="3.4619999999999997"/>
    <x v="1"/>
    <x v="0"/>
    <s v="No"/>
  </r>
  <r>
    <n v="3714"/>
    <s v="CA-2019-166198"/>
    <x v="81"/>
    <d v="2019-04-24T00:00:00"/>
    <s v="First Class"/>
    <s v="JW-15955"/>
    <s v="Joni Wasserman"/>
    <x v="0"/>
    <s v="United States"/>
    <x v="4"/>
    <x v="4"/>
    <n v="98103"/>
    <x v="1"/>
    <s v="FUR-FU-10004622"/>
    <x v="0"/>
    <x v="5"/>
    <s v="Eldon Advantage Foldable Chair Mats for Low Pile Carpets"/>
    <n v="162.60000000000002"/>
    <n v="3"/>
    <n v="0"/>
    <n v="34.145999999999994"/>
    <x v="1"/>
    <x v="0"/>
    <s v="No"/>
  </r>
  <r>
    <n v="3715"/>
    <s v="CA-2016-135608"/>
    <x v="589"/>
    <d v="2016-12-10T00:00:00"/>
    <s v="Second Class"/>
    <s v="JK-15625"/>
    <s v="Jim Karlsson"/>
    <x v="0"/>
    <s v="United States"/>
    <x v="175"/>
    <x v="4"/>
    <n v="98502"/>
    <x v="1"/>
    <s v="OFF-PA-10001954"/>
    <x v="1"/>
    <x v="10"/>
    <s v="Xerox 1964"/>
    <n v="45.68"/>
    <n v="2"/>
    <n v="0"/>
    <n v="21.012799999999999"/>
    <x v="1"/>
    <x v="0"/>
    <s v="No"/>
  </r>
  <r>
    <n v="3716"/>
    <s v="CA-2016-135608"/>
    <x v="589"/>
    <d v="2016-12-10T00:00:00"/>
    <s v="Second Class"/>
    <s v="JK-15625"/>
    <s v="Jim Karlsson"/>
    <x v="0"/>
    <s v="United States"/>
    <x v="175"/>
    <x v="4"/>
    <n v="98502"/>
    <x v="1"/>
    <s v="FUR-CH-10002602"/>
    <x v="0"/>
    <x v="1"/>
    <s v="DMI Arturo Collection Mission-style Design Wood Chair"/>
    <n v="603.91999999999996"/>
    <n v="5"/>
    <n v="0.2"/>
    <n v="45.294000000000011"/>
    <x v="1"/>
    <x v="0"/>
    <s v="No"/>
  </r>
  <r>
    <n v="3717"/>
    <s v="CA-2019-144568"/>
    <x v="148"/>
    <d v="2019-06-02T00:00:00"/>
    <s v="Standard Class"/>
    <s v="JO-15550"/>
    <s v="Jesus Ocampo"/>
    <x v="2"/>
    <s v="United States"/>
    <x v="155"/>
    <x v="8"/>
    <n v="68104"/>
    <x v="2"/>
    <s v="OFF-FA-10004395"/>
    <x v="1"/>
    <x v="13"/>
    <s v="Plymouth Boxed Rubber Bands by Plymouth"/>
    <n v="23.55"/>
    <n v="5"/>
    <n v="0"/>
    <n v="1.1775000000000002"/>
    <x v="2"/>
    <x v="0"/>
    <s v="No"/>
  </r>
  <r>
    <n v="3718"/>
    <s v="CA-2018-142370"/>
    <x v="251"/>
    <d v="2018-09-23T00:00:00"/>
    <s v="Standard Class"/>
    <s v="TP-21130"/>
    <s v="Theone Pippenger"/>
    <x v="0"/>
    <s v="United States"/>
    <x v="38"/>
    <x v="32"/>
    <n v="31907"/>
    <x v="0"/>
    <s v="OFF-SU-10003002"/>
    <x v="1"/>
    <x v="14"/>
    <s v="Letter Slitter"/>
    <n v="5.04"/>
    <n v="2"/>
    <n v="0"/>
    <n v="0.15120000000000022"/>
    <x v="0"/>
    <x v="0"/>
    <s v="No"/>
  </r>
  <r>
    <n v="3719"/>
    <s v="CA-2018-142370"/>
    <x v="251"/>
    <d v="2018-09-23T00:00:00"/>
    <s v="Standard Class"/>
    <s v="TP-21130"/>
    <s v="Theone Pippenger"/>
    <x v="0"/>
    <s v="United States"/>
    <x v="38"/>
    <x v="32"/>
    <n v="31907"/>
    <x v="0"/>
    <s v="TEC-AC-10002926"/>
    <x v="2"/>
    <x v="11"/>
    <s v="Logitech Wireless Marathon Mouse M705"/>
    <n v="249.95000000000002"/>
    <n v="5"/>
    <n v="0"/>
    <n v="107.47850000000001"/>
    <x v="0"/>
    <x v="0"/>
    <s v="No"/>
  </r>
  <r>
    <n v="3720"/>
    <s v="CA-2018-105900"/>
    <x v="42"/>
    <d v="2018-09-23T00:00:00"/>
    <s v="Standard Class"/>
    <s v="BS-11590"/>
    <s v="Brendan Sweed"/>
    <x v="1"/>
    <s v="United States"/>
    <x v="38"/>
    <x v="14"/>
    <n v="47201"/>
    <x v="2"/>
    <s v="OFF-AR-10002656"/>
    <x v="1"/>
    <x v="6"/>
    <s v="Sanford Liquid Accent Highlighters"/>
    <n v="33.4"/>
    <n v="5"/>
    <n v="0"/>
    <n v="12.357999999999997"/>
    <x v="2"/>
    <x v="0"/>
    <s v="No"/>
  </r>
  <r>
    <n v="3721"/>
    <s v="CA-2018-151155"/>
    <x v="887"/>
    <d v="2018-12-24T00:00:00"/>
    <s v="Standard Class"/>
    <s v="AB-10255"/>
    <s v="Alejandro Ballentine"/>
    <x v="2"/>
    <s v="United States"/>
    <x v="25"/>
    <x v="35"/>
    <n v="39212"/>
    <x v="0"/>
    <s v="FUR-FU-10001918"/>
    <x v="0"/>
    <x v="5"/>
    <s v="C-Line Cubicle Keepers Polyproplyene Holder With Velcro Backings"/>
    <n v="18.920000000000002"/>
    <n v="4"/>
    <n v="0"/>
    <n v="7.3788000000000018"/>
    <x v="0"/>
    <x v="0"/>
    <s v="No"/>
  </r>
  <r>
    <n v="3722"/>
    <s v="CA-2018-151155"/>
    <x v="887"/>
    <d v="2018-12-24T00:00:00"/>
    <s v="Standard Class"/>
    <s v="AB-10255"/>
    <s v="Alejandro Ballentine"/>
    <x v="2"/>
    <s v="United States"/>
    <x v="25"/>
    <x v="35"/>
    <n v="39212"/>
    <x v="0"/>
    <s v="OFF-BI-10003910"/>
    <x v="1"/>
    <x v="8"/>
    <s v="DXL Angle-View Binders with Locking Rings by Samsill"/>
    <n v="15.42"/>
    <n v="2"/>
    <n v="0"/>
    <n v="6.9390000000000001"/>
    <x v="0"/>
    <x v="0"/>
    <s v="No"/>
  </r>
  <r>
    <n v="3723"/>
    <s v="CA-2019-144036"/>
    <x v="903"/>
    <d v="2019-11-26T00:00:00"/>
    <s v="Standard Class"/>
    <s v="FO-14305"/>
    <s v="Frank Olsen"/>
    <x v="0"/>
    <s v="United States"/>
    <x v="12"/>
    <x v="5"/>
    <n v="77070"/>
    <x v="2"/>
    <s v="OFF-AR-10000122"/>
    <x v="1"/>
    <x v="6"/>
    <s v="Newell 314"/>
    <n v="35.712000000000003"/>
    <n v="8"/>
    <n v="0.2"/>
    <n v="2.2319999999999958"/>
    <x v="2"/>
    <x v="0"/>
    <s v="No"/>
  </r>
  <r>
    <n v="3724"/>
    <s v="US-2016-169789"/>
    <x v="125"/>
    <d v="2017-01-04T00:00:00"/>
    <s v="Standard Class"/>
    <s v="MF-17665"/>
    <s v="Maureen Fritzler"/>
    <x v="1"/>
    <s v="United States"/>
    <x v="42"/>
    <x v="16"/>
    <n v="85023"/>
    <x v="1"/>
    <s v="OFF-BI-10004600"/>
    <x v="1"/>
    <x v="8"/>
    <s v="Ibico Ibimaster 300 Manual Binding System"/>
    <n v="551.98500000000013"/>
    <n v="5"/>
    <n v="0.7"/>
    <n v="-459.98750000000018"/>
    <x v="1"/>
    <x v="0"/>
    <s v="No"/>
  </r>
  <r>
    <n v="3725"/>
    <s v="CA-2019-127264"/>
    <x v="355"/>
    <d v="2019-04-05T00:00:00"/>
    <s v="First Class"/>
    <s v="SA-20830"/>
    <s v="Sue Ann Reed"/>
    <x v="0"/>
    <s v="United States"/>
    <x v="22"/>
    <x v="10"/>
    <n v="60653"/>
    <x v="2"/>
    <s v="OFF-AR-10003045"/>
    <x v="1"/>
    <x v="6"/>
    <s v="Prang Colored Pencils"/>
    <n v="7.0559999999999992"/>
    <n v="3"/>
    <n v="0.2"/>
    <n v="2.2050000000000001"/>
    <x v="2"/>
    <x v="0"/>
    <s v="No"/>
  </r>
  <r>
    <n v="3726"/>
    <s v="CA-2018-151512"/>
    <x v="482"/>
    <d v="2019-01-02T00:00:00"/>
    <s v="Standard Class"/>
    <s v="SH-19975"/>
    <s v="Sally Hughsby"/>
    <x v="1"/>
    <s v="United States"/>
    <x v="60"/>
    <x v="22"/>
    <n v="80219"/>
    <x v="1"/>
    <s v="OFF-AP-10000252"/>
    <x v="1"/>
    <x v="9"/>
    <s v="Harmony HEPA Quiet Air Purifiers"/>
    <n v="18.72"/>
    <n v="2"/>
    <n v="0.2"/>
    <n v="3.51"/>
    <x v="1"/>
    <x v="0"/>
    <s v="No"/>
  </r>
  <r>
    <n v="3727"/>
    <s v="CA-2018-165169"/>
    <x v="410"/>
    <d v="2018-06-11T00:00:00"/>
    <s v="Standard Class"/>
    <s v="JL-15235"/>
    <s v="Janet Lee"/>
    <x v="0"/>
    <s v="United States"/>
    <x v="46"/>
    <x v="13"/>
    <n v="19711"/>
    <x v="3"/>
    <s v="OFF-ST-10001496"/>
    <x v="1"/>
    <x v="4"/>
    <s v="Standard Rollaway File with Lock"/>
    <n v="360.38"/>
    <n v="2"/>
    <n v="0"/>
    <n v="93.698800000000006"/>
    <x v="3"/>
    <x v="0"/>
    <s v="No"/>
  </r>
  <r>
    <n v="3728"/>
    <s v="CA-2018-165169"/>
    <x v="410"/>
    <d v="2018-06-11T00:00:00"/>
    <s v="Standard Class"/>
    <s v="JL-15235"/>
    <s v="Janet Lee"/>
    <x v="0"/>
    <s v="United States"/>
    <x v="46"/>
    <x v="13"/>
    <n v="19711"/>
    <x v="3"/>
    <s v="OFF-AR-10000122"/>
    <x v="1"/>
    <x v="6"/>
    <s v="Newell 314"/>
    <n v="11.16"/>
    <n v="2"/>
    <n v="0"/>
    <n v="2.7899999999999991"/>
    <x v="3"/>
    <x v="0"/>
    <s v="No"/>
  </r>
  <r>
    <n v="3729"/>
    <s v="CA-2018-165169"/>
    <x v="410"/>
    <d v="2018-06-11T00:00:00"/>
    <s v="Standard Class"/>
    <s v="JL-15235"/>
    <s v="Janet Lee"/>
    <x v="0"/>
    <s v="United States"/>
    <x v="46"/>
    <x v="13"/>
    <n v="19711"/>
    <x v="3"/>
    <s v="OFF-LA-10000407"/>
    <x v="1"/>
    <x v="2"/>
    <s v="Avery White Multi-Purpose Labels"/>
    <n v="14.940000000000001"/>
    <n v="3"/>
    <n v="0"/>
    <n v="6.8723999999999998"/>
    <x v="3"/>
    <x v="0"/>
    <s v="No"/>
  </r>
  <r>
    <n v="3730"/>
    <s v="CA-2017-109575"/>
    <x v="227"/>
    <d v="2017-09-23T00:00:00"/>
    <s v="Standard Class"/>
    <s v="KH-16630"/>
    <s v="Ken Heidel"/>
    <x v="1"/>
    <s v="United States"/>
    <x v="183"/>
    <x v="39"/>
    <n v="20735"/>
    <x v="3"/>
    <s v="OFF-ST-10004950"/>
    <x v="1"/>
    <x v="4"/>
    <s v="Acco Perma 3000 Stacking Storage Drawers"/>
    <n v="41.96"/>
    <n v="2"/>
    <n v="0"/>
    <n v="7.9724000000000004"/>
    <x v="3"/>
    <x v="0"/>
    <s v="No"/>
  </r>
  <r>
    <n v="3731"/>
    <s v="CA-2017-109575"/>
    <x v="227"/>
    <d v="2017-09-23T00:00:00"/>
    <s v="Standard Class"/>
    <s v="KH-16630"/>
    <s v="Ken Heidel"/>
    <x v="1"/>
    <s v="United States"/>
    <x v="183"/>
    <x v="39"/>
    <n v="20735"/>
    <x v="3"/>
    <s v="OFF-ST-10004123"/>
    <x v="1"/>
    <x v="4"/>
    <s v="Safco Industrial Wire Shelving System"/>
    <n v="636.86"/>
    <n v="7"/>
    <n v="0"/>
    <n v="0"/>
    <x v="3"/>
    <x v="0"/>
    <s v="No"/>
  </r>
  <r>
    <n v="3732"/>
    <s v="CA-2017-109575"/>
    <x v="227"/>
    <d v="2017-09-23T00:00:00"/>
    <s v="Standard Class"/>
    <s v="KH-16630"/>
    <s v="Ken Heidel"/>
    <x v="1"/>
    <s v="United States"/>
    <x v="183"/>
    <x v="39"/>
    <n v="20735"/>
    <x v="3"/>
    <s v="TEC-PH-10000730"/>
    <x v="2"/>
    <x v="7"/>
    <s v="Samsung Galaxy S4 Active"/>
    <n v="499.99"/>
    <n v="1"/>
    <n v="0"/>
    <n v="129.99740000000003"/>
    <x v="3"/>
    <x v="0"/>
    <s v="No"/>
  </r>
  <r>
    <n v="3733"/>
    <s v="CA-2017-109575"/>
    <x v="227"/>
    <d v="2017-09-23T00:00:00"/>
    <s v="Standard Class"/>
    <s v="KH-16630"/>
    <s v="Ken Heidel"/>
    <x v="1"/>
    <s v="United States"/>
    <x v="183"/>
    <x v="39"/>
    <n v="20735"/>
    <x v="3"/>
    <s v="TEC-PH-10000895"/>
    <x v="2"/>
    <x v="7"/>
    <s v="Polycom VVX 310 VoIP phone"/>
    <n v="1259.93"/>
    <n v="7"/>
    <n v="0"/>
    <n v="327.58180000000004"/>
    <x v="3"/>
    <x v="0"/>
    <s v="No"/>
  </r>
  <r>
    <n v="3734"/>
    <s v="CA-2017-109575"/>
    <x v="227"/>
    <d v="2017-09-23T00:00:00"/>
    <s v="Standard Class"/>
    <s v="KH-16630"/>
    <s v="Ken Heidel"/>
    <x v="1"/>
    <s v="United States"/>
    <x v="183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  <x v="3"/>
    <x v="0"/>
    <s v="No"/>
  </r>
  <r>
    <n v="3735"/>
    <s v="CA-2019-168193"/>
    <x v="904"/>
    <d v="2019-03-11T00:00:00"/>
    <s v="Second Class"/>
    <s v="RM-19750"/>
    <s v="Roland Murray"/>
    <x v="0"/>
    <s v="United States"/>
    <x v="20"/>
    <x v="15"/>
    <n v="10011"/>
    <x v="3"/>
    <s v="OFF-PA-10002254"/>
    <x v="1"/>
    <x v="10"/>
    <s v="Xerox 1883"/>
    <n v="26.38"/>
    <n v="1"/>
    <n v="0"/>
    <n v="12.134799999999998"/>
    <x v="3"/>
    <x v="1"/>
    <s v="Yes"/>
  </r>
  <r>
    <n v="3736"/>
    <s v="CA-2019-168193"/>
    <x v="904"/>
    <d v="2019-03-11T00:00:00"/>
    <s v="Second Class"/>
    <s v="RM-19750"/>
    <s v="Roland Murray"/>
    <x v="0"/>
    <s v="United States"/>
    <x v="20"/>
    <x v="15"/>
    <n v="10011"/>
    <x v="3"/>
    <s v="FUR-FU-10002554"/>
    <x v="0"/>
    <x v="5"/>
    <s v="Westinghouse Floor Lamp with Metal Mesh Shade, Black"/>
    <n v="71.97"/>
    <n v="3"/>
    <n v="0"/>
    <n v="16.553099999999993"/>
    <x v="3"/>
    <x v="1"/>
    <s v="Yes"/>
  </r>
  <r>
    <n v="3737"/>
    <s v="CA-2018-115476"/>
    <x v="716"/>
    <d v="2018-03-17T00:00:00"/>
    <s v="Same Day"/>
    <s v="VM-21835"/>
    <s v="Vivian Mathis"/>
    <x v="0"/>
    <s v="United States"/>
    <x v="46"/>
    <x v="13"/>
    <n v="19711"/>
    <x v="3"/>
    <s v="TEC-PH-10000673"/>
    <x v="2"/>
    <x v="7"/>
    <s v="Plantronics Voyager Pro HD - Bluetooth Headset"/>
    <n v="129.97999999999999"/>
    <n v="2"/>
    <n v="0"/>
    <n v="62.3904"/>
    <x v="3"/>
    <x v="0"/>
    <s v="No"/>
  </r>
  <r>
    <n v="3738"/>
    <s v="CA-2018-115476"/>
    <x v="716"/>
    <d v="2018-03-17T00:00:00"/>
    <s v="Same Day"/>
    <s v="VM-21835"/>
    <s v="Vivian Mathis"/>
    <x v="0"/>
    <s v="United States"/>
    <x v="46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  <x v="3"/>
    <x v="0"/>
    <s v="No"/>
  </r>
  <r>
    <n v="3739"/>
    <s v="CA-2018-133340"/>
    <x v="10"/>
    <d v="2018-12-13T00:00:00"/>
    <s v="Standard Class"/>
    <s v="LH-17155"/>
    <s v="Logan Haushalter"/>
    <x v="0"/>
    <s v="United States"/>
    <x v="25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  <x v="2"/>
    <x v="0"/>
    <s v="No"/>
  </r>
  <r>
    <n v="3740"/>
    <s v="CA-2018-133340"/>
    <x v="10"/>
    <d v="2018-12-13T00:00:00"/>
    <s v="Standard Class"/>
    <s v="LH-17155"/>
    <s v="Logan Haushalter"/>
    <x v="0"/>
    <s v="United States"/>
    <x v="25"/>
    <x v="12"/>
    <n v="49201"/>
    <x v="2"/>
    <s v="TEC-AC-10001109"/>
    <x v="2"/>
    <x v="11"/>
    <s v="Logitech Trackman Marble Mouse"/>
    <n v="59.98"/>
    <n v="2"/>
    <n v="0"/>
    <n v="25.191600000000001"/>
    <x v="2"/>
    <x v="0"/>
    <s v="No"/>
  </r>
  <r>
    <n v="3741"/>
    <s v="CA-2018-133340"/>
    <x v="10"/>
    <d v="2018-12-13T00:00:00"/>
    <s v="Standard Class"/>
    <s v="LH-17155"/>
    <s v="Logan Haushalter"/>
    <x v="0"/>
    <s v="United States"/>
    <x v="25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  <x v="2"/>
    <x v="0"/>
    <s v="No"/>
  </r>
  <r>
    <n v="3742"/>
    <s v="CA-2018-137848"/>
    <x v="804"/>
    <d v="2018-01-21T00:00:00"/>
    <s v="Standard Class"/>
    <s v="WB-21850"/>
    <s v="William Brown"/>
    <x v="0"/>
    <s v="United States"/>
    <x v="20"/>
    <x v="15"/>
    <n v="10011"/>
    <x v="3"/>
    <s v="OFF-EN-10001137"/>
    <x v="1"/>
    <x v="12"/>
    <s v="#10 Gummed Flap White Envelopes, 100/Box"/>
    <n v="16.52"/>
    <n v="4"/>
    <n v="0"/>
    <n v="7.5991999999999997"/>
    <x v="3"/>
    <x v="0"/>
    <s v="No"/>
  </r>
  <r>
    <n v="3743"/>
    <s v="CA-2018-137848"/>
    <x v="804"/>
    <d v="2018-01-21T00:00:00"/>
    <s v="Standard Class"/>
    <s v="WB-21850"/>
    <s v="William Brown"/>
    <x v="0"/>
    <s v="United States"/>
    <x v="20"/>
    <x v="15"/>
    <n v="10011"/>
    <x v="3"/>
    <s v="OFF-PA-10004285"/>
    <x v="1"/>
    <x v="10"/>
    <s v="Xerox 1959"/>
    <n v="60.12"/>
    <n v="9"/>
    <n v="0"/>
    <n v="28.857599999999998"/>
    <x v="3"/>
    <x v="0"/>
    <s v="No"/>
  </r>
  <r>
    <n v="3744"/>
    <s v="CA-2018-137848"/>
    <x v="804"/>
    <d v="2018-01-21T00:00:00"/>
    <s v="Standard Class"/>
    <s v="WB-21850"/>
    <s v="William Brown"/>
    <x v="0"/>
    <s v="United States"/>
    <x v="20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x v="3"/>
    <x v="0"/>
    <s v="No"/>
  </r>
  <r>
    <n v="3745"/>
    <s v="CA-2016-113047"/>
    <x v="745"/>
    <d v="2016-10-24T00:00:00"/>
    <s v="Same Day"/>
    <s v="AP-10915"/>
    <s v="Arthur Prichep"/>
    <x v="0"/>
    <s v="United States"/>
    <x v="371"/>
    <x v="20"/>
    <n v="29730"/>
    <x v="0"/>
    <s v="OFF-FA-10002763"/>
    <x v="1"/>
    <x v="13"/>
    <s v="Advantus Map Pennant Flags and Round Head Tacks"/>
    <n v="11.850000000000001"/>
    <n v="3"/>
    <n v="0"/>
    <n v="3.7919999999999994"/>
    <x v="0"/>
    <x v="0"/>
    <s v="No"/>
  </r>
  <r>
    <n v="3746"/>
    <s v="CA-2018-149979"/>
    <x v="713"/>
    <d v="2018-09-28T00:00:00"/>
    <s v="Second Class"/>
    <s v="RA-19915"/>
    <s v="Russell Applegate"/>
    <x v="0"/>
    <s v="United States"/>
    <x v="38"/>
    <x v="32"/>
    <n v="31907"/>
    <x v="0"/>
    <s v="OFF-ST-10003058"/>
    <x v="1"/>
    <x v="4"/>
    <s v="Eldon Mobile Mega Data Cart  Mega Stackable  Add-On Trays"/>
    <n v="118.25"/>
    <n v="5"/>
    <n v="0"/>
    <n v="34.292499999999997"/>
    <x v="0"/>
    <x v="0"/>
    <s v="No"/>
  </r>
  <r>
    <n v="3747"/>
    <s v="CA-2018-149979"/>
    <x v="713"/>
    <d v="2018-09-28T00:00:00"/>
    <s v="Second Class"/>
    <s v="RA-19915"/>
    <s v="Russell Applegate"/>
    <x v="0"/>
    <s v="United States"/>
    <x v="38"/>
    <x v="32"/>
    <n v="31907"/>
    <x v="0"/>
    <s v="FUR-CH-10002084"/>
    <x v="0"/>
    <x v="1"/>
    <s v="Hon Mobius Operator's Chair"/>
    <n v="368.96999999999997"/>
    <n v="3"/>
    <n v="0"/>
    <n v="81.173400000000001"/>
    <x v="0"/>
    <x v="0"/>
    <s v="No"/>
  </r>
  <r>
    <n v="3748"/>
    <s v="CA-2019-161956"/>
    <x v="151"/>
    <d v="2019-08-29T00:00:00"/>
    <s v="Second Class"/>
    <s v="DR-12880"/>
    <s v="Dan Reichenbach"/>
    <x v="1"/>
    <s v="United States"/>
    <x v="75"/>
    <x v="1"/>
    <n v="90301"/>
    <x v="1"/>
    <s v="FUR-FU-10002937"/>
    <x v="0"/>
    <x v="5"/>
    <s v="GE 48&quot; Fluorescent Tube, Cool White Energy Saver, 34 Watts, 30/Box"/>
    <n v="198.46"/>
    <n v="2"/>
    <n v="0"/>
    <n v="99.23"/>
    <x v="1"/>
    <x v="1"/>
    <s v="Yes"/>
  </r>
  <r>
    <n v="3749"/>
    <s v="CA-2019-161956"/>
    <x v="151"/>
    <d v="2019-08-29T00:00:00"/>
    <s v="Second Class"/>
    <s v="DR-12880"/>
    <s v="Dan Reichenbach"/>
    <x v="1"/>
    <s v="United States"/>
    <x v="75"/>
    <x v="1"/>
    <n v="90301"/>
    <x v="1"/>
    <s v="OFF-AP-10001242"/>
    <x v="1"/>
    <x v="9"/>
    <s v="APC 7 Outlet Network SurgeArrest Surge Protector"/>
    <n v="321.92"/>
    <n v="4"/>
    <n v="0"/>
    <n v="96.575999999999993"/>
    <x v="1"/>
    <x v="1"/>
    <s v="Yes"/>
  </r>
  <r>
    <n v="3750"/>
    <s v="CA-2019-161956"/>
    <x v="151"/>
    <d v="2019-08-29T00:00:00"/>
    <s v="Second Class"/>
    <s v="DR-12880"/>
    <s v="Dan Reichenbach"/>
    <x v="1"/>
    <s v="United States"/>
    <x v="75"/>
    <x v="1"/>
    <n v="90301"/>
    <x v="1"/>
    <s v="TEC-CO-10001571"/>
    <x v="2"/>
    <x v="16"/>
    <s v="Sharp 1540cs Digital Laser Copier"/>
    <n v="879.98400000000004"/>
    <n v="2"/>
    <n v="0.2"/>
    <n v="329.99400000000003"/>
    <x v="1"/>
    <x v="1"/>
    <s v="Yes"/>
  </r>
  <r>
    <n v="3751"/>
    <s v="CA-2019-161956"/>
    <x v="151"/>
    <d v="2019-08-29T00:00:00"/>
    <s v="Second Class"/>
    <s v="DR-12880"/>
    <s v="Dan Reichenbach"/>
    <x v="1"/>
    <s v="United States"/>
    <x v="75"/>
    <x v="1"/>
    <n v="90301"/>
    <x v="1"/>
    <s v="OFF-SU-10002503"/>
    <x v="1"/>
    <x v="14"/>
    <s v="Acme Preferred Stainless Steel Scissors"/>
    <n v="28.4"/>
    <n v="5"/>
    <n v="0"/>
    <n v="8.2359999999999989"/>
    <x v="1"/>
    <x v="1"/>
    <s v="Yes"/>
  </r>
  <r>
    <n v="3752"/>
    <s v="CA-2019-161956"/>
    <x v="151"/>
    <d v="2019-08-29T00:00:00"/>
    <s v="Second Class"/>
    <s v="DR-12880"/>
    <s v="Dan Reichenbach"/>
    <x v="1"/>
    <s v="United States"/>
    <x v="75"/>
    <x v="1"/>
    <n v="90301"/>
    <x v="1"/>
    <s v="FUR-CH-10004886"/>
    <x v="0"/>
    <x v="1"/>
    <s v="Bevis Steel Folding Chairs"/>
    <n v="230.28000000000003"/>
    <n v="3"/>
    <n v="0.2"/>
    <n v="23.027999999999992"/>
    <x v="1"/>
    <x v="1"/>
    <s v="Yes"/>
  </r>
  <r>
    <n v="3753"/>
    <s v="CA-2019-161956"/>
    <x v="151"/>
    <d v="2019-08-29T00:00:00"/>
    <s v="Second Class"/>
    <s v="DR-12880"/>
    <s v="Dan Reichenbach"/>
    <x v="1"/>
    <s v="United States"/>
    <x v="75"/>
    <x v="1"/>
    <n v="90301"/>
    <x v="1"/>
    <s v="OFF-PA-10001289"/>
    <x v="1"/>
    <x v="10"/>
    <s v="White Computer Printout Paper by Universal"/>
    <n v="116.28"/>
    <n v="3"/>
    <n v="0"/>
    <n v="56.977199999999996"/>
    <x v="1"/>
    <x v="1"/>
    <s v="Yes"/>
  </r>
  <r>
    <n v="3754"/>
    <s v="CA-2019-161956"/>
    <x v="151"/>
    <d v="2019-08-29T00:00:00"/>
    <s v="Second Class"/>
    <s v="DR-12880"/>
    <s v="Dan Reichenbach"/>
    <x v="1"/>
    <s v="United States"/>
    <x v="75"/>
    <x v="1"/>
    <n v="90301"/>
    <x v="1"/>
    <s v="OFF-BI-10003650"/>
    <x v="1"/>
    <x v="8"/>
    <s v="GBC DocuBind 300 Electric Binding Machine"/>
    <n v="841.5680000000001"/>
    <n v="2"/>
    <n v="0.2"/>
    <n v="294.54879999999991"/>
    <x v="1"/>
    <x v="1"/>
    <s v="Yes"/>
  </r>
  <r>
    <n v="3755"/>
    <s v="CA-2019-161956"/>
    <x v="151"/>
    <d v="2019-08-29T00:00:00"/>
    <s v="Second Class"/>
    <s v="DR-12880"/>
    <s v="Dan Reichenbach"/>
    <x v="1"/>
    <s v="United States"/>
    <x v="75"/>
    <x v="1"/>
    <n v="90301"/>
    <x v="1"/>
    <s v="OFF-ST-10001370"/>
    <x v="1"/>
    <x v="4"/>
    <s v="Sensible Storage WireTech Storage Systems"/>
    <n v="354.90000000000003"/>
    <n v="5"/>
    <n v="0"/>
    <n v="17.744999999999962"/>
    <x v="1"/>
    <x v="1"/>
    <s v="Yes"/>
  </r>
  <r>
    <n v="3756"/>
    <s v="CA-2018-116799"/>
    <x v="840"/>
    <d v="2018-03-06T00:00:00"/>
    <s v="First Class"/>
    <s v="JG-15310"/>
    <s v="Jason Gross"/>
    <x v="1"/>
    <s v="United States"/>
    <x v="372"/>
    <x v="5"/>
    <n v="79762"/>
    <x v="2"/>
    <s v="OFF-PA-10001892"/>
    <x v="1"/>
    <x v="10"/>
    <s v="Rediform Wirebound &quot;Phone Memo&quot; Message Book, 11 x 5-3/4"/>
    <n v="42.783999999999999"/>
    <n v="7"/>
    <n v="0.2"/>
    <n v="15.509199999999998"/>
    <x v="2"/>
    <x v="0"/>
    <s v="No"/>
  </r>
  <r>
    <n v="3757"/>
    <s v="CA-2018-116799"/>
    <x v="840"/>
    <d v="2018-03-06T00:00:00"/>
    <s v="First Class"/>
    <s v="JG-15310"/>
    <s v="Jason Gross"/>
    <x v="1"/>
    <s v="United States"/>
    <x v="372"/>
    <x v="5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  <x v="2"/>
    <x v="0"/>
    <s v="No"/>
  </r>
  <r>
    <n v="3758"/>
    <s v="CA-2018-111283"/>
    <x v="905"/>
    <d v="2018-03-04T00:00:00"/>
    <s v="Standard Class"/>
    <s v="LC-16870"/>
    <s v="Lena Cacioppo"/>
    <x v="0"/>
    <s v="United States"/>
    <x v="46"/>
    <x v="24"/>
    <n v="43055"/>
    <x v="3"/>
    <s v="OFF-AR-10001615"/>
    <x v="1"/>
    <x v="6"/>
    <s v="Newell 34"/>
    <n v="111.104"/>
    <n v="7"/>
    <n v="0.2"/>
    <n v="8.3328000000000024"/>
    <x v="3"/>
    <x v="0"/>
    <s v="No"/>
  </r>
  <r>
    <n v="3759"/>
    <s v="CA-2017-167745"/>
    <x v="227"/>
    <d v="2017-09-23T00:00:00"/>
    <s v="Standard Class"/>
    <s v="GB-14530"/>
    <s v="George Bell"/>
    <x v="1"/>
    <s v="United States"/>
    <x v="1"/>
    <x v="1"/>
    <n v="90049"/>
    <x v="1"/>
    <s v="OFF-AR-10003602"/>
    <x v="1"/>
    <x v="6"/>
    <s v="Quartet Omega Colored Chalk, 12/Pack"/>
    <n v="11.68"/>
    <n v="2"/>
    <n v="0"/>
    <n v="5.4895999999999994"/>
    <x v="1"/>
    <x v="0"/>
    <s v="No"/>
  </r>
  <r>
    <n v="3760"/>
    <s v="CA-2017-167745"/>
    <x v="227"/>
    <d v="2017-09-23T00:00:00"/>
    <s v="Standard Class"/>
    <s v="GB-14530"/>
    <s v="George Bell"/>
    <x v="1"/>
    <s v="United States"/>
    <x v="1"/>
    <x v="1"/>
    <n v="90049"/>
    <x v="1"/>
    <s v="OFF-SU-10004782"/>
    <x v="1"/>
    <x v="14"/>
    <s v="Elite 5&quot; Scissors"/>
    <n v="16.899999999999999"/>
    <n v="2"/>
    <n v="0"/>
    <n v="5.0699999999999985"/>
    <x v="1"/>
    <x v="0"/>
    <s v="No"/>
  </r>
  <r>
    <n v="3761"/>
    <s v="CA-2017-167745"/>
    <x v="227"/>
    <d v="2017-09-23T00:00:00"/>
    <s v="Standard Class"/>
    <s v="GB-14530"/>
    <s v="George Bell"/>
    <x v="1"/>
    <s v="United States"/>
    <x v="1"/>
    <x v="1"/>
    <n v="90049"/>
    <x v="1"/>
    <s v="FUR-FU-10001591"/>
    <x v="0"/>
    <x v="5"/>
    <s v="Advantus Panel Wall Certificate Holder - 8.5x11"/>
    <n v="24.4"/>
    <n v="2"/>
    <n v="0"/>
    <n v="10.248000000000001"/>
    <x v="1"/>
    <x v="0"/>
    <s v="No"/>
  </r>
  <r>
    <n v="3762"/>
    <s v="CA-2019-104577"/>
    <x v="605"/>
    <d v="2019-05-17T00:00:00"/>
    <s v="Standard Class"/>
    <s v="CK-12205"/>
    <s v="Chloris Kastensmidt"/>
    <x v="0"/>
    <s v="United States"/>
    <x v="231"/>
    <x v="31"/>
    <n v="2149"/>
    <x v="3"/>
    <s v="OFF-PA-10000659"/>
    <x v="1"/>
    <x v="10"/>
    <s v="TOPS Carbonless Receipt Book, Four 2-3/4 x 7-1/4 Money Receipts per Page"/>
    <n v="87.6"/>
    <n v="5"/>
    <n v="0"/>
    <n v="42.047999999999995"/>
    <x v="3"/>
    <x v="0"/>
    <s v="No"/>
  </r>
  <r>
    <n v="3763"/>
    <s v="CA-2018-156251"/>
    <x v="572"/>
    <d v="2018-08-18T00:00:00"/>
    <s v="Second Class"/>
    <s v="TS-21160"/>
    <s v="Theresa Swint"/>
    <x v="1"/>
    <s v="United States"/>
    <x v="373"/>
    <x v="6"/>
    <n v="53214"/>
    <x v="2"/>
    <s v="FUR-BO-10001337"/>
    <x v="0"/>
    <x v="0"/>
    <s v="O'Sullivan Living Dimensions 2-Shelf Bookcases"/>
    <n v="241.96"/>
    <n v="2"/>
    <n v="0"/>
    <n v="24.195999999999998"/>
    <x v="2"/>
    <x v="0"/>
    <s v="No"/>
  </r>
  <r>
    <n v="3764"/>
    <s v="CA-2018-156251"/>
    <x v="572"/>
    <d v="2018-08-18T00:00:00"/>
    <s v="Second Class"/>
    <s v="TS-21160"/>
    <s v="Theresa Swint"/>
    <x v="1"/>
    <s v="United States"/>
    <x v="373"/>
    <x v="6"/>
    <n v="53214"/>
    <x v="2"/>
    <s v="OFF-BI-10003529"/>
    <x v="1"/>
    <x v="8"/>
    <s v="Avery Round Ring Poly Binders"/>
    <n v="8.52"/>
    <n v="3"/>
    <n v="0"/>
    <n v="4.1747999999999994"/>
    <x v="2"/>
    <x v="0"/>
    <s v="No"/>
  </r>
  <r>
    <n v="3765"/>
    <s v="CA-2019-125878"/>
    <x v="906"/>
    <d v="2019-03-02T00:00:00"/>
    <s v="Standard Class"/>
    <s v="MH-18025"/>
    <s v="Michelle Huthwaite"/>
    <x v="0"/>
    <s v="United States"/>
    <x v="22"/>
    <x v="10"/>
    <n v="60623"/>
    <x v="2"/>
    <s v="OFF-BI-10002609"/>
    <x v="1"/>
    <x v="8"/>
    <s v="Avery Hidden Tab Dividers for Binding Systems"/>
    <n v="1.7879999999999996"/>
    <n v="3"/>
    <n v="0.8"/>
    <n v="-3.0396000000000001"/>
    <x v="2"/>
    <x v="0"/>
    <s v="No"/>
  </r>
  <r>
    <n v="3766"/>
    <s v="CA-2018-163153"/>
    <x v="844"/>
    <d v="2018-03-25T00:00:00"/>
    <s v="Standard Class"/>
    <s v="DM-12955"/>
    <s v="Dario Medina"/>
    <x v="1"/>
    <s v="United States"/>
    <x v="12"/>
    <x v="5"/>
    <n v="77036"/>
    <x v="2"/>
    <s v="FUR-TA-10004767"/>
    <x v="0"/>
    <x v="3"/>
    <s v="Safco Drafting Table"/>
    <n v="99.372"/>
    <n v="2"/>
    <n v="0.3"/>
    <n v="-1.4196000000000097"/>
    <x v="2"/>
    <x v="0"/>
    <s v="No"/>
  </r>
  <r>
    <n v="3767"/>
    <s v="CA-2018-163153"/>
    <x v="844"/>
    <d v="2018-03-25T00:00:00"/>
    <s v="Standard Class"/>
    <s v="DM-12955"/>
    <s v="Dario Medina"/>
    <x v="1"/>
    <s v="United States"/>
    <x v="12"/>
    <x v="5"/>
    <n v="77036"/>
    <x v="2"/>
    <s v="OFF-AR-10001868"/>
    <x v="1"/>
    <x v="6"/>
    <s v="Prang Dustless Chalk Sticks"/>
    <n v="1.3440000000000001"/>
    <n v="1"/>
    <n v="0.2"/>
    <n v="0.504"/>
    <x v="2"/>
    <x v="0"/>
    <s v="No"/>
  </r>
  <r>
    <n v="3768"/>
    <s v="CA-2017-103205"/>
    <x v="575"/>
    <d v="2017-12-10T00:00:00"/>
    <s v="Second Class"/>
    <s v="JJ-15760"/>
    <s v="Joel Jenkins"/>
    <x v="2"/>
    <s v="United States"/>
    <x v="12"/>
    <x v="5"/>
    <n v="77036"/>
    <x v="2"/>
    <s v="TEC-PH-10004896"/>
    <x v="2"/>
    <x v="7"/>
    <s v="Nokia Lumia 521 (T-Mobile)"/>
    <n v="119.96000000000001"/>
    <n v="5"/>
    <n v="0.2"/>
    <n v="11.996000000000002"/>
    <x v="2"/>
    <x v="0"/>
    <s v="No"/>
  </r>
  <r>
    <n v="3769"/>
    <s v="CA-2016-153913"/>
    <x v="757"/>
    <d v="2016-12-20T00:00:00"/>
    <s v="Second Class"/>
    <s v="KB-16585"/>
    <s v="Ken Black"/>
    <x v="1"/>
    <s v="United States"/>
    <x v="146"/>
    <x v="2"/>
    <n v="33012"/>
    <x v="0"/>
    <s v="FUR-CH-10000988"/>
    <x v="0"/>
    <x v="1"/>
    <s v="Hon Olson Stacker Stools"/>
    <n v="1013.8320000000001"/>
    <n v="9"/>
    <n v="0.2"/>
    <n v="101.38319999999999"/>
    <x v="0"/>
    <x v="0"/>
    <s v="No"/>
  </r>
  <r>
    <n v="3770"/>
    <s v="CA-2016-153913"/>
    <x v="757"/>
    <d v="2016-12-20T00:00:00"/>
    <s v="Second Class"/>
    <s v="KB-16585"/>
    <s v="Ken Black"/>
    <x v="1"/>
    <s v="United States"/>
    <x v="146"/>
    <x v="2"/>
    <n v="33012"/>
    <x v="0"/>
    <s v="OFF-FA-10000490"/>
    <x v="1"/>
    <x v="13"/>
    <s v="OIC Binder Clips, Mini, 1/4&quot; Capacity, Black"/>
    <n v="1.984"/>
    <n v="2"/>
    <n v="0.2"/>
    <n v="0.66959999999999997"/>
    <x v="0"/>
    <x v="0"/>
    <s v="No"/>
  </r>
  <r>
    <n v="3771"/>
    <s v="CA-2018-155530"/>
    <x v="907"/>
    <d v="2018-12-21T00:00:00"/>
    <s v="Standard Class"/>
    <s v="CM-12160"/>
    <s v="Charles McCrossin"/>
    <x v="0"/>
    <s v="United States"/>
    <x v="8"/>
    <x v="1"/>
    <n v="94122"/>
    <x v="1"/>
    <s v="FUR-TA-10004256"/>
    <x v="0"/>
    <x v="3"/>
    <s v="Bretford “Just In Time” Height-Adjustable Multi-Task Work Tables"/>
    <n v="2003.52"/>
    <n v="6"/>
    <n v="0.2"/>
    <n v="-325.57200000000023"/>
    <x v="1"/>
    <x v="0"/>
    <s v="No"/>
  </r>
  <r>
    <n v="3772"/>
    <s v="US-2018-101196"/>
    <x v="536"/>
    <d v="2018-05-17T00:00:00"/>
    <s v="Standard Class"/>
    <s v="FM-14215"/>
    <s v="Filia McAdams"/>
    <x v="1"/>
    <s v="United States"/>
    <x v="10"/>
    <x v="9"/>
    <n v="19140"/>
    <x v="3"/>
    <s v="OFF-ST-10004804"/>
    <x v="1"/>
    <x v="4"/>
    <s v="Belkin 19&quot; Vented Equipment Shelf, Black"/>
    <n v="82.367999999999995"/>
    <n v="2"/>
    <n v="0.2"/>
    <n v="-19.562399999999997"/>
    <x v="3"/>
    <x v="0"/>
    <s v="No"/>
  </r>
  <r>
    <n v="3773"/>
    <s v="CA-2016-115357"/>
    <x v="908"/>
    <d v="2016-08-11T00:00:00"/>
    <s v="Second Class"/>
    <s v="RF-19735"/>
    <s v="Roland Fjeld"/>
    <x v="0"/>
    <s v="United States"/>
    <x v="29"/>
    <x v="20"/>
    <n v="29203"/>
    <x v="0"/>
    <s v="TEC-AC-10000023"/>
    <x v="2"/>
    <x v="11"/>
    <s v="Maxell 74 Minute CD-R Spindle, 50/Pack"/>
    <n v="62.91"/>
    <n v="3"/>
    <n v="0"/>
    <n v="22.647599999999997"/>
    <x v="0"/>
    <x v="0"/>
    <s v="No"/>
  </r>
  <r>
    <n v="3774"/>
    <s v="US-2016-102715"/>
    <x v="909"/>
    <d v="2016-04-13T00:00:00"/>
    <s v="Second Class"/>
    <s v="JK-15370"/>
    <s v="Jay Kimmel"/>
    <x v="0"/>
    <s v="United States"/>
    <x v="100"/>
    <x v="2"/>
    <n v="33180"/>
    <x v="0"/>
    <s v="OFF-FA-10001332"/>
    <x v="1"/>
    <x v="13"/>
    <s v="Acco Banker's Clasps, 5 3/4&quot;-Long"/>
    <n v="6.911999999999999"/>
    <n v="3"/>
    <n v="0.2"/>
    <n v="2.3327999999999998"/>
    <x v="0"/>
    <x v="0"/>
    <s v="No"/>
  </r>
  <r>
    <n v="3775"/>
    <s v="US-2016-102715"/>
    <x v="909"/>
    <d v="2016-04-13T00:00:00"/>
    <s v="Second Class"/>
    <s v="JK-15370"/>
    <s v="Jay Kimmel"/>
    <x v="0"/>
    <s v="United States"/>
    <x v="100"/>
    <x v="2"/>
    <n v="33180"/>
    <x v="0"/>
    <s v="TEC-AC-10002001"/>
    <x v="2"/>
    <x v="11"/>
    <s v="Logitech Wireless Gaming Headset G930"/>
    <n v="383.97600000000006"/>
    <n v="3"/>
    <n v="0.2"/>
    <n v="81.59490000000001"/>
    <x v="0"/>
    <x v="0"/>
    <s v="No"/>
  </r>
  <r>
    <n v="3776"/>
    <s v="US-2016-102715"/>
    <x v="909"/>
    <d v="2016-04-13T00:00:00"/>
    <s v="Second Class"/>
    <s v="JK-15370"/>
    <s v="Jay Kimmel"/>
    <x v="0"/>
    <s v="United States"/>
    <x v="100"/>
    <x v="2"/>
    <n v="33180"/>
    <x v="0"/>
    <s v="OFF-PA-10000029"/>
    <x v="1"/>
    <x v="10"/>
    <s v="Xerox 224"/>
    <n v="10.368000000000002"/>
    <n v="2"/>
    <n v="0.2"/>
    <n v="3.6288"/>
    <x v="0"/>
    <x v="0"/>
    <s v="No"/>
  </r>
  <r>
    <n v="3777"/>
    <s v="US-2016-102715"/>
    <x v="909"/>
    <d v="2016-04-13T00:00:00"/>
    <s v="Second Class"/>
    <s v="JK-15370"/>
    <s v="Jay Kimmel"/>
    <x v="0"/>
    <s v="United States"/>
    <x v="100"/>
    <x v="2"/>
    <n v="33180"/>
    <x v="0"/>
    <s v="TEC-AC-10001874"/>
    <x v="2"/>
    <x v="11"/>
    <s v="Logitech Wireless Anywhere Mouse MX for PC and Mac"/>
    <n v="335.94400000000002"/>
    <n v="7"/>
    <n v="0.2"/>
    <n v="41.992999999999995"/>
    <x v="0"/>
    <x v="0"/>
    <s v="No"/>
  </r>
  <r>
    <n v="3778"/>
    <s v="CA-2017-107937"/>
    <x v="910"/>
    <d v="2017-05-08T00:00:00"/>
    <s v="Standard Class"/>
    <s v="JB-16045"/>
    <s v="Julia Barnett"/>
    <x v="2"/>
    <s v="United States"/>
    <x v="374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  <x v="1"/>
    <x v="0"/>
    <s v="No"/>
  </r>
  <r>
    <n v="3779"/>
    <s v="US-2019-148768"/>
    <x v="329"/>
    <d v="2019-12-02T00:00:00"/>
    <s v="Second Class"/>
    <s v="PN-18775"/>
    <s v="Parhena Norris"/>
    <x v="2"/>
    <s v="United States"/>
    <x v="100"/>
    <x v="2"/>
    <n v="33180"/>
    <x v="0"/>
    <s v="TEC-PH-10002564"/>
    <x v="2"/>
    <x v="7"/>
    <s v="OtterBox Defender Series Case - Samsung Galaxy S4"/>
    <n v="71.975999999999999"/>
    <n v="3"/>
    <n v="0.2"/>
    <n v="8.9969999999999892"/>
    <x v="0"/>
    <x v="0"/>
    <s v="No"/>
  </r>
  <r>
    <n v="3780"/>
    <s v="CA-2019-118521"/>
    <x v="911"/>
    <d v="2019-02-20T00:00:00"/>
    <s v="Standard Class"/>
    <s v="LF-17185"/>
    <s v="Luke Foster"/>
    <x v="0"/>
    <s v="United States"/>
    <x v="20"/>
    <x v="15"/>
    <n v="10035"/>
    <x v="3"/>
    <s v="OFF-PA-10003465"/>
    <x v="1"/>
    <x v="10"/>
    <s v="Xerox 1912"/>
    <n v="37.94"/>
    <n v="2"/>
    <n v="0"/>
    <n v="18.211199999999998"/>
    <x v="3"/>
    <x v="0"/>
    <s v="No"/>
  </r>
  <r>
    <n v="3781"/>
    <s v="CA-2016-149643"/>
    <x v="912"/>
    <d v="2016-11-20T00:00:00"/>
    <s v="Standard Class"/>
    <s v="RH-19510"/>
    <s v="Rick Huthwaite"/>
    <x v="2"/>
    <s v="United States"/>
    <x v="375"/>
    <x v="41"/>
    <n v="66502"/>
    <x v="2"/>
    <s v="TEC-PH-10000038"/>
    <x v="2"/>
    <x v="7"/>
    <s v="Jawbone MINI JAMBOX Wireless Bluetooth Speaker"/>
    <n v="273.95999999999998"/>
    <n v="2"/>
    <n v="0"/>
    <n v="10.958399999999983"/>
    <x v="2"/>
    <x v="0"/>
    <s v="No"/>
  </r>
  <r>
    <n v="3782"/>
    <s v="CA-2017-135314"/>
    <x v="584"/>
    <d v="2017-07-14T00:00:00"/>
    <s v="Second Class"/>
    <s v="MC-17575"/>
    <s v="Matt Collins"/>
    <x v="0"/>
    <s v="United States"/>
    <x v="10"/>
    <x v="9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  <x v="3"/>
    <x v="0"/>
    <s v="No"/>
  </r>
  <r>
    <n v="3783"/>
    <s v="CA-2019-165204"/>
    <x v="38"/>
    <d v="2019-11-16T00:00:00"/>
    <s v="Second Class"/>
    <s v="MN-17935"/>
    <s v="Michael Nguyen"/>
    <x v="0"/>
    <s v="United States"/>
    <x v="26"/>
    <x v="18"/>
    <n v="38109"/>
    <x v="0"/>
    <s v="OFF-PA-10003424"/>
    <x v="1"/>
    <x v="10"/>
    <s v="&quot;While you Were Out&quot; Message Book, One Form per Page"/>
    <n v="8.9039999999999999"/>
    <n v="3"/>
    <n v="0.2"/>
    <n v="3.3389999999999995"/>
    <x v="0"/>
    <x v="0"/>
    <s v="No"/>
  </r>
  <r>
    <n v="3784"/>
    <s v="CA-2019-165204"/>
    <x v="38"/>
    <d v="2019-11-16T00:00:00"/>
    <s v="Second Class"/>
    <s v="MN-17935"/>
    <s v="Michael Nguyen"/>
    <x v="0"/>
    <s v="United States"/>
    <x v="26"/>
    <x v="18"/>
    <n v="38109"/>
    <x v="0"/>
    <s v="OFF-ST-10003716"/>
    <x v="1"/>
    <x v="4"/>
    <s v="Tennsco Double-Tier Lockers"/>
    <n v="720.06400000000008"/>
    <n v="4"/>
    <n v="0.2"/>
    <n v="-63.005600000000015"/>
    <x v="0"/>
    <x v="0"/>
    <s v="No"/>
  </r>
  <r>
    <n v="3785"/>
    <s v="CA-2019-125752"/>
    <x v="689"/>
    <d v="2019-08-04T00:00:00"/>
    <s v="Standard Class"/>
    <s v="EH-14125"/>
    <s v="Eugene Hildebrand"/>
    <x v="2"/>
    <s v="United States"/>
    <x v="2"/>
    <x v="2"/>
    <n v="33311"/>
    <x v="0"/>
    <s v="TEC-AC-10003590"/>
    <x v="2"/>
    <x v="11"/>
    <s v="TRENDnet 56K USB 2.0 Phone, Internet and Fax Modem"/>
    <n v="41.424000000000007"/>
    <n v="2"/>
    <n v="0.2"/>
    <n v="8.2847999999999971"/>
    <x v="0"/>
    <x v="0"/>
    <s v="No"/>
  </r>
  <r>
    <n v="3786"/>
    <s v="CA-2019-112487"/>
    <x v="377"/>
    <d v="2019-12-30T00:00:00"/>
    <s v="Standard Class"/>
    <s v="TC-21535"/>
    <s v="Tracy Collins"/>
    <x v="2"/>
    <s v="United States"/>
    <x v="38"/>
    <x v="24"/>
    <n v="43229"/>
    <x v="3"/>
    <s v="OFF-BI-10000494"/>
    <x v="1"/>
    <x v="8"/>
    <s v="Acco Economy Flexible Poly Round Ring Binder"/>
    <n v="3.1320000000000001"/>
    <n v="2"/>
    <n v="0.7"/>
    <n v="-2.6099999999999994"/>
    <x v="3"/>
    <x v="0"/>
    <s v="No"/>
  </r>
  <r>
    <n v="3787"/>
    <s v="CA-2018-144218"/>
    <x v="731"/>
    <d v="2018-11-04T00:00:00"/>
    <s v="Standard Class"/>
    <s v="JD-15895"/>
    <s v="Jonathan Doherty"/>
    <x v="1"/>
    <s v="United States"/>
    <x v="1"/>
    <x v="1"/>
    <n v="90045"/>
    <x v="1"/>
    <s v="OFF-ST-10002615"/>
    <x v="1"/>
    <x v="4"/>
    <s v="Dual Level, Single-Width Filing Carts"/>
    <n v="1085.42"/>
    <n v="7"/>
    <n v="0"/>
    <n v="282.20920000000001"/>
    <x v="1"/>
    <x v="0"/>
    <s v="No"/>
  </r>
  <r>
    <n v="3788"/>
    <s v="CA-2018-169971"/>
    <x v="913"/>
    <d v="2018-09-09T00:00:00"/>
    <s v="Standard Class"/>
    <s v="IL-15100"/>
    <s v="Ivan Liston"/>
    <x v="0"/>
    <s v="United States"/>
    <x v="12"/>
    <x v="5"/>
    <n v="77041"/>
    <x v="2"/>
    <s v="OFF-AR-10002804"/>
    <x v="1"/>
    <x v="6"/>
    <s v="Faber Castell Col-Erase Pencils"/>
    <n v="3.9119999999999999"/>
    <n v="1"/>
    <n v="0.2"/>
    <n v="1.0269000000000001"/>
    <x v="2"/>
    <x v="0"/>
    <s v="No"/>
  </r>
  <r>
    <n v="3789"/>
    <s v="CA-2018-169971"/>
    <x v="913"/>
    <d v="2018-09-09T00:00:00"/>
    <s v="Standard Class"/>
    <s v="IL-15100"/>
    <s v="Ivan Liston"/>
    <x v="0"/>
    <s v="United States"/>
    <x v="12"/>
    <x v="5"/>
    <n v="77041"/>
    <x v="2"/>
    <s v="OFF-AR-10001044"/>
    <x v="1"/>
    <x v="6"/>
    <s v="BOSTON Ranger #55 Pencil Sharpener, Black"/>
    <n v="62.376000000000005"/>
    <n v="3"/>
    <n v="0.2"/>
    <n v="7.0172999999999952"/>
    <x v="2"/>
    <x v="0"/>
    <s v="No"/>
  </r>
  <r>
    <n v="3790"/>
    <s v="US-2018-133508"/>
    <x v="764"/>
    <d v="2018-04-21T00:00:00"/>
    <s v="Standard Class"/>
    <s v="SW-20350"/>
    <s v="Sean Wendt"/>
    <x v="2"/>
    <s v="United States"/>
    <x v="155"/>
    <x v="8"/>
    <n v="68104"/>
    <x v="2"/>
    <s v="OFF-FA-10000134"/>
    <x v="1"/>
    <x v="13"/>
    <s v="Advantus Push Pins, Aluminum Head"/>
    <n v="29.049999999999997"/>
    <n v="5"/>
    <n v="0"/>
    <n v="9.0054999999999996"/>
    <x v="2"/>
    <x v="0"/>
    <s v="No"/>
  </r>
  <r>
    <n v="3791"/>
    <s v="CA-2016-107139"/>
    <x v="260"/>
    <d v="2016-07-11T00:00:00"/>
    <s v="Standard Class"/>
    <s v="DP-13390"/>
    <s v="Dennis Pardue"/>
    <x v="2"/>
    <s v="United States"/>
    <x v="1"/>
    <x v="1"/>
    <n v="90004"/>
    <x v="1"/>
    <s v="OFF-BI-10001670"/>
    <x v="1"/>
    <x v="8"/>
    <s v="Vinyl Sectional Post Binders"/>
    <n v="180.96000000000004"/>
    <n v="6"/>
    <n v="0.2"/>
    <n v="67.86"/>
    <x v="1"/>
    <x v="0"/>
    <s v="No"/>
  </r>
  <r>
    <n v="3792"/>
    <s v="CA-2017-111325"/>
    <x v="914"/>
    <d v="2017-02-28T00:00:00"/>
    <s v="First Class"/>
    <s v="BT-11395"/>
    <s v="Bill Tyler"/>
    <x v="1"/>
    <s v="United States"/>
    <x v="376"/>
    <x v="9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  <x v="3"/>
    <x v="0"/>
    <s v="No"/>
  </r>
  <r>
    <n v="3793"/>
    <s v="CA-2017-111325"/>
    <x v="914"/>
    <d v="2017-02-28T00:00:00"/>
    <s v="First Class"/>
    <s v="BT-11395"/>
    <s v="Bill Tyler"/>
    <x v="1"/>
    <s v="United States"/>
    <x v="376"/>
    <x v="9"/>
    <n v="16602"/>
    <x v="3"/>
    <s v="OFF-AR-10002257"/>
    <x v="1"/>
    <x v="6"/>
    <s v="Eldon Spacemaker Box, Quick-Snap Lid, Clear"/>
    <n v="16.032"/>
    <n v="6"/>
    <n v="0.2"/>
    <n v="2.2043999999999979"/>
    <x v="3"/>
    <x v="0"/>
    <s v="No"/>
  </r>
  <r>
    <n v="3794"/>
    <s v="CA-2017-163762"/>
    <x v="154"/>
    <d v="2017-12-01T00:00:00"/>
    <s v="Standard Class"/>
    <s v="JE-15475"/>
    <s v="Jeremy Ellison"/>
    <x v="0"/>
    <s v="United States"/>
    <x v="20"/>
    <x v="15"/>
    <n v="10024"/>
    <x v="3"/>
    <s v="OFF-AR-10001915"/>
    <x v="1"/>
    <x v="6"/>
    <s v="Peel-Off China Markers"/>
    <n v="29.79"/>
    <n v="3"/>
    <n v="0"/>
    <n v="12.511800000000001"/>
    <x v="3"/>
    <x v="0"/>
    <s v="No"/>
  </r>
  <r>
    <n v="3795"/>
    <s v="US-2016-117163"/>
    <x v="915"/>
    <d v="2016-02-02T00:00:00"/>
    <s v="Standard Class"/>
    <s v="EJ-13720"/>
    <s v="Ed Jacobs"/>
    <x v="0"/>
    <s v="United States"/>
    <x v="70"/>
    <x v="1"/>
    <n v="92037"/>
    <x v="1"/>
    <s v="OFF-ST-10003692"/>
    <x v="1"/>
    <x v="4"/>
    <s v="Recycled Steel Personal File for Hanging File Folders"/>
    <n v="57.23"/>
    <n v="1"/>
    <n v="0"/>
    <n v="14.307499999999997"/>
    <x v="1"/>
    <x v="0"/>
    <s v="No"/>
  </r>
  <r>
    <n v="3796"/>
    <s v="US-2016-117163"/>
    <x v="915"/>
    <d v="2016-02-02T00:00:00"/>
    <s v="Standard Class"/>
    <s v="EJ-13720"/>
    <s v="Ed Jacobs"/>
    <x v="0"/>
    <s v="United States"/>
    <x v="70"/>
    <x v="1"/>
    <n v="92037"/>
    <x v="1"/>
    <s v="FUR-TA-10003469"/>
    <x v="0"/>
    <x v="3"/>
    <s v="Balt Split Level Computer Training Table"/>
    <n v="333"/>
    <n v="3"/>
    <n v="0.2"/>
    <n v="-16.649999999999991"/>
    <x v="1"/>
    <x v="0"/>
    <s v="No"/>
  </r>
  <r>
    <n v="3797"/>
    <s v="US-2016-117163"/>
    <x v="915"/>
    <d v="2016-02-02T00:00:00"/>
    <s v="Standard Class"/>
    <s v="EJ-13720"/>
    <s v="Ed Jacobs"/>
    <x v="0"/>
    <s v="United States"/>
    <x v="70"/>
    <x v="1"/>
    <n v="92037"/>
    <x v="1"/>
    <s v="OFF-AR-10003179"/>
    <x v="1"/>
    <x v="6"/>
    <s v="Dixon Ticonderoga Core-Lock Colored Pencils"/>
    <n v="36.44"/>
    <n v="4"/>
    <n v="0"/>
    <n v="12.025199999999998"/>
    <x v="1"/>
    <x v="0"/>
    <s v="No"/>
  </r>
  <r>
    <n v="3798"/>
    <s v="CA-2019-121314"/>
    <x v="397"/>
    <d v="2019-09-26T00:00:00"/>
    <s v="First Class"/>
    <s v="BE-11410"/>
    <s v="Bobby Elias"/>
    <x v="0"/>
    <s v="United States"/>
    <x v="100"/>
    <x v="2"/>
    <n v="33178"/>
    <x v="0"/>
    <s v="OFF-PA-10003395"/>
    <x v="1"/>
    <x v="10"/>
    <s v="Xerox 1941"/>
    <n v="251.64"/>
    <n v="3"/>
    <n v="0.2"/>
    <n v="88.073999999999984"/>
    <x v="0"/>
    <x v="0"/>
    <s v="No"/>
  </r>
  <r>
    <n v="3799"/>
    <s v="CA-2019-147760"/>
    <x v="259"/>
    <d v="2019-11-05T00:00:00"/>
    <s v="First Class"/>
    <s v="KL-16555"/>
    <s v="Kelly Lampkin"/>
    <x v="1"/>
    <s v="United States"/>
    <x v="247"/>
    <x v="3"/>
    <n v="27405"/>
    <x v="0"/>
    <s v="FUR-TA-10004575"/>
    <x v="0"/>
    <x v="3"/>
    <s v="Hon 5100 Series Wood Tables"/>
    <n v="523.76400000000001"/>
    <n v="3"/>
    <n v="0.4"/>
    <n v="-192.04680000000008"/>
    <x v="0"/>
    <x v="0"/>
    <s v="No"/>
  </r>
  <r>
    <n v="3800"/>
    <s v="CA-2019-147760"/>
    <x v="259"/>
    <d v="2019-11-05T00:00:00"/>
    <s v="First Class"/>
    <s v="KL-16555"/>
    <s v="Kelly Lampkin"/>
    <x v="1"/>
    <s v="United States"/>
    <x v="247"/>
    <x v="3"/>
    <n v="27405"/>
    <x v="0"/>
    <s v="TEC-PH-10002483"/>
    <x v="2"/>
    <x v="7"/>
    <s v="Motorola Moto X"/>
    <n v="1359.96"/>
    <n v="5"/>
    <n v="0.2"/>
    <n v="118.99650000000003"/>
    <x v="0"/>
    <x v="0"/>
    <s v="No"/>
  </r>
  <r>
    <n v="3801"/>
    <s v="CA-2018-156503"/>
    <x v="500"/>
    <d v="2018-10-20T00:00:00"/>
    <s v="Standard Class"/>
    <s v="NC-18415"/>
    <s v="Nathan Cano"/>
    <x v="0"/>
    <s v="United States"/>
    <x v="108"/>
    <x v="3"/>
    <n v="28540"/>
    <x v="0"/>
    <s v="FUR-CH-10003606"/>
    <x v="0"/>
    <x v="1"/>
    <s v="SAFCO Folding Chair Trolley"/>
    <n v="102.59200000000001"/>
    <n v="1"/>
    <n v="0.2"/>
    <n v="10.2592"/>
    <x v="0"/>
    <x v="0"/>
    <s v="No"/>
  </r>
  <r>
    <n v="3802"/>
    <s v="CA-2018-156503"/>
    <x v="500"/>
    <d v="2018-10-20T00:00:00"/>
    <s v="Standard Class"/>
    <s v="NC-18415"/>
    <s v="Nathan Cano"/>
    <x v="0"/>
    <s v="United States"/>
    <x v="108"/>
    <x v="3"/>
    <n v="28540"/>
    <x v="0"/>
    <s v="TEC-AC-10002473"/>
    <x v="2"/>
    <x v="11"/>
    <s v="Maxell 4.7GB DVD-R"/>
    <n v="22.704000000000001"/>
    <n v="1"/>
    <n v="0.2"/>
    <n v="5.9597999999999995"/>
    <x v="0"/>
    <x v="0"/>
    <s v="No"/>
  </r>
  <r>
    <n v="3803"/>
    <s v="CA-2018-156503"/>
    <x v="500"/>
    <d v="2018-10-20T00:00:00"/>
    <s v="Standard Class"/>
    <s v="NC-18415"/>
    <s v="Nathan Cano"/>
    <x v="0"/>
    <s v="United States"/>
    <x v="108"/>
    <x v="3"/>
    <n v="28540"/>
    <x v="0"/>
    <s v="OFF-PA-10002319"/>
    <x v="1"/>
    <x v="10"/>
    <s v="Xerox 1944"/>
    <n v="93.024000000000001"/>
    <n v="3"/>
    <n v="0.2"/>
    <n v="33.721199999999996"/>
    <x v="0"/>
    <x v="0"/>
    <s v="No"/>
  </r>
  <r>
    <n v="3804"/>
    <s v="CA-2018-156503"/>
    <x v="500"/>
    <d v="2018-10-20T00:00:00"/>
    <s v="Standard Class"/>
    <s v="NC-18415"/>
    <s v="Nathan Cano"/>
    <x v="0"/>
    <s v="United States"/>
    <x v="108"/>
    <x v="3"/>
    <n v="28540"/>
    <x v="0"/>
    <s v="OFF-SU-10000946"/>
    <x v="1"/>
    <x v="14"/>
    <s v="Staple remover"/>
    <n v="12.768000000000001"/>
    <n v="2"/>
    <n v="0.2"/>
    <n v="1.436399999999999"/>
    <x v="0"/>
    <x v="0"/>
    <s v="No"/>
  </r>
  <r>
    <n v="3805"/>
    <s v="CA-2018-156503"/>
    <x v="500"/>
    <d v="2018-10-20T00:00:00"/>
    <s v="Standard Class"/>
    <s v="NC-18415"/>
    <s v="Nathan Cano"/>
    <x v="0"/>
    <s v="United States"/>
    <x v="108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  <x v="0"/>
    <x v="0"/>
    <s v="No"/>
  </r>
  <r>
    <n v="3806"/>
    <s v="CA-2018-156503"/>
    <x v="500"/>
    <d v="2018-10-20T00:00:00"/>
    <s v="Standard Class"/>
    <s v="NC-18415"/>
    <s v="Nathan Cano"/>
    <x v="0"/>
    <s v="United States"/>
    <x v="108"/>
    <x v="3"/>
    <n v="28540"/>
    <x v="0"/>
    <s v="OFF-PA-10002377"/>
    <x v="1"/>
    <x v="10"/>
    <s v="Xerox 1916"/>
    <n v="39.152000000000001"/>
    <n v="1"/>
    <n v="0.2"/>
    <n v="14.681999999999999"/>
    <x v="0"/>
    <x v="0"/>
    <s v="No"/>
  </r>
  <r>
    <n v="3807"/>
    <s v="CA-2017-113628"/>
    <x v="768"/>
    <d v="2017-11-19T00:00:00"/>
    <s v="Standard Class"/>
    <s v="AH-10690"/>
    <s v="Anna Häberlin"/>
    <x v="1"/>
    <s v="United States"/>
    <x v="369"/>
    <x v="2"/>
    <n v="33317"/>
    <x v="0"/>
    <s v="OFF-AR-10001246"/>
    <x v="1"/>
    <x v="6"/>
    <s v="Newell 317"/>
    <n v="11.76"/>
    <n v="5"/>
    <n v="0.2"/>
    <n v="1.3229999999999991"/>
    <x v="0"/>
    <x v="1"/>
    <s v="Yes"/>
  </r>
  <r>
    <n v="3808"/>
    <s v="CA-2017-113628"/>
    <x v="768"/>
    <d v="2017-11-19T00:00:00"/>
    <s v="Standard Class"/>
    <s v="AH-10690"/>
    <s v="Anna Häberlin"/>
    <x v="1"/>
    <s v="United States"/>
    <x v="369"/>
    <x v="2"/>
    <n v="33317"/>
    <x v="0"/>
    <s v="OFF-BI-10003291"/>
    <x v="1"/>
    <x v="8"/>
    <s v="Wilson Jones Leather-Like Binders with DublLock Round Rings"/>
    <n v="5.2380000000000013"/>
    <n v="2"/>
    <n v="0.7"/>
    <n v="-4.0158000000000005"/>
    <x v="0"/>
    <x v="1"/>
    <s v="Yes"/>
  </r>
  <r>
    <n v="3809"/>
    <s v="CA-2017-113628"/>
    <x v="768"/>
    <d v="2017-11-19T00:00:00"/>
    <s v="Standard Class"/>
    <s v="AH-10690"/>
    <s v="Anna Häberlin"/>
    <x v="1"/>
    <s v="United States"/>
    <x v="369"/>
    <x v="2"/>
    <n v="33317"/>
    <x v="0"/>
    <s v="OFF-BI-10002799"/>
    <x v="1"/>
    <x v="8"/>
    <s v="SlimView Poly Binder, 3/8&quot;"/>
    <n v="4.6619999999999999"/>
    <n v="3"/>
    <n v="0.7"/>
    <n v="-3.7295999999999996"/>
    <x v="0"/>
    <x v="1"/>
    <s v="Yes"/>
  </r>
  <r>
    <n v="3810"/>
    <s v="CA-2017-113628"/>
    <x v="768"/>
    <d v="2017-11-19T00:00:00"/>
    <s v="Standard Class"/>
    <s v="AH-10690"/>
    <s v="Anna Häberlin"/>
    <x v="1"/>
    <s v="United States"/>
    <x v="369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44"/>
    <x v="0"/>
    <x v="1"/>
    <s v="Yes"/>
  </r>
  <r>
    <n v="3811"/>
    <s v="CA-2017-113628"/>
    <x v="768"/>
    <d v="2017-11-19T00:00:00"/>
    <s v="Standard Class"/>
    <s v="AH-10690"/>
    <s v="Anna Häberlin"/>
    <x v="1"/>
    <s v="United States"/>
    <x v="369"/>
    <x v="2"/>
    <n v="33317"/>
    <x v="0"/>
    <s v="TEC-PH-10000441"/>
    <x v="2"/>
    <x v="7"/>
    <s v="VTech DS6151"/>
    <n v="100.792"/>
    <n v="1"/>
    <n v="0.2"/>
    <n v="10.079200000000007"/>
    <x v="0"/>
    <x v="1"/>
    <s v="Yes"/>
  </r>
  <r>
    <n v="3812"/>
    <s v="CA-2017-113628"/>
    <x v="768"/>
    <d v="2017-11-19T00:00:00"/>
    <s v="Standard Class"/>
    <s v="AH-10690"/>
    <s v="Anna Häberlin"/>
    <x v="1"/>
    <s v="United States"/>
    <x v="369"/>
    <x v="2"/>
    <n v="33317"/>
    <x v="0"/>
    <s v="FUR-CH-10004477"/>
    <x v="0"/>
    <x v="1"/>
    <s v="Global Push Button Manager's Chair, Indigo"/>
    <n v="146.13600000000002"/>
    <n v="3"/>
    <n v="0.2"/>
    <n v="16.440299999999986"/>
    <x v="0"/>
    <x v="1"/>
    <s v="Yes"/>
  </r>
  <r>
    <n v="3813"/>
    <s v="CA-2019-147753"/>
    <x v="916"/>
    <d v="2019-03-05T00:00:00"/>
    <s v="Same Day"/>
    <s v="PK-19075"/>
    <s v="Pete Kriz"/>
    <x v="0"/>
    <s v="United States"/>
    <x v="158"/>
    <x v="6"/>
    <n v="53209"/>
    <x v="2"/>
    <s v="OFF-LA-10003537"/>
    <x v="1"/>
    <x v="2"/>
    <s v="Avery 515"/>
    <n v="25.06"/>
    <n v="2"/>
    <n v="0"/>
    <n v="11.778199999999998"/>
    <x v="2"/>
    <x v="0"/>
    <s v="No"/>
  </r>
  <r>
    <n v="3814"/>
    <s v="CA-2017-103961"/>
    <x v="599"/>
    <d v="2017-11-09T00:00:00"/>
    <s v="Standard Class"/>
    <s v="NG-18430"/>
    <s v="Nathan Gelder"/>
    <x v="0"/>
    <s v="United States"/>
    <x v="94"/>
    <x v="10"/>
    <n v="62301"/>
    <x v="2"/>
    <s v="OFF-LA-10004484"/>
    <x v="1"/>
    <x v="2"/>
    <s v="Avery 476"/>
    <n v="19.824000000000002"/>
    <n v="6"/>
    <n v="0.2"/>
    <n v="6.4427999999999992"/>
    <x v="2"/>
    <x v="0"/>
    <s v="No"/>
  </r>
  <r>
    <n v="3815"/>
    <s v="CA-2018-152471"/>
    <x v="630"/>
    <d v="2018-07-08T00:00:00"/>
    <s v="Same Day"/>
    <s v="ZD-21925"/>
    <s v="Zuschuss Donatelli"/>
    <x v="0"/>
    <s v="United States"/>
    <x v="108"/>
    <x v="2"/>
    <n v="32216"/>
    <x v="0"/>
    <s v="TEC-PH-10002824"/>
    <x v="2"/>
    <x v="7"/>
    <s v="Jabra SPEAK 410 Multidevice Speakerphone"/>
    <n v="823.96000000000015"/>
    <n v="5"/>
    <n v="0.2"/>
    <n v="51.497499999999974"/>
    <x v="0"/>
    <x v="0"/>
    <s v="No"/>
  </r>
  <r>
    <n v="3816"/>
    <s v="CA-2018-152471"/>
    <x v="630"/>
    <d v="2018-07-08T00:00:00"/>
    <s v="Same Day"/>
    <s v="ZD-21925"/>
    <s v="Zuschuss Donatelli"/>
    <x v="0"/>
    <s v="United States"/>
    <x v="108"/>
    <x v="2"/>
    <n v="32216"/>
    <x v="0"/>
    <s v="OFF-PA-10004965"/>
    <x v="1"/>
    <x v="10"/>
    <s v="Xerox 1921"/>
    <n v="15.984000000000002"/>
    <n v="2"/>
    <n v="0.2"/>
    <n v="4.9949999999999992"/>
    <x v="0"/>
    <x v="0"/>
    <s v="No"/>
  </r>
  <r>
    <n v="3817"/>
    <s v="CA-2017-102582"/>
    <x v="426"/>
    <d v="2017-09-19T00:00:00"/>
    <s v="Standard Class"/>
    <s v="NW-18400"/>
    <s v="Natalie Webber"/>
    <x v="0"/>
    <s v="United States"/>
    <x v="216"/>
    <x v="19"/>
    <n v="36608"/>
    <x v="0"/>
    <s v="FUR-TA-10003569"/>
    <x v="0"/>
    <x v="3"/>
    <s v="Bretford CR8500 Series Meeting Room Furniture"/>
    <n v="801.96"/>
    <n v="2"/>
    <n v="0"/>
    <n v="200.49"/>
    <x v="0"/>
    <x v="0"/>
    <s v="No"/>
  </r>
  <r>
    <n v="3818"/>
    <s v="CA-2017-102582"/>
    <x v="426"/>
    <d v="2017-09-19T00:00:00"/>
    <s v="Standard Class"/>
    <s v="NW-18400"/>
    <s v="Natalie Webber"/>
    <x v="0"/>
    <s v="United States"/>
    <x v="216"/>
    <x v="19"/>
    <n v="36608"/>
    <x v="0"/>
    <s v="TEC-PH-10003187"/>
    <x v="2"/>
    <x v="7"/>
    <s v="Anker Astro Mini 3000mAh Ultra-Compact Portable Charger"/>
    <n v="59.97"/>
    <n v="3"/>
    <n v="0"/>
    <n v="0"/>
    <x v="0"/>
    <x v="0"/>
    <s v="No"/>
  </r>
  <r>
    <n v="3819"/>
    <s v="CA-2017-102582"/>
    <x v="426"/>
    <d v="2017-09-19T00:00:00"/>
    <s v="Standard Class"/>
    <s v="NW-18400"/>
    <s v="Natalie Webber"/>
    <x v="0"/>
    <s v="United States"/>
    <x v="216"/>
    <x v="19"/>
    <n v="36608"/>
    <x v="0"/>
    <s v="FUR-CH-10004853"/>
    <x v="0"/>
    <x v="1"/>
    <s v="Global Manager's Adjustable Task Chair, Storm"/>
    <n v="1056.8599999999999"/>
    <n v="7"/>
    <n v="0"/>
    <n v="306.48939999999988"/>
    <x v="0"/>
    <x v="0"/>
    <s v="No"/>
  </r>
  <r>
    <n v="3820"/>
    <s v="CA-2019-141873"/>
    <x v="449"/>
    <d v="2019-10-14T00:00:00"/>
    <s v="Standard Class"/>
    <s v="HG-14845"/>
    <s v="Harry Greene"/>
    <x v="0"/>
    <s v="United States"/>
    <x v="20"/>
    <x v="15"/>
    <n v="10024"/>
    <x v="3"/>
    <s v="OFF-BI-10001031"/>
    <x v="1"/>
    <x v="8"/>
    <s v="Pressboard Data Binders by Wilson Jones"/>
    <n v="12.816000000000001"/>
    <n v="3"/>
    <n v="0.2"/>
    <n v="4.3253999999999984"/>
    <x v="3"/>
    <x v="0"/>
    <s v="No"/>
  </r>
  <r>
    <n v="3821"/>
    <s v="CA-2019-141873"/>
    <x v="449"/>
    <d v="2019-10-14T00:00:00"/>
    <s v="Standard Class"/>
    <s v="HG-14845"/>
    <s v="Harry Greene"/>
    <x v="0"/>
    <s v="United States"/>
    <x v="20"/>
    <x v="15"/>
    <n v="10024"/>
    <x v="3"/>
    <s v="FUR-BO-10003034"/>
    <x v="0"/>
    <x v="0"/>
    <s v="O'Sullivan Elevations Bookcase, Cherry Finish"/>
    <n v="314.35199999999998"/>
    <n v="3"/>
    <n v="0.2"/>
    <n v="-15.71759999999999"/>
    <x v="3"/>
    <x v="0"/>
    <s v="No"/>
  </r>
  <r>
    <n v="3822"/>
    <s v="CA-2019-141873"/>
    <x v="449"/>
    <d v="2019-10-14T00:00:00"/>
    <s v="Standard Class"/>
    <s v="HG-14845"/>
    <s v="Harry Greene"/>
    <x v="0"/>
    <s v="United States"/>
    <x v="20"/>
    <x v="15"/>
    <n v="10024"/>
    <x v="3"/>
    <s v="OFF-PA-10000069"/>
    <x v="1"/>
    <x v="10"/>
    <s v="TOPS 4 x 6 Fluorescent Color Memo Sheets, 500 Sheets per Pack"/>
    <n v="18.98"/>
    <n v="2"/>
    <n v="0"/>
    <n v="8.9206000000000003"/>
    <x v="3"/>
    <x v="0"/>
    <s v="No"/>
  </r>
  <r>
    <n v="3823"/>
    <s v="CA-2019-141873"/>
    <x v="449"/>
    <d v="2019-10-14T00:00:00"/>
    <s v="Standard Class"/>
    <s v="HG-14845"/>
    <s v="Harry Greene"/>
    <x v="0"/>
    <s v="United States"/>
    <x v="20"/>
    <x v="15"/>
    <n v="10024"/>
    <x v="3"/>
    <s v="OFF-BI-10003655"/>
    <x v="1"/>
    <x v="8"/>
    <s v="Durable Pressboard Binders"/>
    <n v="18.240000000000002"/>
    <n v="6"/>
    <n v="0.2"/>
    <n v="6.1560000000000006"/>
    <x v="3"/>
    <x v="0"/>
    <s v="No"/>
  </r>
  <r>
    <n v="3824"/>
    <s v="CA-2017-140984"/>
    <x v="471"/>
    <d v="2017-09-18T00:00:00"/>
    <s v="Standard Class"/>
    <s v="CC-12685"/>
    <s v="Craig Carroll"/>
    <x v="0"/>
    <s v="United States"/>
    <x v="20"/>
    <x v="15"/>
    <n v="10011"/>
    <x v="3"/>
    <s v="OFF-ST-10000585"/>
    <x v="1"/>
    <x v="4"/>
    <s v="Economy Rollaway Files"/>
    <n v="991.19999999999993"/>
    <n v="6"/>
    <n v="0"/>
    <n v="257.71199999999999"/>
    <x v="3"/>
    <x v="1"/>
    <s v="Yes"/>
  </r>
  <r>
    <n v="3825"/>
    <s v="CA-2017-140984"/>
    <x v="471"/>
    <d v="2017-09-18T00:00:00"/>
    <s v="Standard Class"/>
    <s v="CC-12685"/>
    <s v="Craig Carroll"/>
    <x v="0"/>
    <s v="United States"/>
    <x v="20"/>
    <x v="15"/>
    <n v="10011"/>
    <x v="3"/>
    <s v="TEC-CO-10001571"/>
    <x v="2"/>
    <x v="16"/>
    <s v="Sharp 1540cs Digital Laser Copier"/>
    <n v="879.98400000000004"/>
    <n v="2"/>
    <n v="0.2"/>
    <n v="329.99400000000003"/>
    <x v="3"/>
    <x v="1"/>
    <s v="Yes"/>
  </r>
  <r>
    <n v="3826"/>
    <s v="CA-2017-140984"/>
    <x v="471"/>
    <d v="2017-09-18T00:00:00"/>
    <s v="Standard Class"/>
    <s v="CC-12685"/>
    <s v="Craig Carroll"/>
    <x v="0"/>
    <s v="United States"/>
    <x v="20"/>
    <x v="15"/>
    <n v="10011"/>
    <x v="3"/>
    <s v="OFF-BI-10002012"/>
    <x v="1"/>
    <x v="8"/>
    <s v="Wilson Jones Easy Flow II Sheet Lifters"/>
    <n v="12.96"/>
    <n v="9"/>
    <n v="0.2"/>
    <n v="4.5359999999999996"/>
    <x v="3"/>
    <x v="1"/>
    <s v="Yes"/>
  </r>
  <r>
    <n v="3827"/>
    <s v="CA-2016-132801"/>
    <x v="273"/>
    <d v="2016-10-12T00:00:00"/>
    <s v="Standard Class"/>
    <s v="JG-15805"/>
    <s v="John Grady"/>
    <x v="1"/>
    <s v="United States"/>
    <x v="61"/>
    <x v="5"/>
    <n v="75217"/>
    <x v="2"/>
    <s v="OFF-ST-10001228"/>
    <x v="1"/>
    <x v="4"/>
    <s v="Fellowes Personal Hanging Folder Files, Navy"/>
    <n v="107.44"/>
    <n v="10"/>
    <n v="0.2"/>
    <n v="10.744000000000007"/>
    <x v="2"/>
    <x v="0"/>
    <s v="No"/>
  </r>
  <r>
    <n v="3828"/>
    <s v="CA-2019-141733"/>
    <x v="917"/>
    <d v="2019-05-11T00:00:00"/>
    <s v="Standard Class"/>
    <s v="RW-19540"/>
    <s v="Rick Wilson"/>
    <x v="1"/>
    <s v="United States"/>
    <x v="66"/>
    <x v="12"/>
    <n v="48234"/>
    <x v="2"/>
    <s v="FUR-CH-10004086"/>
    <x v="0"/>
    <x v="1"/>
    <s v="Hon 4070 Series Pagoda Armless Upholstered Stacking Chairs"/>
    <n v="1458.65"/>
    <n v="5"/>
    <n v="0"/>
    <n v="423.00849999999997"/>
    <x v="2"/>
    <x v="0"/>
    <s v="No"/>
  </r>
  <r>
    <n v="3829"/>
    <s v="CA-2019-141733"/>
    <x v="917"/>
    <d v="2019-05-11T00:00:00"/>
    <s v="Standard Class"/>
    <s v="RW-19540"/>
    <s v="Rick Wilson"/>
    <x v="1"/>
    <s v="United States"/>
    <x v="66"/>
    <x v="12"/>
    <n v="48234"/>
    <x v="2"/>
    <s v="FUR-CH-10002017"/>
    <x v="0"/>
    <x v="1"/>
    <s v="SAFCO Optional Arm Kit for Workspace Cribbage Stacking Chair"/>
    <n v="26.64"/>
    <n v="1"/>
    <n v="0"/>
    <n v="7.4591999999999992"/>
    <x v="2"/>
    <x v="0"/>
    <s v="No"/>
  </r>
  <r>
    <n v="3830"/>
    <s v="CA-2019-141733"/>
    <x v="917"/>
    <d v="2019-05-11T00:00:00"/>
    <s v="Standard Class"/>
    <s v="RW-19540"/>
    <s v="Rick Wilson"/>
    <x v="1"/>
    <s v="United States"/>
    <x v="66"/>
    <x v="12"/>
    <n v="48234"/>
    <x v="2"/>
    <s v="FUR-CH-10000595"/>
    <x v="0"/>
    <x v="1"/>
    <s v="Safco Contoured Stacking Chairs"/>
    <n v="476.8"/>
    <n v="2"/>
    <n v="0"/>
    <n v="119.19999999999999"/>
    <x v="2"/>
    <x v="0"/>
    <s v="No"/>
  </r>
  <r>
    <n v="3831"/>
    <s v="CA-2019-141733"/>
    <x v="917"/>
    <d v="2019-05-11T00:00:00"/>
    <s v="Standard Class"/>
    <s v="RW-19540"/>
    <s v="Rick Wilson"/>
    <x v="1"/>
    <s v="United States"/>
    <x v="66"/>
    <x v="12"/>
    <n v="48234"/>
    <x v="2"/>
    <s v="OFF-AP-10001563"/>
    <x v="1"/>
    <x v="9"/>
    <s v="Belkin Premiere Surge Master II 8-outlet surge protector"/>
    <n v="87.444000000000003"/>
    <n v="2"/>
    <n v="0.1"/>
    <n v="18.460399999999986"/>
    <x v="2"/>
    <x v="0"/>
    <s v="No"/>
  </r>
  <r>
    <n v="3832"/>
    <s v="US-2017-111927"/>
    <x v="717"/>
    <d v="2017-11-19T00:00:00"/>
    <s v="Standard Class"/>
    <s v="LS-17230"/>
    <s v="Lycoris Saunders"/>
    <x v="0"/>
    <s v="United States"/>
    <x v="18"/>
    <x v="13"/>
    <n v="19901"/>
    <x v="3"/>
    <s v="FUR-FU-10004017"/>
    <x v="0"/>
    <x v="5"/>
    <s v="Executive Impressions 13&quot; Chairman Wall Clock"/>
    <n v="76.14"/>
    <n v="3"/>
    <n v="0"/>
    <n v="26.648999999999997"/>
    <x v="3"/>
    <x v="0"/>
    <s v="No"/>
  </r>
  <r>
    <n v="3833"/>
    <s v="US-2017-111927"/>
    <x v="717"/>
    <d v="2017-11-19T00:00:00"/>
    <s v="Standard Class"/>
    <s v="LS-17230"/>
    <s v="Lycoris Saunders"/>
    <x v="0"/>
    <s v="United States"/>
    <x v="18"/>
    <x v="13"/>
    <n v="19901"/>
    <x v="3"/>
    <s v="OFF-BI-10002571"/>
    <x v="1"/>
    <x v="8"/>
    <s v="Avery Framed View Binder, EZD Ring (Locking), Navy, 1 1/2&quot;"/>
    <n v="19.96"/>
    <n v="2"/>
    <n v="0"/>
    <n v="9.3811999999999998"/>
    <x v="3"/>
    <x v="0"/>
    <s v="No"/>
  </r>
  <r>
    <n v="3834"/>
    <s v="CA-2016-105984"/>
    <x v="156"/>
    <d v="2016-11-24T00:00:00"/>
    <s v="Same Day"/>
    <s v="MY-18295"/>
    <s v="Muhammed Yedwab"/>
    <x v="1"/>
    <s v="United States"/>
    <x v="38"/>
    <x v="24"/>
    <n v="43229"/>
    <x v="3"/>
    <s v="TEC-PH-10000560"/>
    <x v="2"/>
    <x v="7"/>
    <s v="Samsung Galaxy S III - 16GB - pebble blue (T-Mobile)"/>
    <n v="1049.97"/>
    <n v="5"/>
    <n v="0.4"/>
    <n v="-209.99399999999991"/>
    <x v="3"/>
    <x v="0"/>
    <s v="No"/>
  </r>
  <r>
    <n v="3835"/>
    <s v="CA-2016-105984"/>
    <x v="156"/>
    <d v="2016-11-24T00:00:00"/>
    <s v="Same Day"/>
    <s v="MY-18295"/>
    <s v="Muhammed Yedwab"/>
    <x v="1"/>
    <s v="United States"/>
    <x v="38"/>
    <x v="24"/>
    <n v="43229"/>
    <x v="3"/>
    <s v="FUR-CH-10000847"/>
    <x v="0"/>
    <x v="1"/>
    <s v="Global Executive Mid-Back Manager's Chair"/>
    <n v="611.05799999999999"/>
    <n v="3"/>
    <n v="0.3"/>
    <n v="-34.917600000000022"/>
    <x v="3"/>
    <x v="0"/>
    <s v="No"/>
  </r>
  <r>
    <n v="3836"/>
    <s v="CA-2016-100363"/>
    <x v="918"/>
    <d v="2016-04-15T00:00:00"/>
    <s v="Standard Class"/>
    <s v="JM-15655"/>
    <s v="Jim Mitchum"/>
    <x v="1"/>
    <s v="United States"/>
    <x v="220"/>
    <x v="16"/>
    <n v="85301"/>
    <x v="1"/>
    <s v="OFF-FA-10000611"/>
    <x v="1"/>
    <x v="13"/>
    <s v="Binder Clips by OIC"/>
    <n v="2.3679999999999999"/>
    <n v="2"/>
    <n v="0.2"/>
    <n v="0.82879999999999987"/>
    <x v="1"/>
    <x v="0"/>
    <s v="No"/>
  </r>
  <r>
    <n v="3837"/>
    <s v="CA-2016-100363"/>
    <x v="918"/>
    <d v="2016-04-15T00:00:00"/>
    <s v="Standard Class"/>
    <s v="JM-15655"/>
    <s v="Jim Mitchum"/>
    <x v="1"/>
    <s v="United States"/>
    <x v="220"/>
    <x v="16"/>
    <n v="85301"/>
    <x v="1"/>
    <s v="OFF-PA-10004733"/>
    <x v="1"/>
    <x v="10"/>
    <s v="Things To Do Today Spiral Book"/>
    <n v="19.008000000000003"/>
    <n v="3"/>
    <n v="0.2"/>
    <n v="6.8903999999999979"/>
    <x v="1"/>
    <x v="0"/>
    <s v="No"/>
  </r>
  <r>
    <n v="3838"/>
    <s v="CA-2016-126760"/>
    <x v="711"/>
    <d v="2016-08-02T00:00:00"/>
    <s v="Standard Class"/>
    <s v="KM-16720"/>
    <s v="Kunst Miller"/>
    <x v="0"/>
    <s v="United States"/>
    <x v="226"/>
    <x v="33"/>
    <n v="89031"/>
    <x v="1"/>
    <s v="TEC-PH-10001363"/>
    <x v="2"/>
    <x v="7"/>
    <s v="Apple iPhone 5S"/>
    <n v="911.98400000000004"/>
    <n v="2"/>
    <n v="0.2"/>
    <n v="113.99799999999991"/>
    <x v="1"/>
    <x v="0"/>
    <s v="No"/>
  </r>
  <r>
    <n v="3839"/>
    <s v="CA-2016-126760"/>
    <x v="711"/>
    <d v="2016-08-02T00:00:00"/>
    <s v="Standard Class"/>
    <s v="KM-16720"/>
    <s v="Kunst Miller"/>
    <x v="0"/>
    <s v="United States"/>
    <x v="226"/>
    <x v="33"/>
    <n v="89031"/>
    <x v="1"/>
    <s v="FUR-CH-10003312"/>
    <x v="0"/>
    <x v="1"/>
    <s v="Hon 2090 “Pillow Soft” Series Mid Back Swivel/Tilt Chairs"/>
    <n v="674.35200000000009"/>
    <n v="3"/>
    <n v="0.2"/>
    <n v="-109.58220000000011"/>
    <x v="1"/>
    <x v="0"/>
    <s v="No"/>
  </r>
  <r>
    <n v="3840"/>
    <s v="CA-2016-126760"/>
    <x v="711"/>
    <d v="2016-08-02T00:00:00"/>
    <s v="Standard Class"/>
    <s v="KM-16720"/>
    <s v="Kunst Miller"/>
    <x v="0"/>
    <s v="United States"/>
    <x v="226"/>
    <x v="33"/>
    <n v="89031"/>
    <x v="1"/>
    <s v="FUR-FU-10004018"/>
    <x v="0"/>
    <x v="5"/>
    <s v="Tensor Computer Mounted Lamp"/>
    <n v="134.01"/>
    <n v="9"/>
    <n v="0"/>
    <n v="36.182700000000004"/>
    <x v="1"/>
    <x v="0"/>
    <s v="No"/>
  </r>
  <r>
    <n v="3841"/>
    <s v="CA-2016-126760"/>
    <x v="711"/>
    <d v="2016-08-02T00:00:00"/>
    <s v="Standard Class"/>
    <s v="KM-16720"/>
    <s v="Kunst Miller"/>
    <x v="0"/>
    <s v="United States"/>
    <x v="226"/>
    <x v="33"/>
    <n v="89031"/>
    <x v="1"/>
    <s v="TEC-AC-10004814"/>
    <x v="2"/>
    <x v="11"/>
    <s v="Logitech Illuminated Ultrathin Keyboard with Backlighting"/>
    <n v="170.97"/>
    <n v="3"/>
    <n v="0"/>
    <n v="70.097700000000003"/>
    <x v="1"/>
    <x v="0"/>
    <s v="No"/>
  </r>
  <r>
    <n v="3842"/>
    <s v="US-2016-109162"/>
    <x v="785"/>
    <d v="2016-06-12T00:00:00"/>
    <s v="Standard Class"/>
    <s v="KE-16420"/>
    <s v="Katrina Edelman"/>
    <x v="1"/>
    <s v="United States"/>
    <x v="39"/>
    <x v="18"/>
    <n v="37620"/>
    <x v="0"/>
    <s v="FUR-CH-10002647"/>
    <x v="0"/>
    <x v="1"/>
    <s v="Situations Contoured Folding Chairs, 4/Set"/>
    <n v="170.35200000000003"/>
    <n v="3"/>
    <n v="0.2"/>
    <n v="10.647000000000006"/>
    <x v="0"/>
    <x v="0"/>
    <s v="No"/>
  </r>
  <r>
    <n v="3843"/>
    <s v="CA-2016-101931"/>
    <x v="919"/>
    <d v="2016-10-31T00:00:00"/>
    <s v="First Class"/>
    <s v="TS-21370"/>
    <s v="Todd Sumrall"/>
    <x v="1"/>
    <s v="United States"/>
    <x v="1"/>
    <x v="1"/>
    <n v="90049"/>
    <x v="1"/>
    <s v="OFF-BI-10004140"/>
    <x v="1"/>
    <x v="8"/>
    <s v="Avery Non-Stick Binders"/>
    <n v="7.1840000000000011"/>
    <n v="2"/>
    <n v="0.2"/>
    <n v="2.2449999999999992"/>
    <x v="1"/>
    <x v="0"/>
    <s v="No"/>
  </r>
  <r>
    <n v="3844"/>
    <s v="CA-2016-101931"/>
    <x v="919"/>
    <d v="2016-10-31T00:00:00"/>
    <s v="First Class"/>
    <s v="TS-21370"/>
    <s v="Todd Sumrall"/>
    <x v="1"/>
    <s v="United States"/>
    <x v="1"/>
    <x v="1"/>
    <n v="90049"/>
    <x v="1"/>
    <s v="OFF-SU-10002301"/>
    <x v="1"/>
    <x v="14"/>
    <s v="Serrated Blade or Curved Handle Hand Letter Openers"/>
    <n v="6.28"/>
    <n v="2"/>
    <n v="0"/>
    <n v="6.2800000000000189E-2"/>
    <x v="1"/>
    <x v="0"/>
    <s v="No"/>
  </r>
  <r>
    <n v="3845"/>
    <s v="CA-2016-101931"/>
    <x v="919"/>
    <d v="2016-10-31T00:00:00"/>
    <s v="First Class"/>
    <s v="TS-21370"/>
    <s v="Todd Sumrall"/>
    <x v="1"/>
    <s v="United States"/>
    <x v="1"/>
    <x v="1"/>
    <n v="90049"/>
    <x v="1"/>
    <s v="OFF-SU-10000646"/>
    <x v="1"/>
    <x v="14"/>
    <s v="Premier Automatic Letter Opener"/>
    <n v="480.74"/>
    <n v="2"/>
    <n v="0"/>
    <n v="14.422200000000032"/>
    <x v="1"/>
    <x v="0"/>
    <s v="No"/>
  </r>
  <r>
    <n v="3846"/>
    <s v="CA-2016-101931"/>
    <x v="919"/>
    <d v="2016-10-31T00:00:00"/>
    <s v="First Class"/>
    <s v="TS-21370"/>
    <s v="Todd Sumrall"/>
    <x v="1"/>
    <s v="United States"/>
    <x v="1"/>
    <x v="1"/>
    <n v="90049"/>
    <x v="1"/>
    <s v="FUR-BO-10001337"/>
    <x v="0"/>
    <x v="0"/>
    <s v="O'Sullivan Living Dimensions 2-Shelf Bookcases"/>
    <n v="616.99800000000005"/>
    <n v="6"/>
    <n v="0.15"/>
    <n v="-36.293999999999997"/>
    <x v="1"/>
    <x v="0"/>
    <s v="No"/>
  </r>
  <r>
    <n v="3847"/>
    <s v="CA-2016-101931"/>
    <x v="919"/>
    <d v="2016-10-31T00:00:00"/>
    <s v="First Class"/>
    <s v="TS-21370"/>
    <s v="Todd Sumrall"/>
    <x v="1"/>
    <s v="United States"/>
    <x v="1"/>
    <x v="1"/>
    <n v="90049"/>
    <x v="1"/>
    <s v="OFF-ST-10003442"/>
    <x v="1"/>
    <x v="4"/>
    <s v="Eldon Portable Mobile Manager"/>
    <n v="141.4"/>
    <n v="5"/>
    <n v="0"/>
    <n v="38.177999999999997"/>
    <x v="1"/>
    <x v="0"/>
    <s v="No"/>
  </r>
  <r>
    <n v="3848"/>
    <s v="CA-2019-129000"/>
    <x v="920"/>
    <d v="2019-11-27T00:00:00"/>
    <s v="Second Class"/>
    <s v="SZ-20035"/>
    <s v="Sam Zeldin"/>
    <x v="2"/>
    <s v="United States"/>
    <x v="105"/>
    <x v="12"/>
    <n v="48187"/>
    <x v="2"/>
    <s v="OFF-ST-10001097"/>
    <x v="1"/>
    <x v="4"/>
    <s v="Office Impressions Heavy Duty Welded Shelving &amp; Multimedia Storage Drawers"/>
    <n v="501.81000000000006"/>
    <n v="3"/>
    <n v="0"/>
    <n v="0"/>
    <x v="2"/>
    <x v="0"/>
    <s v="No"/>
  </r>
  <r>
    <n v="3849"/>
    <s v="CA-2019-161053"/>
    <x v="585"/>
    <d v="2019-09-23T00:00:00"/>
    <s v="First Class"/>
    <s v="JE-15745"/>
    <s v="Joel Eaton"/>
    <x v="0"/>
    <s v="United States"/>
    <x v="115"/>
    <x v="36"/>
    <n v="72701"/>
    <x v="0"/>
    <s v="OFF-BI-10004318"/>
    <x v="1"/>
    <x v="8"/>
    <s v="Ibico EB-19 Dual Function Manual Binding System"/>
    <n v="691.96"/>
    <n v="4"/>
    <n v="0"/>
    <n v="318.30160000000001"/>
    <x v="0"/>
    <x v="0"/>
    <s v="No"/>
  </r>
  <r>
    <n v="3850"/>
    <s v="CA-2019-161053"/>
    <x v="585"/>
    <d v="2019-09-23T00:00:00"/>
    <s v="First Class"/>
    <s v="JE-15745"/>
    <s v="Joel Eaton"/>
    <x v="0"/>
    <s v="United States"/>
    <x v="115"/>
    <x v="36"/>
    <n v="72701"/>
    <x v="0"/>
    <s v="TEC-AC-10004633"/>
    <x v="2"/>
    <x v="11"/>
    <s v="Verbatim 25 GB 6x Blu-ray Single Layer Recordable Disc, 3/Pack"/>
    <n v="34.950000000000003"/>
    <n v="5"/>
    <n v="0"/>
    <n v="15.378000000000004"/>
    <x v="0"/>
    <x v="0"/>
    <s v="No"/>
  </r>
  <r>
    <n v="3851"/>
    <s v="CA-2017-142377"/>
    <x v="784"/>
    <d v="2017-12-09T00:00:00"/>
    <s v="Standard Class"/>
    <s v="MS-17980"/>
    <s v="Michael Stewart"/>
    <x v="1"/>
    <s v="United States"/>
    <x v="24"/>
    <x v="25"/>
    <n v="65807"/>
    <x v="2"/>
    <s v="OFF-PA-10001970"/>
    <x v="1"/>
    <x v="10"/>
    <s v="Xerox 1881"/>
    <n v="85.96"/>
    <n v="7"/>
    <n v="0"/>
    <n v="40.401199999999996"/>
    <x v="2"/>
    <x v="0"/>
    <s v="No"/>
  </r>
  <r>
    <n v="3852"/>
    <s v="CA-2017-127593"/>
    <x v="481"/>
    <d v="2017-09-21T00:00:00"/>
    <s v="Same Day"/>
    <s v="DH-13675"/>
    <s v="Duane Huffman"/>
    <x v="2"/>
    <s v="United States"/>
    <x v="94"/>
    <x v="31"/>
    <n v="2169"/>
    <x v="3"/>
    <s v="FUR-FU-10004006"/>
    <x v="0"/>
    <x v="5"/>
    <s v="Deflect-o DuraMat Lighweight, Studded, Beveled Mat for Low Pile Carpeting"/>
    <n v="85.3"/>
    <n v="2"/>
    <n v="0"/>
    <n v="14.500999999999991"/>
    <x v="3"/>
    <x v="0"/>
    <s v="No"/>
  </r>
  <r>
    <n v="3853"/>
    <s v="CA-2019-130526"/>
    <x v="200"/>
    <d v="2019-11-29T00:00:00"/>
    <s v="First Class"/>
    <s v="GT-14755"/>
    <s v="Guy Thornton"/>
    <x v="0"/>
    <s v="United States"/>
    <x v="179"/>
    <x v="10"/>
    <n v="61107"/>
    <x v="2"/>
    <s v="OFF-BI-10001524"/>
    <x v="1"/>
    <x v="8"/>
    <s v="GBC Premium Transparent Covers with Diagonal Lined Pattern"/>
    <n v="33.567999999999991"/>
    <n v="8"/>
    <n v="0.8"/>
    <n v="-53.708800000000025"/>
    <x v="2"/>
    <x v="0"/>
    <s v="No"/>
  </r>
  <r>
    <n v="3854"/>
    <s v="US-2019-131849"/>
    <x v="921"/>
    <d v="2019-06-10T00:00:00"/>
    <s v="Standard Class"/>
    <s v="GH-14410"/>
    <s v="Gary Hansen"/>
    <x v="2"/>
    <s v="United States"/>
    <x v="8"/>
    <x v="1"/>
    <n v="94122"/>
    <x v="1"/>
    <s v="FUR-FU-10004164"/>
    <x v="0"/>
    <x v="5"/>
    <s v="Eldon 300 Class Desk Accessories, Black"/>
    <n v="4.95"/>
    <n v="1"/>
    <n v="0"/>
    <n v="2.1780000000000004"/>
    <x v="1"/>
    <x v="0"/>
    <s v="No"/>
  </r>
  <r>
    <n v="3855"/>
    <s v="US-2019-131849"/>
    <x v="921"/>
    <d v="2019-06-10T00:00:00"/>
    <s v="Standard Class"/>
    <s v="GH-14410"/>
    <s v="Gary Hansen"/>
    <x v="2"/>
    <s v="United States"/>
    <x v="8"/>
    <x v="1"/>
    <n v="94122"/>
    <x v="1"/>
    <s v="OFF-ST-10002957"/>
    <x v="1"/>
    <x v="4"/>
    <s v="Sterilite Show Offs Storage Containers"/>
    <n v="26.400000000000002"/>
    <n v="5"/>
    <n v="0"/>
    <n v="0"/>
    <x v="1"/>
    <x v="0"/>
    <s v="No"/>
  </r>
  <r>
    <n v="3856"/>
    <s v="US-2019-105389"/>
    <x v="436"/>
    <d v="2019-10-28T00:00:00"/>
    <s v="Second Class"/>
    <s v="DM-13015"/>
    <s v="Darrin Martin"/>
    <x v="0"/>
    <s v="United States"/>
    <x v="52"/>
    <x v="5"/>
    <n v="78207"/>
    <x v="2"/>
    <s v="OFF-BI-10004364"/>
    <x v="1"/>
    <x v="8"/>
    <s v="Storex Dura Pro Binders"/>
    <n v="3.5639999999999992"/>
    <n v="3"/>
    <n v="0.8"/>
    <n v="-6.2370000000000019"/>
    <x v="2"/>
    <x v="0"/>
    <s v="No"/>
  </r>
  <r>
    <n v="3857"/>
    <s v="US-2019-105389"/>
    <x v="436"/>
    <d v="2019-10-28T00:00:00"/>
    <s v="Second Class"/>
    <s v="DM-13015"/>
    <s v="Darrin Martin"/>
    <x v="0"/>
    <s v="United States"/>
    <x v="52"/>
    <x v="5"/>
    <n v="78207"/>
    <x v="2"/>
    <s v="TEC-PH-10002824"/>
    <x v="2"/>
    <x v="7"/>
    <s v="Jabra SPEAK 410 Multidevice Speakerphone"/>
    <n v="823.96000000000015"/>
    <n v="5"/>
    <n v="0.2"/>
    <n v="51.497499999999974"/>
    <x v="2"/>
    <x v="0"/>
    <s v="No"/>
  </r>
  <r>
    <n v="3858"/>
    <s v="US-2019-105389"/>
    <x v="436"/>
    <d v="2019-10-28T00:00:00"/>
    <s v="Second Class"/>
    <s v="DM-13015"/>
    <s v="Darrin Martin"/>
    <x v="0"/>
    <s v="United States"/>
    <x v="52"/>
    <x v="5"/>
    <n v="78207"/>
    <x v="2"/>
    <s v="OFF-AR-10000634"/>
    <x v="1"/>
    <x v="6"/>
    <s v="Newell 320"/>
    <n v="10.272000000000002"/>
    <n v="3"/>
    <n v="0.2"/>
    <n v="0.89880000000000004"/>
    <x v="2"/>
    <x v="0"/>
    <s v="No"/>
  </r>
  <r>
    <n v="3859"/>
    <s v="CA-2016-140816"/>
    <x v="414"/>
    <d v="2016-12-20T00:00:00"/>
    <s v="Same Day"/>
    <s v="TC-21295"/>
    <s v="Toby Carlisle"/>
    <x v="0"/>
    <s v="United States"/>
    <x v="377"/>
    <x v="22"/>
    <n v="80229"/>
    <x v="1"/>
    <s v="TEC-AC-10001539"/>
    <x v="2"/>
    <x v="11"/>
    <s v="Logitech G430 Surround Sound Gaming Headset with Dolby 7.1 Technology"/>
    <n v="447.94399999999996"/>
    <n v="7"/>
    <n v="0.2"/>
    <n v="89.588799999999992"/>
    <x v="1"/>
    <x v="1"/>
    <s v="Yes"/>
  </r>
  <r>
    <n v="3860"/>
    <s v="CA-2019-154039"/>
    <x v="922"/>
    <d v="2019-02-22T00:00:00"/>
    <s v="Standard Class"/>
    <s v="JK-16120"/>
    <s v="Julie Kriz"/>
    <x v="2"/>
    <s v="United States"/>
    <x v="22"/>
    <x v="10"/>
    <n v="60653"/>
    <x v="2"/>
    <s v="FUR-TA-10001932"/>
    <x v="0"/>
    <x v="3"/>
    <s v="Chromcraft 48&quot; x 96&quot; Racetrack Double Pedestal Table"/>
    <n v="480.96"/>
    <n v="3"/>
    <n v="0.5"/>
    <n v="-269.33760000000001"/>
    <x v="2"/>
    <x v="0"/>
    <s v="No"/>
  </r>
  <r>
    <n v="3861"/>
    <s v="CA-2019-154039"/>
    <x v="922"/>
    <d v="2019-02-22T00:00:00"/>
    <s v="Standard Class"/>
    <s v="JK-16120"/>
    <s v="Julie Kriz"/>
    <x v="2"/>
    <s v="United States"/>
    <x v="22"/>
    <x v="10"/>
    <n v="60653"/>
    <x v="2"/>
    <s v="TEC-PH-10002789"/>
    <x v="2"/>
    <x v="7"/>
    <s v="LG Exalt"/>
    <n v="124.79200000000002"/>
    <n v="1"/>
    <n v="0.2"/>
    <n v="10.919299999999996"/>
    <x v="2"/>
    <x v="0"/>
    <s v="No"/>
  </r>
  <r>
    <n v="3862"/>
    <s v="CA-2016-135755"/>
    <x v="523"/>
    <d v="2016-05-10T00:00:00"/>
    <s v="Standard Class"/>
    <s v="NC-18415"/>
    <s v="Nathan Cano"/>
    <x v="0"/>
    <s v="United States"/>
    <x v="181"/>
    <x v="15"/>
    <n v="10701"/>
    <x v="3"/>
    <s v="OFF-BI-10004828"/>
    <x v="1"/>
    <x v="8"/>
    <s v="GBC Poly Designer Binding Covers"/>
    <n v="40.176000000000002"/>
    <n v="3"/>
    <n v="0.2"/>
    <n v="14.563799999999997"/>
    <x v="3"/>
    <x v="0"/>
    <s v="No"/>
  </r>
  <r>
    <n v="3863"/>
    <s v="CA-2016-135755"/>
    <x v="523"/>
    <d v="2016-05-10T00:00:00"/>
    <s v="Standard Class"/>
    <s v="NC-18415"/>
    <s v="Nathan Cano"/>
    <x v="0"/>
    <s v="United States"/>
    <x v="181"/>
    <x v="15"/>
    <n v="10701"/>
    <x v="3"/>
    <s v="OFF-BI-10003981"/>
    <x v="1"/>
    <x v="8"/>
    <s v="Avery Durable Plastic 1&quot; Binders"/>
    <n v="10.896000000000001"/>
    <n v="3"/>
    <n v="0.2"/>
    <n v="3.9497999999999998"/>
    <x v="3"/>
    <x v="0"/>
    <s v="No"/>
  </r>
  <r>
    <n v="3864"/>
    <s v="CA-2019-123246"/>
    <x v="161"/>
    <d v="2019-10-19T00:00:00"/>
    <s v="Second Class"/>
    <s v="AJ-10960"/>
    <s v="Astrea Jones"/>
    <x v="0"/>
    <s v="United States"/>
    <x v="70"/>
    <x v="1"/>
    <n v="92037"/>
    <x v="1"/>
    <s v="OFF-AR-10001770"/>
    <x v="1"/>
    <x v="6"/>
    <s v="Economy #2 Pencils"/>
    <n v="10.64"/>
    <n v="4"/>
    <n v="0"/>
    <n v="2.7664"/>
    <x v="1"/>
    <x v="0"/>
    <s v="No"/>
  </r>
  <r>
    <n v="3865"/>
    <s v="CA-2017-157133"/>
    <x v="109"/>
    <d v="2017-12-03T00:00:00"/>
    <s v="Standard Class"/>
    <s v="LC-16885"/>
    <s v="Lena Creighton"/>
    <x v="0"/>
    <s v="United States"/>
    <x v="378"/>
    <x v="10"/>
    <n v="61821"/>
    <x v="2"/>
    <s v="FUR-FU-10004904"/>
    <x v="0"/>
    <x v="5"/>
    <s v="Eldon &quot;L&quot; Workstation Diamond Chairmat"/>
    <n v="151.96"/>
    <n v="5"/>
    <n v="0.6"/>
    <n v="-182.35200000000003"/>
    <x v="2"/>
    <x v="0"/>
    <s v="No"/>
  </r>
  <r>
    <n v="3866"/>
    <s v="CA-2016-124709"/>
    <x v="923"/>
    <d v="2016-07-29T00:00:00"/>
    <s v="Second Class"/>
    <s v="GW-14605"/>
    <s v="Giulietta Weimer"/>
    <x v="0"/>
    <s v="United States"/>
    <x v="8"/>
    <x v="1"/>
    <n v="94122"/>
    <x v="1"/>
    <s v="TEC-AC-10002842"/>
    <x v="2"/>
    <x v="11"/>
    <s v="WD My Passport Ultra 2TB Portable External Hard Drive"/>
    <n v="238"/>
    <n v="2"/>
    <n v="0"/>
    <n v="38.080000000000013"/>
    <x v="1"/>
    <x v="0"/>
    <s v="No"/>
  </r>
  <r>
    <n v="3867"/>
    <s v="CA-2019-146360"/>
    <x v="756"/>
    <d v="2019-04-25T00:00:00"/>
    <s v="Second Class"/>
    <s v="SC-20305"/>
    <s v="Sean Christensen"/>
    <x v="0"/>
    <s v="United States"/>
    <x v="104"/>
    <x v="14"/>
    <n v="46226"/>
    <x v="2"/>
    <s v="TEC-AC-10003590"/>
    <x v="2"/>
    <x v="11"/>
    <s v="TRENDnet 56K USB 2.0 Phone, Internet and Fax Modem"/>
    <n v="155.34"/>
    <n v="6"/>
    <n v="0"/>
    <n v="55.922399999999996"/>
    <x v="2"/>
    <x v="0"/>
    <s v="No"/>
  </r>
  <r>
    <n v="3868"/>
    <s v="CA-2017-132486"/>
    <x v="924"/>
    <d v="2017-10-27T00:00:00"/>
    <s v="Second Class"/>
    <s v="JF-15355"/>
    <s v="Jay Fein"/>
    <x v="0"/>
    <s v="United States"/>
    <x v="70"/>
    <x v="1"/>
    <n v="92105"/>
    <x v="1"/>
    <s v="TEC-AC-10000710"/>
    <x v="2"/>
    <x v="11"/>
    <s v="Maxell DVD-RAM Discs"/>
    <n v="148.32"/>
    <n v="9"/>
    <n v="0"/>
    <n v="63.777600000000007"/>
    <x v="1"/>
    <x v="0"/>
    <s v="No"/>
  </r>
  <r>
    <n v="3869"/>
    <s v="CA-2017-132486"/>
    <x v="924"/>
    <d v="2017-10-27T00:00:00"/>
    <s v="Second Class"/>
    <s v="JF-15355"/>
    <s v="Jay Fein"/>
    <x v="0"/>
    <s v="United States"/>
    <x v="70"/>
    <x v="1"/>
    <n v="92105"/>
    <x v="1"/>
    <s v="FUR-CH-10004495"/>
    <x v="0"/>
    <x v="1"/>
    <s v="Global Leather and Oak Executive Chair, Black"/>
    <n v="240.78400000000002"/>
    <n v="1"/>
    <n v="0.2"/>
    <n v="27.088199999999965"/>
    <x v="1"/>
    <x v="0"/>
    <s v="No"/>
  </r>
  <r>
    <n v="3870"/>
    <s v="CA-2017-132486"/>
    <x v="924"/>
    <d v="2017-10-27T00:00:00"/>
    <s v="Second Class"/>
    <s v="JF-15355"/>
    <s v="Jay Fein"/>
    <x v="0"/>
    <s v="United States"/>
    <x v="70"/>
    <x v="1"/>
    <n v="92105"/>
    <x v="1"/>
    <s v="FUR-CH-10004540"/>
    <x v="0"/>
    <x v="1"/>
    <s v="Global Chrome Stack Chair"/>
    <n v="191.96800000000002"/>
    <n v="7"/>
    <n v="0.2"/>
    <n v="16.797200000000004"/>
    <x v="1"/>
    <x v="0"/>
    <s v="No"/>
  </r>
  <r>
    <n v="3871"/>
    <s v="CA-2017-132486"/>
    <x v="924"/>
    <d v="2017-10-27T00:00:00"/>
    <s v="Second Class"/>
    <s v="JF-15355"/>
    <s v="Jay Fein"/>
    <x v="0"/>
    <s v="United States"/>
    <x v="70"/>
    <x v="1"/>
    <n v="92105"/>
    <x v="1"/>
    <s v="OFF-PA-10004971"/>
    <x v="1"/>
    <x v="10"/>
    <s v="Xerox 196"/>
    <n v="11.56"/>
    <n v="2"/>
    <n v="0"/>
    <n v="5.6644000000000005"/>
    <x v="1"/>
    <x v="0"/>
    <s v="No"/>
  </r>
  <r>
    <n v="3872"/>
    <s v="CA-2017-132486"/>
    <x v="924"/>
    <d v="2017-10-27T00:00:00"/>
    <s v="Second Class"/>
    <s v="JF-15355"/>
    <s v="Jay Fein"/>
    <x v="0"/>
    <s v="United States"/>
    <x v="70"/>
    <x v="1"/>
    <n v="92105"/>
    <x v="1"/>
    <s v="OFF-EN-10002600"/>
    <x v="1"/>
    <x v="12"/>
    <s v="Redi-Strip #10 Envelopes, 4 1/8 x 9 1/2"/>
    <n v="11.8"/>
    <n v="4"/>
    <n v="0"/>
    <n v="5.6639999999999997"/>
    <x v="1"/>
    <x v="0"/>
    <s v="No"/>
  </r>
  <r>
    <n v="3873"/>
    <s v="CA-2017-132486"/>
    <x v="924"/>
    <d v="2017-10-27T00:00:00"/>
    <s v="Second Class"/>
    <s v="JF-15355"/>
    <s v="Jay Fein"/>
    <x v="0"/>
    <s v="United States"/>
    <x v="70"/>
    <x v="1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  <x v="1"/>
    <x v="0"/>
    <s v="No"/>
  </r>
  <r>
    <n v="3874"/>
    <s v="CA-2018-136231"/>
    <x v="64"/>
    <d v="2018-09-07T00:00:00"/>
    <s v="Second Class"/>
    <s v="DM-13015"/>
    <s v="Darrin Martin"/>
    <x v="0"/>
    <s v="United States"/>
    <x v="271"/>
    <x v="18"/>
    <n v="37604"/>
    <x v="0"/>
    <s v="OFF-EN-10001099"/>
    <x v="1"/>
    <x v="12"/>
    <s v="Staple envelope"/>
    <n v="23.472000000000001"/>
    <n v="3"/>
    <n v="0.2"/>
    <n v="7.6283999999999974"/>
    <x v="0"/>
    <x v="0"/>
    <s v="No"/>
  </r>
  <r>
    <n v="3875"/>
    <s v="CA-2018-136231"/>
    <x v="64"/>
    <d v="2018-09-07T00:00:00"/>
    <s v="Second Class"/>
    <s v="DM-13015"/>
    <s v="Darrin Martin"/>
    <x v="0"/>
    <s v="United States"/>
    <x v="271"/>
    <x v="18"/>
    <n v="37604"/>
    <x v="0"/>
    <s v="OFF-BI-10001597"/>
    <x v="1"/>
    <x v="8"/>
    <s v="Wilson Jones Ledger-Size, Piano-Hinge Binder, 2&quot;, Blue"/>
    <n v="86.058000000000007"/>
    <n v="7"/>
    <n v="0.7"/>
    <n v="-63.109199999999987"/>
    <x v="0"/>
    <x v="0"/>
    <s v="No"/>
  </r>
  <r>
    <n v="3876"/>
    <s v="CA-2018-136231"/>
    <x v="64"/>
    <d v="2018-09-07T00:00:00"/>
    <s v="Second Class"/>
    <s v="DM-13015"/>
    <s v="Darrin Martin"/>
    <x v="0"/>
    <s v="United States"/>
    <x v="271"/>
    <x v="18"/>
    <n v="37604"/>
    <x v="0"/>
    <s v="TEC-PH-10002660"/>
    <x v="2"/>
    <x v="7"/>
    <s v="Nortel Networks T7316 E Nt8 B27"/>
    <n v="108.78399999999999"/>
    <n v="2"/>
    <n v="0.2"/>
    <n v="6.7990000000000066"/>
    <x v="0"/>
    <x v="0"/>
    <s v="No"/>
  </r>
  <r>
    <n v="3877"/>
    <s v="CA-2018-136231"/>
    <x v="64"/>
    <d v="2018-09-07T00:00:00"/>
    <s v="Second Class"/>
    <s v="DM-13015"/>
    <s v="Darrin Martin"/>
    <x v="0"/>
    <s v="United States"/>
    <x v="271"/>
    <x v="18"/>
    <n v="37604"/>
    <x v="0"/>
    <s v="OFF-PA-10000327"/>
    <x v="1"/>
    <x v="10"/>
    <s v="Xerox 1971"/>
    <n v="10.272000000000002"/>
    <n v="3"/>
    <n v="0.2"/>
    <n v="3.2099999999999982"/>
    <x v="0"/>
    <x v="0"/>
    <s v="No"/>
  </r>
  <r>
    <n v="3878"/>
    <s v="CA-2018-140641"/>
    <x v="99"/>
    <d v="2018-11-02T00:00:00"/>
    <s v="Standard Class"/>
    <s v="EP-13915"/>
    <s v="Emily Phan"/>
    <x v="0"/>
    <s v="United States"/>
    <x v="67"/>
    <x v="2"/>
    <n v="33614"/>
    <x v="0"/>
    <s v="OFF-BI-10001191"/>
    <x v="1"/>
    <x v="8"/>
    <s v="Canvas Sectional Post Binders"/>
    <n v="38.190000000000012"/>
    <n v="5"/>
    <n v="0.7"/>
    <n v="-26.732999999999997"/>
    <x v="0"/>
    <x v="0"/>
    <s v="No"/>
  </r>
  <r>
    <n v="3879"/>
    <s v="CA-2016-151001"/>
    <x v="267"/>
    <d v="2016-04-07T00:00:00"/>
    <s v="First Class"/>
    <s v="JG-15805"/>
    <s v="John Grady"/>
    <x v="1"/>
    <s v="United States"/>
    <x v="27"/>
    <x v="10"/>
    <n v="62521"/>
    <x v="2"/>
    <s v="OFF-ST-10003455"/>
    <x v="1"/>
    <x v="4"/>
    <s v="Tenex File Box, Personal Filing Tote with Lid, Black"/>
    <n v="49.632000000000005"/>
    <n v="4"/>
    <n v="0.2"/>
    <n v="3.7224000000000004"/>
    <x v="2"/>
    <x v="0"/>
    <s v="No"/>
  </r>
  <r>
    <n v="3880"/>
    <s v="CA-2016-151001"/>
    <x v="267"/>
    <d v="2016-04-07T00:00:00"/>
    <s v="First Class"/>
    <s v="JG-15805"/>
    <s v="John Grady"/>
    <x v="1"/>
    <s v="United States"/>
    <x v="27"/>
    <x v="10"/>
    <n v="62521"/>
    <x v="2"/>
    <s v="OFF-ST-10001031"/>
    <x v="1"/>
    <x v="4"/>
    <s v="Adjustable Personal File Tote"/>
    <n v="52.096000000000004"/>
    <n v="4"/>
    <n v="0.2"/>
    <n v="3.9072000000000031"/>
    <x v="2"/>
    <x v="0"/>
    <s v="No"/>
  </r>
  <r>
    <n v="3881"/>
    <s v="CA-2017-129896"/>
    <x v="925"/>
    <d v="2017-06-20T00:00:00"/>
    <s v="Standard Class"/>
    <s v="PF-19120"/>
    <s v="Peter Fuller"/>
    <x v="0"/>
    <s v="United States"/>
    <x v="23"/>
    <x v="16"/>
    <n v="85234"/>
    <x v="1"/>
    <s v="OFF-PA-10002245"/>
    <x v="1"/>
    <x v="10"/>
    <s v="Xerox 1895"/>
    <n v="9.5680000000000014"/>
    <n v="2"/>
    <n v="0.2"/>
    <n v="2.9899999999999993"/>
    <x v="1"/>
    <x v="0"/>
    <s v="No"/>
  </r>
  <r>
    <n v="3882"/>
    <s v="CA-2017-129896"/>
    <x v="925"/>
    <d v="2017-06-20T00:00:00"/>
    <s v="Standard Class"/>
    <s v="PF-19120"/>
    <s v="Peter Fuller"/>
    <x v="0"/>
    <s v="United States"/>
    <x v="23"/>
    <x v="16"/>
    <n v="85234"/>
    <x v="1"/>
    <s v="OFF-ST-10004804"/>
    <x v="1"/>
    <x v="4"/>
    <s v="Belkin 19&quot; Vented Equipment Shelf, Black"/>
    <n v="82.367999999999995"/>
    <n v="2"/>
    <n v="0.2"/>
    <n v="-19.562399999999997"/>
    <x v="1"/>
    <x v="0"/>
    <s v="No"/>
  </r>
  <r>
    <n v="3883"/>
    <s v="CA-2017-129896"/>
    <x v="925"/>
    <d v="2017-06-20T00:00:00"/>
    <s v="Standard Class"/>
    <s v="PF-19120"/>
    <s v="Peter Fuller"/>
    <x v="0"/>
    <s v="United States"/>
    <x v="23"/>
    <x v="16"/>
    <n v="85234"/>
    <x v="1"/>
    <s v="FUR-FU-10004904"/>
    <x v="0"/>
    <x v="5"/>
    <s v="Eldon &quot;L&quot; Workstation Diamond Chairmat"/>
    <n v="364.70400000000006"/>
    <n v="6"/>
    <n v="0.2"/>
    <n v="-36.470400000000041"/>
    <x v="1"/>
    <x v="0"/>
    <s v="No"/>
  </r>
  <r>
    <n v="3884"/>
    <s v="CA-2017-129896"/>
    <x v="925"/>
    <d v="2017-06-20T00:00:00"/>
    <s v="Standard Class"/>
    <s v="PF-19120"/>
    <s v="Peter Fuller"/>
    <x v="0"/>
    <s v="United States"/>
    <x v="23"/>
    <x v="16"/>
    <n v="85234"/>
    <x v="1"/>
    <s v="FUR-FU-10002396"/>
    <x v="0"/>
    <x v="5"/>
    <s v="DAX Copper Panel Document Frame, 5 x 7 Size"/>
    <n v="40.256"/>
    <n v="4"/>
    <n v="0.2"/>
    <n v="11.070400000000003"/>
    <x v="1"/>
    <x v="0"/>
    <s v="No"/>
  </r>
  <r>
    <n v="3885"/>
    <s v="CA-2016-152849"/>
    <x v="260"/>
    <d v="2016-07-12T00:00:00"/>
    <s v="Standard Class"/>
    <s v="DW-13195"/>
    <s v="David Wiener"/>
    <x v="1"/>
    <s v="United States"/>
    <x v="289"/>
    <x v="18"/>
    <n v="37918"/>
    <x v="0"/>
    <s v="OFF-AR-10002833"/>
    <x v="1"/>
    <x v="6"/>
    <s v="Newell 322"/>
    <n v="4.3680000000000003"/>
    <n v="3"/>
    <n v="0.2"/>
    <n v="0.3822000000000001"/>
    <x v="0"/>
    <x v="0"/>
    <s v="No"/>
  </r>
  <r>
    <n v="3886"/>
    <s v="US-2019-127341"/>
    <x v="926"/>
    <d v="2019-02-02T00:00:00"/>
    <s v="Standard Class"/>
    <s v="CK-12595"/>
    <s v="Clytie Kelty"/>
    <x v="0"/>
    <s v="United States"/>
    <x v="22"/>
    <x v="10"/>
    <n v="60653"/>
    <x v="2"/>
    <s v="OFF-BI-10001072"/>
    <x v="1"/>
    <x v="8"/>
    <s v="GBC Clear Cover, 8-1/2 x 11, unpunched, 25 covers per pack"/>
    <n v="12.127999999999997"/>
    <n v="4"/>
    <n v="0.8"/>
    <n v="-20.617600000000003"/>
    <x v="2"/>
    <x v="0"/>
    <s v="No"/>
  </r>
  <r>
    <n v="3887"/>
    <s v="CA-2018-167759"/>
    <x v="840"/>
    <d v="2018-03-08T00:00:00"/>
    <s v="Second Class"/>
    <s v="CC-12670"/>
    <s v="Craig Carreira"/>
    <x v="0"/>
    <s v="United States"/>
    <x v="41"/>
    <x v="14"/>
    <n v="47401"/>
    <x v="2"/>
    <s v="TEC-PH-10003171"/>
    <x v="2"/>
    <x v="7"/>
    <s v="Plantronics Encore H101 Dual Earpieces Headset"/>
    <n v="134.85000000000002"/>
    <n v="3"/>
    <n v="0"/>
    <n v="37.757999999999996"/>
    <x v="2"/>
    <x v="1"/>
    <s v="Yes"/>
  </r>
  <r>
    <n v="3888"/>
    <s v="CA-2016-100895"/>
    <x v="270"/>
    <d v="2016-06-06T00:00:00"/>
    <s v="Standard Class"/>
    <s v="SV-20785"/>
    <s v="Stewart Visinsky"/>
    <x v="0"/>
    <s v="United States"/>
    <x v="185"/>
    <x v="32"/>
    <n v="30076"/>
    <x v="0"/>
    <s v="OFF-AR-10004511"/>
    <x v="1"/>
    <x v="6"/>
    <s v="Sanford Colorific Scented Colored Pencils, 12/Pack"/>
    <n v="8.56"/>
    <n v="2"/>
    <n v="0"/>
    <n v="2.6536"/>
    <x v="0"/>
    <x v="0"/>
    <s v="No"/>
  </r>
  <r>
    <n v="3889"/>
    <s v="CA-2016-100895"/>
    <x v="270"/>
    <d v="2016-06-06T00:00:00"/>
    <s v="Standard Class"/>
    <s v="SV-20785"/>
    <s v="Stewart Visinsky"/>
    <x v="0"/>
    <s v="United States"/>
    <x v="185"/>
    <x v="32"/>
    <n v="30076"/>
    <x v="0"/>
    <s v="TEC-PH-10001425"/>
    <x v="2"/>
    <x v="7"/>
    <s v="Mophie Juice Pack Helium for iPhone"/>
    <n v="239.96999999999997"/>
    <n v="3"/>
    <n v="0"/>
    <n v="67.191599999999994"/>
    <x v="0"/>
    <x v="0"/>
    <s v="No"/>
  </r>
  <r>
    <n v="3890"/>
    <s v="CA-2016-100895"/>
    <x v="270"/>
    <d v="2016-06-06T00:00:00"/>
    <s v="Standard Class"/>
    <s v="SV-20785"/>
    <s v="Stewart Visinsky"/>
    <x v="0"/>
    <s v="United States"/>
    <x v="185"/>
    <x v="32"/>
    <n v="30076"/>
    <x v="0"/>
    <s v="OFF-ST-10001490"/>
    <x v="1"/>
    <x v="4"/>
    <s v="Hot File 7-Pocket, Floor Stand"/>
    <n v="356.94"/>
    <n v="2"/>
    <n v="0"/>
    <n v="107.08199999999997"/>
    <x v="0"/>
    <x v="0"/>
    <s v="No"/>
  </r>
  <r>
    <n v="3891"/>
    <s v="US-2018-163881"/>
    <x v="390"/>
    <d v="2018-11-30T00:00:00"/>
    <s v="Standard Class"/>
    <s v="SP-20860"/>
    <s v="Sung Pak"/>
    <x v="1"/>
    <s v="United States"/>
    <x v="1"/>
    <x v="1"/>
    <n v="90036"/>
    <x v="1"/>
    <s v="TEC-AC-10003033"/>
    <x v="2"/>
    <x v="11"/>
    <s v="Plantronics CS510 - Over-the-Head monaural Wireless Headset System"/>
    <n v="659.9"/>
    <n v="2"/>
    <n v="0"/>
    <n v="217.76699999999994"/>
    <x v="1"/>
    <x v="0"/>
    <s v="No"/>
  </r>
  <r>
    <n v="3892"/>
    <s v="US-2018-163881"/>
    <x v="390"/>
    <d v="2018-11-30T00:00:00"/>
    <s v="Standard Class"/>
    <s v="SP-20860"/>
    <s v="Sung Pak"/>
    <x v="1"/>
    <s v="United States"/>
    <x v="1"/>
    <x v="1"/>
    <n v="90036"/>
    <x v="1"/>
    <s v="FUR-CH-10001394"/>
    <x v="0"/>
    <x v="1"/>
    <s v="Global Leather Executive Chair"/>
    <n v="1684.7520000000002"/>
    <n v="6"/>
    <n v="0.2"/>
    <n v="210.59399999999977"/>
    <x v="1"/>
    <x v="0"/>
    <s v="No"/>
  </r>
  <r>
    <n v="3893"/>
    <s v="US-2018-163881"/>
    <x v="390"/>
    <d v="2018-11-30T00:00:00"/>
    <s v="Standard Class"/>
    <s v="SP-20860"/>
    <s v="Sung Pak"/>
    <x v="1"/>
    <s v="United States"/>
    <x v="1"/>
    <x v="1"/>
    <n v="90036"/>
    <x v="1"/>
    <s v="TEC-AC-10000420"/>
    <x v="2"/>
    <x v="11"/>
    <s v="Logitech G500s Laser Gaming Mouse with Adjustable Weight Tuning"/>
    <n v="559.91999999999996"/>
    <n v="8"/>
    <n v="0"/>
    <n v="190.37279999999998"/>
    <x v="1"/>
    <x v="0"/>
    <s v="No"/>
  </r>
  <r>
    <n v="3894"/>
    <s v="US-2018-144547"/>
    <x v="338"/>
    <d v="2018-11-14T00:00:00"/>
    <s v="Standard Class"/>
    <s v="MS-17770"/>
    <s v="Maxwell Schwartz"/>
    <x v="0"/>
    <s v="United States"/>
    <x v="12"/>
    <x v="5"/>
    <n v="77036"/>
    <x v="2"/>
    <s v="TEC-AC-10004901"/>
    <x v="2"/>
    <x v="11"/>
    <s v="Kensington SlimBlade Notebook Wireless Mouse with Nano Receiver"/>
    <n v="279.94400000000002"/>
    <n v="7"/>
    <n v="0.2"/>
    <n v="48.990200000000002"/>
    <x v="2"/>
    <x v="0"/>
    <s v="No"/>
  </r>
  <r>
    <n v="3895"/>
    <s v="US-2016-112200"/>
    <x v="754"/>
    <d v="2016-11-28T00:00:00"/>
    <s v="Standard Class"/>
    <s v="TC-21475"/>
    <s v="Tony Chapman"/>
    <x v="2"/>
    <s v="United States"/>
    <x v="348"/>
    <x v="10"/>
    <n v="60440"/>
    <x v="2"/>
    <s v="OFF-BI-10002571"/>
    <x v="1"/>
    <x v="8"/>
    <s v="Avery Framed View Binder, EZD Ring (Locking), Navy, 1 1/2&quot;"/>
    <n v="9.9799999999999969"/>
    <n v="5"/>
    <n v="0.8"/>
    <n v="-16.467000000000002"/>
    <x v="2"/>
    <x v="0"/>
    <s v="No"/>
  </r>
  <r>
    <n v="3896"/>
    <s v="CA-2019-110212"/>
    <x v="927"/>
    <d v="2019-05-05T00:00:00"/>
    <s v="Standard Class"/>
    <s v="SJ-20125"/>
    <s v="Sanjit Jacobs"/>
    <x v="2"/>
    <s v="United States"/>
    <x v="379"/>
    <x v="36"/>
    <n v="71854"/>
    <x v="0"/>
    <s v="TEC-AC-10002331"/>
    <x v="2"/>
    <x v="11"/>
    <s v="Maxell 74 Minute CDR, 10/Pack"/>
    <n v="48.9"/>
    <n v="5"/>
    <n v="0"/>
    <n v="18.093"/>
    <x v="0"/>
    <x v="0"/>
    <s v="No"/>
  </r>
  <r>
    <n v="3897"/>
    <s v="CA-2019-134285"/>
    <x v="226"/>
    <d v="2019-12-12T00:00:00"/>
    <s v="Standard Class"/>
    <s v="DS-13180"/>
    <s v="David Smith"/>
    <x v="1"/>
    <s v="United States"/>
    <x v="52"/>
    <x v="5"/>
    <n v="78207"/>
    <x v="2"/>
    <s v="OFF-FA-10000611"/>
    <x v="1"/>
    <x v="13"/>
    <s v="Binder Clips by OIC"/>
    <n v="3.5519999999999996"/>
    <n v="3"/>
    <n v="0.2"/>
    <n v="1.2431999999999999"/>
    <x v="2"/>
    <x v="0"/>
    <s v="No"/>
  </r>
  <r>
    <n v="3898"/>
    <s v="CA-2019-134285"/>
    <x v="226"/>
    <d v="2019-12-12T00:00:00"/>
    <s v="Standard Class"/>
    <s v="DS-13180"/>
    <s v="David Smith"/>
    <x v="1"/>
    <s v="United States"/>
    <x v="52"/>
    <x v="5"/>
    <n v="78207"/>
    <x v="2"/>
    <s v="OFF-PA-10000304"/>
    <x v="1"/>
    <x v="10"/>
    <s v="Xerox 1995"/>
    <n v="15.552000000000003"/>
    <n v="3"/>
    <n v="0.2"/>
    <n v="5.4432"/>
    <x v="2"/>
    <x v="0"/>
    <s v="No"/>
  </r>
  <r>
    <n v="3899"/>
    <s v="CA-2019-102267"/>
    <x v="329"/>
    <d v="2019-12-04T00:00:00"/>
    <s v="Standard Class"/>
    <s v="SC-20800"/>
    <s v="Stuart Calhoun"/>
    <x v="0"/>
    <s v="United States"/>
    <x v="380"/>
    <x v="5"/>
    <n v="78539"/>
    <x v="2"/>
    <s v="OFF-FA-10000611"/>
    <x v="1"/>
    <x v="13"/>
    <s v="Binder Clips by OIC"/>
    <n v="2.3679999999999999"/>
    <n v="2"/>
    <n v="0.2"/>
    <n v="0.82879999999999987"/>
    <x v="2"/>
    <x v="0"/>
    <s v="No"/>
  </r>
  <r>
    <n v="3900"/>
    <s v="CA-2019-157980"/>
    <x v="226"/>
    <d v="2019-12-09T00:00:00"/>
    <s v="First Class"/>
    <s v="SH-20395"/>
    <s v="Shahid Hopkins"/>
    <x v="0"/>
    <s v="United States"/>
    <x v="167"/>
    <x v="24"/>
    <n v="43615"/>
    <x v="3"/>
    <s v="TEC-AC-10002567"/>
    <x v="2"/>
    <x v="11"/>
    <s v="Logitech G602 Wireless Gaming Mouse"/>
    <n v="127.98399999999999"/>
    <n v="2"/>
    <n v="0.2"/>
    <n v="25.596799999999998"/>
    <x v="3"/>
    <x v="0"/>
    <s v="No"/>
  </r>
  <r>
    <n v="3901"/>
    <s v="CA-2017-121097"/>
    <x v="928"/>
    <d v="2017-01-08T00:00:00"/>
    <s v="Standard Class"/>
    <s v="SF-20965"/>
    <s v="Sylvia Foulston"/>
    <x v="1"/>
    <s v="United States"/>
    <x v="381"/>
    <x v="5"/>
    <n v="77520"/>
    <x v="2"/>
    <s v="OFF-PA-10001937"/>
    <x v="1"/>
    <x v="10"/>
    <s v="Xerox 21"/>
    <n v="10.368000000000002"/>
    <n v="2"/>
    <n v="0.2"/>
    <n v="3.6288"/>
    <x v="2"/>
    <x v="0"/>
    <s v="No"/>
  </r>
  <r>
    <n v="3902"/>
    <s v="CA-2017-151043"/>
    <x v="717"/>
    <d v="2017-11-20T00:00:00"/>
    <s v="Standard Class"/>
    <s v="MG-17680"/>
    <s v="Maureen Gastineau"/>
    <x v="2"/>
    <s v="United States"/>
    <x v="10"/>
    <x v="9"/>
    <n v="19143"/>
    <x v="3"/>
    <s v="TEC-AC-10001090"/>
    <x v="2"/>
    <x v="11"/>
    <s v="Micro Innovations Wireless Classic Keyboard with Mouse"/>
    <n v="47.984000000000002"/>
    <n v="2"/>
    <n v="0.2"/>
    <n v="-1.199600000000002"/>
    <x v="3"/>
    <x v="0"/>
    <s v="No"/>
  </r>
  <r>
    <n v="3903"/>
    <s v="US-2017-119312"/>
    <x v="653"/>
    <d v="2017-10-07T00:00:00"/>
    <s v="Second Class"/>
    <s v="CS-12400"/>
    <s v="Christopher Schild"/>
    <x v="2"/>
    <s v="United States"/>
    <x v="1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  <x v="1"/>
    <x v="0"/>
    <s v="No"/>
  </r>
  <r>
    <n v="3904"/>
    <s v="CA-2017-167010"/>
    <x v="57"/>
    <d v="2017-04-10T00:00:00"/>
    <s v="Standard Class"/>
    <s v="VT-21700"/>
    <s v="Valerie Takahito"/>
    <x v="2"/>
    <s v="United States"/>
    <x v="10"/>
    <x v="9"/>
    <n v="19143"/>
    <x v="3"/>
    <s v="OFF-AP-10004036"/>
    <x v="1"/>
    <x v="9"/>
    <s v="Bionaire 99.97% HEPA Air Cleaner"/>
    <n v="98.111999999999995"/>
    <n v="7"/>
    <n v="0.2"/>
    <n v="18.396000000000001"/>
    <x v="3"/>
    <x v="0"/>
    <s v="No"/>
  </r>
  <r>
    <n v="3905"/>
    <s v="CA-2017-167010"/>
    <x v="57"/>
    <d v="2017-04-10T00:00:00"/>
    <s v="Standard Class"/>
    <s v="VT-21700"/>
    <s v="Valerie Takahito"/>
    <x v="2"/>
    <s v="United States"/>
    <x v="10"/>
    <x v="9"/>
    <n v="19143"/>
    <x v="3"/>
    <s v="OFF-ST-10003816"/>
    <x v="1"/>
    <x v="4"/>
    <s v="Fellowes High-Stak Drawer Files"/>
    <n v="563.80799999999999"/>
    <n v="4"/>
    <n v="0.2"/>
    <n v="21.142799999999966"/>
    <x v="3"/>
    <x v="0"/>
    <s v="No"/>
  </r>
  <r>
    <n v="3906"/>
    <s v="CA-2017-167010"/>
    <x v="57"/>
    <d v="2017-04-10T00:00:00"/>
    <s v="Standard Class"/>
    <s v="VT-21700"/>
    <s v="Valerie Takahito"/>
    <x v="2"/>
    <s v="United States"/>
    <x v="10"/>
    <x v="9"/>
    <n v="19143"/>
    <x v="3"/>
    <s v="OFF-BI-10002072"/>
    <x v="1"/>
    <x v="8"/>
    <s v="Cardinal Slant-D Ring Binders"/>
    <n v="10.428000000000001"/>
    <n v="4"/>
    <n v="0.7"/>
    <n v="-6.9519999999999982"/>
    <x v="3"/>
    <x v="0"/>
    <s v="No"/>
  </r>
  <r>
    <n v="3907"/>
    <s v="CA-2017-167010"/>
    <x v="57"/>
    <d v="2017-04-10T00:00:00"/>
    <s v="Standard Class"/>
    <s v="VT-21700"/>
    <s v="Valerie Takahito"/>
    <x v="2"/>
    <s v="United States"/>
    <x v="10"/>
    <x v="9"/>
    <n v="19143"/>
    <x v="3"/>
    <s v="FUR-FU-10001468"/>
    <x v="0"/>
    <x v="5"/>
    <s v="Tenex Antistatic Computer Chair Mats"/>
    <n v="547.13599999999997"/>
    <n v="4"/>
    <n v="0.2"/>
    <n v="-68.392000000000053"/>
    <x v="3"/>
    <x v="0"/>
    <s v="No"/>
  </r>
  <r>
    <n v="3908"/>
    <s v="CA-2017-167010"/>
    <x v="57"/>
    <d v="2017-04-10T00:00:00"/>
    <s v="Standard Class"/>
    <s v="VT-21700"/>
    <s v="Valerie Takahito"/>
    <x v="2"/>
    <s v="United States"/>
    <x v="10"/>
    <x v="9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  <x v="3"/>
    <x v="0"/>
    <s v="No"/>
  </r>
  <r>
    <n v="3909"/>
    <s v="CA-2017-167010"/>
    <x v="57"/>
    <d v="2017-04-10T00:00:00"/>
    <s v="Standard Class"/>
    <s v="VT-21700"/>
    <s v="Valerie Takahito"/>
    <x v="2"/>
    <s v="United States"/>
    <x v="10"/>
    <x v="9"/>
    <n v="19143"/>
    <x v="3"/>
    <s v="TEC-PH-10002844"/>
    <x v="2"/>
    <x v="7"/>
    <s v="Speck Products Candyshell Flip Case"/>
    <n v="41.988"/>
    <n v="2"/>
    <n v="0.4"/>
    <n v="-9.7972000000000037"/>
    <x v="3"/>
    <x v="0"/>
    <s v="No"/>
  </r>
  <r>
    <n v="3910"/>
    <s v="CA-2017-167010"/>
    <x v="57"/>
    <d v="2017-04-10T00:00:00"/>
    <s v="Standard Class"/>
    <s v="VT-21700"/>
    <s v="Valerie Takahito"/>
    <x v="2"/>
    <s v="United States"/>
    <x v="10"/>
    <x v="9"/>
    <n v="19143"/>
    <x v="3"/>
    <s v="FUR-FU-10001037"/>
    <x v="0"/>
    <x v="5"/>
    <s v="DAX Charcoal/Nickel-Tone Document Frame, 5 x 7"/>
    <n v="7.5840000000000005"/>
    <n v="1"/>
    <n v="0.2"/>
    <n v="2.37"/>
    <x v="3"/>
    <x v="0"/>
    <s v="No"/>
  </r>
  <r>
    <n v="3911"/>
    <s v="CA-2017-167010"/>
    <x v="57"/>
    <d v="2017-04-10T00:00:00"/>
    <s v="Standard Class"/>
    <s v="VT-21700"/>
    <s v="Valerie Takahito"/>
    <x v="2"/>
    <s v="United States"/>
    <x v="10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  <x v="3"/>
    <x v="0"/>
    <s v="No"/>
  </r>
  <r>
    <n v="3912"/>
    <s v="CA-2019-126788"/>
    <x v="929"/>
    <d v="2019-06-06T00:00:00"/>
    <s v="First Class"/>
    <s v="AB-10105"/>
    <s v="Adrian Barton"/>
    <x v="0"/>
    <s v="United States"/>
    <x v="352"/>
    <x v="5"/>
    <n v="77581"/>
    <x v="2"/>
    <s v="TEC-PH-10001619"/>
    <x v="2"/>
    <x v="7"/>
    <s v="LG G3"/>
    <n v="470.37600000000009"/>
    <n v="3"/>
    <n v="0.2"/>
    <n v="52.917299999999955"/>
    <x v="2"/>
    <x v="0"/>
    <s v="No"/>
  </r>
  <r>
    <n v="3913"/>
    <s v="CA-2019-148068"/>
    <x v="65"/>
    <d v="2019-09-25T00:00:00"/>
    <s v="Standard Class"/>
    <s v="MM-18280"/>
    <s v="Muhammed MacIntyre"/>
    <x v="1"/>
    <s v="United States"/>
    <x v="20"/>
    <x v="15"/>
    <n v="10035"/>
    <x v="3"/>
    <s v="OFF-PA-10001639"/>
    <x v="1"/>
    <x v="10"/>
    <s v="Xerox 203"/>
    <n v="19.440000000000001"/>
    <n v="3"/>
    <n v="0"/>
    <n v="9.3312000000000008"/>
    <x v="3"/>
    <x v="0"/>
    <s v="No"/>
  </r>
  <r>
    <n v="3914"/>
    <s v="CA-2019-148068"/>
    <x v="65"/>
    <d v="2019-09-25T00:00:00"/>
    <s v="Standard Class"/>
    <s v="MM-18280"/>
    <s v="Muhammed MacIntyre"/>
    <x v="1"/>
    <s v="United States"/>
    <x v="20"/>
    <x v="15"/>
    <n v="10035"/>
    <x v="3"/>
    <s v="FUR-FU-10002268"/>
    <x v="0"/>
    <x v="5"/>
    <s v="Ultra Door Push Plate"/>
    <n v="9.82"/>
    <n v="2"/>
    <n v="0"/>
    <n v="3.2405999999999997"/>
    <x v="3"/>
    <x v="0"/>
    <s v="No"/>
  </r>
  <r>
    <n v="3915"/>
    <s v="US-2019-142573"/>
    <x v="930"/>
    <d v="2019-07-23T00:00:00"/>
    <s v="Standard Class"/>
    <s v="ML-17410"/>
    <s v="Maris LaWare"/>
    <x v="0"/>
    <s v="United States"/>
    <x v="42"/>
    <x v="16"/>
    <n v="85023"/>
    <x v="1"/>
    <s v="FUR-TA-10001932"/>
    <x v="0"/>
    <x v="3"/>
    <s v="Chromcraft 48&quot; x 96&quot; Racetrack Double Pedestal Table"/>
    <n v="801.59999999999991"/>
    <n v="5"/>
    <n v="0.5"/>
    <n v="-448.89599999999996"/>
    <x v="1"/>
    <x v="0"/>
    <s v="No"/>
  </r>
  <r>
    <n v="3916"/>
    <s v="US-2019-142573"/>
    <x v="930"/>
    <d v="2019-07-23T00:00:00"/>
    <s v="Standard Class"/>
    <s v="ML-17410"/>
    <s v="Maris LaWare"/>
    <x v="0"/>
    <s v="United States"/>
    <x v="42"/>
    <x v="16"/>
    <n v="85023"/>
    <x v="1"/>
    <s v="FUR-CH-10004218"/>
    <x v="0"/>
    <x v="1"/>
    <s v="Global Fabric Manager's Chair, Dark Gray"/>
    <n v="161.56800000000001"/>
    <n v="2"/>
    <n v="0.2"/>
    <n v="10.098000000000006"/>
    <x v="1"/>
    <x v="0"/>
    <s v="No"/>
  </r>
  <r>
    <n v="3917"/>
    <s v="US-2019-142573"/>
    <x v="930"/>
    <d v="2019-07-23T00:00:00"/>
    <s v="Standard Class"/>
    <s v="ML-17410"/>
    <s v="Maris LaWare"/>
    <x v="0"/>
    <s v="United States"/>
    <x v="42"/>
    <x v="16"/>
    <n v="85023"/>
    <x v="1"/>
    <s v="OFF-PA-10000246"/>
    <x v="1"/>
    <x v="10"/>
    <s v="Riverleaf Stik-Withit Designer Note Cubes"/>
    <n v="16.096"/>
    <n v="2"/>
    <n v="0.2"/>
    <n v="5.2312000000000003"/>
    <x v="1"/>
    <x v="0"/>
    <s v="No"/>
  </r>
  <r>
    <n v="3918"/>
    <s v="US-2019-142573"/>
    <x v="930"/>
    <d v="2019-07-23T00:00:00"/>
    <s v="Standard Class"/>
    <s v="ML-17410"/>
    <s v="Maris LaWare"/>
    <x v="0"/>
    <s v="United States"/>
    <x v="42"/>
    <x v="16"/>
    <n v="85023"/>
    <x v="1"/>
    <s v="OFF-BI-10003350"/>
    <x v="1"/>
    <x v="8"/>
    <s v="Acco Expandable Hanging Binders"/>
    <n v="7.6560000000000006"/>
    <n v="4"/>
    <n v="0.7"/>
    <n v="-6.1247999999999987"/>
    <x v="1"/>
    <x v="0"/>
    <s v="No"/>
  </r>
  <r>
    <n v="3919"/>
    <s v="US-2019-142573"/>
    <x v="930"/>
    <d v="2019-07-23T00:00:00"/>
    <s v="Standard Class"/>
    <s v="ML-17410"/>
    <s v="Maris LaWare"/>
    <x v="0"/>
    <s v="United States"/>
    <x v="42"/>
    <x v="16"/>
    <n v="85023"/>
    <x v="1"/>
    <s v="FUR-CH-10000513"/>
    <x v="0"/>
    <x v="1"/>
    <s v="High-Back Leather Manager's Chair"/>
    <n v="311.97600000000006"/>
    <n v="3"/>
    <n v="0.2"/>
    <n v="-42.89670000000001"/>
    <x v="1"/>
    <x v="0"/>
    <s v="No"/>
  </r>
  <r>
    <n v="3920"/>
    <s v="US-2017-148817"/>
    <x v="494"/>
    <d v="2017-12-07T00:00:00"/>
    <s v="Standard Class"/>
    <s v="KD-16495"/>
    <s v="Keith Dawkins"/>
    <x v="1"/>
    <s v="United States"/>
    <x v="269"/>
    <x v="17"/>
    <n v="23320"/>
    <x v="0"/>
    <s v="OFF-ST-10001321"/>
    <x v="1"/>
    <x v="4"/>
    <s v="Decoflex Hanging Personal Folder File, Blue"/>
    <n v="61.68"/>
    <n v="4"/>
    <n v="0"/>
    <n v="16.653600000000004"/>
    <x v="0"/>
    <x v="0"/>
    <s v="No"/>
  </r>
  <r>
    <n v="3921"/>
    <s v="US-2017-148817"/>
    <x v="494"/>
    <d v="2017-12-07T00:00:00"/>
    <s v="Standard Class"/>
    <s v="KD-16495"/>
    <s v="Keith Dawkins"/>
    <x v="1"/>
    <s v="United States"/>
    <x v="269"/>
    <x v="17"/>
    <n v="23320"/>
    <x v="0"/>
    <s v="OFF-BI-10004233"/>
    <x v="1"/>
    <x v="8"/>
    <s v="GBC Pre-Punched Binding Paper, Plastic, White, 8-1/2&quot; x 11&quot;"/>
    <n v="63.96"/>
    <n v="4"/>
    <n v="0"/>
    <n v="30.700800000000001"/>
    <x v="0"/>
    <x v="0"/>
    <s v="No"/>
  </r>
  <r>
    <n v="3922"/>
    <s v="CA-2018-110044"/>
    <x v="931"/>
    <d v="2018-07-02T00:00:00"/>
    <s v="Second Class"/>
    <s v="RF-19735"/>
    <s v="Roland Fjeld"/>
    <x v="0"/>
    <s v="United States"/>
    <x v="22"/>
    <x v="10"/>
    <n v="60610"/>
    <x v="2"/>
    <s v="TEC-PH-10001299"/>
    <x v="2"/>
    <x v="7"/>
    <s v="Polycom CX300 Desktop Phone USB VoIP phone"/>
    <n v="359.97600000000006"/>
    <n v="3"/>
    <n v="0.2"/>
    <n v="35.997600000000006"/>
    <x v="2"/>
    <x v="0"/>
    <s v="No"/>
  </r>
  <r>
    <n v="3923"/>
    <s v="CA-2019-146920"/>
    <x v="735"/>
    <d v="2019-09-01T00:00:00"/>
    <s v="Standard Class"/>
    <s v="SC-20305"/>
    <s v="Sean Christensen"/>
    <x v="0"/>
    <s v="United States"/>
    <x v="22"/>
    <x v="10"/>
    <n v="60623"/>
    <x v="2"/>
    <s v="OFF-PA-10002479"/>
    <x v="1"/>
    <x v="10"/>
    <s v="Xerox 4200 Series MultiUse Premium Copy Paper (20Lb. and 84 Bright)"/>
    <n v="25.344000000000001"/>
    <n v="6"/>
    <n v="0.2"/>
    <n v="7.92"/>
    <x v="2"/>
    <x v="0"/>
    <s v="No"/>
  </r>
  <r>
    <n v="3924"/>
    <s v="CA-2019-146920"/>
    <x v="735"/>
    <d v="2019-09-01T00:00:00"/>
    <s v="Standard Class"/>
    <s v="SC-20305"/>
    <s v="Sean Christensen"/>
    <x v="0"/>
    <s v="United States"/>
    <x v="22"/>
    <x v="10"/>
    <n v="60623"/>
    <x v="2"/>
    <s v="OFF-PA-10001461"/>
    <x v="1"/>
    <x v="10"/>
    <s v="HP Office Paper (20Lb. and 87 Bright)"/>
    <n v="26.720000000000002"/>
    <n v="5"/>
    <n v="0.2"/>
    <n v="9.3520000000000003"/>
    <x v="2"/>
    <x v="0"/>
    <s v="No"/>
  </r>
  <r>
    <n v="3925"/>
    <s v="CA-2016-103940"/>
    <x v="328"/>
    <d v="2016-09-21T00:00:00"/>
    <s v="Standard Class"/>
    <s v="BN-11515"/>
    <s v="Bradley Nguyen"/>
    <x v="0"/>
    <s v="United States"/>
    <x v="4"/>
    <x v="4"/>
    <n v="98103"/>
    <x v="1"/>
    <s v="OFF-ST-10004963"/>
    <x v="1"/>
    <x v="4"/>
    <s v="Eldon Gobal File Keepers"/>
    <n v="30.28"/>
    <n v="2"/>
    <n v="0"/>
    <n v="1.2111999999999981"/>
    <x v="1"/>
    <x v="1"/>
    <s v="Yes"/>
  </r>
  <r>
    <n v="3926"/>
    <s v="CA-2016-103940"/>
    <x v="328"/>
    <d v="2016-09-21T00:00:00"/>
    <s v="Standard Class"/>
    <s v="BN-11515"/>
    <s v="Bradley Nguyen"/>
    <x v="0"/>
    <s v="United States"/>
    <x v="4"/>
    <x v="4"/>
    <n v="98103"/>
    <x v="1"/>
    <s v="OFF-ST-10000943"/>
    <x v="1"/>
    <x v="4"/>
    <s v="Eldon ProFile File 'N Store Portable File Tub Letter/Legal Size Black"/>
    <n v="57.929999999999993"/>
    <n v="3"/>
    <n v="0"/>
    <n v="16.220400000000001"/>
    <x v="1"/>
    <x v="1"/>
    <s v="Yes"/>
  </r>
  <r>
    <n v="3927"/>
    <s v="CA-2016-103940"/>
    <x v="328"/>
    <d v="2016-09-21T00:00:00"/>
    <s v="Standard Class"/>
    <s v="BN-11515"/>
    <s v="Bradley Nguyen"/>
    <x v="0"/>
    <s v="United States"/>
    <x v="4"/>
    <x v="4"/>
    <n v="98103"/>
    <x v="1"/>
    <s v="FUR-FU-10004671"/>
    <x v="0"/>
    <x v="5"/>
    <s v="Executive Impressions 12&quot; Wall Clock"/>
    <n v="35.340000000000003"/>
    <n v="2"/>
    <n v="0"/>
    <n v="13.429200000000002"/>
    <x v="1"/>
    <x v="1"/>
    <s v="Yes"/>
  </r>
  <r>
    <n v="3928"/>
    <s v="CA-2016-103940"/>
    <x v="328"/>
    <d v="2016-09-21T00:00:00"/>
    <s v="Standard Class"/>
    <s v="BN-11515"/>
    <s v="Bradley Nguyen"/>
    <x v="0"/>
    <s v="United States"/>
    <x v="4"/>
    <x v="4"/>
    <n v="98103"/>
    <x v="1"/>
    <s v="OFF-BI-10002735"/>
    <x v="1"/>
    <x v="8"/>
    <s v="GBC Prestige Therm-A-Bind Covers"/>
    <n v="137.24"/>
    <n v="5"/>
    <n v="0.2"/>
    <n v="46.3185"/>
    <x v="1"/>
    <x v="1"/>
    <s v="Yes"/>
  </r>
  <r>
    <n v="3929"/>
    <s v="CA-2018-162082"/>
    <x v="560"/>
    <d v="2018-03-17T00:00:00"/>
    <s v="First Class"/>
    <s v="JS-15880"/>
    <s v="John Stevenson"/>
    <x v="0"/>
    <s v="United States"/>
    <x v="92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  <x v="2"/>
    <x v="0"/>
    <s v="No"/>
  </r>
  <r>
    <n v="3930"/>
    <s v="CA-2018-162082"/>
    <x v="560"/>
    <d v="2018-03-17T00:00:00"/>
    <s v="First Class"/>
    <s v="JS-15880"/>
    <s v="John Stevenson"/>
    <x v="0"/>
    <s v="United States"/>
    <x v="92"/>
    <x v="5"/>
    <n v="78550"/>
    <x v="2"/>
    <s v="OFF-PA-10001934"/>
    <x v="1"/>
    <x v="10"/>
    <s v="Xerox 1993"/>
    <n v="5.1840000000000011"/>
    <n v="1"/>
    <n v="0.2"/>
    <n v="1.8792"/>
    <x v="2"/>
    <x v="0"/>
    <s v="No"/>
  </r>
  <r>
    <n v="3931"/>
    <s v="CA-2018-162082"/>
    <x v="560"/>
    <d v="2018-03-17T00:00:00"/>
    <s v="First Class"/>
    <s v="JS-15880"/>
    <s v="John Stevenson"/>
    <x v="0"/>
    <s v="United States"/>
    <x v="92"/>
    <x v="5"/>
    <n v="78550"/>
    <x v="2"/>
    <s v="OFF-AR-10001044"/>
    <x v="1"/>
    <x v="6"/>
    <s v="BOSTON Ranger #55 Pencil Sharpener, Black"/>
    <n v="145.54400000000001"/>
    <n v="7"/>
    <n v="0.2"/>
    <n v="16.373699999999992"/>
    <x v="2"/>
    <x v="0"/>
    <s v="No"/>
  </r>
  <r>
    <n v="3932"/>
    <s v="CA-2018-132094"/>
    <x v="370"/>
    <d v="2018-09-02T00:00:00"/>
    <s v="Standard Class"/>
    <s v="VG-21805"/>
    <s v="Vivek Grady"/>
    <x v="1"/>
    <s v="United States"/>
    <x v="10"/>
    <x v="9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  <x v="3"/>
    <x v="0"/>
    <s v="No"/>
  </r>
  <r>
    <n v="3933"/>
    <s v="CA-2018-132094"/>
    <x v="370"/>
    <d v="2018-09-02T00:00:00"/>
    <s v="Standard Class"/>
    <s v="VG-21805"/>
    <s v="Vivek Grady"/>
    <x v="1"/>
    <s v="United States"/>
    <x v="10"/>
    <x v="9"/>
    <n v="19140"/>
    <x v="3"/>
    <s v="TEC-AC-10001109"/>
    <x v="2"/>
    <x v="11"/>
    <s v="Logitech Trackman Marble Mouse"/>
    <n v="47.984000000000002"/>
    <n v="2"/>
    <n v="0.2"/>
    <n v="13.195600000000001"/>
    <x v="3"/>
    <x v="0"/>
    <s v="No"/>
  </r>
  <r>
    <n v="3934"/>
    <s v="CA-2019-123001"/>
    <x v="264"/>
    <d v="2019-09-08T00:00:00"/>
    <s v="Standard Class"/>
    <s v="AW-10840"/>
    <s v="Anthony Witt"/>
    <x v="0"/>
    <s v="United States"/>
    <x v="329"/>
    <x v="1"/>
    <n v="93309"/>
    <x v="1"/>
    <s v="OFF-AR-10001919"/>
    <x v="1"/>
    <x v="6"/>
    <s v="OIC #2 Pencils, Medium Soft"/>
    <n v="9.3999999999999986"/>
    <n v="5"/>
    <n v="0"/>
    <n v="2.7259999999999995"/>
    <x v="1"/>
    <x v="0"/>
    <s v="No"/>
  </r>
  <r>
    <n v="3935"/>
    <s v="CA-2019-123001"/>
    <x v="264"/>
    <d v="2019-09-08T00:00:00"/>
    <s v="Standard Class"/>
    <s v="AW-10840"/>
    <s v="Anthony Witt"/>
    <x v="0"/>
    <s v="United States"/>
    <x v="329"/>
    <x v="1"/>
    <n v="93309"/>
    <x v="1"/>
    <s v="OFF-LA-10004544"/>
    <x v="1"/>
    <x v="2"/>
    <s v="Avery 505"/>
    <n v="74"/>
    <n v="5"/>
    <n v="0"/>
    <n v="37"/>
    <x v="1"/>
    <x v="0"/>
    <s v="No"/>
  </r>
  <r>
    <n v="3936"/>
    <s v="CA-2019-123001"/>
    <x v="264"/>
    <d v="2019-09-08T00:00:00"/>
    <s v="Standard Class"/>
    <s v="AW-10840"/>
    <s v="Anthony Witt"/>
    <x v="0"/>
    <s v="United States"/>
    <x v="329"/>
    <x v="1"/>
    <n v="93309"/>
    <x v="1"/>
    <s v="TEC-PH-10003484"/>
    <x v="2"/>
    <x v="7"/>
    <s v="Ooma Telo VoIP Home Phone System"/>
    <n v="201.584"/>
    <n v="2"/>
    <n v="0.2"/>
    <n v="12.599000000000004"/>
    <x v="1"/>
    <x v="0"/>
    <s v="No"/>
  </r>
  <r>
    <n v="3937"/>
    <s v="CA-2017-118955"/>
    <x v="382"/>
    <d v="2017-06-20T00:00:00"/>
    <s v="Standard Class"/>
    <s v="LS-17230"/>
    <s v="Lycoris Saunders"/>
    <x v="0"/>
    <s v="United States"/>
    <x v="55"/>
    <x v="5"/>
    <n v="75051"/>
    <x v="2"/>
    <s v="OFF-EN-10001028"/>
    <x v="1"/>
    <x v="12"/>
    <s v="Staple envelope"/>
    <n v="28.752000000000002"/>
    <n v="3"/>
    <n v="0.2"/>
    <n v="9.3443999999999985"/>
    <x v="2"/>
    <x v="0"/>
    <s v="No"/>
  </r>
  <r>
    <n v="3938"/>
    <s v="CA-2017-118955"/>
    <x v="382"/>
    <d v="2017-06-20T00:00:00"/>
    <s v="Standard Class"/>
    <s v="LS-17230"/>
    <s v="Lycoris Saunders"/>
    <x v="0"/>
    <s v="United States"/>
    <x v="55"/>
    <x v="5"/>
    <n v="75051"/>
    <x v="2"/>
    <s v="OFF-PA-10004156"/>
    <x v="1"/>
    <x v="10"/>
    <s v="Xerox 188"/>
    <n v="27.216000000000001"/>
    <n v="3"/>
    <n v="0.2"/>
    <n v="9.8657999999999983"/>
    <x v="2"/>
    <x v="0"/>
    <s v="No"/>
  </r>
  <r>
    <n v="3939"/>
    <s v="CA-2017-118955"/>
    <x v="382"/>
    <d v="2017-06-20T00:00:00"/>
    <s v="Standard Class"/>
    <s v="LS-17230"/>
    <s v="Lycoris Saunders"/>
    <x v="0"/>
    <s v="United States"/>
    <x v="55"/>
    <x v="5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  <x v="2"/>
    <x v="0"/>
    <s v="No"/>
  </r>
  <r>
    <n v="3940"/>
    <s v="US-2018-143448"/>
    <x v="107"/>
    <d v="2018-12-10T00:00:00"/>
    <s v="Same Day"/>
    <s v="MH-17455"/>
    <s v="Mark Hamilton"/>
    <x v="0"/>
    <s v="United States"/>
    <x v="382"/>
    <x v="14"/>
    <n v="46142"/>
    <x v="2"/>
    <s v="FUR-CH-10003379"/>
    <x v="0"/>
    <x v="1"/>
    <s v="Global Commerce Series High-Back Swivel/Tilt Chairs"/>
    <n v="1424.9"/>
    <n v="5"/>
    <n v="0"/>
    <n v="356.22500000000002"/>
    <x v="2"/>
    <x v="0"/>
    <s v="No"/>
  </r>
  <r>
    <n v="3941"/>
    <s v="CA-2019-117863"/>
    <x v="796"/>
    <d v="2019-05-23T00:00:00"/>
    <s v="Standard Class"/>
    <s v="TS-21340"/>
    <s v="Toby Swindell"/>
    <x v="0"/>
    <s v="United States"/>
    <x v="20"/>
    <x v="15"/>
    <n v="10024"/>
    <x v="3"/>
    <s v="FUR-FU-10002456"/>
    <x v="0"/>
    <x v="5"/>
    <s v="Master Caster Door Stop, Large Neon Orange"/>
    <n v="14.56"/>
    <n v="2"/>
    <n v="0"/>
    <n v="6.2608000000000015"/>
    <x v="3"/>
    <x v="0"/>
    <s v="No"/>
  </r>
  <r>
    <n v="3942"/>
    <s v="CA-2019-117863"/>
    <x v="796"/>
    <d v="2019-05-23T00:00:00"/>
    <s v="Standard Class"/>
    <s v="TS-21340"/>
    <s v="Toby Swindell"/>
    <x v="0"/>
    <s v="United States"/>
    <x v="20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7"/>
    <x v="3"/>
    <x v="0"/>
    <s v="No"/>
  </r>
  <r>
    <n v="3943"/>
    <s v="CA-2019-160458"/>
    <x v="837"/>
    <d v="2019-05-29T00:00:00"/>
    <s v="Second Class"/>
    <s v="EH-13945"/>
    <s v="Eric Hoffmann"/>
    <x v="0"/>
    <s v="United States"/>
    <x v="26"/>
    <x v="18"/>
    <n v="38109"/>
    <x v="0"/>
    <s v="OFF-PA-10001166"/>
    <x v="1"/>
    <x v="10"/>
    <s v="Xerox 2"/>
    <n v="25.920000000000005"/>
    <n v="5"/>
    <n v="0.2"/>
    <n v="9.0719999999999992"/>
    <x v="0"/>
    <x v="0"/>
    <s v="No"/>
  </r>
  <r>
    <n v="3944"/>
    <s v="US-2018-142685"/>
    <x v="661"/>
    <d v="2018-06-30T00:00:00"/>
    <s v="Standard Class"/>
    <s v="MG-17695"/>
    <s v="Maureen Gnade"/>
    <x v="0"/>
    <s v="United States"/>
    <x v="198"/>
    <x v="15"/>
    <n v="14215"/>
    <x v="3"/>
    <s v="OFF-SU-10000157"/>
    <x v="1"/>
    <x v="14"/>
    <s v="Compact Automatic Electric Letter Opener"/>
    <n v="835.17000000000007"/>
    <n v="7"/>
    <n v="0"/>
    <n v="16.703400000000016"/>
    <x v="3"/>
    <x v="0"/>
    <s v="No"/>
  </r>
  <r>
    <n v="3945"/>
    <s v="CA-2018-133144"/>
    <x v="458"/>
    <d v="2018-05-21T00:00:00"/>
    <s v="Second Class"/>
    <s v="DO-13435"/>
    <s v="Denny Ordway"/>
    <x v="0"/>
    <s v="United States"/>
    <x v="1"/>
    <x v="1"/>
    <n v="90036"/>
    <x v="1"/>
    <s v="OFF-PA-10004971"/>
    <x v="1"/>
    <x v="10"/>
    <s v="Xerox 196"/>
    <n v="17.34"/>
    <n v="3"/>
    <n v="0"/>
    <n v="8.4966000000000008"/>
    <x v="1"/>
    <x v="0"/>
    <s v="No"/>
  </r>
  <r>
    <n v="3946"/>
    <s v="CA-2019-167871"/>
    <x v="551"/>
    <d v="2019-11-23T00:00:00"/>
    <s v="Standard Class"/>
    <s v="AF-10870"/>
    <s v="Art Ferguson"/>
    <x v="0"/>
    <s v="United States"/>
    <x v="188"/>
    <x v="2"/>
    <n v="33030"/>
    <x v="0"/>
    <s v="OFF-PA-10001977"/>
    <x v="1"/>
    <x v="10"/>
    <s v="Xerox 194"/>
    <n v="44.384"/>
    <n v="1"/>
    <n v="0.2"/>
    <n v="15.534399999999998"/>
    <x v="0"/>
    <x v="0"/>
    <s v="No"/>
  </r>
  <r>
    <n v="3947"/>
    <s v="CA-2019-167871"/>
    <x v="551"/>
    <d v="2019-11-23T00:00:00"/>
    <s v="Standard Class"/>
    <s v="AF-10870"/>
    <s v="Art Ferguson"/>
    <x v="0"/>
    <s v="United States"/>
    <x v="188"/>
    <x v="2"/>
    <n v="33030"/>
    <x v="0"/>
    <s v="OFF-SU-10001225"/>
    <x v="1"/>
    <x v="14"/>
    <s v="Staple remover"/>
    <n v="2.9440000000000004"/>
    <n v="1"/>
    <n v="0.2"/>
    <n v="-0.66240000000000021"/>
    <x v="0"/>
    <x v="0"/>
    <s v="No"/>
  </r>
  <r>
    <n v="3948"/>
    <s v="CA-2018-119963"/>
    <x v="741"/>
    <d v="2018-11-22T00:00:00"/>
    <s v="Standard Class"/>
    <s v="SN-20710"/>
    <s v="Steve Nguyen"/>
    <x v="2"/>
    <s v="United States"/>
    <x v="45"/>
    <x v="5"/>
    <n v="77506"/>
    <x v="2"/>
    <s v="OFF-AR-10003514"/>
    <x v="1"/>
    <x v="6"/>
    <s v="4009 Highlighters by Sanford"/>
    <n v="6.3680000000000003"/>
    <n v="2"/>
    <n v="0.2"/>
    <n v="1.0347999999999993"/>
    <x v="2"/>
    <x v="0"/>
    <s v="No"/>
  </r>
  <r>
    <n v="3949"/>
    <s v="CA-2018-119963"/>
    <x v="741"/>
    <d v="2018-11-22T00:00:00"/>
    <s v="Standard Class"/>
    <s v="SN-20710"/>
    <s v="Steve Nguyen"/>
    <x v="2"/>
    <s v="United States"/>
    <x v="45"/>
    <x v="5"/>
    <n v="77506"/>
    <x v="2"/>
    <s v="OFF-LA-10003510"/>
    <x v="1"/>
    <x v="2"/>
    <s v="Avery 4027 File Folder Labels for Dot Matrix Printers, 5000 Labels per Box, White"/>
    <n v="48.848000000000006"/>
    <n v="2"/>
    <n v="0.2"/>
    <n v="15.8756"/>
    <x v="2"/>
    <x v="0"/>
    <s v="No"/>
  </r>
  <r>
    <n v="3950"/>
    <s v="CA-2018-119963"/>
    <x v="741"/>
    <d v="2018-11-22T00:00:00"/>
    <s v="Standard Class"/>
    <s v="SN-20710"/>
    <s v="Steve Nguyen"/>
    <x v="2"/>
    <s v="United States"/>
    <x v="45"/>
    <x v="5"/>
    <n v="77506"/>
    <x v="2"/>
    <s v="OFF-PA-10001970"/>
    <x v="1"/>
    <x v="10"/>
    <s v="Xerox 1881"/>
    <n v="19.648"/>
    <n v="2"/>
    <n v="0.2"/>
    <n v="6.6311999999999989"/>
    <x v="2"/>
    <x v="0"/>
    <s v="No"/>
  </r>
  <r>
    <n v="3951"/>
    <s v="CA-2018-119963"/>
    <x v="741"/>
    <d v="2018-11-22T00:00:00"/>
    <s v="Standard Class"/>
    <s v="SN-20710"/>
    <s v="Steve Nguyen"/>
    <x v="2"/>
    <s v="United States"/>
    <x v="45"/>
    <x v="5"/>
    <n v="77506"/>
    <x v="2"/>
    <s v="FUR-CH-10003817"/>
    <x v="0"/>
    <x v="1"/>
    <s v="Global Value Steno Chair, Gray"/>
    <n v="255.108"/>
    <n v="6"/>
    <n v="0.3"/>
    <n v="-18.221999999999994"/>
    <x v="2"/>
    <x v="0"/>
    <s v="No"/>
  </r>
  <r>
    <n v="3952"/>
    <s v="CA-2016-121167"/>
    <x v="683"/>
    <d v="2016-11-30T00:00:00"/>
    <s v="Second Class"/>
    <s v="MO-17500"/>
    <s v="Mary O'Rourke"/>
    <x v="0"/>
    <s v="United States"/>
    <x v="210"/>
    <x v="15"/>
    <n v="11520"/>
    <x v="3"/>
    <s v="OFF-BI-10003676"/>
    <x v="1"/>
    <x v="8"/>
    <s v="GBC Standard Recycled Report Covers, Clear Plastic Sheets"/>
    <n v="17.248000000000001"/>
    <n v="2"/>
    <n v="0.2"/>
    <n v="6.0367999999999986"/>
    <x v="3"/>
    <x v="0"/>
    <s v="No"/>
  </r>
  <r>
    <n v="3953"/>
    <s v="US-2018-151862"/>
    <x v="398"/>
    <d v="2018-03-08T00:00:00"/>
    <s v="Standard Class"/>
    <s v="ON-18715"/>
    <s v="Odella Nelson"/>
    <x v="1"/>
    <s v="United States"/>
    <x v="60"/>
    <x v="22"/>
    <n v="80219"/>
    <x v="1"/>
    <s v="TEC-PH-10003535"/>
    <x v="2"/>
    <x v="7"/>
    <s v="RCA ViSYS 25423RE1 Corded phone"/>
    <n v="159.98400000000001"/>
    <n v="2"/>
    <n v="0.2"/>
    <n v="13.998599999999989"/>
    <x v="1"/>
    <x v="0"/>
    <s v="No"/>
  </r>
  <r>
    <n v="3954"/>
    <s v="CA-2019-152961"/>
    <x v="787"/>
    <d v="2019-01-19T00:00:00"/>
    <s v="Standard Class"/>
    <s v="SC-20095"/>
    <s v="Sanjit Chand"/>
    <x v="0"/>
    <s v="United States"/>
    <x v="94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  <x v="3"/>
    <x v="0"/>
    <s v="No"/>
  </r>
  <r>
    <n v="3955"/>
    <s v="CA-2016-133228"/>
    <x v="527"/>
    <d v="2016-04-09T00:00:00"/>
    <s v="Standard Class"/>
    <s v="MS-17710"/>
    <s v="Maurice Satty"/>
    <x v="0"/>
    <s v="United States"/>
    <x v="66"/>
    <x v="12"/>
    <n v="48205"/>
    <x v="2"/>
    <s v="FUR-FU-10004020"/>
    <x v="0"/>
    <x v="5"/>
    <s v="Advantus Panel Wall Acrylic Frame"/>
    <n v="5.47"/>
    <n v="1"/>
    <n v="0"/>
    <n v="2.3521000000000001"/>
    <x v="2"/>
    <x v="0"/>
    <s v="No"/>
  </r>
  <r>
    <n v="3956"/>
    <s v="CA-2016-133228"/>
    <x v="527"/>
    <d v="2016-04-09T00:00:00"/>
    <s v="Standard Class"/>
    <s v="MS-17710"/>
    <s v="Maurice Satty"/>
    <x v="0"/>
    <s v="United States"/>
    <x v="66"/>
    <x v="12"/>
    <n v="48205"/>
    <x v="2"/>
    <s v="OFF-AR-10001955"/>
    <x v="1"/>
    <x v="6"/>
    <s v="Newell 319"/>
    <n v="79.36"/>
    <n v="4"/>
    <n v="0"/>
    <n v="23.807999999999993"/>
    <x v="2"/>
    <x v="0"/>
    <s v="No"/>
  </r>
  <r>
    <n v="3957"/>
    <s v="CA-2018-114951"/>
    <x v="190"/>
    <d v="2018-07-03T00:00:00"/>
    <s v="Standard Class"/>
    <s v="DN-13690"/>
    <s v="Duane Noonan"/>
    <x v="0"/>
    <s v="United States"/>
    <x v="8"/>
    <x v="1"/>
    <n v="94109"/>
    <x v="1"/>
    <s v="FUR-FU-10002364"/>
    <x v="0"/>
    <x v="5"/>
    <s v="Eldon Expressions Wood Desk Accessories, Oak"/>
    <n v="22.14"/>
    <n v="3"/>
    <n v="0"/>
    <n v="6.4205999999999976"/>
    <x v="1"/>
    <x v="0"/>
    <s v="No"/>
  </r>
  <r>
    <n v="3958"/>
    <s v="CA-2018-156573"/>
    <x v="211"/>
    <d v="2018-06-02T00:00:00"/>
    <s v="Standard Class"/>
    <s v="RB-19360"/>
    <s v="Raymond Buch"/>
    <x v="0"/>
    <s v="United States"/>
    <x v="316"/>
    <x v="18"/>
    <n v="37211"/>
    <x v="0"/>
    <s v="OFF-BI-10002414"/>
    <x v="1"/>
    <x v="8"/>
    <s v="GBC ProClick Spines for 32-Hole Punch"/>
    <n v="11.277000000000001"/>
    <n v="3"/>
    <n v="0.7"/>
    <n v="-8.6456999999999979"/>
    <x v="0"/>
    <x v="0"/>
    <s v="No"/>
  </r>
  <r>
    <n v="3959"/>
    <s v="CA-2018-156573"/>
    <x v="211"/>
    <d v="2018-06-02T00:00:00"/>
    <s v="Standard Class"/>
    <s v="RB-19360"/>
    <s v="Raymond Buch"/>
    <x v="0"/>
    <s v="United States"/>
    <x v="316"/>
    <x v="18"/>
    <n v="37211"/>
    <x v="0"/>
    <s v="OFF-AR-10003732"/>
    <x v="1"/>
    <x v="6"/>
    <s v="Newell 333"/>
    <n v="4.4479999999999995"/>
    <n v="2"/>
    <n v="0.2"/>
    <n v="0.3335999999999999"/>
    <x v="0"/>
    <x v="0"/>
    <s v="No"/>
  </r>
  <r>
    <n v="3960"/>
    <s v="CA-2018-156573"/>
    <x v="211"/>
    <d v="2018-06-02T00:00:00"/>
    <s v="Standard Class"/>
    <s v="RB-19360"/>
    <s v="Raymond Buch"/>
    <x v="0"/>
    <s v="United States"/>
    <x v="316"/>
    <x v="18"/>
    <n v="37211"/>
    <x v="0"/>
    <s v="FUR-FU-10001085"/>
    <x v="0"/>
    <x v="5"/>
    <s v="3M Polarizing Light Filter Sleeves"/>
    <n v="44.76"/>
    <n v="3"/>
    <n v="0.2"/>
    <n v="14.546999999999995"/>
    <x v="0"/>
    <x v="0"/>
    <s v="No"/>
  </r>
  <r>
    <n v="3961"/>
    <s v="CA-2017-113901"/>
    <x v="324"/>
    <d v="2017-10-24T00:00:00"/>
    <s v="Standard Class"/>
    <s v="NH-18610"/>
    <s v="Nicole Hansen"/>
    <x v="1"/>
    <s v="United States"/>
    <x v="66"/>
    <x v="12"/>
    <n v="48227"/>
    <x v="2"/>
    <s v="OFF-BI-10001249"/>
    <x v="1"/>
    <x v="8"/>
    <s v="Avery Heavy-Duty EZD View Binder with Locking Rings"/>
    <n v="38.28"/>
    <n v="6"/>
    <n v="0"/>
    <n v="17.608799999999999"/>
    <x v="2"/>
    <x v="0"/>
    <s v="No"/>
  </r>
  <r>
    <n v="3962"/>
    <s v="CA-2017-113901"/>
    <x v="324"/>
    <d v="2017-10-24T00:00:00"/>
    <s v="Standard Class"/>
    <s v="NH-18610"/>
    <s v="Nicole Hansen"/>
    <x v="1"/>
    <s v="United States"/>
    <x v="66"/>
    <x v="12"/>
    <n v="48227"/>
    <x v="2"/>
    <s v="TEC-PH-10002564"/>
    <x v="2"/>
    <x v="7"/>
    <s v="OtterBox Defender Series Case - Samsung Galaxy S4"/>
    <n v="149.94999999999999"/>
    <n v="5"/>
    <n v="0"/>
    <n v="44.984999999999985"/>
    <x v="2"/>
    <x v="0"/>
    <s v="No"/>
  </r>
  <r>
    <n v="3963"/>
    <s v="CA-2019-134838"/>
    <x v="600"/>
    <d v="2019-02-20T00:00:00"/>
    <s v="First Class"/>
    <s v="ED-13885"/>
    <s v="Emily Ducich"/>
    <x v="2"/>
    <s v="United States"/>
    <x v="1"/>
    <x v="1"/>
    <n v="90045"/>
    <x v="1"/>
    <s v="OFF-AR-10000634"/>
    <x v="1"/>
    <x v="6"/>
    <s v="Newell 320"/>
    <n v="12.84"/>
    <n v="3"/>
    <n v="0"/>
    <n v="3.4668000000000005"/>
    <x v="1"/>
    <x v="0"/>
    <s v="No"/>
  </r>
  <r>
    <n v="3964"/>
    <s v="CA-2019-134838"/>
    <x v="600"/>
    <d v="2019-02-20T00:00:00"/>
    <s v="First Class"/>
    <s v="ED-13885"/>
    <s v="Emily Ducich"/>
    <x v="2"/>
    <s v="United States"/>
    <x v="1"/>
    <x v="1"/>
    <n v="90045"/>
    <x v="1"/>
    <s v="FUR-FU-10004018"/>
    <x v="0"/>
    <x v="5"/>
    <s v="Tensor Computer Mounted Lamp"/>
    <n v="44.67"/>
    <n v="3"/>
    <n v="0"/>
    <n v="12.060900000000002"/>
    <x v="1"/>
    <x v="0"/>
    <s v="No"/>
  </r>
  <r>
    <n v="3965"/>
    <s v="CA-2018-120257"/>
    <x v="897"/>
    <d v="2018-09-28T00:00:00"/>
    <s v="Standard Class"/>
    <s v="PW-19240"/>
    <s v="Pierre Wener"/>
    <x v="0"/>
    <s v="United States"/>
    <x v="10"/>
    <x v="9"/>
    <n v="19140"/>
    <x v="3"/>
    <s v="OFF-AR-10003481"/>
    <x v="1"/>
    <x v="6"/>
    <s v="Newell 348"/>
    <n v="7.8719999999999999"/>
    <n v="3"/>
    <n v="0.2"/>
    <n v="0.88559999999999883"/>
    <x v="3"/>
    <x v="0"/>
    <s v="No"/>
  </r>
  <r>
    <n v="3966"/>
    <s v="CA-2016-164910"/>
    <x v="607"/>
    <d v="2016-11-17T00:00:00"/>
    <s v="Second Class"/>
    <s v="DM-13345"/>
    <s v="Denise Monton"/>
    <x v="1"/>
    <s v="United States"/>
    <x v="153"/>
    <x v="3"/>
    <n v="28806"/>
    <x v="0"/>
    <s v="OFF-AR-10003651"/>
    <x v="1"/>
    <x v="6"/>
    <s v="Newell 350"/>
    <n v="7.8719999999999999"/>
    <n v="3"/>
    <n v="0.2"/>
    <n v="0.88559999999999883"/>
    <x v="0"/>
    <x v="0"/>
    <s v="No"/>
  </r>
  <r>
    <n v="3967"/>
    <s v="CA-2018-149902"/>
    <x v="178"/>
    <d v="2018-04-06T00:00:00"/>
    <s v="Standard Class"/>
    <s v="DW-13540"/>
    <s v="Don Weiss"/>
    <x v="0"/>
    <s v="United States"/>
    <x v="20"/>
    <x v="15"/>
    <n v="10024"/>
    <x v="3"/>
    <s v="OFF-AR-10002956"/>
    <x v="1"/>
    <x v="6"/>
    <s v="Boston 16801 Nautilus Battery Pencil Sharpener"/>
    <n v="88.04"/>
    <n v="4"/>
    <n v="0"/>
    <n v="22.8904"/>
    <x v="3"/>
    <x v="0"/>
    <s v="No"/>
  </r>
  <r>
    <n v="3968"/>
    <s v="CA-2018-146010"/>
    <x v="244"/>
    <d v="2018-05-23T00:00:00"/>
    <s v="First Class"/>
    <s v="EH-14125"/>
    <s v="Eugene Hildebrand"/>
    <x v="2"/>
    <s v="United States"/>
    <x v="77"/>
    <x v="22"/>
    <n v="80906"/>
    <x v="1"/>
    <s v="OFF-BI-10003638"/>
    <x v="1"/>
    <x v="8"/>
    <s v="GBC Durable Plastic Covers"/>
    <n v="40.635000000000012"/>
    <n v="7"/>
    <n v="0.7"/>
    <n v="-32.507999999999996"/>
    <x v="1"/>
    <x v="0"/>
    <s v="No"/>
  </r>
  <r>
    <n v="3969"/>
    <s v="US-2017-163685"/>
    <x v="932"/>
    <d v="2017-06-05T00:00:00"/>
    <s v="Standard Class"/>
    <s v="KE-16420"/>
    <s v="Katrina Edelman"/>
    <x v="1"/>
    <s v="United States"/>
    <x v="52"/>
    <x v="5"/>
    <n v="78207"/>
    <x v="2"/>
    <s v="OFF-BI-10001890"/>
    <x v="1"/>
    <x v="8"/>
    <s v="Avery Poly Binder Pockets"/>
    <n v="5.7279999999999989"/>
    <n v="8"/>
    <n v="0.8"/>
    <n v="-9.1648000000000032"/>
    <x v="2"/>
    <x v="0"/>
    <s v="No"/>
  </r>
  <r>
    <n v="3970"/>
    <s v="US-2017-163685"/>
    <x v="932"/>
    <d v="2017-06-05T00:00:00"/>
    <s v="Standard Class"/>
    <s v="KE-16420"/>
    <s v="Katrina Edelman"/>
    <x v="1"/>
    <s v="United States"/>
    <x v="52"/>
    <x v="5"/>
    <n v="78207"/>
    <x v="2"/>
    <s v="OFF-PA-10002606"/>
    <x v="1"/>
    <x v="10"/>
    <s v="Xerox 1928"/>
    <n v="42.24"/>
    <n v="10"/>
    <n v="0.2"/>
    <n v="13.199999999999998"/>
    <x v="2"/>
    <x v="0"/>
    <s v="No"/>
  </r>
  <r>
    <n v="3971"/>
    <s v="CA-2016-135090"/>
    <x v="754"/>
    <d v="2016-11-26T00:00:00"/>
    <s v="Standard Class"/>
    <s v="SP-20920"/>
    <s v="Susan Pistek"/>
    <x v="0"/>
    <s v="United States"/>
    <x v="1"/>
    <x v="1"/>
    <n v="90036"/>
    <x v="1"/>
    <s v="OFF-PA-10002245"/>
    <x v="1"/>
    <x v="10"/>
    <s v="Xerox 1895"/>
    <n v="53.820000000000007"/>
    <n v="9"/>
    <n v="0"/>
    <n v="24.218999999999998"/>
    <x v="1"/>
    <x v="0"/>
    <s v="No"/>
  </r>
  <r>
    <n v="3972"/>
    <s v="CA-2017-132374"/>
    <x v="933"/>
    <d v="2017-02-24T00:00:00"/>
    <s v="Second Class"/>
    <s v="PS-19045"/>
    <s v="Penelope Sewall"/>
    <x v="2"/>
    <s v="United States"/>
    <x v="341"/>
    <x v="12"/>
    <n v="48310"/>
    <x v="2"/>
    <s v="OFF-AR-10001615"/>
    <x v="1"/>
    <x v="6"/>
    <s v="Newell 34"/>
    <n v="79.36"/>
    <n v="4"/>
    <n v="0"/>
    <n v="20.633600000000001"/>
    <x v="2"/>
    <x v="1"/>
    <s v="Yes"/>
  </r>
  <r>
    <n v="3973"/>
    <s v="CA-2018-167556"/>
    <x v="892"/>
    <d v="2018-04-02T00:00:00"/>
    <s v="Standard Class"/>
    <s v="JM-15250"/>
    <s v="Janet Martin"/>
    <x v="0"/>
    <s v="United States"/>
    <x v="20"/>
    <x v="15"/>
    <n v="10009"/>
    <x v="3"/>
    <s v="OFF-PA-10000466"/>
    <x v="1"/>
    <x v="10"/>
    <s v="Memo Book, 100 Message Capacity, 5 3/8” x 11”"/>
    <n v="13.48"/>
    <n v="2"/>
    <n v="0"/>
    <n v="6.74"/>
    <x v="3"/>
    <x v="0"/>
    <s v="No"/>
  </r>
  <r>
    <n v="3974"/>
    <s v="CA-2018-167556"/>
    <x v="892"/>
    <d v="2018-04-02T00:00:00"/>
    <s v="Standard Class"/>
    <s v="JM-15250"/>
    <s v="Janet Martin"/>
    <x v="0"/>
    <s v="United States"/>
    <x v="20"/>
    <x v="15"/>
    <n v="10009"/>
    <x v="3"/>
    <s v="OFF-BI-10003708"/>
    <x v="1"/>
    <x v="8"/>
    <s v="Acco Four Pocket Poly Ring Binder with Label Holder, Smoke, 1&quot;"/>
    <n v="29.800000000000004"/>
    <n v="5"/>
    <n v="0.2"/>
    <n v="9.3124999999999982"/>
    <x v="3"/>
    <x v="0"/>
    <s v="No"/>
  </r>
  <r>
    <n v="3975"/>
    <s v="CA-2018-167556"/>
    <x v="892"/>
    <d v="2018-04-02T00:00:00"/>
    <s v="Standard Class"/>
    <s v="JM-15250"/>
    <s v="Janet Martin"/>
    <x v="0"/>
    <s v="United States"/>
    <x v="20"/>
    <x v="15"/>
    <n v="10009"/>
    <x v="3"/>
    <s v="FUR-FU-10004848"/>
    <x v="0"/>
    <x v="5"/>
    <s v="Howard Miller 13-3/4&quot; Diameter Brushed Chrome Round Wall Clock"/>
    <n v="414"/>
    <n v="8"/>
    <n v="0"/>
    <n v="124.19999999999999"/>
    <x v="3"/>
    <x v="0"/>
    <s v="No"/>
  </r>
  <r>
    <n v="3976"/>
    <s v="CA-2018-167556"/>
    <x v="892"/>
    <d v="2018-04-02T00:00:00"/>
    <s v="Standard Class"/>
    <s v="JM-15250"/>
    <s v="Janet Martin"/>
    <x v="0"/>
    <s v="United States"/>
    <x v="20"/>
    <x v="15"/>
    <n v="10009"/>
    <x v="3"/>
    <s v="OFF-BI-10000320"/>
    <x v="1"/>
    <x v="8"/>
    <s v="GBC Plastic Binding Combs"/>
    <n v="41.328000000000003"/>
    <n v="7"/>
    <n v="0.2"/>
    <n v="14.981400000000001"/>
    <x v="3"/>
    <x v="0"/>
    <s v="No"/>
  </r>
  <r>
    <n v="3977"/>
    <s v="US-2018-116400"/>
    <x v="332"/>
    <d v="2018-10-24T00:00:00"/>
    <s v="First Class"/>
    <s v="EB-13930"/>
    <s v="Eric Barreto"/>
    <x v="0"/>
    <s v="United States"/>
    <x v="102"/>
    <x v="17"/>
    <n v="23223"/>
    <x v="0"/>
    <s v="FUR-FU-10003731"/>
    <x v="0"/>
    <x v="5"/>
    <s v="Eldon Expressions Wood and Plastic Desk Accessories, Oak"/>
    <n v="39.92"/>
    <n v="4"/>
    <n v="0"/>
    <n v="11.177600000000002"/>
    <x v="0"/>
    <x v="0"/>
    <s v="No"/>
  </r>
  <r>
    <n v="3978"/>
    <s v="CA-2019-101308"/>
    <x v="280"/>
    <d v="2019-10-07T00:00:00"/>
    <s v="Standard Class"/>
    <s v="FG-14260"/>
    <s v="Frank Gastineau"/>
    <x v="2"/>
    <s v="United States"/>
    <x v="4"/>
    <x v="4"/>
    <n v="98105"/>
    <x v="1"/>
    <s v="OFF-FA-10002780"/>
    <x v="1"/>
    <x v="13"/>
    <s v="Staples"/>
    <n v="8.94"/>
    <n v="3"/>
    <n v="0"/>
    <n v="4.1123999999999992"/>
    <x v="1"/>
    <x v="0"/>
    <s v="No"/>
  </r>
  <r>
    <n v="3979"/>
    <s v="CA-2019-101308"/>
    <x v="280"/>
    <d v="2019-10-07T00:00:00"/>
    <s v="Standard Class"/>
    <s v="FG-14260"/>
    <s v="Frank Gastineau"/>
    <x v="2"/>
    <s v="United States"/>
    <x v="4"/>
    <x v="4"/>
    <n v="98105"/>
    <x v="1"/>
    <s v="TEC-PH-10003800"/>
    <x v="2"/>
    <x v="7"/>
    <s v="i.Sound Portable Power - 8000 mAh"/>
    <n v="84.784000000000006"/>
    <n v="2"/>
    <n v="0.2"/>
    <n v="-20.136200000000006"/>
    <x v="1"/>
    <x v="0"/>
    <s v="No"/>
  </r>
  <r>
    <n v="3980"/>
    <s v="CA-2016-114517"/>
    <x v="851"/>
    <d v="2016-12-27T00:00:00"/>
    <s v="Standard Class"/>
    <s v="TH-21235"/>
    <s v="Tiffany House"/>
    <x v="1"/>
    <s v="United States"/>
    <x v="20"/>
    <x v="15"/>
    <n v="10024"/>
    <x v="3"/>
    <s v="FUR-TA-10001676"/>
    <x v="0"/>
    <x v="3"/>
    <s v="Hon 61000 Series Interactive Training Tables"/>
    <n v="53.315999999999995"/>
    <n v="2"/>
    <n v="0.4"/>
    <n v="-19.549200000000006"/>
    <x v="3"/>
    <x v="0"/>
    <s v="No"/>
  </r>
  <r>
    <n v="3981"/>
    <s v="CA-2016-114517"/>
    <x v="851"/>
    <d v="2016-12-27T00:00:00"/>
    <s v="Standard Class"/>
    <s v="TH-21235"/>
    <s v="Tiffany House"/>
    <x v="1"/>
    <s v="United States"/>
    <x v="20"/>
    <x v="15"/>
    <n v="10024"/>
    <x v="3"/>
    <s v="OFF-AP-10002350"/>
    <x v="1"/>
    <x v="9"/>
    <s v="Belkin F9H710-06 7 Outlet SurgeMaster Surge Protector"/>
    <n v="56.519999999999996"/>
    <n v="3"/>
    <n v="0"/>
    <n v="15.8256"/>
    <x v="3"/>
    <x v="0"/>
    <s v="No"/>
  </r>
  <r>
    <n v="3982"/>
    <s v="CA-2019-119564"/>
    <x v="934"/>
    <d v="2019-12-20T00:00:00"/>
    <s v="Standard Class"/>
    <s v="PL-18925"/>
    <s v="Paul Lucas"/>
    <x v="2"/>
    <s v="United States"/>
    <x v="4"/>
    <x v="4"/>
    <n v="98115"/>
    <x v="1"/>
    <s v="FUR-FU-10003096"/>
    <x v="0"/>
    <x v="5"/>
    <s v="Master Giant Foot Doorstop, Safety Yellow"/>
    <n v="22.77"/>
    <n v="3"/>
    <n v="0"/>
    <n v="9.7911000000000001"/>
    <x v="1"/>
    <x v="0"/>
    <s v="No"/>
  </r>
  <r>
    <n v="3983"/>
    <s v="CA-2018-135265"/>
    <x v="274"/>
    <d v="2018-07-09T00:00:00"/>
    <s v="Second Class"/>
    <s v="CC-12370"/>
    <s v="Christopher Conant"/>
    <x v="0"/>
    <s v="United States"/>
    <x v="1"/>
    <x v="1"/>
    <n v="90045"/>
    <x v="1"/>
    <s v="FUR-CH-10003061"/>
    <x v="0"/>
    <x v="1"/>
    <s v="Global Leather Task Chair, Black"/>
    <n v="287.96800000000002"/>
    <n v="4"/>
    <n v="0.2"/>
    <n v="-3.5996000000000521"/>
    <x v="1"/>
    <x v="0"/>
    <s v="No"/>
  </r>
  <r>
    <n v="3984"/>
    <s v="CA-2018-135265"/>
    <x v="274"/>
    <d v="2018-07-09T00:00:00"/>
    <s v="Second Class"/>
    <s v="CC-12370"/>
    <s v="Christopher Conant"/>
    <x v="0"/>
    <s v="United States"/>
    <x v="1"/>
    <x v="1"/>
    <n v="90045"/>
    <x v="1"/>
    <s v="TEC-CO-10003763"/>
    <x v="2"/>
    <x v="16"/>
    <s v="Canon PC1060 Personal Laser Copier"/>
    <n v="2799.9600000000005"/>
    <n v="5"/>
    <n v="0.2"/>
    <n v="944.98649999999986"/>
    <x v="1"/>
    <x v="0"/>
    <s v="No"/>
  </r>
  <r>
    <n v="3985"/>
    <s v="CA-2018-135265"/>
    <x v="274"/>
    <d v="2018-07-09T00:00:00"/>
    <s v="Second Class"/>
    <s v="CC-12370"/>
    <s v="Christopher Conant"/>
    <x v="0"/>
    <s v="United States"/>
    <x v="1"/>
    <x v="1"/>
    <n v="90045"/>
    <x v="1"/>
    <s v="OFF-PA-10002923"/>
    <x v="1"/>
    <x v="10"/>
    <s v="Xerox 1942"/>
    <n v="48.94"/>
    <n v="1"/>
    <n v="0"/>
    <n v="24.47"/>
    <x v="1"/>
    <x v="0"/>
    <s v="No"/>
  </r>
  <r>
    <n v="3986"/>
    <s v="CA-2018-108735"/>
    <x v="764"/>
    <d v="2018-04-21T00:00:00"/>
    <s v="Standard Class"/>
    <s v="JM-15535"/>
    <s v="Jessica Myrick"/>
    <x v="0"/>
    <s v="United States"/>
    <x v="80"/>
    <x v="1"/>
    <n v="90712"/>
    <x v="1"/>
    <s v="FUR-BO-10003441"/>
    <x v="0"/>
    <x v="0"/>
    <s v="Bush Westfield Collection Bookcases, Fully Assembled"/>
    <n v="257.49900000000002"/>
    <n v="3"/>
    <n v="0.15"/>
    <n v="24.235199999999978"/>
    <x v="1"/>
    <x v="0"/>
    <s v="No"/>
  </r>
  <r>
    <n v="3987"/>
    <s v="CA-2019-112333"/>
    <x v="798"/>
    <d v="2019-04-14T00:00:00"/>
    <s v="Standard Class"/>
    <s v="KF-16285"/>
    <s v="Karen Ferguson"/>
    <x v="2"/>
    <s v="United States"/>
    <x v="135"/>
    <x v="30"/>
    <n v="7060"/>
    <x v="3"/>
    <s v="OFF-ST-10001780"/>
    <x v="1"/>
    <x v="4"/>
    <s v="Tennsco 16-Compartment Lockers with Coat Rack"/>
    <n v="2591.56"/>
    <n v="4"/>
    <n v="0"/>
    <n v="621.97440000000006"/>
    <x v="3"/>
    <x v="0"/>
    <s v="No"/>
  </r>
  <r>
    <n v="3988"/>
    <s v="CA-2019-112333"/>
    <x v="798"/>
    <d v="2019-04-14T00:00:00"/>
    <s v="Standard Class"/>
    <s v="KF-16285"/>
    <s v="Karen Ferguson"/>
    <x v="2"/>
    <s v="United States"/>
    <x v="135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  <x v="3"/>
    <x v="0"/>
    <s v="No"/>
  </r>
  <r>
    <n v="3989"/>
    <s v="US-2018-159415"/>
    <x v="764"/>
    <d v="2018-04-22T00:00:00"/>
    <s v="Standard Class"/>
    <s v="CS-12175"/>
    <s v="Charles Sheldon"/>
    <x v="1"/>
    <s v="United States"/>
    <x v="29"/>
    <x v="18"/>
    <n v="38401"/>
    <x v="0"/>
    <s v="FUR-FU-10003798"/>
    <x v="0"/>
    <x v="5"/>
    <s v="Ultra Door Kickplate, 8&quot;H x 34&quot;W"/>
    <n v="79.12"/>
    <n v="5"/>
    <n v="0.2"/>
    <n v="13.845999999999997"/>
    <x v="0"/>
    <x v="0"/>
    <s v="No"/>
  </r>
  <r>
    <n v="3990"/>
    <s v="CA-2016-122588"/>
    <x v="641"/>
    <d v="2016-11-27T00:00:00"/>
    <s v="Second Class"/>
    <s v="AR-10540"/>
    <s v="Andy Reiter"/>
    <x v="0"/>
    <s v="United States"/>
    <x v="383"/>
    <x v="34"/>
    <n v="2895"/>
    <x v="3"/>
    <s v="FUR-FU-10001095"/>
    <x v="0"/>
    <x v="5"/>
    <s v="DAX Black Cherry Wood-Tone Poster Frame"/>
    <n v="52.96"/>
    <n v="2"/>
    <n v="0"/>
    <n v="20.1248"/>
    <x v="3"/>
    <x v="0"/>
    <s v="No"/>
  </r>
  <r>
    <n v="3991"/>
    <s v="CA-2016-137589"/>
    <x v="935"/>
    <d v="2016-11-08T00:00:00"/>
    <s v="Standard Class"/>
    <s v="MS-17770"/>
    <s v="Maxwell Schwartz"/>
    <x v="0"/>
    <s v="United States"/>
    <x v="152"/>
    <x v="9"/>
    <n v="17602"/>
    <x v="3"/>
    <s v="OFF-SU-10000157"/>
    <x v="1"/>
    <x v="14"/>
    <s v="Compact Automatic Electric Letter Opener"/>
    <n v="286.34400000000005"/>
    <n v="3"/>
    <n v="0.2"/>
    <n v="-64.427400000000006"/>
    <x v="3"/>
    <x v="0"/>
    <s v="No"/>
  </r>
  <r>
    <n v="3992"/>
    <s v="CA-2017-161998"/>
    <x v="489"/>
    <d v="2017-05-05T00:00:00"/>
    <s v="Standard Class"/>
    <s v="DB-13120"/>
    <s v="David Bremer"/>
    <x v="1"/>
    <s v="United States"/>
    <x v="67"/>
    <x v="2"/>
    <n v="33614"/>
    <x v="0"/>
    <s v="FUR-FU-10001095"/>
    <x v="0"/>
    <x v="5"/>
    <s v="DAX Black Cherry Wood-Tone Poster Frame"/>
    <n v="63.552000000000007"/>
    <n v="3"/>
    <n v="0.2"/>
    <n v="14.299199999999999"/>
    <x v="0"/>
    <x v="0"/>
    <s v="No"/>
  </r>
  <r>
    <n v="3993"/>
    <s v="CA-2017-161998"/>
    <x v="489"/>
    <d v="2017-05-05T00:00:00"/>
    <s v="Standard Class"/>
    <s v="DB-13120"/>
    <s v="David Bremer"/>
    <x v="1"/>
    <s v="United States"/>
    <x v="67"/>
    <x v="2"/>
    <n v="33614"/>
    <x v="0"/>
    <s v="OFF-SU-10004261"/>
    <x v="1"/>
    <x v="14"/>
    <s v="Fiskars 8&quot; Scissors, 2/Pack"/>
    <n v="41.375999999999998"/>
    <n v="3"/>
    <n v="0.2"/>
    <n v="4.6547999999999927"/>
    <x v="0"/>
    <x v="0"/>
    <s v="No"/>
  </r>
  <r>
    <n v="3994"/>
    <s v="CA-2017-161998"/>
    <x v="489"/>
    <d v="2017-05-05T00:00:00"/>
    <s v="Standard Class"/>
    <s v="DB-13120"/>
    <s v="David Bremer"/>
    <x v="1"/>
    <s v="United States"/>
    <x v="67"/>
    <x v="2"/>
    <n v="33614"/>
    <x v="0"/>
    <s v="OFF-AR-10004022"/>
    <x v="1"/>
    <x v="6"/>
    <s v="Panasonic KP-380BK Classic Electric Pencil Sharpener"/>
    <n v="172.70400000000001"/>
    <n v="6"/>
    <n v="0.2"/>
    <n v="10.793999999999983"/>
    <x v="0"/>
    <x v="0"/>
    <s v="No"/>
  </r>
  <r>
    <n v="3995"/>
    <s v="CA-2017-105627"/>
    <x v="936"/>
    <d v="2017-03-12T00:00:00"/>
    <s v="Standard Class"/>
    <s v="DK-12895"/>
    <s v="Dana Kaydos"/>
    <x v="0"/>
    <s v="United States"/>
    <x v="249"/>
    <x v="6"/>
    <n v="53142"/>
    <x v="2"/>
    <s v="FUR-BO-10002916"/>
    <x v="0"/>
    <x v="0"/>
    <s v="Rush Hierlooms Collection 1&quot; Thick Stackable Bookcases"/>
    <n v="512.93999999999994"/>
    <n v="3"/>
    <n v="0"/>
    <n v="97.45859999999999"/>
    <x v="2"/>
    <x v="0"/>
    <s v="No"/>
  </r>
  <r>
    <n v="3996"/>
    <s v="CA-2017-105627"/>
    <x v="936"/>
    <d v="2017-03-12T00:00:00"/>
    <s v="Standard Class"/>
    <s v="DK-12895"/>
    <s v="Dana Kaydos"/>
    <x v="0"/>
    <s v="United States"/>
    <x v="249"/>
    <x v="6"/>
    <n v="53142"/>
    <x v="2"/>
    <s v="FUR-CH-10002084"/>
    <x v="0"/>
    <x v="1"/>
    <s v="Hon Mobius Operator's Chair"/>
    <n v="860.93"/>
    <n v="7"/>
    <n v="0"/>
    <n v="189.40460000000002"/>
    <x v="2"/>
    <x v="0"/>
    <s v="No"/>
  </r>
  <r>
    <n v="3997"/>
    <s v="CA-2017-105627"/>
    <x v="936"/>
    <d v="2017-03-12T00:00:00"/>
    <s v="Standard Class"/>
    <s v="DK-12895"/>
    <s v="Dana Kaydos"/>
    <x v="0"/>
    <s v="United States"/>
    <x v="249"/>
    <x v="6"/>
    <n v="53142"/>
    <x v="2"/>
    <s v="TEC-PH-10003012"/>
    <x v="2"/>
    <x v="7"/>
    <s v="Nortel Meridian M3904 Professional Digital phone"/>
    <n v="769.95"/>
    <n v="5"/>
    <n v="0"/>
    <n v="223.28549999999993"/>
    <x v="2"/>
    <x v="0"/>
    <s v="No"/>
  </r>
  <r>
    <n v="3998"/>
    <s v="CA-2017-105627"/>
    <x v="936"/>
    <d v="2017-03-12T00:00:00"/>
    <s v="Standard Class"/>
    <s v="DK-12895"/>
    <s v="Dana Kaydos"/>
    <x v="0"/>
    <s v="United States"/>
    <x v="249"/>
    <x v="6"/>
    <n v="53142"/>
    <x v="2"/>
    <s v="OFF-AR-10002704"/>
    <x v="1"/>
    <x v="6"/>
    <s v="Boston 1900 Electric Pencil Sharpener"/>
    <n v="14.98"/>
    <n v="1"/>
    <n v="0"/>
    <n v="4.4939999999999998"/>
    <x v="2"/>
    <x v="0"/>
    <s v="No"/>
  </r>
  <r>
    <n v="3999"/>
    <s v="CA-2017-105627"/>
    <x v="936"/>
    <d v="2017-03-12T00:00:00"/>
    <s v="Standard Class"/>
    <s v="DK-12895"/>
    <s v="Dana Kaydos"/>
    <x v="0"/>
    <s v="United States"/>
    <x v="249"/>
    <x v="6"/>
    <n v="53142"/>
    <x v="2"/>
    <s v="FUR-FU-10000308"/>
    <x v="0"/>
    <x v="5"/>
    <s v="Deflect-o Glass Clear Studded Chair Mats"/>
    <n v="373.08"/>
    <n v="6"/>
    <n v="0"/>
    <n v="82.077600000000004"/>
    <x v="2"/>
    <x v="0"/>
    <s v="No"/>
  </r>
  <r>
    <n v="4000"/>
    <s v="US-2017-149629"/>
    <x v="789"/>
    <d v="2017-07-20T00:00:00"/>
    <s v="Second Class"/>
    <s v="MP-17965"/>
    <s v="Michael Paige"/>
    <x v="1"/>
    <s v="United States"/>
    <x v="370"/>
    <x v="2"/>
    <n v="34952"/>
    <x v="0"/>
    <s v="FUR-BO-10004709"/>
    <x v="0"/>
    <x v="0"/>
    <s v="Bush Westfield Collection Bookcases, Medium Cherry Finish"/>
    <n v="231.92000000000002"/>
    <n v="5"/>
    <n v="0.2"/>
    <n v="5.7980000000000018"/>
    <x v="0"/>
    <x v="0"/>
    <s v="No"/>
  </r>
  <r>
    <n v="4001"/>
    <s v="CA-2016-116834"/>
    <x v="856"/>
    <d v="2016-10-16T00:00:00"/>
    <s v="Standard Class"/>
    <s v="Dp-13240"/>
    <s v="Dean percer"/>
    <x v="2"/>
    <s v="United States"/>
    <x v="4"/>
    <x v="4"/>
    <n v="98115"/>
    <x v="1"/>
    <s v="FUR-FU-10001196"/>
    <x v="0"/>
    <x v="5"/>
    <s v="DAX Cubicle Frames - 8x10"/>
    <n v="63.47"/>
    <n v="11"/>
    <n v="0"/>
    <n v="19.040999999999997"/>
    <x v="1"/>
    <x v="0"/>
    <s v="No"/>
  </r>
  <r>
    <n v="4002"/>
    <s v="CA-2016-116834"/>
    <x v="856"/>
    <d v="2016-10-16T00:00:00"/>
    <s v="Standard Class"/>
    <s v="Dp-13240"/>
    <s v="Dean percer"/>
    <x v="2"/>
    <s v="United States"/>
    <x v="4"/>
    <x v="4"/>
    <n v="98115"/>
    <x v="1"/>
    <s v="TEC-AC-10002942"/>
    <x v="2"/>
    <x v="11"/>
    <s v="WD My Passport Ultra 1TB Portable External Hard Drive"/>
    <n v="345"/>
    <n v="5"/>
    <n v="0"/>
    <n v="58.649999999999984"/>
    <x v="1"/>
    <x v="0"/>
    <s v="No"/>
  </r>
  <r>
    <n v="4003"/>
    <s v="CA-2018-145730"/>
    <x v="840"/>
    <d v="2018-03-08T00:00:00"/>
    <s v="Standard Class"/>
    <s v="CC-12220"/>
    <s v="Chris Cortes"/>
    <x v="0"/>
    <s v="United States"/>
    <x v="52"/>
    <x v="5"/>
    <n v="78207"/>
    <x v="2"/>
    <s v="FUR-TA-10004915"/>
    <x v="0"/>
    <x v="3"/>
    <s v="Office Impressions End Table, 20-1/2&quot;H x 24&quot;W x 20&quot;D"/>
    <n v="637.89599999999996"/>
    <n v="3"/>
    <n v="0.3"/>
    <n v="-127.57919999999996"/>
    <x v="2"/>
    <x v="0"/>
    <s v="No"/>
  </r>
  <r>
    <n v="4004"/>
    <s v="CA-2018-145730"/>
    <x v="840"/>
    <d v="2018-03-08T00:00:00"/>
    <s v="Standard Class"/>
    <s v="CC-12220"/>
    <s v="Chris Cortes"/>
    <x v="0"/>
    <s v="United States"/>
    <x v="52"/>
    <x v="5"/>
    <n v="78207"/>
    <x v="2"/>
    <s v="TEC-MA-10001016"/>
    <x v="2"/>
    <x v="15"/>
    <s v="Canon PC170 Desktop Personal Copier"/>
    <n v="287.90999999999997"/>
    <n v="3"/>
    <n v="0.4"/>
    <n v="33.589499999999987"/>
    <x v="2"/>
    <x v="0"/>
    <s v="No"/>
  </r>
  <r>
    <n v="4005"/>
    <s v="CA-2018-145730"/>
    <x v="840"/>
    <d v="2018-03-08T00:00:00"/>
    <s v="Standard Class"/>
    <s v="CC-12220"/>
    <s v="Chris Cortes"/>
    <x v="0"/>
    <s v="United States"/>
    <x v="52"/>
    <x v="5"/>
    <n v="78207"/>
    <x v="2"/>
    <s v="OFF-EN-10000483"/>
    <x v="1"/>
    <x v="12"/>
    <s v="White Envelopes, White Envelopes with Clear Poly Window"/>
    <n v="36.6"/>
    <n v="3"/>
    <n v="0.2"/>
    <n v="11.894999999999994"/>
    <x v="2"/>
    <x v="0"/>
    <s v="No"/>
  </r>
  <r>
    <n v="4006"/>
    <s v="US-2017-168732"/>
    <x v="895"/>
    <d v="2017-12-16T00:00:00"/>
    <s v="Standard Class"/>
    <s v="KM-16660"/>
    <s v="Khloe Miller"/>
    <x v="0"/>
    <s v="United States"/>
    <x v="185"/>
    <x v="32"/>
    <n v="30076"/>
    <x v="0"/>
    <s v="OFF-AR-10003087"/>
    <x v="1"/>
    <x v="6"/>
    <s v="Staples in misc. colors"/>
    <n v="1.78"/>
    <n v="1"/>
    <n v="0"/>
    <n v="0.49839999999999995"/>
    <x v="0"/>
    <x v="0"/>
    <s v="No"/>
  </r>
  <r>
    <n v="4007"/>
    <s v="US-2017-168732"/>
    <x v="895"/>
    <d v="2017-12-16T00:00:00"/>
    <s v="Standard Class"/>
    <s v="KM-16660"/>
    <s v="Khloe Miller"/>
    <x v="0"/>
    <s v="United States"/>
    <x v="185"/>
    <x v="32"/>
    <n v="30076"/>
    <x v="0"/>
    <s v="OFF-PA-10000520"/>
    <x v="1"/>
    <x v="10"/>
    <s v="Xerox 201"/>
    <n v="25.92"/>
    <n v="4"/>
    <n v="0"/>
    <n v="12.441600000000001"/>
    <x v="0"/>
    <x v="0"/>
    <s v="No"/>
  </r>
  <r>
    <n v="4008"/>
    <s v="US-2017-168732"/>
    <x v="895"/>
    <d v="2017-12-16T00:00:00"/>
    <s v="Standard Class"/>
    <s v="KM-16660"/>
    <s v="Khloe Miller"/>
    <x v="0"/>
    <s v="United States"/>
    <x v="185"/>
    <x v="32"/>
    <n v="30076"/>
    <x v="0"/>
    <s v="TEC-AC-10001553"/>
    <x v="2"/>
    <x v="11"/>
    <s v="Memorex 25GB 6X Branded Blu-Ray Recordable Disc, 15/Pack"/>
    <n v="101.94"/>
    <n v="6"/>
    <n v="0"/>
    <n v="21.407399999999999"/>
    <x v="0"/>
    <x v="0"/>
    <s v="No"/>
  </r>
  <r>
    <n v="4009"/>
    <s v="CA-2017-107468"/>
    <x v="217"/>
    <d v="2017-12-22T00:00:00"/>
    <s v="Standard Class"/>
    <s v="MK-17905"/>
    <s v="Michael Kennedy"/>
    <x v="1"/>
    <s v="United States"/>
    <x v="103"/>
    <x v="22"/>
    <n v="80027"/>
    <x v="1"/>
    <s v="OFF-AR-10000634"/>
    <x v="1"/>
    <x v="6"/>
    <s v="Newell 320"/>
    <n v="6.8480000000000008"/>
    <n v="2"/>
    <n v="0.2"/>
    <n v="0.59920000000000018"/>
    <x v="1"/>
    <x v="0"/>
    <s v="No"/>
  </r>
  <r>
    <n v="4010"/>
    <s v="CA-2019-144463"/>
    <x v="314"/>
    <d v="2019-01-05T00:00:00"/>
    <s v="Standard Class"/>
    <s v="SC-20725"/>
    <s v="Steven Cartwright"/>
    <x v="0"/>
    <s v="United States"/>
    <x v="1"/>
    <x v="1"/>
    <n v="90036"/>
    <x v="1"/>
    <s v="FUR-FU-10001215"/>
    <x v="0"/>
    <x v="5"/>
    <s v="Howard Miller 11-1/2&quot; Diameter Brentwood Wall Clock"/>
    <n v="474.43"/>
    <n v="11"/>
    <n v="0"/>
    <n v="199.26060000000004"/>
    <x v="1"/>
    <x v="0"/>
    <s v="No"/>
  </r>
  <r>
    <n v="4011"/>
    <s v="CA-2019-100811"/>
    <x v="610"/>
    <d v="2019-11-24T00:00:00"/>
    <s v="First Class"/>
    <s v="CC-12475"/>
    <s v="Cindy Chapman"/>
    <x v="0"/>
    <s v="United States"/>
    <x v="10"/>
    <x v="9"/>
    <n v="19143"/>
    <x v="3"/>
    <s v="OFF-PA-10001204"/>
    <x v="1"/>
    <x v="10"/>
    <s v="Xerox 1972"/>
    <n v="8.4480000000000004"/>
    <n v="2"/>
    <n v="0.2"/>
    <n v="2.6399999999999997"/>
    <x v="3"/>
    <x v="0"/>
    <s v="No"/>
  </r>
  <r>
    <n v="4012"/>
    <s v="CA-2019-100811"/>
    <x v="610"/>
    <d v="2019-11-24T00:00:00"/>
    <s v="First Class"/>
    <s v="CC-12475"/>
    <s v="Cindy Chapman"/>
    <x v="0"/>
    <s v="United States"/>
    <x v="10"/>
    <x v="9"/>
    <n v="19143"/>
    <x v="3"/>
    <s v="OFF-ST-10002444"/>
    <x v="1"/>
    <x v="4"/>
    <s v="Recycled Eldon Regeneration Jumbo File"/>
    <n v="39.295999999999999"/>
    <n v="4"/>
    <n v="0.2"/>
    <n v="3.9295999999999989"/>
    <x v="3"/>
    <x v="0"/>
    <s v="No"/>
  </r>
  <r>
    <n v="4013"/>
    <s v="CA-2017-153612"/>
    <x v="937"/>
    <d v="2017-12-27T00:00:00"/>
    <s v="Standard Class"/>
    <s v="BT-11305"/>
    <s v="Beth Thompson"/>
    <x v="2"/>
    <s v="United States"/>
    <x v="384"/>
    <x v="6"/>
    <n v="54880"/>
    <x v="2"/>
    <s v="OFF-AR-10000203"/>
    <x v="1"/>
    <x v="6"/>
    <s v="Newell 336"/>
    <n v="17.12"/>
    <n v="4"/>
    <n v="0"/>
    <n v="4.9647999999999985"/>
    <x v="2"/>
    <x v="0"/>
    <s v="No"/>
  </r>
  <r>
    <n v="4014"/>
    <s v="CA-2017-165624"/>
    <x v="841"/>
    <d v="2017-08-28T00:00:00"/>
    <s v="Standard Class"/>
    <s v="FH-14350"/>
    <s v="Fred Harton"/>
    <x v="0"/>
    <s v="United States"/>
    <x v="118"/>
    <x v="32"/>
    <n v="30318"/>
    <x v="0"/>
    <s v="OFF-AP-10000828"/>
    <x v="1"/>
    <x v="9"/>
    <s v="Avanti 4.4 Cu. Ft. Refrigerator"/>
    <n v="542.93999999999994"/>
    <n v="3"/>
    <n v="0"/>
    <n v="152.02319999999997"/>
    <x v="0"/>
    <x v="0"/>
    <s v="No"/>
  </r>
  <r>
    <n v="4015"/>
    <s v="CA-2017-165624"/>
    <x v="841"/>
    <d v="2017-08-28T00:00:00"/>
    <s v="Standard Class"/>
    <s v="FH-14350"/>
    <s v="Fred Harton"/>
    <x v="0"/>
    <s v="United States"/>
    <x v="118"/>
    <x v="32"/>
    <n v="30318"/>
    <x v="0"/>
    <s v="OFF-LA-10003190"/>
    <x v="1"/>
    <x v="2"/>
    <s v="Avery 474"/>
    <n v="8.64"/>
    <n v="3"/>
    <n v="0"/>
    <n v="4.2336"/>
    <x v="0"/>
    <x v="0"/>
    <s v="No"/>
  </r>
  <r>
    <n v="4016"/>
    <s v="CA-2017-165624"/>
    <x v="841"/>
    <d v="2017-08-28T00:00:00"/>
    <s v="Standard Class"/>
    <s v="FH-14350"/>
    <s v="Fred Harton"/>
    <x v="0"/>
    <s v="United States"/>
    <x v="118"/>
    <x v="32"/>
    <n v="30318"/>
    <x v="0"/>
    <s v="OFF-PA-10002319"/>
    <x v="1"/>
    <x v="10"/>
    <s v="Xerox 1944"/>
    <n v="193.79999999999998"/>
    <n v="5"/>
    <n v="0"/>
    <n v="94.962000000000003"/>
    <x v="0"/>
    <x v="0"/>
    <s v="No"/>
  </r>
  <r>
    <n v="4017"/>
    <s v="CA-2017-165624"/>
    <x v="841"/>
    <d v="2017-08-28T00:00:00"/>
    <s v="Standard Class"/>
    <s v="FH-14350"/>
    <s v="Fred Harton"/>
    <x v="0"/>
    <s v="United States"/>
    <x v="118"/>
    <x v="32"/>
    <n v="30318"/>
    <x v="0"/>
    <s v="OFF-PA-10003893"/>
    <x v="1"/>
    <x v="10"/>
    <s v="Xerox 1962"/>
    <n v="21.400000000000002"/>
    <n v="5"/>
    <n v="0"/>
    <n v="9.629999999999999"/>
    <x v="0"/>
    <x v="0"/>
    <s v="No"/>
  </r>
  <r>
    <n v="4018"/>
    <s v="CA-2017-165624"/>
    <x v="841"/>
    <d v="2017-08-28T00:00:00"/>
    <s v="Standard Class"/>
    <s v="FH-14350"/>
    <s v="Fred Harton"/>
    <x v="0"/>
    <s v="United States"/>
    <x v="118"/>
    <x v="32"/>
    <n v="30318"/>
    <x v="0"/>
    <s v="OFF-PA-10002499"/>
    <x v="1"/>
    <x v="10"/>
    <s v="Xerox 1890"/>
    <n v="97.88"/>
    <n v="2"/>
    <n v="0"/>
    <n v="48.94"/>
    <x v="0"/>
    <x v="0"/>
    <s v="No"/>
  </r>
  <r>
    <n v="4019"/>
    <s v="CA-2017-165624"/>
    <x v="841"/>
    <d v="2017-08-28T00:00:00"/>
    <s v="Standard Class"/>
    <s v="FH-14350"/>
    <s v="Fred Harton"/>
    <x v="0"/>
    <s v="United States"/>
    <x v="118"/>
    <x v="32"/>
    <n v="30318"/>
    <x v="0"/>
    <s v="TEC-AC-10004568"/>
    <x v="2"/>
    <x v="11"/>
    <s v="Maxell LTO Ultrium - 800 GB"/>
    <n v="251.91"/>
    <n v="9"/>
    <n v="0"/>
    <n v="47.862899999999982"/>
    <x v="0"/>
    <x v="0"/>
    <s v="No"/>
  </r>
  <r>
    <n v="4020"/>
    <s v="CA-2017-165624"/>
    <x v="841"/>
    <d v="2017-08-28T00:00:00"/>
    <s v="Standard Class"/>
    <s v="FH-14350"/>
    <s v="Fred Harton"/>
    <x v="0"/>
    <s v="United States"/>
    <x v="118"/>
    <x v="32"/>
    <n v="30318"/>
    <x v="0"/>
    <s v="OFF-AP-10001492"/>
    <x v="1"/>
    <x v="9"/>
    <s v="Acco Six-Outlet Power Strip, 4' Cord Length"/>
    <n v="25.86"/>
    <n v="3"/>
    <n v="0"/>
    <n v="6.7236000000000002"/>
    <x v="0"/>
    <x v="0"/>
    <s v="No"/>
  </r>
  <r>
    <n v="4021"/>
    <s v="CA-2016-154963"/>
    <x v="169"/>
    <d v="2016-06-27T00:00:00"/>
    <s v="Standard Class"/>
    <s v="AA-10645"/>
    <s v="Anna Andreadi"/>
    <x v="0"/>
    <s v="United States"/>
    <x v="142"/>
    <x v="9"/>
    <n v="19013"/>
    <x v="3"/>
    <s v="FUR-CH-10004698"/>
    <x v="0"/>
    <x v="1"/>
    <s v="Padded Folding Chairs, Black, 4/Carton"/>
    <n v="170.05799999999999"/>
    <n v="3"/>
    <n v="0.3"/>
    <n v="-4.858799999999988"/>
    <x v="3"/>
    <x v="0"/>
    <s v="No"/>
  </r>
  <r>
    <n v="4022"/>
    <s v="CA-2016-154963"/>
    <x v="169"/>
    <d v="2016-06-27T00:00:00"/>
    <s v="Standard Class"/>
    <s v="AA-10645"/>
    <s v="Anna Andreadi"/>
    <x v="0"/>
    <s v="United States"/>
    <x v="142"/>
    <x v="9"/>
    <n v="19013"/>
    <x v="3"/>
    <s v="TEC-PH-10004093"/>
    <x v="2"/>
    <x v="7"/>
    <s v="Panasonic Kx-TS550"/>
    <n v="82.782000000000011"/>
    <n v="3"/>
    <n v="0.4"/>
    <n v="-15.176700000000004"/>
    <x v="3"/>
    <x v="0"/>
    <s v="No"/>
  </r>
  <r>
    <n v="4023"/>
    <s v="CA-2016-154963"/>
    <x v="169"/>
    <d v="2016-06-27T00:00:00"/>
    <s v="Standard Class"/>
    <s v="AA-10645"/>
    <s v="Anna Andreadi"/>
    <x v="0"/>
    <s v="United States"/>
    <x v="142"/>
    <x v="9"/>
    <n v="19013"/>
    <x v="3"/>
    <s v="FUR-CH-10000454"/>
    <x v="0"/>
    <x v="1"/>
    <s v="Hon Deluxe Fabric Upholstered Stacking Chairs, Rounded Back"/>
    <n v="853.92999999999984"/>
    <n v="5"/>
    <n v="0.3"/>
    <n v="0"/>
    <x v="3"/>
    <x v="0"/>
    <s v="No"/>
  </r>
  <r>
    <n v="4024"/>
    <s v="CA-2019-130764"/>
    <x v="855"/>
    <d v="2019-10-28T00:00:00"/>
    <s v="First Class"/>
    <s v="JO-15145"/>
    <s v="Jack O'Briant"/>
    <x v="1"/>
    <s v="United States"/>
    <x v="8"/>
    <x v="1"/>
    <n v="94110"/>
    <x v="1"/>
    <s v="FUR-BO-10003034"/>
    <x v="0"/>
    <x v="0"/>
    <s v="O'Sullivan Elevations Bookcase, Cherry Finish"/>
    <n v="556.66499999999996"/>
    <n v="5"/>
    <n v="0.15"/>
    <n v="6.5490000000000208"/>
    <x v="1"/>
    <x v="0"/>
    <s v="No"/>
  </r>
  <r>
    <n v="4025"/>
    <s v="CA-2019-130764"/>
    <x v="855"/>
    <d v="2019-10-28T00:00:00"/>
    <s v="First Class"/>
    <s v="JO-15145"/>
    <s v="Jack O'Briant"/>
    <x v="1"/>
    <s v="United States"/>
    <x v="8"/>
    <x v="1"/>
    <n v="94110"/>
    <x v="1"/>
    <s v="TEC-PH-10003215"/>
    <x v="2"/>
    <x v="7"/>
    <s v="Jackery Bar Premium Fast-charging Portable Charger"/>
    <n v="95.84"/>
    <n v="4"/>
    <n v="0.2"/>
    <n v="34.741999999999997"/>
    <x v="1"/>
    <x v="0"/>
    <s v="No"/>
  </r>
  <r>
    <n v="4026"/>
    <s v="CA-2019-139311"/>
    <x v="938"/>
    <d v="2019-08-13T00:00:00"/>
    <s v="First Class"/>
    <s v="SF-20965"/>
    <s v="Sylvia Foulston"/>
    <x v="1"/>
    <s v="United States"/>
    <x v="385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  <x v="2"/>
    <x v="0"/>
    <s v="No"/>
  </r>
  <r>
    <n v="4027"/>
    <s v="CA-2019-139311"/>
    <x v="938"/>
    <d v="2019-08-13T00:00:00"/>
    <s v="First Class"/>
    <s v="SF-20965"/>
    <s v="Sylvia Foulston"/>
    <x v="1"/>
    <s v="United States"/>
    <x v="385"/>
    <x v="5"/>
    <n v="76021"/>
    <x v="2"/>
    <s v="OFF-AR-10004582"/>
    <x v="1"/>
    <x v="6"/>
    <s v="BIC Brite Liner Grip Highlighters"/>
    <n v="9.1840000000000011"/>
    <n v="7"/>
    <n v="0.2"/>
    <n v="2.8699999999999992"/>
    <x v="2"/>
    <x v="0"/>
    <s v="No"/>
  </r>
  <r>
    <n v="4028"/>
    <s v="CA-2019-139311"/>
    <x v="938"/>
    <d v="2019-08-13T00:00:00"/>
    <s v="First Class"/>
    <s v="SF-20965"/>
    <s v="Sylvia Foulston"/>
    <x v="1"/>
    <s v="United States"/>
    <x v="385"/>
    <x v="5"/>
    <n v="76021"/>
    <x v="2"/>
    <s v="TEC-PH-10001557"/>
    <x v="2"/>
    <x v="7"/>
    <s v="Pyle PMP37LED"/>
    <n v="153.584"/>
    <n v="2"/>
    <n v="0.2"/>
    <n v="13.438599999999994"/>
    <x v="2"/>
    <x v="0"/>
    <s v="No"/>
  </r>
  <r>
    <n v="4029"/>
    <s v="CA-2019-139311"/>
    <x v="938"/>
    <d v="2019-08-13T00:00:00"/>
    <s v="First Class"/>
    <s v="SF-20965"/>
    <s v="Sylvia Foulston"/>
    <x v="1"/>
    <s v="United States"/>
    <x v="385"/>
    <x v="5"/>
    <n v="76021"/>
    <x v="2"/>
    <s v="OFF-BI-10004209"/>
    <x v="1"/>
    <x v="8"/>
    <s v="Fellowes Twister Kit, Gray/Clear, 3/pkg"/>
    <n v="12.863999999999995"/>
    <n v="8"/>
    <n v="0.8"/>
    <n v="-22.512"/>
    <x v="2"/>
    <x v="0"/>
    <s v="No"/>
  </r>
  <r>
    <n v="4030"/>
    <s v="CA-2019-124296"/>
    <x v="165"/>
    <d v="2019-12-28T00:00:00"/>
    <s v="Standard Class"/>
    <s v="CS-12355"/>
    <s v="Christine Sundaresam"/>
    <x v="0"/>
    <s v="United States"/>
    <x v="240"/>
    <x v="28"/>
    <n v="70506"/>
    <x v="0"/>
    <s v="TEC-MA-10003183"/>
    <x v="2"/>
    <x v="15"/>
    <s v="DYMO CardScan Personal V9 Business Card Scanner"/>
    <n v="479.97"/>
    <n v="3"/>
    <n v="0"/>
    <n v="239.98500000000001"/>
    <x v="0"/>
    <x v="0"/>
    <s v="No"/>
  </r>
  <r>
    <n v="4031"/>
    <s v="CA-2019-124296"/>
    <x v="165"/>
    <d v="2019-12-28T00:00:00"/>
    <s v="Standard Class"/>
    <s v="CS-12355"/>
    <s v="Christine Sundaresam"/>
    <x v="0"/>
    <s v="United States"/>
    <x v="240"/>
    <x v="28"/>
    <n v="70506"/>
    <x v="0"/>
    <s v="FUR-CH-10002439"/>
    <x v="0"/>
    <x v="1"/>
    <s v="Iceberg Nesting Folding Chair, 19w x 6d x 43h"/>
    <n v="232.88"/>
    <n v="4"/>
    <n v="0"/>
    <n v="60.5488"/>
    <x v="0"/>
    <x v="0"/>
    <s v="No"/>
  </r>
  <r>
    <n v="4032"/>
    <s v="CA-2018-169957"/>
    <x v="182"/>
    <d v="2018-09-30T00:00:00"/>
    <s v="Standard Class"/>
    <s v="SN-20710"/>
    <s v="Steve Nguyen"/>
    <x v="2"/>
    <s v="United States"/>
    <x v="386"/>
    <x v="4"/>
    <n v="98042"/>
    <x v="1"/>
    <s v="OFF-AP-10000576"/>
    <x v="1"/>
    <x v="9"/>
    <s v="Belkin 7 Outlet SurgeMaster II"/>
    <n v="236.88"/>
    <n v="6"/>
    <n v="0"/>
    <n v="66.326400000000007"/>
    <x v="1"/>
    <x v="0"/>
    <s v="No"/>
  </r>
  <r>
    <n v="4033"/>
    <s v="CA-2018-169957"/>
    <x v="182"/>
    <d v="2018-09-30T00:00:00"/>
    <s v="Standard Class"/>
    <s v="SN-20710"/>
    <s v="Steve Nguyen"/>
    <x v="2"/>
    <s v="United States"/>
    <x v="386"/>
    <x v="4"/>
    <n v="98042"/>
    <x v="1"/>
    <s v="OFF-PA-10004040"/>
    <x v="1"/>
    <x v="10"/>
    <s v="Universal Premium White Copier/Laser Paper (20Lb. and 87 Bright)"/>
    <n v="29.900000000000002"/>
    <n v="5"/>
    <n v="0"/>
    <n v="14.651"/>
    <x v="1"/>
    <x v="0"/>
    <s v="No"/>
  </r>
  <r>
    <n v="4034"/>
    <s v="CA-2018-169957"/>
    <x v="182"/>
    <d v="2018-09-30T00:00:00"/>
    <s v="Standard Class"/>
    <s v="SN-20710"/>
    <s v="Steve Nguyen"/>
    <x v="2"/>
    <s v="United States"/>
    <x v="386"/>
    <x v="4"/>
    <n v="98042"/>
    <x v="1"/>
    <s v="TEC-AC-10003063"/>
    <x v="2"/>
    <x v="11"/>
    <s v="Micro Innovations USB RF Wireless Keyboard with Mouse"/>
    <n v="100"/>
    <n v="4"/>
    <n v="0"/>
    <n v="21"/>
    <x v="1"/>
    <x v="0"/>
    <s v="No"/>
  </r>
  <r>
    <n v="4035"/>
    <s v="US-2018-108777"/>
    <x v="939"/>
    <d v="2018-12-12T00:00:00"/>
    <s v="Same Day"/>
    <s v="JM-15655"/>
    <s v="Jim Mitchum"/>
    <x v="1"/>
    <s v="United States"/>
    <x v="160"/>
    <x v="24"/>
    <n v="44052"/>
    <x v="3"/>
    <s v="OFF-BI-10003982"/>
    <x v="1"/>
    <x v="8"/>
    <s v="Wilson Jones Century Plastic Molded Ring Binders"/>
    <n v="18.693000000000001"/>
    <n v="3"/>
    <n v="0.7"/>
    <n v="-14.331299999999992"/>
    <x v="3"/>
    <x v="0"/>
    <s v="No"/>
  </r>
  <r>
    <n v="4036"/>
    <s v="US-2018-108777"/>
    <x v="939"/>
    <d v="2018-12-12T00:00:00"/>
    <s v="Same Day"/>
    <s v="JM-15655"/>
    <s v="Jim Mitchum"/>
    <x v="1"/>
    <s v="United States"/>
    <x v="160"/>
    <x v="24"/>
    <n v="44052"/>
    <x v="3"/>
    <s v="TEC-AC-10002567"/>
    <x v="2"/>
    <x v="11"/>
    <s v="Logitech G602 Wireless Gaming Mouse"/>
    <n v="383.952"/>
    <n v="6"/>
    <n v="0.2"/>
    <n v="76.790399999999977"/>
    <x v="3"/>
    <x v="0"/>
    <s v="No"/>
  </r>
  <r>
    <n v="4037"/>
    <s v="CA-2017-148859"/>
    <x v="75"/>
    <d v="2018-01-01T00:00:00"/>
    <s v="Standard Class"/>
    <s v="FH-14350"/>
    <s v="Fred Harton"/>
    <x v="0"/>
    <s v="United States"/>
    <x v="22"/>
    <x v="10"/>
    <n v="60623"/>
    <x v="2"/>
    <s v="OFF-ST-10004950"/>
    <x v="1"/>
    <x v="4"/>
    <s v="Tenex Personal Filing Tote With Secure Closure Lid, Black/Frost"/>
    <n v="24.816000000000003"/>
    <n v="2"/>
    <n v="0.2"/>
    <n v="1.5509999999999984"/>
    <x v="2"/>
    <x v="0"/>
    <s v="No"/>
  </r>
  <r>
    <n v="4038"/>
    <s v="CA-2016-110786"/>
    <x v="282"/>
    <d v="2017-01-02T00:00:00"/>
    <s v="Standard Class"/>
    <s v="AJ-10795"/>
    <s v="Anthony Johnson"/>
    <x v="1"/>
    <s v="United States"/>
    <x v="8"/>
    <x v="1"/>
    <n v="94110"/>
    <x v="1"/>
    <s v="FUR-FU-10000550"/>
    <x v="0"/>
    <x v="5"/>
    <s v="Stacking Trays by OIC"/>
    <n v="24.900000000000002"/>
    <n v="5"/>
    <n v="0"/>
    <n v="8.2169999999999987"/>
    <x v="1"/>
    <x v="1"/>
    <s v="Yes"/>
  </r>
  <r>
    <n v="4039"/>
    <s v="CA-2016-110786"/>
    <x v="282"/>
    <d v="2017-01-02T00:00:00"/>
    <s v="Standard Class"/>
    <s v="AJ-10795"/>
    <s v="Anthony Johnson"/>
    <x v="1"/>
    <s v="United States"/>
    <x v="8"/>
    <x v="1"/>
    <n v="94110"/>
    <x v="1"/>
    <s v="OFF-PA-10000528"/>
    <x v="1"/>
    <x v="10"/>
    <s v="Xerox 1981"/>
    <n v="21.12"/>
    <n v="4"/>
    <n v="0"/>
    <n v="9.5039999999999996"/>
    <x v="1"/>
    <x v="1"/>
    <s v="Yes"/>
  </r>
  <r>
    <n v="4040"/>
    <s v="CA-2016-110786"/>
    <x v="282"/>
    <d v="2017-01-02T00:00:00"/>
    <s v="Standard Class"/>
    <s v="AJ-10795"/>
    <s v="Anthony Johnson"/>
    <x v="1"/>
    <s v="United States"/>
    <x v="8"/>
    <x v="1"/>
    <n v="94110"/>
    <x v="1"/>
    <s v="TEC-MA-10003183"/>
    <x v="2"/>
    <x v="15"/>
    <s v="DYMO CardScan Personal V9 Business Card Scanner"/>
    <n v="767.95200000000011"/>
    <n v="6"/>
    <n v="0.2"/>
    <n v="287.98199999999997"/>
    <x v="1"/>
    <x v="1"/>
    <s v="Yes"/>
  </r>
  <r>
    <n v="4041"/>
    <s v="CA-2016-110786"/>
    <x v="282"/>
    <d v="2017-01-02T00:00:00"/>
    <s v="Standard Class"/>
    <s v="AJ-10795"/>
    <s v="Anthony Johnson"/>
    <x v="1"/>
    <s v="United States"/>
    <x v="8"/>
    <x v="1"/>
    <n v="94110"/>
    <x v="1"/>
    <s v="OFF-BI-10003305"/>
    <x v="1"/>
    <x v="8"/>
    <s v="Avery Hanging File Binders"/>
    <n v="14.352000000000002"/>
    <n v="3"/>
    <n v="0.2"/>
    <n v="4.6643999999999988"/>
    <x v="1"/>
    <x v="1"/>
    <s v="Yes"/>
  </r>
  <r>
    <n v="4042"/>
    <s v="CA-2016-110786"/>
    <x v="282"/>
    <d v="2017-01-02T00:00:00"/>
    <s v="Standard Class"/>
    <s v="AJ-10795"/>
    <s v="Anthony Johnson"/>
    <x v="1"/>
    <s v="United States"/>
    <x v="8"/>
    <x v="1"/>
    <n v="94110"/>
    <x v="1"/>
    <s v="TEC-PH-10001425"/>
    <x v="2"/>
    <x v="7"/>
    <s v="Mophie Juice Pack Helium for iPhone"/>
    <n v="191.976"/>
    <n v="3"/>
    <n v="0.2"/>
    <n v="19.197599999999994"/>
    <x v="1"/>
    <x v="1"/>
    <s v="Yes"/>
  </r>
  <r>
    <n v="4043"/>
    <s v="CA-2016-110786"/>
    <x v="282"/>
    <d v="2017-01-02T00:00:00"/>
    <s v="Standard Class"/>
    <s v="AJ-10795"/>
    <s v="Anthony Johnson"/>
    <x v="1"/>
    <s v="United States"/>
    <x v="8"/>
    <x v="1"/>
    <n v="94110"/>
    <x v="1"/>
    <s v="OFF-LA-10001474"/>
    <x v="1"/>
    <x v="2"/>
    <s v="Avery 477"/>
    <n v="274.77"/>
    <n v="9"/>
    <n v="0"/>
    <n v="126.39420000000001"/>
    <x v="1"/>
    <x v="1"/>
    <s v="Yes"/>
  </r>
  <r>
    <n v="4044"/>
    <s v="CA-2016-110786"/>
    <x v="282"/>
    <d v="2017-01-02T00:00:00"/>
    <s v="Standard Class"/>
    <s v="AJ-10795"/>
    <s v="Anthony Johnson"/>
    <x v="1"/>
    <s v="United States"/>
    <x v="8"/>
    <x v="1"/>
    <n v="94110"/>
    <x v="1"/>
    <s v="FUR-FU-10000672"/>
    <x v="0"/>
    <x v="5"/>
    <s v="Executive Impressions 10&quot; Spectator Wall Clock"/>
    <n v="70.56"/>
    <n v="6"/>
    <n v="0"/>
    <n v="23.990399999999994"/>
    <x v="1"/>
    <x v="1"/>
    <s v="Yes"/>
  </r>
  <r>
    <n v="4045"/>
    <s v="CA-2017-137750"/>
    <x v="608"/>
    <d v="2017-06-30T00:00:00"/>
    <s v="Standard Class"/>
    <s v="JF-15565"/>
    <s v="Jill Fjeld"/>
    <x v="0"/>
    <s v="United States"/>
    <x v="8"/>
    <x v="1"/>
    <n v="94110"/>
    <x v="1"/>
    <s v="FUR-FU-10001979"/>
    <x v="0"/>
    <x v="5"/>
    <s v="Dana Halogen Swing-Arm Architect Lamp"/>
    <n v="204.85"/>
    <n v="5"/>
    <n v="0"/>
    <n v="57.358000000000011"/>
    <x v="1"/>
    <x v="0"/>
    <s v="No"/>
  </r>
  <r>
    <n v="4046"/>
    <s v="CA-2017-136378"/>
    <x v="788"/>
    <d v="2017-04-07T00:00:00"/>
    <s v="Standard Class"/>
    <s v="CS-11845"/>
    <s v="Cari Sayre"/>
    <x v="1"/>
    <s v="United States"/>
    <x v="12"/>
    <x v="5"/>
    <n v="77070"/>
    <x v="2"/>
    <s v="OFF-BI-10003707"/>
    <x v="1"/>
    <x v="8"/>
    <s v="Aluminum Screw Posts"/>
    <n v="9.155999999999997"/>
    <n v="3"/>
    <n v="0.8"/>
    <n v="-13.734000000000002"/>
    <x v="2"/>
    <x v="0"/>
    <s v="No"/>
  </r>
  <r>
    <n v="4047"/>
    <s v="CA-2019-100356"/>
    <x v="208"/>
    <d v="2019-10-25T00:00:00"/>
    <s v="Standard Class"/>
    <s v="SP-20920"/>
    <s v="Susan Pistek"/>
    <x v="0"/>
    <s v="United States"/>
    <x v="22"/>
    <x v="10"/>
    <n v="60653"/>
    <x v="2"/>
    <s v="OFF-AP-10002191"/>
    <x v="1"/>
    <x v="9"/>
    <s v="Belkin 8 Outlet SurgeMaster II Gold Surge Protector"/>
    <n v="23.991999999999994"/>
    <n v="2"/>
    <n v="0.8"/>
    <n v="-62.379199999999997"/>
    <x v="2"/>
    <x v="0"/>
    <s v="No"/>
  </r>
  <r>
    <n v="4048"/>
    <s v="US-2017-166520"/>
    <x v="747"/>
    <d v="2017-07-19T00:00:00"/>
    <s v="First Class"/>
    <s v="KE-16420"/>
    <s v="Katrina Edelman"/>
    <x v="1"/>
    <s v="United States"/>
    <x v="20"/>
    <x v="15"/>
    <n v="10035"/>
    <x v="3"/>
    <s v="OFF-PA-10000501"/>
    <x v="1"/>
    <x v="10"/>
    <s v="Petty Cash Envelope"/>
    <n v="80.88"/>
    <n v="3"/>
    <n v="0"/>
    <n v="39.6312"/>
    <x v="3"/>
    <x v="0"/>
    <s v="No"/>
  </r>
  <r>
    <n v="4049"/>
    <s v="US-2017-166520"/>
    <x v="747"/>
    <d v="2017-07-19T00:00:00"/>
    <s v="First Class"/>
    <s v="KE-16420"/>
    <s v="Katrina Edelman"/>
    <x v="1"/>
    <s v="United States"/>
    <x v="20"/>
    <x v="15"/>
    <n v="10035"/>
    <x v="3"/>
    <s v="TEC-AC-10001990"/>
    <x v="2"/>
    <x v="11"/>
    <s v="Kensington Orbit Wireless Mobile Trackball for PC and Mac"/>
    <n v="599.9"/>
    <n v="10"/>
    <n v="0"/>
    <n v="191.96799999999996"/>
    <x v="3"/>
    <x v="0"/>
    <s v="No"/>
  </r>
  <r>
    <n v="4050"/>
    <s v="CA-2019-136350"/>
    <x v="92"/>
    <d v="2019-06-26T00:00:00"/>
    <s v="Second Class"/>
    <s v="GA-14515"/>
    <s v="George Ashbrook"/>
    <x v="0"/>
    <s v="United States"/>
    <x v="20"/>
    <x v="15"/>
    <n v="10011"/>
    <x v="3"/>
    <s v="FUR-FU-10003601"/>
    <x v="0"/>
    <x v="5"/>
    <s v="Deflect-o RollaMat Studded, Beveled Mat for Medium Pile Carpeting"/>
    <n v="276.69"/>
    <n v="3"/>
    <n v="0"/>
    <n v="49.804199999999994"/>
    <x v="3"/>
    <x v="0"/>
    <s v="No"/>
  </r>
  <r>
    <n v="4051"/>
    <s v="CA-2019-136350"/>
    <x v="92"/>
    <d v="2019-06-26T00:00:00"/>
    <s v="Second Class"/>
    <s v="GA-14515"/>
    <s v="George Ashbrook"/>
    <x v="0"/>
    <s v="United States"/>
    <x v="20"/>
    <x v="15"/>
    <n v="10011"/>
    <x v="3"/>
    <s v="FUR-CH-10001891"/>
    <x v="0"/>
    <x v="1"/>
    <s v="Global Deluxe Office Fabric Chairs"/>
    <n v="172.76400000000001"/>
    <n v="2"/>
    <n v="0.1"/>
    <n v="32.633200000000016"/>
    <x v="3"/>
    <x v="0"/>
    <s v="No"/>
  </r>
  <r>
    <n v="4052"/>
    <s v="CA-2016-122931"/>
    <x v="411"/>
    <d v="2016-10-03T00:00:00"/>
    <s v="Standard Class"/>
    <s v="SM-20950"/>
    <s v="Suzanne McNair"/>
    <x v="1"/>
    <s v="United States"/>
    <x v="10"/>
    <x v="9"/>
    <n v="19134"/>
    <x v="3"/>
    <s v="OFF-AR-10003469"/>
    <x v="1"/>
    <x v="6"/>
    <s v="Nontoxic Chalk"/>
    <n v="4.2240000000000002"/>
    <n v="3"/>
    <n v="0.2"/>
    <n v="1.4783999999999997"/>
    <x v="3"/>
    <x v="0"/>
    <s v="No"/>
  </r>
  <r>
    <n v="4053"/>
    <s v="CA-2016-122931"/>
    <x v="411"/>
    <d v="2016-10-03T00:00:00"/>
    <s v="Standard Class"/>
    <s v="SM-20950"/>
    <s v="Suzanne McNair"/>
    <x v="1"/>
    <s v="United States"/>
    <x v="10"/>
    <x v="9"/>
    <n v="19134"/>
    <x v="3"/>
    <s v="FUR-TA-10004175"/>
    <x v="0"/>
    <x v="3"/>
    <s v="Hon 30&quot; x 60&quot; Table with Locking Drawer"/>
    <n v="409.27199999999999"/>
    <n v="2"/>
    <n v="0.4"/>
    <n v="-81.854399999999998"/>
    <x v="3"/>
    <x v="0"/>
    <s v="No"/>
  </r>
  <r>
    <n v="4054"/>
    <s v="CA-2016-122931"/>
    <x v="411"/>
    <d v="2016-10-03T00:00:00"/>
    <s v="Standard Class"/>
    <s v="SM-20950"/>
    <s v="Suzanne McNair"/>
    <x v="1"/>
    <s v="United States"/>
    <x v="10"/>
    <x v="9"/>
    <n v="19134"/>
    <x v="3"/>
    <s v="OFF-LA-10002945"/>
    <x v="1"/>
    <x v="2"/>
    <s v="Permanent Self-Adhesive File Folder Labels for Typewriters, 1 1/8 x 3 1/2, White"/>
    <n v="55.44"/>
    <n v="11"/>
    <n v="0.2"/>
    <n v="18.017999999999997"/>
    <x v="3"/>
    <x v="0"/>
    <s v="No"/>
  </r>
  <r>
    <n v="4055"/>
    <s v="CA-2016-122931"/>
    <x v="411"/>
    <d v="2016-10-03T00:00:00"/>
    <s v="Standard Class"/>
    <s v="SM-20950"/>
    <s v="Suzanne McNair"/>
    <x v="1"/>
    <s v="United States"/>
    <x v="10"/>
    <x v="9"/>
    <n v="19134"/>
    <x v="3"/>
    <s v="OFF-PA-10000533"/>
    <x v="1"/>
    <x v="10"/>
    <s v="Southworth Parchment Paper &amp; Envelopes"/>
    <n v="20.928000000000001"/>
    <n v="4"/>
    <n v="0.2"/>
    <n v="6.8015999999999996"/>
    <x v="3"/>
    <x v="0"/>
    <s v="No"/>
  </r>
  <r>
    <n v="4056"/>
    <s v="CA-2016-122931"/>
    <x v="411"/>
    <d v="2016-10-03T00:00:00"/>
    <s v="Standard Class"/>
    <s v="SM-20950"/>
    <s v="Suzanne McNair"/>
    <x v="1"/>
    <s v="United States"/>
    <x v="10"/>
    <x v="9"/>
    <n v="19134"/>
    <x v="3"/>
    <s v="OFF-ST-10004459"/>
    <x v="1"/>
    <x v="4"/>
    <s v="Tennsco Single-Tier Lockers"/>
    <n v="1801.6320000000001"/>
    <n v="6"/>
    <n v="0.2"/>
    <n v="-337.80600000000004"/>
    <x v="3"/>
    <x v="0"/>
    <s v="No"/>
  </r>
  <r>
    <n v="4057"/>
    <s v="CA-2016-122931"/>
    <x v="411"/>
    <d v="2016-10-03T00:00:00"/>
    <s v="Standard Class"/>
    <s v="SM-20950"/>
    <s v="Suzanne McNair"/>
    <x v="1"/>
    <s v="United States"/>
    <x v="10"/>
    <x v="9"/>
    <n v="19134"/>
    <x v="3"/>
    <s v="FUR-TA-10004147"/>
    <x v="0"/>
    <x v="3"/>
    <s v="Hon 4060 Series Tables"/>
    <n v="67.175999999999988"/>
    <n v="1"/>
    <n v="0.4"/>
    <n v="-20.152800000000006"/>
    <x v="3"/>
    <x v="0"/>
    <s v="No"/>
  </r>
  <r>
    <n v="4058"/>
    <s v="CA-2016-163034"/>
    <x v="156"/>
    <d v="2016-11-28T00:00:00"/>
    <s v="Standard Class"/>
    <s v="DK-12985"/>
    <s v="Darren Koutras"/>
    <x v="0"/>
    <s v="United States"/>
    <x v="22"/>
    <x v="10"/>
    <n v="60610"/>
    <x v="2"/>
    <s v="OFF-ST-10000046"/>
    <x v="1"/>
    <x v="4"/>
    <s v="Fellowes Super Stor/Drawer Files"/>
    <n v="646.20000000000005"/>
    <n v="5"/>
    <n v="0.2"/>
    <n v="-8.0774999999999864"/>
    <x v="2"/>
    <x v="0"/>
    <s v="No"/>
  </r>
  <r>
    <n v="4059"/>
    <s v="CA-2017-124058"/>
    <x v="312"/>
    <d v="2017-11-24T00:00:00"/>
    <s v="Standard Class"/>
    <s v="LC-16885"/>
    <s v="Lena Creighton"/>
    <x v="0"/>
    <s v="United States"/>
    <x v="182"/>
    <x v="1"/>
    <n v="94601"/>
    <x v="1"/>
    <s v="TEC-PH-10004774"/>
    <x v="2"/>
    <x v="7"/>
    <s v="Gear Head AU3700S Headset"/>
    <n v="72.744000000000014"/>
    <n v="7"/>
    <n v="0.2"/>
    <n v="-15.458100000000007"/>
    <x v="1"/>
    <x v="1"/>
    <s v="Yes"/>
  </r>
  <r>
    <n v="4060"/>
    <s v="CA-2017-124058"/>
    <x v="312"/>
    <d v="2017-11-24T00:00:00"/>
    <s v="Standard Class"/>
    <s v="LC-16885"/>
    <s v="Lena Creighton"/>
    <x v="0"/>
    <s v="United States"/>
    <x v="182"/>
    <x v="1"/>
    <n v="94601"/>
    <x v="1"/>
    <s v="FUR-CH-10000595"/>
    <x v="0"/>
    <x v="1"/>
    <s v="Safco Contoured Stacking Chairs"/>
    <n v="572.16000000000008"/>
    <n v="3"/>
    <n v="0.2"/>
    <n v="35.759999999999962"/>
    <x v="1"/>
    <x v="1"/>
    <s v="Yes"/>
  </r>
  <r>
    <n v="4061"/>
    <s v="CA-2018-129196"/>
    <x v="474"/>
    <d v="2018-11-07T00:00:00"/>
    <s v="Standard Class"/>
    <s v="XP-21865"/>
    <s v="Xylona Preis"/>
    <x v="0"/>
    <s v="United States"/>
    <x v="22"/>
    <x v="10"/>
    <n v="60610"/>
    <x v="2"/>
    <s v="TEC-AC-10002473"/>
    <x v="2"/>
    <x v="11"/>
    <s v="Maxell 4.7GB DVD-R"/>
    <n v="68.111999999999995"/>
    <n v="3"/>
    <n v="0.2"/>
    <n v="17.879399999999997"/>
    <x v="2"/>
    <x v="0"/>
    <s v="No"/>
  </r>
  <r>
    <n v="4062"/>
    <s v="US-2017-138716"/>
    <x v="14"/>
    <d v="2017-09-20T00:00:00"/>
    <s v="First Class"/>
    <s v="CS-11845"/>
    <s v="Cari Sayre"/>
    <x v="1"/>
    <s v="United States"/>
    <x v="4"/>
    <x v="4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  <x v="1"/>
    <x v="0"/>
    <s v="No"/>
  </r>
  <r>
    <n v="4063"/>
    <s v="US-2018-122182"/>
    <x v="612"/>
    <d v="2018-03-14T00:00:00"/>
    <s v="Standard Class"/>
    <s v="BD-11770"/>
    <s v="Bryan Davis"/>
    <x v="0"/>
    <s v="United States"/>
    <x v="10"/>
    <x v="9"/>
    <n v="19143"/>
    <x v="3"/>
    <s v="TEC-AC-10002800"/>
    <x v="2"/>
    <x v="11"/>
    <s v="Plantronics Audio 478 Stereo USB Headset"/>
    <n v="39.992000000000004"/>
    <n v="1"/>
    <n v="0.2"/>
    <n v="7.4984999999999964"/>
    <x v="3"/>
    <x v="0"/>
    <s v="No"/>
  </r>
  <r>
    <n v="4064"/>
    <s v="US-2016-130358"/>
    <x v="670"/>
    <d v="2016-06-26T00:00:00"/>
    <s v="First Class"/>
    <s v="DL-13330"/>
    <s v="Denise Leinenbach"/>
    <x v="0"/>
    <s v="United States"/>
    <x v="3"/>
    <x v="3"/>
    <n v="28027"/>
    <x v="0"/>
    <s v="OFF-AR-10002766"/>
    <x v="1"/>
    <x v="6"/>
    <s v="Prang Drawing Pencil Set"/>
    <n v="20.015999999999998"/>
    <n v="9"/>
    <n v="0.2"/>
    <n v="1.7514000000000003"/>
    <x v="0"/>
    <x v="0"/>
    <s v="No"/>
  </r>
  <r>
    <n v="4065"/>
    <s v="US-2016-130358"/>
    <x v="670"/>
    <d v="2016-06-26T00:00:00"/>
    <s v="First Class"/>
    <s v="DL-13330"/>
    <s v="Denise Leinenbach"/>
    <x v="0"/>
    <s v="United States"/>
    <x v="3"/>
    <x v="3"/>
    <n v="28027"/>
    <x v="0"/>
    <s v="OFF-SU-10002522"/>
    <x v="1"/>
    <x v="14"/>
    <s v="Acme Kleen Earth Office Shears"/>
    <n v="3.1040000000000001"/>
    <n v="1"/>
    <n v="0.2"/>
    <n v="0.34919999999999951"/>
    <x v="0"/>
    <x v="0"/>
    <s v="No"/>
  </r>
  <r>
    <n v="4066"/>
    <s v="CA-2016-102673"/>
    <x v="301"/>
    <d v="2016-11-05T00:00:00"/>
    <s v="Standard Class"/>
    <s v="KH-16630"/>
    <s v="Ken Heidel"/>
    <x v="1"/>
    <s v="United States"/>
    <x v="35"/>
    <x v="3"/>
    <n v="28205"/>
    <x v="0"/>
    <s v="OFF-FA-10003021"/>
    <x v="1"/>
    <x v="13"/>
    <s v="Staples"/>
    <n v="7.52"/>
    <n v="5"/>
    <n v="0.2"/>
    <n v="1.4099999999999997"/>
    <x v="0"/>
    <x v="0"/>
    <s v="No"/>
  </r>
  <r>
    <n v="4067"/>
    <s v="CA-2016-102673"/>
    <x v="301"/>
    <d v="2016-11-05T00:00:00"/>
    <s v="Standard Class"/>
    <s v="KH-16630"/>
    <s v="Ken Heidel"/>
    <x v="1"/>
    <s v="United States"/>
    <x v="35"/>
    <x v="3"/>
    <n v="28205"/>
    <x v="0"/>
    <s v="OFF-AR-10000634"/>
    <x v="1"/>
    <x v="6"/>
    <s v="Newell 320"/>
    <n v="10.272000000000002"/>
    <n v="3"/>
    <n v="0.2"/>
    <n v="0.89880000000000004"/>
    <x v="0"/>
    <x v="0"/>
    <s v="No"/>
  </r>
  <r>
    <n v="4068"/>
    <s v="CA-2016-102673"/>
    <x v="301"/>
    <d v="2016-11-05T00:00:00"/>
    <s v="Standard Class"/>
    <s v="KH-16630"/>
    <s v="Ken Heidel"/>
    <x v="1"/>
    <s v="United States"/>
    <x v="35"/>
    <x v="3"/>
    <n v="28205"/>
    <x v="0"/>
    <s v="OFF-LA-10001771"/>
    <x v="1"/>
    <x v="2"/>
    <s v="Avery 513"/>
    <n v="47.808000000000007"/>
    <n v="12"/>
    <n v="0.2"/>
    <n v="15.537599999999998"/>
    <x v="0"/>
    <x v="0"/>
    <s v="No"/>
  </r>
  <r>
    <n v="4069"/>
    <s v="CA-2016-102673"/>
    <x v="301"/>
    <d v="2016-11-05T00:00:00"/>
    <s v="Standard Class"/>
    <s v="KH-16630"/>
    <s v="Ken Heidel"/>
    <x v="1"/>
    <s v="United States"/>
    <x v="35"/>
    <x v="3"/>
    <n v="28205"/>
    <x v="0"/>
    <s v="TEC-PH-10004434"/>
    <x v="2"/>
    <x v="7"/>
    <s v="Cisco IP Phone 7961G VoIP phone - Dark gray"/>
    <n v="978.83999999999992"/>
    <n v="9"/>
    <n v="0.2"/>
    <n v="110.1194999999999"/>
    <x v="0"/>
    <x v="0"/>
    <s v="No"/>
  </r>
  <r>
    <n v="4070"/>
    <s v="CA-2018-145303"/>
    <x v="770"/>
    <d v="2018-08-31T00:00:00"/>
    <s v="First Class"/>
    <s v="TP-21415"/>
    <s v="Tom Prescott"/>
    <x v="0"/>
    <s v="United States"/>
    <x v="61"/>
    <x v="5"/>
    <n v="75081"/>
    <x v="2"/>
    <s v="OFF-BI-10000050"/>
    <x v="1"/>
    <x v="8"/>
    <s v="Angle-D Binders with Locking Rings, Label Holders"/>
    <n v="13.139999999999997"/>
    <n v="9"/>
    <n v="0.8"/>
    <n v="-21.681000000000004"/>
    <x v="2"/>
    <x v="0"/>
    <s v="No"/>
  </r>
  <r>
    <n v="4071"/>
    <s v="CA-2018-145303"/>
    <x v="770"/>
    <d v="2018-08-31T00:00:00"/>
    <s v="First Class"/>
    <s v="TP-21415"/>
    <s v="Tom Prescott"/>
    <x v="0"/>
    <s v="United States"/>
    <x v="61"/>
    <x v="5"/>
    <n v="75081"/>
    <x v="2"/>
    <s v="OFF-BI-10002414"/>
    <x v="1"/>
    <x v="8"/>
    <s v="GBC ProClick Spines for 32-Hole Punch"/>
    <n v="10.023999999999997"/>
    <n v="4"/>
    <n v="0.8"/>
    <n v="-16.539600000000007"/>
    <x v="2"/>
    <x v="0"/>
    <s v="No"/>
  </r>
  <r>
    <n v="4072"/>
    <s v="CA-2018-145303"/>
    <x v="770"/>
    <d v="2018-08-31T00:00:00"/>
    <s v="First Class"/>
    <s v="TP-21415"/>
    <s v="Tom Prescott"/>
    <x v="0"/>
    <s v="United States"/>
    <x v="61"/>
    <x v="5"/>
    <n v="75081"/>
    <x v="2"/>
    <s v="FUR-BO-10003159"/>
    <x v="0"/>
    <x v="0"/>
    <s v="Sauder Camden County Collection Libraries, Planked Cherry Finish"/>
    <n v="156.37279999999998"/>
    <n v="2"/>
    <n v="0.32"/>
    <n v="-52.890800000000027"/>
    <x v="2"/>
    <x v="0"/>
    <s v="No"/>
  </r>
  <r>
    <n v="4073"/>
    <s v="CA-2017-156104"/>
    <x v="401"/>
    <d v="2017-12-08T00:00:00"/>
    <s v="Second Class"/>
    <s v="NP-18685"/>
    <s v="Nora Pelletier"/>
    <x v="2"/>
    <s v="United States"/>
    <x v="245"/>
    <x v="14"/>
    <n v="46203"/>
    <x v="2"/>
    <s v="TEC-CO-10002095"/>
    <x v="2"/>
    <x v="16"/>
    <s v="Hewlett Packard 610 Color Digital Copier / Printer"/>
    <n v="999.98"/>
    <n v="2"/>
    <n v="0"/>
    <n v="449.99099999999999"/>
    <x v="2"/>
    <x v="0"/>
    <s v="No"/>
  </r>
  <r>
    <n v="4074"/>
    <s v="US-2017-164308"/>
    <x v="496"/>
    <d v="2017-09-27T00:00:00"/>
    <s v="First Class"/>
    <s v="SC-20680"/>
    <s v="Steve Carroll"/>
    <x v="2"/>
    <s v="United States"/>
    <x v="387"/>
    <x v="26"/>
    <n v="74012"/>
    <x v="2"/>
    <s v="TEC-PH-10004120"/>
    <x v="2"/>
    <x v="7"/>
    <s v="AT&amp;T 1080 Phone"/>
    <n v="821.94"/>
    <n v="6"/>
    <n v="0"/>
    <n v="213.70440000000002"/>
    <x v="2"/>
    <x v="0"/>
    <s v="No"/>
  </r>
  <r>
    <n v="4075"/>
    <s v="CA-2019-108112"/>
    <x v="940"/>
    <d v="2019-11-20T00:00:00"/>
    <s v="Standard Class"/>
    <s v="DK-12895"/>
    <s v="Dana Kaydos"/>
    <x v="0"/>
    <s v="United States"/>
    <x v="388"/>
    <x v="2"/>
    <n v="33023"/>
    <x v="0"/>
    <s v="FUR-FU-10003553"/>
    <x v="0"/>
    <x v="5"/>
    <s v="Howard Miller 13-1/2&quot; Diameter Rosebrook Wall Clock"/>
    <n v="220.06399999999999"/>
    <n v="4"/>
    <n v="0.2"/>
    <n v="55.016000000000012"/>
    <x v="0"/>
    <x v="0"/>
    <s v="No"/>
  </r>
  <r>
    <n v="4076"/>
    <s v="CA-2019-108112"/>
    <x v="940"/>
    <d v="2019-11-20T00:00:00"/>
    <s v="Standard Class"/>
    <s v="DK-12895"/>
    <s v="Dana Kaydos"/>
    <x v="0"/>
    <s v="United States"/>
    <x v="388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  <x v="0"/>
    <x v="0"/>
    <s v="No"/>
  </r>
  <r>
    <n v="4077"/>
    <s v="CA-2017-100685"/>
    <x v="546"/>
    <d v="2017-12-21T00:00:00"/>
    <s v="Second Class"/>
    <s v="SM-20950"/>
    <s v="Suzanne McNair"/>
    <x v="1"/>
    <s v="United States"/>
    <x v="155"/>
    <x v="8"/>
    <n v="68104"/>
    <x v="2"/>
    <s v="OFF-BI-10003094"/>
    <x v="1"/>
    <x v="8"/>
    <s v="Self-Adhesive Ring Binder Labels"/>
    <n v="7.04"/>
    <n v="2"/>
    <n v="0"/>
    <n v="3.3087999999999997"/>
    <x v="2"/>
    <x v="0"/>
    <s v="No"/>
  </r>
  <r>
    <n v="4078"/>
    <s v="CA-2017-100685"/>
    <x v="546"/>
    <d v="2017-12-21T00:00:00"/>
    <s v="Second Class"/>
    <s v="SM-20950"/>
    <s v="Suzanne McNair"/>
    <x v="1"/>
    <s v="United States"/>
    <x v="155"/>
    <x v="8"/>
    <n v="68104"/>
    <x v="2"/>
    <s v="OFF-FA-10003472"/>
    <x v="1"/>
    <x v="13"/>
    <s v="Bagged Rubber Bands"/>
    <n v="5.04"/>
    <n v="4"/>
    <n v="0"/>
    <n v="0.2016"/>
    <x v="2"/>
    <x v="0"/>
    <s v="No"/>
  </r>
  <r>
    <n v="4079"/>
    <s v="CA-2017-100685"/>
    <x v="546"/>
    <d v="2017-12-21T00:00:00"/>
    <s v="Second Class"/>
    <s v="SM-20950"/>
    <s v="Suzanne McNair"/>
    <x v="1"/>
    <s v="United States"/>
    <x v="155"/>
    <x v="8"/>
    <n v="68104"/>
    <x v="2"/>
    <s v="OFF-PA-10001289"/>
    <x v="1"/>
    <x v="10"/>
    <s v="White Computer Printout Paper by Universal"/>
    <n v="116.28"/>
    <n v="3"/>
    <n v="0"/>
    <n v="56.977199999999996"/>
    <x v="2"/>
    <x v="0"/>
    <s v="No"/>
  </r>
  <r>
    <n v="4080"/>
    <s v="CA-2017-165414"/>
    <x v="379"/>
    <d v="2017-12-24T00:00:00"/>
    <s v="First Class"/>
    <s v="LS-17245"/>
    <s v="Lynn Smith"/>
    <x v="0"/>
    <s v="United States"/>
    <x v="108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  <x v="0"/>
    <x v="0"/>
    <s v="No"/>
  </r>
  <r>
    <n v="4081"/>
    <s v="CA-2018-140417"/>
    <x v="477"/>
    <d v="2018-09-29T00:00:00"/>
    <s v="Standard Class"/>
    <s v="KE-16420"/>
    <s v="Katrina Edelman"/>
    <x v="1"/>
    <s v="United States"/>
    <x v="241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x v="1"/>
    <x v="0"/>
    <s v="No"/>
  </r>
  <r>
    <n v="4082"/>
    <s v="CA-2018-140417"/>
    <x v="477"/>
    <d v="2018-09-29T00:00:00"/>
    <s v="Standard Class"/>
    <s v="KE-16420"/>
    <s v="Katrina Edelman"/>
    <x v="1"/>
    <s v="United States"/>
    <x v="241"/>
    <x v="21"/>
    <n v="97224"/>
    <x v="1"/>
    <s v="OFF-BI-10004828"/>
    <x v="1"/>
    <x v="8"/>
    <s v="GBC Poly Designer Binding Covers"/>
    <n v="5.0220000000000002"/>
    <n v="1"/>
    <n v="0.7"/>
    <n v="-3.5153999999999996"/>
    <x v="1"/>
    <x v="0"/>
    <s v="No"/>
  </r>
  <r>
    <n v="4083"/>
    <s v="US-2019-151316"/>
    <x v="92"/>
    <d v="2019-06-30T00:00:00"/>
    <s v="Standard Class"/>
    <s v="MC-17635"/>
    <s v="Matthew Clasen"/>
    <x v="1"/>
    <s v="United States"/>
    <x v="27"/>
    <x v="10"/>
    <n v="62521"/>
    <x v="2"/>
    <s v="OFF-BI-10004632"/>
    <x v="1"/>
    <x v="8"/>
    <s v="Ibico Hi-Tech Manual Binding System"/>
    <n v="182.99399999999997"/>
    <n v="3"/>
    <n v="0.8"/>
    <n v="-320.23950000000013"/>
    <x v="2"/>
    <x v="0"/>
    <s v="No"/>
  </r>
  <r>
    <n v="4084"/>
    <s v="US-2019-151316"/>
    <x v="92"/>
    <d v="2019-06-30T00:00:00"/>
    <s v="Standard Class"/>
    <s v="MC-17635"/>
    <s v="Matthew Clasen"/>
    <x v="1"/>
    <s v="United States"/>
    <x v="27"/>
    <x v="10"/>
    <n v="62521"/>
    <x v="2"/>
    <s v="OFF-PA-10000327"/>
    <x v="1"/>
    <x v="10"/>
    <s v="Xerox 1971"/>
    <n v="10.272000000000002"/>
    <n v="3"/>
    <n v="0.2"/>
    <n v="3.2099999999999982"/>
    <x v="2"/>
    <x v="0"/>
    <s v="No"/>
  </r>
  <r>
    <n v="4085"/>
    <s v="CA-2019-163692"/>
    <x v="210"/>
    <d v="2019-09-09T00:00:00"/>
    <s v="First Class"/>
    <s v="Dp-13240"/>
    <s v="Dean percer"/>
    <x v="2"/>
    <s v="United States"/>
    <x v="42"/>
    <x v="16"/>
    <n v="85023"/>
    <x v="1"/>
    <s v="OFF-BI-10003291"/>
    <x v="1"/>
    <x v="8"/>
    <s v="Wilson Jones Leather-Like Binders with DublLock Round Rings"/>
    <n v="7.857000000000002"/>
    <n v="3"/>
    <n v="0.7"/>
    <n v="-6.0236999999999998"/>
    <x v="1"/>
    <x v="0"/>
    <s v="No"/>
  </r>
  <r>
    <n v="4086"/>
    <s v="CA-2018-111913"/>
    <x v="578"/>
    <d v="2018-08-06T00:00:00"/>
    <s v="Second Class"/>
    <s v="LC-16930"/>
    <s v="Linda Cazamias"/>
    <x v="1"/>
    <s v="United States"/>
    <x v="301"/>
    <x v="1"/>
    <n v="95823"/>
    <x v="1"/>
    <s v="TEC-PH-10002275"/>
    <x v="2"/>
    <x v="7"/>
    <s v="Mitel 5320 IP Phone VoIP phone"/>
    <n v="302.38400000000001"/>
    <n v="2"/>
    <n v="0.2"/>
    <n v="30.238400000000013"/>
    <x v="1"/>
    <x v="0"/>
    <s v="No"/>
  </r>
  <r>
    <n v="4087"/>
    <s v="CA-2018-111913"/>
    <x v="578"/>
    <d v="2018-08-06T00:00:00"/>
    <s v="Second Class"/>
    <s v="LC-16930"/>
    <s v="Linda Cazamias"/>
    <x v="1"/>
    <s v="United States"/>
    <x v="301"/>
    <x v="1"/>
    <n v="95823"/>
    <x v="1"/>
    <s v="OFF-BI-10003291"/>
    <x v="1"/>
    <x v="8"/>
    <s v="Wilson Jones Leather-Like Binders with DublLock Round Rings"/>
    <n v="20.952000000000002"/>
    <n v="3"/>
    <n v="0.2"/>
    <n v="7.0712999999999981"/>
    <x v="1"/>
    <x v="0"/>
    <s v="No"/>
  </r>
  <r>
    <n v="4088"/>
    <s v="CA-2018-111913"/>
    <x v="578"/>
    <d v="2018-08-06T00:00:00"/>
    <s v="Second Class"/>
    <s v="LC-16930"/>
    <s v="Linda Cazamias"/>
    <x v="1"/>
    <s v="United States"/>
    <x v="301"/>
    <x v="1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  <x v="1"/>
    <x v="0"/>
    <s v="No"/>
  </r>
  <r>
    <n v="4089"/>
    <s v="US-2016-156559"/>
    <x v="710"/>
    <d v="2016-08-26T00:00:00"/>
    <s v="Standard Class"/>
    <s v="LH-16900"/>
    <s v="Lena Hernandez"/>
    <x v="0"/>
    <s v="United States"/>
    <x v="186"/>
    <x v="36"/>
    <n v="72401"/>
    <x v="0"/>
    <s v="FUR-BO-10000711"/>
    <x v="0"/>
    <x v="0"/>
    <s v="Hon Metal Bookcases, Gray"/>
    <n v="638.82000000000005"/>
    <n v="9"/>
    <n v="0"/>
    <n v="172.48140000000001"/>
    <x v="0"/>
    <x v="0"/>
    <s v="No"/>
  </r>
  <r>
    <n v="4090"/>
    <s v="CA-2018-161473"/>
    <x v="178"/>
    <d v="2018-04-05T00:00:00"/>
    <s v="Standard Class"/>
    <s v="TB-21175"/>
    <s v="Thomas Boland"/>
    <x v="1"/>
    <s v="United States"/>
    <x v="20"/>
    <x v="15"/>
    <n v="10035"/>
    <x v="3"/>
    <s v="OFF-LA-10001297"/>
    <x v="1"/>
    <x v="2"/>
    <s v="Avery 473"/>
    <n v="20.7"/>
    <n v="2"/>
    <n v="0"/>
    <n v="9.9359999999999999"/>
    <x v="3"/>
    <x v="0"/>
    <s v="No"/>
  </r>
  <r>
    <n v="4091"/>
    <s v="CA-2018-161473"/>
    <x v="178"/>
    <d v="2018-04-05T00:00:00"/>
    <s v="Standard Class"/>
    <s v="TB-21175"/>
    <s v="Thomas Boland"/>
    <x v="1"/>
    <s v="United States"/>
    <x v="20"/>
    <x v="15"/>
    <n v="10035"/>
    <x v="3"/>
    <s v="OFF-SU-10001574"/>
    <x v="1"/>
    <x v="14"/>
    <s v="Acme Value Line Scissors"/>
    <n v="10.95"/>
    <n v="3"/>
    <n v="0"/>
    <n v="3.2849999999999993"/>
    <x v="3"/>
    <x v="0"/>
    <s v="No"/>
  </r>
  <r>
    <n v="4092"/>
    <s v="CA-2018-161473"/>
    <x v="178"/>
    <d v="2018-04-05T00:00:00"/>
    <s v="Standard Class"/>
    <s v="TB-21175"/>
    <s v="Thomas Boland"/>
    <x v="1"/>
    <s v="United States"/>
    <x v="20"/>
    <x v="15"/>
    <n v="10035"/>
    <x v="3"/>
    <s v="OFF-BI-10003305"/>
    <x v="1"/>
    <x v="8"/>
    <s v="Avery Hanging File Binders"/>
    <n v="14.352000000000002"/>
    <n v="3"/>
    <n v="0.2"/>
    <n v="4.6643999999999988"/>
    <x v="3"/>
    <x v="0"/>
    <s v="No"/>
  </r>
  <r>
    <n v="4093"/>
    <s v="CA-2019-166576"/>
    <x v="941"/>
    <d v="2019-05-18T00:00:00"/>
    <s v="First Class"/>
    <s v="JM-15865"/>
    <s v="John Murray"/>
    <x v="0"/>
    <s v="United States"/>
    <x v="59"/>
    <x v="24"/>
    <n v="44312"/>
    <x v="3"/>
    <s v="OFF-ST-10002574"/>
    <x v="1"/>
    <x v="4"/>
    <s v="SAFCO Commercial Wire Shelving, Black"/>
    <n v="221.024"/>
    <n v="2"/>
    <n v="0.2"/>
    <n v="-55.256"/>
    <x v="3"/>
    <x v="0"/>
    <s v="No"/>
  </r>
  <r>
    <n v="4094"/>
    <s v="CA-2017-102491"/>
    <x v="252"/>
    <d v="2017-08-28T00:00:00"/>
    <s v="Standard Class"/>
    <s v="KW-16435"/>
    <s v="Katrina Willman"/>
    <x v="0"/>
    <s v="United States"/>
    <x v="159"/>
    <x v="0"/>
    <n v="41042"/>
    <x v="0"/>
    <s v="TEC-MA-10000864"/>
    <x v="2"/>
    <x v="15"/>
    <s v="Cisco 9971 IP Video Phone Charcoal"/>
    <n v="3080"/>
    <n v="7"/>
    <n v="0"/>
    <n v="1416.7999999999997"/>
    <x v="0"/>
    <x v="0"/>
    <s v="No"/>
  </r>
  <r>
    <n v="4095"/>
    <s v="CA-2017-102491"/>
    <x v="252"/>
    <d v="2017-08-28T00:00:00"/>
    <s v="Standard Class"/>
    <s v="KW-16435"/>
    <s v="Katrina Willman"/>
    <x v="0"/>
    <s v="United States"/>
    <x v="159"/>
    <x v="0"/>
    <n v="41042"/>
    <x v="0"/>
    <s v="TEC-AC-10003289"/>
    <x v="2"/>
    <x v="11"/>
    <s v="Anker Ultra-Slim Mini Bluetooth 3.0 Wireless Keyboard"/>
    <n v="79.959999999999994"/>
    <n v="4"/>
    <n v="0"/>
    <n v="18.390799999999999"/>
    <x v="0"/>
    <x v="0"/>
    <s v="No"/>
  </r>
  <r>
    <n v="4096"/>
    <s v="CA-2017-102491"/>
    <x v="252"/>
    <d v="2017-08-28T00:00:00"/>
    <s v="Standard Class"/>
    <s v="KW-16435"/>
    <s v="Katrina Willman"/>
    <x v="0"/>
    <s v="United States"/>
    <x v="159"/>
    <x v="0"/>
    <n v="41042"/>
    <x v="0"/>
    <s v="TEC-PH-10001619"/>
    <x v="2"/>
    <x v="7"/>
    <s v="LG G3"/>
    <n v="587.97"/>
    <n v="3"/>
    <n v="0"/>
    <n v="170.51129999999998"/>
    <x v="0"/>
    <x v="0"/>
    <s v="No"/>
  </r>
  <r>
    <n v="4097"/>
    <s v="CA-2016-116904"/>
    <x v="865"/>
    <d v="2016-09-28T00:00:00"/>
    <s v="Standard Class"/>
    <s v="SC-20095"/>
    <s v="Sanjit Chand"/>
    <x v="0"/>
    <s v="United States"/>
    <x v="31"/>
    <x v="11"/>
    <n v="55407"/>
    <x v="2"/>
    <s v="OFF-PA-10004888"/>
    <x v="1"/>
    <x v="10"/>
    <s v="Xerox 217"/>
    <n v="32.400000000000006"/>
    <n v="5"/>
    <n v="0"/>
    <n v="15.552000000000001"/>
    <x v="2"/>
    <x v="0"/>
    <s v="No"/>
  </r>
  <r>
    <n v="4098"/>
    <s v="CA-2016-116904"/>
    <x v="865"/>
    <d v="2016-09-28T00:00:00"/>
    <s v="Standard Class"/>
    <s v="SC-20095"/>
    <s v="Sanjit Chand"/>
    <x v="0"/>
    <s v="United States"/>
    <x v="31"/>
    <x v="11"/>
    <n v="55407"/>
    <x v="2"/>
    <s v="OFF-ST-10000736"/>
    <x v="1"/>
    <x v="4"/>
    <s v="Carina Double Wide Media Storage Towers in Natural &amp; Black"/>
    <n v="404.90000000000003"/>
    <n v="5"/>
    <n v="0"/>
    <n v="16.195999999999984"/>
    <x v="2"/>
    <x v="0"/>
    <s v="No"/>
  </r>
  <r>
    <n v="4099"/>
    <s v="CA-2016-116904"/>
    <x v="865"/>
    <d v="2016-09-28T00:00:00"/>
    <s v="Standard Class"/>
    <s v="SC-20095"/>
    <s v="Sanjit Chand"/>
    <x v="0"/>
    <s v="United States"/>
    <x v="31"/>
    <x v="11"/>
    <n v="55407"/>
    <x v="2"/>
    <s v="OFF-BI-10001120"/>
    <x v="1"/>
    <x v="8"/>
    <s v="Ibico EPK-21 Electric Binding System"/>
    <n v="9449.9500000000007"/>
    <n v="5"/>
    <n v="0"/>
    <n v="4630.4755000000005"/>
    <x v="2"/>
    <x v="0"/>
    <s v="No"/>
  </r>
  <r>
    <n v="4100"/>
    <s v="CA-2016-116904"/>
    <x v="865"/>
    <d v="2016-09-28T00:00:00"/>
    <s v="Standard Class"/>
    <s v="SC-20095"/>
    <s v="Sanjit Chand"/>
    <x v="0"/>
    <s v="United States"/>
    <x v="31"/>
    <x v="11"/>
    <n v="55407"/>
    <x v="2"/>
    <s v="OFF-BI-10000301"/>
    <x v="1"/>
    <x v="8"/>
    <s v="GBC Instant Report Kit"/>
    <n v="12.94"/>
    <n v="2"/>
    <n v="0"/>
    <n v="6.47"/>
    <x v="2"/>
    <x v="0"/>
    <s v="No"/>
  </r>
  <r>
    <n v="4101"/>
    <s v="US-2019-102288"/>
    <x v="249"/>
    <d v="2019-06-23T00:00:00"/>
    <s v="Standard Class"/>
    <s v="ZC-21910"/>
    <s v="Zuschuss Carroll"/>
    <x v="0"/>
    <s v="United States"/>
    <x v="12"/>
    <x v="5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  <x v="2"/>
    <x v="0"/>
    <s v="No"/>
  </r>
  <r>
    <n v="4102"/>
    <s v="US-2019-102288"/>
    <x v="249"/>
    <d v="2019-06-23T00:00:00"/>
    <s v="Standard Class"/>
    <s v="ZC-21910"/>
    <s v="Zuschuss Carroll"/>
    <x v="0"/>
    <s v="United States"/>
    <x v="12"/>
    <x v="5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  <x v="2"/>
    <x v="0"/>
    <s v="No"/>
  </r>
  <r>
    <n v="4103"/>
    <s v="US-2019-102288"/>
    <x v="249"/>
    <d v="2019-06-23T00:00:00"/>
    <s v="Standard Class"/>
    <s v="ZC-21910"/>
    <s v="Zuschuss Carroll"/>
    <x v="0"/>
    <s v="United States"/>
    <x v="12"/>
    <x v="5"/>
    <n v="77095"/>
    <x v="2"/>
    <s v="OFF-PA-10000740"/>
    <x v="1"/>
    <x v="10"/>
    <s v="Xerox 1982"/>
    <n v="146.17600000000002"/>
    <n v="8"/>
    <n v="0.2"/>
    <n v="47.50719999999999"/>
    <x v="2"/>
    <x v="0"/>
    <s v="No"/>
  </r>
  <r>
    <n v="4104"/>
    <s v="CA-2019-137456"/>
    <x v="202"/>
    <d v="2019-12-21T00:00:00"/>
    <s v="Same Day"/>
    <s v="RB-19465"/>
    <s v="Rick Bensley"/>
    <x v="2"/>
    <s v="United States"/>
    <x v="9"/>
    <x v="8"/>
    <n v="68025"/>
    <x v="2"/>
    <s v="FUR-FU-10001940"/>
    <x v="0"/>
    <x v="5"/>
    <s v="Staple-based wall hangings"/>
    <n v="15.92"/>
    <n v="2"/>
    <n v="0"/>
    <n v="7.0048000000000012"/>
    <x v="2"/>
    <x v="0"/>
    <s v="No"/>
  </r>
  <r>
    <n v="4105"/>
    <s v="US-2019-155999"/>
    <x v="783"/>
    <d v="2019-08-13T00:00:00"/>
    <s v="Standard Class"/>
    <s v="JK-15370"/>
    <s v="Jay Kimmel"/>
    <x v="0"/>
    <s v="United States"/>
    <x v="70"/>
    <x v="1"/>
    <n v="92105"/>
    <x v="1"/>
    <s v="TEC-PH-10000439"/>
    <x v="2"/>
    <x v="7"/>
    <s v="GE DSL Phone Line Filter"/>
    <n v="159.96000000000004"/>
    <n v="5"/>
    <n v="0.2"/>
    <n v="17.995499999999979"/>
    <x v="1"/>
    <x v="1"/>
    <s v="Yes"/>
  </r>
  <r>
    <n v="4106"/>
    <s v="US-2019-155999"/>
    <x v="783"/>
    <d v="2019-08-13T00:00:00"/>
    <s v="Standard Class"/>
    <s v="JK-15370"/>
    <s v="Jay Kimmel"/>
    <x v="0"/>
    <s v="United States"/>
    <x v="70"/>
    <x v="1"/>
    <n v="92105"/>
    <x v="1"/>
    <s v="OFF-BI-10000404"/>
    <x v="1"/>
    <x v="8"/>
    <s v="Avery Printable Repositionable Plastic Tabs"/>
    <n v="13.76"/>
    <n v="2"/>
    <n v="0.2"/>
    <n v="4.6440000000000001"/>
    <x v="1"/>
    <x v="1"/>
    <s v="Yes"/>
  </r>
  <r>
    <n v="4107"/>
    <s v="US-2018-148334"/>
    <x v="250"/>
    <d v="2018-08-26T00:00:00"/>
    <s v="Standard Class"/>
    <s v="DD-13570"/>
    <s v="Dorothy Dickinson"/>
    <x v="0"/>
    <s v="United States"/>
    <x v="12"/>
    <x v="5"/>
    <n v="77041"/>
    <x v="2"/>
    <s v="OFF-BI-10003676"/>
    <x v="1"/>
    <x v="8"/>
    <s v="GBC Standard Recycled Report Covers, Clear Plastic Sheets"/>
    <n v="4.3119999999999985"/>
    <n v="2"/>
    <n v="0.8"/>
    <n v="-6.8992000000000022"/>
    <x v="2"/>
    <x v="0"/>
    <s v="No"/>
  </r>
  <r>
    <n v="4108"/>
    <s v="CA-2017-105599"/>
    <x v="67"/>
    <d v="2017-09-07T00:00:00"/>
    <s v="Same Day"/>
    <s v="MC-17275"/>
    <s v="Marc Crier"/>
    <x v="0"/>
    <s v="United States"/>
    <x v="20"/>
    <x v="15"/>
    <n v="10011"/>
    <x v="3"/>
    <s v="OFF-ST-10002486"/>
    <x v="1"/>
    <x v="4"/>
    <s v="Eldon Shelf Savers Cubes and Bins"/>
    <n v="13.96"/>
    <n v="2"/>
    <n v="0"/>
    <n v="0.27919999999999945"/>
    <x v="3"/>
    <x v="0"/>
    <s v="No"/>
  </r>
  <r>
    <n v="4109"/>
    <s v="CA-2017-105599"/>
    <x v="67"/>
    <d v="2017-09-07T00:00:00"/>
    <s v="Same Day"/>
    <s v="MC-17275"/>
    <s v="Marc Crier"/>
    <x v="0"/>
    <s v="United States"/>
    <x v="20"/>
    <x v="15"/>
    <n v="10011"/>
    <x v="3"/>
    <s v="FUR-TA-10003837"/>
    <x v="0"/>
    <x v="3"/>
    <s v="Anderson Hickey Conga Table Tops &amp; Accessories"/>
    <n v="27.414000000000001"/>
    <n v="3"/>
    <n v="0.4"/>
    <n v="-14.163900000000005"/>
    <x v="3"/>
    <x v="0"/>
    <s v="No"/>
  </r>
  <r>
    <n v="4110"/>
    <s v="CA-2017-153717"/>
    <x v="707"/>
    <d v="2018-01-01T00:00:00"/>
    <s v="Standard Class"/>
    <s v="DL-13495"/>
    <s v="Dionis Lloyd"/>
    <x v="1"/>
    <s v="United States"/>
    <x v="66"/>
    <x v="12"/>
    <n v="48227"/>
    <x v="2"/>
    <s v="TEC-PH-10002923"/>
    <x v="2"/>
    <x v="7"/>
    <s v="Logitech B530 USB Headset - headset - Full size, Binaural"/>
    <n v="73.98"/>
    <n v="2"/>
    <n v="0"/>
    <n v="19.974600000000002"/>
    <x v="2"/>
    <x v="0"/>
    <s v="No"/>
  </r>
  <r>
    <n v="4111"/>
    <s v="CA-2017-153717"/>
    <x v="707"/>
    <d v="2018-01-01T00:00:00"/>
    <s v="Standard Class"/>
    <s v="DL-13495"/>
    <s v="Dionis Lloyd"/>
    <x v="1"/>
    <s v="United States"/>
    <x v="66"/>
    <x v="12"/>
    <n v="48227"/>
    <x v="2"/>
    <s v="FUR-BO-10004360"/>
    <x v="0"/>
    <x v="0"/>
    <s v="Rush Hierlooms Collection Rich Wood Bookcases"/>
    <n v="160.97999999999999"/>
    <n v="1"/>
    <n v="0"/>
    <n v="20.927400000000006"/>
    <x v="2"/>
    <x v="0"/>
    <s v="No"/>
  </r>
  <r>
    <n v="4112"/>
    <s v="CA-2017-153717"/>
    <x v="707"/>
    <d v="2018-01-01T00:00:00"/>
    <s v="Standard Class"/>
    <s v="DL-13495"/>
    <s v="Dionis Lloyd"/>
    <x v="1"/>
    <s v="United States"/>
    <x v="66"/>
    <x v="12"/>
    <n v="48227"/>
    <x v="2"/>
    <s v="OFF-PA-10002160"/>
    <x v="1"/>
    <x v="10"/>
    <s v="Xerox 1978"/>
    <n v="17.34"/>
    <n v="3"/>
    <n v="0"/>
    <n v="8.4966000000000008"/>
    <x v="2"/>
    <x v="0"/>
    <s v="No"/>
  </r>
  <r>
    <n v="4113"/>
    <s v="CA-2017-153717"/>
    <x v="707"/>
    <d v="2018-01-01T00:00:00"/>
    <s v="Standard Class"/>
    <s v="DL-13495"/>
    <s v="Dionis Lloyd"/>
    <x v="1"/>
    <s v="United States"/>
    <x v="66"/>
    <x v="12"/>
    <n v="48227"/>
    <x v="2"/>
    <s v="OFF-AR-10002375"/>
    <x v="1"/>
    <x v="6"/>
    <s v="Newell 351"/>
    <n v="3.28"/>
    <n v="1"/>
    <n v="0"/>
    <n v="0.9511999999999996"/>
    <x v="2"/>
    <x v="0"/>
    <s v="No"/>
  </r>
  <r>
    <n v="4114"/>
    <s v="CA-2017-116687"/>
    <x v="942"/>
    <d v="2017-05-07T00:00:00"/>
    <s v="Standard Class"/>
    <s v="NC-18625"/>
    <s v="Noah Childs"/>
    <x v="1"/>
    <s v="United States"/>
    <x v="12"/>
    <x v="5"/>
    <n v="77095"/>
    <x v="2"/>
    <s v="OFF-LA-10000443"/>
    <x v="1"/>
    <x v="2"/>
    <s v="Avery 501"/>
    <n v="8.8559999999999999"/>
    <n v="3"/>
    <n v="0.2"/>
    <n v="2.9888999999999997"/>
    <x v="2"/>
    <x v="0"/>
    <s v="No"/>
  </r>
  <r>
    <n v="4115"/>
    <s v="CA-2017-116687"/>
    <x v="942"/>
    <d v="2017-05-07T00:00:00"/>
    <s v="Standard Class"/>
    <s v="NC-18625"/>
    <s v="Noah Childs"/>
    <x v="1"/>
    <s v="United States"/>
    <x v="12"/>
    <x v="5"/>
    <n v="77095"/>
    <x v="2"/>
    <s v="TEC-PH-10001750"/>
    <x v="2"/>
    <x v="7"/>
    <s v="Samsung Rugby III"/>
    <n v="158.376"/>
    <n v="3"/>
    <n v="0.2"/>
    <n v="13.857900000000008"/>
    <x v="2"/>
    <x v="0"/>
    <s v="No"/>
  </r>
  <r>
    <n v="4116"/>
    <s v="CA-2018-163573"/>
    <x v="390"/>
    <d v="2018-11-27T00:00:00"/>
    <s v="First Class"/>
    <s v="AC-10450"/>
    <s v="Amy Cox"/>
    <x v="0"/>
    <s v="United States"/>
    <x v="4"/>
    <x v="4"/>
    <n v="98105"/>
    <x v="1"/>
    <s v="OFF-BI-10004632"/>
    <x v="1"/>
    <x v="8"/>
    <s v="Ibico Hi-Tech Manual Binding System"/>
    <n v="1219.96"/>
    <n v="5"/>
    <n v="0.2"/>
    <n v="381.23749999999995"/>
    <x v="1"/>
    <x v="0"/>
    <s v="No"/>
  </r>
  <r>
    <n v="4117"/>
    <s v="CA-2017-153416"/>
    <x v="27"/>
    <d v="2017-11-29T00:00:00"/>
    <s v="Standard Class"/>
    <s v="TS-21340"/>
    <s v="Toby Swindell"/>
    <x v="0"/>
    <s v="United States"/>
    <x v="1"/>
    <x v="1"/>
    <n v="90036"/>
    <x v="1"/>
    <s v="OFF-BI-10002813"/>
    <x v="1"/>
    <x v="8"/>
    <s v="Avery Reinforcements for Hole-Punch Pages"/>
    <n v="3.1680000000000001"/>
    <n v="2"/>
    <n v="0.2"/>
    <n v="0.99"/>
    <x v="1"/>
    <x v="0"/>
    <s v="No"/>
  </r>
  <r>
    <n v="4118"/>
    <s v="CA-2017-153416"/>
    <x v="27"/>
    <d v="2017-11-29T00:00:00"/>
    <s v="Standard Class"/>
    <s v="TS-21340"/>
    <s v="Toby Swindell"/>
    <x v="0"/>
    <s v="United States"/>
    <x v="1"/>
    <x v="1"/>
    <n v="90036"/>
    <x v="1"/>
    <s v="OFF-PA-10002005"/>
    <x v="1"/>
    <x v="10"/>
    <s v="Xerox 225"/>
    <n v="19.440000000000001"/>
    <n v="3"/>
    <n v="0"/>
    <n v="9.3312000000000008"/>
    <x v="1"/>
    <x v="0"/>
    <s v="No"/>
  </r>
  <r>
    <n v="4119"/>
    <s v="CA-2017-153416"/>
    <x v="27"/>
    <d v="2017-11-29T00:00:00"/>
    <s v="Standard Class"/>
    <s v="TS-21340"/>
    <s v="Toby Swindell"/>
    <x v="0"/>
    <s v="United States"/>
    <x v="1"/>
    <x v="1"/>
    <n v="90036"/>
    <x v="1"/>
    <s v="OFF-ST-10000060"/>
    <x v="1"/>
    <x v="4"/>
    <s v="Fellowes Bankers Box Staxonsteel Drawer File/Stacking System"/>
    <n v="454.86"/>
    <n v="7"/>
    <n v="0"/>
    <n v="54.583200000000019"/>
    <x v="1"/>
    <x v="0"/>
    <s v="No"/>
  </r>
  <r>
    <n v="4120"/>
    <s v="CA-2017-153416"/>
    <x v="27"/>
    <d v="2017-11-29T00:00:00"/>
    <s v="Standard Class"/>
    <s v="TS-21340"/>
    <s v="Toby Swindell"/>
    <x v="0"/>
    <s v="United States"/>
    <x v="1"/>
    <x v="1"/>
    <n v="90036"/>
    <x v="1"/>
    <s v="OFF-BI-10002706"/>
    <x v="1"/>
    <x v="8"/>
    <s v="Avery Premier Heavy-Duty Binder with Round Locking Rings"/>
    <n v="91.391999999999996"/>
    <n v="8"/>
    <n v="0.2"/>
    <n v="29.702399999999997"/>
    <x v="1"/>
    <x v="0"/>
    <s v="No"/>
  </r>
  <r>
    <n v="4121"/>
    <s v="CA-2019-117394"/>
    <x v="507"/>
    <d v="2019-09-10T00:00:00"/>
    <s v="Standard Class"/>
    <s v="MM-17920"/>
    <s v="Michael Moore"/>
    <x v="0"/>
    <s v="United States"/>
    <x v="10"/>
    <x v="9"/>
    <n v="19120"/>
    <x v="3"/>
    <s v="TEC-AC-10000199"/>
    <x v="2"/>
    <x v="11"/>
    <s v="Kingston Digital DataTraveler 8GB USB 2.0"/>
    <n v="19.040000000000003"/>
    <n v="4"/>
    <n v="0.2"/>
    <n v="-1.4279999999999999"/>
    <x v="3"/>
    <x v="0"/>
    <s v="No"/>
  </r>
  <r>
    <n v="4122"/>
    <s v="CA-2019-133823"/>
    <x v="943"/>
    <d v="2019-05-12T00:00:00"/>
    <s v="Same Day"/>
    <s v="LP-17080"/>
    <s v="Liz Pelletier"/>
    <x v="0"/>
    <s v="United States"/>
    <x v="4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  <x v="1"/>
    <x v="0"/>
    <s v="No"/>
  </r>
  <r>
    <n v="4123"/>
    <s v="CA-2019-133823"/>
    <x v="943"/>
    <d v="2019-05-12T00:00:00"/>
    <s v="Same Day"/>
    <s v="LP-17080"/>
    <s v="Liz Pelletier"/>
    <x v="0"/>
    <s v="United States"/>
    <x v="4"/>
    <x v="4"/>
    <n v="98103"/>
    <x v="1"/>
    <s v="OFF-LA-10004545"/>
    <x v="1"/>
    <x v="2"/>
    <s v="Avery 50"/>
    <n v="37.589999999999996"/>
    <n v="3"/>
    <n v="0"/>
    <n v="17.667299999999997"/>
    <x v="1"/>
    <x v="0"/>
    <s v="No"/>
  </r>
  <r>
    <n v="4124"/>
    <s v="CA-2019-133823"/>
    <x v="943"/>
    <d v="2019-05-12T00:00:00"/>
    <s v="Same Day"/>
    <s v="LP-17080"/>
    <s v="Liz Pelletier"/>
    <x v="0"/>
    <s v="United States"/>
    <x v="4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  <x v="1"/>
    <x v="0"/>
    <s v="No"/>
  </r>
  <r>
    <n v="4125"/>
    <s v="CA-2016-127523"/>
    <x v="218"/>
    <d v="2016-05-18T00:00:00"/>
    <s v="Standard Class"/>
    <s v="BG-11695"/>
    <s v="Brooke Gillingham"/>
    <x v="1"/>
    <s v="United States"/>
    <x v="232"/>
    <x v="15"/>
    <n v="13601"/>
    <x v="3"/>
    <s v="OFF-AP-10004249"/>
    <x v="1"/>
    <x v="9"/>
    <s v="Staple holder"/>
    <n v="35.910000000000004"/>
    <n v="3"/>
    <n v="0"/>
    <n v="9.6956999999999987"/>
    <x v="3"/>
    <x v="0"/>
    <s v="No"/>
  </r>
  <r>
    <n v="4126"/>
    <s v="CA-2019-123239"/>
    <x v="944"/>
    <d v="2019-07-31T00:00:00"/>
    <s v="Second Class"/>
    <s v="MG-18145"/>
    <s v="Mike Gockenbach"/>
    <x v="0"/>
    <s v="United States"/>
    <x v="108"/>
    <x v="2"/>
    <n v="32216"/>
    <x v="0"/>
    <s v="FUR-FU-10001602"/>
    <x v="0"/>
    <x v="5"/>
    <s v="Eldon Delta Triangular Chair Mat, 52&quot; x 58&quot;, Clear"/>
    <n v="91.032000000000011"/>
    <n v="3"/>
    <n v="0.2"/>
    <n v="-2.2758000000000109"/>
    <x v="0"/>
    <x v="0"/>
    <s v="No"/>
  </r>
  <r>
    <n v="4127"/>
    <s v="CA-2019-156769"/>
    <x v="636"/>
    <d v="2019-05-09T00:00:00"/>
    <s v="First Class"/>
    <s v="GZ-14470"/>
    <s v="Gary Zandusky"/>
    <x v="0"/>
    <s v="United States"/>
    <x v="81"/>
    <x v="17"/>
    <n v="22204"/>
    <x v="0"/>
    <s v="OFF-AR-10003179"/>
    <x v="1"/>
    <x v="6"/>
    <s v="Dixon Ticonderoga Core-Lock Colored Pencils"/>
    <n v="54.66"/>
    <n v="6"/>
    <n v="0"/>
    <n v="18.037799999999997"/>
    <x v="0"/>
    <x v="0"/>
    <s v="No"/>
  </r>
  <r>
    <n v="4128"/>
    <s v="CA-2016-127299"/>
    <x v="111"/>
    <d v="2016-09-24T00:00:00"/>
    <s v="Standard Class"/>
    <s v="JL-15835"/>
    <s v="John Lee"/>
    <x v="0"/>
    <s v="United States"/>
    <x v="35"/>
    <x v="3"/>
    <n v="28205"/>
    <x v="0"/>
    <s v="OFF-ST-10003722"/>
    <x v="1"/>
    <x v="4"/>
    <s v="Project Tote Personal File"/>
    <n v="67.343999999999994"/>
    <n v="6"/>
    <n v="0.2"/>
    <n v="7.5761999999999894"/>
    <x v="0"/>
    <x v="0"/>
    <s v="No"/>
  </r>
  <r>
    <n v="4129"/>
    <s v="CA-2016-127299"/>
    <x v="111"/>
    <d v="2016-09-24T00:00:00"/>
    <s v="Standard Class"/>
    <s v="JL-15835"/>
    <s v="John Lee"/>
    <x v="0"/>
    <s v="United States"/>
    <x v="35"/>
    <x v="3"/>
    <n v="28205"/>
    <x v="0"/>
    <s v="TEC-MA-10001127"/>
    <x v="2"/>
    <x v="15"/>
    <s v="HP Designjet T520 Inkjet Large Format Printer - 24&quot; Color"/>
    <n v="2624.9850000000001"/>
    <n v="3"/>
    <n v="0.5"/>
    <n v="-944.99460000000045"/>
    <x v="0"/>
    <x v="0"/>
    <s v="No"/>
  </r>
  <r>
    <n v="4130"/>
    <s v="CA-2017-121272"/>
    <x v="368"/>
    <d v="2017-04-04T00:00:00"/>
    <s v="Standard Class"/>
    <s v="DO-13435"/>
    <s v="Denny Ordway"/>
    <x v="0"/>
    <s v="United States"/>
    <x v="4"/>
    <x v="4"/>
    <n v="98103"/>
    <x v="1"/>
    <s v="OFF-AP-10001947"/>
    <x v="1"/>
    <x v="9"/>
    <s v="Acco 6 Outlet Guardian Premium Plus Surge Suppressor"/>
    <n v="73.28"/>
    <n v="4"/>
    <n v="0"/>
    <n v="21.251199999999997"/>
    <x v="1"/>
    <x v="0"/>
    <s v="No"/>
  </r>
  <r>
    <n v="4131"/>
    <s v="CA-2016-115336"/>
    <x v="728"/>
    <d v="2016-11-25T00:00:00"/>
    <s v="Standard Class"/>
    <s v="AB-10600"/>
    <s v="Ann Blume"/>
    <x v="1"/>
    <s v="United States"/>
    <x v="22"/>
    <x v="10"/>
    <n v="60623"/>
    <x v="2"/>
    <s v="OFF-BI-10001107"/>
    <x v="1"/>
    <x v="8"/>
    <s v="GBC White Gloss Covers, Plain Front"/>
    <n v="14.479999999999997"/>
    <n v="5"/>
    <n v="0.8"/>
    <n v="-23.89200000000001"/>
    <x v="2"/>
    <x v="0"/>
    <s v="No"/>
  </r>
  <r>
    <n v="4132"/>
    <s v="CA-2017-111703"/>
    <x v="740"/>
    <d v="2017-07-09T00:00:00"/>
    <s v="Standard Class"/>
    <s v="KB-16315"/>
    <s v="Karl Braun"/>
    <x v="0"/>
    <s v="United States"/>
    <x v="389"/>
    <x v="2"/>
    <n v="33021"/>
    <x v="0"/>
    <s v="OFF-PA-10000349"/>
    <x v="1"/>
    <x v="10"/>
    <s v="Easy-staple paper"/>
    <n v="11.952000000000002"/>
    <n v="3"/>
    <n v="0.2"/>
    <n v="4.0338000000000003"/>
    <x v="0"/>
    <x v="0"/>
    <s v="No"/>
  </r>
  <r>
    <n v="4133"/>
    <s v="CA-2017-111703"/>
    <x v="740"/>
    <d v="2017-07-09T00:00:00"/>
    <s v="Standard Class"/>
    <s v="KB-16315"/>
    <s v="Karl Braun"/>
    <x v="0"/>
    <s v="United States"/>
    <x v="389"/>
    <x v="2"/>
    <n v="33021"/>
    <x v="0"/>
    <s v="OFF-PA-10003349"/>
    <x v="1"/>
    <x v="10"/>
    <s v="Xerox 1957"/>
    <n v="15.552000000000003"/>
    <n v="3"/>
    <n v="0.2"/>
    <n v="5.6375999999999999"/>
    <x v="0"/>
    <x v="0"/>
    <s v="No"/>
  </r>
  <r>
    <n v="4134"/>
    <s v="CA-2016-128839"/>
    <x v="78"/>
    <d v="2016-09-13T00:00:00"/>
    <s v="Standard Class"/>
    <s v="TT-21070"/>
    <s v="Ted Trevino"/>
    <x v="0"/>
    <s v="United States"/>
    <x v="269"/>
    <x v="17"/>
    <n v="23320"/>
    <x v="0"/>
    <s v="OFF-FA-10002280"/>
    <x v="1"/>
    <x v="13"/>
    <s v="Advantus Plastic Paper Clips"/>
    <n v="45"/>
    <n v="9"/>
    <n v="0"/>
    <n v="21.599999999999998"/>
    <x v="0"/>
    <x v="0"/>
    <s v="No"/>
  </r>
  <r>
    <n v="4135"/>
    <s v="CA-2016-128839"/>
    <x v="78"/>
    <d v="2016-09-13T00:00:00"/>
    <s v="Standard Class"/>
    <s v="TT-21070"/>
    <s v="Ted Trevino"/>
    <x v="0"/>
    <s v="United States"/>
    <x v="269"/>
    <x v="17"/>
    <n v="23320"/>
    <x v="0"/>
    <s v="TEC-MA-10000029"/>
    <x v="2"/>
    <x v="15"/>
    <s v="Epson WorkForce WF-2530 All-in-One Printer, Copier Scanner"/>
    <n v="209.96999999999997"/>
    <n v="3"/>
    <n v="0"/>
    <n v="90.287100000000009"/>
    <x v="0"/>
    <x v="0"/>
    <s v="No"/>
  </r>
  <r>
    <n v="4136"/>
    <s v="CA-2019-105914"/>
    <x v="280"/>
    <d v="2019-10-08T00:00:00"/>
    <s v="Standard Class"/>
    <s v="PV-18985"/>
    <s v="Paul Van Hugh"/>
    <x v="2"/>
    <s v="United States"/>
    <x v="1"/>
    <x v="1"/>
    <n v="90036"/>
    <x v="1"/>
    <s v="OFF-BI-10002854"/>
    <x v="1"/>
    <x v="8"/>
    <s v="Performers Binder/Pad Holder, Black"/>
    <n v="112.12000000000002"/>
    <n v="5"/>
    <n v="0.2"/>
    <n v="42.045000000000002"/>
    <x v="1"/>
    <x v="0"/>
    <s v="No"/>
  </r>
  <r>
    <n v="4137"/>
    <s v="CA-2019-105914"/>
    <x v="280"/>
    <d v="2019-10-08T00:00:00"/>
    <s v="Standard Class"/>
    <s v="PV-18985"/>
    <s v="Paul Van Hugh"/>
    <x v="2"/>
    <s v="United States"/>
    <x v="1"/>
    <x v="1"/>
    <n v="90036"/>
    <x v="1"/>
    <s v="OFF-ST-10003716"/>
    <x v="1"/>
    <x v="4"/>
    <s v="Tennsco Double-Tier Lockers"/>
    <n v="1575.14"/>
    <n v="7"/>
    <n v="0"/>
    <n v="204.76820000000001"/>
    <x v="1"/>
    <x v="0"/>
    <s v="No"/>
  </r>
  <r>
    <n v="4138"/>
    <s v="CA-2019-110926"/>
    <x v="123"/>
    <d v="2019-11-23T00:00:00"/>
    <s v="Standard Class"/>
    <s v="DD-13570"/>
    <s v="Dorothy Dickinson"/>
    <x v="0"/>
    <s v="United States"/>
    <x v="166"/>
    <x v="17"/>
    <n v="22304"/>
    <x v="0"/>
    <s v="OFF-FA-10000624"/>
    <x v="1"/>
    <x v="13"/>
    <s v="OIC Binder Clips"/>
    <n v="25.060000000000002"/>
    <n v="7"/>
    <n v="0"/>
    <n v="12.530000000000001"/>
    <x v="0"/>
    <x v="0"/>
    <s v="No"/>
  </r>
  <r>
    <n v="4139"/>
    <s v="CA-2018-117226"/>
    <x v="945"/>
    <d v="2019-01-01T00:00:00"/>
    <s v="First Class"/>
    <s v="KD-16495"/>
    <s v="Keith Dawkins"/>
    <x v="1"/>
    <s v="United States"/>
    <x v="390"/>
    <x v="5"/>
    <n v="77536"/>
    <x v="2"/>
    <s v="OFF-BI-10004654"/>
    <x v="1"/>
    <x v="8"/>
    <s v="Avery Binding System Hidden Tab Executive Style Index Sets"/>
    <n v="6.9239999999999977"/>
    <n v="6"/>
    <n v="0.8"/>
    <n v="-10.385999999999999"/>
    <x v="2"/>
    <x v="0"/>
    <s v="No"/>
  </r>
  <r>
    <n v="4140"/>
    <s v="CA-2019-127313"/>
    <x v="96"/>
    <d v="2019-12-04T00:00:00"/>
    <s v="First Class"/>
    <s v="RA-19285"/>
    <s v="Ralph Arnett"/>
    <x v="0"/>
    <s v="United States"/>
    <x v="10"/>
    <x v="9"/>
    <n v="19120"/>
    <x v="3"/>
    <s v="OFF-ST-10001228"/>
    <x v="1"/>
    <x v="4"/>
    <s v="Personal File Boxes with Fold-Down Carry Handle"/>
    <n v="37.392000000000003"/>
    <n v="3"/>
    <n v="0.2"/>
    <n v="2.336999999999998"/>
    <x v="3"/>
    <x v="0"/>
    <s v="No"/>
  </r>
  <r>
    <n v="4141"/>
    <s v="CA-2019-127313"/>
    <x v="96"/>
    <d v="2019-12-04T00:00:00"/>
    <s v="First Class"/>
    <s v="RA-19285"/>
    <s v="Ralph Arnett"/>
    <x v="0"/>
    <s v="United States"/>
    <x v="10"/>
    <x v="9"/>
    <n v="19120"/>
    <x v="3"/>
    <s v="FUR-FU-10003798"/>
    <x v="0"/>
    <x v="5"/>
    <s v="Ultra Door Kickplate, 8&quot;H x 34&quot;W"/>
    <n v="79.12"/>
    <n v="5"/>
    <n v="0.2"/>
    <n v="13.845999999999997"/>
    <x v="3"/>
    <x v="0"/>
    <s v="No"/>
  </r>
  <r>
    <n v="4142"/>
    <s v="CA-2018-136287"/>
    <x v="900"/>
    <d v="2018-06-17T00:00:00"/>
    <s v="Standard Class"/>
    <s v="SS-20590"/>
    <s v="Sonia Sunley"/>
    <x v="0"/>
    <s v="United States"/>
    <x v="391"/>
    <x v="41"/>
    <n v="67212"/>
    <x v="2"/>
    <s v="OFF-LA-10003148"/>
    <x v="1"/>
    <x v="2"/>
    <s v="Avery 51"/>
    <n v="18.899999999999999"/>
    <n v="3"/>
    <n v="0"/>
    <n v="8.6939999999999991"/>
    <x v="2"/>
    <x v="0"/>
    <s v="No"/>
  </r>
  <r>
    <n v="4143"/>
    <s v="US-2016-107699"/>
    <x v="946"/>
    <d v="2016-05-23T00:00:00"/>
    <s v="Standard Class"/>
    <s v="JH-15820"/>
    <s v="John Huston"/>
    <x v="0"/>
    <s v="United States"/>
    <x v="297"/>
    <x v="12"/>
    <n v="48640"/>
    <x v="2"/>
    <s v="OFF-BI-10001249"/>
    <x v="1"/>
    <x v="8"/>
    <s v="Avery Heavy-Duty EZD View Binder with Locking Rings"/>
    <n v="57.42"/>
    <n v="9"/>
    <n v="0"/>
    <n v="26.413199999999996"/>
    <x v="2"/>
    <x v="0"/>
    <s v="No"/>
  </r>
  <r>
    <n v="4144"/>
    <s v="CA-2019-112725"/>
    <x v="289"/>
    <d v="2019-02-06T00:00:00"/>
    <s v="Standard Class"/>
    <s v="EH-14125"/>
    <s v="Eugene Hildebrand"/>
    <x v="2"/>
    <s v="United States"/>
    <x v="8"/>
    <x v="1"/>
    <n v="94110"/>
    <x v="1"/>
    <s v="OFF-AR-10003759"/>
    <x v="1"/>
    <x v="6"/>
    <s v="Crayola Anti Dust Chalk, 12/Pack"/>
    <n v="12.74"/>
    <n v="7"/>
    <n v="0"/>
    <n v="5.7329999999999997"/>
    <x v="1"/>
    <x v="1"/>
    <s v="Yes"/>
  </r>
  <r>
    <n v="4145"/>
    <s v="CA-2019-112725"/>
    <x v="289"/>
    <d v="2019-02-06T00:00:00"/>
    <s v="Standard Class"/>
    <s v="EH-14125"/>
    <s v="Eugene Hildebrand"/>
    <x v="2"/>
    <s v="United States"/>
    <x v="8"/>
    <x v="1"/>
    <n v="94110"/>
    <x v="1"/>
    <s v="OFF-AR-10001227"/>
    <x v="1"/>
    <x v="6"/>
    <s v="Newell 338"/>
    <n v="8.82"/>
    <n v="3"/>
    <n v="0"/>
    <n v="2.3814000000000002"/>
    <x v="1"/>
    <x v="1"/>
    <s v="Yes"/>
  </r>
  <r>
    <n v="4146"/>
    <s v="CA-2019-112725"/>
    <x v="289"/>
    <d v="2019-02-06T00:00:00"/>
    <s v="Standard Class"/>
    <s v="EH-14125"/>
    <s v="Eugene Hildebrand"/>
    <x v="2"/>
    <s v="United States"/>
    <x v="8"/>
    <x v="1"/>
    <n v="94110"/>
    <x v="1"/>
    <s v="FUR-CH-10000863"/>
    <x v="0"/>
    <x v="1"/>
    <s v="Novimex Swivel Fabric Task Chair"/>
    <n v="120.78399999999999"/>
    <n v="1"/>
    <n v="0.2"/>
    <n v="-13.588200000000001"/>
    <x v="1"/>
    <x v="1"/>
    <s v="Yes"/>
  </r>
  <r>
    <n v="4147"/>
    <s v="CA-2017-136196"/>
    <x v="109"/>
    <d v="2017-12-04T00:00:00"/>
    <s v="Standard Class"/>
    <s v="TP-21415"/>
    <s v="Tom Prescott"/>
    <x v="0"/>
    <s v="United States"/>
    <x v="210"/>
    <x v="15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x v="3"/>
    <x v="0"/>
    <s v="No"/>
  </r>
  <r>
    <n v="4148"/>
    <s v="CA-2019-106068"/>
    <x v="436"/>
    <d v="2019-10-28T00:00:00"/>
    <s v="Standard Class"/>
    <s v="RB-19330"/>
    <s v="Randy Bradley"/>
    <x v="0"/>
    <s v="United States"/>
    <x v="89"/>
    <x v="5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  <x v="2"/>
    <x v="0"/>
    <s v="No"/>
  </r>
  <r>
    <n v="4149"/>
    <s v="CA-2019-106068"/>
    <x v="436"/>
    <d v="2019-10-28T00:00:00"/>
    <s v="Standard Class"/>
    <s v="RB-19330"/>
    <s v="Randy Bradley"/>
    <x v="0"/>
    <s v="United States"/>
    <x v="89"/>
    <x v="5"/>
    <n v="78745"/>
    <x v="2"/>
    <s v="OFF-ST-10004507"/>
    <x v="1"/>
    <x v="4"/>
    <s v="Advantus Rolling Storage Box"/>
    <n v="13.719999999999999"/>
    <n v="1"/>
    <n v="0.2"/>
    <n v="1.2004999999999999"/>
    <x v="2"/>
    <x v="0"/>
    <s v="No"/>
  </r>
  <r>
    <n v="4150"/>
    <s v="CA-2019-106068"/>
    <x v="436"/>
    <d v="2019-10-28T00:00:00"/>
    <s v="Standard Class"/>
    <s v="RB-19330"/>
    <s v="Randy Bradley"/>
    <x v="0"/>
    <s v="United States"/>
    <x v="89"/>
    <x v="5"/>
    <n v="78745"/>
    <x v="2"/>
    <s v="TEC-AC-10002942"/>
    <x v="2"/>
    <x v="11"/>
    <s v="WD My Passport Ultra 1TB Portable External Hard Drive"/>
    <n v="55.2"/>
    <n v="1"/>
    <n v="0.2"/>
    <n v="-2.0700000000000038"/>
    <x v="2"/>
    <x v="0"/>
    <s v="No"/>
  </r>
  <r>
    <n v="4151"/>
    <s v="CA-2019-106068"/>
    <x v="436"/>
    <d v="2019-10-28T00:00:00"/>
    <s v="Standard Class"/>
    <s v="RB-19330"/>
    <s v="Randy Bradley"/>
    <x v="0"/>
    <s v="United States"/>
    <x v="89"/>
    <x v="5"/>
    <n v="78745"/>
    <x v="2"/>
    <s v="OFF-ST-10002344"/>
    <x v="1"/>
    <x v="4"/>
    <s v="Carina 42&quot;Hx23 3/4&quot;W Media Storage Unit"/>
    <n v="259.13600000000002"/>
    <n v="4"/>
    <n v="0.2"/>
    <n v="-58.305599999999984"/>
    <x v="2"/>
    <x v="0"/>
    <s v="No"/>
  </r>
  <r>
    <n v="4152"/>
    <s v="CA-2019-100160"/>
    <x v="210"/>
    <d v="2019-09-11T00:00:00"/>
    <s v="Standard Class"/>
    <s v="CB-12025"/>
    <s v="Cassandra Brandow"/>
    <x v="0"/>
    <s v="United States"/>
    <x v="10"/>
    <x v="9"/>
    <n v="19134"/>
    <x v="3"/>
    <s v="OFF-LA-10002475"/>
    <x v="1"/>
    <x v="2"/>
    <s v="Avery 519"/>
    <n v="29.24"/>
    <n v="5"/>
    <n v="0.2"/>
    <n v="9.8685000000000009"/>
    <x v="3"/>
    <x v="0"/>
    <s v="No"/>
  </r>
  <r>
    <n v="4153"/>
    <s v="CA-2019-100160"/>
    <x v="210"/>
    <d v="2019-09-11T00:00:00"/>
    <s v="Standard Class"/>
    <s v="CB-12025"/>
    <s v="Cassandra Brandow"/>
    <x v="0"/>
    <s v="United States"/>
    <x v="10"/>
    <x v="9"/>
    <n v="19134"/>
    <x v="3"/>
    <s v="OFF-PA-10003072"/>
    <x v="1"/>
    <x v="10"/>
    <s v="Eureka Recycled Copy Paper 8 1/2&quot; x 11&quot;, Ream"/>
    <n v="15.552000000000003"/>
    <n v="3"/>
    <n v="0.2"/>
    <n v="5.4432"/>
    <x v="3"/>
    <x v="0"/>
    <s v="No"/>
  </r>
  <r>
    <n v="4154"/>
    <s v="CA-2019-100160"/>
    <x v="210"/>
    <d v="2019-09-11T00:00:00"/>
    <s v="Standard Class"/>
    <s v="CB-12025"/>
    <s v="Cassandra Brandow"/>
    <x v="0"/>
    <s v="United States"/>
    <x v="10"/>
    <x v="9"/>
    <n v="19134"/>
    <x v="3"/>
    <s v="OFF-EN-10001509"/>
    <x v="1"/>
    <x v="12"/>
    <s v="Poly String Tie Envelopes"/>
    <n v="4.8960000000000008"/>
    <n v="3"/>
    <n v="0.2"/>
    <n v="1.6523999999999992"/>
    <x v="3"/>
    <x v="0"/>
    <s v="No"/>
  </r>
  <r>
    <n v="4155"/>
    <s v="CA-2018-139689"/>
    <x v="723"/>
    <d v="2019-01-03T00:00:00"/>
    <s v="Standard Class"/>
    <s v="MP-17965"/>
    <s v="Michael Paige"/>
    <x v="1"/>
    <s v="United States"/>
    <x v="39"/>
    <x v="18"/>
    <n v="37620"/>
    <x v="0"/>
    <s v="OFF-BI-10004781"/>
    <x v="1"/>
    <x v="8"/>
    <s v="GBC Wire Binding Strips"/>
    <n v="38.088000000000001"/>
    <n v="4"/>
    <n v="0.7"/>
    <n v="-27.93119999999999"/>
    <x v="0"/>
    <x v="0"/>
    <s v="No"/>
  </r>
  <r>
    <n v="4156"/>
    <s v="CA-2018-139689"/>
    <x v="723"/>
    <d v="2019-01-03T00:00:00"/>
    <s v="Standard Class"/>
    <s v="MP-17965"/>
    <s v="Michael Paige"/>
    <x v="1"/>
    <s v="United States"/>
    <x v="39"/>
    <x v="18"/>
    <n v="37620"/>
    <x v="0"/>
    <s v="OFF-BI-10000145"/>
    <x v="1"/>
    <x v="8"/>
    <s v="Zipper Ring Binder Pockets"/>
    <n v="2.8080000000000007"/>
    <n v="3"/>
    <n v="0.7"/>
    <n v="-1.9656000000000002"/>
    <x v="0"/>
    <x v="0"/>
    <s v="No"/>
  </r>
  <r>
    <n v="4157"/>
    <s v="CA-2017-101091"/>
    <x v="901"/>
    <d v="2017-12-09T00:00:00"/>
    <s v="Second Class"/>
    <s v="SW-20245"/>
    <s v="Scot Wooten"/>
    <x v="0"/>
    <s v="United States"/>
    <x v="10"/>
    <x v="9"/>
    <n v="19140"/>
    <x v="3"/>
    <s v="TEC-AC-10003280"/>
    <x v="2"/>
    <x v="11"/>
    <s v="Belkin F8E887 USB Wired Ergonomic Keyboard"/>
    <n v="47.984000000000002"/>
    <n v="2"/>
    <n v="0.2"/>
    <n v="0.59979999999999656"/>
    <x v="3"/>
    <x v="0"/>
    <s v="No"/>
  </r>
  <r>
    <n v="4158"/>
    <s v="CA-2017-101091"/>
    <x v="901"/>
    <d v="2017-12-09T00:00:00"/>
    <s v="Second Class"/>
    <s v="SW-20245"/>
    <s v="Scot Wooten"/>
    <x v="0"/>
    <s v="United States"/>
    <x v="10"/>
    <x v="9"/>
    <n v="19140"/>
    <x v="3"/>
    <s v="OFF-BI-10001107"/>
    <x v="1"/>
    <x v="8"/>
    <s v="GBC White Gloss Covers, Plain Front"/>
    <n v="26.064000000000007"/>
    <n v="6"/>
    <n v="0.7"/>
    <n v="-19.982399999999991"/>
    <x v="3"/>
    <x v="0"/>
    <s v="No"/>
  </r>
  <r>
    <n v="4159"/>
    <s v="CA-2016-126907"/>
    <x v="301"/>
    <d v="2016-11-08T00:00:00"/>
    <s v="Standard Class"/>
    <s v="SM-20950"/>
    <s v="Suzanne McNair"/>
    <x v="1"/>
    <s v="United States"/>
    <x v="22"/>
    <x v="10"/>
    <n v="60610"/>
    <x v="2"/>
    <s v="OFF-PA-10000533"/>
    <x v="1"/>
    <x v="10"/>
    <s v="Southworth Parchment Paper &amp; Envelopes"/>
    <n v="15.696000000000002"/>
    <n v="3"/>
    <n v="0.2"/>
    <n v="5.1011999999999995"/>
    <x v="2"/>
    <x v="0"/>
    <s v="No"/>
  </r>
  <r>
    <n v="4160"/>
    <s v="US-2018-164588"/>
    <x v="947"/>
    <d v="2018-04-23T00:00:00"/>
    <s v="Standard Class"/>
    <s v="AP-10915"/>
    <s v="Arthur Prichep"/>
    <x v="0"/>
    <s v="United States"/>
    <x v="38"/>
    <x v="32"/>
    <n v="31907"/>
    <x v="0"/>
    <s v="OFF-AR-10003056"/>
    <x v="1"/>
    <x v="6"/>
    <s v="Newell 341"/>
    <n v="12.84"/>
    <n v="3"/>
    <n v="0"/>
    <n v="3.7235999999999989"/>
    <x v="0"/>
    <x v="0"/>
    <s v="No"/>
  </r>
  <r>
    <n v="4161"/>
    <s v="CA-2019-115546"/>
    <x v="304"/>
    <d v="2019-05-18T00:00:00"/>
    <s v="Standard Class"/>
    <s v="AH-10465"/>
    <s v="Amy Hunt"/>
    <x v="0"/>
    <s v="United States"/>
    <x v="20"/>
    <x v="15"/>
    <n v="10035"/>
    <x v="3"/>
    <s v="TEC-PH-10002834"/>
    <x v="2"/>
    <x v="7"/>
    <s v="Google Nexus 5"/>
    <n v="539.97"/>
    <n v="3"/>
    <n v="0"/>
    <n v="134.99250000000001"/>
    <x v="3"/>
    <x v="0"/>
    <s v="No"/>
  </r>
  <r>
    <n v="4162"/>
    <s v="CA-2019-115546"/>
    <x v="304"/>
    <d v="2019-05-18T00:00:00"/>
    <s v="Standard Class"/>
    <s v="AH-10465"/>
    <s v="Amy Hunt"/>
    <x v="0"/>
    <s v="United States"/>
    <x v="20"/>
    <x v="15"/>
    <n v="10035"/>
    <x v="3"/>
    <s v="OFF-ST-10002214"/>
    <x v="1"/>
    <x v="4"/>
    <s v="X-Rack File for Hanging Folders"/>
    <n v="22.58"/>
    <n v="2"/>
    <n v="0"/>
    <n v="5.8707999999999991"/>
    <x v="3"/>
    <x v="0"/>
    <s v="No"/>
  </r>
  <r>
    <n v="4163"/>
    <s v="CA-2017-163587"/>
    <x v="948"/>
    <d v="2017-03-18T00:00:00"/>
    <s v="Standard Class"/>
    <s v="EP-13915"/>
    <s v="Emily Phan"/>
    <x v="0"/>
    <s v="United States"/>
    <x v="18"/>
    <x v="38"/>
    <n v="3820"/>
    <x v="3"/>
    <s v="OFF-LA-10004484"/>
    <x v="1"/>
    <x v="2"/>
    <s v="Avery 476"/>
    <n v="16.52"/>
    <n v="4"/>
    <n v="0"/>
    <n v="7.5991999999999997"/>
    <x v="3"/>
    <x v="0"/>
    <s v="No"/>
  </r>
  <r>
    <n v="4164"/>
    <s v="CA-2017-163587"/>
    <x v="948"/>
    <d v="2017-03-18T00:00:00"/>
    <s v="Standard Class"/>
    <s v="EP-13915"/>
    <s v="Emily Phan"/>
    <x v="0"/>
    <s v="United States"/>
    <x v="18"/>
    <x v="38"/>
    <n v="3820"/>
    <x v="3"/>
    <s v="OFF-BI-10003091"/>
    <x v="1"/>
    <x v="8"/>
    <s v="GBC DocuBind TL200 Manual Binding Machine"/>
    <n v="671.93999999999994"/>
    <n v="3"/>
    <n v="0"/>
    <n v="315.81179999999995"/>
    <x v="3"/>
    <x v="0"/>
    <s v="No"/>
  </r>
  <r>
    <n v="4165"/>
    <s v="US-2019-106131"/>
    <x v="424"/>
    <d v="2019-01-16T00:00:00"/>
    <s v="First Class"/>
    <s v="TP-21565"/>
    <s v="Tracy Poddar"/>
    <x v="1"/>
    <s v="United States"/>
    <x v="34"/>
    <x v="22"/>
    <n v="80013"/>
    <x v="1"/>
    <s v="TEC-AC-10003027"/>
    <x v="2"/>
    <x v="11"/>
    <s v="Imation 8GB Mini TravelDrive USB 2.0 Flash Drive"/>
    <n v="169.06400000000002"/>
    <n v="7"/>
    <n v="0.2"/>
    <n v="-14.793099999999995"/>
    <x v="1"/>
    <x v="0"/>
    <s v="No"/>
  </r>
  <r>
    <n v="4166"/>
    <s v="US-2019-106131"/>
    <x v="424"/>
    <d v="2019-01-16T00:00:00"/>
    <s v="First Class"/>
    <s v="TP-21565"/>
    <s v="Tracy Poddar"/>
    <x v="1"/>
    <s v="United States"/>
    <x v="34"/>
    <x v="22"/>
    <n v="80013"/>
    <x v="1"/>
    <s v="OFF-ST-10003638"/>
    <x v="1"/>
    <x v="4"/>
    <s v="Mobile Personal File Cube"/>
    <n v="168.624"/>
    <n v="9"/>
    <n v="0.2"/>
    <n v="14.754599999999996"/>
    <x v="1"/>
    <x v="0"/>
    <s v="No"/>
  </r>
  <r>
    <n v="4167"/>
    <s v="CA-2017-160213"/>
    <x v="936"/>
    <d v="2017-03-13T00:00:00"/>
    <s v="Standard Class"/>
    <s v="AR-10825"/>
    <s v="Anthony Rawles"/>
    <x v="1"/>
    <s v="United States"/>
    <x v="85"/>
    <x v="15"/>
    <n v="11561"/>
    <x v="3"/>
    <s v="OFF-PA-10003848"/>
    <x v="1"/>
    <x v="10"/>
    <s v="Xerox 1997"/>
    <n v="19.440000000000001"/>
    <n v="3"/>
    <n v="0"/>
    <n v="9.3312000000000008"/>
    <x v="3"/>
    <x v="0"/>
    <s v="No"/>
  </r>
  <r>
    <n v="4168"/>
    <s v="CA-2016-157924"/>
    <x v="856"/>
    <d v="2016-10-13T00:00:00"/>
    <s v="First Class"/>
    <s v="HA-14920"/>
    <s v="Helen Andreada"/>
    <x v="0"/>
    <s v="United States"/>
    <x v="45"/>
    <x v="1"/>
    <n v="91104"/>
    <x v="1"/>
    <s v="OFF-ST-10002352"/>
    <x v="1"/>
    <x v="4"/>
    <s v="Iris Project Case"/>
    <n v="31.92"/>
    <n v="4"/>
    <n v="0"/>
    <n v="8.299199999999999"/>
    <x v="1"/>
    <x v="1"/>
    <s v="Yes"/>
  </r>
  <r>
    <n v="4169"/>
    <s v="CA-2016-157924"/>
    <x v="856"/>
    <d v="2016-10-13T00:00:00"/>
    <s v="First Class"/>
    <s v="HA-14920"/>
    <s v="Helen Andreada"/>
    <x v="0"/>
    <s v="United States"/>
    <x v="45"/>
    <x v="1"/>
    <n v="91104"/>
    <x v="1"/>
    <s v="FUR-CH-10000229"/>
    <x v="0"/>
    <x v="1"/>
    <s v="Global Enterprise Series Seating High-Back Swivel/Tilt Chairs"/>
    <n v="433.56800000000004"/>
    <n v="2"/>
    <n v="0.2"/>
    <n v="-65.035200000000046"/>
    <x v="1"/>
    <x v="1"/>
    <s v="Yes"/>
  </r>
  <r>
    <n v="4170"/>
    <s v="CA-2017-100216"/>
    <x v="657"/>
    <d v="2017-04-14T00:00:00"/>
    <s v="First Class"/>
    <s v="HJ-14875"/>
    <s v="Heather Jas"/>
    <x v="2"/>
    <s v="United States"/>
    <x v="123"/>
    <x v="16"/>
    <n v="85204"/>
    <x v="1"/>
    <s v="OFF-PA-10000788"/>
    <x v="1"/>
    <x v="10"/>
    <s v="Xerox 210"/>
    <n v="31.104000000000006"/>
    <n v="6"/>
    <n v="0.2"/>
    <n v="10.8864"/>
    <x v="1"/>
    <x v="0"/>
    <s v="No"/>
  </r>
  <r>
    <n v="4171"/>
    <s v="CA-2017-100216"/>
    <x v="657"/>
    <d v="2017-04-14T00:00:00"/>
    <s v="First Class"/>
    <s v="HJ-14875"/>
    <s v="Heather Jas"/>
    <x v="2"/>
    <s v="United States"/>
    <x v="123"/>
    <x v="16"/>
    <n v="85204"/>
    <x v="1"/>
    <s v="OFF-PA-10002968"/>
    <x v="1"/>
    <x v="10"/>
    <s v="Xerox 1973"/>
    <n v="54.816000000000003"/>
    <n v="3"/>
    <n v="0.2"/>
    <n v="17.815199999999997"/>
    <x v="1"/>
    <x v="0"/>
    <s v="No"/>
  </r>
  <r>
    <n v="4172"/>
    <s v="CA-2019-100601"/>
    <x v="673"/>
    <d v="2019-11-20T00:00:00"/>
    <s v="Standard Class"/>
    <s v="JK-15370"/>
    <s v="Jay Kimmel"/>
    <x v="0"/>
    <s v="United States"/>
    <x v="201"/>
    <x v="1"/>
    <n v="93727"/>
    <x v="1"/>
    <s v="OFF-ST-10002486"/>
    <x v="1"/>
    <x v="4"/>
    <s v="Eldon Shelf Savers Cubes and Bins"/>
    <n v="48.86"/>
    <n v="7"/>
    <n v="0"/>
    <n v="0.97719999999999807"/>
    <x v="1"/>
    <x v="0"/>
    <s v="No"/>
  </r>
  <r>
    <n v="4173"/>
    <s v="CA-2018-152163"/>
    <x v="949"/>
    <d v="2018-07-01T00:00:00"/>
    <s v="Same Day"/>
    <s v="JF-15355"/>
    <s v="Jay Fein"/>
    <x v="0"/>
    <s v="United States"/>
    <x v="29"/>
    <x v="20"/>
    <n v="29203"/>
    <x v="0"/>
    <s v="OFF-BI-10002215"/>
    <x v="1"/>
    <x v="8"/>
    <s v="Wilson Jones Hanging View Binder, White, 1&quot;"/>
    <n v="14.2"/>
    <n v="2"/>
    <n v="0"/>
    <n v="6.5319999999999991"/>
    <x v="0"/>
    <x v="0"/>
    <s v="No"/>
  </r>
  <r>
    <n v="4174"/>
    <s v="CA-2018-152163"/>
    <x v="949"/>
    <d v="2018-07-01T00:00:00"/>
    <s v="Same Day"/>
    <s v="JF-15355"/>
    <s v="Jay Fein"/>
    <x v="0"/>
    <s v="United States"/>
    <x v="29"/>
    <x v="20"/>
    <n v="29203"/>
    <x v="0"/>
    <s v="OFF-PA-10000788"/>
    <x v="1"/>
    <x v="10"/>
    <s v="Xerox 210"/>
    <n v="12.96"/>
    <n v="2"/>
    <n v="0"/>
    <n v="6.2208000000000006"/>
    <x v="0"/>
    <x v="0"/>
    <s v="No"/>
  </r>
  <r>
    <n v="4175"/>
    <s v="CA-2018-152163"/>
    <x v="949"/>
    <d v="2018-07-01T00:00:00"/>
    <s v="Same Day"/>
    <s v="JF-15355"/>
    <s v="Jay Fein"/>
    <x v="0"/>
    <s v="United States"/>
    <x v="29"/>
    <x v="20"/>
    <n v="29203"/>
    <x v="0"/>
    <s v="OFF-BI-10003364"/>
    <x v="1"/>
    <x v="8"/>
    <s v="Binding Machine Supplies"/>
    <n v="58.34"/>
    <n v="2"/>
    <n v="0"/>
    <n v="28.0032"/>
    <x v="0"/>
    <x v="0"/>
    <s v="No"/>
  </r>
  <r>
    <n v="4176"/>
    <s v="CA-2017-154340"/>
    <x v="239"/>
    <d v="2017-11-30T00:00:00"/>
    <s v="First Class"/>
    <s v="EK-13795"/>
    <s v="Eileen Kiefer"/>
    <x v="2"/>
    <s v="United States"/>
    <x v="157"/>
    <x v="1"/>
    <n v="92704"/>
    <x v="1"/>
    <s v="OFF-AR-10003582"/>
    <x v="1"/>
    <x v="6"/>
    <s v="Boston Electric Pencil Sharpener, Model 1818, Charcoal Black"/>
    <n v="56.3"/>
    <n v="2"/>
    <n v="0"/>
    <n v="15.764000000000003"/>
    <x v="1"/>
    <x v="0"/>
    <s v="No"/>
  </r>
  <r>
    <n v="4177"/>
    <s v="CA-2016-128846"/>
    <x v="884"/>
    <d v="2016-04-12T00:00:00"/>
    <s v="Standard Class"/>
    <s v="RS-19765"/>
    <s v="Roland Schwarz"/>
    <x v="1"/>
    <s v="United States"/>
    <x v="29"/>
    <x v="20"/>
    <n v="29203"/>
    <x v="0"/>
    <s v="TEC-PH-10003273"/>
    <x v="2"/>
    <x v="7"/>
    <s v="AT&amp;T TR1909W"/>
    <n v="629.94999999999993"/>
    <n v="5"/>
    <n v="0"/>
    <n v="163.78700000000003"/>
    <x v="0"/>
    <x v="0"/>
    <s v="No"/>
  </r>
  <r>
    <n v="4178"/>
    <s v="CA-2016-128846"/>
    <x v="884"/>
    <d v="2016-04-12T00:00:00"/>
    <s v="Standard Class"/>
    <s v="RS-19765"/>
    <s v="Roland Schwarz"/>
    <x v="1"/>
    <s v="United States"/>
    <x v="29"/>
    <x v="20"/>
    <n v="29203"/>
    <x v="0"/>
    <s v="OFF-PA-10000100"/>
    <x v="1"/>
    <x v="10"/>
    <s v="Xerox 1945"/>
    <n v="122.97"/>
    <n v="3"/>
    <n v="0"/>
    <n v="60.255300000000005"/>
    <x v="0"/>
    <x v="0"/>
    <s v="No"/>
  </r>
  <r>
    <n v="4179"/>
    <s v="CA-2018-148593"/>
    <x v="950"/>
    <d v="2018-06-18T00:00:00"/>
    <s v="Second Class"/>
    <s v="BD-11320"/>
    <s v="Bill Donatelli"/>
    <x v="0"/>
    <s v="United States"/>
    <x v="1"/>
    <x v="1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  <x v="1"/>
    <x v="0"/>
    <s v="No"/>
  </r>
  <r>
    <n v="4180"/>
    <s v="US-2019-119039"/>
    <x v="904"/>
    <d v="2019-03-10T00:00:00"/>
    <s v="Standard Class"/>
    <s v="BF-11170"/>
    <s v="Ben Ferrer"/>
    <x v="2"/>
    <s v="United States"/>
    <x v="8"/>
    <x v="1"/>
    <n v="94109"/>
    <x v="1"/>
    <s v="OFF-BI-10004182"/>
    <x v="1"/>
    <x v="8"/>
    <s v="Economy Binders"/>
    <n v="14.976000000000001"/>
    <n v="9"/>
    <n v="0.2"/>
    <n v="5.4288000000000007"/>
    <x v="1"/>
    <x v="0"/>
    <s v="No"/>
  </r>
  <r>
    <n v="4181"/>
    <s v="CA-2019-128426"/>
    <x v="566"/>
    <d v="2019-10-11T00:00:00"/>
    <s v="Standard Class"/>
    <s v="JK-15730"/>
    <s v="Joe Kamberova"/>
    <x v="0"/>
    <s v="United States"/>
    <x v="12"/>
    <x v="5"/>
    <n v="77036"/>
    <x v="2"/>
    <s v="OFF-BI-10000756"/>
    <x v="1"/>
    <x v="8"/>
    <s v="Storex DuraTech Recycled Plastic Frosted Binders"/>
    <n v="4.2399999999999993"/>
    <n v="5"/>
    <n v="0.8"/>
    <n v="-6.3599999999999994"/>
    <x v="2"/>
    <x v="0"/>
    <s v="No"/>
  </r>
  <r>
    <n v="4182"/>
    <s v="US-2019-136868"/>
    <x v="833"/>
    <d v="2019-10-12T00:00:00"/>
    <s v="Standard Class"/>
    <s v="CR-12820"/>
    <s v="Cyra Reiten"/>
    <x v="2"/>
    <s v="United States"/>
    <x v="20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x v="3"/>
    <x v="0"/>
    <s v="No"/>
  </r>
  <r>
    <n v="4183"/>
    <s v="US-2019-136868"/>
    <x v="833"/>
    <d v="2019-10-12T00:00:00"/>
    <s v="Standard Class"/>
    <s v="CR-12820"/>
    <s v="Cyra Reiten"/>
    <x v="2"/>
    <s v="United States"/>
    <x v="20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x v="3"/>
    <x v="0"/>
    <s v="No"/>
  </r>
  <r>
    <n v="4184"/>
    <s v="US-2019-136868"/>
    <x v="833"/>
    <d v="2019-10-12T00:00:00"/>
    <s v="Standard Class"/>
    <s v="CR-12820"/>
    <s v="Cyra Reiten"/>
    <x v="2"/>
    <s v="United States"/>
    <x v="20"/>
    <x v="15"/>
    <n v="10035"/>
    <x v="3"/>
    <s v="OFF-ST-10000991"/>
    <x v="1"/>
    <x v="4"/>
    <s v="Space Solutions HD Industrial Steel Shelving."/>
    <n v="344.90999999999997"/>
    <n v="3"/>
    <n v="0"/>
    <n v="10.347300000000004"/>
    <x v="3"/>
    <x v="0"/>
    <s v="No"/>
  </r>
  <r>
    <n v="4185"/>
    <s v="CA-2018-143749"/>
    <x v="5"/>
    <d v="2018-12-07T00:00:00"/>
    <s v="First Class"/>
    <s v="AG-10300"/>
    <s v="Aleksandra Gannaway"/>
    <x v="1"/>
    <s v="United States"/>
    <x v="47"/>
    <x v="31"/>
    <n v="2038"/>
    <x v="3"/>
    <s v="FUR-BO-10002853"/>
    <x v="0"/>
    <x v="0"/>
    <s v="O'Sullivan 5-Shelf Heavy-Duty Bookcases"/>
    <n v="81.94"/>
    <n v="1"/>
    <n v="0"/>
    <n v="20.484999999999999"/>
    <x v="3"/>
    <x v="0"/>
    <s v="No"/>
  </r>
  <r>
    <n v="4186"/>
    <s v="CA-2018-111493"/>
    <x v="147"/>
    <d v="2018-10-22T00:00:00"/>
    <s v="First Class"/>
    <s v="CM-12160"/>
    <s v="Charles McCrossin"/>
    <x v="0"/>
    <s v="United States"/>
    <x v="248"/>
    <x v="39"/>
    <n v="21215"/>
    <x v="3"/>
    <s v="TEC-AC-10004510"/>
    <x v="2"/>
    <x v="11"/>
    <s v="Logitech Desktop MK120 Mouse and keyboard Combo"/>
    <n v="98.16"/>
    <n v="6"/>
    <n v="0"/>
    <n v="9.8159999999999954"/>
    <x v="3"/>
    <x v="0"/>
    <s v="No"/>
  </r>
  <r>
    <n v="4187"/>
    <s v="CA-2019-112536"/>
    <x v="796"/>
    <d v="2019-05-23T00:00:00"/>
    <s v="Standard Class"/>
    <s v="SG-20890"/>
    <s v="Susan Gilcrest"/>
    <x v="1"/>
    <s v="United States"/>
    <x v="392"/>
    <x v="5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  <x v="2"/>
    <x v="0"/>
    <s v="No"/>
  </r>
  <r>
    <n v="4188"/>
    <s v="CA-2019-112536"/>
    <x v="796"/>
    <d v="2019-05-23T00:00:00"/>
    <s v="Standard Class"/>
    <s v="SG-20890"/>
    <s v="Susan Gilcrest"/>
    <x v="1"/>
    <s v="United States"/>
    <x v="392"/>
    <x v="5"/>
    <n v="78501"/>
    <x v="2"/>
    <s v="OFF-BI-10002571"/>
    <x v="1"/>
    <x v="8"/>
    <s v="Avery Framed View Binder, EZD Ring (Locking), Navy, 1 1/2&quot;"/>
    <n v="1.9959999999999996"/>
    <n v="1"/>
    <n v="0.8"/>
    <n v="-3.293400000000001"/>
    <x v="2"/>
    <x v="0"/>
    <s v="No"/>
  </r>
  <r>
    <n v="4189"/>
    <s v="CA-2019-112536"/>
    <x v="796"/>
    <d v="2019-05-23T00:00:00"/>
    <s v="Standard Class"/>
    <s v="SG-20890"/>
    <s v="Susan Gilcrest"/>
    <x v="1"/>
    <s v="United States"/>
    <x v="392"/>
    <x v="5"/>
    <n v="78501"/>
    <x v="2"/>
    <s v="OFF-ST-10004835"/>
    <x v="1"/>
    <x v="4"/>
    <s v="Plastic Stacking Crates &amp; Casters"/>
    <n v="8.9280000000000008"/>
    <n v="2"/>
    <n v="0.2"/>
    <n v="0.66959999999999997"/>
    <x v="2"/>
    <x v="0"/>
    <s v="No"/>
  </r>
  <r>
    <n v="4190"/>
    <s v="CA-2018-157714"/>
    <x v="182"/>
    <d v="2018-10-01T00:00:00"/>
    <s v="Second Class"/>
    <s v="CS-12175"/>
    <s v="Charles Sheldon"/>
    <x v="1"/>
    <s v="United States"/>
    <x v="393"/>
    <x v="23"/>
    <n v="52240"/>
    <x v="2"/>
    <s v="OFF-PA-10004022"/>
    <x v="1"/>
    <x v="10"/>
    <s v="Hammermill Color Copier Paper (28Lb. and 96 Bright)"/>
    <n v="9.99"/>
    <n v="1"/>
    <n v="0"/>
    <n v="4.4954999999999998"/>
    <x v="2"/>
    <x v="0"/>
    <s v="No"/>
  </r>
  <r>
    <n v="4191"/>
    <s v="CA-2019-166709"/>
    <x v="701"/>
    <d v="2019-11-22T00:00:00"/>
    <s v="Standard Class"/>
    <s v="HL-15040"/>
    <s v="Hunter Lopez"/>
    <x v="0"/>
    <s v="United States"/>
    <x v="46"/>
    <x v="13"/>
    <n v="19711"/>
    <x v="3"/>
    <s v="TEC-CO-10004722"/>
    <x v="2"/>
    <x v="16"/>
    <s v="Canon imageCLASS 2200 Advanced Copier"/>
    <n v="10499.97"/>
    <n v="3"/>
    <n v="0"/>
    <n v="5039.9856"/>
    <x v="3"/>
    <x v="0"/>
    <s v="No"/>
  </r>
  <r>
    <n v="4192"/>
    <s v="CA-2017-129392"/>
    <x v="951"/>
    <d v="2017-07-08T00:00:00"/>
    <s v="Same Day"/>
    <s v="DM-13015"/>
    <s v="Darrin Martin"/>
    <x v="0"/>
    <s v="United States"/>
    <x v="12"/>
    <x v="5"/>
    <n v="77070"/>
    <x v="2"/>
    <s v="OFF-PA-10004248"/>
    <x v="1"/>
    <x v="10"/>
    <s v="Xerox 1990"/>
    <n v="21.12"/>
    <n v="5"/>
    <n v="0.2"/>
    <n v="6.5999999999999988"/>
    <x v="2"/>
    <x v="0"/>
    <s v="No"/>
  </r>
  <r>
    <n v="4193"/>
    <s v="CA-2017-150875"/>
    <x v="547"/>
    <d v="2017-11-20T00:00:00"/>
    <s v="Standard Class"/>
    <s v="HK-14890"/>
    <s v="Heather Kirkland"/>
    <x v="1"/>
    <s v="United States"/>
    <x v="394"/>
    <x v="45"/>
    <n v="83704"/>
    <x v="1"/>
    <s v="FUR-TA-10000577"/>
    <x v="0"/>
    <x v="3"/>
    <s v="Bretford CR4500 Series Slim Rectangular Table"/>
    <n v="696.42"/>
    <n v="2"/>
    <n v="0"/>
    <n v="160.17660000000001"/>
    <x v="1"/>
    <x v="1"/>
    <s v="Yes"/>
  </r>
  <r>
    <n v="4194"/>
    <s v="CA-2017-150875"/>
    <x v="547"/>
    <d v="2017-11-20T00:00:00"/>
    <s v="Standard Class"/>
    <s v="HK-14890"/>
    <s v="Heather Kirkland"/>
    <x v="1"/>
    <s v="United States"/>
    <x v="394"/>
    <x v="45"/>
    <n v="83704"/>
    <x v="1"/>
    <s v="TEC-PH-10001254"/>
    <x v="2"/>
    <x v="7"/>
    <s v="Jabra BIZ 2300 Duo QD Duo Corded Headset"/>
    <n v="304.77600000000001"/>
    <n v="3"/>
    <n v="0.2"/>
    <n v="22.858199999999982"/>
    <x v="1"/>
    <x v="1"/>
    <s v="Yes"/>
  </r>
  <r>
    <n v="4195"/>
    <s v="CA-2017-154200"/>
    <x v="652"/>
    <d v="2017-06-22T00:00:00"/>
    <s v="Standard Class"/>
    <s v="BG-11740"/>
    <s v="Bruce Geld"/>
    <x v="0"/>
    <s v="United States"/>
    <x v="70"/>
    <x v="1"/>
    <n v="92105"/>
    <x v="1"/>
    <s v="OFF-AR-10001044"/>
    <x v="1"/>
    <x v="6"/>
    <s v="BOSTON Ranger #55 Pencil Sharpener, Black"/>
    <n v="51.98"/>
    <n v="2"/>
    <n v="0"/>
    <n v="15.074199999999998"/>
    <x v="1"/>
    <x v="0"/>
    <s v="No"/>
  </r>
  <r>
    <n v="4196"/>
    <s v="CA-2018-124233"/>
    <x v="143"/>
    <d v="2018-04-14T00:00:00"/>
    <s v="Standard Class"/>
    <s v="CK-12595"/>
    <s v="Clytie Kelty"/>
    <x v="0"/>
    <s v="United States"/>
    <x v="1"/>
    <x v="1"/>
    <n v="90032"/>
    <x v="1"/>
    <s v="FUR-FU-10002597"/>
    <x v="0"/>
    <x v="5"/>
    <s v="C-Line Magnetic Cubicle Keepers, Clear Polypropylene"/>
    <n v="24.700000000000003"/>
    <n v="5"/>
    <n v="0"/>
    <n v="10.374000000000001"/>
    <x v="1"/>
    <x v="0"/>
    <s v="No"/>
  </r>
  <r>
    <n v="4197"/>
    <s v="US-2017-134271"/>
    <x v="24"/>
    <d v="2017-04-23T00:00:00"/>
    <s v="Second Class"/>
    <s v="RF-19735"/>
    <s v="Roland Fjeld"/>
    <x v="0"/>
    <s v="United States"/>
    <x v="20"/>
    <x v="15"/>
    <n v="10024"/>
    <x v="3"/>
    <s v="OFF-LA-10004093"/>
    <x v="1"/>
    <x v="2"/>
    <s v="Avery 486"/>
    <n v="21.93"/>
    <n v="3"/>
    <n v="0"/>
    <n v="10.307099999999998"/>
    <x v="3"/>
    <x v="0"/>
    <s v="No"/>
  </r>
  <r>
    <n v="4198"/>
    <s v="US-2018-161683"/>
    <x v="275"/>
    <d v="2018-12-08T00:00:00"/>
    <s v="Standard Class"/>
    <s v="CJ-12010"/>
    <s v="Caroline Jumper"/>
    <x v="0"/>
    <s v="United States"/>
    <x v="10"/>
    <x v="9"/>
    <n v="19134"/>
    <x v="3"/>
    <s v="OFF-AP-10000179"/>
    <x v="1"/>
    <x v="9"/>
    <s v="Honeywell Enviracaire Portable HEPA Air Cleaner for up to 10 x 16 Room"/>
    <n v="394.81600000000003"/>
    <n v="4"/>
    <n v="0.2"/>
    <n v="93.768799999999999"/>
    <x v="3"/>
    <x v="0"/>
    <s v="No"/>
  </r>
  <r>
    <n v="4199"/>
    <s v="US-2018-161683"/>
    <x v="275"/>
    <d v="2018-12-08T00:00:00"/>
    <s v="Standard Class"/>
    <s v="CJ-12010"/>
    <s v="Caroline Jumper"/>
    <x v="0"/>
    <s v="United States"/>
    <x v="10"/>
    <x v="9"/>
    <n v="19134"/>
    <x v="3"/>
    <s v="OFF-BI-10001072"/>
    <x v="1"/>
    <x v="8"/>
    <s v="GBC Clear Cover, 8-1/2 x 11, unpunched, 25 covers per pack"/>
    <n v="18.192000000000004"/>
    <n v="4"/>
    <n v="0.7"/>
    <n v="-14.553600000000003"/>
    <x v="3"/>
    <x v="0"/>
    <s v="No"/>
  </r>
  <r>
    <n v="4200"/>
    <s v="CA-2017-143105"/>
    <x v="895"/>
    <d v="2017-12-10T00:00:00"/>
    <s v="Same Day"/>
    <s v="MA-17560"/>
    <s v="Matt Abelman"/>
    <x v="2"/>
    <s v="United States"/>
    <x v="20"/>
    <x v="15"/>
    <n v="10024"/>
    <x v="3"/>
    <s v="OFF-LA-10004093"/>
    <x v="1"/>
    <x v="2"/>
    <s v="Avery 486"/>
    <n v="7.31"/>
    <n v="1"/>
    <n v="0"/>
    <n v="3.4356999999999998"/>
    <x v="3"/>
    <x v="0"/>
    <s v="No"/>
  </r>
  <r>
    <n v="4201"/>
    <s v="CA-2017-143105"/>
    <x v="895"/>
    <d v="2017-12-10T00:00:00"/>
    <s v="Same Day"/>
    <s v="MA-17560"/>
    <s v="Matt Abelman"/>
    <x v="2"/>
    <s v="United States"/>
    <x v="20"/>
    <x v="15"/>
    <n v="10024"/>
    <x v="3"/>
    <s v="TEC-CO-10002095"/>
    <x v="2"/>
    <x v="16"/>
    <s v="Hewlett Packard 610 Color Digital Copier / Printer"/>
    <n v="799.98400000000004"/>
    <n v="2"/>
    <n v="0.2"/>
    <n v="249.99499999999998"/>
    <x v="3"/>
    <x v="0"/>
    <s v="No"/>
  </r>
  <r>
    <n v="4202"/>
    <s v="CA-2017-143105"/>
    <x v="895"/>
    <d v="2017-12-10T00:00:00"/>
    <s v="Same Day"/>
    <s v="MA-17560"/>
    <s v="Matt Abelman"/>
    <x v="2"/>
    <s v="United States"/>
    <x v="20"/>
    <x v="15"/>
    <n v="10024"/>
    <x v="3"/>
    <s v="OFF-PA-10002713"/>
    <x v="1"/>
    <x v="10"/>
    <s v="Adams Phone Message Book, 200 Message Capacity, 8 1/16” x 11”"/>
    <n v="41.28"/>
    <n v="6"/>
    <n v="0"/>
    <n v="18.988799999999998"/>
    <x v="3"/>
    <x v="0"/>
    <s v="No"/>
  </r>
  <r>
    <n v="4203"/>
    <s v="CA-2017-143105"/>
    <x v="895"/>
    <d v="2017-12-10T00:00:00"/>
    <s v="Same Day"/>
    <s v="MA-17560"/>
    <s v="Matt Abelman"/>
    <x v="2"/>
    <s v="United States"/>
    <x v="20"/>
    <x v="15"/>
    <n v="10024"/>
    <x v="3"/>
    <s v="OFF-PA-10002254"/>
    <x v="1"/>
    <x v="10"/>
    <s v="Xerox 1883"/>
    <n v="184.66"/>
    <n v="7"/>
    <n v="0"/>
    <n v="84.943599999999989"/>
    <x v="3"/>
    <x v="0"/>
    <s v="No"/>
  </r>
  <r>
    <n v="4204"/>
    <s v="CA-2016-145387"/>
    <x v="656"/>
    <d v="2016-11-02T00:00:00"/>
    <s v="Second Class"/>
    <s v="AM-10705"/>
    <s v="Anne McFarland"/>
    <x v="0"/>
    <s v="United States"/>
    <x v="395"/>
    <x v="34"/>
    <n v="2920"/>
    <x v="3"/>
    <s v="OFF-AR-10001683"/>
    <x v="1"/>
    <x v="6"/>
    <s v="Lumber Crayons"/>
    <n v="49.25"/>
    <n v="5"/>
    <n v="0"/>
    <n v="18.715000000000003"/>
    <x v="3"/>
    <x v="0"/>
    <s v="No"/>
  </r>
  <r>
    <n v="4205"/>
    <s v="CA-2016-145387"/>
    <x v="656"/>
    <d v="2016-11-02T00:00:00"/>
    <s v="Second Class"/>
    <s v="AM-10705"/>
    <s v="Anne McFarland"/>
    <x v="0"/>
    <s v="United States"/>
    <x v="395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x v="3"/>
    <x v="0"/>
    <s v="No"/>
  </r>
  <r>
    <n v="4206"/>
    <s v="CA-2016-145387"/>
    <x v="656"/>
    <d v="2016-11-02T00:00:00"/>
    <s v="Second Class"/>
    <s v="AM-10705"/>
    <s v="Anne McFarland"/>
    <x v="0"/>
    <s v="United States"/>
    <x v="395"/>
    <x v="34"/>
    <n v="2920"/>
    <x v="3"/>
    <s v="FUR-FU-10002364"/>
    <x v="0"/>
    <x v="5"/>
    <s v="Eldon Expressions Wood Desk Accessories, Oak"/>
    <n v="14.76"/>
    <n v="2"/>
    <n v="0"/>
    <n v="4.2803999999999984"/>
    <x v="3"/>
    <x v="0"/>
    <s v="No"/>
  </r>
  <r>
    <n v="4207"/>
    <s v="CA-2016-145387"/>
    <x v="656"/>
    <d v="2016-11-02T00:00:00"/>
    <s v="Second Class"/>
    <s v="AM-10705"/>
    <s v="Anne McFarland"/>
    <x v="0"/>
    <s v="United States"/>
    <x v="395"/>
    <x v="34"/>
    <n v="2920"/>
    <x v="3"/>
    <s v="OFF-BI-10004001"/>
    <x v="1"/>
    <x v="8"/>
    <s v="GBC Recycled VeloBinder Covers"/>
    <n v="34.08"/>
    <n v="2"/>
    <n v="0"/>
    <n v="15.676799999999997"/>
    <x v="3"/>
    <x v="0"/>
    <s v="No"/>
  </r>
  <r>
    <n v="4208"/>
    <s v="CA-2016-145387"/>
    <x v="656"/>
    <d v="2016-11-02T00:00:00"/>
    <s v="Second Class"/>
    <s v="AM-10705"/>
    <s v="Anne McFarland"/>
    <x v="0"/>
    <s v="United States"/>
    <x v="395"/>
    <x v="34"/>
    <n v="2920"/>
    <x v="3"/>
    <s v="FUR-FU-10000023"/>
    <x v="0"/>
    <x v="5"/>
    <s v="Eldon Wave Desk Accessories"/>
    <n v="17.669999999999998"/>
    <n v="3"/>
    <n v="0"/>
    <n v="7.7748000000000008"/>
    <x v="3"/>
    <x v="0"/>
    <s v="No"/>
  </r>
  <r>
    <n v="4209"/>
    <s v="CA-2016-145387"/>
    <x v="656"/>
    <d v="2016-11-02T00:00:00"/>
    <s v="Second Class"/>
    <s v="AM-10705"/>
    <s v="Anne McFarland"/>
    <x v="0"/>
    <s v="United States"/>
    <x v="395"/>
    <x v="34"/>
    <n v="2920"/>
    <x v="3"/>
    <s v="FUR-CH-10002320"/>
    <x v="0"/>
    <x v="1"/>
    <s v="Hon Pagoda Stacking Chairs"/>
    <n v="1604.9"/>
    <n v="5"/>
    <n v="0"/>
    <n v="481.46999999999991"/>
    <x v="3"/>
    <x v="0"/>
    <s v="No"/>
  </r>
  <r>
    <n v="4210"/>
    <s v="CA-2016-145387"/>
    <x v="656"/>
    <d v="2016-11-02T00:00:00"/>
    <s v="Second Class"/>
    <s v="AM-10705"/>
    <s v="Anne McFarland"/>
    <x v="0"/>
    <s v="United States"/>
    <x v="395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  <x v="3"/>
    <x v="0"/>
    <s v="No"/>
  </r>
  <r>
    <n v="4211"/>
    <s v="CA-2019-109715"/>
    <x v="34"/>
    <d v="2019-12-14T00:00:00"/>
    <s v="Standard Class"/>
    <s v="AH-10585"/>
    <s v="Angele Hood"/>
    <x v="0"/>
    <s v="United States"/>
    <x v="22"/>
    <x v="10"/>
    <n v="60623"/>
    <x v="2"/>
    <s v="OFF-PA-10004965"/>
    <x v="1"/>
    <x v="10"/>
    <s v="Xerox 1921"/>
    <n v="15.984000000000002"/>
    <n v="2"/>
    <n v="0.2"/>
    <n v="4.9949999999999992"/>
    <x v="2"/>
    <x v="0"/>
    <s v="No"/>
  </r>
  <r>
    <n v="4212"/>
    <s v="CA-2016-166457"/>
    <x v="952"/>
    <d v="2016-05-09T00:00:00"/>
    <s v="Second Class"/>
    <s v="PF-19120"/>
    <s v="Peter Fuller"/>
    <x v="0"/>
    <s v="United States"/>
    <x v="102"/>
    <x v="0"/>
    <n v="40475"/>
    <x v="0"/>
    <s v="OFF-PA-10003016"/>
    <x v="1"/>
    <x v="10"/>
    <s v="Adams &quot;While You Were Out&quot; Message Pads"/>
    <n v="9.42"/>
    <n v="3"/>
    <n v="0"/>
    <n v="4.238999999999999"/>
    <x v="0"/>
    <x v="0"/>
    <s v="No"/>
  </r>
  <r>
    <n v="4213"/>
    <s v="CA-2016-166457"/>
    <x v="952"/>
    <d v="2016-05-09T00:00:00"/>
    <s v="Second Class"/>
    <s v="PF-19120"/>
    <s v="Peter Fuller"/>
    <x v="0"/>
    <s v="United States"/>
    <x v="102"/>
    <x v="0"/>
    <n v="40475"/>
    <x v="0"/>
    <s v="OFF-AR-10003651"/>
    <x v="1"/>
    <x v="6"/>
    <s v="Newell 350"/>
    <n v="6.56"/>
    <n v="2"/>
    <n v="0"/>
    <n v="1.9023999999999992"/>
    <x v="0"/>
    <x v="0"/>
    <s v="No"/>
  </r>
  <r>
    <n v="4214"/>
    <s v="CA-2016-166457"/>
    <x v="952"/>
    <d v="2016-05-09T00:00:00"/>
    <s v="Second Class"/>
    <s v="PF-19120"/>
    <s v="Peter Fuller"/>
    <x v="0"/>
    <s v="United States"/>
    <x v="102"/>
    <x v="0"/>
    <n v="40475"/>
    <x v="0"/>
    <s v="OFF-PA-10001363"/>
    <x v="1"/>
    <x v="10"/>
    <s v="Xerox 1933"/>
    <n v="24.56"/>
    <n v="2"/>
    <n v="0"/>
    <n v="11.543199999999999"/>
    <x v="0"/>
    <x v="0"/>
    <s v="No"/>
  </r>
  <r>
    <n v="4215"/>
    <s v="CA-2018-164637"/>
    <x v="758"/>
    <d v="2018-03-08T00:00:00"/>
    <s v="Standard Class"/>
    <s v="RD-19480"/>
    <s v="Rick Duston"/>
    <x v="0"/>
    <s v="United States"/>
    <x v="313"/>
    <x v="14"/>
    <n v="46544"/>
    <x v="2"/>
    <s v="OFF-BI-10003876"/>
    <x v="1"/>
    <x v="8"/>
    <s v="Green Canvas Binder for 8-1/2&quot; x 14&quot; Sheets"/>
    <n v="128.39999999999998"/>
    <n v="3"/>
    <n v="0"/>
    <n v="64.199999999999989"/>
    <x v="2"/>
    <x v="0"/>
    <s v="No"/>
  </r>
  <r>
    <n v="4216"/>
    <s v="CA-2016-103590"/>
    <x v="953"/>
    <d v="2016-12-04T00:00:00"/>
    <s v="Standard Class"/>
    <s v="JL-15505"/>
    <s v="Jeremy Lonsdale"/>
    <x v="0"/>
    <s v="United States"/>
    <x v="145"/>
    <x v="15"/>
    <n v="10550"/>
    <x v="3"/>
    <s v="OFF-EN-10004007"/>
    <x v="1"/>
    <x v="12"/>
    <s v="Park Ridge Embossed Executive Business Envelopes"/>
    <n v="62.28"/>
    <n v="4"/>
    <n v="0"/>
    <n v="29.271599999999999"/>
    <x v="3"/>
    <x v="0"/>
    <s v="No"/>
  </r>
  <r>
    <n v="4217"/>
    <s v="CA-2017-111234"/>
    <x v="954"/>
    <d v="2017-02-22T00:00:00"/>
    <s v="Standard Class"/>
    <s v="AB-10600"/>
    <s v="Ann Blume"/>
    <x v="1"/>
    <s v="United States"/>
    <x v="1"/>
    <x v="1"/>
    <n v="90004"/>
    <x v="1"/>
    <s v="OFF-LA-10002271"/>
    <x v="1"/>
    <x v="2"/>
    <s v="Smead Alpha-Z Color-Coded Second Alphabetical Labels and Starter Set"/>
    <n v="9.24"/>
    <n v="3"/>
    <n v="0"/>
    <n v="4.4352"/>
    <x v="1"/>
    <x v="0"/>
    <s v="No"/>
  </r>
  <r>
    <n v="4218"/>
    <s v="CA-2019-149881"/>
    <x v="719"/>
    <d v="2019-04-03T00:00:00"/>
    <s v="First Class"/>
    <s v="NC-18535"/>
    <s v="Nick Crebassa"/>
    <x v="1"/>
    <s v="United States"/>
    <x v="8"/>
    <x v="1"/>
    <n v="94110"/>
    <x v="1"/>
    <s v="FUR-BO-10003894"/>
    <x v="0"/>
    <x v="0"/>
    <s v="Safco Value Mate Steel Bookcase, Baked Enamel Finish on Steel, Black"/>
    <n v="482.66399999999999"/>
    <n v="8"/>
    <n v="0.15"/>
    <n v="85.175999999999974"/>
    <x v="1"/>
    <x v="0"/>
    <s v="No"/>
  </r>
  <r>
    <n v="4219"/>
    <s v="CA-2019-149881"/>
    <x v="719"/>
    <d v="2019-04-03T00:00:00"/>
    <s v="First Class"/>
    <s v="NC-18535"/>
    <s v="Nick Crebassa"/>
    <x v="1"/>
    <s v="United States"/>
    <x v="8"/>
    <x v="1"/>
    <n v="94110"/>
    <x v="1"/>
    <s v="TEC-MA-10000418"/>
    <x v="2"/>
    <x v="15"/>
    <s v="Cubify CubeX 3D Printer Double Head Print"/>
    <n v="4799.9839999999995"/>
    <n v="2"/>
    <n v="0.2"/>
    <n v="359.99879999999962"/>
    <x v="1"/>
    <x v="0"/>
    <s v="No"/>
  </r>
  <r>
    <n v="4220"/>
    <s v="CA-2019-134565"/>
    <x v="532"/>
    <d v="2019-06-13T00:00:00"/>
    <s v="Second Class"/>
    <s v="TB-21400"/>
    <s v="Tom Boeckenhauer"/>
    <x v="0"/>
    <s v="United States"/>
    <x v="4"/>
    <x v="4"/>
    <n v="98103"/>
    <x v="1"/>
    <s v="OFF-PA-10004243"/>
    <x v="1"/>
    <x v="10"/>
    <s v="Xerox 1939"/>
    <n v="37.94"/>
    <n v="2"/>
    <n v="0"/>
    <n v="18.211199999999998"/>
    <x v="1"/>
    <x v="0"/>
    <s v="No"/>
  </r>
  <r>
    <n v="4221"/>
    <s v="CA-2019-134565"/>
    <x v="532"/>
    <d v="2019-06-13T00:00:00"/>
    <s v="Second Class"/>
    <s v="TB-21400"/>
    <s v="Tom Boeckenhauer"/>
    <x v="0"/>
    <s v="United States"/>
    <x v="4"/>
    <x v="4"/>
    <n v="98103"/>
    <x v="1"/>
    <s v="OFF-BI-10001759"/>
    <x v="1"/>
    <x v="8"/>
    <s v="Acco Pressboard Covers with Storage Hooks, 14 7/8&quot; x 11&quot;, Dark Blue"/>
    <n v="18.288"/>
    <n v="6"/>
    <n v="0.2"/>
    <n v="6.6293999999999995"/>
    <x v="1"/>
    <x v="0"/>
    <s v="No"/>
  </r>
  <r>
    <n v="4222"/>
    <s v="CA-2019-134565"/>
    <x v="532"/>
    <d v="2019-06-13T00:00:00"/>
    <s v="Second Class"/>
    <s v="TB-21400"/>
    <s v="Tom Boeckenhauer"/>
    <x v="0"/>
    <s v="United States"/>
    <x v="4"/>
    <x v="4"/>
    <n v="98103"/>
    <x v="1"/>
    <s v="TEC-MA-10001570"/>
    <x v="2"/>
    <x v="15"/>
    <s v="Cisco Desktop Collaboration Experience DX650 IP Video Phone"/>
    <n v="385.80000000000007"/>
    <n v="5"/>
    <n v="0.2"/>
    <n v="130.20749999999998"/>
    <x v="1"/>
    <x v="0"/>
    <s v="No"/>
  </r>
  <r>
    <n v="4223"/>
    <s v="CA-2019-134565"/>
    <x v="532"/>
    <d v="2019-06-13T00:00:00"/>
    <s v="Second Class"/>
    <s v="TB-21400"/>
    <s v="Tom Boeckenhauer"/>
    <x v="0"/>
    <s v="United States"/>
    <x v="4"/>
    <x v="4"/>
    <n v="98103"/>
    <x v="1"/>
    <s v="OFF-ST-10004804"/>
    <x v="1"/>
    <x v="4"/>
    <s v="Belkin 19&quot; Vented Equipment Shelf, Black"/>
    <n v="102.96"/>
    <n v="2"/>
    <n v="0"/>
    <n v="1.0296000000000021"/>
    <x v="1"/>
    <x v="0"/>
    <s v="No"/>
  </r>
  <r>
    <n v="4224"/>
    <s v="CA-2019-134565"/>
    <x v="532"/>
    <d v="2019-06-13T00:00:00"/>
    <s v="Second Class"/>
    <s v="TB-21400"/>
    <s v="Tom Boeckenhauer"/>
    <x v="0"/>
    <s v="United States"/>
    <x v="4"/>
    <x v="4"/>
    <n v="98103"/>
    <x v="1"/>
    <s v="FUR-BO-10001519"/>
    <x v="0"/>
    <x v="0"/>
    <s v="O'Sullivan 3-Shelf Heavy-Duty Bookcases"/>
    <n v="174.42000000000002"/>
    <n v="3"/>
    <n v="0"/>
    <n v="41.860800000000005"/>
    <x v="1"/>
    <x v="0"/>
    <s v="No"/>
  </r>
  <r>
    <n v="4225"/>
    <s v="CA-2018-108644"/>
    <x v="955"/>
    <d v="2018-10-03T00:00:00"/>
    <s v="First Class"/>
    <s v="SJ-20215"/>
    <s v="Sarah Jordon"/>
    <x v="0"/>
    <s v="United States"/>
    <x v="94"/>
    <x v="10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  <x v="2"/>
    <x v="0"/>
    <s v="No"/>
  </r>
  <r>
    <n v="4226"/>
    <s v="US-2016-102631"/>
    <x v="736"/>
    <d v="2016-12-17T00:00:00"/>
    <s v="Standard Class"/>
    <s v="EB-13840"/>
    <s v="Ellis Ballard"/>
    <x v="1"/>
    <s v="United States"/>
    <x v="22"/>
    <x v="10"/>
    <n v="60623"/>
    <x v="2"/>
    <s v="FUR-FU-10003930"/>
    <x v="0"/>
    <x v="5"/>
    <s v="Howard Miller 12-3/4 Diameter Accuwave DS  Wall Clock"/>
    <n v="94.427999999999997"/>
    <n v="3"/>
    <n v="0.6"/>
    <n v="-42.492599999999982"/>
    <x v="2"/>
    <x v="0"/>
    <s v="No"/>
  </r>
  <r>
    <n v="4227"/>
    <s v="CA-2019-120327"/>
    <x v="343"/>
    <d v="2019-11-16T00:00:00"/>
    <s v="Standard Class"/>
    <s v="WB-21850"/>
    <s v="William Brown"/>
    <x v="0"/>
    <s v="United States"/>
    <x v="37"/>
    <x v="23"/>
    <n v="50322"/>
    <x v="2"/>
    <s v="OFF-FA-10004854"/>
    <x v="1"/>
    <x v="13"/>
    <s v="Vinyl Coated Wire Paper Clips in Organizer Box, 800/Box"/>
    <n v="45.92"/>
    <n v="4"/>
    <n v="0"/>
    <n v="21.5824"/>
    <x v="2"/>
    <x v="0"/>
    <s v="No"/>
  </r>
  <r>
    <n v="4228"/>
    <s v="CA-2017-154970"/>
    <x v="956"/>
    <d v="2017-01-10T00:00:00"/>
    <s v="Standard Class"/>
    <s v="SR-20740"/>
    <s v="Steven Roelle"/>
    <x v="2"/>
    <s v="United States"/>
    <x v="4"/>
    <x v="4"/>
    <n v="98103"/>
    <x v="1"/>
    <s v="FUR-CH-10003396"/>
    <x v="0"/>
    <x v="1"/>
    <s v="Global Deluxe Steno Chair"/>
    <n v="61.584000000000003"/>
    <n v="1"/>
    <n v="0.2"/>
    <n v="-6.9282000000000039"/>
    <x v="1"/>
    <x v="1"/>
    <s v="Yes"/>
  </r>
  <r>
    <n v="4229"/>
    <s v="CA-2018-113803"/>
    <x v="830"/>
    <d v="2018-03-26T00:00:00"/>
    <s v="First Class"/>
    <s v="VG-21805"/>
    <s v="Vivek Grady"/>
    <x v="1"/>
    <s v="United States"/>
    <x v="102"/>
    <x v="14"/>
    <n v="47374"/>
    <x v="2"/>
    <s v="OFF-PA-10001994"/>
    <x v="1"/>
    <x v="10"/>
    <s v="Ink Jet Note and Greeting Cards, 8-1/2&quot; x 5-1/2&quot; Card Size"/>
    <n v="22.48"/>
    <n v="1"/>
    <n v="0"/>
    <n v="10.3408"/>
    <x v="2"/>
    <x v="0"/>
    <s v="No"/>
  </r>
  <r>
    <n v="4230"/>
    <s v="CA-2019-100223"/>
    <x v="957"/>
    <d v="2019-07-10T00:00:00"/>
    <s v="Standard Class"/>
    <s v="LS-16945"/>
    <s v="Linda Southworth"/>
    <x v="1"/>
    <s v="United States"/>
    <x v="61"/>
    <x v="5"/>
    <n v="75220"/>
    <x v="2"/>
    <s v="FUR-FU-10003601"/>
    <x v="0"/>
    <x v="5"/>
    <s v="Deflect-o RollaMat Studded, Beveled Mat for Medium Pile Carpeting"/>
    <n v="332.02800000000002"/>
    <n v="9"/>
    <n v="0.6"/>
    <n v="-348.62940000000003"/>
    <x v="2"/>
    <x v="0"/>
    <s v="No"/>
  </r>
  <r>
    <n v="4231"/>
    <s v="CA-2019-100223"/>
    <x v="957"/>
    <d v="2019-07-10T00:00:00"/>
    <s v="Standard Class"/>
    <s v="LS-16945"/>
    <s v="Linda Southworth"/>
    <x v="1"/>
    <s v="United States"/>
    <x v="61"/>
    <x v="5"/>
    <n v="75220"/>
    <x v="2"/>
    <s v="OFF-BI-10003429"/>
    <x v="1"/>
    <x v="8"/>
    <s v="Cardinal HOLDit! Binder Insert Strips,Extra Strips"/>
    <n v="11.393999999999998"/>
    <n v="9"/>
    <n v="0.8"/>
    <n v="-17.660699999999999"/>
    <x v="2"/>
    <x v="0"/>
    <s v="No"/>
  </r>
  <r>
    <n v="4232"/>
    <s v="CA-2019-100223"/>
    <x v="957"/>
    <d v="2019-07-10T00:00:00"/>
    <s v="Standard Class"/>
    <s v="LS-16945"/>
    <s v="Linda Southworth"/>
    <x v="1"/>
    <s v="United States"/>
    <x v="61"/>
    <x v="5"/>
    <n v="75220"/>
    <x v="2"/>
    <s v="OFF-PA-10000232"/>
    <x v="1"/>
    <x v="10"/>
    <s v="Xerox 1975"/>
    <n v="15.552000000000003"/>
    <n v="3"/>
    <n v="0.2"/>
    <n v="5.6375999999999999"/>
    <x v="2"/>
    <x v="0"/>
    <s v="No"/>
  </r>
  <r>
    <n v="4233"/>
    <s v="CA-2019-100223"/>
    <x v="957"/>
    <d v="2019-07-10T00:00:00"/>
    <s v="Standard Class"/>
    <s v="LS-16945"/>
    <s v="Linda Southworth"/>
    <x v="1"/>
    <s v="United States"/>
    <x v="61"/>
    <x v="5"/>
    <n v="75220"/>
    <x v="2"/>
    <s v="OFF-PA-10002195"/>
    <x v="1"/>
    <x v="10"/>
    <s v="Xerox 1966"/>
    <n v="31.104000000000006"/>
    <n v="6"/>
    <n v="0.2"/>
    <n v="11.2752"/>
    <x v="2"/>
    <x v="0"/>
    <s v="No"/>
  </r>
  <r>
    <n v="4234"/>
    <s v="CA-2019-100223"/>
    <x v="957"/>
    <d v="2019-07-10T00:00:00"/>
    <s v="Standard Class"/>
    <s v="LS-16945"/>
    <s v="Linda Southworth"/>
    <x v="1"/>
    <s v="United States"/>
    <x v="61"/>
    <x v="5"/>
    <n v="75220"/>
    <x v="2"/>
    <s v="OFF-BI-10004492"/>
    <x v="1"/>
    <x v="8"/>
    <s v="Tuf-Vin Binders"/>
    <n v="6.3159999999999981"/>
    <n v="1"/>
    <n v="0.8"/>
    <n v="-10.421400000000002"/>
    <x v="2"/>
    <x v="0"/>
    <s v="No"/>
  </r>
  <r>
    <n v="4235"/>
    <s v="CA-2016-168823"/>
    <x v="158"/>
    <d v="2016-09-24T00:00:00"/>
    <s v="First Class"/>
    <s v="MA-17560"/>
    <s v="Matt Abelman"/>
    <x v="2"/>
    <s v="United States"/>
    <x v="10"/>
    <x v="9"/>
    <n v="19143"/>
    <x v="3"/>
    <s v="OFF-PA-10004000"/>
    <x v="1"/>
    <x v="10"/>
    <s v="While You Were Out Pads, 50 per Pad, 4 x 5 1/4, Green Cycle"/>
    <n v="11.352000000000002"/>
    <n v="3"/>
    <n v="0.2"/>
    <n v="4.1151"/>
    <x v="3"/>
    <x v="0"/>
    <s v="No"/>
  </r>
  <r>
    <n v="4236"/>
    <s v="CA-2016-168823"/>
    <x v="158"/>
    <d v="2016-09-24T00:00:00"/>
    <s v="First Class"/>
    <s v="MA-17560"/>
    <s v="Matt Abelman"/>
    <x v="2"/>
    <s v="United States"/>
    <x v="10"/>
    <x v="9"/>
    <n v="19143"/>
    <x v="3"/>
    <s v="OFF-LA-10004425"/>
    <x v="1"/>
    <x v="2"/>
    <s v="Staple-on labels"/>
    <n v="20.808000000000003"/>
    <n v="9"/>
    <n v="0.2"/>
    <n v="7.0226999999999995"/>
    <x v="3"/>
    <x v="0"/>
    <s v="No"/>
  </r>
  <r>
    <n v="4237"/>
    <s v="CA-2018-162404"/>
    <x v="310"/>
    <d v="2018-07-27T00:00:00"/>
    <s v="Standard Class"/>
    <s v="NF-18475"/>
    <s v="Neil Französisch"/>
    <x v="2"/>
    <s v="United States"/>
    <x v="179"/>
    <x v="10"/>
    <n v="61107"/>
    <x v="2"/>
    <s v="OFF-BI-10000948"/>
    <x v="1"/>
    <x v="8"/>
    <s v="GBC Laser Imprintable Binding System Covers, Desert Sand"/>
    <n v="11.415999999999997"/>
    <n v="4"/>
    <n v="0.8"/>
    <n v="-18.836400000000005"/>
    <x v="2"/>
    <x v="0"/>
    <s v="No"/>
  </r>
  <r>
    <n v="4238"/>
    <s v="CA-2019-104024"/>
    <x v="635"/>
    <d v="2019-09-03T00:00:00"/>
    <s v="Second Class"/>
    <s v="MD-17860"/>
    <s v="Michael Dominguez"/>
    <x v="1"/>
    <s v="United States"/>
    <x v="10"/>
    <x v="9"/>
    <n v="19134"/>
    <x v="3"/>
    <s v="OFF-AR-10001972"/>
    <x v="1"/>
    <x v="6"/>
    <s v="Newell 323"/>
    <n v="9.4080000000000013"/>
    <n v="7"/>
    <n v="0.2"/>
    <n v="0.70560000000000045"/>
    <x v="3"/>
    <x v="0"/>
    <s v="No"/>
  </r>
  <r>
    <n v="4239"/>
    <s v="CA-2019-147144"/>
    <x v="606"/>
    <d v="2019-03-28T00:00:00"/>
    <s v="First Class"/>
    <s v="MZ-17335"/>
    <s v="Maria Zettner"/>
    <x v="2"/>
    <s v="United States"/>
    <x v="4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  <x v="1"/>
    <x v="0"/>
    <s v="No"/>
  </r>
  <r>
    <n v="4240"/>
    <s v="CA-2019-158673"/>
    <x v="614"/>
    <d v="2020-01-04T00:00:00"/>
    <s v="Standard Class"/>
    <s v="KB-16600"/>
    <s v="Ken Brennan"/>
    <x v="1"/>
    <s v="United States"/>
    <x v="354"/>
    <x v="12"/>
    <n v="49505"/>
    <x v="2"/>
    <s v="OFF-PA-10000994"/>
    <x v="1"/>
    <x v="10"/>
    <s v="Xerox 1915"/>
    <n v="209.7"/>
    <n v="2"/>
    <n v="0"/>
    <n v="100.65599999999999"/>
    <x v="2"/>
    <x v="0"/>
    <s v="No"/>
  </r>
  <r>
    <n v="4241"/>
    <s v="CA-2016-133704"/>
    <x v="59"/>
    <d v="2016-09-26T00:00:00"/>
    <s v="Standard Class"/>
    <s v="MA-17995"/>
    <s v="Michelle Arnett"/>
    <x v="2"/>
    <s v="United States"/>
    <x v="1"/>
    <x v="1"/>
    <n v="90004"/>
    <x v="1"/>
    <s v="OFF-AP-10001366"/>
    <x v="1"/>
    <x v="9"/>
    <s v="Staple holder"/>
    <n v="43.92"/>
    <n v="4"/>
    <n v="0"/>
    <n v="11.858400000000003"/>
    <x v="1"/>
    <x v="0"/>
    <s v="No"/>
  </r>
  <r>
    <n v="4242"/>
    <s v="CA-2016-133704"/>
    <x v="59"/>
    <d v="2016-09-26T00:00:00"/>
    <s v="Standard Class"/>
    <s v="MA-17995"/>
    <s v="Michelle Arnett"/>
    <x v="2"/>
    <s v="United States"/>
    <x v="1"/>
    <x v="1"/>
    <n v="90004"/>
    <x v="1"/>
    <s v="OFF-BI-10001636"/>
    <x v="1"/>
    <x v="8"/>
    <s v="Ibico Plastic and Wire Spiral Binding Combs"/>
    <n v="20.231999999999999"/>
    <n v="3"/>
    <n v="0.2"/>
    <n v="6.5753999999999984"/>
    <x v="1"/>
    <x v="0"/>
    <s v="No"/>
  </r>
  <r>
    <n v="4243"/>
    <s v="CA-2018-159142"/>
    <x v="958"/>
    <d v="2018-04-05T00:00:00"/>
    <s v="First Class"/>
    <s v="ME-17320"/>
    <s v="Maria Etezadi"/>
    <x v="2"/>
    <s v="United States"/>
    <x v="24"/>
    <x v="17"/>
    <n v="22153"/>
    <x v="0"/>
    <s v="TEC-PH-10001448"/>
    <x v="2"/>
    <x v="7"/>
    <s v="Anker Astro 15000mAh USB Portable Charger"/>
    <n v="149.97"/>
    <n v="3"/>
    <n v="0"/>
    <n v="5.9987999999999815"/>
    <x v="0"/>
    <x v="0"/>
    <s v="No"/>
  </r>
  <r>
    <n v="4244"/>
    <s v="CA-2018-159142"/>
    <x v="958"/>
    <d v="2018-04-05T00:00:00"/>
    <s v="First Class"/>
    <s v="ME-17320"/>
    <s v="Maria Etezadi"/>
    <x v="2"/>
    <s v="United States"/>
    <x v="24"/>
    <x v="17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  <x v="0"/>
    <x v="0"/>
    <s v="No"/>
  </r>
  <r>
    <n v="4245"/>
    <s v="CA-2016-138436"/>
    <x v="959"/>
    <d v="2016-03-30T00:00:00"/>
    <s v="Standard Class"/>
    <s v="JD-15895"/>
    <s v="Jonathan Doherty"/>
    <x v="1"/>
    <s v="United States"/>
    <x v="1"/>
    <x v="1"/>
    <n v="90036"/>
    <x v="1"/>
    <s v="TEC-AC-10002323"/>
    <x v="2"/>
    <x v="11"/>
    <s v="SanDisk Ultra 32 GB MicroSDHC Class 10 Memory Card"/>
    <n v="66.300000000000011"/>
    <n v="3"/>
    <n v="0"/>
    <n v="8.6190000000000033"/>
    <x v="1"/>
    <x v="0"/>
    <s v="No"/>
  </r>
  <r>
    <n v="4246"/>
    <s v="CA-2019-117702"/>
    <x v="354"/>
    <d v="2019-12-04T00:00:00"/>
    <s v="Standard Class"/>
    <s v="LS-16975"/>
    <s v="Lindsay Shagiari"/>
    <x v="2"/>
    <s v="United States"/>
    <x v="248"/>
    <x v="39"/>
    <n v="21215"/>
    <x v="3"/>
    <s v="OFF-AR-10004582"/>
    <x v="1"/>
    <x v="6"/>
    <s v="BIC Brite Liner Grip Highlighters"/>
    <n v="1.64"/>
    <n v="1"/>
    <n v="0"/>
    <n v="0.73799999999999988"/>
    <x v="3"/>
    <x v="0"/>
    <s v="No"/>
  </r>
  <r>
    <n v="4247"/>
    <s v="CA-2019-117702"/>
    <x v="354"/>
    <d v="2019-12-04T00:00:00"/>
    <s v="Standard Class"/>
    <s v="LS-16975"/>
    <s v="Lindsay Shagiari"/>
    <x v="2"/>
    <s v="United States"/>
    <x v="248"/>
    <x v="39"/>
    <n v="21215"/>
    <x v="3"/>
    <s v="FUR-FU-10000576"/>
    <x v="0"/>
    <x v="5"/>
    <s v="Luxo Professional Fluorescent Magnifier Lamp with Clamp-Mount Base"/>
    <n v="1049.2"/>
    <n v="5"/>
    <n v="0"/>
    <n v="272.79200000000003"/>
    <x v="3"/>
    <x v="0"/>
    <s v="No"/>
  </r>
  <r>
    <n v="4248"/>
    <s v="CA-2019-117702"/>
    <x v="354"/>
    <d v="2019-12-04T00:00:00"/>
    <s v="Standard Class"/>
    <s v="LS-16975"/>
    <s v="Lindsay Shagiari"/>
    <x v="2"/>
    <s v="United States"/>
    <x v="248"/>
    <x v="39"/>
    <n v="21215"/>
    <x v="3"/>
    <s v="FUR-FU-10004270"/>
    <x v="0"/>
    <x v="5"/>
    <s v="Eldon Image Series Desk Accessories, Burgundy"/>
    <n v="20.9"/>
    <n v="5"/>
    <n v="0"/>
    <n v="7.5239999999999991"/>
    <x v="3"/>
    <x v="0"/>
    <s v="No"/>
  </r>
  <r>
    <n v="4249"/>
    <s v="CA-2018-157336"/>
    <x v="49"/>
    <d v="2018-12-05T00:00:00"/>
    <s v="Second Class"/>
    <s v="SJ-20500"/>
    <s v="Shirley Jackson"/>
    <x v="0"/>
    <s v="United States"/>
    <x v="54"/>
    <x v="29"/>
    <n v="6824"/>
    <x v="3"/>
    <s v="OFF-BI-10004236"/>
    <x v="1"/>
    <x v="8"/>
    <s v="XtraLife ClearVue Slant-D Ring Binder, White, 3&quot;"/>
    <n v="88.08"/>
    <n v="6"/>
    <n v="0"/>
    <n v="40.516799999999996"/>
    <x v="3"/>
    <x v="0"/>
    <s v="No"/>
  </r>
  <r>
    <n v="4250"/>
    <s v="CA-2018-157336"/>
    <x v="49"/>
    <d v="2018-12-05T00:00:00"/>
    <s v="Second Class"/>
    <s v="SJ-20500"/>
    <s v="Shirley Jackson"/>
    <x v="0"/>
    <s v="United States"/>
    <x v="54"/>
    <x v="29"/>
    <n v="6824"/>
    <x v="3"/>
    <s v="FUR-CH-10004997"/>
    <x v="0"/>
    <x v="1"/>
    <s v="Hon Every-Day Series Multi-Task Chairs"/>
    <n v="751.92"/>
    <n v="4"/>
    <n v="0"/>
    <n v="150.38400000000001"/>
    <x v="3"/>
    <x v="0"/>
    <s v="No"/>
  </r>
  <r>
    <n v="4251"/>
    <s v="CA-2016-168130"/>
    <x v="111"/>
    <d v="2016-09-19T00:00:00"/>
    <s v="Same Day"/>
    <s v="BS-11365"/>
    <s v="Bill Shonely"/>
    <x v="1"/>
    <s v="United States"/>
    <x v="20"/>
    <x v="15"/>
    <n v="10011"/>
    <x v="3"/>
    <s v="FUR-CH-10000988"/>
    <x v="0"/>
    <x v="1"/>
    <s v="Hon Olson Stacker Stools"/>
    <n v="887.10299999999995"/>
    <n v="7"/>
    <n v="0.1"/>
    <n v="177.42059999999998"/>
    <x v="3"/>
    <x v="0"/>
    <s v="No"/>
  </r>
  <r>
    <n v="4252"/>
    <s v="CA-2017-155068"/>
    <x v="924"/>
    <d v="2017-10-23T00:00:00"/>
    <s v="Same Day"/>
    <s v="RA-19285"/>
    <s v="Ralph Arnett"/>
    <x v="0"/>
    <s v="United States"/>
    <x v="121"/>
    <x v="2"/>
    <n v="33801"/>
    <x v="0"/>
    <s v="TEC-PH-10004897"/>
    <x v="2"/>
    <x v="7"/>
    <s v="Mediabridge Sport Armband iPhone 5s"/>
    <n v="55.944000000000003"/>
    <n v="7"/>
    <n v="0.2"/>
    <n v="-13.286700000000002"/>
    <x v="0"/>
    <x v="0"/>
    <s v="No"/>
  </r>
  <r>
    <n v="4253"/>
    <s v="CA-2017-155068"/>
    <x v="924"/>
    <d v="2017-10-23T00:00:00"/>
    <s v="Same Day"/>
    <s v="RA-19285"/>
    <s v="Ralph Arnett"/>
    <x v="0"/>
    <s v="United States"/>
    <x v="121"/>
    <x v="2"/>
    <n v="33801"/>
    <x v="0"/>
    <s v="OFF-AR-10002656"/>
    <x v="1"/>
    <x v="6"/>
    <s v="Sanford Liquid Accent Highlighters"/>
    <n v="10.688000000000001"/>
    <n v="2"/>
    <n v="0.2"/>
    <n v="2.271199999999999"/>
    <x v="0"/>
    <x v="0"/>
    <s v="No"/>
  </r>
  <r>
    <n v="4254"/>
    <s v="CA-2017-155068"/>
    <x v="924"/>
    <d v="2017-10-23T00:00:00"/>
    <s v="Same Day"/>
    <s v="RA-19285"/>
    <s v="Ralph Arnett"/>
    <x v="0"/>
    <s v="United States"/>
    <x v="121"/>
    <x v="2"/>
    <n v="33801"/>
    <x v="0"/>
    <s v="TEC-PH-10004924"/>
    <x v="2"/>
    <x v="7"/>
    <s v="SKILCRAFT Telephone Shoulder Rest, 2&quot; x 6.5&quot; x 2.5&quot;, Black"/>
    <n v="11.824"/>
    <n v="2"/>
    <n v="0.2"/>
    <n v="1.0346000000000006"/>
    <x v="0"/>
    <x v="0"/>
    <s v="No"/>
  </r>
  <r>
    <n v="4255"/>
    <s v="CA-2019-163160"/>
    <x v="119"/>
    <d v="2019-10-16T00:00:00"/>
    <s v="First Class"/>
    <s v="TS-21610"/>
    <s v="Troy Staebel"/>
    <x v="0"/>
    <s v="United States"/>
    <x v="210"/>
    <x v="10"/>
    <n v="61032"/>
    <x v="2"/>
    <s v="OFF-PA-10003127"/>
    <x v="1"/>
    <x v="10"/>
    <s v="Easy-staple paper"/>
    <n v="63.311999999999998"/>
    <n v="3"/>
    <n v="0.2"/>
    <n v="20.576399999999996"/>
    <x v="2"/>
    <x v="0"/>
    <s v="No"/>
  </r>
  <r>
    <n v="4256"/>
    <s v="CA-2019-163160"/>
    <x v="119"/>
    <d v="2019-10-16T00:00:00"/>
    <s v="First Class"/>
    <s v="TS-21610"/>
    <s v="Troy Staebel"/>
    <x v="0"/>
    <s v="United States"/>
    <x v="210"/>
    <x v="10"/>
    <n v="61032"/>
    <x v="2"/>
    <s v="OFF-BI-10000778"/>
    <x v="1"/>
    <x v="8"/>
    <s v="GBC VeloBinder Electric Binding Machine"/>
    <n v="96.783999999999978"/>
    <n v="4"/>
    <n v="0.8"/>
    <n v="-145.17600000000002"/>
    <x v="2"/>
    <x v="0"/>
    <s v="No"/>
  </r>
  <r>
    <n v="4257"/>
    <s v="CA-2019-163160"/>
    <x v="119"/>
    <d v="2019-10-16T00:00:00"/>
    <s v="First Class"/>
    <s v="TS-21610"/>
    <s v="Troy Staebel"/>
    <x v="0"/>
    <s v="United States"/>
    <x v="210"/>
    <x v="10"/>
    <n v="61032"/>
    <x v="2"/>
    <s v="FUR-FU-10001424"/>
    <x v="0"/>
    <x v="5"/>
    <s v="Dax Clear Box Frame"/>
    <n v="10.476000000000001"/>
    <n v="3"/>
    <n v="0.6"/>
    <n v="-6.8094000000000037"/>
    <x v="2"/>
    <x v="0"/>
    <s v="No"/>
  </r>
  <r>
    <n v="4258"/>
    <s v="CA-2017-101924"/>
    <x v="406"/>
    <d v="2017-09-09T00:00:00"/>
    <s v="Standard Class"/>
    <s v="KB-16585"/>
    <s v="Ken Black"/>
    <x v="1"/>
    <s v="United States"/>
    <x v="261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  <x v="1"/>
    <x v="0"/>
    <s v="No"/>
  </r>
  <r>
    <n v="4259"/>
    <s v="CA-2018-124793"/>
    <x v="560"/>
    <d v="2018-03-16T00:00:00"/>
    <s v="First Class"/>
    <s v="MM-18280"/>
    <s v="Muhammed MacIntyre"/>
    <x v="1"/>
    <s v="United States"/>
    <x v="4"/>
    <x v="4"/>
    <n v="98103"/>
    <x v="1"/>
    <s v="FUR-CH-10002880"/>
    <x v="0"/>
    <x v="1"/>
    <s v="Global High-Back Leather Tilter, Burgundy"/>
    <n v="196.78399999999999"/>
    <n v="2"/>
    <n v="0.2"/>
    <n v="-22.138200000000012"/>
    <x v="1"/>
    <x v="0"/>
    <s v="No"/>
  </r>
  <r>
    <n v="4260"/>
    <s v="CA-2019-118367"/>
    <x v="960"/>
    <d v="2019-11-02T00:00:00"/>
    <s v="Second Class"/>
    <s v="LO-17170"/>
    <s v="Lori Olson"/>
    <x v="1"/>
    <s v="United States"/>
    <x v="20"/>
    <x v="15"/>
    <n v="10035"/>
    <x v="3"/>
    <s v="OFF-EN-10004386"/>
    <x v="1"/>
    <x v="12"/>
    <s v="Recycled Interoffice Envelopes with String and Button Closure, 10 x 13"/>
    <n v="47.98"/>
    <n v="2"/>
    <n v="0"/>
    <n v="23.99"/>
    <x v="3"/>
    <x v="0"/>
    <s v="No"/>
  </r>
  <r>
    <n v="4261"/>
    <s v="CA-2019-164819"/>
    <x v="453"/>
    <d v="2019-10-19T00:00:00"/>
    <s v="Second Class"/>
    <s v="RS-19420"/>
    <s v="Ricardo Sperren"/>
    <x v="1"/>
    <s v="United States"/>
    <x v="54"/>
    <x v="29"/>
    <n v="6824"/>
    <x v="3"/>
    <s v="OFF-LA-10001045"/>
    <x v="1"/>
    <x v="2"/>
    <s v="Permanent Self-Adhesive File Folder Labels for Typewriters by Universal"/>
    <n v="13.049999999999999"/>
    <n v="5"/>
    <n v="0"/>
    <n v="6.0029999999999992"/>
    <x v="3"/>
    <x v="0"/>
    <s v="No"/>
  </r>
  <r>
    <n v="4262"/>
    <s v="CA-2019-158344"/>
    <x v="783"/>
    <d v="2019-08-11T00:00:00"/>
    <s v="Standard Class"/>
    <s v="CC-12475"/>
    <s v="Cindy Chapman"/>
    <x v="0"/>
    <s v="United States"/>
    <x v="278"/>
    <x v="11"/>
    <n v="56560"/>
    <x v="2"/>
    <s v="TEC-AC-10002006"/>
    <x v="2"/>
    <x v="11"/>
    <s v="Memorex Micro Travel Drive 16 GB"/>
    <n v="63.96"/>
    <n v="4"/>
    <n v="0"/>
    <n v="19.827599999999997"/>
    <x v="2"/>
    <x v="0"/>
    <s v="No"/>
  </r>
  <r>
    <n v="4263"/>
    <s v="CA-2019-123351"/>
    <x v="296"/>
    <d v="2019-09-25T00:00:00"/>
    <s v="Standard Class"/>
    <s v="KT-16480"/>
    <s v="Kean Thornton"/>
    <x v="0"/>
    <s v="United States"/>
    <x v="38"/>
    <x v="32"/>
    <n v="31907"/>
    <x v="0"/>
    <s v="OFF-AP-10001242"/>
    <x v="1"/>
    <x v="9"/>
    <s v="APC 7 Outlet Network SurgeArrest Surge Protector"/>
    <n v="80.48"/>
    <n v="1"/>
    <n v="0"/>
    <n v="24.143999999999998"/>
    <x v="0"/>
    <x v="0"/>
    <s v="No"/>
  </r>
  <r>
    <n v="4264"/>
    <s v="CA-2019-110429"/>
    <x v="132"/>
    <d v="2019-11-08T00:00:00"/>
    <s v="Standard Class"/>
    <s v="DM-13015"/>
    <s v="Darrin Martin"/>
    <x v="0"/>
    <s v="United States"/>
    <x v="10"/>
    <x v="9"/>
    <n v="19143"/>
    <x v="3"/>
    <s v="OFF-BI-10000216"/>
    <x v="1"/>
    <x v="8"/>
    <s v="Mead 1st Gear 2&quot; Zipper Binder, Asst. Colors"/>
    <n v="11.673000000000002"/>
    <n v="3"/>
    <n v="0.7"/>
    <n v="-7.782"/>
    <x v="3"/>
    <x v="0"/>
    <s v="No"/>
  </r>
  <r>
    <n v="4265"/>
    <s v="US-2018-131611"/>
    <x v="732"/>
    <d v="2018-11-09T00:00:00"/>
    <s v="Standard Class"/>
    <s v="EP-13915"/>
    <s v="Emily Phan"/>
    <x v="0"/>
    <s v="United States"/>
    <x v="12"/>
    <x v="5"/>
    <n v="77036"/>
    <x v="2"/>
    <s v="FUR-TA-10002774"/>
    <x v="0"/>
    <x v="3"/>
    <s v="Laminate Occasional Tables"/>
    <n v="863.12799999999993"/>
    <n v="8"/>
    <n v="0.3"/>
    <n v="-160.29520000000008"/>
    <x v="2"/>
    <x v="0"/>
    <s v="No"/>
  </r>
  <r>
    <n v="4266"/>
    <s v="US-2018-131611"/>
    <x v="732"/>
    <d v="2018-11-09T00:00:00"/>
    <s v="Standard Class"/>
    <s v="EP-13915"/>
    <s v="Emily Phan"/>
    <x v="0"/>
    <s v="United States"/>
    <x v="12"/>
    <x v="5"/>
    <n v="77036"/>
    <x v="2"/>
    <s v="OFF-BI-10004364"/>
    <x v="1"/>
    <x v="8"/>
    <s v="Storex Dura Pro Binders"/>
    <n v="3.5639999999999992"/>
    <n v="3"/>
    <n v="0.8"/>
    <n v="-6.2370000000000019"/>
    <x v="2"/>
    <x v="0"/>
    <s v="No"/>
  </r>
  <r>
    <n v="4267"/>
    <s v="US-2018-131611"/>
    <x v="732"/>
    <d v="2018-11-09T00:00:00"/>
    <s v="Standard Class"/>
    <s v="EP-13915"/>
    <s v="Emily Phan"/>
    <x v="0"/>
    <s v="United States"/>
    <x v="12"/>
    <x v="5"/>
    <n v="77036"/>
    <x v="2"/>
    <s v="FUR-BO-10000780"/>
    <x v="0"/>
    <x v="0"/>
    <s v="O'Sullivan Plantations 2-Door Library in Landvery Oak"/>
    <n v="956.6647999999999"/>
    <n v="7"/>
    <n v="0.32"/>
    <n v="-225.09759999999991"/>
    <x v="2"/>
    <x v="0"/>
    <s v="No"/>
  </r>
  <r>
    <n v="4268"/>
    <s v="US-2018-131611"/>
    <x v="732"/>
    <d v="2018-11-09T00:00:00"/>
    <s v="Standard Class"/>
    <s v="EP-13915"/>
    <s v="Emily Phan"/>
    <x v="0"/>
    <s v="United States"/>
    <x v="12"/>
    <x v="5"/>
    <n v="77036"/>
    <x v="2"/>
    <s v="OFF-BI-10001989"/>
    <x v="1"/>
    <x v="8"/>
    <s v="Premium Transparent Presentation Covers by GBC"/>
    <n v="12.587999999999997"/>
    <n v="3"/>
    <n v="0.8"/>
    <n v="-20.140800000000006"/>
    <x v="2"/>
    <x v="0"/>
    <s v="No"/>
  </r>
  <r>
    <n v="4269"/>
    <s v="US-2018-131611"/>
    <x v="732"/>
    <d v="2018-11-09T00:00:00"/>
    <s v="Standard Class"/>
    <s v="EP-13915"/>
    <s v="Emily Phan"/>
    <x v="0"/>
    <s v="United States"/>
    <x v="12"/>
    <x v="5"/>
    <n v="77036"/>
    <x v="2"/>
    <s v="TEC-AC-10004001"/>
    <x v="2"/>
    <x v="11"/>
    <s v="Logitech Wireless Headset H600 Over-The-Head Design"/>
    <n v="171.96"/>
    <n v="5"/>
    <n v="0.2"/>
    <n v="45.139500000000005"/>
    <x v="2"/>
    <x v="0"/>
    <s v="No"/>
  </r>
  <r>
    <n v="4270"/>
    <s v="US-2019-124821"/>
    <x v="643"/>
    <d v="2019-06-29T00:00:00"/>
    <s v="Second Class"/>
    <s v="AM-10705"/>
    <s v="Anne McFarland"/>
    <x v="0"/>
    <s v="United States"/>
    <x v="4"/>
    <x v="4"/>
    <n v="98115"/>
    <x v="1"/>
    <s v="FUR-TA-10000688"/>
    <x v="0"/>
    <x v="3"/>
    <s v="Chromcraft Bull-Nose Wood Round Conference Table Top, Wood Base"/>
    <n v="871.4"/>
    <n v="4"/>
    <n v="0"/>
    <n v="148.13799999999992"/>
    <x v="1"/>
    <x v="0"/>
    <s v="No"/>
  </r>
  <r>
    <n v="4271"/>
    <s v="CA-2017-166975"/>
    <x v="650"/>
    <d v="2017-11-30T00:00:00"/>
    <s v="Standard Class"/>
    <s v="SH-20635"/>
    <s v="Stefanie Holloman"/>
    <x v="1"/>
    <s v="United States"/>
    <x v="25"/>
    <x v="18"/>
    <n v="38301"/>
    <x v="0"/>
    <s v="FUR-FU-10003930"/>
    <x v="0"/>
    <x v="5"/>
    <s v="Howard Miller 12-3/4 Diameter Accuwave DS  Wall Clock"/>
    <n v="692.47199999999998"/>
    <n v="11"/>
    <n v="0.2"/>
    <n v="190.42980000000006"/>
    <x v="0"/>
    <x v="0"/>
    <s v="No"/>
  </r>
  <r>
    <n v="4272"/>
    <s v="CA-2018-123806"/>
    <x v="390"/>
    <d v="2018-11-27T00:00:00"/>
    <s v="Second Class"/>
    <s v="LA-16780"/>
    <s v="Laura Armstrong"/>
    <x v="1"/>
    <s v="United States"/>
    <x v="248"/>
    <x v="39"/>
    <n v="21215"/>
    <x v="3"/>
    <s v="FUR-FU-10000965"/>
    <x v="0"/>
    <x v="5"/>
    <s v="Howard Miller 11-1/2&quot; Diameter Ridgewood Wall Clock"/>
    <n v="207.76"/>
    <n v="4"/>
    <n v="0"/>
    <n v="85.181600000000003"/>
    <x v="3"/>
    <x v="0"/>
    <s v="No"/>
  </r>
  <r>
    <n v="4273"/>
    <s v="US-2019-158505"/>
    <x v="246"/>
    <d v="2019-07-21T00:00:00"/>
    <s v="Same Day"/>
    <s v="SF-20200"/>
    <s v="Sarah Foster"/>
    <x v="0"/>
    <s v="United States"/>
    <x v="208"/>
    <x v="7"/>
    <n v="84107"/>
    <x v="1"/>
    <s v="TEC-PH-10004071"/>
    <x v="2"/>
    <x v="7"/>
    <s v="PayAnywhere Card Reader"/>
    <n v="71.928000000000011"/>
    <n v="9"/>
    <n v="0.2"/>
    <n v="6.2936999999999976"/>
    <x v="1"/>
    <x v="0"/>
    <s v="No"/>
  </r>
  <r>
    <n v="4274"/>
    <s v="US-2019-158505"/>
    <x v="246"/>
    <d v="2019-07-21T00:00:00"/>
    <s v="Same Day"/>
    <s v="SF-20200"/>
    <s v="Sarah Foster"/>
    <x v="0"/>
    <s v="United States"/>
    <x v="208"/>
    <x v="7"/>
    <n v="84107"/>
    <x v="1"/>
    <s v="OFF-AR-10001044"/>
    <x v="1"/>
    <x v="6"/>
    <s v="BOSTON Ranger #55 Pencil Sharpener, Black"/>
    <n v="25.99"/>
    <n v="1"/>
    <n v="0"/>
    <n v="7.5370999999999988"/>
    <x v="1"/>
    <x v="0"/>
    <s v="No"/>
  </r>
  <r>
    <n v="4275"/>
    <s v="CA-2017-142692"/>
    <x v="924"/>
    <d v="2017-10-28T00:00:00"/>
    <s v="Standard Class"/>
    <s v="AG-10495"/>
    <s v="Andrew Gjertsen"/>
    <x v="1"/>
    <s v="United States"/>
    <x v="4"/>
    <x v="4"/>
    <n v="98105"/>
    <x v="1"/>
    <s v="OFF-BI-10004140"/>
    <x v="1"/>
    <x v="8"/>
    <s v="Avery Non-Stick Binders"/>
    <n v="3.5920000000000005"/>
    <n v="1"/>
    <n v="0.2"/>
    <n v="1.1224999999999996"/>
    <x v="1"/>
    <x v="0"/>
    <s v="No"/>
  </r>
  <r>
    <n v="4276"/>
    <s v="CA-2017-123456"/>
    <x v="584"/>
    <d v="2017-07-13T00:00:00"/>
    <s v="Standard Class"/>
    <s v="KN-16450"/>
    <s v="Kean Nguyen"/>
    <x v="1"/>
    <s v="United States"/>
    <x v="61"/>
    <x v="5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  <x v="2"/>
    <x v="0"/>
    <s v="No"/>
  </r>
  <r>
    <n v="4277"/>
    <s v="CA-2019-151358"/>
    <x v="238"/>
    <d v="2019-08-22T00:00:00"/>
    <s v="Standard Class"/>
    <s v="NF-18595"/>
    <s v="Nicole Fjeld"/>
    <x v="2"/>
    <s v="United States"/>
    <x v="4"/>
    <x v="4"/>
    <n v="98105"/>
    <x v="1"/>
    <s v="OFF-ST-10000046"/>
    <x v="1"/>
    <x v="4"/>
    <s v="Fellowes Super Stor/Drawer Files"/>
    <n v="323.10000000000002"/>
    <n v="2"/>
    <n v="0"/>
    <n v="61.38900000000001"/>
    <x v="1"/>
    <x v="0"/>
    <s v="No"/>
  </r>
  <r>
    <n v="4278"/>
    <s v="US-2018-107440"/>
    <x v="947"/>
    <d v="2018-04-20T00:00:00"/>
    <s v="Standard Class"/>
    <s v="BS-11365"/>
    <s v="Bill Shonely"/>
    <x v="1"/>
    <s v="United States"/>
    <x v="80"/>
    <x v="30"/>
    <n v="8701"/>
    <x v="3"/>
    <s v="TEC-MA-10001047"/>
    <x v="2"/>
    <x v="15"/>
    <s v="3D Systems Cube Printer, 2nd Generation, Magenta"/>
    <n v="9099.93"/>
    <n v="7"/>
    <n v="0"/>
    <n v="2365.9817999999996"/>
    <x v="3"/>
    <x v="0"/>
    <s v="No"/>
  </r>
  <r>
    <n v="4279"/>
    <s v="US-2018-107440"/>
    <x v="947"/>
    <d v="2018-04-20T00:00:00"/>
    <s v="Standard Class"/>
    <s v="BS-11365"/>
    <s v="Bill Shonely"/>
    <x v="1"/>
    <s v="United States"/>
    <x v="80"/>
    <x v="30"/>
    <n v="8701"/>
    <x v="3"/>
    <s v="FUR-FU-10000550"/>
    <x v="0"/>
    <x v="5"/>
    <s v="Stacking Trays by OIC"/>
    <n v="9.9600000000000009"/>
    <n v="2"/>
    <n v="0"/>
    <n v="3.2867999999999995"/>
    <x v="3"/>
    <x v="0"/>
    <s v="No"/>
  </r>
  <r>
    <n v="4280"/>
    <s v="US-2018-107440"/>
    <x v="947"/>
    <d v="2018-04-20T00:00:00"/>
    <s v="Standard Class"/>
    <s v="BS-11365"/>
    <s v="Bill Shonely"/>
    <x v="1"/>
    <s v="United States"/>
    <x v="80"/>
    <x v="30"/>
    <n v="8701"/>
    <x v="3"/>
    <s v="OFF-BI-10002432"/>
    <x v="1"/>
    <x v="8"/>
    <s v="Wilson Jones Standard D-Ring Binders"/>
    <n v="25.299999999999997"/>
    <n v="5"/>
    <n v="0"/>
    <n v="11.890999999999998"/>
    <x v="3"/>
    <x v="0"/>
    <s v="No"/>
  </r>
  <r>
    <n v="4281"/>
    <s v="CA-2016-166989"/>
    <x v="687"/>
    <d v="2016-11-18T00:00:00"/>
    <s v="Standard Class"/>
    <s v="RM-19675"/>
    <s v="Robert Marley"/>
    <x v="2"/>
    <s v="United States"/>
    <x v="20"/>
    <x v="15"/>
    <n v="10011"/>
    <x v="3"/>
    <s v="OFF-PA-10004470"/>
    <x v="1"/>
    <x v="10"/>
    <s v="Adams Write n' Stick Phone Message Book, 11&quot; X 5 1/4&quot;, 200 Messages"/>
    <n v="11.36"/>
    <n v="2"/>
    <n v="0"/>
    <n v="5.2255999999999991"/>
    <x v="3"/>
    <x v="0"/>
    <s v="No"/>
  </r>
  <r>
    <n v="4282"/>
    <s v="CA-2016-166989"/>
    <x v="687"/>
    <d v="2016-11-18T00:00:00"/>
    <s v="Standard Class"/>
    <s v="RM-19675"/>
    <s v="Robert Marley"/>
    <x v="2"/>
    <s v="United States"/>
    <x v="20"/>
    <x v="15"/>
    <n v="10011"/>
    <x v="3"/>
    <s v="FUR-CH-10001797"/>
    <x v="0"/>
    <x v="1"/>
    <s v="Safco Chair Connectors, 6/Carton"/>
    <n v="69.263999999999996"/>
    <n v="2"/>
    <n v="0.1"/>
    <n v="14.62239999999999"/>
    <x v="3"/>
    <x v="0"/>
    <s v="No"/>
  </r>
  <r>
    <n v="4283"/>
    <s v="CA-2016-103100"/>
    <x v="414"/>
    <d v="2016-12-23T00:00:00"/>
    <s v="First Class"/>
    <s v="AB-10105"/>
    <s v="Adrian Barton"/>
    <x v="0"/>
    <s v="United States"/>
    <x v="245"/>
    <x v="14"/>
    <n v="46203"/>
    <x v="2"/>
    <s v="OFF-LA-10003720"/>
    <x v="1"/>
    <x v="2"/>
    <s v="Avery 487"/>
    <n v="3.69"/>
    <n v="1"/>
    <n v="0"/>
    <n v="1.7343"/>
    <x v="2"/>
    <x v="0"/>
    <s v="No"/>
  </r>
  <r>
    <n v="4284"/>
    <s v="CA-2016-103100"/>
    <x v="414"/>
    <d v="2016-12-23T00:00:00"/>
    <s v="First Class"/>
    <s v="AB-10105"/>
    <s v="Adrian Barton"/>
    <x v="0"/>
    <s v="United States"/>
    <x v="245"/>
    <x v="14"/>
    <n v="46203"/>
    <x v="2"/>
    <s v="OFF-BI-10004600"/>
    <x v="1"/>
    <x v="8"/>
    <s v="Ibico Ibimaster 300 Manual Binding System"/>
    <n v="1103.97"/>
    <n v="3"/>
    <n v="0"/>
    <n v="496.78649999999993"/>
    <x v="2"/>
    <x v="0"/>
    <s v="No"/>
  </r>
  <r>
    <n v="4285"/>
    <s v="CA-2017-105690"/>
    <x v="82"/>
    <d v="2017-11-26T00:00:00"/>
    <s v="Second Class"/>
    <s v="CA-11965"/>
    <s v="Carol Adams"/>
    <x v="1"/>
    <s v="United States"/>
    <x v="396"/>
    <x v="5"/>
    <n v="77642"/>
    <x v="2"/>
    <s v="FUR-BO-10003965"/>
    <x v="0"/>
    <x v="0"/>
    <s v="O'Sullivan Manor Hill 2-Door Library in Brianna Oak"/>
    <n v="246.13279999999997"/>
    <n v="2"/>
    <n v="0.32"/>
    <n v="-76.011599999999973"/>
    <x v="2"/>
    <x v="0"/>
    <s v="No"/>
  </r>
  <r>
    <n v="4286"/>
    <s v="CA-2017-105690"/>
    <x v="82"/>
    <d v="2017-11-26T00:00:00"/>
    <s v="Second Class"/>
    <s v="CA-11965"/>
    <s v="Carol Adams"/>
    <x v="1"/>
    <s v="United States"/>
    <x v="396"/>
    <x v="5"/>
    <n v="77642"/>
    <x v="2"/>
    <s v="OFF-LA-10000240"/>
    <x v="1"/>
    <x v="2"/>
    <s v="Self-Adhesive Address Labels for Typewriters by Universal"/>
    <n v="11.696"/>
    <n v="2"/>
    <n v="0.2"/>
    <n v="3.9473999999999996"/>
    <x v="2"/>
    <x v="0"/>
    <s v="No"/>
  </r>
  <r>
    <n v="4287"/>
    <s v="CA-2017-105690"/>
    <x v="82"/>
    <d v="2017-11-26T00:00:00"/>
    <s v="Second Class"/>
    <s v="CA-11965"/>
    <s v="Carol Adams"/>
    <x v="1"/>
    <s v="United States"/>
    <x v="396"/>
    <x v="5"/>
    <n v="77642"/>
    <x v="2"/>
    <s v="TEC-CO-10001571"/>
    <x v="2"/>
    <x v="16"/>
    <s v="Sharp 1540cs Digital Laser Copier"/>
    <n v="439.99200000000002"/>
    <n v="1"/>
    <n v="0.2"/>
    <n v="164.99700000000001"/>
    <x v="2"/>
    <x v="0"/>
    <s v="No"/>
  </r>
  <r>
    <n v="4288"/>
    <s v="CA-2019-127516"/>
    <x v="116"/>
    <d v="2020-01-03T00:00:00"/>
    <s v="Standard Class"/>
    <s v="EH-14005"/>
    <s v="Erica Hernandez"/>
    <x v="2"/>
    <s v="United States"/>
    <x v="316"/>
    <x v="18"/>
    <n v="37211"/>
    <x v="0"/>
    <s v="OFF-ST-10000736"/>
    <x v="1"/>
    <x v="4"/>
    <s v="Carina Double Wide Media Storage Towers in Natural &amp; Black"/>
    <n v="64.784000000000006"/>
    <n v="1"/>
    <n v="0.2"/>
    <n v="-12.956800000000005"/>
    <x v="0"/>
    <x v="0"/>
    <s v="No"/>
  </r>
  <r>
    <n v="4289"/>
    <s v="US-2017-117184"/>
    <x v="961"/>
    <d v="2017-05-21T00:00:00"/>
    <s v="Standard Class"/>
    <s v="ON-18715"/>
    <s v="Odella Nelson"/>
    <x v="1"/>
    <s v="United States"/>
    <x v="12"/>
    <x v="5"/>
    <n v="77095"/>
    <x v="2"/>
    <s v="OFF-BI-10002082"/>
    <x v="1"/>
    <x v="8"/>
    <s v="GBC Twin Loop Wire Binding Elements"/>
    <n v="33.279999999999994"/>
    <n v="5"/>
    <n v="0.8"/>
    <n v="-49.92"/>
    <x v="2"/>
    <x v="0"/>
    <s v="No"/>
  </r>
  <r>
    <n v="4290"/>
    <s v="US-2017-117184"/>
    <x v="961"/>
    <d v="2017-05-21T00:00:00"/>
    <s v="Standard Class"/>
    <s v="ON-18715"/>
    <s v="Odella Nelson"/>
    <x v="1"/>
    <s v="United States"/>
    <x v="12"/>
    <x v="5"/>
    <n v="77095"/>
    <x v="2"/>
    <s v="OFF-PA-10002250"/>
    <x v="1"/>
    <x v="10"/>
    <s v="Things To Do Today Pad"/>
    <n v="14.088000000000001"/>
    <n v="3"/>
    <n v="0.2"/>
    <n v="4.9307999999999996"/>
    <x v="2"/>
    <x v="0"/>
    <s v="No"/>
  </r>
  <r>
    <n v="4291"/>
    <s v="CA-2019-102407"/>
    <x v="34"/>
    <d v="2019-12-13T00:00:00"/>
    <s v="Second Class"/>
    <s v="AT-10435"/>
    <s v="Alyssa Tate"/>
    <x v="2"/>
    <s v="United States"/>
    <x v="1"/>
    <x v="1"/>
    <n v="90004"/>
    <x v="1"/>
    <s v="OFF-AR-10000122"/>
    <x v="1"/>
    <x v="6"/>
    <s v="Newell 314"/>
    <n v="11.16"/>
    <n v="2"/>
    <n v="0"/>
    <n v="2.7899999999999991"/>
    <x v="1"/>
    <x v="0"/>
    <s v="No"/>
  </r>
  <r>
    <n v="4292"/>
    <s v="CA-2019-102407"/>
    <x v="34"/>
    <d v="2019-12-13T00:00:00"/>
    <s v="Second Class"/>
    <s v="AT-10435"/>
    <s v="Alyssa Tate"/>
    <x v="2"/>
    <s v="United States"/>
    <x v="1"/>
    <x v="1"/>
    <n v="90004"/>
    <x v="1"/>
    <s v="FUR-TA-10003748"/>
    <x v="0"/>
    <x v="3"/>
    <s v="Bevis 36 x 72 Conference Tables"/>
    <n v="896.32799999999997"/>
    <n v="9"/>
    <n v="0.2"/>
    <n v="22.408199999999994"/>
    <x v="1"/>
    <x v="0"/>
    <s v="No"/>
  </r>
  <r>
    <n v="4293"/>
    <s v="CA-2019-102407"/>
    <x v="34"/>
    <d v="2019-12-13T00:00:00"/>
    <s v="Second Class"/>
    <s v="AT-10435"/>
    <s v="Alyssa Tate"/>
    <x v="2"/>
    <s v="United States"/>
    <x v="1"/>
    <x v="1"/>
    <n v="90004"/>
    <x v="1"/>
    <s v="OFF-AP-10001394"/>
    <x v="1"/>
    <x v="9"/>
    <s v="Harmony Air Purifier"/>
    <n v="189"/>
    <n v="1"/>
    <n v="0"/>
    <n v="68.039999999999992"/>
    <x v="1"/>
    <x v="0"/>
    <s v="No"/>
  </r>
  <r>
    <n v="4294"/>
    <s v="CA-2019-130967"/>
    <x v="434"/>
    <d v="2019-03-16T00:00:00"/>
    <s v="Standard Class"/>
    <s v="EB-13870"/>
    <s v="Emily Burns"/>
    <x v="0"/>
    <s v="United States"/>
    <x v="10"/>
    <x v="9"/>
    <n v="19140"/>
    <x v="3"/>
    <s v="TEC-PH-10004896"/>
    <x v="2"/>
    <x v="7"/>
    <s v="Nokia Lumia 521 (T-Mobile)"/>
    <n v="53.981999999999999"/>
    <n v="3"/>
    <n v="0.4"/>
    <n v="-10.796399999999995"/>
    <x v="3"/>
    <x v="0"/>
    <s v="No"/>
  </r>
  <r>
    <n v="4295"/>
    <s v="CA-2019-101581"/>
    <x v="760"/>
    <d v="2019-10-27T00:00:00"/>
    <s v="Standard Class"/>
    <s v="DW-13195"/>
    <s v="David Wiener"/>
    <x v="1"/>
    <s v="United States"/>
    <x v="252"/>
    <x v="21"/>
    <n v="97756"/>
    <x v="1"/>
    <s v="FUR-TA-10002607"/>
    <x v="0"/>
    <x v="3"/>
    <s v="KI Conference Tables"/>
    <n v="177.22499999999999"/>
    <n v="5"/>
    <n v="0.5"/>
    <n v="-120.51299999999998"/>
    <x v="1"/>
    <x v="0"/>
    <s v="No"/>
  </r>
  <r>
    <n v="4296"/>
    <s v="CA-2019-169124"/>
    <x v="445"/>
    <d v="2019-07-10T00:00:00"/>
    <s v="Standard Class"/>
    <s v="MB-17305"/>
    <s v="Maria Bertelson"/>
    <x v="0"/>
    <s v="United States"/>
    <x v="397"/>
    <x v="1"/>
    <n v="95610"/>
    <x v="1"/>
    <s v="FUR-FU-10001215"/>
    <x v="0"/>
    <x v="5"/>
    <s v="Howard Miller 11-1/2&quot; Diameter Brentwood Wall Clock"/>
    <n v="129.39000000000001"/>
    <n v="3"/>
    <n v="0"/>
    <n v="54.343800000000009"/>
    <x v="1"/>
    <x v="0"/>
    <s v="No"/>
  </r>
  <r>
    <n v="4297"/>
    <s v="CA-2019-117261"/>
    <x v="507"/>
    <d v="2019-09-10T00:00:00"/>
    <s v="Standard Class"/>
    <s v="TH-21235"/>
    <s v="Tiffany House"/>
    <x v="1"/>
    <s v="United States"/>
    <x v="1"/>
    <x v="1"/>
    <n v="90032"/>
    <x v="1"/>
    <s v="OFF-ST-10000419"/>
    <x v="1"/>
    <x v="4"/>
    <s v="Rogers Jumbo File, Granite"/>
    <n v="54.32"/>
    <n v="4"/>
    <n v="0"/>
    <n v="0.54319999999999879"/>
    <x v="1"/>
    <x v="0"/>
    <s v="No"/>
  </r>
  <r>
    <n v="4298"/>
    <s v="CA-2019-129021"/>
    <x v="962"/>
    <d v="2019-08-26T00:00:00"/>
    <s v="Second Class"/>
    <s v="PO-18850"/>
    <s v="Patrick O'Brill"/>
    <x v="0"/>
    <s v="United States"/>
    <x v="315"/>
    <x v="2"/>
    <n v="32303"/>
    <x v="0"/>
    <s v="TEC-PH-10001459"/>
    <x v="2"/>
    <x v="7"/>
    <s v="Samsung Galaxy Mega 6.3"/>
    <n v="4367.8960000000006"/>
    <n v="13"/>
    <n v="0.2"/>
    <n v="327.59220000000005"/>
    <x v="0"/>
    <x v="0"/>
    <s v="No"/>
  </r>
  <r>
    <n v="4299"/>
    <s v="CA-2019-129021"/>
    <x v="962"/>
    <d v="2019-08-26T00:00:00"/>
    <s v="Second Class"/>
    <s v="PO-18850"/>
    <s v="Patrick O'Brill"/>
    <x v="0"/>
    <s v="United States"/>
    <x v="315"/>
    <x v="2"/>
    <n v="32303"/>
    <x v="0"/>
    <s v="OFF-PA-10000241"/>
    <x v="1"/>
    <x v="10"/>
    <s v="IBM Multi-Purpose Copy Paper, 8 1/2 x 11&quot;, Case"/>
    <n v="49.568000000000005"/>
    <n v="2"/>
    <n v="0.2"/>
    <n v="15.489999999999997"/>
    <x v="0"/>
    <x v="0"/>
    <s v="No"/>
  </r>
  <r>
    <n v="4300"/>
    <s v="CA-2019-129021"/>
    <x v="962"/>
    <d v="2019-08-26T00:00:00"/>
    <s v="Second Class"/>
    <s v="PO-18850"/>
    <s v="Patrick O'Brill"/>
    <x v="0"/>
    <s v="United States"/>
    <x v="315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  <x v="0"/>
    <x v="0"/>
    <s v="No"/>
  </r>
  <r>
    <n v="4301"/>
    <s v="CA-2019-129021"/>
    <x v="962"/>
    <d v="2019-08-26T00:00:00"/>
    <s v="Second Class"/>
    <s v="PO-18850"/>
    <s v="Patrick O'Brill"/>
    <x v="0"/>
    <s v="United States"/>
    <x v="315"/>
    <x v="2"/>
    <n v="32303"/>
    <x v="0"/>
    <s v="FUR-FU-10001852"/>
    <x v="0"/>
    <x v="5"/>
    <s v="Eldon Regeneration Recycled Desk Accessories, Smoke"/>
    <n v="2.7840000000000003"/>
    <n v="2"/>
    <n v="0.2"/>
    <n v="0.41759999999999986"/>
    <x v="0"/>
    <x v="0"/>
    <s v="No"/>
  </r>
  <r>
    <n v="4302"/>
    <s v="CA-2019-129021"/>
    <x v="962"/>
    <d v="2019-08-26T00:00:00"/>
    <s v="Second Class"/>
    <s v="PO-18850"/>
    <s v="Patrick O'Brill"/>
    <x v="0"/>
    <s v="United States"/>
    <x v="315"/>
    <x v="2"/>
    <n v="32303"/>
    <x v="0"/>
    <s v="OFF-PA-10000141"/>
    <x v="1"/>
    <x v="10"/>
    <s v="Ampad Evidence Wirebond Steno Books, 6&quot; x 9&quot;"/>
    <n v="8.7200000000000006"/>
    <n v="5"/>
    <n v="0.2"/>
    <n v="2.9429999999999992"/>
    <x v="0"/>
    <x v="0"/>
    <s v="No"/>
  </r>
  <r>
    <n v="4303"/>
    <s v="CA-2016-123253"/>
    <x v="963"/>
    <d v="2016-08-25T00:00:00"/>
    <s v="Second Class"/>
    <s v="DE-13255"/>
    <s v="Deanra Eno"/>
    <x v="2"/>
    <s v="United States"/>
    <x v="80"/>
    <x v="24"/>
    <n v="44107"/>
    <x v="3"/>
    <s v="OFF-AR-10002804"/>
    <x v="1"/>
    <x v="6"/>
    <s v="Faber Castell Col-Erase Pencils"/>
    <n v="3.9119999999999999"/>
    <n v="1"/>
    <n v="0.2"/>
    <n v="1.0269000000000001"/>
    <x v="3"/>
    <x v="1"/>
    <s v="Yes"/>
  </r>
  <r>
    <n v="4304"/>
    <s v="CA-2018-121601"/>
    <x v="964"/>
    <d v="2018-10-04T00:00:00"/>
    <s v="Same Day"/>
    <s v="MO-17500"/>
    <s v="Mary O'Rourke"/>
    <x v="0"/>
    <s v="United States"/>
    <x v="398"/>
    <x v="5"/>
    <n v="75056"/>
    <x v="2"/>
    <s v="OFF-EN-10003862"/>
    <x v="1"/>
    <x v="12"/>
    <s v="Laser &amp; Ink Jet Business Envelopes"/>
    <n v="59.751999999999995"/>
    <n v="7"/>
    <n v="0.2"/>
    <n v="19.4194"/>
    <x v="2"/>
    <x v="0"/>
    <s v="No"/>
  </r>
  <r>
    <n v="4305"/>
    <s v="CA-2016-162278"/>
    <x v="965"/>
    <d v="2016-10-30T00:00:00"/>
    <s v="Second Class"/>
    <s v="AH-10585"/>
    <s v="Angele Hood"/>
    <x v="0"/>
    <s v="United States"/>
    <x v="4"/>
    <x v="4"/>
    <n v="98105"/>
    <x v="1"/>
    <s v="FUR-FU-10000448"/>
    <x v="0"/>
    <x v="5"/>
    <s v="Tenex Chairmats For Use With Carpeted Floors"/>
    <n v="63.92"/>
    <n v="4"/>
    <n v="0"/>
    <n v="3.195999999999998"/>
    <x v="1"/>
    <x v="0"/>
    <s v="No"/>
  </r>
  <r>
    <n v="4306"/>
    <s v="CA-2016-162278"/>
    <x v="965"/>
    <d v="2016-10-30T00:00:00"/>
    <s v="Second Class"/>
    <s v="AH-10585"/>
    <s v="Angele Hood"/>
    <x v="0"/>
    <s v="United States"/>
    <x v="4"/>
    <x v="4"/>
    <n v="98105"/>
    <x v="1"/>
    <s v="TEC-PH-10000526"/>
    <x v="2"/>
    <x v="7"/>
    <s v="Vtech CS6719"/>
    <n v="383.96000000000004"/>
    <n v="5"/>
    <n v="0.2"/>
    <n v="38.396000000000015"/>
    <x v="1"/>
    <x v="0"/>
    <s v="No"/>
  </r>
  <r>
    <n v="4307"/>
    <s v="CA-2018-161095"/>
    <x v="931"/>
    <d v="2018-06-28T00:00:00"/>
    <s v="Same Day"/>
    <s v="CS-12250"/>
    <s v="Chris Selesnick"/>
    <x v="1"/>
    <s v="United States"/>
    <x v="1"/>
    <x v="1"/>
    <n v="90032"/>
    <x v="1"/>
    <s v="OFF-BI-10002764"/>
    <x v="1"/>
    <x v="8"/>
    <s v="Recycled Pressboard Report Cover with Reinforced Top Hinge"/>
    <n v="7.7520000000000007"/>
    <n v="3"/>
    <n v="0.2"/>
    <n v="2.8100999999999998"/>
    <x v="1"/>
    <x v="0"/>
    <s v="No"/>
  </r>
  <r>
    <n v="4308"/>
    <s v="CA-2018-161095"/>
    <x v="931"/>
    <d v="2018-06-28T00:00:00"/>
    <s v="Same Day"/>
    <s v="CS-12250"/>
    <s v="Chris Selesnick"/>
    <x v="1"/>
    <s v="United States"/>
    <x v="1"/>
    <x v="1"/>
    <n v="90032"/>
    <x v="1"/>
    <s v="OFF-BI-10001524"/>
    <x v="1"/>
    <x v="8"/>
    <s v="GBC Premium Transparent Covers with Diagonal Lined Pattern"/>
    <n v="33.568000000000005"/>
    <n v="2"/>
    <n v="0.2"/>
    <n v="11.748799999999997"/>
    <x v="1"/>
    <x v="0"/>
    <s v="No"/>
  </r>
  <r>
    <n v="4309"/>
    <s v="CA-2016-125829"/>
    <x v="130"/>
    <d v="2016-11-11T00:00:00"/>
    <s v="Standard Class"/>
    <s v="WB-21850"/>
    <s v="William Brown"/>
    <x v="0"/>
    <s v="United States"/>
    <x v="1"/>
    <x v="1"/>
    <n v="90045"/>
    <x v="1"/>
    <s v="TEC-PH-10001079"/>
    <x v="2"/>
    <x v="7"/>
    <s v="Polycom SoundPoint Pro SE-225 Corded phone"/>
    <n v="666.34400000000005"/>
    <n v="7"/>
    <n v="0.2"/>
    <n v="66.634399999999971"/>
    <x v="1"/>
    <x v="0"/>
    <s v="No"/>
  </r>
  <r>
    <n v="4310"/>
    <s v="CA-2016-125829"/>
    <x v="130"/>
    <d v="2016-11-11T00:00:00"/>
    <s v="Standard Class"/>
    <s v="WB-21850"/>
    <s v="William Brown"/>
    <x v="0"/>
    <s v="United States"/>
    <x v="1"/>
    <x v="1"/>
    <n v="90045"/>
    <x v="1"/>
    <s v="FUR-TA-10002041"/>
    <x v="0"/>
    <x v="3"/>
    <s v="Bevis Round Conference Table Top, X-Base"/>
    <n v="573.72799999999995"/>
    <n v="4"/>
    <n v="0.2"/>
    <n v="-64.544399999999968"/>
    <x v="1"/>
    <x v="0"/>
    <s v="No"/>
  </r>
  <r>
    <n v="4311"/>
    <s v="CA-2016-125829"/>
    <x v="130"/>
    <d v="2016-11-11T00:00:00"/>
    <s v="Standard Class"/>
    <s v="WB-21850"/>
    <s v="William Brown"/>
    <x v="0"/>
    <s v="United States"/>
    <x v="1"/>
    <x v="1"/>
    <n v="90045"/>
    <x v="1"/>
    <s v="OFF-BI-10001036"/>
    <x v="1"/>
    <x v="8"/>
    <s v="Cardinal EasyOpen D-Ring Binders"/>
    <n v="21.936000000000003"/>
    <n v="3"/>
    <n v="0.2"/>
    <n v="8.2259999999999991"/>
    <x v="1"/>
    <x v="0"/>
    <s v="No"/>
  </r>
  <r>
    <n v="4312"/>
    <s v="CA-2016-125829"/>
    <x v="130"/>
    <d v="2016-11-11T00:00:00"/>
    <s v="Standard Class"/>
    <s v="WB-21850"/>
    <s v="William Brown"/>
    <x v="0"/>
    <s v="United States"/>
    <x v="1"/>
    <x v="1"/>
    <n v="90045"/>
    <x v="1"/>
    <s v="OFF-PA-10000223"/>
    <x v="1"/>
    <x v="10"/>
    <s v="Xerox 2000"/>
    <n v="19.440000000000001"/>
    <n v="3"/>
    <n v="0"/>
    <n v="9.3312000000000008"/>
    <x v="1"/>
    <x v="0"/>
    <s v="No"/>
  </r>
  <r>
    <n v="4313"/>
    <s v="CA-2016-125829"/>
    <x v="130"/>
    <d v="2016-11-11T00:00:00"/>
    <s v="Standard Class"/>
    <s v="WB-21850"/>
    <s v="William Brown"/>
    <x v="0"/>
    <s v="United States"/>
    <x v="1"/>
    <x v="1"/>
    <n v="90045"/>
    <x v="1"/>
    <s v="TEC-MA-10003246"/>
    <x v="2"/>
    <x v="15"/>
    <s v="Hewlett-Packard Deskjet D4360 Printer"/>
    <n v="447.96800000000007"/>
    <n v="4"/>
    <n v="0.2"/>
    <n v="139.98999999999995"/>
    <x v="1"/>
    <x v="0"/>
    <s v="No"/>
  </r>
  <r>
    <n v="4314"/>
    <s v="CA-2016-123127"/>
    <x v="78"/>
    <d v="2016-09-12T00:00:00"/>
    <s v="Standard Class"/>
    <s v="SP-20620"/>
    <s v="Stefania Perrino"/>
    <x v="1"/>
    <s v="United States"/>
    <x v="85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  <x v="3"/>
    <x v="0"/>
    <s v="No"/>
  </r>
  <r>
    <n v="4315"/>
    <s v="CA-2017-115945"/>
    <x v="608"/>
    <d v="2017-07-01T00:00:00"/>
    <s v="Standard Class"/>
    <s v="AB-10165"/>
    <s v="Alan Barnes"/>
    <x v="0"/>
    <s v="United States"/>
    <x v="1"/>
    <x v="1"/>
    <n v="90045"/>
    <x v="1"/>
    <s v="OFF-AR-10004062"/>
    <x v="1"/>
    <x v="6"/>
    <s v="Staples in misc. colors"/>
    <n v="20.96"/>
    <n v="2"/>
    <n v="0"/>
    <n v="5.24"/>
    <x v="1"/>
    <x v="0"/>
    <s v="No"/>
  </r>
  <r>
    <n v="4316"/>
    <s v="CA-2017-115945"/>
    <x v="608"/>
    <d v="2017-07-01T00:00:00"/>
    <s v="Standard Class"/>
    <s v="AB-10165"/>
    <s v="Alan Barnes"/>
    <x v="0"/>
    <s v="United States"/>
    <x v="1"/>
    <x v="1"/>
    <n v="90045"/>
    <x v="1"/>
    <s v="OFF-BI-10004330"/>
    <x v="1"/>
    <x v="8"/>
    <s v="GBC Velobind Prepunched Cover Sets, Regency Series"/>
    <n v="88.751999999999995"/>
    <n v="3"/>
    <n v="0.2"/>
    <n v="27.734999999999996"/>
    <x v="1"/>
    <x v="0"/>
    <s v="No"/>
  </r>
  <r>
    <n v="4317"/>
    <s v="CA-2017-115945"/>
    <x v="608"/>
    <d v="2017-07-01T00:00:00"/>
    <s v="Standard Class"/>
    <s v="AB-10165"/>
    <s v="Alan Barnes"/>
    <x v="0"/>
    <s v="United States"/>
    <x v="1"/>
    <x v="1"/>
    <n v="90045"/>
    <x v="1"/>
    <s v="OFF-ST-10001963"/>
    <x v="1"/>
    <x v="4"/>
    <s v="Tennsco Regal Shelving Units"/>
    <n v="304.23"/>
    <n v="3"/>
    <n v="0"/>
    <n v="9.126899999999992"/>
    <x v="1"/>
    <x v="0"/>
    <s v="No"/>
  </r>
  <r>
    <n v="4318"/>
    <s v="CA-2017-136735"/>
    <x v="353"/>
    <d v="2017-08-02T00:00:00"/>
    <s v="Standard Class"/>
    <s v="HA-14920"/>
    <s v="Helen Andreada"/>
    <x v="0"/>
    <s v="United States"/>
    <x v="8"/>
    <x v="1"/>
    <n v="94110"/>
    <x v="1"/>
    <s v="OFF-EN-10002230"/>
    <x v="1"/>
    <x v="12"/>
    <s v="Airmail Envelopes"/>
    <n v="167.86"/>
    <n v="2"/>
    <n v="0"/>
    <n v="78.894199999999998"/>
    <x v="1"/>
    <x v="0"/>
    <s v="No"/>
  </r>
  <r>
    <n v="4319"/>
    <s v="US-2019-136189"/>
    <x v="226"/>
    <d v="2019-12-11T00:00:00"/>
    <s v="Standard Class"/>
    <s v="DC-13285"/>
    <s v="Debra Catini"/>
    <x v="0"/>
    <s v="United States"/>
    <x v="102"/>
    <x v="17"/>
    <n v="23223"/>
    <x v="0"/>
    <s v="FUR-FU-10000175"/>
    <x v="0"/>
    <x v="5"/>
    <s v="DAX Wood Document Frame."/>
    <n v="82.38"/>
    <n v="6"/>
    <n v="0"/>
    <n v="25.537799999999997"/>
    <x v="0"/>
    <x v="0"/>
    <s v="No"/>
  </r>
  <r>
    <n v="4320"/>
    <s v="CA-2016-152345"/>
    <x v="282"/>
    <d v="2017-01-03T00:00:00"/>
    <s v="Second Class"/>
    <s v="ST-20530"/>
    <s v="Shui Tom"/>
    <x v="0"/>
    <s v="United States"/>
    <x v="305"/>
    <x v="27"/>
    <n v="87105"/>
    <x v="1"/>
    <s v="TEC-PH-10004897"/>
    <x v="2"/>
    <x v="7"/>
    <s v="Mediabridge Sport Armband iPhone 5s"/>
    <n v="23.976000000000003"/>
    <n v="3"/>
    <n v="0.2"/>
    <n v="-5.694300000000001"/>
    <x v="1"/>
    <x v="1"/>
    <s v="Yes"/>
  </r>
  <r>
    <n v="4321"/>
    <s v="CA-2016-152345"/>
    <x v="282"/>
    <d v="2017-01-03T00:00:00"/>
    <s v="Second Class"/>
    <s v="ST-20530"/>
    <s v="Shui Tom"/>
    <x v="0"/>
    <s v="United States"/>
    <x v="305"/>
    <x v="27"/>
    <n v="87105"/>
    <x v="1"/>
    <s v="OFF-ST-10003123"/>
    <x v="1"/>
    <x v="4"/>
    <s v="Fellowes Bases and Tops For Staxonsteel/High-Stak Systems"/>
    <n v="33.29"/>
    <n v="1"/>
    <n v="0"/>
    <n v="7.9895999999999994"/>
    <x v="1"/>
    <x v="1"/>
    <s v="Yes"/>
  </r>
  <r>
    <n v="4322"/>
    <s v="US-2017-147662"/>
    <x v="966"/>
    <d v="2017-02-19T00:00:00"/>
    <s v="Standard Class"/>
    <s v="KB-16315"/>
    <s v="Karl Braun"/>
    <x v="0"/>
    <s v="United States"/>
    <x v="59"/>
    <x v="24"/>
    <n v="44312"/>
    <x v="3"/>
    <s v="OFF-BI-10001658"/>
    <x v="1"/>
    <x v="8"/>
    <s v="GBC Standard Therm-A-Bind Covers"/>
    <n v="14.952000000000004"/>
    <n v="2"/>
    <n v="0.7"/>
    <n v="-11.961599999999997"/>
    <x v="3"/>
    <x v="0"/>
    <s v="No"/>
  </r>
  <r>
    <n v="4323"/>
    <s v="US-2017-147662"/>
    <x v="966"/>
    <d v="2017-02-19T00:00:00"/>
    <s v="Standard Class"/>
    <s v="KB-16315"/>
    <s v="Karl Braun"/>
    <x v="0"/>
    <s v="United States"/>
    <x v="59"/>
    <x v="24"/>
    <n v="44312"/>
    <x v="3"/>
    <s v="TEC-PH-10002834"/>
    <x v="2"/>
    <x v="7"/>
    <s v="Google Nexus 5"/>
    <n v="323.98199999999997"/>
    <n v="3"/>
    <n v="0.4"/>
    <n v="-80.995500000000021"/>
    <x v="3"/>
    <x v="0"/>
    <s v="No"/>
  </r>
  <r>
    <n v="4324"/>
    <s v="US-2017-147662"/>
    <x v="966"/>
    <d v="2017-02-19T00:00:00"/>
    <s v="Standard Class"/>
    <s v="KB-16315"/>
    <s v="Karl Braun"/>
    <x v="0"/>
    <s v="United States"/>
    <x v="59"/>
    <x v="24"/>
    <n v="44312"/>
    <x v="3"/>
    <s v="OFF-BI-10002160"/>
    <x v="1"/>
    <x v="8"/>
    <s v="Acco Hanging Data Binders"/>
    <n v="2.2860000000000005"/>
    <n v="2"/>
    <n v="0.7"/>
    <n v="-1.6763999999999997"/>
    <x v="3"/>
    <x v="0"/>
    <s v="No"/>
  </r>
  <r>
    <n v="4325"/>
    <s v="US-2017-147662"/>
    <x v="966"/>
    <d v="2017-02-19T00:00:00"/>
    <s v="Standard Class"/>
    <s v="KB-16315"/>
    <s v="Karl Braun"/>
    <x v="0"/>
    <s v="United States"/>
    <x v="59"/>
    <x v="24"/>
    <n v="44312"/>
    <x v="3"/>
    <s v="OFF-AR-10004999"/>
    <x v="1"/>
    <x v="6"/>
    <s v="Newell 315"/>
    <n v="14.352000000000002"/>
    <n v="3"/>
    <n v="0.2"/>
    <n v="0.8969999999999998"/>
    <x v="3"/>
    <x v="0"/>
    <s v="No"/>
  </r>
  <r>
    <n v="4326"/>
    <s v="US-2017-147662"/>
    <x v="966"/>
    <d v="2017-02-19T00:00:00"/>
    <s v="Standard Class"/>
    <s v="KB-16315"/>
    <s v="Karl Braun"/>
    <x v="0"/>
    <s v="United States"/>
    <x v="59"/>
    <x v="24"/>
    <n v="44312"/>
    <x v="3"/>
    <s v="TEC-AC-10003280"/>
    <x v="2"/>
    <x v="11"/>
    <s v="Belkin F8E887 USB Wired Ergonomic Keyboard"/>
    <n v="71.975999999999999"/>
    <n v="3"/>
    <n v="0.2"/>
    <n v="0.89969999999999573"/>
    <x v="3"/>
    <x v="0"/>
    <s v="No"/>
  </r>
  <r>
    <n v="4327"/>
    <s v="CA-2018-153346"/>
    <x v="967"/>
    <d v="2018-01-27T00:00:00"/>
    <s v="First Class"/>
    <s v="TB-21355"/>
    <s v="Todd Boyes"/>
    <x v="1"/>
    <s v="United States"/>
    <x v="135"/>
    <x v="30"/>
    <n v="7060"/>
    <x v="3"/>
    <s v="OFF-AR-10000315"/>
    <x v="1"/>
    <x v="6"/>
    <s v="Dixon Ticonderoga Maple Cedar Pencil, #2"/>
    <n v="9.2099999999999991"/>
    <n v="3"/>
    <n v="0"/>
    <n v="2.3025000000000002"/>
    <x v="3"/>
    <x v="0"/>
    <s v="No"/>
  </r>
  <r>
    <n v="4328"/>
    <s v="CA-2018-153346"/>
    <x v="967"/>
    <d v="2018-01-27T00:00:00"/>
    <s v="First Class"/>
    <s v="TB-21355"/>
    <s v="Todd Boyes"/>
    <x v="1"/>
    <s v="United States"/>
    <x v="135"/>
    <x v="30"/>
    <n v="7060"/>
    <x v="3"/>
    <s v="OFF-PA-10000007"/>
    <x v="1"/>
    <x v="10"/>
    <s v="Telephone Message Books with Fax/Mobile Section, 4 1/4&quot; x 6&quot;"/>
    <n v="18"/>
    <n v="5"/>
    <n v="0"/>
    <n v="8.2799999999999994"/>
    <x v="3"/>
    <x v="0"/>
    <s v="No"/>
  </r>
  <r>
    <n v="4329"/>
    <s v="CA-2019-118360"/>
    <x v="719"/>
    <d v="2019-04-07T00:00:00"/>
    <s v="Standard Class"/>
    <s v="JC-15775"/>
    <s v="John Castell"/>
    <x v="0"/>
    <s v="United States"/>
    <x v="20"/>
    <x v="15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  <x v="3"/>
    <x v="0"/>
    <s v="No"/>
  </r>
  <r>
    <n v="4330"/>
    <s v="CA-2019-149853"/>
    <x v="621"/>
    <d v="2019-10-09T00:00:00"/>
    <s v="Standard Class"/>
    <s v="PO-18850"/>
    <s v="Patrick O'Brill"/>
    <x v="0"/>
    <s v="United States"/>
    <x v="146"/>
    <x v="2"/>
    <n v="33012"/>
    <x v="0"/>
    <s v="OFF-PA-10000556"/>
    <x v="1"/>
    <x v="10"/>
    <s v="Xerox 208"/>
    <n v="15.552000000000003"/>
    <n v="3"/>
    <n v="0.2"/>
    <n v="5.4432"/>
    <x v="0"/>
    <x v="0"/>
    <s v="No"/>
  </r>
  <r>
    <n v="4331"/>
    <s v="CA-2019-149853"/>
    <x v="621"/>
    <d v="2019-10-09T00:00:00"/>
    <s v="Standard Class"/>
    <s v="PO-18850"/>
    <s v="Patrick O'Brill"/>
    <x v="0"/>
    <s v="United States"/>
    <x v="146"/>
    <x v="2"/>
    <n v="33012"/>
    <x v="0"/>
    <s v="OFF-AP-10000804"/>
    <x v="1"/>
    <x v="9"/>
    <s v="Hoover Portapower Portable Vacuum"/>
    <n v="17.920000000000002"/>
    <n v="5"/>
    <n v="0.2"/>
    <n v="1.1200000000000001"/>
    <x v="0"/>
    <x v="0"/>
    <s v="No"/>
  </r>
  <r>
    <n v="4332"/>
    <s v="CA-2019-107909"/>
    <x v="853"/>
    <d v="2019-09-06T00:00:00"/>
    <s v="Standard Class"/>
    <s v="SS-20875"/>
    <s v="Sung Shariari"/>
    <x v="0"/>
    <s v="United States"/>
    <x v="252"/>
    <x v="4"/>
    <n v="98052"/>
    <x v="1"/>
    <s v="TEC-AC-10001998"/>
    <x v="2"/>
    <x v="11"/>
    <s v="Logitech LS21 Speaker System - PC Multimedia - 2.1-CH - Wired"/>
    <n v="19.989999999999998"/>
    <n v="1"/>
    <n v="0"/>
    <n v="6.796599999999998"/>
    <x v="1"/>
    <x v="0"/>
    <s v="No"/>
  </r>
  <r>
    <n v="4333"/>
    <s v="CA-2019-107909"/>
    <x v="853"/>
    <d v="2019-09-06T00:00:00"/>
    <s v="Standard Class"/>
    <s v="SS-20875"/>
    <s v="Sung Shariari"/>
    <x v="0"/>
    <s v="United States"/>
    <x v="252"/>
    <x v="4"/>
    <n v="98052"/>
    <x v="1"/>
    <s v="OFF-BI-10003476"/>
    <x v="1"/>
    <x v="8"/>
    <s v="Avery Metallic Poly Binders"/>
    <n v="22.92"/>
    <n v="5"/>
    <n v="0.2"/>
    <n v="8.0219999999999985"/>
    <x v="1"/>
    <x v="0"/>
    <s v="No"/>
  </r>
  <r>
    <n v="4334"/>
    <s v="CA-2017-112375"/>
    <x v="379"/>
    <d v="2017-12-27T00:00:00"/>
    <s v="Standard Class"/>
    <s v="RD-19720"/>
    <s v="Roger Demir"/>
    <x v="0"/>
    <s v="United States"/>
    <x v="399"/>
    <x v="2"/>
    <n v="32114"/>
    <x v="0"/>
    <s v="TEC-AC-10003237"/>
    <x v="2"/>
    <x v="11"/>
    <s v="Memorex Micro Travel Drive 4 GB"/>
    <n v="50.88"/>
    <n v="6"/>
    <n v="0.2"/>
    <n v="14.628000000000005"/>
    <x v="0"/>
    <x v="0"/>
    <s v="No"/>
  </r>
  <r>
    <n v="4335"/>
    <s v="CA-2017-112375"/>
    <x v="379"/>
    <d v="2017-12-27T00:00:00"/>
    <s v="Standard Class"/>
    <s v="RD-19720"/>
    <s v="Roger Demir"/>
    <x v="0"/>
    <s v="United States"/>
    <x v="399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  <x v="0"/>
    <x v="0"/>
    <s v="No"/>
  </r>
  <r>
    <n v="4336"/>
    <s v="CA-2017-154795"/>
    <x v="139"/>
    <d v="2017-12-24T00:00:00"/>
    <s v="Standard Class"/>
    <s v="GZ-14470"/>
    <s v="Gary Zandusky"/>
    <x v="0"/>
    <s v="United States"/>
    <x v="400"/>
    <x v="16"/>
    <n v="86442"/>
    <x v="1"/>
    <s v="OFF-EN-10003068"/>
    <x v="1"/>
    <x v="12"/>
    <s v="#6 3/4 Gummed Flap White Envelopes"/>
    <n v="7.9200000000000008"/>
    <n v="1"/>
    <n v="0.2"/>
    <n v="2.7719999999999994"/>
    <x v="1"/>
    <x v="0"/>
    <s v="No"/>
  </r>
  <r>
    <n v="4337"/>
    <s v="CA-2017-154795"/>
    <x v="139"/>
    <d v="2017-12-24T00:00:00"/>
    <s v="Standard Class"/>
    <s v="GZ-14470"/>
    <s v="Gary Zandusky"/>
    <x v="0"/>
    <s v="United States"/>
    <x v="400"/>
    <x v="16"/>
    <n v="86442"/>
    <x v="1"/>
    <s v="FUR-FU-10002088"/>
    <x v="0"/>
    <x v="5"/>
    <s v="Nu-Dell Float Frame 11 x 14 1/2"/>
    <n v="14.368000000000002"/>
    <n v="2"/>
    <n v="0.2"/>
    <n v="3.9512"/>
    <x v="1"/>
    <x v="0"/>
    <s v="No"/>
  </r>
  <r>
    <n v="4338"/>
    <s v="CA-2017-125234"/>
    <x v="154"/>
    <d v="2017-12-01T00:00:00"/>
    <s v="Standard Class"/>
    <s v="SN-20710"/>
    <s v="Steve Nguyen"/>
    <x v="2"/>
    <s v="United States"/>
    <x v="1"/>
    <x v="1"/>
    <n v="90049"/>
    <x v="1"/>
    <s v="TEC-AC-10000158"/>
    <x v="2"/>
    <x v="11"/>
    <s v="Sony 64GB Class 10 Micro SDHC R40 Memory Card"/>
    <n v="107.97"/>
    <n v="3"/>
    <n v="0"/>
    <n v="22.6737"/>
    <x v="1"/>
    <x v="0"/>
    <s v="No"/>
  </r>
  <r>
    <n v="4339"/>
    <s v="CA-2017-125234"/>
    <x v="154"/>
    <d v="2017-12-01T00:00:00"/>
    <s v="Standard Class"/>
    <s v="SN-20710"/>
    <s v="Steve Nguyen"/>
    <x v="2"/>
    <s v="United States"/>
    <x v="1"/>
    <x v="1"/>
    <n v="90049"/>
    <x v="1"/>
    <s v="OFF-PA-10000482"/>
    <x v="1"/>
    <x v="10"/>
    <s v="Snap-A-Way Black Print Carbonless Ruled Speed Letter, Triplicate"/>
    <n v="113.82"/>
    <n v="3"/>
    <n v="0"/>
    <n v="53.495399999999989"/>
    <x v="1"/>
    <x v="0"/>
    <s v="No"/>
  </r>
  <r>
    <n v="4340"/>
    <s v="CA-2019-133501"/>
    <x v="151"/>
    <d v="2019-09-01T00:00:00"/>
    <s v="Standard Class"/>
    <s v="DK-12895"/>
    <s v="Dana Kaydos"/>
    <x v="0"/>
    <s v="United States"/>
    <x v="47"/>
    <x v="18"/>
    <n v="37064"/>
    <x v="0"/>
    <s v="OFF-PA-10004888"/>
    <x v="1"/>
    <x v="10"/>
    <s v="Xerox 217"/>
    <n v="5.1840000000000011"/>
    <n v="1"/>
    <n v="0.2"/>
    <n v="1.8144"/>
    <x v="0"/>
    <x v="0"/>
    <s v="No"/>
  </r>
  <r>
    <n v="4341"/>
    <s v="US-2016-129609"/>
    <x v="579"/>
    <d v="2016-03-22T00:00:00"/>
    <s v="Same Day"/>
    <s v="VM-21835"/>
    <s v="Vivian Mathis"/>
    <x v="0"/>
    <s v="United States"/>
    <x v="401"/>
    <x v="14"/>
    <n v="46368"/>
    <x v="2"/>
    <s v="OFF-AR-10003478"/>
    <x v="1"/>
    <x v="6"/>
    <s v="Avery Hi-Liter EverBold Pen Style Fluorescent Highlighters, 4/Pack"/>
    <n v="16.28"/>
    <n v="2"/>
    <n v="0"/>
    <n v="6.5120000000000005"/>
    <x v="2"/>
    <x v="0"/>
    <s v="No"/>
  </r>
  <r>
    <n v="4342"/>
    <s v="CA-2019-130309"/>
    <x v="94"/>
    <d v="2019-12-21T00:00:00"/>
    <s v="Standard Class"/>
    <s v="GB-14575"/>
    <s v="Giulietta Baptist"/>
    <x v="0"/>
    <s v="United States"/>
    <x v="81"/>
    <x v="17"/>
    <n v="22204"/>
    <x v="0"/>
    <s v="OFF-ST-10003208"/>
    <x v="1"/>
    <x v="4"/>
    <s v="Adjustable Depth Letter/Legal Cart"/>
    <n v="544.38"/>
    <n v="3"/>
    <n v="0"/>
    <n v="157.87019999999993"/>
    <x v="0"/>
    <x v="0"/>
    <s v="No"/>
  </r>
  <r>
    <n v="4343"/>
    <s v="CA-2019-105410"/>
    <x v="498"/>
    <d v="2019-03-22T00:00:00"/>
    <s v="First Class"/>
    <s v="ND-18370"/>
    <s v="Natalie DeCherney"/>
    <x v="0"/>
    <s v="United States"/>
    <x v="8"/>
    <x v="1"/>
    <n v="94110"/>
    <x v="1"/>
    <s v="OFF-BI-10004970"/>
    <x v="1"/>
    <x v="8"/>
    <s v="ACCOHIDE 3-Ring Binder, Blue, 1&quot;"/>
    <n v="19.824000000000002"/>
    <n v="6"/>
    <n v="0.2"/>
    <n v="6.690599999999999"/>
    <x v="1"/>
    <x v="0"/>
    <s v="No"/>
  </r>
  <r>
    <n v="4344"/>
    <s v="CA-2019-105410"/>
    <x v="498"/>
    <d v="2019-03-22T00:00:00"/>
    <s v="First Class"/>
    <s v="ND-18370"/>
    <s v="Natalie DeCherney"/>
    <x v="0"/>
    <s v="United States"/>
    <x v="8"/>
    <x v="1"/>
    <n v="94110"/>
    <x v="1"/>
    <s v="TEC-PH-10000038"/>
    <x v="2"/>
    <x v="7"/>
    <s v="Jawbone MINI JAMBOX Wireless Bluetooth Speaker"/>
    <n v="657.50400000000002"/>
    <n v="6"/>
    <n v="0.2"/>
    <n v="-131.50080000000005"/>
    <x v="1"/>
    <x v="0"/>
    <s v="No"/>
  </r>
  <r>
    <n v="4345"/>
    <s v="CA-2019-105410"/>
    <x v="498"/>
    <d v="2019-03-22T00:00:00"/>
    <s v="First Class"/>
    <s v="ND-18370"/>
    <s v="Natalie DeCherney"/>
    <x v="0"/>
    <s v="United States"/>
    <x v="8"/>
    <x v="1"/>
    <n v="94110"/>
    <x v="1"/>
    <s v="TEC-AC-10001552"/>
    <x v="2"/>
    <x v="11"/>
    <s v="Logitech K350 2.4Ghz Wireless Keyboard"/>
    <n v="99.54"/>
    <n v="2"/>
    <n v="0"/>
    <n v="10.949399999999997"/>
    <x v="1"/>
    <x v="0"/>
    <s v="No"/>
  </r>
  <r>
    <n v="4346"/>
    <s v="CA-2019-105410"/>
    <x v="498"/>
    <d v="2019-03-22T00:00:00"/>
    <s v="First Class"/>
    <s v="ND-18370"/>
    <s v="Natalie DeCherney"/>
    <x v="0"/>
    <s v="United States"/>
    <x v="8"/>
    <x v="1"/>
    <n v="94110"/>
    <x v="1"/>
    <s v="TEC-AC-10002926"/>
    <x v="2"/>
    <x v="11"/>
    <s v="Logitech Wireless Marathon Mouse M705"/>
    <n v="199.96"/>
    <n v="4"/>
    <n v="0"/>
    <n v="85.982800000000012"/>
    <x v="1"/>
    <x v="0"/>
    <s v="No"/>
  </r>
  <r>
    <n v="4347"/>
    <s v="CA-2018-120355"/>
    <x v="31"/>
    <d v="2018-09-25T00:00:00"/>
    <s v="Standard Class"/>
    <s v="MM-17260"/>
    <s v="Magdelene Morse"/>
    <x v="0"/>
    <s v="United States"/>
    <x v="106"/>
    <x v="15"/>
    <n v="10801"/>
    <x v="3"/>
    <s v="FUR-CH-10001394"/>
    <x v="0"/>
    <x v="1"/>
    <s v="Global Leather Executive Chair"/>
    <n v="631.78200000000004"/>
    <n v="2"/>
    <n v="0.1"/>
    <n v="140.39599999999993"/>
    <x v="3"/>
    <x v="0"/>
    <s v="No"/>
  </r>
  <r>
    <n v="4348"/>
    <s v="CA-2018-120355"/>
    <x v="31"/>
    <d v="2018-09-25T00:00:00"/>
    <s v="Standard Class"/>
    <s v="MM-17260"/>
    <s v="Magdelene Morse"/>
    <x v="0"/>
    <s v="United States"/>
    <x v="106"/>
    <x v="15"/>
    <n v="10801"/>
    <x v="3"/>
    <s v="FUR-FU-10004053"/>
    <x v="0"/>
    <x v="5"/>
    <s v="DAX Two-Tone Silver Metal Document Frame"/>
    <n v="60.72"/>
    <n v="3"/>
    <n v="0"/>
    <n v="26.1096"/>
    <x v="3"/>
    <x v="0"/>
    <s v="No"/>
  </r>
  <r>
    <n v="4349"/>
    <s v="CA-2019-169894"/>
    <x v="221"/>
    <d v="2019-11-29T00:00:00"/>
    <s v="Second Class"/>
    <s v="MV-17485"/>
    <s v="Mark Van Huff"/>
    <x v="0"/>
    <s v="United States"/>
    <x v="123"/>
    <x v="16"/>
    <n v="85204"/>
    <x v="1"/>
    <s v="OFF-BI-10004230"/>
    <x v="1"/>
    <x v="8"/>
    <s v="GBC Recycled Grain Textured Covers"/>
    <n v="20.724000000000004"/>
    <n v="2"/>
    <n v="0.7"/>
    <n v="-15.197599999999994"/>
    <x v="1"/>
    <x v="1"/>
    <s v="Yes"/>
  </r>
  <r>
    <n v="4350"/>
    <s v="CA-2019-169894"/>
    <x v="221"/>
    <d v="2019-11-29T00:00:00"/>
    <s v="Second Class"/>
    <s v="MV-17485"/>
    <s v="Mark Van Huff"/>
    <x v="0"/>
    <s v="United States"/>
    <x v="123"/>
    <x v="16"/>
    <n v="85204"/>
    <x v="1"/>
    <s v="OFF-ST-10000060"/>
    <x v="1"/>
    <x v="4"/>
    <s v="Fellowes Bankers Box Staxonsteel Drawer File/Stacking System"/>
    <n v="415.87200000000007"/>
    <n v="8"/>
    <n v="0.2"/>
    <n v="-41.587199999999996"/>
    <x v="1"/>
    <x v="1"/>
    <s v="Yes"/>
  </r>
  <r>
    <n v="4351"/>
    <s v="US-2019-100482"/>
    <x v="645"/>
    <d v="2019-04-15T00:00:00"/>
    <s v="Standard Class"/>
    <s v="JL-15130"/>
    <s v="Jack Lebron"/>
    <x v="0"/>
    <s v="United States"/>
    <x v="152"/>
    <x v="24"/>
    <n v="43130"/>
    <x v="3"/>
    <s v="OFF-ST-10001325"/>
    <x v="1"/>
    <x v="4"/>
    <s v="Sterilite Officeware Hinged File Box"/>
    <n v="16.768000000000001"/>
    <n v="2"/>
    <n v="0.2"/>
    <n v="1.4672000000000001"/>
    <x v="3"/>
    <x v="0"/>
    <s v="No"/>
  </r>
  <r>
    <n v="4352"/>
    <s v="US-2019-100482"/>
    <x v="645"/>
    <d v="2019-04-15T00:00:00"/>
    <s v="Standard Class"/>
    <s v="JL-15130"/>
    <s v="Jack Lebron"/>
    <x v="0"/>
    <s v="United States"/>
    <x v="152"/>
    <x v="24"/>
    <n v="43130"/>
    <x v="3"/>
    <s v="TEC-AC-10003441"/>
    <x v="2"/>
    <x v="11"/>
    <s v="Kingston Digital DataTraveler 32GB USB 2.0"/>
    <n v="27.12"/>
    <n v="2"/>
    <n v="0.2"/>
    <n v="-4.7460000000000013"/>
    <x v="3"/>
    <x v="0"/>
    <s v="No"/>
  </r>
  <r>
    <n v="4353"/>
    <s v="CA-2019-107748"/>
    <x v="389"/>
    <d v="2019-12-12T00:00:00"/>
    <s v="Second Class"/>
    <s v="AG-10330"/>
    <s v="Alex Grayson"/>
    <x v="0"/>
    <s v="United States"/>
    <x v="280"/>
    <x v="1"/>
    <n v="95207"/>
    <x v="1"/>
    <s v="TEC-PH-10003215"/>
    <x v="2"/>
    <x v="7"/>
    <s v="Jackery Bar Premium Fast-charging Portable Charger"/>
    <n v="95.84"/>
    <n v="4"/>
    <n v="0.2"/>
    <n v="34.741999999999997"/>
    <x v="1"/>
    <x v="0"/>
    <s v="No"/>
  </r>
  <r>
    <n v="4354"/>
    <s v="CA-2019-107748"/>
    <x v="389"/>
    <d v="2019-12-12T00:00:00"/>
    <s v="Second Class"/>
    <s v="AG-10330"/>
    <s v="Alex Grayson"/>
    <x v="0"/>
    <s v="United States"/>
    <x v="280"/>
    <x v="1"/>
    <n v="95207"/>
    <x v="1"/>
    <s v="OFF-PA-10002005"/>
    <x v="1"/>
    <x v="10"/>
    <s v="Xerox 225"/>
    <n v="12.96"/>
    <n v="2"/>
    <n v="0"/>
    <n v="6.2208000000000006"/>
    <x v="1"/>
    <x v="0"/>
    <s v="No"/>
  </r>
  <r>
    <n v="4355"/>
    <s v="CA-2019-153654"/>
    <x v="221"/>
    <d v="2019-11-26T00:00:00"/>
    <s v="Second Class"/>
    <s v="MD-17860"/>
    <s v="Michael Dominguez"/>
    <x v="1"/>
    <s v="United States"/>
    <x v="153"/>
    <x v="3"/>
    <n v="28806"/>
    <x v="0"/>
    <s v="OFF-BI-10004465"/>
    <x v="1"/>
    <x v="8"/>
    <s v="Avery Durable Slant Ring Binders"/>
    <n v="19.008000000000003"/>
    <n v="8"/>
    <n v="0.7"/>
    <n v="-12.671999999999997"/>
    <x v="0"/>
    <x v="0"/>
    <s v="No"/>
  </r>
  <r>
    <n v="4356"/>
    <s v="CA-2017-155600"/>
    <x v="784"/>
    <d v="2017-12-07T00:00:00"/>
    <s v="Second Class"/>
    <s v="RO-19780"/>
    <s v="Rose O'Brian"/>
    <x v="0"/>
    <s v="United States"/>
    <x v="300"/>
    <x v="18"/>
    <n v="37042"/>
    <x v="0"/>
    <s v="OFF-BI-10000545"/>
    <x v="1"/>
    <x v="8"/>
    <s v="GBC Ibimaster 500 Manual ProClick Binding System"/>
    <n v="1598.0580000000002"/>
    <n v="7"/>
    <n v="0.7"/>
    <n v="-1065.3719999999998"/>
    <x v="0"/>
    <x v="0"/>
    <s v="No"/>
  </r>
  <r>
    <n v="4357"/>
    <s v="CA-2017-155600"/>
    <x v="784"/>
    <d v="2017-12-07T00:00:00"/>
    <s v="Second Class"/>
    <s v="RO-19780"/>
    <s v="Rose O'Brian"/>
    <x v="0"/>
    <s v="United States"/>
    <x v="300"/>
    <x v="18"/>
    <n v="37042"/>
    <x v="0"/>
    <s v="OFF-AR-10003752"/>
    <x v="1"/>
    <x v="6"/>
    <s v="Deluxe Chalkboard Eraser Cleaner"/>
    <n v="36.96"/>
    <n v="4"/>
    <n v="0.2"/>
    <n v="12.011999999999999"/>
    <x v="0"/>
    <x v="0"/>
    <s v="No"/>
  </r>
  <r>
    <n v="4358"/>
    <s v="CA-2019-162565"/>
    <x v="157"/>
    <d v="2019-12-11T00:00:00"/>
    <s v="Same Day"/>
    <s v="RR-19315"/>
    <s v="Ralph Ritter"/>
    <x v="0"/>
    <s v="United States"/>
    <x v="34"/>
    <x v="10"/>
    <n v="60505"/>
    <x v="2"/>
    <s v="OFF-PA-10001937"/>
    <x v="1"/>
    <x v="10"/>
    <s v="Xerox 21"/>
    <n v="10.368000000000002"/>
    <n v="2"/>
    <n v="0.2"/>
    <n v="3.6288"/>
    <x v="2"/>
    <x v="0"/>
    <s v="No"/>
  </r>
  <r>
    <n v="4359"/>
    <s v="CA-2019-162565"/>
    <x v="157"/>
    <d v="2019-12-11T00:00:00"/>
    <s v="Same Day"/>
    <s v="RR-19315"/>
    <s v="Ralph Ritter"/>
    <x v="0"/>
    <s v="United States"/>
    <x v="34"/>
    <x v="10"/>
    <n v="60505"/>
    <x v="2"/>
    <s v="FUR-FU-10004306"/>
    <x v="0"/>
    <x v="5"/>
    <s v="Electrix Halogen Magnifier Lamp"/>
    <n v="77.720000000000013"/>
    <n v="1"/>
    <n v="0.6"/>
    <n v="-66.061999999999998"/>
    <x v="2"/>
    <x v="0"/>
    <s v="No"/>
  </r>
  <r>
    <n v="4360"/>
    <s v="CA-2019-162565"/>
    <x v="157"/>
    <d v="2019-12-11T00:00:00"/>
    <s v="Same Day"/>
    <s v="RR-19315"/>
    <s v="Ralph Ritter"/>
    <x v="0"/>
    <s v="United States"/>
    <x v="34"/>
    <x v="10"/>
    <n v="60505"/>
    <x v="2"/>
    <s v="FUR-CH-10003973"/>
    <x v="0"/>
    <x v="1"/>
    <s v="GuestStacker Chair with Chrome Finish Legs"/>
    <n v="520.46399999999994"/>
    <n v="2"/>
    <n v="0.3"/>
    <n v="-14.870399999999961"/>
    <x v="2"/>
    <x v="0"/>
    <s v="No"/>
  </r>
  <r>
    <n v="4361"/>
    <s v="CA-2018-127642"/>
    <x v="206"/>
    <d v="2018-05-23T00:00:00"/>
    <s v="First Class"/>
    <s v="CP-12340"/>
    <s v="Christine Phan"/>
    <x v="1"/>
    <s v="United States"/>
    <x v="99"/>
    <x v="34"/>
    <n v="2886"/>
    <x v="3"/>
    <s v="OFF-PA-10000565"/>
    <x v="1"/>
    <x v="10"/>
    <s v="Easy-staple paper"/>
    <n v="111.96"/>
    <n v="2"/>
    <n v="0"/>
    <n v="54.860399999999998"/>
    <x v="3"/>
    <x v="0"/>
    <s v="No"/>
  </r>
  <r>
    <n v="4362"/>
    <s v="US-2019-163195"/>
    <x v="922"/>
    <d v="2019-02-21T00:00:00"/>
    <s v="Second Class"/>
    <s v="LL-16840"/>
    <s v="Lauren Leatherbury"/>
    <x v="0"/>
    <s v="United States"/>
    <x v="240"/>
    <x v="28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  <x v="0"/>
    <x v="0"/>
    <s v="No"/>
  </r>
  <r>
    <n v="4363"/>
    <s v="CA-2019-111332"/>
    <x v="968"/>
    <d v="2019-05-22T00:00:00"/>
    <s v="Second Class"/>
    <s v="NC-18340"/>
    <s v="Nat Carroll"/>
    <x v="0"/>
    <s v="United States"/>
    <x v="402"/>
    <x v="46"/>
    <n v="58103"/>
    <x v="2"/>
    <s v="OFF-AR-10001953"/>
    <x v="1"/>
    <x v="6"/>
    <s v="Boston 1645 Deluxe Heavier-Duty Electric Pencil Sharpener"/>
    <n v="131.94"/>
    <n v="3"/>
    <n v="0"/>
    <n v="35.623800000000003"/>
    <x v="2"/>
    <x v="0"/>
    <s v="No"/>
  </r>
  <r>
    <n v="4364"/>
    <s v="CA-2019-111332"/>
    <x v="968"/>
    <d v="2019-05-22T00:00:00"/>
    <s v="Second Class"/>
    <s v="NC-18340"/>
    <s v="Nat Carroll"/>
    <x v="0"/>
    <s v="United States"/>
    <x v="402"/>
    <x v="46"/>
    <n v="58103"/>
    <x v="2"/>
    <s v="OFF-AR-10001374"/>
    <x v="1"/>
    <x v="6"/>
    <s v="BIC Brite Liner Highlighters, Chisel Tip"/>
    <n v="25.92"/>
    <n v="4"/>
    <n v="0"/>
    <n v="8.2943999999999996"/>
    <x v="2"/>
    <x v="0"/>
    <s v="No"/>
  </r>
  <r>
    <n v="4365"/>
    <s v="CA-2019-111332"/>
    <x v="968"/>
    <d v="2019-05-22T00:00:00"/>
    <s v="Second Class"/>
    <s v="NC-18340"/>
    <s v="Nat Carroll"/>
    <x v="0"/>
    <s v="United States"/>
    <x v="402"/>
    <x v="46"/>
    <n v="58103"/>
    <x v="2"/>
    <s v="OFF-ST-10003816"/>
    <x v="1"/>
    <x v="4"/>
    <s v="Fellowes High-Stak Drawer Files"/>
    <n v="704.76"/>
    <n v="4"/>
    <n v="0"/>
    <n v="162.09479999999996"/>
    <x v="2"/>
    <x v="0"/>
    <s v="No"/>
  </r>
  <r>
    <n v="4366"/>
    <s v="CA-2019-111332"/>
    <x v="968"/>
    <d v="2019-05-22T00:00:00"/>
    <s v="Second Class"/>
    <s v="NC-18340"/>
    <s v="Nat Carroll"/>
    <x v="0"/>
    <s v="United States"/>
    <x v="402"/>
    <x v="46"/>
    <n v="58103"/>
    <x v="2"/>
    <s v="OFF-FA-10001843"/>
    <x v="1"/>
    <x v="13"/>
    <s v="Staples"/>
    <n v="7.41"/>
    <n v="3"/>
    <n v="0"/>
    <n v="3.4827000000000004"/>
    <x v="2"/>
    <x v="0"/>
    <s v="No"/>
  </r>
  <r>
    <n v="4367"/>
    <s v="CA-2019-111332"/>
    <x v="968"/>
    <d v="2019-05-22T00:00:00"/>
    <s v="Second Class"/>
    <s v="NC-18340"/>
    <s v="Nat Carroll"/>
    <x v="0"/>
    <s v="United States"/>
    <x v="402"/>
    <x v="46"/>
    <n v="58103"/>
    <x v="2"/>
    <s v="OFF-AR-10000657"/>
    <x v="1"/>
    <x v="6"/>
    <s v="Binney &amp; Smith inkTank Desk Highlighter, Chisel Tip, Yellow, 12/Box"/>
    <n v="21.5"/>
    <n v="10"/>
    <n v="0"/>
    <n v="7.094999999999998"/>
    <x v="2"/>
    <x v="0"/>
    <s v="No"/>
  </r>
  <r>
    <n v="4368"/>
    <s v="CA-2019-117044"/>
    <x v="220"/>
    <d v="2019-09-13T00:00:00"/>
    <s v="Second Class"/>
    <s v="HA-14920"/>
    <s v="Helen Andreada"/>
    <x v="0"/>
    <s v="United States"/>
    <x v="22"/>
    <x v="10"/>
    <n v="60623"/>
    <x v="2"/>
    <s v="OFF-FA-10000936"/>
    <x v="1"/>
    <x v="13"/>
    <s v="Acco Hot Clips Clips to Go"/>
    <n v="10.528"/>
    <n v="4"/>
    <n v="0.2"/>
    <n v="3.2899999999999996"/>
    <x v="2"/>
    <x v="0"/>
    <s v="No"/>
  </r>
  <r>
    <n v="4369"/>
    <s v="CA-2019-117044"/>
    <x v="220"/>
    <d v="2019-09-13T00:00:00"/>
    <s v="Second Class"/>
    <s v="HA-14920"/>
    <s v="Helen Andreada"/>
    <x v="0"/>
    <s v="United States"/>
    <x v="22"/>
    <x v="10"/>
    <n v="60623"/>
    <x v="2"/>
    <s v="OFF-PA-10003657"/>
    <x v="1"/>
    <x v="10"/>
    <s v="Xerox 1927"/>
    <n v="20.544000000000004"/>
    <n v="6"/>
    <n v="0.2"/>
    <n v="6.4199999999999964"/>
    <x v="2"/>
    <x v="0"/>
    <s v="No"/>
  </r>
  <r>
    <n v="4370"/>
    <s v="US-2018-165078"/>
    <x v="732"/>
    <d v="2018-11-10T00:00:00"/>
    <s v="Standard Class"/>
    <s v="MA-17995"/>
    <s v="Michelle Arnett"/>
    <x v="2"/>
    <s v="United States"/>
    <x v="104"/>
    <x v="14"/>
    <n v="46226"/>
    <x v="2"/>
    <s v="OFF-BI-10001989"/>
    <x v="1"/>
    <x v="8"/>
    <s v="Premium Transparent Presentation Covers by GBC"/>
    <n v="104.9"/>
    <n v="5"/>
    <n v="0"/>
    <n v="50.351999999999997"/>
    <x v="2"/>
    <x v="0"/>
    <s v="No"/>
  </r>
  <r>
    <n v="4371"/>
    <s v="US-2018-165078"/>
    <x v="732"/>
    <d v="2018-11-10T00:00:00"/>
    <s v="Standard Class"/>
    <s v="MA-17995"/>
    <s v="Michelle Arnett"/>
    <x v="2"/>
    <s v="United States"/>
    <x v="104"/>
    <x v="14"/>
    <n v="46226"/>
    <x v="2"/>
    <s v="OFF-AR-10002987"/>
    <x v="1"/>
    <x v="6"/>
    <s v="Prismacolor Color Pencil Set"/>
    <n v="39.68"/>
    <n v="2"/>
    <n v="0"/>
    <n v="16.268800000000002"/>
    <x v="2"/>
    <x v="0"/>
    <s v="No"/>
  </r>
  <r>
    <n v="4372"/>
    <s v="US-2018-165078"/>
    <x v="732"/>
    <d v="2018-11-10T00:00:00"/>
    <s v="Standard Class"/>
    <s v="MA-17995"/>
    <s v="Michelle Arnett"/>
    <x v="2"/>
    <s v="United States"/>
    <x v="104"/>
    <x v="14"/>
    <n v="46226"/>
    <x v="2"/>
    <s v="OFF-LA-10000414"/>
    <x v="1"/>
    <x v="2"/>
    <s v="Avery 503"/>
    <n v="51.75"/>
    <n v="5"/>
    <n v="0"/>
    <n v="24.84"/>
    <x v="2"/>
    <x v="0"/>
    <s v="No"/>
  </r>
  <r>
    <n v="4373"/>
    <s v="US-2019-169320"/>
    <x v="283"/>
    <d v="2019-07-25T00:00:00"/>
    <s v="Second Class"/>
    <s v="LH-16900"/>
    <s v="Lena Hernandez"/>
    <x v="0"/>
    <s v="United States"/>
    <x v="403"/>
    <x v="14"/>
    <n v="46514"/>
    <x v="2"/>
    <s v="OFF-AR-10003602"/>
    <x v="1"/>
    <x v="6"/>
    <s v="Quartet Omega Colored Chalk, 12/Pack"/>
    <n v="11.68"/>
    <n v="2"/>
    <n v="0"/>
    <n v="5.4895999999999994"/>
    <x v="2"/>
    <x v="0"/>
    <s v="No"/>
  </r>
  <r>
    <n v="4374"/>
    <s v="US-2019-169320"/>
    <x v="283"/>
    <d v="2019-07-25T00:00:00"/>
    <s v="Second Class"/>
    <s v="LH-16900"/>
    <s v="Lena Hernandez"/>
    <x v="0"/>
    <s v="United States"/>
    <x v="403"/>
    <x v="14"/>
    <n v="46514"/>
    <x v="2"/>
    <s v="TEC-AC-10002550"/>
    <x v="2"/>
    <x v="11"/>
    <s v="Memorex 25GB 6X Branded Blu-Ray Recordable Disc, 30/Pack"/>
    <n v="159.75"/>
    <n v="5"/>
    <n v="0"/>
    <n v="11.182499999999997"/>
    <x v="2"/>
    <x v="0"/>
    <s v="No"/>
  </r>
  <r>
    <n v="4375"/>
    <s v="CA-2018-158575"/>
    <x v="741"/>
    <d v="2018-11-24T00:00:00"/>
    <s v="Standard Class"/>
    <s v="SB-20290"/>
    <s v="Sean Braxton"/>
    <x v="1"/>
    <s v="United States"/>
    <x v="239"/>
    <x v="24"/>
    <n v="44240"/>
    <x v="3"/>
    <s v="OFF-AP-10002998"/>
    <x v="1"/>
    <x v="9"/>
    <s v="Holmes 99% HEPA Air Purifier"/>
    <n v="103.96799999999999"/>
    <n v="6"/>
    <n v="0.2"/>
    <n v="16.894799999999996"/>
    <x v="3"/>
    <x v="0"/>
    <s v="No"/>
  </r>
  <r>
    <n v="4376"/>
    <s v="CA-2016-166954"/>
    <x v="573"/>
    <d v="2016-04-30T00:00:00"/>
    <s v="Standard Class"/>
    <s v="BT-11305"/>
    <s v="Beth Thompson"/>
    <x v="2"/>
    <s v="United States"/>
    <x v="404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x v="1"/>
    <x v="0"/>
    <s v="No"/>
  </r>
  <r>
    <n v="4377"/>
    <s v="CA-2016-166954"/>
    <x v="573"/>
    <d v="2016-04-30T00:00:00"/>
    <s v="Standard Class"/>
    <s v="BT-11305"/>
    <s v="Beth Thompson"/>
    <x v="2"/>
    <s v="United States"/>
    <x v="404"/>
    <x v="1"/>
    <n v="91776"/>
    <x v="1"/>
    <s v="OFF-AP-10001391"/>
    <x v="1"/>
    <x v="9"/>
    <s v="Kensington 6 Outlet MasterPiece HOMEOFFICE Power Control Center"/>
    <n v="270.71999999999997"/>
    <n v="3"/>
    <n v="0"/>
    <n v="78.508799999999965"/>
    <x v="1"/>
    <x v="0"/>
    <s v="No"/>
  </r>
  <r>
    <n v="4378"/>
    <s v="CA-2016-166954"/>
    <x v="573"/>
    <d v="2016-04-30T00:00:00"/>
    <s v="Standard Class"/>
    <s v="BT-11305"/>
    <s v="Beth Thompson"/>
    <x v="2"/>
    <s v="United States"/>
    <x v="404"/>
    <x v="1"/>
    <n v="91776"/>
    <x v="1"/>
    <s v="FUR-CH-10003973"/>
    <x v="0"/>
    <x v="1"/>
    <s v="GuestStacker Chair with Chrome Finish Legs"/>
    <n v="1487.04"/>
    <n v="5"/>
    <n v="0.2"/>
    <n v="148.70400000000006"/>
    <x v="1"/>
    <x v="0"/>
    <s v="No"/>
  </r>
  <r>
    <n v="4379"/>
    <s v="CA-2017-140830"/>
    <x v="672"/>
    <d v="2017-12-02T00:00:00"/>
    <s v="Second Class"/>
    <s v="PS-18970"/>
    <s v="Paul Stevenson"/>
    <x v="2"/>
    <s v="United States"/>
    <x v="0"/>
    <x v="0"/>
    <n v="42420"/>
    <x v="0"/>
    <s v="OFF-EN-10000461"/>
    <x v="1"/>
    <x v="12"/>
    <s v="#10- 4 1/8&quot; x 9 1/2&quot; Recycled Envelopes"/>
    <n v="17.48"/>
    <n v="2"/>
    <n v="0"/>
    <n v="8.2156000000000002"/>
    <x v="0"/>
    <x v="0"/>
    <s v="No"/>
  </r>
  <r>
    <n v="4380"/>
    <s v="CA-2017-140830"/>
    <x v="672"/>
    <d v="2017-12-02T00:00:00"/>
    <s v="Second Class"/>
    <s v="PS-18970"/>
    <s v="Paul Stevenson"/>
    <x v="2"/>
    <s v="United States"/>
    <x v="0"/>
    <x v="0"/>
    <n v="42420"/>
    <x v="0"/>
    <s v="OFF-EN-10002831"/>
    <x v="1"/>
    <x v="12"/>
    <s v="Tyvek  Top-Opening Peel &amp; Seel  Envelopes, Gray"/>
    <n v="71.88"/>
    <n v="2"/>
    <n v="0"/>
    <n v="32.345999999999997"/>
    <x v="0"/>
    <x v="0"/>
    <s v="No"/>
  </r>
  <r>
    <n v="4381"/>
    <s v="CA-2017-152891"/>
    <x v="969"/>
    <d v="2017-10-30T00:00:00"/>
    <s v="Standard Class"/>
    <s v="TB-21625"/>
    <s v="Trudy Brown"/>
    <x v="0"/>
    <s v="United States"/>
    <x v="8"/>
    <x v="1"/>
    <n v="94110"/>
    <x v="1"/>
    <s v="OFF-AR-10004648"/>
    <x v="1"/>
    <x v="6"/>
    <s v="Boston 19500 Mighty Mite Electric Pencil Sharpener"/>
    <n v="60.449999999999996"/>
    <n v="3"/>
    <n v="0"/>
    <n v="16.3215"/>
    <x v="1"/>
    <x v="0"/>
    <s v="No"/>
  </r>
  <r>
    <n v="4382"/>
    <s v="CA-2017-152891"/>
    <x v="969"/>
    <d v="2017-10-30T00:00:00"/>
    <s v="Standard Class"/>
    <s v="TB-21625"/>
    <s v="Trudy Brown"/>
    <x v="0"/>
    <s v="United States"/>
    <x v="8"/>
    <x v="1"/>
    <n v="94110"/>
    <x v="1"/>
    <s v="FUR-TA-10001857"/>
    <x v="0"/>
    <x v="3"/>
    <s v="Balt Solid Wood Rectangular Table"/>
    <n v="253.17599999999999"/>
    <n v="3"/>
    <n v="0.2"/>
    <n v="-31.64700000000002"/>
    <x v="1"/>
    <x v="0"/>
    <s v="No"/>
  </r>
  <r>
    <n v="4383"/>
    <s v="US-2017-122784"/>
    <x v="603"/>
    <d v="2017-07-27T00:00:00"/>
    <s v="Standard Class"/>
    <s v="RA-19915"/>
    <s v="Russell Applegate"/>
    <x v="0"/>
    <s v="United States"/>
    <x v="336"/>
    <x v="10"/>
    <n v="60035"/>
    <x v="2"/>
    <s v="OFF-BI-10000546"/>
    <x v="1"/>
    <x v="8"/>
    <s v="Avery Durable Binders"/>
    <n v="2.879999999999999"/>
    <n v="5"/>
    <n v="0.8"/>
    <n v="-4.4639999999999995"/>
    <x v="2"/>
    <x v="0"/>
    <s v="No"/>
  </r>
  <r>
    <n v="4384"/>
    <s v="US-2017-122784"/>
    <x v="603"/>
    <d v="2017-07-27T00:00:00"/>
    <s v="Standard Class"/>
    <s v="RA-19915"/>
    <s v="Russell Applegate"/>
    <x v="0"/>
    <s v="United States"/>
    <x v="336"/>
    <x v="10"/>
    <n v="60035"/>
    <x v="2"/>
    <s v="FUR-BO-10004690"/>
    <x v="0"/>
    <x v="0"/>
    <s v="O'Sullivan Cherrywood Estates Traditional Barrister Bookcase"/>
    <n v="384.94399999999996"/>
    <n v="4"/>
    <n v="0.3"/>
    <n v="-126.48159999999999"/>
    <x v="2"/>
    <x v="0"/>
    <s v="No"/>
  </r>
  <r>
    <n v="4385"/>
    <s v="US-2017-122784"/>
    <x v="603"/>
    <d v="2017-07-27T00:00:00"/>
    <s v="Standard Class"/>
    <s v="RA-19915"/>
    <s v="Russell Applegate"/>
    <x v="0"/>
    <s v="United States"/>
    <x v="336"/>
    <x v="10"/>
    <n v="60035"/>
    <x v="2"/>
    <s v="TEC-PH-10001557"/>
    <x v="2"/>
    <x v="7"/>
    <s v="Pyle PMP37LED"/>
    <n v="153.584"/>
    <n v="2"/>
    <n v="0.2"/>
    <n v="13.438599999999994"/>
    <x v="2"/>
    <x v="0"/>
    <s v="No"/>
  </r>
  <r>
    <n v="4386"/>
    <s v="US-2017-122784"/>
    <x v="603"/>
    <d v="2017-07-27T00:00:00"/>
    <s v="Standard Class"/>
    <s v="RA-19915"/>
    <s v="Russell Applegate"/>
    <x v="0"/>
    <s v="United States"/>
    <x v="336"/>
    <x v="10"/>
    <n v="60035"/>
    <x v="2"/>
    <s v="FUR-BO-10002545"/>
    <x v="0"/>
    <x v="0"/>
    <s v="Atlantic Metals Mobile 3-Shelf Bookcases, Custom Colors"/>
    <n v="913.43000000000006"/>
    <n v="5"/>
    <n v="0.3"/>
    <n v="-52.195999999999913"/>
    <x v="2"/>
    <x v="0"/>
    <s v="No"/>
  </r>
  <r>
    <n v="4387"/>
    <s v="CA-2018-156811"/>
    <x v="189"/>
    <d v="2018-11-02T00:00:00"/>
    <s v="Standard Class"/>
    <s v="BP-11095"/>
    <s v="Bart Pistole"/>
    <x v="1"/>
    <s v="United States"/>
    <x v="8"/>
    <x v="1"/>
    <n v="94122"/>
    <x v="1"/>
    <s v="OFF-AP-10001366"/>
    <x v="1"/>
    <x v="9"/>
    <s v="Staple holder"/>
    <n v="43.92"/>
    <n v="4"/>
    <n v="0"/>
    <n v="11.858400000000003"/>
    <x v="1"/>
    <x v="0"/>
    <s v="No"/>
  </r>
  <r>
    <n v="4388"/>
    <s v="CA-2018-156811"/>
    <x v="189"/>
    <d v="2018-11-02T00:00:00"/>
    <s v="Standard Class"/>
    <s v="BP-11095"/>
    <s v="Bart Pistole"/>
    <x v="1"/>
    <s v="United States"/>
    <x v="8"/>
    <x v="1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  <x v="1"/>
    <x v="0"/>
    <s v="No"/>
  </r>
  <r>
    <n v="4389"/>
    <s v="CA-2019-111556"/>
    <x v="225"/>
    <d v="2019-11-22T00:00:00"/>
    <s v="First Class"/>
    <s v="CD-11920"/>
    <s v="Carlos Daly"/>
    <x v="0"/>
    <s v="United States"/>
    <x v="20"/>
    <x v="15"/>
    <n v="10035"/>
    <x v="3"/>
    <s v="OFF-PA-10003651"/>
    <x v="1"/>
    <x v="10"/>
    <s v="Xerox 1968"/>
    <n v="46.76"/>
    <n v="7"/>
    <n v="0"/>
    <n v="22.444800000000001"/>
    <x v="3"/>
    <x v="1"/>
    <s v="Yes"/>
  </r>
  <r>
    <n v="4390"/>
    <s v="CA-2019-111556"/>
    <x v="225"/>
    <d v="2019-11-22T00:00:00"/>
    <s v="First Class"/>
    <s v="CD-11920"/>
    <s v="Carlos Daly"/>
    <x v="0"/>
    <s v="United States"/>
    <x v="20"/>
    <x v="15"/>
    <n v="10035"/>
    <x v="3"/>
    <s v="FUR-BO-10003159"/>
    <x v="0"/>
    <x v="0"/>
    <s v="Sauder Camden County Collection Libraries, Planked Cherry Finish"/>
    <n v="183.96800000000002"/>
    <n v="2"/>
    <n v="0.2"/>
    <n v="-25.295600000000022"/>
    <x v="3"/>
    <x v="1"/>
    <s v="Yes"/>
  </r>
  <r>
    <n v="4391"/>
    <s v="CA-2019-111556"/>
    <x v="225"/>
    <d v="2019-11-22T00:00:00"/>
    <s v="First Class"/>
    <s v="CD-11920"/>
    <s v="Carlos Daly"/>
    <x v="0"/>
    <s v="United States"/>
    <x v="20"/>
    <x v="15"/>
    <n v="10035"/>
    <x v="3"/>
    <s v="TEC-PH-10001459"/>
    <x v="2"/>
    <x v="7"/>
    <s v="Samsung Galaxy Mega 6.3"/>
    <n v="1259.97"/>
    <n v="3"/>
    <n v="0"/>
    <n v="327.59220000000005"/>
    <x v="3"/>
    <x v="1"/>
    <s v="Yes"/>
  </r>
  <r>
    <n v="4392"/>
    <s v="CA-2019-111556"/>
    <x v="225"/>
    <d v="2019-11-22T00:00:00"/>
    <s v="First Class"/>
    <s v="CD-11920"/>
    <s v="Carlos Daly"/>
    <x v="0"/>
    <s v="United States"/>
    <x v="20"/>
    <x v="15"/>
    <n v="10035"/>
    <x v="3"/>
    <s v="OFF-AR-10004602"/>
    <x v="1"/>
    <x v="6"/>
    <s v="Boston KS Multi-Size Manual Pencil Sharpener"/>
    <n v="68.97"/>
    <n v="3"/>
    <n v="0"/>
    <n v="19.311600000000002"/>
    <x v="3"/>
    <x v="1"/>
    <s v="Yes"/>
  </r>
  <r>
    <n v="4393"/>
    <s v="CA-2018-108868"/>
    <x v="162"/>
    <d v="2018-09-12T00:00:00"/>
    <s v="Standard Class"/>
    <s v="KB-16585"/>
    <s v="Ken Black"/>
    <x v="1"/>
    <s v="United States"/>
    <x v="61"/>
    <x v="5"/>
    <n v="75081"/>
    <x v="2"/>
    <s v="OFF-AR-10001953"/>
    <x v="1"/>
    <x v="6"/>
    <s v="Boston 1645 Deluxe Heavier-Duty Electric Pencil Sharpener"/>
    <n v="70.367999999999995"/>
    <n v="2"/>
    <n v="0.2"/>
    <n v="6.1572000000000031"/>
    <x v="2"/>
    <x v="0"/>
    <s v="No"/>
  </r>
  <r>
    <n v="4394"/>
    <s v="CA-2018-108868"/>
    <x v="162"/>
    <d v="2018-09-12T00:00:00"/>
    <s v="Standard Class"/>
    <s v="KB-16585"/>
    <s v="Ken Black"/>
    <x v="1"/>
    <s v="United States"/>
    <x v="61"/>
    <x v="5"/>
    <n v="75081"/>
    <x v="2"/>
    <s v="TEC-PH-10000923"/>
    <x v="2"/>
    <x v="7"/>
    <s v="Belkin SportFit Armband For iPhone 5s/5c, Fuchsia"/>
    <n v="59.960000000000008"/>
    <n v="5"/>
    <n v="0.2"/>
    <n v="21.735500000000002"/>
    <x v="2"/>
    <x v="0"/>
    <s v="No"/>
  </r>
  <r>
    <n v="4395"/>
    <s v="CA-2016-142965"/>
    <x v="836"/>
    <d v="2016-07-20T00:00:00"/>
    <s v="Same Day"/>
    <s v="SW-20245"/>
    <s v="Scot Wooten"/>
    <x v="0"/>
    <s v="United States"/>
    <x v="24"/>
    <x v="24"/>
    <n v="45503"/>
    <x v="3"/>
    <s v="OFF-ST-10002583"/>
    <x v="1"/>
    <x v="4"/>
    <s v="Fellowes Neat Ideas Storage Cubes"/>
    <n v="25.983999999999998"/>
    <n v="1"/>
    <n v="0.2"/>
    <n v="-5.1968000000000005"/>
    <x v="3"/>
    <x v="0"/>
    <s v="No"/>
  </r>
  <r>
    <n v="4396"/>
    <s v="CA-2016-142965"/>
    <x v="836"/>
    <d v="2016-07-20T00:00:00"/>
    <s v="Same Day"/>
    <s v="SW-20245"/>
    <s v="Scot Wooten"/>
    <x v="0"/>
    <s v="United States"/>
    <x v="24"/>
    <x v="24"/>
    <n v="45503"/>
    <x v="3"/>
    <s v="OFF-BI-10000977"/>
    <x v="1"/>
    <x v="8"/>
    <s v="Ibico Plastic Spiral Binding Combs"/>
    <n v="27.360000000000003"/>
    <n v="3"/>
    <n v="0.7"/>
    <n v="-21.887999999999991"/>
    <x v="3"/>
    <x v="0"/>
    <s v="No"/>
  </r>
  <r>
    <n v="4397"/>
    <s v="CA-2018-148740"/>
    <x v="625"/>
    <d v="2018-11-19T00:00:00"/>
    <s v="Standard Class"/>
    <s v="AH-10690"/>
    <s v="Anna Häberlin"/>
    <x v="1"/>
    <s v="United States"/>
    <x v="70"/>
    <x v="1"/>
    <n v="92024"/>
    <x v="1"/>
    <s v="TEC-PH-10002549"/>
    <x v="2"/>
    <x v="7"/>
    <s v="Polycom SoundPoint IP 450 VoIP phone"/>
    <n v="361.37600000000003"/>
    <n v="2"/>
    <n v="0.2"/>
    <n v="27.103200000000001"/>
    <x v="1"/>
    <x v="0"/>
    <s v="No"/>
  </r>
  <r>
    <n v="4398"/>
    <s v="US-2016-138758"/>
    <x v="970"/>
    <d v="2016-07-11T00:00:00"/>
    <s v="Standard Class"/>
    <s v="JL-15835"/>
    <s v="John Lee"/>
    <x v="0"/>
    <s v="United States"/>
    <x v="10"/>
    <x v="9"/>
    <n v="19120"/>
    <x v="3"/>
    <s v="FUR-CH-10002880"/>
    <x v="0"/>
    <x v="1"/>
    <s v="Global High-Back Leather Tilter, Burgundy"/>
    <n v="172.18599999999998"/>
    <n v="2"/>
    <n v="0.3"/>
    <n v="-46.736200000000011"/>
    <x v="3"/>
    <x v="1"/>
    <s v="Yes"/>
  </r>
  <r>
    <n v="4399"/>
    <s v="US-2016-138758"/>
    <x v="970"/>
    <d v="2016-07-11T00:00:00"/>
    <s v="Standard Class"/>
    <s v="JL-15835"/>
    <s v="John Lee"/>
    <x v="0"/>
    <s v="United States"/>
    <x v="10"/>
    <x v="9"/>
    <n v="19120"/>
    <x v="3"/>
    <s v="FUR-FU-10003039"/>
    <x v="0"/>
    <x v="5"/>
    <s v="Howard Miller 11-1/2&quot; Diameter Grantwood Wall Clock"/>
    <n v="69.00800000000001"/>
    <n v="2"/>
    <n v="0.2"/>
    <n v="12.0764"/>
    <x v="3"/>
    <x v="1"/>
    <s v="Yes"/>
  </r>
  <r>
    <n v="4400"/>
    <s v="CA-2018-131737"/>
    <x v="716"/>
    <d v="2018-03-17T00:00:00"/>
    <s v="Same Day"/>
    <s v="GZ-14470"/>
    <s v="Gary Zandusky"/>
    <x v="0"/>
    <s v="United States"/>
    <x v="29"/>
    <x v="39"/>
    <n v="21044"/>
    <x v="3"/>
    <s v="OFF-EN-10003055"/>
    <x v="1"/>
    <x v="12"/>
    <s v="Blue String-Tie &amp; Button Interoffice Envelopes, 10 x 13"/>
    <n v="199.89999999999998"/>
    <n v="5"/>
    <n v="0"/>
    <n v="89.954999999999984"/>
    <x v="3"/>
    <x v="0"/>
    <s v="No"/>
  </r>
  <r>
    <n v="4401"/>
    <s v="CA-2018-131737"/>
    <x v="716"/>
    <d v="2018-03-17T00:00:00"/>
    <s v="Same Day"/>
    <s v="GZ-14470"/>
    <s v="Gary Zandusky"/>
    <x v="0"/>
    <s v="United States"/>
    <x v="29"/>
    <x v="39"/>
    <n v="21044"/>
    <x v="3"/>
    <s v="OFF-AP-10002945"/>
    <x v="1"/>
    <x v="9"/>
    <s v="Honeywell Enviracaire Portable HEPA Air Cleaner for 17' x 22' Room"/>
    <n v="901.94999999999993"/>
    <n v="3"/>
    <n v="0"/>
    <n v="297.64349999999996"/>
    <x v="3"/>
    <x v="0"/>
    <s v="No"/>
  </r>
  <r>
    <n v="4402"/>
    <s v="CA-2018-131737"/>
    <x v="716"/>
    <d v="2018-03-17T00:00:00"/>
    <s v="Same Day"/>
    <s v="GZ-14470"/>
    <s v="Gary Zandusky"/>
    <x v="0"/>
    <s v="United States"/>
    <x v="29"/>
    <x v="39"/>
    <n v="21044"/>
    <x v="3"/>
    <s v="FUR-FU-10004306"/>
    <x v="0"/>
    <x v="5"/>
    <s v="Electrix Halogen Magnifier Lamp"/>
    <n v="971.5"/>
    <n v="5"/>
    <n v="0"/>
    <n v="252.59"/>
    <x v="3"/>
    <x v="0"/>
    <s v="No"/>
  </r>
  <r>
    <n v="4403"/>
    <s v="CA-2018-114538"/>
    <x v="482"/>
    <d v="2018-12-27T00:00:00"/>
    <s v="First Class"/>
    <s v="RC-19825"/>
    <s v="Roy Collins"/>
    <x v="0"/>
    <s v="United States"/>
    <x v="77"/>
    <x v="22"/>
    <n v="80906"/>
    <x v="1"/>
    <s v="OFF-AR-10002445"/>
    <x v="1"/>
    <x v="6"/>
    <s v="SANFORD Major Accent Highlighters"/>
    <n v="11.328000000000001"/>
    <n v="2"/>
    <n v="0.2"/>
    <n v="2.5488000000000004"/>
    <x v="1"/>
    <x v="0"/>
    <s v="No"/>
  </r>
  <r>
    <n v="4404"/>
    <s v="CA-2016-127936"/>
    <x v="814"/>
    <d v="2016-09-04T00:00:00"/>
    <s v="First Class"/>
    <s v="CL-12565"/>
    <s v="Clay Ludtke"/>
    <x v="0"/>
    <s v="United States"/>
    <x v="20"/>
    <x v="15"/>
    <n v="10009"/>
    <x v="3"/>
    <s v="OFF-AR-10002445"/>
    <x v="1"/>
    <x v="6"/>
    <s v="SANFORD Major Accent Highlighters"/>
    <n v="21.240000000000002"/>
    <n v="3"/>
    <n v="0"/>
    <n v="8.071200000000001"/>
    <x v="3"/>
    <x v="0"/>
    <s v="No"/>
  </r>
  <r>
    <n v="4405"/>
    <s v="CA-2017-164336"/>
    <x v="761"/>
    <d v="2017-07-10T00:00:00"/>
    <s v="Standard Class"/>
    <s v="MW-18220"/>
    <s v="Mitch Webber"/>
    <x v="0"/>
    <s v="United States"/>
    <x v="10"/>
    <x v="9"/>
    <n v="19140"/>
    <x v="3"/>
    <s v="TEC-AC-10002345"/>
    <x v="2"/>
    <x v="11"/>
    <s v="HP Standard 104 key PS/2 Keyboard"/>
    <n v="34.800000000000004"/>
    <n v="3"/>
    <n v="0.2"/>
    <n v="2.1749999999999989"/>
    <x v="3"/>
    <x v="0"/>
    <s v="No"/>
  </r>
  <r>
    <n v="4406"/>
    <s v="CA-2017-164336"/>
    <x v="761"/>
    <d v="2017-07-10T00:00:00"/>
    <s v="Standard Class"/>
    <s v="MW-18220"/>
    <s v="Mitch Webber"/>
    <x v="0"/>
    <s v="United States"/>
    <x v="10"/>
    <x v="9"/>
    <n v="19140"/>
    <x v="3"/>
    <s v="OFF-ST-10001558"/>
    <x v="1"/>
    <x v="4"/>
    <s v="Acco Perma 4000 Stacking Storage Drawers"/>
    <n v="38.975999999999999"/>
    <n v="3"/>
    <n v="0.2"/>
    <n v="-2.4359999999999999"/>
    <x v="3"/>
    <x v="0"/>
    <s v="No"/>
  </r>
  <r>
    <n v="4407"/>
    <s v="CA-2018-100041"/>
    <x v="73"/>
    <d v="2018-11-25T00:00:00"/>
    <s v="Standard Class"/>
    <s v="BF-10975"/>
    <s v="Barbara Fisher"/>
    <x v="1"/>
    <s v="United States"/>
    <x v="38"/>
    <x v="14"/>
    <n v="47201"/>
    <x v="2"/>
    <s v="OFF-PA-10001622"/>
    <x v="1"/>
    <x v="10"/>
    <s v="Ampad Poly Cover Wirebound Steno Book, 6&quot; x 9&quot; Assorted Colors, Gregg Ruled"/>
    <n v="9.08"/>
    <n v="2"/>
    <n v="0"/>
    <n v="4.0859999999999994"/>
    <x v="2"/>
    <x v="0"/>
    <s v="No"/>
  </r>
  <r>
    <n v="4408"/>
    <s v="CA-2018-100041"/>
    <x v="73"/>
    <d v="2018-11-25T00:00:00"/>
    <s v="Standard Class"/>
    <s v="BF-10975"/>
    <s v="Barbara Fisher"/>
    <x v="1"/>
    <s v="United States"/>
    <x v="38"/>
    <x v="14"/>
    <n v="47201"/>
    <x v="2"/>
    <s v="OFF-PA-10000418"/>
    <x v="1"/>
    <x v="10"/>
    <s v="Xerox 189"/>
    <n v="314.54999999999995"/>
    <n v="3"/>
    <n v="0"/>
    <n v="150.98399999999998"/>
    <x v="2"/>
    <x v="0"/>
    <s v="No"/>
  </r>
  <r>
    <n v="4409"/>
    <s v="CA-2018-100041"/>
    <x v="73"/>
    <d v="2018-11-25T00:00:00"/>
    <s v="Standard Class"/>
    <s v="BF-10975"/>
    <s v="Barbara Fisher"/>
    <x v="1"/>
    <s v="United States"/>
    <x v="38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  <x v="2"/>
    <x v="0"/>
    <s v="No"/>
  </r>
  <r>
    <n v="4410"/>
    <s v="US-2016-154879"/>
    <x v="457"/>
    <d v="2016-05-11T00:00:00"/>
    <s v="Standard Class"/>
    <s v="SN-20710"/>
    <s v="Steve Nguyen"/>
    <x v="2"/>
    <s v="United States"/>
    <x v="1"/>
    <x v="1"/>
    <n v="90004"/>
    <x v="1"/>
    <s v="OFF-LA-10004425"/>
    <x v="1"/>
    <x v="2"/>
    <s v="Staple-on labels"/>
    <n v="5.78"/>
    <n v="2"/>
    <n v="0"/>
    <n v="2.7166000000000001"/>
    <x v="1"/>
    <x v="0"/>
    <s v="No"/>
  </r>
  <r>
    <n v="4411"/>
    <s v="US-2016-154879"/>
    <x v="457"/>
    <d v="2016-05-11T00:00:00"/>
    <s v="Standard Class"/>
    <s v="SN-20710"/>
    <s v="Steve Nguyen"/>
    <x v="2"/>
    <s v="United States"/>
    <x v="1"/>
    <x v="1"/>
    <n v="90004"/>
    <x v="1"/>
    <s v="OFF-AR-10001897"/>
    <x v="1"/>
    <x v="6"/>
    <s v="Model L Table or Wall-Mount Pencil Sharpener"/>
    <n v="107.94"/>
    <n v="6"/>
    <n v="0"/>
    <n v="30.223200000000002"/>
    <x v="1"/>
    <x v="0"/>
    <s v="No"/>
  </r>
  <r>
    <n v="4412"/>
    <s v="CA-2016-130624"/>
    <x v="261"/>
    <d v="2016-06-24T00:00:00"/>
    <s v="First Class"/>
    <s v="TB-21280"/>
    <s v="Toby Braunhardt"/>
    <x v="0"/>
    <s v="United States"/>
    <x v="20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x v="3"/>
    <x v="0"/>
    <s v="No"/>
  </r>
  <r>
    <n v="4413"/>
    <s v="CA-2016-130624"/>
    <x v="261"/>
    <d v="2016-06-24T00:00:00"/>
    <s v="First Class"/>
    <s v="TB-21280"/>
    <s v="Toby Braunhardt"/>
    <x v="0"/>
    <s v="United States"/>
    <x v="20"/>
    <x v="15"/>
    <n v="10024"/>
    <x v="3"/>
    <s v="TEC-PH-10003963"/>
    <x v="2"/>
    <x v="7"/>
    <s v="GE 2-Jack Phone Line Splitter"/>
    <n v="617.97"/>
    <n v="3"/>
    <n v="0"/>
    <n v="160.6722"/>
    <x v="3"/>
    <x v="0"/>
    <s v="No"/>
  </r>
  <r>
    <n v="4414"/>
    <s v="CA-2016-130624"/>
    <x v="261"/>
    <d v="2016-06-24T00:00:00"/>
    <s v="First Class"/>
    <s v="TB-21280"/>
    <s v="Toby Braunhardt"/>
    <x v="0"/>
    <s v="United States"/>
    <x v="20"/>
    <x v="15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  <x v="3"/>
    <x v="0"/>
    <s v="No"/>
  </r>
  <r>
    <n v="4415"/>
    <s v="CA-2019-132339"/>
    <x v="971"/>
    <d v="2019-08-23T00:00:00"/>
    <s v="Standard Class"/>
    <s v="JB-15400"/>
    <s v="Jennifer Braxton"/>
    <x v="1"/>
    <s v="United States"/>
    <x v="104"/>
    <x v="31"/>
    <n v="1841"/>
    <x v="3"/>
    <s v="OFF-BI-10003925"/>
    <x v="1"/>
    <x v="8"/>
    <s v="Fellowes PB300 Plastic Comb Binding Machine"/>
    <n v="387.99"/>
    <n v="1"/>
    <n v="0"/>
    <n v="182.3553"/>
    <x v="3"/>
    <x v="0"/>
    <s v="No"/>
  </r>
  <r>
    <n v="4416"/>
    <s v="CA-2016-153983"/>
    <x v="503"/>
    <d v="2016-12-06T00:00:00"/>
    <s v="Standard Class"/>
    <s v="AH-10210"/>
    <s v="Alan Hwang"/>
    <x v="0"/>
    <s v="United States"/>
    <x v="8"/>
    <x v="1"/>
    <n v="94122"/>
    <x v="1"/>
    <s v="TEC-PH-10004586"/>
    <x v="2"/>
    <x v="7"/>
    <s v="Wilson SignalBoost 841262 DB PRO Amplifier Kit"/>
    <n v="575.91999999999996"/>
    <n v="2"/>
    <n v="0.2"/>
    <n v="71.989999999999981"/>
    <x v="1"/>
    <x v="0"/>
    <s v="No"/>
  </r>
  <r>
    <n v="4417"/>
    <s v="CA-2016-153983"/>
    <x v="503"/>
    <d v="2016-12-06T00:00:00"/>
    <s v="Standard Class"/>
    <s v="AH-10210"/>
    <s v="Alan Hwang"/>
    <x v="0"/>
    <s v="United States"/>
    <x v="8"/>
    <x v="1"/>
    <n v="94122"/>
    <x v="1"/>
    <s v="OFF-FA-10003495"/>
    <x v="1"/>
    <x v="13"/>
    <s v="Staples"/>
    <n v="30.4"/>
    <n v="5"/>
    <n v="0"/>
    <n v="15.2"/>
    <x v="1"/>
    <x v="0"/>
    <s v="No"/>
  </r>
  <r>
    <n v="4418"/>
    <s v="CA-2019-112900"/>
    <x v="359"/>
    <d v="2019-04-12T00:00:00"/>
    <s v="Second Class"/>
    <s v="KL-16645"/>
    <s v="Ken Lonsdale"/>
    <x v="0"/>
    <s v="United States"/>
    <x v="66"/>
    <x v="12"/>
    <n v="48205"/>
    <x v="2"/>
    <s v="OFF-BI-10002867"/>
    <x v="1"/>
    <x v="8"/>
    <s v="GBC Recycled Regency Composition Covers"/>
    <n v="478.24"/>
    <n v="8"/>
    <n v="0"/>
    <n v="219.99039999999997"/>
    <x v="2"/>
    <x v="0"/>
    <s v="No"/>
  </r>
  <r>
    <n v="4419"/>
    <s v="CA-2016-160157"/>
    <x v="414"/>
    <d v="2016-12-27T00:00:00"/>
    <s v="Standard Class"/>
    <s v="MH-17455"/>
    <s v="Mark Hamilton"/>
    <x v="0"/>
    <s v="United States"/>
    <x v="57"/>
    <x v="24"/>
    <n v="45011"/>
    <x v="3"/>
    <s v="FUR-FU-10003773"/>
    <x v="0"/>
    <x v="5"/>
    <s v="Eldon Cleatmat Plus Chair Mats for High Pile Carpets"/>
    <n v="190.84800000000001"/>
    <n v="3"/>
    <n v="0.2"/>
    <n v="-21.470400000000026"/>
    <x v="3"/>
    <x v="0"/>
    <s v="No"/>
  </r>
  <r>
    <n v="4420"/>
    <s v="CA-2016-139633"/>
    <x v="506"/>
    <d v="2016-12-24T00:00:00"/>
    <s v="Standard Class"/>
    <s v="EC-14050"/>
    <s v="Erin Creighton"/>
    <x v="0"/>
    <s v="United States"/>
    <x v="38"/>
    <x v="24"/>
    <n v="43229"/>
    <x v="3"/>
    <s v="OFF-BI-10002954"/>
    <x v="1"/>
    <x v="8"/>
    <s v="Newell 3-Hole Punched Plastic Slotted Magazine Holders for Binders"/>
    <n v="5.4840000000000009"/>
    <n v="4"/>
    <n v="0.7"/>
    <n v="-4.0215999999999994"/>
    <x v="3"/>
    <x v="0"/>
    <s v="No"/>
  </r>
  <r>
    <n v="4421"/>
    <s v="CA-2017-163090"/>
    <x v="972"/>
    <d v="2017-11-21T00:00:00"/>
    <s v="Second Class"/>
    <s v="GH-14665"/>
    <s v="Greg Hansen"/>
    <x v="0"/>
    <s v="United States"/>
    <x v="22"/>
    <x v="10"/>
    <n v="60610"/>
    <x v="2"/>
    <s v="OFF-SU-10002537"/>
    <x v="1"/>
    <x v="14"/>
    <s v="Acme Box Cutter Scissors"/>
    <n v="40.92"/>
    <n v="5"/>
    <n v="0.2"/>
    <n v="3.0690000000000026"/>
    <x v="2"/>
    <x v="0"/>
    <s v="No"/>
  </r>
  <r>
    <n v="4422"/>
    <s v="CA-2016-117016"/>
    <x v="530"/>
    <d v="2016-03-09T00:00:00"/>
    <s v="Standard Class"/>
    <s v="SC-20095"/>
    <s v="Sanjit Chand"/>
    <x v="0"/>
    <s v="United States"/>
    <x v="405"/>
    <x v="2"/>
    <n v="33063"/>
    <x v="0"/>
    <s v="OFF-AR-10001374"/>
    <x v="1"/>
    <x v="6"/>
    <s v="BIC Brite Liner Highlighters, Chisel Tip"/>
    <n v="15.552000000000003"/>
    <n v="3"/>
    <n v="0.2"/>
    <n v="2.3327999999999989"/>
    <x v="0"/>
    <x v="0"/>
    <s v="No"/>
  </r>
  <r>
    <n v="4423"/>
    <s v="CA-2019-159464"/>
    <x v="796"/>
    <d v="2019-05-19T00:00:00"/>
    <s v="First Class"/>
    <s v="TB-21355"/>
    <s v="Todd Boyes"/>
    <x v="1"/>
    <s v="United States"/>
    <x v="406"/>
    <x v="32"/>
    <n v="30328"/>
    <x v="0"/>
    <s v="OFF-AP-10001492"/>
    <x v="1"/>
    <x v="9"/>
    <s v="Acco Six-Outlet Power Strip, 4' Cord Length"/>
    <n v="17.239999999999998"/>
    <n v="2"/>
    <n v="0"/>
    <n v="4.4824000000000002"/>
    <x v="0"/>
    <x v="0"/>
    <s v="No"/>
  </r>
  <r>
    <n v="4424"/>
    <s v="CA-2019-159464"/>
    <x v="796"/>
    <d v="2019-05-19T00:00:00"/>
    <s v="First Class"/>
    <s v="TB-21355"/>
    <s v="Todd Boyes"/>
    <x v="1"/>
    <s v="United States"/>
    <x v="406"/>
    <x v="32"/>
    <n v="30328"/>
    <x v="0"/>
    <s v="FUR-BO-10003546"/>
    <x v="0"/>
    <x v="0"/>
    <s v="Hon 4-Shelf Metal Bookcases"/>
    <n v="302.94"/>
    <n v="3"/>
    <n v="0"/>
    <n v="75.735000000000014"/>
    <x v="0"/>
    <x v="0"/>
    <s v="No"/>
  </r>
  <r>
    <n v="4425"/>
    <s v="CA-2019-159464"/>
    <x v="796"/>
    <d v="2019-05-19T00:00:00"/>
    <s v="First Class"/>
    <s v="TB-21355"/>
    <s v="Todd Boyes"/>
    <x v="1"/>
    <s v="United States"/>
    <x v="406"/>
    <x v="32"/>
    <n v="30328"/>
    <x v="0"/>
    <s v="TEC-PH-10002185"/>
    <x v="2"/>
    <x v="7"/>
    <s v="QVS USB Car Charger 2-Port 2.1Amp for iPod/iPhone/iPad/iPad 2/iPad 3"/>
    <n v="34.75"/>
    <n v="5"/>
    <n v="0"/>
    <n v="15.637499999999999"/>
    <x v="0"/>
    <x v="0"/>
    <s v="No"/>
  </r>
  <r>
    <n v="4426"/>
    <s v="CA-2019-159464"/>
    <x v="796"/>
    <d v="2019-05-19T00:00:00"/>
    <s v="First Class"/>
    <s v="TB-21355"/>
    <s v="Todd Boyes"/>
    <x v="1"/>
    <s v="United States"/>
    <x v="406"/>
    <x v="32"/>
    <n v="30328"/>
    <x v="0"/>
    <s v="OFF-BI-10000315"/>
    <x v="1"/>
    <x v="8"/>
    <s v="Poly Designer Cover &amp; Back"/>
    <n v="113.94"/>
    <n v="6"/>
    <n v="0"/>
    <n v="54.691199999999995"/>
    <x v="0"/>
    <x v="0"/>
    <s v="No"/>
  </r>
  <r>
    <n v="4427"/>
    <s v="CA-2019-159464"/>
    <x v="796"/>
    <d v="2019-05-19T00:00:00"/>
    <s v="First Class"/>
    <s v="TB-21355"/>
    <s v="Todd Boyes"/>
    <x v="1"/>
    <s v="United States"/>
    <x v="406"/>
    <x v="32"/>
    <n v="30328"/>
    <x v="0"/>
    <s v="TEC-PH-10002350"/>
    <x v="2"/>
    <x v="7"/>
    <s v="Apple EarPods with Remote and Mic"/>
    <n v="55.98"/>
    <n v="2"/>
    <n v="0"/>
    <n v="15.674399999999999"/>
    <x v="0"/>
    <x v="0"/>
    <s v="No"/>
  </r>
  <r>
    <n v="4428"/>
    <s v="US-2019-103226"/>
    <x v="585"/>
    <d v="2019-09-28T00:00:00"/>
    <s v="Standard Class"/>
    <s v="DW-13195"/>
    <s v="David Wiener"/>
    <x v="1"/>
    <s v="United States"/>
    <x v="305"/>
    <x v="27"/>
    <n v="87105"/>
    <x v="1"/>
    <s v="OFF-PA-10002666"/>
    <x v="1"/>
    <x v="10"/>
    <s v="Southworth 25% Cotton Linen-Finish Paper &amp; Envelopes"/>
    <n v="27.18"/>
    <n v="3"/>
    <n v="0"/>
    <n v="12.231"/>
    <x v="1"/>
    <x v="0"/>
    <s v="No"/>
  </r>
  <r>
    <n v="4429"/>
    <s v="CA-2019-119452"/>
    <x v="708"/>
    <d v="2019-03-27T00:00:00"/>
    <s v="Standard Class"/>
    <s v="CL-12565"/>
    <s v="Clay Ludtke"/>
    <x v="0"/>
    <s v="United States"/>
    <x v="251"/>
    <x v="26"/>
    <n v="74133"/>
    <x v="2"/>
    <s v="FUR-CH-10004495"/>
    <x v="0"/>
    <x v="1"/>
    <s v="Global Leather and Oak Executive Chair, Black"/>
    <n v="1805.88"/>
    <n v="6"/>
    <n v="0"/>
    <n v="523.70519999999988"/>
    <x v="2"/>
    <x v="0"/>
    <s v="No"/>
  </r>
  <r>
    <n v="4430"/>
    <s v="CA-2019-147725"/>
    <x v="32"/>
    <d v="2019-09-14T00:00:00"/>
    <s v="Same Day"/>
    <s v="LT-17110"/>
    <s v="Liz Thompson"/>
    <x v="0"/>
    <s v="United States"/>
    <x v="334"/>
    <x v="30"/>
    <n v="7050"/>
    <x v="3"/>
    <s v="OFF-AR-10001725"/>
    <x v="1"/>
    <x v="6"/>
    <s v="Boston Home &amp; Office Model 2000 Electric Pencil Sharpeners"/>
    <n v="70.949999999999989"/>
    <n v="3"/>
    <n v="0"/>
    <n v="18.447000000000003"/>
    <x v="3"/>
    <x v="0"/>
    <s v="No"/>
  </r>
  <r>
    <n v="4431"/>
    <s v="CA-2018-168893"/>
    <x v="54"/>
    <d v="2018-11-08T00:00:00"/>
    <s v="Second Class"/>
    <s v="AP-10915"/>
    <s v="Arthur Prichep"/>
    <x v="0"/>
    <s v="United States"/>
    <x v="0"/>
    <x v="0"/>
    <n v="42420"/>
    <x v="0"/>
    <s v="OFF-FA-10002280"/>
    <x v="1"/>
    <x v="13"/>
    <s v="Advantus Plastic Paper Clips"/>
    <n v="20"/>
    <n v="4"/>
    <n v="0"/>
    <n v="9.6"/>
    <x v="0"/>
    <x v="0"/>
    <s v="No"/>
  </r>
  <r>
    <n v="4432"/>
    <s v="CA-2018-168893"/>
    <x v="54"/>
    <d v="2018-11-08T00:00:00"/>
    <s v="Second Class"/>
    <s v="AP-10915"/>
    <s v="Arthur Prichep"/>
    <x v="0"/>
    <s v="United States"/>
    <x v="0"/>
    <x v="0"/>
    <n v="42420"/>
    <x v="0"/>
    <s v="OFF-AR-10001770"/>
    <x v="1"/>
    <x v="6"/>
    <s v="Economy #2 Pencils"/>
    <n v="7.98"/>
    <n v="3"/>
    <n v="0"/>
    <n v="2.0747999999999998"/>
    <x v="0"/>
    <x v="0"/>
    <s v="No"/>
  </r>
  <r>
    <n v="4433"/>
    <s v="CA-2018-168893"/>
    <x v="54"/>
    <d v="2018-11-08T00:00:00"/>
    <s v="Second Class"/>
    <s v="AP-10915"/>
    <s v="Arthur Prichep"/>
    <x v="0"/>
    <s v="United States"/>
    <x v="0"/>
    <x v="0"/>
    <n v="42420"/>
    <x v="0"/>
    <s v="FUR-FU-10002885"/>
    <x v="0"/>
    <x v="5"/>
    <s v="Magna Visual Magnetic Picture Hangers"/>
    <n v="24.1"/>
    <n v="5"/>
    <n v="0"/>
    <n v="9.1580000000000013"/>
    <x v="0"/>
    <x v="0"/>
    <s v="No"/>
  </r>
  <r>
    <n v="4434"/>
    <s v="CA-2018-168893"/>
    <x v="54"/>
    <d v="2018-11-08T00:00:00"/>
    <s v="Second Class"/>
    <s v="AP-10915"/>
    <s v="Arthur Prichep"/>
    <x v="0"/>
    <s v="United States"/>
    <x v="0"/>
    <x v="0"/>
    <n v="42420"/>
    <x v="0"/>
    <s v="OFF-AR-10003772"/>
    <x v="1"/>
    <x v="6"/>
    <s v="Boston 16750 Black Compact Battery Pencil Sharpener"/>
    <n v="8.75"/>
    <n v="1"/>
    <n v="0"/>
    <n v="2.6249999999999991"/>
    <x v="0"/>
    <x v="0"/>
    <s v="No"/>
  </r>
  <r>
    <n v="4435"/>
    <s v="CA-2018-168893"/>
    <x v="54"/>
    <d v="2018-11-08T00:00:00"/>
    <s v="Second Class"/>
    <s v="AP-10915"/>
    <s v="Arthur Prichep"/>
    <x v="0"/>
    <s v="United States"/>
    <x v="0"/>
    <x v="0"/>
    <n v="42420"/>
    <x v="0"/>
    <s v="FUR-TA-10003392"/>
    <x v="0"/>
    <x v="3"/>
    <s v="Global Adaptabilities Conference Tables"/>
    <n v="842.94"/>
    <n v="3"/>
    <n v="0"/>
    <n v="160.15860000000001"/>
    <x v="0"/>
    <x v="0"/>
    <s v="No"/>
  </r>
  <r>
    <n v="4436"/>
    <s v="CA-2018-163398"/>
    <x v="973"/>
    <d v="2018-05-08T00:00:00"/>
    <s v="Standard Class"/>
    <s v="CB-12415"/>
    <s v="Christy Brittain"/>
    <x v="0"/>
    <s v="United States"/>
    <x v="22"/>
    <x v="10"/>
    <n v="60653"/>
    <x v="2"/>
    <s v="OFF-BI-10000014"/>
    <x v="1"/>
    <x v="8"/>
    <s v="Heavy-Duty E-Z-D Binders"/>
    <n v="2.1819999999999995"/>
    <n v="1"/>
    <n v="0.8"/>
    <n v="-3.6002999999999998"/>
    <x v="2"/>
    <x v="0"/>
    <s v="No"/>
  </r>
  <r>
    <n v="4437"/>
    <s v="CA-2018-163398"/>
    <x v="973"/>
    <d v="2018-05-08T00:00:00"/>
    <s v="Standard Class"/>
    <s v="CB-12415"/>
    <s v="Christy Brittain"/>
    <x v="0"/>
    <s v="United States"/>
    <x v="22"/>
    <x v="10"/>
    <n v="60653"/>
    <x v="2"/>
    <s v="OFF-AR-10003217"/>
    <x v="1"/>
    <x v="6"/>
    <s v="Newell 316"/>
    <n v="27.384"/>
    <n v="7"/>
    <n v="0.2"/>
    <n v="2.7384000000000022"/>
    <x v="2"/>
    <x v="0"/>
    <s v="No"/>
  </r>
  <r>
    <n v="4438"/>
    <s v="CA-2018-163398"/>
    <x v="973"/>
    <d v="2018-05-08T00:00:00"/>
    <s v="Standard Class"/>
    <s v="CB-12415"/>
    <s v="Christy Brittain"/>
    <x v="0"/>
    <s v="United States"/>
    <x v="22"/>
    <x v="10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  <x v="2"/>
    <x v="0"/>
    <s v="No"/>
  </r>
  <r>
    <n v="4439"/>
    <s v="CA-2018-162726"/>
    <x v="797"/>
    <d v="2019-01-02T00:00:00"/>
    <s v="Standard Class"/>
    <s v="MT-17815"/>
    <s v="Meg Tillman"/>
    <x v="0"/>
    <s v="United States"/>
    <x v="396"/>
    <x v="5"/>
    <n v="77642"/>
    <x v="2"/>
    <s v="OFF-PA-10001972"/>
    <x v="1"/>
    <x v="10"/>
    <s v="Xerox 214"/>
    <n v="10.368000000000002"/>
    <n v="2"/>
    <n v="0.2"/>
    <n v="3.6288"/>
    <x v="2"/>
    <x v="0"/>
    <s v="No"/>
  </r>
  <r>
    <n v="4440"/>
    <s v="CA-2018-162726"/>
    <x v="797"/>
    <d v="2019-01-02T00:00:00"/>
    <s v="Standard Class"/>
    <s v="MT-17815"/>
    <s v="Meg Tillman"/>
    <x v="0"/>
    <s v="United States"/>
    <x v="396"/>
    <x v="5"/>
    <n v="77642"/>
    <x v="2"/>
    <s v="OFF-PA-10004041"/>
    <x v="1"/>
    <x v="10"/>
    <s v="It's Hot Message Books with Stickers, 2 3/4&quot; x 5&quot;"/>
    <n v="23.680000000000003"/>
    <n v="4"/>
    <n v="0.2"/>
    <n v="7.3999999999999995"/>
    <x v="2"/>
    <x v="0"/>
    <s v="No"/>
  </r>
  <r>
    <n v="4441"/>
    <s v="US-2018-111290"/>
    <x v="405"/>
    <d v="2018-07-26T00:00:00"/>
    <s v="Standard Class"/>
    <s v="DK-13375"/>
    <s v="Dennis Kane"/>
    <x v="0"/>
    <s v="United States"/>
    <x v="17"/>
    <x v="12"/>
    <n v="48185"/>
    <x v="2"/>
    <s v="TEC-AC-10004975"/>
    <x v="2"/>
    <x v="11"/>
    <s v="Plantronics Audio 995 Wireless Stereo Headset"/>
    <n v="109.95"/>
    <n v="1"/>
    <n v="0"/>
    <n v="36.283500000000004"/>
    <x v="2"/>
    <x v="0"/>
    <s v="No"/>
  </r>
  <r>
    <n v="4442"/>
    <s v="US-2018-111290"/>
    <x v="405"/>
    <d v="2018-07-26T00:00:00"/>
    <s v="Standard Class"/>
    <s v="DK-13375"/>
    <s v="Dennis Kane"/>
    <x v="0"/>
    <s v="United States"/>
    <x v="17"/>
    <x v="12"/>
    <n v="48185"/>
    <x v="2"/>
    <s v="OFF-ST-10001932"/>
    <x v="1"/>
    <x v="4"/>
    <s v="Fellowes Staxonsteel Drawer Files"/>
    <n v="965.84999999999991"/>
    <n v="5"/>
    <n v="0"/>
    <n v="135.21900000000002"/>
    <x v="2"/>
    <x v="0"/>
    <s v="No"/>
  </r>
  <r>
    <n v="4443"/>
    <s v="US-2018-111290"/>
    <x v="405"/>
    <d v="2018-07-26T00:00:00"/>
    <s v="Standard Class"/>
    <s v="DK-13375"/>
    <s v="Dennis Kane"/>
    <x v="0"/>
    <s v="United States"/>
    <x v="17"/>
    <x v="12"/>
    <n v="48185"/>
    <x v="2"/>
    <s v="OFF-AR-10001761"/>
    <x v="1"/>
    <x v="6"/>
    <s v="Avery Hi-Liter Smear-Safe Highlighters"/>
    <n v="29.2"/>
    <n v="5"/>
    <n v="0"/>
    <n v="10.511999999999999"/>
    <x v="2"/>
    <x v="0"/>
    <s v="No"/>
  </r>
  <r>
    <n v="4444"/>
    <s v="US-2018-111290"/>
    <x v="405"/>
    <d v="2018-07-26T00:00:00"/>
    <s v="Standard Class"/>
    <s v="DK-13375"/>
    <s v="Dennis Kane"/>
    <x v="0"/>
    <s v="United States"/>
    <x v="17"/>
    <x v="12"/>
    <n v="48185"/>
    <x v="2"/>
    <s v="OFF-PA-10002262"/>
    <x v="1"/>
    <x v="10"/>
    <s v="Xerox 192"/>
    <n v="32.400000000000006"/>
    <n v="5"/>
    <n v="0"/>
    <n v="15.552000000000001"/>
    <x v="2"/>
    <x v="0"/>
    <s v="No"/>
  </r>
  <r>
    <n v="4445"/>
    <s v="US-2016-147704"/>
    <x v="912"/>
    <d v="2016-11-21T00:00:00"/>
    <s v="Standard Class"/>
    <s v="SR-20740"/>
    <s v="Steven Roelle"/>
    <x v="2"/>
    <s v="United States"/>
    <x v="41"/>
    <x v="14"/>
    <n v="47401"/>
    <x v="2"/>
    <s v="OFF-EN-10004483"/>
    <x v="1"/>
    <x v="12"/>
    <s v="#10 White Business Envelopes,4 1/8 x 9 1/2"/>
    <n v="78.349999999999994"/>
    <n v="5"/>
    <n v="0"/>
    <n v="36.824499999999993"/>
    <x v="2"/>
    <x v="0"/>
    <s v="No"/>
  </r>
  <r>
    <n v="4446"/>
    <s v="US-2016-147704"/>
    <x v="912"/>
    <d v="2016-11-21T00:00:00"/>
    <s v="Standard Class"/>
    <s v="SR-20740"/>
    <s v="Steven Roelle"/>
    <x v="2"/>
    <s v="United States"/>
    <x v="41"/>
    <x v="14"/>
    <n v="47401"/>
    <x v="2"/>
    <s v="OFF-PA-10003270"/>
    <x v="1"/>
    <x v="10"/>
    <s v="Xerox 1954"/>
    <n v="31.68"/>
    <n v="6"/>
    <n v="0"/>
    <n v="14.256"/>
    <x v="2"/>
    <x v="0"/>
    <s v="No"/>
  </r>
  <r>
    <n v="4447"/>
    <s v="US-2016-147704"/>
    <x v="912"/>
    <d v="2016-11-21T00:00:00"/>
    <s v="Standard Class"/>
    <s v="SR-20740"/>
    <s v="Steven Roelle"/>
    <x v="2"/>
    <s v="United States"/>
    <x v="41"/>
    <x v="14"/>
    <n v="47401"/>
    <x v="2"/>
    <s v="OFF-BI-10001634"/>
    <x v="1"/>
    <x v="8"/>
    <s v="Wilson Jones Active Use Binders"/>
    <n v="29.12"/>
    <n v="4"/>
    <n v="0"/>
    <n v="14.268800000000001"/>
    <x v="2"/>
    <x v="0"/>
    <s v="No"/>
  </r>
  <r>
    <n v="4448"/>
    <s v="US-2016-147704"/>
    <x v="912"/>
    <d v="2016-11-21T00:00:00"/>
    <s v="Standard Class"/>
    <s v="SR-20740"/>
    <s v="Steven Roelle"/>
    <x v="2"/>
    <s v="United States"/>
    <x v="41"/>
    <x v="14"/>
    <n v="47401"/>
    <x v="2"/>
    <s v="OFF-ST-10000675"/>
    <x v="1"/>
    <x v="4"/>
    <s v="File Shuttle II and Handi-File, Black"/>
    <n v="169.45"/>
    <n v="5"/>
    <n v="0"/>
    <n v="42.362499999999997"/>
    <x v="2"/>
    <x v="0"/>
    <s v="No"/>
  </r>
  <r>
    <n v="4449"/>
    <s v="CA-2017-121965"/>
    <x v="974"/>
    <d v="2017-06-23T00:00:00"/>
    <s v="Standard Class"/>
    <s v="LH-17155"/>
    <s v="Logan Haushalter"/>
    <x v="0"/>
    <s v="United States"/>
    <x v="1"/>
    <x v="1"/>
    <n v="90032"/>
    <x v="1"/>
    <s v="FUR-FU-10000732"/>
    <x v="0"/>
    <x v="5"/>
    <s v="Eldon 200 Class Desk Accessories"/>
    <n v="12.56"/>
    <n v="2"/>
    <n v="0"/>
    <n v="4.0191999999999997"/>
    <x v="1"/>
    <x v="0"/>
    <s v="No"/>
  </r>
  <r>
    <n v="4450"/>
    <s v="CA-2017-121965"/>
    <x v="974"/>
    <d v="2017-06-23T00:00:00"/>
    <s v="Standard Class"/>
    <s v="LH-17155"/>
    <s v="Logan Haushalter"/>
    <x v="0"/>
    <s v="United States"/>
    <x v="1"/>
    <x v="1"/>
    <n v="90032"/>
    <x v="1"/>
    <s v="OFF-PA-10004355"/>
    <x v="1"/>
    <x v="10"/>
    <s v="Xerox 231"/>
    <n v="6.48"/>
    <n v="1"/>
    <n v="0"/>
    <n v="3.1104000000000003"/>
    <x v="1"/>
    <x v="0"/>
    <s v="No"/>
  </r>
  <r>
    <n v="4451"/>
    <s v="CA-2017-121965"/>
    <x v="974"/>
    <d v="2017-06-23T00:00:00"/>
    <s v="Standard Class"/>
    <s v="LH-17155"/>
    <s v="Logan Haushalter"/>
    <x v="0"/>
    <s v="United States"/>
    <x v="1"/>
    <x v="1"/>
    <n v="90032"/>
    <x v="1"/>
    <s v="OFF-EN-10000056"/>
    <x v="1"/>
    <x v="12"/>
    <s v="Cameo Buff Policy Envelopes"/>
    <n v="186.69"/>
    <n v="3"/>
    <n v="0"/>
    <n v="87.744299999999981"/>
    <x v="1"/>
    <x v="0"/>
    <s v="No"/>
  </r>
  <r>
    <n v="4452"/>
    <s v="CA-2018-147137"/>
    <x v="975"/>
    <d v="2018-07-06T00:00:00"/>
    <s v="First Class"/>
    <s v="AA-10645"/>
    <s v="Anna Andreadi"/>
    <x v="0"/>
    <s v="United States"/>
    <x v="8"/>
    <x v="1"/>
    <n v="94109"/>
    <x v="1"/>
    <s v="FUR-FU-10000221"/>
    <x v="0"/>
    <x v="5"/>
    <s v="Master Caster Door Stop, Brown"/>
    <n v="25.4"/>
    <n v="5"/>
    <n v="0"/>
    <n v="8.6359999999999992"/>
    <x v="1"/>
    <x v="0"/>
    <s v="No"/>
  </r>
  <r>
    <n v="4453"/>
    <s v="CA-2018-147137"/>
    <x v="975"/>
    <d v="2018-07-06T00:00:00"/>
    <s v="First Class"/>
    <s v="AA-10645"/>
    <s v="Anna Andreadi"/>
    <x v="0"/>
    <s v="United States"/>
    <x v="8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x v="1"/>
    <x v="0"/>
    <s v="No"/>
  </r>
  <r>
    <n v="4454"/>
    <s v="CA-2018-147137"/>
    <x v="975"/>
    <d v="2018-07-06T00:00:00"/>
    <s v="First Class"/>
    <s v="AA-10645"/>
    <s v="Anna Andreadi"/>
    <x v="0"/>
    <s v="United States"/>
    <x v="8"/>
    <x v="1"/>
    <n v="94109"/>
    <x v="1"/>
    <s v="FUR-BO-10001811"/>
    <x v="0"/>
    <x v="0"/>
    <s v="Atlantic Metals Mobile 5-Shelf Bookcases, Custom Colors"/>
    <n v="1279.165"/>
    <n v="5"/>
    <n v="0.15"/>
    <n v="225.73499999999993"/>
    <x v="1"/>
    <x v="0"/>
    <s v="No"/>
  </r>
  <r>
    <n v="4455"/>
    <s v="CA-2018-147137"/>
    <x v="975"/>
    <d v="2018-07-06T00:00:00"/>
    <s v="First Class"/>
    <s v="AA-10645"/>
    <s v="Anna Andreadi"/>
    <x v="0"/>
    <s v="United States"/>
    <x v="8"/>
    <x v="1"/>
    <n v="94109"/>
    <x v="1"/>
    <s v="OFF-ST-10002486"/>
    <x v="1"/>
    <x v="4"/>
    <s v="Eldon Shelf Savers Cubes and Bins"/>
    <n v="27.92"/>
    <n v="4"/>
    <n v="0"/>
    <n v="0.5583999999999989"/>
    <x v="1"/>
    <x v="0"/>
    <s v="No"/>
  </r>
  <r>
    <n v="4456"/>
    <s v="US-2017-146745"/>
    <x v="37"/>
    <d v="2017-09-08T00:00:00"/>
    <s v="Standard Class"/>
    <s v="AS-10630"/>
    <s v="Ann Steele"/>
    <x v="2"/>
    <s v="United States"/>
    <x v="8"/>
    <x v="1"/>
    <n v="94110"/>
    <x v="1"/>
    <s v="FUR-CH-10002372"/>
    <x v="0"/>
    <x v="1"/>
    <s v="Office Star - Ergonomically Designed Knee Chair"/>
    <n v="129.56800000000001"/>
    <n v="2"/>
    <n v="0.2"/>
    <n v="-12.956799999999994"/>
    <x v="1"/>
    <x v="0"/>
    <s v="No"/>
  </r>
  <r>
    <n v="4457"/>
    <s v="US-2017-146745"/>
    <x v="37"/>
    <d v="2017-09-08T00:00:00"/>
    <s v="Standard Class"/>
    <s v="AS-10630"/>
    <s v="Ann Steele"/>
    <x v="2"/>
    <s v="United States"/>
    <x v="8"/>
    <x v="1"/>
    <n v="94110"/>
    <x v="1"/>
    <s v="OFF-BI-10003274"/>
    <x v="1"/>
    <x v="8"/>
    <s v="Avery Durable Slant Ring Binders, No Labels"/>
    <n v="6.3680000000000003"/>
    <n v="2"/>
    <n v="0.2"/>
    <n v="2.1492"/>
    <x v="1"/>
    <x v="0"/>
    <s v="No"/>
  </r>
  <r>
    <n v="4458"/>
    <s v="CA-2019-115175"/>
    <x v="783"/>
    <d v="2019-08-12T00:00:00"/>
    <s v="Standard Class"/>
    <s v="MC-17575"/>
    <s v="Matt Collins"/>
    <x v="0"/>
    <s v="United States"/>
    <x v="49"/>
    <x v="1"/>
    <n v="95123"/>
    <x v="1"/>
    <s v="OFF-PA-10001878"/>
    <x v="1"/>
    <x v="10"/>
    <s v="Xerox 1891"/>
    <n v="244.54999999999998"/>
    <n v="5"/>
    <n v="0"/>
    <n v="114.93849999999998"/>
    <x v="1"/>
    <x v="0"/>
    <s v="No"/>
  </r>
  <r>
    <n v="4459"/>
    <s v="CA-2019-105851"/>
    <x v="677"/>
    <d v="2019-03-20T00:00:00"/>
    <s v="Standard Class"/>
    <s v="SE-20110"/>
    <s v="Sanjit Engle"/>
    <x v="0"/>
    <s v="United States"/>
    <x v="60"/>
    <x v="22"/>
    <n v="80219"/>
    <x v="1"/>
    <s v="OFF-SU-10002881"/>
    <x v="1"/>
    <x v="14"/>
    <s v="Martin Yale Chadless Opener Electric Letter Opener"/>
    <n v="1332.4960000000001"/>
    <n v="2"/>
    <n v="0.2"/>
    <n v="-299.8116"/>
    <x v="1"/>
    <x v="0"/>
    <s v="No"/>
  </r>
  <r>
    <n v="4460"/>
    <s v="US-2019-125717"/>
    <x v="394"/>
    <d v="2019-10-01T00:00:00"/>
    <s v="First Class"/>
    <s v="DS-13030"/>
    <s v="Darrin Sayre"/>
    <x v="2"/>
    <s v="United States"/>
    <x v="34"/>
    <x v="22"/>
    <n v="80013"/>
    <x v="1"/>
    <s v="FUR-FU-10001979"/>
    <x v="0"/>
    <x v="5"/>
    <s v="Dana Halogen Swing-Arm Architect Lamp"/>
    <n v="32.776000000000003"/>
    <n v="1"/>
    <n v="0.2"/>
    <n v="3.2776000000000014"/>
    <x v="1"/>
    <x v="0"/>
    <s v="No"/>
  </r>
  <r>
    <n v="4461"/>
    <s v="US-2019-125717"/>
    <x v="394"/>
    <d v="2019-10-01T00:00:00"/>
    <s v="First Class"/>
    <s v="DS-13030"/>
    <s v="Darrin Sayre"/>
    <x v="2"/>
    <s v="United States"/>
    <x v="34"/>
    <x v="22"/>
    <n v="80013"/>
    <x v="1"/>
    <s v="OFF-ST-10001522"/>
    <x v="1"/>
    <x v="4"/>
    <s v="Gould Plastics 18-Pocket Panel Bin, 34w x 5-1/4d x 20-1/2h"/>
    <n v="147.184"/>
    <n v="2"/>
    <n v="0.2"/>
    <n v="-29.436800000000012"/>
    <x v="1"/>
    <x v="0"/>
    <s v="No"/>
  </r>
  <r>
    <n v="4462"/>
    <s v="US-2019-125717"/>
    <x v="394"/>
    <d v="2019-10-01T00:00:00"/>
    <s v="First Class"/>
    <s v="DS-13030"/>
    <s v="Darrin Sayre"/>
    <x v="2"/>
    <s v="United States"/>
    <x v="34"/>
    <x v="22"/>
    <n v="80013"/>
    <x v="1"/>
    <s v="TEC-AC-10003657"/>
    <x v="2"/>
    <x v="11"/>
    <s v="Lenovo 17-Key USB Numeric Keypad"/>
    <n v="54.384000000000007"/>
    <n v="2"/>
    <n v="0.2"/>
    <n v="1.359599999999995"/>
    <x v="1"/>
    <x v="0"/>
    <s v="No"/>
  </r>
  <r>
    <n v="4463"/>
    <s v="US-2019-125717"/>
    <x v="394"/>
    <d v="2019-10-01T00:00:00"/>
    <s v="First Class"/>
    <s v="DS-13030"/>
    <s v="Darrin Sayre"/>
    <x v="2"/>
    <s v="United States"/>
    <x v="34"/>
    <x v="22"/>
    <n v="80013"/>
    <x v="1"/>
    <s v="OFF-BI-10001718"/>
    <x v="1"/>
    <x v="8"/>
    <s v="GBC DocuBind P50 Personal Binding Machine"/>
    <n v="76.77600000000001"/>
    <n v="4"/>
    <n v="0.7"/>
    <n v="-58.861599999999981"/>
    <x v="1"/>
    <x v="0"/>
    <s v="No"/>
  </r>
  <r>
    <n v="4464"/>
    <s v="US-2019-125717"/>
    <x v="394"/>
    <d v="2019-10-01T00:00:00"/>
    <s v="First Class"/>
    <s v="DS-13030"/>
    <s v="Darrin Sayre"/>
    <x v="2"/>
    <s v="United States"/>
    <x v="34"/>
    <x v="22"/>
    <n v="80013"/>
    <x v="1"/>
    <s v="OFF-PA-10003022"/>
    <x v="1"/>
    <x v="10"/>
    <s v="Xerox 1992"/>
    <n v="14.352000000000002"/>
    <n v="3"/>
    <n v="0.2"/>
    <n v="5.2026000000000003"/>
    <x v="1"/>
    <x v="0"/>
    <s v="No"/>
  </r>
  <r>
    <n v="4465"/>
    <s v="US-2019-125717"/>
    <x v="394"/>
    <d v="2019-10-01T00:00:00"/>
    <s v="First Class"/>
    <s v="DS-13030"/>
    <s v="Darrin Sayre"/>
    <x v="2"/>
    <s v="United States"/>
    <x v="34"/>
    <x v="22"/>
    <n v="80013"/>
    <x v="1"/>
    <s v="OFF-AP-10000891"/>
    <x v="1"/>
    <x v="9"/>
    <s v="Kensington 7 Outlet MasterPiece HOMEOFFICE Power Control Center"/>
    <n v="209.79200000000003"/>
    <n v="2"/>
    <n v="0.2"/>
    <n v="26.22399999999999"/>
    <x v="1"/>
    <x v="0"/>
    <s v="No"/>
  </r>
  <r>
    <n v="4466"/>
    <s v="CA-2017-163895"/>
    <x v="976"/>
    <d v="2017-08-11T00:00:00"/>
    <s v="Standard Class"/>
    <s v="NS-18640"/>
    <s v="Noel Staavos"/>
    <x v="1"/>
    <s v="United States"/>
    <x v="394"/>
    <x v="45"/>
    <n v="83704"/>
    <x v="1"/>
    <s v="OFF-BI-10004970"/>
    <x v="1"/>
    <x v="8"/>
    <s v="ACCOHIDE 3-Ring Binder, Blue, 1&quot;"/>
    <n v="3.3040000000000003"/>
    <n v="1"/>
    <n v="0.2"/>
    <n v="1.1151"/>
    <x v="1"/>
    <x v="0"/>
    <s v="No"/>
  </r>
  <r>
    <n v="4467"/>
    <s v="CA-2019-168641"/>
    <x v="221"/>
    <d v="2019-12-01T00:00:00"/>
    <s v="Standard Class"/>
    <s v="KA-16525"/>
    <s v="Kelly Andreada"/>
    <x v="0"/>
    <s v="United States"/>
    <x v="20"/>
    <x v="15"/>
    <n v="10035"/>
    <x v="3"/>
    <s v="OFF-AR-10003759"/>
    <x v="1"/>
    <x v="6"/>
    <s v="Crayola Anti Dust Chalk, 12/Pack"/>
    <n v="16.38"/>
    <n v="9"/>
    <n v="0"/>
    <n v="7.3709999999999996"/>
    <x v="3"/>
    <x v="0"/>
    <s v="No"/>
  </r>
  <r>
    <n v="4468"/>
    <s v="CA-2019-168641"/>
    <x v="221"/>
    <d v="2019-12-01T00:00:00"/>
    <s v="Standard Class"/>
    <s v="KA-16525"/>
    <s v="Kelly Andreada"/>
    <x v="0"/>
    <s v="United States"/>
    <x v="20"/>
    <x v="15"/>
    <n v="10035"/>
    <x v="3"/>
    <s v="OFF-EN-10003001"/>
    <x v="1"/>
    <x v="12"/>
    <s v="Ames Color-File Green Diamond Border X-ray Mailers"/>
    <n v="167.96"/>
    <n v="2"/>
    <n v="0"/>
    <n v="78.941199999999995"/>
    <x v="3"/>
    <x v="0"/>
    <s v="No"/>
  </r>
  <r>
    <n v="4469"/>
    <s v="CA-2019-168641"/>
    <x v="221"/>
    <d v="2019-12-01T00:00:00"/>
    <s v="Standard Class"/>
    <s v="KA-16525"/>
    <s v="Kelly Andreada"/>
    <x v="0"/>
    <s v="United States"/>
    <x v="20"/>
    <x v="15"/>
    <n v="10035"/>
    <x v="3"/>
    <s v="FUR-BO-10000780"/>
    <x v="0"/>
    <x v="0"/>
    <s v="O'Sullivan Plantations 2-Door Library in Landvery Oak"/>
    <n v="321.56799999999998"/>
    <n v="2"/>
    <n v="0.2"/>
    <n v="-16.078399999999988"/>
    <x v="3"/>
    <x v="0"/>
    <s v="No"/>
  </r>
  <r>
    <n v="4470"/>
    <s v="CA-2019-168641"/>
    <x v="221"/>
    <d v="2019-12-01T00:00:00"/>
    <s v="Standard Class"/>
    <s v="KA-16525"/>
    <s v="Kelly Andreada"/>
    <x v="0"/>
    <s v="United States"/>
    <x v="20"/>
    <x v="15"/>
    <n v="10035"/>
    <x v="3"/>
    <s v="OFF-PA-10001972"/>
    <x v="1"/>
    <x v="10"/>
    <s v="Xerox 214"/>
    <n v="12.96"/>
    <n v="2"/>
    <n v="0"/>
    <n v="6.2208000000000006"/>
    <x v="3"/>
    <x v="0"/>
    <s v="No"/>
  </r>
  <r>
    <n v="4471"/>
    <s v="CA-2019-156895"/>
    <x v="540"/>
    <d v="2019-05-12T00:00:00"/>
    <s v="Standard Class"/>
    <s v="DJ-13510"/>
    <s v="Don Jones"/>
    <x v="1"/>
    <s v="United States"/>
    <x v="10"/>
    <x v="9"/>
    <n v="19140"/>
    <x v="3"/>
    <s v="FUR-CH-10003535"/>
    <x v="0"/>
    <x v="1"/>
    <s v="Global Armless Task Chair, Royal Blue"/>
    <n v="128.05799999999999"/>
    <n v="3"/>
    <n v="0.3"/>
    <n v="-23.782199999999996"/>
    <x v="3"/>
    <x v="0"/>
    <s v="No"/>
  </r>
  <r>
    <n v="4472"/>
    <s v="CA-2019-121300"/>
    <x v="365"/>
    <d v="2019-09-29T00:00:00"/>
    <s v="Same Day"/>
    <s v="MG-17680"/>
    <s v="Maureen Gastineau"/>
    <x v="2"/>
    <s v="United States"/>
    <x v="407"/>
    <x v="24"/>
    <n v="44060"/>
    <x v="3"/>
    <s v="FUR-CH-10003774"/>
    <x v="0"/>
    <x v="1"/>
    <s v="Global Wood Trimmed Manager's Task Chair, Khaki"/>
    <n v="63.686"/>
    <n v="1"/>
    <n v="0.3"/>
    <n v="-15.466600000000003"/>
    <x v="3"/>
    <x v="0"/>
    <s v="No"/>
  </r>
  <r>
    <n v="4473"/>
    <s v="CA-2019-121300"/>
    <x v="365"/>
    <d v="2019-09-29T00:00:00"/>
    <s v="Same Day"/>
    <s v="MG-17680"/>
    <s v="Maureen Gastineau"/>
    <x v="2"/>
    <s v="United States"/>
    <x v="407"/>
    <x v="24"/>
    <n v="44060"/>
    <x v="3"/>
    <s v="TEC-AC-10004571"/>
    <x v="2"/>
    <x v="11"/>
    <s v="Logitech G700s Rechargeable Gaming Mouse"/>
    <n v="239.976"/>
    <n v="3"/>
    <n v="0.2"/>
    <n v="65.993400000000008"/>
    <x v="3"/>
    <x v="0"/>
    <s v="No"/>
  </r>
  <r>
    <n v="4474"/>
    <s v="CA-2019-121300"/>
    <x v="365"/>
    <d v="2019-09-29T00:00:00"/>
    <s v="Same Day"/>
    <s v="MG-17680"/>
    <s v="Maureen Gastineau"/>
    <x v="2"/>
    <s v="United States"/>
    <x v="407"/>
    <x v="24"/>
    <n v="44060"/>
    <x v="3"/>
    <s v="FUR-TA-10004442"/>
    <x v="0"/>
    <x v="3"/>
    <s v="Riverside Furniture Stanwyck Manor Table Series"/>
    <n v="344.22"/>
    <n v="2"/>
    <n v="0.4"/>
    <n v="-189.32100000000003"/>
    <x v="3"/>
    <x v="0"/>
    <s v="No"/>
  </r>
  <r>
    <n v="4475"/>
    <s v="CA-2019-121300"/>
    <x v="365"/>
    <d v="2019-09-29T00:00:00"/>
    <s v="Same Day"/>
    <s v="MG-17680"/>
    <s v="Maureen Gastineau"/>
    <x v="2"/>
    <s v="United States"/>
    <x v="407"/>
    <x v="24"/>
    <n v="44060"/>
    <x v="3"/>
    <s v="OFF-PA-10002787"/>
    <x v="1"/>
    <x v="10"/>
    <s v="Xerox 227"/>
    <n v="15.552000000000003"/>
    <n v="3"/>
    <n v="0.2"/>
    <n v="5.4432"/>
    <x v="3"/>
    <x v="0"/>
    <s v="No"/>
  </r>
  <r>
    <n v="4476"/>
    <s v="CA-2019-121300"/>
    <x v="365"/>
    <d v="2019-09-29T00:00:00"/>
    <s v="Same Day"/>
    <s v="MG-17680"/>
    <s v="Maureen Gastineau"/>
    <x v="2"/>
    <s v="United States"/>
    <x v="407"/>
    <x v="24"/>
    <n v="44060"/>
    <x v="3"/>
    <s v="FUR-FU-10004586"/>
    <x v="0"/>
    <x v="5"/>
    <s v="G.E. Longer-Life Indoor Recessed Floodlight Bulbs"/>
    <n v="21.248000000000001"/>
    <n v="4"/>
    <n v="0.2"/>
    <n v="7.436799999999999"/>
    <x v="3"/>
    <x v="0"/>
    <s v="No"/>
  </r>
  <r>
    <n v="4477"/>
    <s v="CA-2019-121300"/>
    <x v="365"/>
    <d v="2019-09-29T00:00:00"/>
    <s v="Same Day"/>
    <s v="MG-17680"/>
    <s v="Maureen Gastineau"/>
    <x v="2"/>
    <s v="United States"/>
    <x v="407"/>
    <x v="24"/>
    <n v="44060"/>
    <x v="3"/>
    <s v="OFF-PA-10002606"/>
    <x v="1"/>
    <x v="10"/>
    <s v="Xerox 1928"/>
    <n v="8.4480000000000004"/>
    <n v="2"/>
    <n v="0.2"/>
    <n v="2.6399999999999997"/>
    <x v="3"/>
    <x v="0"/>
    <s v="No"/>
  </r>
  <r>
    <n v="4478"/>
    <s v="CA-2019-130211"/>
    <x v="760"/>
    <d v="2019-10-22T00:00:00"/>
    <s v="Same Day"/>
    <s v="BD-11620"/>
    <s v="Brian DeCherney"/>
    <x v="0"/>
    <s v="United States"/>
    <x v="408"/>
    <x v="26"/>
    <n v="73505"/>
    <x v="2"/>
    <s v="OFF-ST-10000129"/>
    <x v="1"/>
    <x v="4"/>
    <s v="Fellowes Recycled Storage Drawers"/>
    <n v="333.09000000000003"/>
    <n v="3"/>
    <n v="0"/>
    <n v="23.316299999999984"/>
    <x v="2"/>
    <x v="0"/>
    <s v="No"/>
  </r>
  <r>
    <n v="4479"/>
    <s v="CA-2019-130211"/>
    <x v="760"/>
    <d v="2019-10-22T00:00:00"/>
    <s v="Same Day"/>
    <s v="BD-11620"/>
    <s v="Brian DeCherney"/>
    <x v="0"/>
    <s v="United States"/>
    <x v="408"/>
    <x v="26"/>
    <n v="73505"/>
    <x v="2"/>
    <s v="FUR-TA-10003748"/>
    <x v="0"/>
    <x v="3"/>
    <s v="Bevis 36 x 72 Conference Tables"/>
    <n v="248.98"/>
    <n v="2"/>
    <n v="0"/>
    <n v="54.775599999999997"/>
    <x v="2"/>
    <x v="0"/>
    <s v="No"/>
  </r>
  <r>
    <n v="4480"/>
    <s v="CA-2016-147235"/>
    <x v="977"/>
    <d v="2016-03-28T00:00:00"/>
    <s v="Standard Class"/>
    <s v="CD-11920"/>
    <s v="Carlos Daly"/>
    <x v="0"/>
    <s v="United States"/>
    <x v="20"/>
    <x v="15"/>
    <n v="10024"/>
    <x v="3"/>
    <s v="OFF-PA-10004948"/>
    <x v="1"/>
    <x v="10"/>
    <s v="Xerox 190"/>
    <n v="24.900000000000002"/>
    <n v="5"/>
    <n v="0"/>
    <n v="11.703000000000001"/>
    <x v="3"/>
    <x v="0"/>
    <s v="No"/>
  </r>
  <r>
    <n v="4481"/>
    <s v="CA-2018-109365"/>
    <x v="54"/>
    <d v="2018-11-08T00:00:00"/>
    <s v="Standard Class"/>
    <s v="XP-21865"/>
    <s v="Xylona Preis"/>
    <x v="0"/>
    <s v="United States"/>
    <x v="1"/>
    <x v="1"/>
    <n v="90049"/>
    <x v="1"/>
    <s v="OFF-FA-10001561"/>
    <x v="1"/>
    <x v="13"/>
    <s v="Stockwell Push Pins"/>
    <n v="15.260000000000002"/>
    <n v="7"/>
    <n v="0"/>
    <n v="5.0358000000000001"/>
    <x v="1"/>
    <x v="0"/>
    <s v="No"/>
  </r>
  <r>
    <n v="4482"/>
    <s v="CA-2018-109365"/>
    <x v="54"/>
    <d v="2018-11-08T00:00:00"/>
    <s v="Standard Class"/>
    <s v="XP-21865"/>
    <s v="Xylona Preis"/>
    <x v="0"/>
    <s v="United States"/>
    <x v="1"/>
    <x v="1"/>
    <n v="90049"/>
    <x v="1"/>
    <s v="OFF-AP-10002998"/>
    <x v="1"/>
    <x v="9"/>
    <s v="Holmes 99% HEPA Air Purifier"/>
    <n v="43.32"/>
    <n v="2"/>
    <n v="0"/>
    <n v="14.295599999999997"/>
    <x v="1"/>
    <x v="0"/>
    <s v="No"/>
  </r>
  <r>
    <n v="4483"/>
    <s v="CA-2018-109365"/>
    <x v="54"/>
    <d v="2018-11-08T00:00:00"/>
    <s v="Standard Class"/>
    <s v="XP-21865"/>
    <s v="Xylona Preis"/>
    <x v="0"/>
    <s v="United States"/>
    <x v="1"/>
    <x v="1"/>
    <n v="90049"/>
    <x v="1"/>
    <s v="OFF-BI-10003981"/>
    <x v="1"/>
    <x v="8"/>
    <s v="Avery Durable Plastic 1&quot; Binders"/>
    <n v="43.584000000000003"/>
    <n v="12"/>
    <n v="0.2"/>
    <n v="15.799199999999999"/>
    <x v="1"/>
    <x v="0"/>
    <s v="No"/>
  </r>
  <r>
    <n v="4484"/>
    <s v="CA-2018-109365"/>
    <x v="54"/>
    <d v="2018-11-08T00:00:00"/>
    <s v="Standard Class"/>
    <s v="XP-21865"/>
    <s v="Xylona Preis"/>
    <x v="0"/>
    <s v="United States"/>
    <x v="1"/>
    <x v="1"/>
    <n v="90049"/>
    <x v="1"/>
    <s v="OFF-PA-10001725"/>
    <x v="1"/>
    <x v="10"/>
    <s v="Xerox 1892"/>
    <n v="116.28"/>
    <n v="3"/>
    <n v="0"/>
    <n v="56.977199999999996"/>
    <x v="1"/>
    <x v="0"/>
    <s v="No"/>
  </r>
  <r>
    <n v="4485"/>
    <s v="CA-2018-109365"/>
    <x v="54"/>
    <d v="2018-11-08T00:00:00"/>
    <s v="Standard Class"/>
    <s v="XP-21865"/>
    <s v="Xylona Preis"/>
    <x v="0"/>
    <s v="United States"/>
    <x v="1"/>
    <x v="1"/>
    <n v="90049"/>
    <x v="1"/>
    <s v="OFF-BI-10002071"/>
    <x v="1"/>
    <x v="8"/>
    <s v="Fellowes Black Plastic Comb Bindings"/>
    <n v="9.2959999999999994"/>
    <n v="2"/>
    <n v="0.2"/>
    <n v="3.0211999999999994"/>
    <x v="1"/>
    <x v="0"/>
    <s v="No"/>
  </r>
  <r>
    <n v="4486"/>
    <s v="CA-2018-109365"/>
    <x v="54"/>
    <d v="2018-11-08T00:00:00"/>
    <s v="Standard Class"/>
    <s v="XP-21865"/>
    <s v="Xylona Preis"/>
    <x v="0"/>
    <s v="United States"/>
    <x v="1"/>
    <x v="1"/>
    <n v="90049"/>
    <x v="1"/>
    <s v="OFF-PA-10000477"/>
    <x v="1"/>
    <x v="10"/>
    <s v="Xerox 22"/>
    <n v="19.440000000000001"/>
    <n v="3"/>
    <n v="0"/>
    <n v="9.3312000000000008"/>
    <x v="1"/>
    <x v="0"/>
    <s v="No"/>
  </r>
  <r>
    <n v="4487"/>
    <s v="CA-2018-109365"/>
    <x v="54"/>
    <d v="2018-11-08T00:00:00"/>
    <s v="Standard Class"/>
    <s v="XP-21865"/>
    <s v="Xylona Preis"/>
    <x v="0"/>
    <s v="United States"/>
    <x v="1"/>
    <x v="1"/>
    <n v="90049"/>
    <x v="1"/>
    <s v="OFF-PA-10004359"/>
    <x v="1"/>
    <x v="10"/>
    <s v="Multicolor Computer Printout Paper"/>
    <n v="314.54999999999995"/>
    <n v="3"/>
    <n v="0"/>
    <n v="150.98399999999998"/>
    <x v="1"/>
    <x v="0"/>
    <s v="No"/>
  </r>
  <r>
    <n v="4488"/>
    <s v="CA-2017-162621"/>
    <x v="577"/>
    <d v="2017-09-11T00:00:00"/>
    <s v="Standard Class"/>
    <s v="CA-12055"/>
    <s v="Cathy Armstrong"/>
    <x v="2"/>
    <s v="United States"/>
    <x v="12"/>
    <x v="5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  <x v="2"/>
    <x v="0"/>
    <s v="No"/>
  </r>
  <r>
    <n v="4489"/>
    <s v="CA-2017-162621"/>
    <x v="577"/>
    <d v="2017-09-11T00:00:00"/>
    <s v="Standard Class"/>
    <s v="CA-12055"/>
    <s v="Cathy Armstrong"/>
    <x v="2"/>
    <s v="United States"/>
    <x v="12"/>
    <x v="5"/>
    <n v="77036"/>
    <x v="2"/>
    <s v="OFF-SU-10003567"/>
    <x v="1"/>
    <x v="14"/>
    <s v="Stiletto Hand Letter Openers"/>
    <n v="69.12"/>
    <n v="9"/>
    <n v="0.2"/>
    <n v="-14.687999999999999"/>
    <x v="2"/>
    <x v="0"/>
    <s v="No"/>
  </r>
  <r>
    <n v="4490"/>
    <s v="CA-2017-162621"/>
    <x v="577"/>
    <d v="2017-09-11T00:00:00"/>
    <s v="Standard Class"/>
    <s v="CA-12055"/>
    <s v="Cathy Armstrong"/>
    <x v="2"/>
    <s v="United States"/>
    <x v="12"/>
    <x v="5"/>
    <n v="77036"/>
    <x v="2"/>
    <s v="OFF-BI-10003708"/>
    <x v="1"/>
    <x v="8"/>
    <s v="Acco Four Pocket Poly Ring Binder with Label Holder, Smoke, 1&quot;"/>
    <n v="4.4699999999999989"/>
    <n v="3"/>
    <n v="0.8"/>
    <n v="-7.8225000000000016"/>
    <x v="2"/>
    <x v="0"/>
    <s v="No"/>
  </r>
  <r>
    <n v="4491"/>
    <s v="CA-2019-105921"/>
    <x v="718"/>
    <d v="2019-08-21T00:00:00"/>
    <s v="Standard Class"/>
    <s v="JM-15250"/>
    <s v="Janet Martin"/>
    <x v="0"/>
    <s v="United States"/>
    <x v="1"/>
    <x v="1"/>
    <n v="90032"/>
    <x v="1"/>
    <s v="FUR-TA-10001095"/>
    <x v="0"/>
    <x v="3"/>
    <s v="Chromcraft Round Conference Tables"/>
    <n v="418.29599999999994"/>
    <n v="3"/>
    <n v="0.2"/>
    <n v="5.2287000000000035"/>
    <x v="1"/>
    <x v="0"/>
    <s v="No"/>
  </r>
  <r>
    <n v="4492"/>
    <s v="CA-2016-150798"/>
    <x v="588"/>
    <d v="2016-12-03T00:00:00"/>
    <s v="Second Class"/>
    <s v="JK-15730"/>
    <s v="Joe Kamberova"/>
    <x v="0"/>
    <s v="United States"/>
    <x v="38"/>
    <x v="24"/>
    <n v="43229"/>
    <x v="3"/>
    <s v="TEC-CO-10001571"/>
    <x v="2"/>
    <x v="16"/>
    <s v="Sharp 1540cs Digital Laser Copier"/>
    <n v="659.98799999999994"/>
    <n v="2"/>
    <n v="0.4"/>
    <n v="109.99799999999999"/>
    <x v="3"/>
    <x v="0"/>
    <s v="No"/>
  </r>
  <r>
    <n v="4493"/>
    <s v="CA-2016-150798"/>
    <x v="588"/>
    <d v="2016-12-03T00:00:00"/>
    <s v="Second Class"/>
    <s v="JK-15730"/>
    <s v="Joe Kamberova"/>
    <x v="0"/>
    <s v="United States"/>
    <x v="38"/>
    <x v="24"/>
    <n v="43229"/>
    <x v="3"/>
    <s v="FUR-FU-10000221"/>
    <x v="0"/>
    <x v="5"/>
    <s v="Master Caster Door Stop, Brown"/>
    <n v="8.1280000000000001"/>
    <n v="2"/>
    <n v="0.2"/>
    <n v="1.4223999999999997"/>
    <x v="3"/>
    <x v="0"/>
    <s v="No"/>
  </r>
  <r>
    <n v="4494"/>
    <s v="CA-2016-150798"/>
    <x v="588"/>
    <d v="2016-12-03T00:00:00"/>
    <s v="Second Class"/>
    <s v="JK-15730"/>
    <s v="Joe Kamberova"/>
    <x v="0"/>
    <s v="United States"/>
    <x v="38"/>
    <x v="24"/>
    <n v="43229"/>
    <x v="3"/>
    <s v="OFF-PA-10001972"/>
    <x v="1"/>
    <x v="10"/>
    <s v="Xerox 214"/>
    <n v="36.288000000000011"/>
    <n v="7"/>
    <n v="0.2"/>
    <n v="12.700800000000001"/>
    <x v="3"/>
    <x v="0"/>
    <s v="No"/>
  </r>
  <r>
    <n v="4495"/>
    <s v="CA-2016-150798"/>
    <x v="588"/>
    <d v="2016-12-03T00:00:00"/>
    <s v="Second Class"/>
    <s v="JK-15730"/>
    <s v="Joe Kamberova"/>
    <x v="0"/>
    <s v="United States"/>
    <x v="38"/>
    <x v="24"/>
    <n v="43229"/>
    <x v="3"/>
    <s v="FUR-CH-10000015"/>
    <x v="0"/>
    <x v="1"/>
    <s v="Hon Multipurpose Stacking Arm Chairs"/>
    <n v="909.7199999999998"/>
    <n v="6"/>
    <n v="0.3"/>
    <n v="-51.983999999999924"/>
    <x v="3"/>
    <x v="0"/>
    <s v="No"/>
  </r>
  <r>
    <n v="4496"/>
    <s v="CA-2019-112753"/>
    <x v="978"/>
    <d v="2019-06-23T00:00:00"/>
    <s v="Standard Class"/>
    <s v="CC-12670"/>
    <s v="Craig Carreira"/>
    <x v="0"/>
    <s v="United States"/>
    <x v="1"/>
    <x v="1"/>
    <n v="90032"/>
    <x v="1"/>
    <s v="FUR-BO-10004015"/>
    <x v="0"/>
    <x v="0"/>
    <s v="Bush Andora Bookcase, Maple/Graphite Gray Finish"/>
    <n v="917.92349999999988"/>
    <n v="9"/>
    <n v="0.15"/>
    <n v="75.593699999999899"/>
    <x v="1"/>
    <x v="1"/>
    <s v="Yes"/>
  </r>
  <r>
    <n v="4497"/>
    <s v="CA-2019-112753"/>
    <x v="978"/>
    <d v="2019-06-23T00:00:00"/>
    <s v="Standard Class"/>
    <s v="CC-12670"/>
    <s v="Craig Carreira"/>
    <x v="0"/>
    <s v="United States"/>
    <x v="1"/>
    <x v="1"/>
    <n v="90032"/>
    <x v="1"/>
    <s v="OFF-PA-10002036"/>
    <x v="1"/>
    <x v="10"/>
    <s v="Xerox 1930"/>
    <n v="38.880000000000003"/>
    <n v="6"/>
    <n v="0"/>
    <n v="19.051200000000001"/>
    <x v="1"/>
    <x v="1"/>
    <s v="Yes"/>
  </r>
  <r>
    <n v="4498"/>
    <s v="CA-2019-155075"/>
    <x v="574"/>
    <d v="2019-12-09T00:00:00"/>
    <s v="Standard Class"/>
    <s v="GW-14605"/>
    <s v="Giulietta Weimer"/>
    <x v="0"/>
    <s v="United States"/>
    <x v="10"/>
    <x v="9"/>
    <n v="19140"/>
    <x v="3"/>
    <s v="OFF-BI-10003650"/>
    <x v="1"/>
    <x v="8"/>
    <s v="GBC DocuBind 300 Electric Binding Machine"/>
    <n v="631.17600000000016"/>
    <n v="4"/>
    <n v="0.7"/>
    <n v="-462.86239999999998"/>
    <x v="3"/>
    <x v="0"/>
    <s v="No"/>
  </r>
  <r>
    <n v="4499"/>
    <s v="CA-2016-103401"/>
    <x v="871"/>
    <d v="2016-11-26T00:00:00"/>
    <s v="Standard Class"/>
    <s v="GR-14560"/>
    <s v="Georgia Rosenberg"/>
    <x v="1"/>
    <s v="United States"/>
    <x v="8"/>
    <x v="1"/>
    <n v="94110"/>
    <x v="1"/>
    <s v="OFF-PA-10003309"/>
    <x v="1"/>
    <x v="10"/>
    <s v="Xerox 211"/>
    <n v="12.96"/>
    <n v="2"/>
    <n v="0"/>
    <n v="6.2208000000000006"/>
    <x v="1"/>
    <x v="0"/>
    <s v="No"/>
  </r>
  <r>
    <n v="4500"/>
    <s v="CA-2018-124814"/>
    <x v="342"/>
    <d v="2018-04-16T00:00:00"/>
    <s v="Standard Class"/>
    <s v="FM-14215"/>
    <s v="Filia McAdams"/>
    <x v="1"/>
    <s v="United States"/>
    <x v="329"/>
    <x v="1"/>
    <n v="93309"/>
    <x v="1"/>
    <s v="OFF-PA-10002787"/>
    <x v="1"/>
    <x v="10"/>
    <s v="Xerox 227"/>
    <n v="12.96"/>
    <n v="2"/>
    <n v="0"/>
    <n v="6.2208000000000006"/>
    <x v="1"/>
    <x v="0"/>
    <s v="No"/>
  </r>
  <r>
    <n v="4501"/>
    <s v="CA-2018-124814"/>
    <x v="342"/>
    <d v="2018-04-16T00:00:00"/>
    <s v="Standard Class"/>
    <s v="FM-14215"/>
    <s v="Filia McAdams"/>
    <x v="1"/>
    <s v="United States"/>
    <x v="329"/>
    <x v="1"/>
    <n v="93309"/>
    <x v="1"/>
    <s v="OFF-BI-10000174"/>
    <x v="1"/>
    <x v="8"/>
    <s v="Wilson Jones Clip &amp; Carry Folder Binder Tool for Ring Binders, Clear"/>
    <n v="23.2"/>
    <n v="5"/>
    <n v="0.2"/>
    <n v="8.1199999999999974"/>
    <x v="1"/>
    <x v="0"/>
    <s v="No"/>
  </r>
  <r>
    <n v="4502"/>
    <s v="CA-2016-116757"/>
    <x v="479"/>
    <d v="2016-07-04T00:00:00"/>
    <s v="Standard Class"/>
    <s v="MS-17980"/>
    <s v="Michael Stewart"/>
    <x v="1"/>
    <s v="United States"/>
    <x v="12"/>
    <x v="5"/>
    <n v="77095"/>
    <x v="2"/>
    <s v="OFF-PA-10002005"/>
    <x v="1"/>
    <x v="10"/>
    <s v="Xerox 225"/>
    <n v="25.920000000000005"/>
    <n v="5"/>
    <n v="0.2"/>
    <n v="9.0719999999999992"/>
    <x v="2"/>
    <x v="0"/>
    <s v="No"/>
  </r>
  <r>
    <n v="4503"/>
    <s v="CA-2016-116757"/>
    <x v="479"/>
    <d v="2016-07-04T00:00:00"/>
    <s v="Standard Class"/>
    <s v="MS-17980"/>
    <s v="Michael Stewart"/>
    <x v="1"/>
    <s v="United States"/>
    <x v="12"/>
    <x v="5"/>
    <n v="77095"/>
    <x v="2"/>
    <s v="OFF-FA-10002815"/>
    <x v="1"/>
    <x v="13"/>
    <s v="Staples"/>
    <n v="21.312000000000005"/>
    <n v="6"/>
    <n v="0.2"/>
    <n v="7.1928000000000001"/>
    <x v="2"/>
    <x v="0"/>
    <s v="No"/>
  </r>
  <r>
    <n v="4504"/>
    <s v="US-2016-138247"/>
    <x v="163"/>
    <d v="2016-12-29T00:00:00"/>
    <s v="Standard Class"/>
    <s v="BF-11170"/>
    <s v="Ben Ferrer"/>
    <x v="2"/>
    <s v="United States"/>
    <x v="1"/>
    <x v="1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  <x v="1"/>
    <x v="0"/>
    <s v="No"/>
  </r>
  <r>
    <n v="4505"/>
    <s v="US-2016-138247"/>
    <x v="163"/>
    <d v="2016-12-29T00:00:00"/>
    <s v="Standard Class"/>
    <s v="BF-11170"/>
    <s v="Ben Ferrer"/>
    <x v="2"/>
    <s v="United States"/>
    <x v="1"/>
    <x v="1"/>
    <n v="90045"/>
    <x v="1"/>
    <s v="OFF-AP-10000828"/>
    <x v="1"/>
    <x v="9"/>
    <s v="Avanti 4.4 Cu. Ft. Refrigerator"/>
    <n v="361.96"/>
    <n v="2"/>
    <n v="0"/>
    <n v="101.34879999999998"/>
    <x v="1"/>
    <x v="0"/>
    <s v="No"/>
  </r>
  <r>
    <n v="4506"/>
    <s v="US-2016-138247"/>
    <x v="163"/>
    <d v="2016-12-29T00:00:00"/>
    <s v="Standard Class"/>
    <s v="BF-11170"/>
    <s v="Ben Ferrer"/>
    <x v="2"/>
    <s v="United States"/>
    <x v="1"/>
    <x v="1"/>
    <n v="90045"/>
    <x v="1"/>
    <s v="TEC-AC-10004708"/>
    <x v="2"/>
    <x v="11"/>
    <s v="Sony 32GB Class 10 Micro SDHC R40 Memory Card"/>
    <n v="62.849999999999994"/>
    <n v="3"/>
    <n v="0"/>
    <n v="13.198499999999999"/>
    <x v="1"/>
    <x v="0"/>
    <s v="No"/>
  </r>
  <r>
    <n v="4507"/>
    <s v="US-2016-138247"/>
    <x v="163"/>
    <d v="2016-12-29T00:00:00"/>
    <s v="Standard Class"/>
    <s v="BF-11170"/>
    <s v="Ben Ferrer"/>
    <x v="2"/>
    <s v="United States"/>
    <x v="1"/>
    <x v="1"/>
    <n v="90045"/>
    <x v="1"/>
    <s v="TEC-PH-10001530"/>
    <x v="2"/>
    <x v="7"/>
    <s v="Cisco Unified IP Phone 7945G VoIP phone"/>
    <n v="818.37600000000009"/>
    <n v="3"/>
    <n v="0.2"/>
    <n v="51.148499999999984"/>
    <x v="1"/>
    <x v="0"/>
    <s v="No"/>
  </r>
  <r>
    <n v="4508"/>
    <s v="US-2016-138247"/>
    <x v="163"/>
    <d v="2016-12-29T00:00:00"/>
    <s v="Standard Class"/>
    <s v="BF-11170"/>
    <s v="Ben Ferrer"/>
    <x v="2"/>
    <s v="United States"/>
    <x v="1"/>
    <x v="1"/>
    <n v="90045"/>
    <x v="1"/>
    <s v="OFF-ST-10002301"/>
    <x v="1"/>
    <x v="4"/>
    <s v="Tennsco Commercial Shelving"/>
    <n v="20.34"/>
    <n v="1"/>
    <n v="0"/>
    <n v="0.20339999999999847"/>
    <x v="1"/>
    <x v="0"/>
    <s v="No"/>
  </r>
  <r>
    <n v="4509"/>
    <s v="US-2016-138247"/>
    <x v="163"/>
    <d v="2016-12-29T00:00:00"/>
    <s v="Standard Class"/>
    <s v="BF-11170"/>
    <s v="Ben Ferrer"/>
    <x v="2"/>
    <s v="United States"/>
    <x v="1"/>
    <x v="1"/>
    <n v="90045"/>
    <x v="1"/>
    <s v="FUR-FU-10002554"/>
    <x v="0"/>
    <x v="5"/>
    <s v="Westinghouse Floor Lamp with Metal Mesh Shade, Black"/>
    <n v="23.99"/>
    <n v="1"/>
    <n v="0"/>
    <n v="5.5176999999999978"/>
    <x v="1"/>
    <x v="0"/>
    <s v="No"/>
  </r>
  <r>
    <n v="4510"/>
    <s v="CA-2019-167003"/>
    <x v="979"/>
    <d v="2019-05-29T00:00:00"/>
    <s v="Standard Class"/>
    <s v="VS-21820"/>
    <s v="Vivek Sundaresam"/>
    <x v="0"/>
    <s v="United States"/>
    <x v="1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  <x v="1"/>
    <x v="1"/>
    <s v="Yes"/>
  </r>
  <r>
    <n v="4511"/>
    <s v="CA-2018-119935"/>
    <x v="338"/>
    <d v="2018-11-14T00:00:00"/>
    <s v="Standard Class"/>
    <s v="KM-16225"/>
    <s v="Kalyca Meade"/>
    <x v="1"/>
    <s v="United States"/>
    <x v="24"/>
    <x v="25"/>
    <n v="65807"/>
    <x v="2"/>
    <s v="FUR-FU-10001085"/>
    <x v="0"/>
    <x v="5"/>
    <s v="3M Polarizing Light Filter Sleeves"/>
    <n v="37.299999999999997"/>
    <n v="2"/>
    <n v="0"/>
    <n v="17.157999999999998"/>
    <x v="2"/>
    <x v="0"/>
    <s v="No"/>
  </r>
  <r>
    <n v="4512"/>
    <s v="CA-2018-119935"/>
    <x v="338"/>
    <d v="2018-11-14T00:00:00"/>
    <s v="Standard Class"/>
    <s v="KM-16225"/>
    <s v="Kalyca Meade"/>
    <x v="1"/>
    <s v="United States"/>
    <x v="24"/>
    <x v="25"/>
    <n v="65807"/>
    <x v="2"/>
    <s v="OFF-BI-10001597"/>
    <x v="1"/>
    <x v="8"/>
    <s v="Wilson Jones Ledger-Size, Piano-Hinge Binder, 2&quot;, Blue"/>
    <n v="81.96"/>
    <n v="2"/>
    <n v="0"/>
    <n v="39.340799999999994"/>
    <x v="2"/>
    <x v="0"/>
    <s v="No"/>
  </r>
  <r>
    <n v="4513"/>
    <s v="CA-2018-118969"/>
    <x v="824"/>
    <d v="2018-10-03T00:00:00"/>
    <s v="First Class"/>
    <s v="LP-17095"/>
    <s v="Liz Preis"/>
    <x v="0"/>
    <s v="United States"/>
    <x v="42"/>
    <x v="16"/>
    <n v="85023"/>
    <x v="1"/>
    <s v="OFF-BI-10002429"/>
    <x v="1"/>
    <x v="8"/>
    <s v="Premier Elliptical Ring Binder, Black"/>
    <n v="54.792000000000009"/>
    <n v="6"/>
    <n v="0.7"/>
    <n v="-40.180799999999991"/>
    <x v="1"/>
    <x v="0"/>
    <s v="No"/>
  </r>
  <r>
    <n v="4514"/>
    <s v="CA-2018-145240"/>
    <x v="47"/>
    <d v="2018-09-08T00:00:00"/>
    <s v="First Class"/>
    <s v="BG-11740"/>
    <s v="Bruce Geld"/>
    <x v="0"/>
    <s v="United States"/>
    <x v="12"/>
    <x v="5"/>
    <n v="77070"/>
    <x v="2"/>
    <s v="OFF-ST-10001590"/>
    <x v="1"/>
    <x v="4"/>
    <s v="Tenex Personal Project File with Scoop Front Design, Black"/>
    <n v="10.784000000000001"/>
    <n v="1"/>
    <n v="0.2"/>
    <n v="0.8087999999999993"/>
    <x v="2"/>
    <x v="0"/>
    <s v="No"/>
  </r>
  <r>
    <n v="4515"/>
    <s v="CA-2018-120873"/>
    <x v="189"/>
    <d v="2018-11-01T00:00:00"/>
    <s v="Second Class"/>
    <s v="BW-11200"/>
    <s v="Ben Wallace"/>
    <x v="0"/>
    <s v="United States"/>
    <x v="409"/>
    <x v="17"/>
    <n v="23666"/>
    <x v="0"/>
    <s v="FUR-CH-10000847"/>
    <x v="0"/>
    <x v="1"/>
    <s v="Global Executive Mid-Back Manager's Chair"/>
    <n v="290.98"/>
    <n v="1"/>
    <n v="0"/>
    <n v="75.654799999999994"/>
    <x v="0"/>
    <x v="1"/>
    <s v="Yes"/>
  </r>
  <r>
    <n v="4516"/>
    <s v="US-2019-111920"/>
    <x v="760"/>
    <d v="2019-10-26T00:00:00"/>
    <s v="Standard Class"/>
    <s v="PS-18970"/>
    <s v="Paul Stevenson"/>
    <x v="2"/>
    <s v="United States"/>
    <x v="251"/>
    <x v="26"/>
    <n v="74133"/>
    <x v="2"/>
    <s v="OFF-AR-10003179"/>
    <x v="1"/>
    <x v="6"/>
    <s v="Dixon Ticonderoga Core-Lock Colored Pencils"/>
    <n v="36.44"/>
    <n v="4"/>
    <n v="0"/>
    <n v="12.025199999999998"/>
    <x v="2"/>
    <x v="0"/>
    <s v="No"/>
  </r>
  <r>
    <n v="4517"/>
    <s v="US-2018-128678"/>
    <x v="306"/>
    <d v="2018-09-20T00:00:00"/>
    <s v="Standard Class"/>
    <s v="RB-19570"/>
    <s v="Rob Beeghly"/>
    <x v="0"/>
    <s v="United States"/>
    <x v="4"/>
    <x v="4"/>
    <n v="98105"/>
    <x v="1"/>
    <s v="OFF-PA-10000807"/>
    <x v="1"/>
    <x v="10"/>
    <s v="TOPS &quot;Important Message&quot; Pads, Canary, 4-1/4 x 5-1/2, 50 Sheets per Pad"/>
    <n v="21.400000000000002"/>
    <n v="5"/>
    <n v="0"/>
    <n v="10.058"/>
    <x v="1"/>
    <x v="0"/>
    <s v="No"/>
  </r>
  <r>
    <n v="4518"/>
    <s v="US-2018-128678"/>
    <x v="306"/>
    <d v="2018-09-20T00:00:00"/>
    <s v="Standard Class"/>
    <s v="RB-19570"/>
    <s v="Rob Beeghly"/>
    <x v="0"/>
    <s v="United States"/>
    <x v="4"/>
    <x v="4"/>
    <n v="98105"/>
    <x v="1"/>
    <s v="OFF-BI-10002103"/>
    <x v="1"/>
    <x v="8"/>
    <s v="Cardinal Slant-D Ring Binder, Heavy Gauge Vinyl"/>
    <n v="48.664000000000001"/>
    <n v="7"/>
    <n v="0.2"/>
    <n v="15.815799999999999"/>
    <x v="1"/>
    <x v="0"/>
    <s v="No"/>
  </r>
  <r>
    <n v="4519"/>
    <s v="CA-2018-101385"/>
    <x v="477"/>
    <d v="2018-10-01T00:00:00"/>
    <s v="Standard Class"/>
    <s v="JW-16075"/>
    <s v="Julia West"/>
    <x v="0"/>
    <s v="United States"/>
    <x v="8"/>
    <x v="1"/>
    <n v="94109"/>
    <x v="1"/>
    <s v="OFF-AR-10004441"/>
    <x v="1"/>
    <x v="6"/>
    <s v="BIC Brite Liner Highlighters"/>
    <n v="16.559999999999999"/>
    <n v="4"/>
    <n v="0"/>
    <n v="6.9551999999999996"/>
    <x v="1"/>
    <x v="0"/>
    <s v="No"/>
  </r>
  <r>
    <n v="4520"/>
    <s v="CA-2019-107167"/>
    <x v="193"/>
    <d v="2019-06-14T00:00:00"/>
    <s v="Standard Class"/>
    <s v="ND-18460"/>
    <s v="Neil Ducich"/>
    <x v="1"/>
    <s v="United States"/>
    <x v="108"/>
    <x v="2"/>
    <n v="32216"/>
    <x v="0"/>
    <s v="OFF-ST-10003805"/>
    <x v="1"/>
    <x v="4"/>
    <s v="24 Capacity Maxi Data Binder Racks, Pearl"/>
    <n v="1347.5200000000002"/>
    <n v="8"/>
    <n v="0.2"/>
    <n v="84.219999999999857"/>
    <x v="0"/>
    <x v="0"/>
    <s v="No"/>
  </r>
  <r>
    <n v="4521"/>
    <s v="CA-2016-109491"/>
    <x v="980"/>
    <d v="2016-02-26T00:00:00"/>
    <s v="Standard Class"/>
    <s v="LC-16930"/>
    <s v="Linda Cazamias"/>
    <x v="1"/>
    <s v="United States"/>
    <x v="102"/>
    <x v="14"/>
    <n v="47374"/>
    <x v="2"/>
    <s v="TEC-AC-10001284"/>
    <x v="2"/>
    <x v="11"/>
    <s v="Enermax Briskie RF Wireless Keyboard and Mouse Combo"/>
    <n v="62.31"/>
    <n v="3"/>
    <n v="0"/>
    <n v="22.4316"/>
    <x v="2"/>
    <x v="0"/>
    <s v="No"/>
  </r>
  <r>
    <n v="4522"/>
    <s v="CA-2016-109491"/>
    <x v="980"/>
    <d v="2016-02-26T00:00:00"/>
    <s v="Standard Class"/>
    <s v="LC-16930"/>
    <s v="Linda Cazamias"/>
    <x v="1"/>
    <s v="United States"/>
    <x v="102"/>
    <x v="14"/>
    <n v="47374"/>
    <x v="2"/>
    <s v="FUR-FU-10000221"/>
    <x v="0"/>
    <x v="5"/>
    <s v="Master Caster Door Stop, Brown"/>
    <n v="20.32"/>
    <n v="4"/>
    <n v="0"/>
    <n v="6.9087999999999994"/>
    <x v="2"/>
    <x v="0"/>
    <s v="No"/>
  </r>
  <r>
    <n v="4523"/>
    <s v="CA-2019-105445"/>
    <x v="297"/>
    <d v="2019-02-25T00:00:00"/>
    <s v="Second Class"/>
    <s v="BP-11095"/>
    <s v="Bart Pistole"/>
    <x v="1"/>
    <s v="United States"/>
    <x v="103"/>
    <x v="22"/>
    <n v="80027"/>
    <x v="1"/>
    <s v="OFF-FA-10001229"/>
    <x v="1"/>
    <x v="13"/>
    <s v="Staples"/>
    <n v="9.4320000000000004"/>
    <n v="3"/>
    <n v="0.2"/>
    <n v="3.065399999999999"/>
    <x v="1"/>
    <x v="0"/>
    <s v="No"/>
  </r>
  <r>
    <n v="4524"/>
    <s v="CA-2016-107454"/>
    <x v="981"/>
    <d v="2016-11-06T00:00:00"/>
    <s v="Standard Class"/>
    <s v="RD-19720"/>
    <s v="Roger Demir"/>
    <x v="0"/>
    <s v="United States"/>
    <x v="20"/>
    <x v="15"/>
    <n v="10024"/>
    <x v="3"/>
    <s v="OFF-LA-10001569"/>
    <x v="1"/>
    <x v="2"/>
    <s v="Avery 499"/>
    <n v="34.86"/>
    <n v="7"/>
    <n v="0"/>
    <n v="16.035599999999999"/>
    <x v="3"/>
    <x v="0"/>
    <s v="No"/>
  </r>
  <r>
    <n v="4525"/>
    <s v="CA-2016-107454"/>
    <x v="981"/>
    <d v="2016-11-06T00:00:00"/>
    <s v="Standard Class"/>
    <s v="RD-19720"/>
    <s v="Roger Demir"/>
    <x v="0"/>
    <s v="United States"/>
    <x v="20"/>
    <x v="15"/>
    <n v="10024"/>
    <x v="3"/>
    <s v="FUR-FU-10004018"/>
    <x v="0"/>
    <x v="5"/>
    <s v="Tensor Computer Mounted Lamp"/>
    <n v="89.34"/>
    <n v="6"/>
    <n v="0"/>
    <n v="24.121800000000004"/>
    <x v="3"/>
    <x v="0"/>
    <s v="No"/>
  </r>
  <r>
    <n v="4526"/>
    <s v="US-2019-105046"/>
    <x v="729"/>
    <d v="2019-07-23T00:00:00"/>
    <s v="Standard Class"/>
    <s v="BE-11335"/>
    <s v="Bill Eplett"/>
    <x v="2"/>
    <s v="United States"/>
    <x v="410"/>
    <x v="15"/>
    <n v="13440"/>
    <x v="3"/>
    <s v="TEC-PH-10004536"/>
    <x v="2"/>
    <x v="7"/>
    <s v="Avaya 5420 Digital phone"/>
    <n v="269.98"/>
    <n v="2"/>
    <n v="0"/>
    <n v="67.495000000000005"/>
    <x v="3"/>
    <x v="1"/>
    <s v="Yes"/>
  </r>
  <r>
    <n v="4527"/>
    <s v="US-2019-105046"/>
    <x v="729"/>
    <d v="2019-07-23T00:00:00"/>
    <s v="Standard Class"/>
    <s v="BE-11335"/>
    <s v="Bill Eplett"/>
    <x v="2"/>
    <s v="United States"/>
    <x v="410"/>
    <x v="15"/>
    <n v="13440"/>
    <x v="3"/>
    <s v="OFF-PA-10004353"/>
    <x v="1"/>
    <x v="10"/>
    <s v="Southworth 25% Cotton Premium Laser Paper and Envelopes"/>
    <n v="99.9"/>
    <n v="5"/>
    <n v="0"/>
    <n v="47.952000000000005"/>
    <x v="3"/>
    <x v="1"/>
    <s v="Yes"/>
  </r>
  <r>
    <n v="4528"/>
    <s v="US-2019-105046"/>
    <x v="729"/>
    <d v="2019-07-23T00:00:00"/>
    <s v="Standard Class"/>
    <s v="BE-11335"/>
    <s v="Bill Eplett"/>
    <x v="2"/>
    <s v="United States"/>
    <x v="410"/>
    <x v="15"/>
    <n v="13440"/>
    <x v="3"/>
    <s v="FUR-FU-10004848"/>
    <x v="0"/>
    <x v="5"/>
    <s v="DAX Solid Wood Frames"/>
    <n v="39.08"/>
    <n v="4"/>
    <n v="0"/>
    <n v="14.459599999999998"/>
    <x v="3"/>
    <x v="1"/>
    <s v="Yes"/>
  </r>
  <r>
    <n v="4529"/>
    <s v="CA-2019-152856"/>
    <x v="565"/>
    <d v="2019-09-10T00:00:00"/>
    <s v="Second Class"/>
    <s v="RS-19765"/>
    <s v="Roland Schwarz"/>
    <x v="1"/>
    <s v="United States"/>
    <x v="292"/>
    <x v="24"/>
    <n v="43302"/>
    <x v="3"/>
    <s v="TEC-AC-10004864"/>
    <x v="2"/>
    <x v="11"/>
    <s v="Memorex Micro Travel Drive 32 GB"/>
    <n v="116.83199999999999"/>
    <n v="4"/>
    <n v="0.2"/>
    <n v="33.589200000000005"/>
    <x v="3"/>
    <x v="0"/>
    <s v="No"/>
  </r>
  <r>
    <n v="4530"/>
    <s v="CA-2018-134691"/>
    <x v="696"/>
    <d v="2018-11-18T00:00:00"/>
    <s v="Standard Class"/>
    <s v="KC-16540"/>
    <s v="Kelly Collister"/>
    <x v="0"/>
    <s v="United States"/>
    <x v="12"/>
    <x v="5"/>
    <n v="77041"/>
    <x v="2"/>
    <s v="OFF-BI-10002393"/>
    <x v="1"/>
    <x v="8"/>
    <s v="Binder Posts"/>
    <n v="2.2959999999999994"/>
    <n v="2"/>
    <n v="0.8"/>
    <n v="-3.9032000000000009"/>
    <x v="2"/>
    <x v="0"/>
    <s v="No"/>
  </r>
  <r>
    <n v="4531"/>
    <s v="CA-2018-118759"/>
    <x v="696"/>
    <d v="2018-11-17T00:00:00"/>
    <s v="First Class"/>
    <s v="MB-17305"/>
    <s v="Maria Bertelson"/>
    <x v="0"/>
    <s v="United States"/>
    <x v="20"/>
    <x v="15"/>
    <n v="10009"/>
    <x v="3"/>
    <s v="FUR-CH-10002335"/>
    <x v="0"/>
    <x v="1"/>
    <s v="Hon GuestStacker Chair"/>
    <n v="408.00599999999997"/>
    <n v="2"/>
    <n v="0.1"/>
    <n v="72.534400000000005"/>
    <x v="3"/>
    <x v="0"/>
    <s v="No"/>
  </r>
  <r>
    <n v="4532"/>
    <s v="CA-2018-118759"/>
    <x v="696"/>
    <d v="2018-11-17T00:00:00"/>
    <s v="First Class"/>
    <s v="MB-17305"/>
    <s v="Maria Bertelson"/>
    <x v="0"/>
    <s v="United States"/>
    <x v="20"/>
    <x v="15"/>
    <n v="10009"/>
    <x v="3"/>
    <s v="OFF-ST-10001590"/>
    <x v="1"/>
    <x v="4"/>
    <s v="Tenex Personal Project File with Scoop Front Design, Black"/>
    <n v="40.44"/>
    <n v="3"/>
    <n v="0"/>
    <n v="10.514399999999998"/>
    <x v="3"/>
    <x v="0"/>
    <s v="No"/>
  </r>
  <r>
    <n v="4533"/>
    <s v="CA-2016-140403"/>
    <x v="982"/>
    <d v="2016-10-10T00:00:00"/>
    <s v="Same Day"/>
    <s v="TN-21040"/>
    <s v="Tanja Norvell"/>
    <x v="2"/>
    <s v="United States"/>
    <x v="286"/>
    <x v="1"/>
    <n v="95336"/>
    <x v="1"/>
    <s v="FUR-CH-10002774"/>
    <x v="0"/>
    <x v="1"/>
    <s v="Global Deluxe Stacking Chair, Gray"/>
    <n v="122.352"/>
    <n v="3"/>
    <n v="0.2"/>
    <n v="13.764599999999994"/>
    <x v="1"/>
    <x v="0"/>
    <s v="No"/>
  </r>
  <r>
    <n v="4534"/>
    <s v="CA-2016-140403"/>
    <x v="982"/>
    <d v="2016-10-10T00:00:00"/>
    <s v="Same Day"/>
    <s v="TN-21040"/>
    <s v="Tanja Norvell"/>
    <x v="2"/>
    <s v="United States"/>
    <x v="286"/>
    <x v="1"/>
    <n v="95336"/>
    <x v="1"/>
    <s v="OFF-EN-10001219"/>
    <x v="1"/>
    <x v="12"/>
    <s v="#10- 4 1/8&quot; x 9 1/2&quot; Security-Tint Envelopes"/>
    <n v="15.28"/>
    <n v="2"/>
    <n v="0"/>
    <n v="7.4871999999999996"/>
    <x v="1"/>
    <x v="0"/>
    <s v="No"/>
  </r>
  <r>
    <n v="4535"/>
    <s v="CA-2017-163104"/>
    <x v="531"/>
    <d v="2017-03-26T00:00:00"/>
    <s v="Standard Class"/>
    <s v="MC-18130"/>
    <s v="Mike Caudle"/>
    <x v="1"/>
    <s v="United States"/>
    <x v="1"/>
    <x v="1"/>
    <n v="90004"/>
    <x v="1"/>
    <s v="OFF-PA-10001947"/>
    <x v="1"/>
    <x v="10"/>
    <s v="Xerox 1974"/>
    <n v="11.96"/>
    <n v="2"/>
    <n v="0"/>
    <n v="5.8604000000000003"/>
    <x v="1"/>
    <x v="0"/>
    <s v="No"/>
  </r>
  <r>
    <n v="4536"/>
    <s v="CA-2019-138464"/>
    <x v="141"/>
    <d v="2019-07-12T00:00:00"/>
    <s v="Standard Class"/>
    <s v="VF-21715"/>
    <s v="Vicky Freymann"/>
    <x v="2"/>
    <s v="United States"/>
    <x v="4"/>
    <x v="4"/>
    <n v="98115"/>
    <x v="1"/>
    <s v="FUR-FU-10003142"/>
    <x v="0"/>
    <x v="5"/>
    <s v="Master Big Foot Doorstop, Beige"/>
    <n v="15.84"/>
    <n v="3"/>
    <n v="0"/>
    <n v="4.9103999999999992"/>
    <x v="1"/>
    <x v="0"/>
    <s v="No"/>
  </r>
  <r>
    <n v="4537"/>
    <s v="CA-2019-138464"/>
    <x v="141"/>
    <d v="2019-07-12T00:00:00"/>
    <s v="Standard Class"/>
    <s v="VF-21715"/>
    <s v="Vicky Freymann"/>
    <x v="2"/>
    <s v="United States"/>
    <x v="4"/>
    <x v="4"/>
    <n v="98115"/>
    <x v="1"/>
    <s v="OFF-BI-10001543"/>
    <x v="1"/>
    <x v="8"/>
    <s v="GBC VeloBinder Manual Binding System"/>
    <n v="86.376000000000005"/>
    <n v="3"/>
    <n v="0.2"/>
    <n v="30.231600000000007"/>
    <x v="1"/>
    <x v="0"/>
    <s v="No"/>
  </r>
  <r>
    <n v="4538"/>
    <s v="CA-2019-138464"/>
    <x v="141"/>
    <d v="2019-07-12T00:00:00"/>
    <s v="Standard Class"/>
    <s v="VF-21715"/>
    <s v="Vicky Freymann"/>
    <x v="2"/>
    <s v="United States"/>
    <x v="4"/>
    <x v="4"/>
    <n v="98115"/>
    <x v="1"/>
    <s v="OFF-AR-10003560"/>
    <x v="1"/>
    <x v="6"/>
    <s v="Zebra Zazzle Fluorescent Highlighters"/>
    <n v="18.240000000000002"/>
    <n v="3"/>
    <n v="0"/>
    <n v="6.2015999999999991"/>
    <x v="1"/>
    <x v="0"/>
    <s v="No"/>
  </r>
  <r>
    <n v="4539"/>
    <s v="CA-2019-138464"/>
    <x v="141"/>
    <d v="2019-07-12T00:00:00"/>
    <s v="Standard Class"/>
    <s v="VF-21715"/>
    <s v="Vicky Freymann"/>
    <x v="2"/>
    <s v="United States"/>
    <x v="4"/>
    <x v="4"/>
    <n v="98115"/>
    <x v="1"/>
    <s v="OFF-AR-10004757"/>
    <x v="1"/>
    <x v="6"/>
    <s v="Crayola Colored Pencils"/>
    <n v="13.12"/>
    <n v="4"/>
    <n v="0"/>
    <n v="4.3295999999999992"/>
    <x v="1"/>
    <x v="0"/>
    <s v="No"/>
  </r>
  <r>
    <n v="4540"/>
    <s v="CA-2017-104129"/>
    <x v="914"/>
    <d v="2017-03-02T00:00:00"/>
    <s v="Standard Class"/>
    <s v="ES-14080"/>
    <s v="Erin Smith"/>
    <x v="1"/>
    <s v="United States"/>
    <x v="205"/>
    <x v="34"/>
    <n v="2908"/>
    <x v="3"/>
    <s v="TEC-PH-10003800"/>
    <x v="2"/>
    <x v="7"/>
    <s v="i.Sound Portable Power - 8000 mAh"/>
    <n v="105.98"/>
    <n v="2"/>
    <n v="0"/>
    <n v="1.0597999999999956"/>
    <x v="3"/>
    <x v="1"/>
    <s v="Yes"/>
  </r>
  <r>
    <n v="4541"/>
    <s v="CA-2017-104129"/>
    <x v="914"/>
    <d v="2017-03-02T00:00:00"/>
    <s v="Standard Class"/>
    <s v="ES-14080"/>
    <s v="Erin Smith"/>
    <x v="1"/>
    <s v="United States"/>
    <x v="205"/>
    <x v="34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  <x v="3"/>
    <x v="1"/>
    <s v="Yes"/>
  </r>
  <r>
    <n v="4542"/>
    <s v="US-2019-132206"/>
    <x v="114"/>
    <d v="2019-06-21T00:00:00"/>
    <s v="Standard Class"/>
    <s v="MK-17905"/>
    <s v="Michael Kennedy"/>
    <x v="1"/>
    <s v="United States"/>
    <x v="22"/>
    <x v="10"/>
    <n v="60653"/>
    <x v="2"/>
    <s v="OFF-BI-10000756"/>
    <x v="1"/>
    <x v="8"/>
    <s v="Storex DuraTech Recycled Plastic Frosted Binders"/>
    <n v="5.9359999999999991"/>
    <n v="7"/>
    <n v="0.8"/>
    <n v="-8.9040000000000035"/>
    <x v="2"/>
    <x v="0"/>
    <s v="No"/>
  </r>
  <r>
    <n v="4543"/>
    <s v="CA-2019-113474"/>
    <x v="983"/>
    <d v="2019-03-31T00:00:00"/>
    <s v="First Class"/>
    <s v="TM-21490"/>
    <s v="Tony Molinari"/>
    <x v="0"/>
    <s v="United States"/>
    <x v="268"/>
    <x v="26"/>
    <n v="73120"/>
    <x v="2"/>
    <s v="OFF-EN-10004206"/>
    <x v="1"/>
    <x v="12"/>
    <s v="Multimedia Mailers"/>
    <n v="325.86"/>
    <n v="2"/>
    <n v="0"/>
    <n v="149.8956"/>
    <x v="2"/>
    <x v="0"/>
    <s v="No"/>
  </r>
  <r>
    <n v="4544"/>
    <s v="CA-2017-126557"/>
    <x v="984"/>
    <d v="2017-07-17T00:00:00"/>
    <s v="Second Class"/>
    <s v="RL-19615"/>
    <s v="Rob Lucas"/>
    <x v="0"/>
    <s v="United States"/>
    <x v="22"/>
    <x v="10"/>
    <n v="60610"/>
    <x v="2"/>
    <s v="FUR-CH-10004477"/>
    <x v="0"/>
    <x v="1"/>
    <s v="Global Push Button Manager's Chair, Indigo"/>
    <n v="383.60699999999997"/>
    <n v="9"/>
    <n v="0.3"/>
    <n v="-5.4801000000000215"/>
    <x v="2"/>
    <x v="0"/>
    <s v="No"/>
  </r>
  <r>
    <n v="4545"/>
    <s v="CA-2017-126557"/>
    <x v="984"/>
    <d v="2017-07-17T00:00:00"/>
    <s v="Second Class"/>
    <s v="RL-19615"/>
    <s v="Rob Lucas"/>
    <x v="0"/>
    <s v="United States"/>
    <x v="22"/>
    <x v="10"/>
    <n v="60610"/>
    <x v="2"/>
    <s v="TEC-PH-10003505"/>
    <x v="2"/>
    <x v="7"/>
    <s v="Geemarc AmpliPOWER60"/>
    <n v="148.47999999999999"/>
    <n v="2"/>
    <n v="0.2"/>
    <n v="16.703999999999986"/>
    <x v="2"/>
    <x v="0"/>
    <s v="No"/>
  </r>
  <r>
    <n v="4546"/>
    <s v="CA-2017-126557"/>
    <x v="984"/>
    <d v="2017-07-17T00:00:00"/>
    <s v="Second Class"/>
    <s v="RL-19615"/>
    <s v="Rob Lucas"/>
    <x v="0"/>
    <s v="United States"/>
    <x v="22"/>
    <x v="10"/>
    <n v="60610"/>
    <x v="2"/>
    <s v="TEC-PH-10000526"/>
    <x v="2"/>
    <x v="7"/>
    <s v="Vtech CS6719"/>
    <n v="537.54399999999998"/>
    <n v="7"/>
    <n v="0.2"/>
    <n v="53.754400000000004"/>
    <x v="2"/>
    <x v="0"/>
    <s v="No"/>
  </r>
  <r>
    <n v="4547"/>
    <s v="CA-2017-126557"/>
    <x v="984"/>
    <d v="2017-07-17T00:00:00"/>
    <s v="Second Class"/>
    <s v="RL-19615"/>
    <s v="Rob Lucas"/>
    <x v="0"/>
    <s v="United States"/>
    <x v="22"/>
    <x v="10"/>
    <n v="60610"/>
    <x v="2"/>
    <s v="OFF-BI-10003314"/>
    <x v="1"/>
    <x v="8"/>
    <s v="Tuff Stuff Recycled Round Ring Binders"/>
    <n v="1.9279999999999997"/>
    <n v="2"/>
    <n v="0.8"/>
    <n v="-2.9884000000000004"/>
    <x v="2"/>
    <x v="0"/>
    <s v="No"/>
  </r>
  <r>
    <n v="4548"/>
    <s v="CA-2017-126557"/>
    <x v="984"/>
    <d v="2017-07-17T00:00:00"/>
    <s v="Second Class"/>
    <s v="RL-19615"/>
    <s v="Rob Lucas"/>
    <x v="0"/>
    <s v="United States"/>
    <x v="22"/>
    <x v="10"/>
    <n v="60610"/>
    <x v="2"/>
    <s v="OFF-AR-10003190"/>
    <x v="1"/>
    <x v="6"/>
    <s v="Newell 32"/>
    <n v="6.911999999999999"/>
    <n v="3"/>
    <n v="0.2"/>
    <n v="0.69120000000000026"/>
    <x v="2"/>
    <x v="0"/>
    <s v="No"/>
  </r>
  <r>
    <n v="4549"/>
    <s v="CA-2017-126557"/>
    <x v="984"/>
    <d v="2017-07-17T00:00:00"/>
    <s v="Second Class"/>
    <s v="RL-19615"/>
    <s v="Rob Lucas"/>
    <x v="0"/>
    <s v="United States"/>
    <x v="22"/>
    <x v="10"/>
    <n v="60610"/>
    <x v="2"/>
    <s v="FUR-FU-10001861"/>
    <x v="0"/>
    <x v="5"/>
    <s v="Floodlight Indoor Halogen Bulbs, 1 Bulb per Pack, 60 Watts"/>
    <n v="7.76"/>
    <n v="1"/>
    <n v="0.6"/>
    <n v="-2.1340000000000003"/>
    <x v="2"/>
    <x v="0"/>
    <s v="No"/>
  </r>
  <r>
    <n v="4550"/>
    <s v="CA-2017-126557"/>
    <x v="984"/>
    <d v="2017-07-17T00:00:00"/>
    <s v="Second Class"/>
    <s v="RL-19615"/>
    <s v="Rob Lucas"/>
    <x v="0"/>
    <s v="United States"/>
    <x v="22"/>
    <x v="10"/>
    <n v="60610"/>
    <x v="2"/>
    <s v="TEC-PH-10003963"/>
    <x v="2"/>
    <x v="7"/>
    <s v="GE 2-Jack Phone Line Splitter"/>
    <n v="659.16800000000012"/>
    <n v="4"/>
    <n v="0.2"/>
    <n v="49.437599999999975"/>
    <x v="2"/>
    <x v="0"/>
    <s v="No"/>
  </r>
  <r>
    <n v="4551"/>
    <s v="US-2019-107636"/>
    <x v="504"/>
    <d v="2019-05-02T00:00:00"/>
    <s v="First Class"/>
    <s v="NM-18520"/>
    <s v="Neoma Murray"/>
    <x v="0"/>
    <s v="United States"/>
    <x v="91"/>
    <x v="29"/>
    <n v="6040"/>
    <x v="3"/>
    <s v="OFF-LA-10003388"/>
    <x v="1"/>
    <x v="2"/>
    <s v="Avery 5"/>
    <n v="5.76"/>
    <n v="2"/>
    <n v="0"/>
    <n v="2.8224"/>
    <x v="3"/>
    <x v="0"/>
    <s v="No"/>
  </r>
  <r>
    <n v="4552"/>
    <s v="US-2016-165862"/>
    <x v="985"/>
    <d v="2016-07-17T00:00:00"/>
    <s v="Standard Class"/>
    <s v="GK-14620"/>
    <s v="Grace Kelly"/>
    <x v="1"/>
    <s v="United States"/>
    <x v="1"/>
    <x v="1"/>
    <n v="90049"/>
    <x v="1"/>
    <s v="FUR-TA-10002855"/>
    <x v="0"/>
    <x v="3"/>
    <s v="Bevis Round Conference Table Top &amp; Single Column Base"/>
    <n v="351.21600000000001"/>
    <n v="3"/>
    <n v="0.2"/>
    <n v="4.3901999999999788"/>
    <x v="1"/>
    <x v="0"/>
    <s v="No"/>
  </r>
  <r>
    <n v="4553"/>
    <s v="US-2016-106334"/>
    <x v="422"/>
    <d v="2017-01-02T00:00:00"/>
    <s v="Standard Class"/>
    <s v="JF-15490"/>
    <s v="Jeremy Farry"/>
    <x v="0"/>
    <s v="United States"/>
    <x v="8"/>
    <x v="1"/>
    <n v="94122"/>
    <x v="1"/>
    <s v="FUR-CH-10004886"/>
    <x v="0"/>
    <x v="1"/>
    <s v="Bevis Steel Folding Chairs"/>
    <n v="230.28000000000003"/>
    <n v="3"/>
    <n v="0.2"/>
    <n v="23.027999999999992"/>
    <x v="1"/>
    <x v="0"/>
    <s v="No"/>
  </r>
  <r>
    <n v="4554"/>
    <s v="US-2016-106334"/>
    <x v="422"/>
    <d v="2017-01-02T00:00:00"/>
    <s v="Standard Class"/>
    <s v="JF-15490"/>
    <s v="Jeremy Farry"/>
    <x v="0"/>
    <s v="United States"/>
    <x v="8"/>
    <x v="1"/>
    <n v="94122"/>
    <x v="1"/>
    <s v="OFF-PA-10003657"/>
    <x v="1"/>
    <x v="10"/>
    <s v="Xerox 1927"/>
    <n v="12.84"/>
    <n v="3"/>
    <n v="0"/>
    <n v="5.7779999999999987"/>
    <x v="1"/>
    <x v="0"/>
    <s v="No"/>
  </r>
  <r>
    <n v="4555"/>
    <s v="CA-2018-101448"/>
    <x v="535"/>
    <d v="2018-03-01T00:00:00"/>
    <s v="Second Class"/>
    <s v="EB-13930"/>
    <s v="Eric Barreto"/>
    <x v="0"/>
    <s v="United States"/>
    <x v="411"/>
    <x v="6"/>
    <n v="54601"/>
    <x v="2"/>
    <s v="OFF-BI-10004738"/>
    <x v="1"/>
    <x v="8"/>
    <s v="Flexible Leather- Look Classic Collection Ring Binder"/>
    <n v="56.820000000000007"/>
    <n v="3"/>
    <n v="0"/>
    <n v="28.410000000000004"/>
    <x v="2"/>
    <x v="0"/>
    <s v="No"/>
  </r>
  <r>
    <n v="4556"/>
    <s v="CA-2017-130218"/>
    <x v="391"/>
    <d v="2017-03-26T00:00:00"/>
    <s v="First Class"/>
    <s v="SG-20470"/>
    <s v="Sheri Gordon"/>
    <x v="0"/>
    <s v="United States"/>
    <x v="159"/>
    <x v="20"/>
    <n v="29501"/>
    <x v="0"/>
    <s v="OFF-FA-10003112"/>
    <x v="1"/>
    <x v="13"/>
    <s v="Staples"/>
    <n v="31.56"/>
    <n v="4"/>
    <n v="0"/>
    <n v="14.201999999999998"/>
    <x v="0"/>
    <x v="0"/>
    <s v="No"/>
  </r>
  <r>
    <n v="4557"/>
    <s v="CA-2017-130218"/>
    <x v="391"/>
    <d v="2017-03-26T00:00:00"/>
    <s v="First Class"/>
    <s v="SG-20470"/>
    <s v="Sheri Gordon"/>
    <x v="0"/>
    <s v="United States"/>
    <x v="159"/>
    <x v="20"/>
    <n v="29501"/>
    <x v="0"/>
    <s v="OFF-ST-10002486"/>
    <x v="1"/>
    <x v="4"/>
    <s v="Eldon Shelf Savers Cubes and Bins"/>
    <n v="27.92"/>
    <n v="4"/>
    <n v="0"/>
    <n v="0.5583999999999989"/>
    <x v="0"/>
    <x v="0"/>
    <s v="No"/>
  </r>
  <r>
    <n v="4558"/>
    <s v="US-2019-117331"/>
    <x v="208"/>
    <d v="2019-10-28T00:00:00"/>
    <s v="Standard Class"/>
    <s v="ND-18370"/>
    <s v="Natalie DeCherney"/>
    <x v="0"/>
    <s v="United States"/>
    <x v="220"/>
    <x v="16"/>
    <n v="85301"/>
    <x v="1"/>
    <s v="OFF-BI-10003984"/>
    <x v="1"/>
    <x v="8"/>
    <s v="Lock-Up Easel 'Spel-Binder'"/>
    <n v="8.5590000000000011"/>
    <n v="1"/>
    <n v="0.7"/>
    <n v="-6.5618999999999996"/>
    <x v="1"/>
    <x v="0"/>
    <s v="No"/>
  </r>
  <r>
    <n v="4559"/>
    <s v="CA-2016-127383"/>
    <x v="520"/>
    <d v="2017-01-05T00:00:00"/>
    <s v="Standard Class"/>
    <s v="CM-11815"/>
    <s v="Candace McMahon"/>
    <x v="1"/>
    <s v="United States"/>
    <x v="236"/>
    <x v="5"/>
    <n v="79907"/>
    <x v="2"/>
    <s v="OFF-EN-10004773"/>
    <x v="1"/>
    <x v="12"/>
    <s v="Staple envelope"/>
    <n v="49.568000000000005"/>
    <n v="2"/>
    <n v="0.2"/>
    <n v="17.968399999999995"/>
    <x v="2"/>
    <x v="0"/>
    <s v="No"/>
  </r>
  <r>
    <n v="4560"/>
    <s v="CA-2016-110219"/>
    <x v="952"/>
    <d v="2016-05-08T00:00:00"/>
    <s v="First Class"/>
    <s v="EB-13870"/>
    <s v="Emily Burns"/>
    <x v="0"/>
    <s v="United States"/>
    <x v="52"/>
    <x v="5"/>
    <n v="78207"/>
    <x v="2"/>
    <s v="FUR-CH-10001146"/>
    <x v="0"/>
    <x v="1"/>
    <s v="Global Value Mid-Back Manager's Chair, Gray"/>
    <n v="127.869"/>
    <n v="3"/>
    <n v="0.3"/>
    <n v="-9.1335000000000122"/>
    <x v="2"/>
    <x v="0"/>
    <s v="No"/>
  </r>
  <r>
    <n v="4561"/>
    <s v="CA-2017-118871"/>
    <x v="784"/>
    <d v="2017-12-09T00:00:00"/>
    <s v="Second Class"/>
    <s v="HM-14860"/>
    <s v="Harry Marie"/>
    <x v="1"/>
    <s v="United States"/>
    <x v="1"/>
    <x v="1"/>
    <n v="90049"/>
    <x v="1"/>
    <s v="OFF-EN-10003296"/>
    <x v="1"/>
    <x v="12"/>
    <s v="Tyvek Side-Opening Peel &amp; Seel Expanding Envelopes"/>
    <n v="271.44"/>
    <n v="3"/>
    <n v="0"/>
    <n v="122.148"/>
    <x v="1"/>
    <x v="0"/>
    <s v="No"/>
  </r>
  <r>
    <n v="4562"/>
    <s v="CA-2017-118871"/>
    <x v="784"/>
    <d v="2017-12-09T00:00:00"/>
    <s v="Second Class"/>
    <s v="HM-14860"/>
    <s v="Harry Marie"/>
    <x v="1"/>
    <s v="United States"/>
    <x v="1"/>
    <x v="1"/>
    <n v="90049"/>
    <x v="1"/>
    <s v="TEC-PH-10000193"/>
    <x v="2"/>
    <x v="7"/>
    <s v="Jensen SMPS-640 - speaker phone"/>
    <n v="110.352"/>
    <n v="3"/>
    <n v="0.2"/>
    <n v="8.2763999999999953"/>
    <x v="1"/>
    <x v="0"/>
    <s v="No"/>
  </r>
  <r>
    <n v="4563"/>
    <s v="CA-2017-118871"/>
    <x v="784"/>
    <d v="2017-12-09T00:00:00"/>
    <s v="Second Class"/>
    <s v="HM-14860"/>
    <s v="Harry Marie"/>
    <x v="1"/>
    <s v="United States"/>
    <x v="1"/>
    <x v="1"/>
    <n v="90049"/>
    <x v="1"/>
    <s v="FUR-FU-10002111"/>
    <x v="0"/>
    <x v="5"/>
    <s v="Master Caster Door Stop, Large Brown"/>
    <n v="36.4"/>
    <n v="5"/>
    <n v="0"/>
    <n v="13.832000000000001"/>
    <x v="1"/>
    <x v="0"/>
    <s v="No"/>
  </r>
  <r>
    <n v="4564"/>
    <s v="CA-2019-129490"/>
    <x v="986"/>
    <d v="2019-09-30T00:00:00"/>
    <s v="Standard Class"/>
    <s v="SJ-20125"/>
    <s v="Sanjit Jacobs"/>
    <x v="2"/>
    <s v="United States"/>
    <x v="388"/>
    <x v="2"/>
    <n v="33023"/>
    <x v="0"/>
    <s v="FUR-CH-10003298"/>
    <x v="0"/>
    <x v="1"/>
    <s v="Office Star - Contemporary Task Swivel chair with Loop Arms, Charcoal"/>
    <n v="419.13599999999997"/>
    <n v="4"/>
    <n v="0.2"/>
    <n v="-57.631200000000035"/>
    <x v="0"/>
    <x v="0"/>
    <s v="No"/>
  </r>
  <r>
    <n v="4565"/>
    <s v="CA-2016-101175"/>
    <x v="337"/>
    <d v="2016-12-14T00:00:00"/>
    <s v="Standard Class"/>
    <s v="DM-12955"/>
    <s v="Dario Medina"/>
    <x v="1"/>
    <s v="United States"/>
    <x v="123"/>
    <x v="16"/>
    <n v="85204"/>
    <x v="1"/>
    <s v="OFF-ST-10004950"/>
    <x v="1"/>
    <x v="4"/>
    <s v="Acco Perma 3000 Stacking Storage Drawers"/>
    <n v="100.70400000000001"/>
    <n v="6"/>
    <n v="0.2"/>
    <n v="-1.2588000000000008"/>
    <x v="1"/>
    <x v="0"/>
    <s v="No"/>
  </r>
  <r>
    <n v="4566"/>
    <s v="US-2019-149510"/>
    <x v="734"/>
    <d v="2019-12-10T00:00:00"/>
    <s v="Standard Class"/>
    <s v="MC-17575"/>
    <s v="Matt Collins"/>
    <x v="0"/>
    <s v="United States"/>
    <x v="115"/>
    <x v="3"/>
    <n v="28314"/>
    <x v="0"/>
    <s v="OFF-AP-10002350"/>
    <x v="1"/>
    <x v="9"/>
    <s v="Belkin F9H710-06 7 Outlet SurgeMaster Surge Protector"/>
    <n v="45.216000000000001"/>
    <n v="3"/>
    <n v="0.2"/>
    <n v="4.5215999999999994"/>
    <x v="0"/>
    <x v="0"/>
    <s v="No"/>
  </r>
  <r>
    <n v="4567"/>
    <s v="US-2019-149510"/>
    <x v="734"/>
    <d v="2019-12-10T00:00:00"/>
    <s v="Standard Class"/>
    <s v="MC-17575"/>
    <s v="Matt Collins"/>
    <x v="0"/>
    <s v="United States"/>
    <x v="115"/>
    <x v="3"/>
    <n v="28314"/>
    <x v="0"/>
    <s v="OFF-BI-10004233"/>
    <x v="1"/>
    <x v="8"/>
    <s v="GBC Pre-Punched Binding Paper, Plastic, White, 8-1/2&quot; x 11&quot;"/>
    <n v="28.782000000000004"/>
    <n v="6"/>
    <n v="0.7"/>
    <n v="-21.1068"/>
    <x v="0"/>
    <x v="0"/>
    <s v="No"/>
  </r>
  <r>
    <n v="4568"/>
    <s v="US-2019-149510"/>
    <x v="734"/>
    <d v="2019-12-10T00:00:00"/>
    <s v="Standard Class"/>
    <s v="MC-17575"/>
    <s v="Matt Collins"/>
    <x v="0"/>
    <s v="United States"/>
    <x v="115"/>
    <x v="3"/>
    <n v="28314"/>
    <x v="0"/>
    <s v="OFF-PA-10001892"/>
    <x v="1"/>
    <x v="10"/>
    <s v="Rediform Wirebound &quot;Phone Memo&quot; Message Book, 11 x 5-3/4"/>
    <n v="24.448"/>
    <n v="4"/>
    <n v="0.2"/>
    <n v="8.8623999999999992"/>
    <x v="0"/>
    <x v="0"/>
    <s v="No"/>
  </r>
  <r>
    <n v="4569"/>
    <s v="CA-2017-111990"/>
    <x v="627"/>
    <d v="2017-11-13T00:00:00"/>
    <s v="Standard Class"/>
    <s v="DB-13660"/>
    <s v="Duane Benoit"/>
    <x v="0"/>
    <s v="United States"/>
    <x v="12"/>
    <x v="5"/>
    <n v="77095"/>
    <x v="2"/>
    <s v="OFF-BI-10003291"/>
    <x v="1"/>
    <x v="8"/>
    <s v="Wilson Jones Leather-Like Binders with DublLock Round Rings"/>
    <n v="10.475999999999999"/>
    <n v="6"/>
    <n v="0.8"/>
    <n v="-17.285400000000006"/>
    <x v="2"/>
    <x v="0"/>
    <s v="No"/>
  </r>
  <r>
    <n v="4570"/>
    <s v="CA-2016-169460"/>
    <x v="987"/>
    <d v="2016-04-21T00:00:00"/>
    <s v="Second Class"/>
    <s v="NF-18595"/>
    <s v="Nicole Fjeld"/>
    <x v="2"/>
    <s v="United States"/>
    <x v="49"/>
    <x v="1"/>
    <n v="95123"/>
    <x v="1"/>
    <s v="FUR-FU-10004017"/>
    <x v="0"/>
    <x v="5"/>
    <s v="Executive Impressions 13&quot; Chairman Wall Clock"/>
    <n v="76.14"/>
    <n v="3"/>
    <n v="0"/>
    <n v="26.648999999999997"/>
    <x v="1"/>
    <x v="0"/>
    <s v="No"/>
  </r>
  <r>
    <n v="4571"/>
    <s v="US-2017-152128"/>
    <x v="442"/>
    <d v="2017-05-27T00:00:00"/>
    <s v="Second Class"/>
    <s v="NM-18445"/>
    <s v="Nathan Mautz"/>
    <x v="2"/>
    <s v="United States"/>
    <x v="391"/>
    <x v="41"/>
    <n v="67212"/>
    <x v="2"/>
    <s v="OFF-AR-10002445"/>
    <x v="1"/>
    <x v="6"/>
    <s v="SANFORD Major Accent Highlighters"/>
    <n v="21.240000000000002"/>
    <n v="3"/>
    <n v="0"/>
    <n v="8.071200000000001"/>
    <x v="2"/>
    <x v="0"/>
    <s v="No"/>
  </r>
  <r>
    <n v="4572"/>
    <s v="US-2017-152128"/>
    <x v="442"/>
    <d v="2017-05-27T00:00:00"/>
    <s v="Second Class"/>
    <s v="NM-18445"/>
    <s v="Nathan Mautz"/>
    <x v="2"/>
    <s v="United States"/>
    <x v="391"/>
    <x v="41"/>
    <n v="67212"/>
    <x v="2"/>
    <s v="OFF-BI-10001718"/>
    <x v="1"/>
    <x v="8"/>
    <s v="GBC DocuBind P50 Personal Binding Machine"/>
    <n v="127.96"/>
    <n v="2"/>
    <n v="0"/>
    <n v="60.141199999999998"/>
    <x v="2"/>
    <x v="0"/>
    <s v="No"/>
  </r>
  <r>
    <n v="4573"/>
    <s v="CA-2019-126662"/>
    <x v="729"/>
    <d v="2019-07-21T00:00:00"/>
    <s v="Standard Class"/>
    <s v="AB-10255"/>
    <s v="Alejandro Ballentine"/>
    <x v="2"/>
    <s v="United States"/>
    <x v="1"/>
    <x v="1"/>
    <n v="90036"/>
    <x v="1"/>
    <s v="TEC-CO-10004202"/>
    <x v="2"/>
    <x v="16"/>
    <s v="Brother DCP1000 Digital 3 in 1 Multifunction Machine"/>
    <n v="479.98400000000004"/>
    <n v="2"/>
    <n v="0.2"/>
    <n v="89.996999999999986"/>
    <x v="1"/>
    <x v="0"/>
    <s v="No"/>
  </r>
  <r>
    <n v="4574"/>
    <s v="CA-2018-139395"/>
    <x v="939"/>
    <d v="2018-12-18T00:00:00"/>
    <s v="Standard Class"/>
    <s v="MG-17650"/>
    <s v="Matthew Grinstein"/>
    <x v="2"/>
    <s v="United States"/>
    <x v="25"/>
    <x v="12"/>
    <n v="49201"/>
    <x v="2"/>
    <s v="TEC-PH-10002103"/>
    <x v="2"/>
    <x v="7"/>
    <s v="Jabra SPEAK 410"/>
    <n v="657.93"/>
    <n v="7"/>
    <n v="0"/>
    <n v="184.22039999999998"/>
    <x v="2"/>
    <x v="0"/>
    <s v="No"/>
  </r>
  <r>
    <n v="4575"/>
    <s v="CA-2018-139395"/>
    <x v="939"/>
    <d v="2018-12-18T00:00:00"/>
    <s v="Standard Class"/>
    <s v="MG-17650"/>
    <s v="Matthew Grinstein"/>
    <x v="2"/>
    <s v="United States"/>
    <x v="25"/>
    <x v="12"/>
    <n v="49201"/>
    <x v="2"/>
    <s v="FUR-FU-10003724"/>
    <x v="0"/>
    <x v="5"/>
    <s v="Westinghouse Clip-On Gooseneck Lamps"/>
    <n v="33.479999999999997"/>
    <n v="4"/>
    <n v="0"/>
    <n v="8.7047999999999988"/>
    <x v="2"/>
    <x v="0"/>
    <s v="No"/>
  </r>
  <r>
    <n v="4576"/>
    <s v="CA-2018-139395"/>
    <x v="939"/>
    <d v="2018-12-18T00:00:00"/>
    <s v="Standard Class"/>
    <s v="MG-17650"/>
    <s v="Matthew Grinstein"/>
    <x v="2"/>
    <s v="United States"/>
    <x v="25"/>
    <x v="12"/>
    <n v="49201"/>
    <x v="2"/>
    <s v="OFF-AR-10003732"/>
    <x v="1"/>
    <x v="6"/>
    <s v="Newell 333"/>
    <n v="13.899999999999999"/>
    <n v="5"/>
    <n v="0"/>
    <n v="3.6139999999999994"/>
    <x v="2"/>
    <x v="0"/>
    <s v="No"/>
  </r>
  <r>
    <n v="4577"/>
    <s v="CA-2018-139395"/>
    <x v="939"/>
    <d v="2018-12-18T00:00:00"/>
    <s v="Standard Class"/>
    <s v="MG-17650"/>
    <s v="Matthew Grinstein"/>
    <x v="2"/>
    <s v="United States"/>
    <x v="25"/>
    <x v="12"/>
    <n v="49201"/>
    <x v="2"/>
    <s v="OFF-ST-10000885"/>
    <x v="1"/>
    <x v="4"/>
    <s v="Fellowes Desktop Hanging File Manager"/>
    <n v="26.86"/>
    <n v="2"/>
    <n v="0"/>
    <n v="6.7149999999999999"/>
    <x v="2"/>
    <x v="0"/>
    <s v="No"/>
  </r>
  <r>
    <n v="4578"/>
    <s v="US-2016-121734"/>
    <x v="909"/>
    <d v="2016-04-16T00:00:00"/>
    <s v="Standard Class"/>
    <s v="SE-20110"/>
    <s v="Sanjit Engle"/>
    <x v="0"/>
    <s v="United States"/>
    <x v="412"/>
    <x v="45"/>
    <n v="83501"/>
    <x v="1"/>
    <s v="OFF-BI-10004817"/>
    <x v="1"/>
    <x v="8"/>
    <s v="GBC Personal VeloBind Strips"/>
    <n v="9.5840000000000014"/>
    <n v="1"/>
    <n v="0.2"/>
    <n v="3.3543999999999996"/>
    <x v="1"/>
    <x v="0"/>
    <s v="No"/>
  </r>
  <r>
    <n v="4579"/>
    <s v="CA-2017-110947"/>
    <x v="988"/>
    <d v="2017-06-15T00:00:00"/>
    <s v="Standard Class"/>
    <s v="AG-10765"/>
    <s v="Anthony Garverick"/>
    <x v="2"/>
    <s v="United States"/>
    <x v="409"/>
    <x v="17"/>
    <n v="23666"/>
    <x v="0"/>
    <s v="OFF-BI-10001670"/>
    <x v="1"/>
    <x v="8"/>
    <s v="Vinyl Sectional Post Binders"/>
    <n v="113.10000000000001"/>
    <n v="3"/>
    <n v="0"/>
    <n v="56.550000000000004"/>
    <x v="0"/>
    <x v="0"/>
    <s v="No"/>
  </r>
  <r>
    <n v="4580"/>
    <s v="US-2016-150126"/>
    <x v="923"/>
    <d v="2016-08-02T00:00:00"/>
    <s v="Standard Class"/>
    <s v="AS-10045"/>
    <s v="Aaron Smayling"/>
    <x v="1"/>
    <s v="United States"/>
    <x v="20"/>
    <x v="15"/>
    <n v="10035"/>
    <x v="3"/>
    <s v="OFF-PA-10002709"/>
    <x v="1"/>
    <x v="10"/>
    <s v="Xerox 1956"/>
    <n v="65.78"/>
    <n v="11"/>
    <n v="0"/>
    <n v="32.232199999999999"/>
    <x v="3"/>
    <x v="0"/>
    <s v="No"/>
  </r>
  <r>
    <n v="4581"/>
    <s v="CA-2017-164427"/>
    <x v="374"/>
    <d v="2017-08-06T00:00:00"/>
    <s v="Standard Class"/>
    <s v="AR-10405"/>
    <s v="Allen Rosenblatt"/>
    <x v="1"/>
    <s v="United States"/>
    <x v="413"/>
    <x v="35"/>
    <n v="39401"/>
    <x v="0"/>
    <s v="TEC-AC-10004469"/>
    <x v="2"/>
    <x v="11"/>
    <s v="Microsoft Sculpt Comfort Mouse"/>
    <n v="239.70000000000002"/>
    <n v="6"/>
    <n v="0"/>
    <n v="105.46800000000002"/>
    <x v="0"/>
    <x v="0"/>
    <s v="No"/>
  </r>
  <r>
    <n v="4582"/>
    <s v="CA-2018-120250"/>
    <x v="251"/>
    <d v="2018-09-22T00:00:00"/>
    <s v="First Class"/>
    <s v="AP-10720"/>
    <s v="Anne Pryor"/>
    <x v="2"/>
    <s v="United States"/>
    <x v="10"/>
    <x v="9"/>
    <n v="19140"/>
    <x v="3"/>
    <s v="FUR-FU-10003424"/>
    <x v="0"/>
    <x v="5"/>
    <s v="Nu-Dell Oak Frame"/>
    <n v="25.632000000000001"/>
    <n v="3"/>
    <n v="0.2"/>
    <n v="3.8447999999999967"/>
    <x v="3"/>
    <x v="0"/>
    <s v="No"/>
  </r>
  <r>
    <n v="4583"/>
    <s v="CA-2018-121993"/>
    <x v="224"/>
    <d v="2018-06-12T00:00:00"/>
    <s v="First Class"/>
    <s v="JB-16000"/>
    <s v="Joy Bell-"/>
    <x v="0"/>
    <s v="United States"/>
    <x v="10"/>
    <x v="9"/>
    <n v="19140"/>
    <x v="3"/>
    <s v="OFF-LA-10003720"/>
    <x v="1"/>
    <x v="2"/>
    <s v="Avery 487"/>
    <n v="23.616"/>
    <n v="8"/>
    <n v="0.2"/>
    <n v="7.9703999999999997"/>
    <x v="3"/>
    <x v="0"/>
    <s v="No"/>
  </r>
  <r>
    <n v="4584"/>
    <s v="US-2018-100405"/>
    <x v="370"/>
    <d v="2018-08-28T00:00:00"/>
    <s v="Second Class"/>
    <s v="TS-21430"/>
    <s v="Tom Stivers"/>
    <x v="1"/>
    <s v="United States"/>
    <x v="1"/>
    <x v="1"/>
    <n v="90045"/>
    <x v="1"/>
    <s v="OFF-AR-10000390"/>
    <x v="1"/>
    <x v="6"/>
    <s v="Newell Chalk Holder"/>
    <n v="8.26"/>
    <n v="2"/>
    <n v="0"/>
    <n v="3.7995999999999999"/>
    <x v="1"/>
    <x v="0"/>
    <s v="No"/>
  </r>
  <r>
    <n v="4585"/>
    <s v="US-2019-163790"/>
    <x v="808"/>
    <d v="2019-11-04T00:00:00"/>
    <s v="Second Class"/>
    <s v="NL-18310"/>
    <s v="Nancy Lomonaco"/>
    <x v="2"/>
    <s v="United States"/>
    <x v="414"/>
    <x v="1"/>
    <n v="94526"/>
    <x v="1"/>
    <s v="OFF-EN-10001335"/>
    <x v="1"/>
    <x v="12"/>
    <s v="White Business Envelopes with Contemporary Seam, Recycled White Business Envelopes"/>
    <n v="76.58"/>
    <n v="7"/>
    <n v="0"/>
    <n v="38.29"/>
    <x v="1"/>
    <x v="0"/>
    <s v="No"/>
  </r>
  <r>
    <n v="4586"/>
    <s v="US-2019-163790"/>
    <x v="808"/>
    <d v="2019-11-04T00:00:00"/>
    <s v="Second Class"/>
    <s v="NL-18310"/>
    <s v="Nancy Lomonaco"/>
    <x v="2"/>
    <s v="United States"/>
    <x v="414"/>
    <x v="1"/>
    <n v="94526"/>
    <x v="1"/>
    <s v="OFF-AR-10003469"/>
    <x v="1"/>
    <x v="6"/>
    <s v="Nontoxic Chalk"/>
    <n v="8.8000000000000007"/>
    <n v="5"/>
    <n v="0"/>
    <n v="4.2240000000000002"/>
    <x v="1"/>
    <x v="0"/>
    <s v="No"/>
  </r>
  <r>
    <n v="4587"/>
    <s v="US-2019-163790"/>
    <x v="808"/>
    <d v="2019-11-04T00:00:00"/>
    <s v="Second Class"/>
    <s v="NL-18310"/>
    <s v="Nancy Lomonaco"/>
    <x v="2"/>
    <s v="United States"/>
    <x v="414"/>
    <x v="1"/>
    <n v="94526"/>
    <x v="1"/>
    <s v="OFF-BI-10003718"/>
    <x v="1"/>
    <x v="8"/>
    <s v="GBC Therma-A-Bind 250T Electric Binding System"/>
    <n v="590.35199999999998"/>
    <n v="6"/>
    <n v="0.2"/>
    <n v="206.62319999999997"/>
    <x v="1"/>
    <x v="0"/>
    <s v="No"/>
  </r>
  <r>
    <n v="4588"/>
    <s v="US-2019-163790"/>
    <x v="808"/>
    <d v="2019-11-04T00:00:00"/>
    <s v="Second Class"/>
    <s v="NL-18310"/>
    <s v="Nancy Lomonaco"/>
    <x v="2"/>
    <s v="United States"/>
    <x v="414"/>
    <x v="1"/>
    <n v="94526"/>
    <x v="1"/>
    <s v="OFF-FA-10004838"/>
    <x v="1"/>
    <x v="13"/>
    <s v="Super Bands, 12/Pack"/>
    <n v="5.58"/>
    <n v="3"/>
    <n v="0"/>
    <n v="0.16740000000000022"/>
    <x v="1"/>
    <x v="0"/>
    <s v="No"/>
  </r>
  <r>
    <n v="4589"/>
    <s v="US-2019-163790"/>
    <x v="808"/>
    <d v="2019-11-04T00:00:00"/>
    <s v="Second Class"/>
    <s v="NL-18310"/>
    <s v="Nancy Lomonaco"/>
    <x v="2"/>
    <s v="United States"/>
    <x v="414"/>
    <x v="1"/>
    <n v="94526"/>
    <x v="1"/>
    <s v="FUR-FU-10002508"/>
    <x v="0"/>
    <x v="5"/>
    <s v="Document Clip Frames"/>
    <n v="25.02"/>
    <n v="3"/>
    <n v="0"/>
    <n v="10.508400000000002"/>
    <x v="1"/>
    <x v="0"/>
    <s v="No"/>
  </r>
  <r>
    <n v="4590"/>
    <s v="US-2019-163790"/>
    <x v="808"/>
    <d v="2019-11-04T00:00:00"/>
    <s v="Second Class"/>
    <s v="NL-18310"/>
    <s v="Nancy Lomonaco"/>
    <x v="2"/>
    <s v="United States"/>
    <x v="414"/>
    <x v="1"/>
    <n v="94526"/>
    <x v="1"/>
    <s v="OFF-ST-10001511"/>
    <x v="1"/>
    <x v="4"/>
    <s v="Space Solutions Commercial Steel Shelving"/>
    <n v="452.55000000000007"/>
    <n v="7"/>
    <n v="0"/>
    <n v="22.627499999999962"/>
    <x v="1"/>
    <x v="0"/>
    <s v="No"/>
  </r>
  <r>
    <n v="4591"/>
    <s v="CA-2018-129868"/>
    <x v="482"/>
    <d v="2018-12-31T00:00:00"/>
    <s v="Standard Class"/>
    <s v="MC-18130"/>
    <s v="Mike Caudle"/>
    <x v="1"/>
    <s v="United States"/>
    <x v="1"/>
    <x v="1"/>
    <n v="90004"/>
    <x v="1"/>
    <s v="OFF-SU-10000952"/>
    <x v="1"/>
    <x v="14"/>
    <s v="Fiskars Home &amp; Office Scissors"/>
    <n v="17.760000000000002"/>
    <n v="2"/>
    <n v="0"/>
    <n v="4.9728000000000012"/>
    <x v="1"/>
    <x v="0"/>
    <s v="No"/>
  </r>
  <r>
    <n v="4592"/>
    <s v="CA-2018-129868"/>
    <x v="482"/>
    <d v="2018-12-31T00:00:00"/>
    <s v="Standard Class"/>
    <s v="MC-18130"/>
    <s v="Mike Caudle"/>
    <x v="1"/>
    <s v="United States"/>
    <x v="1"/>
    <x v="1"/>
    <n v="90004"/>
    <x v="1"/>
    <s v="TEC-PH-10002275"/>
    <x v="2"/>
    <x v="7"/>
    <s v="Mitel 5320 IP Phone VoIP phone"/>
    <n v="302.38400000000001"/>
    <n v="2"/>
    <n v="0.2"/>
    <n v="30.238400000000013"/>
    <x v="1"/>
    <x v="0"/>
    <s v="No"/>
  </r>
  <r>
    <n v="4593"/>
    <s v="CA-2018-129868"/>
    <x v="482"/>
    <d v="2018-12-31T00:00:00"/>
    <s v="Standard Class"/>
    <s v="MC-18130"/>
    <s v="Mike Caudle"/>
    <x v="1"/>
    <s v="United States"/>
    <x v="1"/>
    <x v="1"/>
    <n v="90004"/>
    <x v="1"/>
    <s v="FUR-CH-10003535"/>
    <x v="0"/>
    <x v="1"/>
    <s v="Global Armless Task Chair, Royal Blue"/>
    <n v="146.352"/>
    <n v="3"/>
    <n v="0.2"/>
    <n v="-5.4882000000000062"/>
    <x v="1"/>
    <x v="0"/>
    <s v="No"/>
  </r>
  <r>
    <n v="4594"/>
    <s v="CA-2018-129868"/>
    <x v="482"/>
    <d v="2018-12-31T00:00:00"/>
    <s v="Standard Class"/>
    <s v="MC-18130"/>
    <s v="Mike Caudle"/>
    <x v="1"/>
    <s v="United States"/>
    <x v="1"/>
    <x v="1"/>
    <n v="90004"/>
    <x v="1"/>
    <s v="OFF-AP-10004052"/>
    <x v="1"/>
    <x v="9"/>
    <s v="Hoover Replacement Belts For Soft Guard &amp; Commercial Ltweight Upright Vacs, 2/Pk"/>
    <n v="7.9"/>
    <n v="2"/>
    <n v="0"/>
    <n v="2.0540000000000003"/>
    <x v="1"/>
    <x v="0"/>
    <s v="No"/>
  </r>
  <r>
    <n v="4595"/>
    <s v="CA-2018-129868"/>
    <x v="482"/>
    <d v="2018-12-31T00:00:00"/>
    <s v="Standard Class"/>
    <s v="MC-18130"/>
    <s v="Mike Caudle"/>
    <x v="1"/>
    <s v="United States"/>
    <x v="1"/>
    <x v="1"/>
    <n v="90004"/>
    <x v="1"/>
    <s v="FUR-TA-10003473"/>
    <x v="0"/>
    <x v="3"/>
    <s v="Bretford Rectangular Conference Table Tops"/>
    <n v="902.71199999999999"/>
    <n v="3"/>
    <n v="0.2"/>
    <n v="33.851700000000051"/>
    <x v="1"/>
    <x v="0"/>
    <s v="No"/>
  </r>
  <r>
    <n v="4596"/>
    <s v="CA-2018-129868"/>
    <x v="482"/>
    <d v="2018-12-31T00:00:00"/>
    <s v="Standard Class"/>
    <s v="MC-18130"/>
    <s v="Mike Caudle"/>
    <x v="1"/>
    <s v="United States"/>
    <x v="1"/>
    <x v="1"/>
    <n v="90004"/>
    <x v="1"/>
    <s v="OFF-AR-10001897"/>
    <x v="1"/>
    <x v="6"/>
    <s v="Model L Table or Wall-Mount Pencil Sharpener"/>
    <n v="53.97"/>
    <n v="3"/>
    <n v="0"/>
    <n v="15.111600000000001"/>
    <x v="1"/>
    <x v="0"/>
    <s v="No"/>
  </r>
  <r>
    <n v="4597"/>
    <s v="CA-2018-140564"/>
    <x v="5"/>
    <d v="2018-12-10T00:00:00"/>
    <s v="Second Class"/>
    <s v="TC-21475"/>
    <s v="Tony Chapman"/>
    <x v="2"/>
    <s v="United States"/>
    <x v="176"/>
    <x v="40"/>
    <n v="20016"/>
    <x v="3"/>
    <s v="OFF-AR-10000034"/>
    <x v="1"/>
    <x v="6"/>
    <s v="BIC Brite Liner Grip Highlighters, Assorted, 5/Pack"/>
    <n v="33.92"/>
    <n v="8"/>
    <n v="0"/>
    <n v="13.2288"/>
    <x v="3"/>
    <x v="0"/>
    <s v="No"/>
  </r>
  <r>
    <n v="4598"/>
    <s v="US-2019-169502"/>
    <x v="735"/>
    <d v="2019-09-01T00:00:00"/>
    <s v="Standard Class"/>
    <s v="MG-17650"/>
    <s v="Matthew Grinstein"/>
    <x v="2"/>
    <s v="United States"/>
    <x v="158"/>
    <x v="6"/>
    <n v="53209"/>
    <x v="2"/>
    <s v="OFF-SU-10004115"/>
    <x v="1"/>
    <x v="14"/>
    <s v="Acme Stainless Steel Office Snips"/>
    <n v="21.81"/>
    <n v="3"/>
    <n v="0"/>
    <n v="5.8887000000000009"/>
    <x v="2"/>
    <x v="0"/>
    <s v="No"/>
  </r>
  <r>
    <n v="4599"/>
    <s v="US-2019-169502"/>
    <x v="735"/>
    <d v="2019-09-01T00:00:00"/>
    <s v="Standard Class"/>
    <s v="MG-17650"/>
    <s v="Matthew Grinstein"/>
    <x v="2"/>
    <s v="United States"/>
    <x v="158"/>
    <x v="6"/>
    <n v="53209"/>
    <x v="2"/>
    <s v="OFF-AP-10001947"/>
    <x v="1"/>
    <x v="9"/>
    <s v="Acco 6 Outlet Guardian Premium Plus Surge Suppressor"/>
    <n v="91.6"/>
    <n v="5"/>
    <n v="0"/>
    <n v="26.563999999999997"/>
    <x v="2"/>
    <x v="0"/>
    <s v="No"/>
  </r>
  <r>
    <n v="4600"/>
    <s v="CA-2017-146948"/>
    <x v="747"/>
    <d v="2017-07-20T00:00:00"/>
    <s v="Standard Class"/>
    <s v="MG-17890"/>
    <s v="Michael Granlund"/>
    <x v="2"/>
    <s v="United States"/>
    <x v="248"/>
    <x v="39"/>
    <n v="21215"/>
    <x v="3"/>
    <s v="FUR-CH-10004853"/>
    <x v="0"/>
    <x v="1"/>
    <s v="Global Manager's Adjustable Task Chair, Storm"/>
    <n v="150.97999999999999"/>
    <n v="1"/>
    <n v="0"/>
    <n v="43.784199999999984"/>
    <x v="3"/>
    <x v="0"/>
    <s v="No"/>
  </r>
  <r>
    <n v="4601"/>
    <s v="CA-2017-146948"/>
    <x v="747"/>
    <d v="2017-07-20T00:00:00"/>
    <s v="Standard Class"/>
    <s v="MG-17890"/>
    <s v="Michael Granlund"/>
    <x v="2"/>
    <s v="United States"/>
    <x v="248"/>
    <x v="39"/>
    <n v="21215"/>
    <x v="3"/>
    <s v="OFF-EN-10000483"/>
    <x v="1"/>
    <x v="12"/>
    <s v="White Envelopes, White Envelopes with Clear Poly Window"/>
    <n v="137.25"/>
    <n v="9"/>
    <n v="0"/>
    <n v="63.134999999999991"/>
    <x v="3"/>
    <x v="0"/>
    <s v="No"/>
  </r>
  <r>
    <n v="4602"/>
    <s v="CA-2017-146948"/>
    <x v="747"/>
    <d v="2017-07-20T00:00:00"/>
    <s v="Standard Class"/>
    <s v="MG-17890"/>
    <s v="Michael Granlund"/>
    <x v="2"/>
    <s v="United States"/>
    <x v="248"/>
    <x v="39"/>
    <n v="21215"/>
    <x v="3"/>
    <s v="OFF-FA-10001332"/>
    <x v="1"/>
    <x v="13"/>
    <s v="Acco Banker's Clasps, 5 3/4&quot;-Long"/>
    <n v="11.52"/>
    <n v="4"/>
    <n v="0"/>
    <n v="5.4143999999999997"/>
    <x v="3"/>
    <x v="0"/>
    <s v="No"/>
  </r>
  <r>
    <n v="4603"/>
    <s v="US-2017-113327"/>
    <x v="989"/>
    <d v="2017-05-29T00:00:00"/>
    <s v="Second Class"/>
    <s v="BF-11170"/>
    <s v="Ben Ferrer"/>
    <x v="2"/>
    <s v="United States"/>
    <x v="108"/>
    <x v="3"/>
    <n v="28540"/>
    <x v="0"/>
    <s v="OFF-PA-10003790"/>
    <x v="1"/>
    <x v="10"/>
    <s v="Xerox 1991"/>
    <n v="18.272000000000002"/>
    <n v="1"/>
    <n v="0.2"/>
    <n v="5.9383999999999988"/>
    <x v="0"/>
    <x v="0"/>
    <s v="No"/>
  </r>
  <r>
    <n v="4604"/>
    <s v="US-2017-113327"/>
    <x v="989"/>
    <d v="2017-05-29T00:00:00"/>
    <s v="Second Class"/>
    <s v="BF-11170"/>
    <s v="Ben Ferrer"/>
    <x v="2"/>
    <s v="United States"/>
    <x v="108"/>
    <x v="3"/>
    <n v="28540"/>
    <x v="0"/>
    <s v="OFF-PA-10003134"/>
    <x v="1"/>
    <x v="10"/>
    <s v="Xerox 1937"/>
    <n v="153.72800000000001"/>
    <n v="4"/>
    <n v="0.2"/>
    <n v="53.804799999999986"/>
    <x v="0"/>
    <x v="0"/>
    <s v="No"/>
  </r>
  <r>
    <n v="4605"/>
    <s v="US-2017-113327"/>
    <x v="989"/>
    <d v="2017-05-29T00:00:00"/>
    <s v="Second Class"/>
    <s v="BF-11170"/>
    <s v="Ben Ferrer"/>
    <x v="2"/>
    <s v="United States"/>
    <x v="108"/>
    <x v="3"/>
    <n v="28540"/>
    <x v="0"/>
    <s v="OFF-EN-10004459"/>
    <x v="1"/>
    <x v="12"/>
    <s v="Security-Tint Envelopes"/>
    <n v="12.224"/>
    <n v="2"/>
    <n v="0.2"/>
    <n v="4.4311999999999996"/>
    <x v="0"/>
    <x v="0"/>
    <s v="No"/>
  </r>
  <r>
    <n v="4606"/>
    <s v="US-2017-113327"/>
    <x v="989"/>
    <d v="2017-05-29T00:00:00"/>
    <s v="Second Class"/>
    <s v="BF-11170"/>
    <s v="Ben Ferrer"/>
    <x v="2"/>
    <s v="United States"/>
    <x v="108"/>
    <x v="3"/>
    <n v="28540"/>
    <x v="0"/>
    <s v="TEC-AC-10003628"/>
    <x v="2"/>
    <x v="11"/>
    <s v="Logitech 910-002974 M325 Wireless Mouse for Web Scrolling"/>
    <n v="167.94400000000002"/>
    <n v="7"/>
    <n v="0.2"/>
    <n v="50.383200000000016"/>
    <x v="0"/>
    <x v="0"/>
    <s v="No"/>
  </r>
  <r>
    <n v="4607"/>
    <s v="CA-2017-135020"/>
    <x v="71"/>
    <d v="2017-06-02T00:00:00"/>
    <s v="Standard Class"/>
    <s v="MS-17770"/>
    <s v="Maxwell Schwartz"/>
    <x v="0"/>
    <s v="United States"/>
    <x v="30"/>
    <x v="15"/>
    <n v="14609"/>
    <x v="3"/>
    <s v="TEC-PH-10004093"/>
    <x v="2"/>
    <x v="7"/>
    <s v="Panasonic Kx-TS550"/>
    <n v="45.99"/>
    <n v="1"/>
    <n v="0"/>
    <n v="13.3371"/>
    <x v="3"/>
    <x v="0"/>
    <s v="No"/>
  </r>
  <r>
    <n v="4608"/>
    <s v="CA-2017-135020"/>
    <x v="71"/>
    <d v="2017-06-02T00:00:00"/>
    <s v="Standard Class"/>
    <s v="MS-17770"/>
    <s v="Maxwell Schwartz"/>
    <x v="0"/>
    <s v="United States"/>
    <x v="30"/>
    <x v="15"/>
    <n v="14609"/>
    <x v="3"/>
    <s v="OFF-ST-10001490"/>
    <x v="1"/>
    <x v="4"/>
    <s v="Hot File 7-Pocket, Floor Stand"/>
    <n v="535.41"/>
    <n v="3"/>
    <n v="0"/>
    <n v="160.62299999999993"/>
    <x v="3"/>
    <x v="0"/>
    <s v="No"/>
  </r>
  <r>
    <n v="4609"/>
    <s v="CA-2017-135020"/>
    <x v="71"/>
    <d v="2017-06-02T00:00:00"/>
    <s v="Standard Class"/>
    <s v="MS-17770"/>
    <s v="Maxwell Schwartz"/>
    <x v="0"/>
    <s v="United States"/>
    <x v="30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  <x v="3"/>
    <x v="0"/>
    <s v="No"/>
  </r>
  <r>
    <n v="4610"/>
    <s v="CA-2017-135020"/>
    <x v="71"/>
    <d v="2017-06-02T00:00:00"/>
    <s v="Standard Class"/>
    <s v="MS-17770"/>
    <s v="Maxwell Schwartz"/>
    <x v="0"/>
    <s v="United States"/>
    <x v="30"/>
    <x v="15"/>
    <n v="14609"/>
    <x v="3"/>
    <s v="OFF-PA-10004255"/>
    <x v="1"/>
    <x v="10"/>
    <s v="Xerox 219"/>
    <n v="45.36"/>
    <n v="7"/>
    <n v="0"/>
    <n v="21.772800000000004"/>
    <x v="3"/>
    <x v="0"/>
    <s v="No"/>
  </r>
  <r>
    <n v="4611"/>
    <s v="US-2019-141852"/>
    <x v="45"/>
    <d v="2019-11-14T00:00:00"/>
    <s v="Standard Class"/>
    <s v="JE-15745"/>
    <s v="Joel Eaton"/>
    <x v="0"/>
    <s v="United States"/>
    <x v="147"/>
    <x v="1"/>
    <n v="92054"/>
    <x v="1"/>
    <s v="FUR-FU-10000023"/>
    <x v="0"/>
    <x v="5"/>
    <s v="Eldon Wave Desk Accessories"/>
    <n v="47.12"/>
    <n v="8"/>
    <n v="0"/>
    <n v="20.732800000000001"/>
    <x v="1"/>
    <x v="0"/>
    <s v="No"/>
  </r>
  <r>
    <n v="4612"/>
    <s v="CA-2018-109407"/>
    <x v="990"/>
    <d v="2018-01-26T00:00:00"/>
    <s v="Second Class"/>
    <s v="HG-14965"/>
    <s v="Henry Goldwyn"/>
    <x v="1"/>
    <s v="United States"/>
    <x v="200"/>
    <x v="35"/>
    <n v="39503"/>
    <x v="0"/>
    <s v="OFF-BI-10000285"/>
    <x v="1"/>
    <x v="8"/>
    <s v="XtraLife ClearVue Slant-D Ring Binders by Cardinal"/>
    <n v="31.36"/>
    <n v="4"/>
    <n v="0"/>
    <n v="15.68"/>
    <x v="0"/>
    <x v="0"/>
    <s v="No"/>
  </r>
  <r>
    <n v="4613"/>
    <s v="US-2018-165953"/>
    <x v="413"/>
    <d v="2019-01-06T00:00:00"/>
    <s v="Standard Class"/>
    <s v="EP-13915"/>
    <s v="Emily Phan"/>
    <x v="0"/>
    <s v="United States"/>
    <x v="108"/>
    <x v="2"/>
    <n v="32216"/>
    <x v="0"/>
    <s v="OFF-AR-10000588"/>
    <x v="1"/>
    <x v="6"/>
    <s v="Newell 345"/>
    <n v="47.616"/>
    <n v="3"/>
    <n v="0.2"/>
    <n v="3.571200000000001"/>
    <x v="0"/>
    <x v="0"/>
    <s v="No"/>
  </r>
  <r>
    <n v="4614"/>
    <s v="US-2018-165953"/>
    <x v="413"/>
    <d v="2019-01-06T00:00:00"/>
    <s v="Standard Class"/>
    <s v="EP-13915"/>
    <s v="Emily Phan"/>
    <x v="0"/>
    <s v="United States"/>
    <x v="108"/>
    <x v="2"/>
    <n v="32216"/>
    <x v="0"/>
    <s v="OFF-PA-10002250"/>
    <x v="1"/>
    <x v="10"/>
    <s v="Things To Do Today Pad"/>
    <n v="23.480000000000004"/>
    <n v="5"/>
    <n v="0.2"/>
    <n v="8.218"/>
    <x v="0"/>
    <x v="0"/>
    <s v="No"/>
  </r>
  <r>
    <n v="4615"/>
    <s v="CA-2018-144540"/>
    <x v="64"/>
    <d v="2018-09-10T00:00:00"/>
    <s v="Standard Class"/>
    <s v="GH-14410"/>
    <s v="Gary Hansen"/>
    <x v="2"/>
    <s v="United States"/>
    <x v="12"/>
    <x v="5"/>
    <n v="77070"/>
    <x v="2"/>
    <s v="OFF-AP-10002457"/>
    <x v="1"/>
    <x v="9"/>
    <s v="Eureka The Boss Plus 12-Amp Hard Box Upright Vacuum, Red"/>
    <n v="62.789999999999992"/>
    <n v="3"/>
    <n v="0.8"/>
    <n v="-166.39350000000002"/>
    <x v="2"/>
    <x v="0"/>
    <s v="No"/>
  </r>
  <r>
    <n v="4616"/>
    <s v="CA-2018-144540"/>
    <x v="64"/>
    <d v="2018-09-10T00:00:00"/>
    <s v="Standard Class"/>
    <s v="GH-14410"/>
    <s v="Gary Hansen"/>
    <x v="2"/>
    <s v="United States"/>
    <x v="12"/>
    <x v="5"/>
    <n v="77070"/>
    <x v="2"/>
    <s v="OFF-FA-10002763"/>
    <x v="1"/>
    <x v="13"/>
    <s v="Advantus Map Pennant Flags and Round Head Tacks"/>
    <n v="28.44"/>
    <n v="9"/>
    <n v="0.2"/>
    <n v="4.2659999999999973"/>
    <x v="2"/>
    <x v="0"/>
    <s v="No"/>
  </r>
  <r>
    <n v="4617"/>
    <s v="CA-2017-159863"/>
    <x v="406"/>
    <d v="2017-09-07T00:00:00"/>
    <s v="Second Class"/>
    <s v="DS-13180"/>
    <s v="David Smith"/>
    <x v="1"/>
    <s v="United States"/>
    <x v="12"/>
    <x v="5"/>
    <n v="77095"/>
    <x v="2"/>
    <s v="TEC-AC-10000109"/>
    <x v="2"/>
    <x v="11"/>
    <s v="Sony Micro Vault Click 16 GB USB 2.0 Flash Drive"/>
    <n v="134.376"/>
    <n v="3"/>
    <n v="0.2"/>
    <n v="6.7188000000000088"/>
    <x v="2"/>
    <x v="0"/>
    <s v="No"/>
  </r>
  <r>
    <n v="4618"/>
    <s v="CA-2017-117800"/>
    <x v="481"/>
    <d v="2017-09-26T00:00:00"/>
    <s v="Standard Class"/>
    <s v="TH-21550"/>
    <s v="Tracy Hopkins"/>
    <x v="2"/>
    <s v="United States"/>
    <x v="231"/>
    <x v="31"/>
    <n v="2149"/>
    <x v="3"/>
    <s v="TEC-PH-10002415"/>
    <x v="2"/>
    <x v="7"/>
    <s v="Polycom VoiceStation 500 Conference phone"/>
    <n v="589.9"/>
    <n v="2"/>
    <n v="0"/>
    <n v="147.47500000000002"/>
    <x v="3"/>
    <x v="0"/>
    <s v="No"/>
  </r>
  <r>
    <n v="4619"/>
    <s v="CA-2017-117800"/>
    <x v="481"/>
    <d v="2017-09-26T00:00:00"/>
    <s v="Standard Class"/>
    <s v="TH-21550"/>
    <s v="Tracy Hopkins"/>
    <x v="2"/>
    <s v="United States"/>
    <x v="231"/>
    <x v="31"/>
    <n v="2149"/>
    <x v="3"/>
    <s v="FUR-CH-10000785"/>
    <x v="0"/>
    <x v="1"/>
    <s v="Global Ergonomic Managers Chair"/>
    <n v="542.93999999999994"/>
    <n v="3"/>
    <n v="0"/>
    <n v="141.1644"/>
    <x v="3"/>
    <x v="0"/>
    <s v="No"/>
  </r>
  <r>
    <n v="4620"/>
    <s v="CA-2019-145219"/>
    <x v="165"/>
    <d v="2019-12-25T00:00:00"/>
    <s v="First Class"/>
    <s v="RM-19675"/>
    <s v="Robert Marley"/>
    <x v="2"/>
    <s v="United States"/>
    <x v="1"/>
    <x v="1"/>
    <n v="90049"/>
    <x v="1"/>
    <s v="TEC-CO-10001449"/>
    <x v="2"/>
    <x v="16"/>
    <s v="Hewlett Packard LaserJet 3310 Copier"/>
    <n v="2879.9520000000002"/>
    <n v="6"/>
    <n v="0.2"/>
    <n v="1007.9831999999999"/>
    <x v="1"/>
    <x v="0"/>
    <s v="No"/>
  </r>
  <r>
    <n v="4621"/>
    <s v="CA-2019-145219"/>
    <x v="165"/>
    <d v="2019-12-25T00:00:00"/>
    <s v="First Class"/>
    <s v="RM-19675"/>
    <s v="Robert Marley"/>
    <x v="2"/>
    <s v="United States"/>
    <x v="1"/>
    <x v="1"/>
    <n v="90049"/>
    <x v="1"/>
    <s v="OFF-BI-10001670"/>
    <x v="1"/>
    <x v="8"/>
    <s v="Vinyl Sectional Post Binders"/>
    <n v="90.480000000000018"/>
    <n v="3"/>
    <n v="0.2"/>
    <n v="33.93"/>
    <x v="1"/>
    <x v="0"/>
    <s v="No"/>
  </r>
  <r>
    <n v="4622"/>
    <s v="CA-2017-161214"/>
    <x v="348"/>
    <d v="2017-10-08T00:00:00"/>
    <s v="Second Class"/>
    <s v="SF-20965"/>
    <s v="Sylvia Foulston"/>
    <x v="1"/>
    <s v="United States"/>
    <x v="40"/>
    <x v="13"/>
    <n v="19805"/>
    <x v="3"/>
    <s v="OFF-ST-10001328"/>
    <x v="1"/>
    <x v="4"/>
    <s v="Personal Filing Tote with Lid, Black/Gray"/>
    <n v="77.55"/>
    <n v="5"/>
    <n v="0"/>
    <n v="21.714000000000002"/>
    <x v="3"/>
    <x v="0"/>
    <s v="No"/>
  </r>
  <r>
    <n v="4623"/>
    <s v="CA-2019-147228"/>
    <x v="428"/>
    <d v="2019-09-14T00:00:00"/>
    <s v="Standard Class"/>
    <s v="SO-20335"/>
    <s v="Sean O'Donnell"/>
    <x v="0"/>
    <s v="United States"/>
    <x v="29"/>
    <x v="18"/>
    <n v="38401"/>
    <x v="0"/>
    <s v="OFF-SU-10001225"/>
    <x v="1"/>
    <x v="14"/>
    <s v="Staple remover"/>
    <n v="8.8320000000000007"/>
    <n v="3"/>
    <n v="0.2"/>
    <n v="-1.9872000000000005"/>
    <x v="0"/>
    <x v="0"/>
    <s v="No"/>
  </r>
  <r>
    <n v="4624"/>
    <s v="CA-2019-147228"/>
    <x v="428"/>
    <d v="2019-09-14T00:00:00"/>
    <s v="Standard Class"/>
    <s v="SO-20335"/>
    <s v="Sean O'Donnell"/>
    <x v="0"/>
    <s v="United States"/>
    <x v="29"/>
    <x v="18"/>
    <n v="38401"/>
    <x v="0"/>
    <s v="OFF-PA-10000357"/>
    <x v="1"/>
    <x v="10"/>
    <s v="Xerox 1888"/>
    <n v="177.536"/>
    <n v="4"/>
    <n v="0.2"/>
    <n v="62.137599999999992"/>
    <x v="0"/>
    <x v="0"/>
    <s v="No"/>
  </r>
  <r>
    <n v="4625"/>
    <s v="CA-2019-147228"/>
    <x v="428"/>
    <d v="2019-09-14T00:00:00"/>
    <s v="Standard Class"/>
    <s v="SO-20335"/>
    <s v="Sean O'Donnell"/>
    <x v="0"/>
    <s v="United States"/>
    <x v="29"/>
    <x v="18"/>
    <n v="38401"/>
    <x v="0"/>
    <s v="OFF-ST-10000046"/>
    <x v="1"/>
    <x v="4"/>
    <s v="Fellowes Super Stor/Drawer Files"/>
    <n v="258.48"/>
    <n v="2"/>
    <n v="0.2"/>
    <n v="-3.2309999999999945"/>
    <x v="0"/>
    <x v="0"/>
    <s v="No"/>
  </r>
  <r>
    <n v="4626"/>
    <s v="CA-2019-147228"/>
    <x v="428"/>
    <d v="2019-09-14T00:00:00"/>
    <s v="Standard Class"/>
    <s v="SO-20335"/>
    <s v="Sean O'Donnell"/>
    <x v="0"/>
    <s v="United States"/>
    <x v="29"/>
    <x v="18"/>
    <n v="38401"/>
    <x v="0"/>
    <s v="FUR-FU-10000023"/>
    <x v="0"/>
    <x v="5"/>
    <s v="Eldon Wave Desk Accessories"/>
    <n v="14.135999999999999"/>
    <n v="3"/>
    <n v="0.2"/>
    <n v="4.240800000000001"/>
    <x v="0"/>
    <x v="0"/>
    <s v="No"/>
  </r>
  <r>
    <n v="4627"/>
    <s v="CA-2018-101336"/>
    <x v="373"/>
    <d v="2018-11-18T00:00:00"/>
    <s v="Standard Class"/>
    <s v="CK-12760"/>
    <s v="Cyma Kinney"/>
    <x v="1"/>
    <s v="United States"/>
    <x v="20"/>
    <x v="15"/>
    <n v="10011"/>
    <x v="3"/>
    <s v="OFF-ST-10003455"/>
    <x v="1"/>
    <x v="4"/>
    <s v="Tenex File Box, Personal Filing Tote with Lid, Black"/>
    <n v="77.55"/>
    <n v="5"/>
    <n v="0"/>
    <n v="20.163000000000004"/>
    <x v="3"/>
    <x v="0"/>
    <s v="No"/>
  </r>
  <r>
    <n v="4628"/>
    <s v="CA-2018-101336"/>
    <x v="373"/>
    <d v="2018-11-18T00:00:00"/>
    <s v="Standard Class"/>
    <s v="CK-12760"/>
    <s v="Cyma Kinney"/>
    <x v="1"/>
    <s v="United States"/>
    <x v="20"/>
    <x v="15"/>
    <n v="10011"/>
    <x v="3"/>
    <s v="OFF-ST-10000876"/>
    <x v="1"/>
    <x v="4"/>
    <s v="Eldon Simplefile Box Office"/>
    <n v="24.88"/>
    <n v="2"/>
    <n v="0"/>
    <n v="6.9664000000000001"/>
    <x v="3"/>
    <x v="0"/>
    <s v="No"/>
  </r>
  <r>
    <n v="4629"/>
    <s v="CA-2018-101336"/>
    <x v="373"/>
    <d v="2018-11-18T00:00:00"/>
    <s v="Standard Class"/>
    <s v="CK-12760"/>
    <s v="Cyma Kinney"/>
    <x v="1"/>
    <s v="United States"/>
    <x v="20"/>
    <x v="15"/>
    <n v="10011"/>
    <x v="3"/>
    <s v="OFF-AR-10003582"/>
    <x v="1"/>
    <x v="6"/>
    <s v="Boston Electric Pencil Sharpener, Model 1818, Charcoal Black"/>
    <n v="140.75"/>
    <n v="5"/>
    <n v="0"/>
    <n v="39.410000000000011"/>
    <x v="3"/>
    <x v="0"/>
    <s v="No"/>
  </r>
  <r>
    <n v="4630"/>
    <s v="CA-2018-101336"/>
    <x v="373"/>
    <d v="2018-11-18T00:00:00"/>
    <s v="Standard Class"/>
    <s v="CK-12760"/>
    <s v="Cyma Kinney"/>
    <x v="1"/>
    <s v="United States"/>
    <x v="20"/>
    <x v="15"/>
    <n v="10011"/>
    <x v="3"/>
    <s v="OFF-ST-10004258"/>
    <x v="1"/>
    <x v="4"/>
    <s v="Portable Personal File Box"/>
    <n v="36.630000000000003"/>
    <n v="3"/>
    <n v="0"/>
    <n v="9.8901000000000039"/>
    <x v="3"/>
    <x v="0"/>
    <s v="No"/>
  </r>
  <r>
    <n v="4631"/>
    <s v="US-2017-126235"/>
    <x v="52"/>
    <d v="2017-10-15T00:00:00"/>
    <s v="Same Day"/>
    <s v="GA-14725"/>
    <s v="Guy Armstrong"/>
    <x v="0"/>
    <s v="United States"/>
    <x v="340"/>
    <x v="12"/>
    <n v="48858"/>
    <x v="2"/>
    <s v="FUR-FU-10000719"/>
    <x v="0"/>
    <x v="5"/>
    <s v="DAX Cubicle Frames, 8-1/2 x 11"/>
    <n v="17.14"/>
    <n v="2"/>
    <n v="0"/>
    <n v="6.1704000000000008"/>
    <x v="2"/>
    <x v="0"/>
    <s v="No"/>
  </r>
  <r>
    <n v="4632"/>
    <s v="CA-2019-168396"/>
    <x v="646"/>
    <d v="2019-08-08T00:00:00"/>
    <s v="Second Class"/>
    <s v="BD-11725"/>
    <s v="Bruce Degenhardt"/>
    <x v="0"/>
    <s v="United States"/>
    <x v="8"/>
    <x v="1"/>
    <n v="94122"/>
    <x v="1"/>
    <s v="OFF-LA-10001297"/>
    <x v="1"/>
    <x v="2"/>
    <s v="Avery 473"/>
    <n v="51.75"/>
    <n v="5"/>
    <n v="0"/>
    <n v="24.84"/>
    <x v="1"/>
    <x v="0"/>
    <s v="No"/>
  </r>
  <r>
    <n v="4633"/>
    <s v="CA-2019-168396"/>
    <x v="646"/>
    <d v="2019-08-08T00:00:00"/>
    <s v="Second Class"/>
    <s v="BD-11725"/>
    <s v="Bruce Degenhardt"/>
    <x v="0"/>
    <s v="United States"/>
    <x v="8"/>
    <x v="1"/>
    <n v="94122"/>
    <x v="1"/>
    <s v="FUR-FU-10000723"/>
    <x v="0"/>
    <x v="5"/>
    <s v="Deflect-o EconoMat Studded, No Bevel Mat for Low Pile Carpeting"/>
    <n v="123.96000000000001"/>
    <n v="3"/>
    <n v="0"/>
    <n v="11.156400000000005"/>
    <x v="1"/>
    <x v="0"/>
    <s v="No"/>
  </r>
  <r>
    <n v="4634"/>
    <s v="CA-2017-130456"/>
    <x v="291"/>
    <d v="2017-08-26T00:00:00"/>
    <s v="Standard Class"/>
    <s v="DS-13180"/>
    <s v="David Smith"/>
    <x v="1"/>
    <s v="United States"/>
    <x v="8"/>
    <x v="1"/>
    <n v="94122"/>
    <x v="1"/>
    <s v="FUR-BO-10003893"/>
    <x v="0"/>
    <x v="0"/>
    <s v="Sauder Camden County Collection Library"/>
    <n v="586.39800000000002"/>
    <n v="6"/>
    <n v="0.15"/>
    <n v="34.493999999999971"/>
    <x v="1"/>
    <x v="1"/>
    <s v="Yes"/>
  </r>
  <r>
    <n v="4635"/>
    <s v="CA-2017-130456"/>
    <x v="291"/>
    <d v="2017-08-26T00:00:00"/>
    <s v="Standard Class"/>
    <s v="DS-13180"/>
    <s v="David Smith"/>
    <x v="1"/>
    <s v="United States"/>
    <x v="8"/>
    <x v="1"/>
    <n v="94122"/>
    <x v="1"/>
    <s v="OFF-ST-10000736"/>
    <x v="1"/>
    <x v="4"/>
    <s v="Carina Double Wide Media Storage Towers in Natural &amp; Black"/>
    <n v="80.98"/>
    <n v="1"/>
    <n v="0"/>
    <n v="3.2391999999999967"/>
    <x v="1"/>
    <x v="1"/>
    <s v="Yes"/>
  </r>
  <r>
    <n v="4636"/>
    <s v="CA-2019-116288"/>
    <x v="846"/>
    <d v="2019-03-17T00:00:00"/>
    <s v="Standard Class"/>
    <s v="BS-11380"/>
    <s v="Bill Stewart"/>
    <x v="1"/>
    <s v="United States"/>
    <x v="8"/>
    <x v="1"/>
    <n v="94122"/>
    <x v="1"/>
    <s v="OFF-ST-10000736"/>
    <x v="1"/>
    <x v="4"/>
    <s v="Carina Double Wide Media Storage Towers in Natural &amp; Black"/>
    <n v="242.94"/>
    <n v="3"/>
    <n v="0"/>
    <n v="9.7175999999999902"/>
    <x v="1"/>
    <x v="0"/>
    <s v="No"/>
  </r>
  <r>
    <n v="4637"/>
    <s v="CA-2019-168228"/>
    <x v="842"/>
    <d v="2019-04-29T00:00:00"/>
    <s v="First Class"/>
    <s v="AP-10915"/>
    <s v="Arthur Prichep"/>
    <x v="0"/>
    <s v="United States"/>
    <x v="1"/>
    <x v="1"/>
    <n v="90045"/>
    <x v="1"/>
    <s v="OFF-AR-10003373"/>
    <x v="1"/>
    <x v="6"/>
    <s v="Boston School Pro Electric Pencil Sharpener, 1670"/>
    <n v="123.92"/>
    <n v="4"/>
    <n v="0"/>
    <n v="33.458399999999997"/>
    <x v="1"/>
    <x v="0"/>
    <s v="No"/>
  </r>
  <r>
    <n v="4638"/>
    <s v="CA-2019-168228"/>
    <x v="842"/>
    <d v="2019-04-29T00:00:00"/>
    <s v="First Class"/>
    <s v="AP-10915"/>
    <s v="Arthur Prichep"/>
    <x v="0"/>
    <s v="United States"/>
    <x v="1"/>
    <x v="1"/>
    <n v="90045"/>
    <x v="1"/>
    <s v="OFF-AR-10000390"/>
    <x v="1"/>
    <x v="6"/>
    <s v="Newell Chalk Holder"/>
    <n v="12.39"/>
    <n v="3"/>
    <n v="0"/>
    <n v="5.6993999999999998"/>
    <x v="1"/>
    <x v="0"/>
    <s v="No"/>
  </r>
  <r>
    <n v="4639"/>
    <s v="CA-2019-168228"/>
    <x v="842"/>
    <d v="2019-04-29T00:00:00"/>
    <s v="First Class"/>
    <s v="AP-10915"/>
    <s v="Arthur Prichep"/>
    <x v="0"/>
    <s v="United States"/>
    <x v="1"/>
    <x v="1"/>
    <n v="90045"/>
    <x v="1"/>
    <s v="OFF-AR-10001725"/>
    <x v="1"/>
    <x v="6"/>
    <s v="Boston Home &amp; Office Model 2000 Electric Pencil Sharpeners"/>
    <n v="47.3"/>
    <n v="2"/>
    <n v="0"/>
    <n v="12.298000000000002"/>
    <x v="1"/>
    <x v="0"/>
    <s v="No"/>
  </r>
  <r>
    <n v="4640"/>
    <s v="CA-2018-102162"/>
    <x v="108"/>
    <d v="2018-09-16T00:00:00"/>
    <s v="Standard Class"/>
    <s v="JF-15565"/>
    <s v="Jill Fjeld"/>
    <x v="0"/>
    <s v="United States"/>
    <x v="311"/>
    <x v="17"/>
    <n v="23602"/>
    <x v="0"/>
    <s v="TEC-CO-10001943"/>
    <x v="2"/>
    <x v="16"/>
    <s v="Canon PC-428 Personal Copier"/>
    <n v="1599.92"/>
    <n v="8"/>
    <n v="0"/>
    <n v="751.9624"/>
    <x v="0"/>
    <x v="0"/>
    <s v="No"/>
  </r>
  <r>
    <n v="4641"/>
    <s v="CA-2018-102162"/>
    <x v="108"/>
    <d v="2018-09-16T00:00:00"/>
    <s v="Standard Class"/>
    <s v="JF-15565"/>
    <s v="Jill Fjeld"/>
    <x v="0"/>
    <s v="United States"/>
    <x v="311"/>
    <x v="17"/>
    <n v="23602"/>
    <x v="0"/>
    <s v="OFF-EN-10002312"/>
    <x v="1"/>
    <x v="12"/>
    <s v="#10 Self-Seal White Envelopes"/>
    <n v="11.09"/>
    <n v="1"/>
    <n v="0"/>
    <n v="5.4340999999999999"/>
    <x v="0"/>
    <x v="0"/>
    <s v="No"/>
  </r>
  <r>
    <n v="4642"/>
    <s v="CA-2019-130141"/>
    <x v="760"/>
    <d v="2019-10-24T00:00:00"/>
    <s v="Second Class"/>
    <s v="HA-14905"/>
    <s v="Helen Abelman"/>
    <x v="0"/>
    <s v="United States"/>
    <x v="299"/>
    <x v="22"/>
    <n v="80525"/>
    <x v="1"/>
    <s v="OFF-BI-10000831"/>
    <x v="1"/>
    <x v="8"/>
    <s v="Storex Flexible Poly Binders with Double Pockets"/>
    <n v="3.1680000000000006"/>
    <n v="4"/>
    <n v="0.7"/>
    <n v="-2.5343999999999998"/>
    <x v="1"/>
    <x v="0"/>
    <s v="No"/>
  </r>
  <r>
    <n v="4643"/>
    <s v="CA-2019-130141"/>
    <x v="760"/>
    <d v="2019-10-24T00:00:00"/>
    <s v="Second Class"/>
    <s v="HA-14905"/>
    <s v="Helen Abelman"/>
    <x v="0"/>
    <s v="United States"/>
    <x v="299"/>
    <x v="22"/>
    <n v="80525"/>
    <x v="1"/>
    <s v="FUR-CH-10000749"/>
    <x v="0"/>
    <x v="1"/>
    <s v="Office Star - Ergonomic Mid Back Chair with 2-Way Adjustable Arms"/>
    <n v="579.13599999999997"/>
    <n v="4"/>
    <n v="0.2"/>
    <n v="-28.95679999999993"/>
    <x v="1"/>
    <x v="0"/>
    <s v="No"/>
  </r>
  <r>
    <n v="4644"/>
    <s v="CA-2017-147501"/>
    <x v="991"/>
    <d v="2017-08-06T00:00:00"/>
    <s v="Standard Class"/>
    <s v="Co-12640"/>
    <s v="Corey-Lock"/>
    <x v="0"/>
    <s v="United States"/>
    <x v="4"/>
    <x v="4"/>
    <n v="98105"/>
    <x v="1"/>
    <s v="OFF-BI-10002003"/>
    <x v="1"/>
    <x v="8"/>
    <s v="Ibico Presentation Index for Binding Systems"/>
    <n v="6.3680000000000003"/>
    <n v="2"/>
    <n v="0.2"/>
    <n v="2.1492"/>
    <x v="1"/>
    <x v="0"/>
    <s v="No"/>
  </r>
  <r>
    <n v="4645"/>
    <s v="CA-2017-147501"/>
    <x v="991"/>
    <d v="2017-08-06T00:00:00"/>
    <s v="Standard Class"/>
    <s v="Co-12640"/>
    <s v="Corey-Lock"/>
    <x v="0"/>
    <s v="United States"/>
    <x v="4"/>
    <x v="4"/>
    <n v="98105"/>
    <x v="1"/>
    <s v="TEC-MA-10001972"/>
    <x v="2"/>
    <x v="15"/>
    <s v="Okidata C331dn Printer"/>
    <n v="558.4"/>
    <n v="2"/>
    <n v="0.2"/>
    <n v="41.880000000000024"/>
    <x v="1"/>
    <x v="0"/>
    <s v="No"/>
  </r>
  <r>
    <n v="4646"/>
    <s v="CA-2018-143910"/>
    <x v="399"/>
    <d v="2018-08-16T00:00:00"/>
    <s v="Standard Class"/>
    <s v="BC-11125"/>
    <s v="Becky Castell"/>
    <x v="2"/>
    <s v="United States"/>
    <x v="20"/>
    <x v="15"/>
    <n v="10011"/>
    <x v="3"/>
    <s v="FUR-CH-10000225"/>
    <x v="0"/>
    <x v="1"/>
    <s v="Global Geo Office Task Chair, Gray"/>
    <n v="145.76400000000001"/>
    <n v="2"/>
    <n v="0.1"/>
    <n v="-8.0980000000000167"/>
    <x v="3"/>
    <x v="0"/>
    <s v="No"/>
  </r>
  <r>
    <n v="4647"/>
    <s v="CA-2016-146885"/>
    <x v="992"/>
    <d v="2016-06-05T00:00:00"/>
    <s v="Standard Class"/>
    <s v="EB-13840"/>
    <s v="Ellis Ballard"/>
    <x v="1"/>
    <s v="United States"/>
    <x v="102"/>
    <x v="17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  <x v="0"/>
    <x v="0"/>
    <s v="No"/>
  </r>
  <r>
    <n v="4648"/>
    <s v="CA-2018-139556"/>
    <x v="993"/>
    <d v="2018-05-01T00:00:00"/>
    <s v="Standard Class"/>
    <s v="DB-13360"/>
    <s v="Dennis Bolton"/>
    <x v="2"/>
    <s v="United States"/>
    <x v="20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  <x v="3"/>
    <x v="0"/>
    <s v="No"/>
  </r>
  <r>
    <n v="4649"/>
    <s v="CA-2019-129357"/>
    <x v="304"/>
    <d v="2019-05-19T00:00:00"/>
    <s v="Standard Class"/>
    <s v="KB-16585"/>
    <s v="Ken Black"/>
    <x v="1"/>
    <s v="United States"/>
    <x v="4"/>
    <x v="4"/>
    <n v="98103"/>
    <x v="1"/>
    <s v="OFF-PA-10003228"/>
    <x v="1"/>
    <x v="10"/>
    <s v="Xerox 1917"/>
    <n v="440.18999999999994"/>
    <n v="9"/>
    <n v="0"/>
    <n v="206.88929999999996"/>
    <x v="1"/>
    <x v="0"/>
    <s v="No"/>
  </r>
  <r>
    <n v="4650"/>
    <s v="CA-2019-129357"/>
    <x v="304"/>
    <d v="2019-05-19T00:00:00"/>
    <s v="Standard Class"/>
    <s v="KB-16585"/>
    <s v="Ken Black"/>
    <x v="1"/>
    <s v="United States"/>
    <x v="4"/>
    <x v="4"/>
    <n v="98103"/>
    <x v="1"/>
    <s v="OFF-SU-10004498"/>
    <x v="1"/>
    <x v="14"/>
    <s v="Martin-Yale Premier Letter Opener"/>
    <n v="64.400000000000006"/>
    <n v="5"/>
    <n v="0"/>
    <n v="1.9320000000000004"/>
    <x v="1"/>
    <x v="0"/>
    <s v="No"/>
  </r>
  <r>
    <n v="4651"/>
    <s v="CA-2019-150987"/>
    <x v="798"/>
    <d v="2019-04-12T00:00:00"/>
    <s v="Standard Class"/>
    <s v="AH-10120"/>
    <s v="Adrian Hane"/>
    <x v="2"/>
    <s v="United States"/>
    <x v="8"/>
    <x v="1"/>
    <n v="94110"/>
    <x v="1"/>
    <s v="OFF-PA-10001878"/>
    <x v="1"/>
    <x v="10"/>
    <s v="Xerox 1891"/>
    <n v="244.54999999999998"/>
    <n v="5"/>
    <n v="0"/>
    <n v="114.93849999999998"/>
    <x v="1"/>
    <x v="0"/>
    <s v="No"/>
  </r>
  <r>
    <n v="4652"/>
    <s v="CA-2019-150987"/>
    <x v="798"/>
    <d v="2019-04-12T00:00:00"/>
    <s v="Standard Class"/>
    <s v="AH-10120"/>
    <s v="Adrian Hane"/>
    <x v="2"/>
    <s v="United States"/>
    <x v="8"/>
    <x v="1"/>
    <n v="94110"/>
    <x v="1"/>
    <s v="OFF-PA-10002923"/>
    <x v="1"/>
    <x v="10"/>
    <s v="Xerox 1942"/>
    <n v="195.76"/>
    <n v="4"/>
    <n v="0"/>
    <n v="97.88"/>
    <x v="1"/>
    <x v="0"/>
    <s v="No"/>
  </r>
  <r>
    <n v="4653"/>
    <s v="CA-2019-132647"/>
    <x v="922"/>
    <d v="2019-02-23T00:00:00"/>
    <s v="Standard Class"/>
    <s v="GH-14410"/>
    <s v="Gary Hansen"/>
    <x v="2"/>
    <s v="United States"/>
    <x v="275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  <x v="3"/>
    <x v="0"/>
    <s v="No"/>
  </r>
  <r>
    <n v="4654"/>
    <s v="CA-2019-132647"/>
    <x v="922"/>
    <d v="2019-02-23T00:00:00"/>
    <s v="Standard Class"/>
    <s v="GH-14410"/>
    <s v="Gary Hansen"/>
    <x v="2"/>
    <s v="United States"/>
    <x v="275"/>
    <x v="30"/>
    <n v="8861"/>
    <x v="3"/>
    <s v="OFF-ST-10003123"/>
    <x v="1"/>
    <x v="4"/>
    <s v="Fellowes Bases and Tops For Staxonsteel/High-Stak Systems"/>
    <n v="166.45"/>
    <n v="5"/>
    <n v="0"/>
    <n v="39.947999999999993"/>
    <x v="3"/>
    <x v="0"/>
    <s v="No"/>
  </r>
  <r>
    <n v="4655"/>
    <s v="CA-2019-159107"/>
    <x v="92"/>
    <d v="2019-06-26T00:00:00"/>
    <s v="Second Class"/>
    <s v="KT-16480"/>
    <s v="Kean Thornton"/>
    <x v="0"/>
    <s v="United States"/>
    <x v="8"/>
    <x v="1"/>
    <n v="94110"/>
    <x v="1"/>
    <s v="OFF-FA-10001332"/>
    <x v="1"/>
    <x v="13"/>
    <s v="Acco Banker's Clasps, 5 3/4&quot;-Long"/>
    <n v="2.88"/>
    <n v="1"/>
    <n v="0"/>
    <n v="1.3535999999999999"/>
    <x v="1"/>
    <x v="0"/>
    <s v="No"/>
  </r>
  <r>
    <n v="4656"/>
    <s v="CA-2016-160738"/>
    <x v="952"/>
    <d v="2016-05-10T00:00:00"/>
    <s v="Standard Class"/>
    <s v="KH-16330"/>
    <s v="Katharine Harms"/>
    <x v="1"/>
    <s v="United States"/>
    <x v="210"/>
    <x v="10"/>
    <n v="61032"/>
    <x v="2"/>
    <s v="OFF-ST-10003442"/>
    <x v="1"/>
    <x v="4"/>
    <s v="Eldon Portable Mobile Manager"/>
    <n v="45.248000000000005"/>
    <n v="2"/>
    <n v="0.2"/>
    <n v="3.9591999999999992"/>
    <x v="2"/>
    <x v="0"/>
    <s v="No"/>
  </r>
  <r>
    <n v="4657"/>
    <s v="CA-2017-112130"/>
    <x v="910"/>
    <d v="2017-05-07T00:00:00"/>
    <s v="Standard Class"/>
    <s v="SV-20785"/>
    <s v="Stewart Visinsky"/>
    <x v="0"/>
    <s v="United States"/>
    <x v="10"/>
    <x v="9"/>
    <n v="19140"/>
    <x v="3"/>
    <s v="OFF-AR-10001468"/>
    <x v="1"/>
    <x v="6"/>
    <s v="Sanford Prismacolor Professional Thick Lead Art Pencils, 36-Color Set"/>
    <n v="59.903999999999996"/>
    <n v="2"/>
    <n v="0.2"/>
    <n v="14.227200000000003"/>
    <x v="3"/>
    <x v="0"/>
    <s v="No"/>
  </r>
  <r>
    <n v="4658"/>
    <s v="CA-2017-112130"/>
    <x v="910"/>
    <d v="2017-05-07T00:00:00"/>
    <s v="Standard Class"/>
    <s v="SV-20785"/>
    <s v="Stewart Visinsky"/>
    <x v="0"/>
    <s v="United States"/>
    <x v="10"/>
    <x v="9"/>
    <n v="19140"/>
    <x v="3"/>
    <s v="OFF-AP-10003266"/>
    <x v="1"/>
    <x v="9"/>
    <s v="Holmes Replacement Filter for HEPA Air Cleaner, Large Room"/>
    <n v="23.696000000000002"/>
    <n v="2"/>
    <n v="0.2"/>
    <n v="6.5164"/>
    <x v="3"/>
    <x v="0"/>
    <s v="No"/>
  </r>
  <r>
    <n v="4659"/>
    <s v="CA-2017-112130"/>
    <x v="910"/>
    <d v="2017-05-07T00:00:00"/>
    <s v="Standard Class"/>
    <s v="SV-20785"/>
    <s v="Stewart Visinsky"/>
    <x v="0"/>
    <s v="United States"/>
    <x v="10"/>
    <x v="9"/>
    <n v="19140"/>
    <x v="3"/>
    <s v="OFF-PA-10002230"/>
    <x v="1"/>
    <x v="10"/>
    <s v="Xerox 1897"/>
    <n v="7.9680000000000009"/>
    <n v="2"/>
    <n v="0.2"/>
    <n v="2.8884000000000007"/>
    <x v="3"/>
    <x v="0"/>
    <s v="No"/>
  </r>
  <r>
    <n v="4660"/>
    <s v="CA-2017-112130"/>
    <x v="910"/>
    <d v="2017-05-07T00:00:00"/>
    <s v="Standard Class"/>
    <s v="SV-20785"/>
    <s v="Stewart Visinsky"/>
    <x v="0"/>
    <s v="United States"/>
    <x v="10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4"/>
    <x v="3"/>
    <x v="0"/>
    <s v="No"/>
  </r>
  <r>
    <n v="4661"/>
    <s v="CA-2017-112130"/>
    <x v="910"/>
    <d v="2017-05-07T00:00:00"/>
    <s v="Standard Class"/>
    <s v="SV-20785"/>
    <s v="Stewart Visinsky"/>
    <x v="0"/>
    <s v="United States"/>
    <x v="10"/>
    <x v="9"/>
    <n v="19140"/>
    <x v="3"/>
    <s v="TEC-AC-10001542"/>
    <x v="2"/>
    <x v="11"/>
    <s v="SanDisk Cruzer 16 GB USB Flash Drive"/>
    <n v="27.552000000000003"/>
    <n v="3"/>
    <n v="0.2"/>
    <n v="-0.3444000000000047"/>
    <x v="3"/>
    <x v="0"/>
    <s v="No"/>
  </r>
  <r>
    <n v="4662"/>
    <s v="CA-2017-112130"/>
    <x v="910"/>
    <d v="2017-05-07T00:00:00"/>
    <s v="Standard Class"/>
    <s v="SV-20785"/>
    <s v="Stewart Visinsky"/>
    <x v="0"/>
    <s v="United States"/>
    <x v="10"/>
    <x v="9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  <x v="3"/>
    <x v="0"/>
    <s v="No"/>
  </r>
  <r>
    <n v="4663"/>
    <s v="CA-2017-112130"/>
    <x v="910"/>
    <d v="2017-05-07T00:00:00"/>
    <s v="Standard Class"/>
    <s v="SV-20785"/>
    <s v="Stewart Visinsky"/>
    <x v="0"/>
    <s v="United States"/>
    <x v="10"/>
    <x v="9"/>
    <n v="19140"/>
    <x v="3"/>
    <s v="OFF-ST-10000563"/>
    <x v="1"/>
    <x v="4"/>
    <s v="Fellowes Bankers Box Stor/Drawer Steel Plus"/>
    <n v="76.75200000000001"/>
    <n v="3"/>
    <n v="0.2"/>
    <n v="-9.5940000000000012"/>
    <x v="3"/>
    <x v="0"/>
    <s v="No"/>
  </r>
  <r>
    <n v="4664"/>
    <s v="CA-2018-111409"/>
    <x v="31"/>
    <d v="2018-09-22T00:00:00"/>
    <s v="Standard Class"/>
    <s v="PO-18850"/>
    <s v="Patrick O'Brill"/>
    <x v="0"/>
    <s v="United States"/>
    <x v="108"/>
    <x v="2"/>
    <n v="32216"/>
    <x v="0"/>
    <s v="OFF-LA-10002787"/>
    <x v="1"/>
    <x v="2"/>
    <s v="Avery 480"/>
    <n v="3"/>
    <n v="1"/>
    <n v="0.2"/>
    <n v="1.0499999999999998"/>
    <x v="0"/>
    <x v="0"/>
    <s v="No"/>
  </r>
  <r>
    <n v="4665"/>
    <s v="CA-2018-116232"/>
    <x v="897"/>
    <d v="2018-09-26T00:00:00"/>
    <s v="Standard Class"/>
    <s v="AC-10450"/>
    <s v="Amy Cox"/>
    <x v="0"/>
    <s v="United States"/>
    <x v="95"/>
    <x v="2"/>
    <n v="33024"/>
    <x v="0"/>
    <s v="OFF-BI-10004022"/>
    <x v="1"/>
    <x v="8"/>
    <s v="Acco Suede Grain Vinyl Round Ring Binder"/>
    <n v="7.5060000000000002"/>
    <n v="9"/>
    <n v="0.7"/>
    <n v="-6.0047999999999977"/>
    <x v="0"/>
    <x v="0"/>
    <s v="No"/>
  </r>
  <r>
    <n v="4666"/>
    <s v="CA-2018-116232"/>
    <x v="897"/>
    <d v="2018-09-26T00:00:00"/>
    <s v="Standard Class"/>
    <s v="AC-10450"/>
    <s v="Amy Cox"/>
    <x v="0"/>
    <s v="United States"/>
    <x v="95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  <x v="0"/>
    <x v="0"/>
    <s v="No"/>
  </r>
  <r>
    <n v="4667"/>
    <s v="CA-2018-116547"/>
    <x v="994"/>
    <d v="2018-01-17T00:00:00"/>
    <s v="Standard Class"/>
    <s v="KB-16585"/>
    <s v="Ken Black"/>
    <x v="1"/>
    <s v="United States"/>
    <x v="4"/>
    <x v="4"/>
    <n v="98115"/>
    <x v="1"/>
    <s v="FUR-FU-10000076"/>
    <x v="0"/>
    <x v="5"/>
    <s v="24-Hour Round Wall Clock"/>
    <n v="79.92"/>
    <n v="4"/>
    <n v="0"/>
    <n v="34.365600000000008"/>
    <x v="1"/>
    <x v="1"/>
    <s v="Yes"/>
  </r>
  <r>
    <n v="4668"/>
    <s v="CA-2018-116547"/>
    <x v="994"/>
    <d v="2018-01-17T00:00:00"/>
    <s v="Standard Class"/>
    <s v="KB-16585"/>
    <s v="Ken Black"/>
    <x v="1"/>
    <s v="United States"/>
    <x v="4"/>
    <x v="4"/>
    <n v="98115"/>
    <x v="1"/>
    <s v="TEC-AC-10002335"/>
    <x v="2"/>
    <x v="11"/>
    <s v="Logitech Media Keyboard K200"/>
    <n v="69.98"/>
    <n v="2"/>
    <n v="0"/>
    <n v="13.296199999999999"/>
    <x v="1"/>
    <x v="1"/>
    <s v="Yes"/>
  </r>
  <r>
    <n v="4669"/>
    <s v="US-2019-133200"/>
    <x v="636"/>
    <d v="2019-05-11T00:00:00"/>
    <s v="Standard Class"/>
    <s v="DB-13555"/>
    <s v="Dorothy Badders"/>
    <x v="1"/>
    <s v="United States"/>
    <x v="5"/>
    <x v="5"/>
    <n v="76106"/>
    <x v="2"/>
    <s v="OFF-BI-10002827"/>
    <x v="1"/>
    <x v="8"/>
    <s v="Avery Durable Poly Binders"/>
    <n v="11.059999999999999"/>
    <n v="10"/>
    <n v="0.8"/>
    <n v="-18.802"/>
    <x v="2"/>
    <x v="0"/>
    <s v="No"/>
  </r>
  <r>
    <n v="4670"/>
    <s v="US-2019-133200"/>
    <x v="636"/>
    <d v="2019-05-11T00:00:00"/>
    <s v="Standard Class"/>
    <s v="DB-13555"/>
    <s v="Dorothy Badders"/>
    <x v="1"/>
    <s v="United States"/>
    <x v="5"/>
    <x v="5"/>
    <n v="76106"/>
    <x v="2"/>
    <s v="FUR-BO-10001601"/>
    <x v="0"/>
    <x v="0"/>
    <s v="Sauder Mission Library with Doors, Fruitwood Finish"/>
    <n v="623.46479999999997"/>
    <n v="7"/>
    <n v="0.32"/>
    <n v="-119.19180000000006"/>
    <x v="2"/>
    <x v="0"/>
    <s v="No"/>
  </r>
  <r>
    <n v="4671"/>
    <s v="US-2019-133200"/>
    <x v="636"/>
    <d v="2019-05-11T00:00:00"/>
    <s v="Standard Class"/>
    <s v="DB-13555"/>
    <s v="Dorothy Badders"/>
    <x v="1"/>
    <s v="United States"/>
    <x v="5"/>
    <x v="5"/>
    <n v="76106"/>
    <x v="2"/>
    <s v="OFF-ST-10001932"/>
    <x v="1"/>
    <x v="4"/>
    <s v="Fellowes Staxonsteel Drawer Files"/>
    <n v="772.68000000000006"/>
    <n v="5"/>
    <n v="0.2"/>
    <n v="-57.950999999999993"/>
    <x v="2"/>
    <x v="0"/>
    <s v="No"/>
  </r>
  <r>
    <n v="4672"/>
    <s v="CA-2018-133550"/>
    <x v="995"/>
    <d v="2018-08-06T00:00:00"/>
    <s v="Standard Class"/>
    <s v="KL-16645"/>
    <s v="Ken Lonsdale"/>
    <x v="0"/>
    <s v="United States"/>
    <x v="66"/>
    <x v="12"/>
    <n v="48205"/>
    <x v="2"/>
    <s v="OFF-AP-10001005"/>
    <x v="1"/>
    <x v="9"/>
    <s v="Honeywell Quietcare HEPA Air Cleaner"/>
    <n v="283.14000000000004"/>
    <n v="4"/>
    <n v="0.1"/>
    <n v="72.357999999999976"/>
    <x v="2"/>
    <x v="0"/>
    <s v="No"/>
  </r>
  <r>
    <n v="4673"/>
    <s v="CA-2018-133550"/>
    <x v="995"/>
    <d v="2018-08-06T00:00:00"/>
    <s v="Standard Class"/>
    <s v="KL-16645"/>
    <s v="Ken Lonsdale"/>
    <x v="0"/>
    <s v="United States"/>
    <x v="66"/>
    <x v="12"/>
    <n v="48205"/>
    <x v="2"/>
    <s v="TEC-PH-10004042"/>
    <x v="2"/>
    <x v="7"/>
    <s v="ClearOne Communications CHAT 70 OC Speaker Phone"/>
    <n v="635.96"/>
    <n v="4"/>
    <n v="0"/>
    <n v="165.34960000000001"/>
    <x v="2"/>
    <x v="0"/>
    <s v="No"/>
  </r>
  <r>
    <n v="4674"/>
    <s v="CA-2018-133550"/>
    <x v="995"/>
    <d v="2018-08-06T00:00:00"/>
    <s v="Standard Class"/>
    <s v="KL-16645"/>
    <s v="Ken Lonsdale"/>
    <x v="0"/>
    <s v="United States"/>
    <x v="66"/>
    <x v="12"/>
    <n v="48205"/>
    <x v="2"/>
    <s v="TEC-PH-10001079"/>
    <x v="2"/>
    <x v="7"/>
    <s v="Polycom SoundPoint Pro SE-225 Corded phone"/>
    <n v="118.99"/>
    <n v="1"/>
    <n v="0"/>
    <n v="33.3172"/>
    <x v="2"/>
    <x v="0"/>
    <s v="No"/>
  </r>
  <r>
    <n v="4675"/>
    <s v="CA-2018-133550"/>
    <x v="995"/>
    <d v="2018-08-06T00:00:00"/>
    <s v="Standard Class"/>
    <s v="KL-16645"/>
    <s v="Ken Lonsdale"/>
    <x v="0"/>
    <s v="United States"/>
    <x v="66"/>
    <x v="12"/>
    <n v="48205"/>
    <x v="2"/>
    <s v="FUR-FU-10002918"/>
    <x v="0"/>
    <x v="5"/>
    <s v="Eldon ClusterMat Chair Mat with Cordless Antistatic Protection"/>
    <n v="272.94"/>
    <n v="3"/>
    <n v="0"/>
    <n v="30.023400000000009"/>
    <x v="2"/>
    <x v="0"/>
    <s v="No"/>
  </r>
  <r>
    <n v="4676"/>
    <s v="CA-2019-139416"/>
    <x v="996"/>
    <d v="2019-03-29T00:00:00"/>
    <s v="Second Class"/>
    <s v="AG-10270"/>
    <s v="Alejandro Grove"/>
    <x v="0"/>
    <s v="United States"/>
    <x v="10"/>
    <x v="9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  <x v="3"/>
    <x v="0"/>
    <s v="No"/>
  </r>
  <r>
    <n v="4677"/>
    <s v="CA-2016-114510"/>
    <x v="619"/>
    <d v="2016-03-19T00:00:00"/>
    <s v="Standard Class"/>
    <s v="JF-15295"/>
    <s v="Jason Fortune-"/>
    <x v="0"/>
    <s v="United States"/>
    <x v="415"/>
    <x v="7"/>
    <n v="84321"/>
    <x v="1"/>
    <s v="OFF-BI-10001617"/>
    <x v="1"/>
    <x v="8"/>
    <s v="GBC Wire Binding Combs"/>
    <n v="33.088000000000001"/>
    <n v="4"/>
    <n v="0.2"/>
    <n v="11.167199999999999"/>
    <x v="1"/>
    <x v="0"/>
    <s v="No"/>
  </r>
  <r>
    <n v="4678"/>
    <s v="CA-2016-114510"/>
    <x v="619"/>
    <d v="2016-03-19T00:00:00"/>
    <s v="Standard Class"/>
    <s v="JF-15295"/>
    <s v="Jason Fortune-"/>
    <x v="0"/>
    <s v="United States"/>
    <x v="415"/>
    <x v="7"/>
    <n v="84321"/>
    <x v="1"/>
    <s v="OFF-ST-10000736"/>
    <x v="1"/>
    <x v="4"/>
    <s v="Carina Double Wide Media Storage Towers in Natural &amp; Black"/>
    <n v="80.98"/>
    <n v="1"/>
    <n v="0"/>
    <n v="3.2391999999999967"/>
    <x v="1"/>
    <x v="0"/>
    <s v="No"/>
  </r>
  <r>
    <n v="4679"/>
    <s v="CA-2016-114510"/>
    <x v="619"/>
    <d v="2016-03-19T00:00:00"/>
    <s v="Standard Class"/>
    <s v="JF-15295"/>
    <s v="Jason Fortune-"/>
    <x v="0"/>
    <s v="United States"/>
    <x v="415"/>
    <x v="7"/>
    <n v="84321"/>
    <x v="1"/>
    <s v="TEC-AC-10004877"/>
    <x v="2"/>
    <x v="11"/>
    <s v="Imation 30456 USB Flash Drive 8GB"/>
    <n v="82.800000000000011"/>
    <n v="12"/>
    <n v="0"/>
    <n v="6.6239999999999952"/>
    <x v="1"/>
    <x v="0"/>
    <s v="No"/>
  </r>
  <r>
    <n v="4680"/>
    <s v="CA-2016-114510"/>
    <x v="619"/>
    <d v="2016-03-19T00:00:00"/>
    <s v="Standard Class"/>
    <s v="JF-15295"/>
    <s v="Jason Fortune-"/>
    <x v="0"/>
    <s v="United States"/>
    <x v="415"/>
    <x v="7"/>
    <n v="84321"/>
    <x v="1"/>
    <s v="OFF-ST-10003221"/>
    <x v="1"/>
    <x v="4"/>
    <s v="Staple magnet"/>
    <n v="21.36"/>
    <n v="2"/>
    <n v="0"/>
    <n v="5.7672000000000008"/>
    <x v="1"/>
    <x v="0"/>
    <s v="No"/>
  </r>
  <r>
    <n v="4681"/>
    <s v="CA-2016-114510"/>
    <x v="619"/>
    <d v="2016-03-19T00:00:00"/>
    <s v="Standard Class"/>
    <s v="JF-15295"/>
    <s v="Jason Fortune-"/>
    <x v="0"/>
    <s v="United States"/>
    <x v="415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  <x v="1"/>
    <x v="0"/>
    <s v="No"/>
  </r>
  <r>
    <n v="4682"/>
    <s v="CA-2018-169215"/>
    <x v="216"/>
    <d v="2018-07-18T00:00:00"/>
    <s v="Second Class"/>
    <s v="RE-19450"/>
    <s v="Richard Eichhorn"/>
    <x v="0"/>
    <s v="United States"/>
    <x v="109"/>
    <x v="15"/>
    <n v="13021"/>
    <x v="3"/>
    <s v="OFF-FA-10000936"/>
    <x v="1"/>
    <x v="13"/>
    <s v="Acco Hot Clips Clips to Go"/>
    <n v="29.61"/>
    <n v="9"/>
    <n v="0"/>
    <n v="13.324499999999999"/>
    <x v="3"/>
    <x v="0"/>
    <s v="No"/>
  </r>
  <r>
    <n v="4683"/>
    <s v="CA-2018-127698"/>
    <x v="49"/>
    <d v="2018-12-01T00:00:00"/>
    <s v="Same Day"/>
    <s v="MV-18190"/>
    <s v="Mike Vittorini"/>
    <x v="0"/>
    <s v="United States"/>
    <x v="253"/>
    <x v="3"/>
    <n v="27604"/>
    <x v="0"/>
    <s v="TEC-PH-10003811"/>
    <x v="2"/>
    <x v="7"/>
    <s v="Jabra Supreme Plus Driver Edition Headset"/>
    <n v="863.928"/>
    <n v="9"/>
    <n v="0.2"/>
    <n v="86.392799999999994"/>
    <x v="0"/>
    <x v="0"/>
    <s v="No"/>
  </r>
  <r>
    <n v="4684"/>
    <s v="CA-2018-159912"/>
    <x v="48"/>
    <d v="2018-09-03T00:00:00"/>
    <s v="Standard Class"/>
    <s v="GB-14530"/>
    <s v="George Bell"/>
    <x v="1"/>
    <s v="United States"/>
    <x v="10"/>
    <x v="9"/>
    <n v="19120"/>
    <x v="3"/>
    <s v="FUR-TA-10004152"/>
    <x v="0"/>
    <x v="3"/>
    <s v="Barricks 18&quot; x 48&quot; Non-Folding Utility Table with Bottom Storage Shelf"/>
    <n v="241.92"/>
    <n v="4"/>
    <n v="0.4"/>
    <n v="-56.448000000000008"/>
    <x v="3"/>
    <x v="0"/>
    <s v="No"/>
  </r>
  <r>
    <n v="4685"/>
    <s v="CA-2018-159912"/>
    <x v="48"/>
    <d v="2018-09-03T00:00:00"/>
    <s v="Standard Class"/>
    <s v="GB-14530"/>
    <s v="George Bell"/>
    <x v="1"/>
    <s v="United States"/>
    <x v="10"/>
    <x v="9"/>
    <n v="19120"/>
    <x v="3"/>
    <s v="FUR-BO-10002853"/>
    <x v="0"/>
    <x v="0"/>
    <s v="O'Sullivan 5-Shelf Heavy-Duty Bookcases"/>
    <n v="163.88"/>
    <n v="4"/>
    <n v="0.5"/>
    <n v="-81.94"/>
    <x v="3"/>
    <x v="0"/>
    <s v="No"/>
  </r>
  <r>
    <n v="4686"/>
    <s v="CA-2018-159912"/>
    <x v="48"/>
    <d v="2018-09-03T00:00:00"/>
    <s v="Standard Class"/>
    <s v="GB-14530"/>
    <s v="George Bell"/>
    <x v="1"/>
    <s v="United States"/>
    <x v="10"/>
    <x v="9"/>
    <n v="19120"/>
    <x v="3"/>
    <s v="OFF-BI-10002071"/>
    <x v="1"/>
    <x v="8"/>
    <s v="Fellowes Black Plastic Comb Bindings"/>
    <n v="3.4860000000000002"/>
    <n v="2"/>
    <n v="0.7"/>
    <n v="-2.7887999999999993"/>
    <x v="3"/>
    <x v="0"/>
    <s v="No"/>
  </r>
  <r>
    <n v="4687"/>
    <s v="CA-2018-159912"/>
    <x v="48"/>
    <d v="2018-09-03T00:00:00"/>
    <s v="Standard Class"/>
    <s v="GB-14530"/>
    <s v="George Bell"/>
    <x v="1"/>
    <s v="United States"/>
    <x v="10"/>
    <x v="9"/>
    <n v="19120"/>
    <x v="3"/>
    <s v="OFF-FA-10000053"/>
    <x v="1"/>
    <x v="13"/>
    <s v="Revere Boxed Rubber Bands by Revere"/>
    <n v="10.584"/>
    <n v="7"/>
    <n v="0.2"/>
    <n v="-2.3813999999999993"/>
    <x v="3"/>
    <x v="0"/>
    <s v="No"/>
  </r>
  <r>
    <n v="4688"/>
    <s v="CA-2018-101987"/>
    <x v="890"/>
    <d v="2018-06-30T00:00:00"/>
    <s v="Standard Class"/>
    <s v="HL-15040"/>
    <s v="Hunter Lopez"/>
    <x v="0"/>
    <s v="United States"/>
    <x v="102"/>
    <x v="14"/>
    <n v="47374"/>
    <x v="2"/>
    <s v="TEC-PH-10001305"/>
    <x v="2"/>
    <x v="7"/>
    <s v="Panasonic KX TS208W Corded phone"/>
    <n v="440.91"/>
    <n v="9"/>
    <n v="0"/>
    <n v="123.45480000000005"/>
    <x v="2"/>
    <x v="0"/>
    <s v="No"/>
  </r>
  <r>
    <n v="4689"/>
    <s v="US-2019-154851"/>
    <x v="983"/>
    <d v="2019-04-03T00:00:00"/>
    <s v="Standard Class"/>
    <s v="BP-11155"/>
    <s v="Becky Pak"/>
    <x v="0"/>
    <s v="United States"/>
    <x v="152"/>
    <x v="9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  <x v="3"/>
    <x v="0"/>
    <s v="No"/>
  </r>
  <r>
    <n v="4690"/>
    <s v="CA-2016-138681"/>
    <x v="414"/>
    <d v="2016-12-22T00:00:00"/>
    <s v="First Class"/>
    <s v="CT-11995"/>
    <s v="Carol Triggs"/>
    <x v="0"/>
    <s v="United States"/>
    <x v="93"/>
    <x v="16"/>
    <n v="85705"/>
    <x v="1"/>
    <s v="FUR-FU-10001876"/>
    <x v="0"/>
    <x v="5"/>
    <s v="Computer Room Manger, 14&quot;"/>
    <n v="51.967999999999996"/>
    <n v="2"/>
    <n v="0.2"/>
    <n v="10.393599999999998"/>
    <x v="1"/>
    <x v="0"/>
    <s v="No"/>
  </r>
  <r>
    <n v="4691"/>
    <s v="CA-2016-138681"/>
    <x v="414"/>
    <d v="2016-12-22T00:00:00"/>
    <s v="First Class"/>
    <s v="CT-11995"/>
    <s v="Carol Triggs"/>
    <x v="0"/>
    <s v="United States"/>
    <x v="93"/>
    <x v="16"/>
    <n v="85705"/>
    <x v="1"/>
    <s v="TEC-AC-10003628"/>
    <x v="2"/>
    <x v="11"/>
    <s v="Logitech 910-002974 M325 Wireless Mouse for Web Scrolling"/>
    <n v="71.975999999999999"/>
    <n v="3"/>
    <n v="0.2"/>
    <n v="21.592800000000011"/>
    <x v="1"/>
    <x v="0"/>
    <s v="No"/>
  </r>
  <r>
    <n v="4692"/>
    <s v="CA-2016-138681"/>
    <x v="414"/>
    <d v="2016-12-22T00:00:00"/>
    <s v="First Class"/>
    <s v="CT-11995"/>
    <s v="Carol Triggs"/>
    <x v="0"/>
    <s v="United States"/>
    <x v="93"/>
    <x v="16"/>
    <n v="85705"/>
    <x v="1"/>
    <s v="FUR-CH-10004860"/>
    <x v="0"/>
    <x v="1"/>
    <s v="Global Low Back Tilter Chair"/>
    <n v="242.35200000000003"/>
    <n v="3"/>
    <n v="0.2"/>
    <n v="-42.411600000000035"/>
    <x v="1"/>
    <x v="0"/>
    <s v="No"/>
  </r>
  <r>
    <n v="4693"/>
    <s v="CA-2016-138681"/>
    <x v="414"/>
    <d v="2016-12-22T00:00:00"/>
    <s v="First Class"/>
    <s v="CT-11995"/>
    <s v="Carol Triggs"/>
    <x v="0"/>
    <s v="United States"/>
    <x v="93"/>
    <x v="16"/>
    <n v="85705"/>
    <x v="1"/>
    <s v="OFF-PA-10000357"/>
    <x v="1"/>
    <x v="10"/>
    <s v="Xerox 1888"/>
    <n v="221.92000000000002"/>
    <n v="5"/>
    <n v="0.2"/>
    <n v="77.671999999999983"/>
    <x v="1"/>
    <x v="0"/>
    <s v="No"/>
  </r>
  <r>
    <n v="4694"/>
    <s v="CA-2016-138681"/>
    <x v="414"/>
    <d v="2016-12-22T00:00:00"/>
    <s v="First Class"/>
    <s v="CT-11995"/>
    <s v="Carol Triggs"/>
    <x v="0"/>
    <s v="United States"/>
    <x v="93"/>
    <x v="16"/>
    <n v="85705"/>
    <x v="1"/>
    <s v="OFF-PA-10003270"/>
    <x v="1"/>
    <x v="10"/>
    <s v="Xerox 1954"/>
    <n v="8.4480000000000004"/>
    <n v="2"/>
    <n v="0.2"/>
    <n v="2.6399999999999997"/>
    <x v="1"/>
    <x v="0"/>
    <s v="No"/>
  </r>
  <r>
    <n v="4695"/>
    <s v="US-2017-138121"/>
    <x v="997"/>
    <d v="2017-12-17T00:00:00"/>
    <s v="Same Day"/>
    <s v="JL-15835"/>
    <s v="John Lee"/>
    <x v="0"/>
    <s v="United States"/>
    <x v="66"/>
    <x v="12"/>
    <n v="48205"/>
    <x v="2"/>
    <s v="OFF-BI-10000320"/>
    <x v="1"/>
    <x v="8"/>
    <s v="GBC Plastic Binding Combs"/>
    <n v="29.52"/>
    <n v="4"/>
    <n v="0"/>
    <n v="14.4648"/>
    <x v="2"/>
    <x v="0"/>
    <s v="No"/>
  </r>
  <r>
    <n v="4696"/>
    <s v="US-2017-138121"/>
    <x v="997"/>
    <d v="2017-12-17T00:00:00"/>
    <s v="Same Day"/>
    <s v="JL-15835"/>
    <s v="John Lee"/>
    <x v="0"/>
    <s v="United States"/>
    <x v="66"/>
    <x v="12"/>
    <n v="48205"/>
    <x v="2"/>
    <s v="FUR-CH-10003846"/>
    <x v="0"/>
    <x v="1"/>
    <s v="Hon Valutask Swivel Chairs"/>
    <n v="302.94"/>
    <n v="3"/>
    <n v="0"/>
    <n v="48.470400000000012"/>
    <x v="2"/>
    <x v="0"/>
    <s v="No"/>
  </r>
  <r>
    <n v="4697"/>
    <s v="US-2017-138121"/>
    <x v="997"/>
    <d v="2017-12-17T00:00:00"/>
    <s v="Same Day"/>
    <s v="JL-15835"/>
    <s v="John Lee"/>
    <x v="0"/>
    <s v="United States"/>
    <x v="66"/>
    <x v="12"/>
    <n v="48205"/>
    <x v="2"/>
    <s v="FUR-CH-10004875"/>
    <x v="0"/>
    <x v="1"/>
    <s v="Harbour Creations 67200 Series Stacking Chairs"/>
    <n v="142.36000000000001"/>
    <n v="2"/>
    <n v="0"/>
    <n v="38.437200000000004"/>
    <x v="2"/>
    <x v="0"/>
    <s v="No"/>
  </r>
  <r>
    <n v="4698"/>
    <s v="US-2017-138121"/>
    <x v="997"/>
    <d v="2017-12-17T00:00:00"/>
    <s v="Same Day"/>
    <s v="JL-15835"/>
    <s v="John Lee"/>
    <x v="0"/>
    <s v="United States"/>
    <x v="66"/>
    <x v="12"/>
    <n v="48205"/>
    <x v="2"/>
    <s v="FUR-CH-10003817"/>
    <x v="0"/>
    <x v="1"/>
    <s v="Global Value Steno Chair, Gray"/>
    <n v="546.66"/>
    <n v="9"/>
    <n v="0"/>
    <n v="136.66500000000002"/>
    <x v="2"/>
    <x v="0"/>
    <s v="No"/>
  </r>
  <r>
    <n v="4699"/>
    <s v="US-2017-138121"/>
    <x v="997"/>
    <d v="2017-12-17T00:00:00"/>
    <s v="Same Day"/>
    <s v="JL-15835"/>
    <s v="John Lee"/>
    <x v="0"/>
    <s v="United States"/>
    <x v="66"/>
    <x v="12"/>
    <n v="48205"/>
    <x v="2"/>
    <s v="FUR-FU-10002116"/>
    <x v="0"/>
    <x v="5"/>
    <s v="Tenex Carpeted, Granite-Look or Clear Contemporary Contour Shape Chair Mats"/>
    <n v="212.13"/>
    <n v="3"/>
    <n v="0"/>
    <n v="14.849099999999979"/>
    <x v="2"/>
    <x v="0"/>
    <s v="No"/>
  </r>
  <r>
    <n v="4700"/>
    <s v="CA-2019-140298"/>
    <x v="943"/>
    <d v="2019-05-17T00:00:00"/>
    <s v="Standard Class"/>
    <s v="JK-16120"/>
    <s v="Julie Kriz"/>
    <x v="2"/>
    <s v="United States"/>
    <x v="89"/>
    <x v="5"/>
    <n v="78745"/>
    <x v="2"/>
    <s v="OFF-AR-10003481"/>
    <x v="1"/>
    <x v="6"/>
    <s v="Newell 348"/>
    <n v="5.2480000000000002"/>
    <n v="2"/>
    <n v="0.2"/>
    <n v="0.59039999999999915"/>
    <x v="2"/>
    <x v="0"/>
    <s v="No"/>
  </r>
  <r>
    <n v="4701"/>
    <s v="CA-2019-140298"/>
    <x v="943"/>
    <d v="2019-05-17T00:00:00"/>
    <s v="Standard Class"/>
    <s v="JK-16120"/>
    <s v="Julie Kriz"/>
    <x v="2"/>
    <s v="United States"/>
    <x v="89"/>
    <x v="5"/>
    <n v="78745"/>
    <x v="2"/>
    <s v="OFF-ST-10004180"/>
    <x v="1"/>
    <x v="4"/>
    <s v="Safco Commercial Shelving"/>
    <n v="74.415999999999997"/>
    <n v="2"/>
    <n v="0.2"/>
    <n v="-14.883200000000002"/>
    <x v="2"/>
    <x v="0"/>
    <s v="No"/>
  </r>
  <r>
    <n v="4702"/>
    <s v="CA-2019-140298"/>
    <x v="943"/>
    <d v="2019-05-17T00:00:00"/>
    <s v="Standard Class"/>
    <s v="JK-16120"/>
    <s v="Julie Kriz"/>
    <x v="2"/>
    <s v="United States"/>
    <x v="89"/>
    <x v="5"/>
    <n v="78745"/>
    <x v="2"/>
    <s v="OFF-PA-10003657"/>
    <x v="1"/>
    <x v="10"/>
    <s v="Xerox 1927"/>
    <n v="6.8480000000000008"/>
    <n v="2"/>
    <n v="0.2"/>
    <n v="2.1399999999999992"/>
    <x v="2"/>
    <x v="0"/>
    <s v="No"/>
  </r>
  <r>
    <n v="4703"/>
    <s v="CA-2019-140298"/>
    <x v="943"/>
    <d v="2019-05-17T00:00:00"/>
    <s v="Standard Class"/>
    <s v="JK-16120"/>
    <s v="Julie Kriz"/>
    <x v="2"/>
    <s v="United States"/>
    <x v="89"/>
    <x v="5"/>
    <n v="78745"/>
    <x v="2"/>
    <s v="FUR-FU-10001967"/>
    <x v="0"/>
    <x v="5"/>
    <s v="Telescoping Adjustable Floor Lamp"/>
    <n v="7.9959999999999996"/>
    <n v="1"/>
    <n v="0.6"/>
    <n v="-6.9964999999999993"/>
    <x v="2"/>
    <x v="0"/>
    <s v="No"/>
  </r>
  <r>
    <n v="4704"/>
    <s v="CA-2018-166240"/>
    <x v="890"/>
    <d v="2018-06-28T00:00:00"/>
    <s v="Standard Class"/>
    <s v="DH-13075"/>
    <s v="Dave Hallsten"/>
    <x v="1"/>
    <s v="United States"/>
    <x v="12"/>
    <x v="5"/>
    <n v="77095"/>
    <x v="2"/>
    <s v="OFF-AP-10002082"/>
    <x v="1"/>
    <x v="9"/>
    <s v="Holmes HEPA Air Purifier"/>
    <n v="8.711999999999998"/>
    <n v="2"/>
    <n v="0.8"/>
    <n v="-19.602000000000007"/>
    <x v="2"/>
    <x v="0"/>
    <s v="No"/>
  </r>
  <r>
    <n v="4705"/>
    <s v="CA-2018-158435"/>
    <x v="624"/>
    <d v="2018-05-18T00:00:00"/>
    <s v="First Class"/>
    <s v="AG-10900"/>
    <s v="Arthur Gainer"/>
    <x v="0"/>
    <s v="United States"/>
    <x v="416"/>
    <x v="29"/>
    <n v="6708"/>
    <x v="3"/>
    <s v="OFF-SU-10000381"/>
    <x v="1"/>
    <x v="14"/>
    <s v="Acme Forged Steel Scissors with Black Enamel Handles"/>
    <n v="65.17"/>
    <n v="7"/>
    <n v="0"/>
    <n v="18.899299999999997"/>
    <x v="3"/>
    <x v="0"/>
    <s v="No"/>
  </r>
  <r>
    <n v="4706"/>
    <s v="CA-2018-158435"/>
    <x v="624"/>
    <d v="2018-05-18T00:00:00"/>
    <s v="First Class"/>
    <s v="AG-10900"/>
    <s v="Arthur Gainer"/>
    <x v="0"/>
    <s v="United States"/>
    <x v="416"/>
    <x v="29"/>
    <n v="6708"/>
    <x v="3"/>
    <s v="OFF-LA-10002475"/>
    <x v="1"/>
    <x v="2"/>
    <s v="Avery 519"/>
    <n v="14.62"/>
    <n v="2"/>
    <n v="0"/>
    <n v="6.8713999999999995"/>
    <x v="3"/>
    <x v="0"/>
    <s v="No"/>
  </r>
  <r>
    <n v="4707"/>
    <s v="CA-2018-158435"/>
    <x v="624"/>
    <d v="2018-05-18T00:00:00"/>
    <s v="First Class"/>
    <s v="AG-10900"/>
    <s v="Arthur Gainer"/>
    <x v="0"/>
    <s v="United States"/>
    <x v="416"/>
    <x v="29"/>
    <n v="6708"/>
    <x v="3"/>
    <s v="FUR-FU-10003975"/>
    <x v="0"/>
    <x v="5"/>
    <s v="Eldon Advantage Chair Mats for Low to Medium Pile Carpets"/>
    <n v="173.24"/>
    <n v="4"/>
    <n v="0"/>
    <n v="17.323999999999984"/>
    <x v="3"/>
    <x v="0"/>
    <s v="No"/>
  </r>
  <r>
    <n v="4708"/>
    <s v="CA-2019-138149"/>
    <x v="222"/>
    <d v="2019-06-30T00:00:00"/>
    <s v="First Class"/>
    <s v="WB-21850"/>
    <s v="William Brown"/>
    <x v="0"/>
    <s v="United States"/>
    <x v="1"/>
    <x v="1"/>
    <n v="90049"/>
    <x v="1"/>
    <s v="OFF-BI-10003091"/>
    <x v="1"/>
    <x v="8"/>
    <s v="GBC DocuBind TL200 Manual Binding Machine"/>
    <n v="895.92"/>
    <n v="5"/>
    <n v="0.2"/>
    <n v="302.37299999999993"/>
    <x v="1"/>
    <x v="0"/>
    <s v="No"/>
  </r>
  <r>
    <n v="4709"/>
    <s v="CA-2019-138149"/>
    <x v="222"/>
    <d v="2019-06-30T00:00:00"/>
    <s v="First Class"/>
    <s v="WB-21850"/>
    <s v="William Brown"/>
    <x v="0"/>
    <s v="United States"/>
    <x v="1"/>
    <x v="1"/>
    <n v="90049"/>
    <x v="1"/>
    <s v="OFF-ST-10002974"/>
    <x v="1"/>
    <x v="4"/>
    <s v="Trav-L-File Heavy-Duty Shuttle II, Black"/>
    <n v="130.71"/>
    <n v="3"/>
    <n v="0"/>
    <n v="39.212999999999994"/>
    <x v="1"/>
    <x v="0"/>
    <s v="No"/>
  </r>
  <r>
    <n v="4710"/>
    <s v="CA-2019-138149"/>
    <x v="222"/>
    <d v="2019-06-30T00:00:00"/>
    <s v="First Class"/>
    <s v="WB-21850"/>
    <s v="William Brown"/>
    <x v="0"/>
    <s v="United States"/>
    <x v="1"/>
    <x v="1"/>
    <n v="90049"/>
    <x v="1"/>
    <s v="OFF-AR-10000255"/>
    <x v="1"/>
    <x v="6"/>
    <s v="Newell 328"/>
    <n v="11.68"/>
    <n v="2"/>
    <n v="0"/>
    <n v="3.0367999999999995"/>
    <x v="1"/>
    <x v="0"/>
    <s v="No"/>
  </r>
  <r>
    <n v="4711"/>
    <s v="CA-2019-138149"/>
    <x v="222"/>
    <d v="2019-06-30T00:00:00"/>
    <s v="First Class"/>
    <s v="WB-21850"/>
    <s v="William Brown"/>
    <x v="0"/>
    <s v="United States"/>
    <x v="1"/>
    <x v="1"/>
    <n v="90049"/>
    <x v="1"/>
    <s v="TEC-AC-10001284"/>
    <x v="2"/>
    <x v="11"/>
    <s v="Enermax Briskie RF Wireless Keyboard and Mouse Combo"/>
    <n v="62.31"/>
    <n v="3"/>
    <n v="0"/>
    <n v="22.4316"/>
    <x v="1"/>
    <x v="0"/>
    <s v="No"/>
  </r>
  <r>
    <n v="4712"/>
    <s v="CA-2016-112403"/>
    <x v="691"/>
    <d v="2016-03-31T00:00:00"/>
    <s v="Same Day"/>
    <s v="JO-15280"/>
    <s v="Jas O'Carroll"/>
    <x v="0"/>
    <s v="United States"/>
    <x v="10"/>
    <x v="9"/>
    <n v="19120"/>
    <x v="3"/>
    <s v="OFF-BI-10003529"/>
    <x v="1"/>
    <x v="8"/>
    <s v="Avery Round Ring Poly Binders"/>
    <n v="0.85200000000000009"/>
    <n v="1"/>
    <n v="0.7"/>
    <n v="-0.59639999999999982"/>
    <x v="3"/>
    <x v="0"/>
    <s v="No"/>
  </r>
  <r>
    <n v="4713"/>
    <s v="CA-2016-108273"/>
    <x v="757"/>
    <d v="2016-12-21T00:00:00"/>
    <s v="Standard Class"/>
    <s v="EJ-13720"/>
    <s v="Ed Jacobs"/>
    <x v="0"/>
    <s v="United States"/>
    <x v="114"/>
    <x v="5"/>
    <n v="77340"/>
    <x v="2"/>
    <s v="OFF-PA-10000029"/>
    <x v="1"/>
    <x v="10"/>
    <s v="Xerox 224"/>
    <n v="36.288000000000011"/>
    <n v="7"/>
    <n v="0.2"/>
    <n v="12.700800000000001"/>
    <x v="2"/>
    <x v="0"/>
    <s v="No"/>
  </r>
  <r>
    <n v="4714"/>
    <s v="CA-2016-108273"/>
    <x v="757"/>
    <d v="2016-12-21T00:00:00"/>
    <s v="Standard Class"/>
    <s v="EJ-13720"/>
    <s v="Ed Jacobs"/>
    <x v="0"/>
    <s v="United States"/>
    <x v="114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x v="2"/>
    <x v="0"/>
    <s v="No"/>
  </r>
  <r>
    <n v="4715"/>
    <s v="CA-2019-121643"/>
    <x v="796"/>
    <d v="2019-05-20T00:00:00"/>
    <s v="First Class"/>
    <s v="AB-10105"/>
    <s v="Adrian Barton"/>
    <x v="0"/>
    <s v="United States"/>
    <x v="32"/>
    <x v="21"/>
    <n v="97206"/>
    <x v="1"/>
    <s v="TEC-PH-10002200"/>
    <x v="2"/>
    <x v="7"/>
    <s v="Aastra 6757i CT Wireless VoIP phone"/>
    <n v="344.70400000000001"/>
    <n v="2"/>
    <n v="0.2"/>
    <n v="38.779199999999989"/>
    <x v="1"/>
    <x v="0"/>
    <s v="No"/>
  </r>
  <r>
    <n v="4716"/>
    <s v="US-2017-122910"/>
    <x v="793"/>
    <d v="2017-05-16T00:00:00"/>
    <s v="Standard Class"/>
    <s v="LT-16765"/>
    <s v="Larry Tron"/>
    <x v="0"/>
    <s v="United States"/>
    <x v="103"/>
    <x v="22"/>
    <n v="80027"/>
    <x v="1"/>
    <s v="TEC-PH-10000441"/>
    <x v="2"/>
    <x v="7"/>
    <s v="VTech DS6151"/>
    <n v="201.584"/>
    <n v="2"/>
    <n v="0.2"/>
    <n v="20.158400000000015"/>
    <x v="1"/>
    <x v="0"/>
    <s v="No"/>
  </r>
  <r>
    <n v="4717"/>
    <s v="CA-2019-143126"/>
    <x v="734"/>
    <d v="2019-12-07T00:00:00"/>
    <s v="Second Class"/>
    <s v="CM-12655"/>
    <s v="Corinna Mitchell"/>
    <x v="2"/>
    <s v="United States"/>
    <x v="4"/>
    <x v="4"/>
    <n v="98115"/>
    <x v="1"/>
    <s v="FUR-TA-10002958"/>
    <x v="0"/>
    <x v="3"/>
    <s v="Bevis Oval Conference Table, Walnut"/>
    <n v="521.96"/>
    <n v="2"/>
    <n v="0"/>
    <n v="88.733199999999954"/>
    <x v="1"/>
    <x v="0"/>
    <s v="No"/>
  </r>
  <r>
    <n v="4718"/>
    <s v="CA-2017-129042"/>
    <x v="295"/>
    <d v="2017-12-17T00:00:00"/>
    <s v="Standard Class"/>
    <s v="EM-13960"/>
    <s v="Eric Murdock"/>
    <x v="0"/>
    <s v="United States"/>
    <x v="248"/>
    <x v="39"/>
    <n v="21215"/>
    <x v="3"/>
    <s v="OFF-AR-10001662"/>
    <x v="1"/>
    <x v="6"/>
    <s v="Rogers Handheld Barrel Pencil Sharpener"/>
    <n v="8.2200000000000006"/>
    <n v="3"/>
    <n v="0"/>
    <n v="2.2194000000000007"/>
    <x v="3"/>
    <x v="0"/>
    <s v="No"/>
  </r>
  <r>
    <n v="4719"/>
    <s v="CA-2017-109736"/>
    <x v="998"/>
    <d v="2017-10-11T00:00:00"/>
    <s v="First Class"/>
    <s v="DJ-13420"/>
    <s v="Denny Joy"/>
    <x v="1"/>
    <s v="United States"/>
    <x v="8"/>
    <x v="1"/>
    <n v="94109"/>
    <x v="1"/>
    <s v="OFF-PA-10004101"/>
    <x v="1"/>
    <x v="10"/>
    <s v="Xerox 1894"/>
    <n v="45.36"/>
    <n v="7"/>
    <n v="0"/>
    <n v="21.772800000000004"/>
    <x v="1"/>
    <x v="1"/>
    <s v="Yes"/>
  </r>
  <r>
    <n v="4720"/>
    <s v="CA-2017-142601"/>
    <x v="24"/>
    <d v="2017-04-20T00:00:00"/>
    <s v="Second Class"/>
    <s v="DE-13255"/>
    <s v="Deanra Eno"/>
    <x v="2"/>
    <s v="United States"/>
    <x v="1"/>
    <x v="1"/>
    <n v="90004"/>
    <x v="1"/>
    <s v="OFF-ST-10002756"/>
    <x v="1"/>
    <x v="4"/>
    <s v="Tennsco Stur-D-Stor Boltless Shelving, 5 Shelves, 24&quot; Deep, Sand"/>
    <n v="947.17000000000007"/>
    <n v="7"/>
    <n v="0"/>
    <n v="9.4717000000000837"/>
    <x v="1"/>
    <x v="1"/>
    <s v="Yes"/>
  </r>
  <r>
    <n v="4721"/>
    <s v="CA-2017-142601"/>
    <x v="24"/>
    <d v="2017-04-20T00:00:00"/>
    <s v="Second Class"/>
    <s v="DE-13255"/>
    <s v="Deanra Eno"/>
    <x v="2"/>
    <s v="United States"/>
    <x v="1"/>
    <x v="1"/>
    <n v="90004"/>
    <x v="1"/>
    <s v="OFF-PA-10000483"/>
    <x v="1"/>
    <x v="10"/>
    <s v="Xerox 19"/>
    <n v="61.96"/>
    <n v="2"/>
    <n v="0"/>
    <n v="27.881999999999998"/>
    <x v="1"/>
    <x v="1"/>
    <s v="Yes"/>
  </r>
  <r>
    <n v="4722"/>
    <s v="CA-2016-106229"/>
    <x v="159"/>
    <d v="2016-06-11T00:00:00"/>
    <s v="Second Class"/>
    <s v="NR-18550"/>
    <s v="Nick Radford"/>
    <x v="0"/>
    <s v="United States"/>
    <x v="34"/>
    <x v="10"/>
    <n v="60505"/>
    <x v="2"/>
    <s v="FUR-TA-10002041"/>
    <x v="0"/>
    <x v="3"/>
    <s v="Bevis Round Conference Table Top, X-Base"/>
    <n v="268.935"/>
    <n v="3"/>
    <n v="0.5"/>
    <n v="-209.76929999999999"/>
    <x v="2"/>
    <x v="0"/>
    <s v="No"/>
  </r>
  <r>
    <n v="4723"/>
    <s v="US-2019-135230"/>
    <x v="853"/>
    <d v="2019-09-07T00:00:00"/>
    <s v="Standard Class"/>
    <s v="CK-12325"/>
    <s v="Christine Kargatis"/>
    <x v="2"/>
    <s v="United States"/>
    <x v="4"/>
    <x v="4"/>
    <n v="98103"/>
    <x v="1"/>
    <s v="OFF-AR-10001166"/>
    <x v="1"/>
    <x v="6"/>
    <s v="Staples in misc. colors"/>
    <n v="7.58"/>
    <n v="1"/>
    <n v="0"/>
    <n v="2.9561999999999999"/>
    <x v="1"/>
    <x v="0"/>
    <s v="No"/>
  </r>
  <r>
    <n v="4724"/>
    <s v="CA-2018-159653"/>
    <x v="730"/>
    <d v="2018-05-22T00:00:00"/>
    <s v="Same Day"/>
    <s v="JF-15490"/>
    <s v="Jeremy Farry"/>
    <x v="0"/>
    <s v="United States"/>
    <x v="417"/>
    <x v="32"/>
    <n v="30605"/>
    <x v="0"/>
    <s v="OFF-LA-10004345"/>
    <x v="1"/>
    <x v="2"/>
    <s v="Avery 493"/>
    <n v="14.73"/>
    <n v="3"/>
    <n v="0"/>
    <n v="7.2176999999999998"/>
    <x v="0"/>
    <x v="0"/>
    <s v="No"/>
  </r>
  <r>
    <n v="4725"/>
    <s v="CA-2018-131968"/>
    <x v="583"/>
    <d v="2018-11-15T00:00:00"/>
    <s v="Standard Class"/>
    <s v="LB-16795"/>
    <s v="Laurel Beltran"/>
    <x v="2"/>
    <s v="United States"/>
    <x v="264"/>
    <x v="2"/>
    <n v="32712"/>
    <x v="0"/>
    <s v="OFF-BI-10002852"/>
    <x v="1"/>
    <x v="8"/>
    <s v="Ibico Standard Transparent Covers"/>
    <n v="9.8880000000000017"/>
    <n v="2"/>
    <n v="0.7"/>
    <n v="-6.921599999999998"/>
    <x v="0"/>
    <x v="0"/>
    <s v="No"/>
  </r>
  <r>
    <n v="4726"/>
    <s v="CA-2018-131968"/>
    <x v="583"/>
    <d v="2018-11-15T00:00:00"/>
    <s v="Standard Class"/>
    <s v="LB-16795"/>
    <s v="Laurel Beltran"/>
    <x v="2"/>
    <s v="United States"/>
    <x v="264"/>
    <x v="2"/>
    <n v="32712"/>
    <x v="0"/>
    <s v="OFF-AP-10001058"/>
    <x v="1"/>
    <x v="9"/>
    <s v="Sanyo 2.5 Cubic Foot Mid-Size Office Refrigerators"/>
    <n v="671.5440000000001"/>
    <n v="3"/>
    <n v="0.2"/>
    <n v="50.36579999999995"/>
    <x v="0"/>
    <x v="0"/>
    <s v="No"/>
  </r>
  <r>
    <n v="4727"/>
    <s v="CA-2016-119151"/>
    <x v="641"/>
    <d v="2016-11-29T00:00:00"/>
    <s v="Second Class"/>
    <s v="MP-18175"/>
    <s v="Mike Pelletier"/>
    <x v="2"/>
    <s v="United States"/>
    <x v="20"/>
    <x v="15"/>
    <n v="10009"/>
    <x v="3"/>
    <s v="OFF-ST-10003470"/>
    <x v="1"/>
    <x v="4"/>
    <s v="Tennsco Snap-Together Open Shelving Units, Starter Sets and Add-On Units"/>
    <n v="1117.92"/>
    <n v="4"/>
    <n v="0"/>
    <n v="55.895999999999958"/>
    <x v="3"/>
    <x v="0"/>
    <s v="No"/>
  </r>
  <r>
    <n v="4728"/>
    <s v="CA-2016-119151"/>
    <x v="641"/>
    <d v="2016-11-29T00:00:00"/>
    <s v="Second Class"/>
    <s v="MP-18175"/>
    <s v="Mike Pelletier"/>
    <x v="2"/>
    <s v="United States"/>
    <x v="20"/>
    <x v="15"/>
    <n v="10009"/>
    <x v="3"/>
    <s v="FUR-BO-10003159"/>
    <x v="0"/>
    <x v="0"/>
    <s v="Sauder Camden County Collection Libraries, Planked Cherry Finish"/>
    <n v="275.952"/>
    <n v="3"/>
    <n v="0.2"/>
    <n v="-37.943400000000025"/>
    <x v="3"/>
    <x v="0"/>
    <s v="No"/>
  </r>
  <r>
    <n v="4729"/>
    <s v="CA-2016-123323"/>
    <x v="845"/>
    <d v="2016-11-12T00:00:00"/>
    <s v="Standard Class"/>
    <s v="LH-16900"/>
    <s v="Lena Hernandez"/>
    <x v="0"/>
    <s v="United States"/>
    <x v="8"/>
    <x v="1"/>
    <n v="94110"/>
    <x v="1"/>
    <s v="OFF-BI-10003684"/>
    <x v="1"/>
    <x v="8"/>
    <s v="Wilson Jones Legal Size Ring Binders"/>
    <n v="123.14399999999999"/>
    <n v="7"/>
    <n v="0.2"/>
    <n v="46.178999999999988"/>
    <x v="1"/>
    <x v="0"/>
    <s v="No"/>
  </r>
  <r>
    <n v="4730"/>
    <s v="CA-2018-124681"/>
    <x v="427"/>
    <d v="2018-07-23T00:00:00"/>
    <s v="Second Class"/>
    <s v="SV-20935"/>
    <s v="Susan Vittorini"/>
    <x v="0"/>
    <s v="United States"/>
    <x v="61"/>
    <x v="5"/>
    <n v="75217"/>
    <x v="2"/>
    <s v="TEC-AC-10000487"/>
    <x v="2"/>
    <x v="11"/>
    <s v="SanDisk Cruzer 4 GB USB Flash Drive"/>
    <n v="15.576000000000001"/>
    <n v="3"/>
    <n v="0.2"/>
    <n v="3.3098999999999998"/>
    <x v="2"/>
    <x v="0"/>
    <s v="No"/>
  </r>
  <r>
    <n v="4731"/>
    <s v="US-2017-103996"/>
    <x v="368"/>
    <d v="2017-03-31T00:00:00"/>
    <s v="Second Class"/>
    <s v="RB-19435"/>
    <s v="Richard Bierner"/>
    <x v="0"/>
    <s v="United States"/>
    <x v="70"/>
    <x v="1"/>
    <n v="92105"/>
    <x v="1"/>
    <s v="OFF-PA-10001736"/>
    <x v="1"/>
    <x v="10"/>
    <s v="Xerox 1880"/>
    <n v="212.64"/>
    <n v="6"/>
    <n v="0"/>
    <n v="99.940799999999982"/>
    <x v="1"/>
    <x v="0"/>
    <s v="No"/>
  </r>
  <r>
    <n v="4732"/>
    <s v="US-2017-103996"/>
    <x v="368"/>
    <d v="2017-03-31T00:00:00"/>
    <s v="Second Class"/>
    <s v="RB-19435"/>
    <s v="Richard Bierner"/>
    <x v="0"/>
    <s v="United States"/>
    <x v="70"/>
    <x v="1"/>
    <n v="92105"/>
    <x v="1"/>
    <s v="OFF-PA-10001609"/>
    <x v="1"/>
    <x v="10"/>
    <s v="Tops Wirebound Message Log Books"/>
    <n v="9.870000000000001"/>
    <n v="3"/>
    <n v="0"/>
    <n v="4.5401999999999996"/>
    <x v="1"/>
    <x v="0"/>
    <s v="No"/>
  </r>
  <r>
    <n v="4733"/>
    <s v="US-2017-103996"/>
    <x v="368"/>
    <d v="2017-03-31T00:00:00"/>
    <s v="Second Class"/>
    <s v="RB-19435"/>
    <s v="Richard Bierner"/>
    <x v="0"/>
    <s v="United States"/>
    <x v="70"/>
    <x v="1"/>
    <n v="92105"/>
    <x v="1"/>
    <s v="TEC-AC-10003116"/>
    <x v="2"/>
    <x v="11"/>
    <s v="Memorex Froggy Flash Drive 8 GB"/>
    <n v="53.25"/>
    <n v="3"/>
    <n v="0"/>
    <n v="20.767499999999998"/>
    <x v="1"/>
    <x v="0"/>
    <s v="No"/>
  </r>
  <r>
    <n v="4734"/>
    <s v="US-2017-103996"/>
    <x v="368"/>
    <d v="2017-03-31T00:00:00"/>
    <s v="Second Class"/>
    <s v="RB-19435"/>
    <s v="Richard Bierner"/>
    <x v="0"/>
    <s v="United States"/>
    <x v="70"/>
    <x v="1"/>
    <n v="92105"/>
    <x v="1"/>
    <s v="FUR-FU-10004586"/>
    <x v="0"/>
    <x v="5"/>
    <s v="G.E. Longer-Life Indoor Recessed Floodlight Bulbs"/>
    <n v="19.919999999999998"/>
    <n v="3"/>
    <n v="0"/>
    <n v="9.5615999999999985"/>
    <x v="1"/>
    <x v="0"/>
    <s v="No"/>
  </r>
  <r>
    <n v="4735"/>
    <s v="CA-2018-120530"/>
    <x v="281"/>
    <d v="2018-04-12T00:00:00"/>
    <s v="Standard Class"/>
    <s v="Dl-13600"/>
    <s v="Dorris liebe"/>
    <x v="1"/>
    <s v="United States"/>
    <x v="20"/>
    <x v="15"/>
    <n v="10035"/>
    <x v="3"/>
    <s v="FUR-CH-10000454"/>
    <x v="0"/>
    <x v="1"/>
    <s v="Hon Deluxe Fabric Upholstered Stacking Chairs, Rounded Back"/>
    <n v="658.74599999999998"/>
    <n v="3"/>
    <n v="0.1"/>
    <n v="146.38799999999998"/>
    <x v="3"/>
    <x v="0"/>
    <s v="No"/>
  </r>
  <r>
    <n v="4736"/>
    <s v="CA-2017-155054"/>
    <x v="385"/>
    <d v="2017-06-19T00:00:00"/>
    <s v="Standard Class"/>
    <s v="PS-19045"/>
    <s v="Penelope Sewall"/>
    <x v="2"/>
    <s v="United States"/>
    <x v="412"/>
    <x v="43"/>
    <n v="4240"/>
    <x v="3"/>
    <s v="OFF-BI-10004970"/>
    <x v="1"/>
    <x v="8"/>
    <s v="ACCOHIDE 3-Ring Binder, Blue, 1&quot;"/>
    <n v="8.26"/>
    <n v="2"/>
    <n v="0"/>
    <n v="3.8822000000000001"/>
    <x v="3"/>
    <x v="0"/>
    <s v="No"/>
  </r>
  <r>
    <n v="4737"/>
    <s v="CA-2017-155054"/>
    <x v="385"/>
    <d v="2017-06-19T00:00:00"/>
    <s v="Standard Class"/>
    <s v="PS-19045"/>
    <s v="Penelope Sewall"/>
    <x v="2"/>
    <s v="United States"/>
    <x v="412"/>
    <x v="43"/>
    <n v="4240"/>
    <x v="3"/>
    <s v="OFF-BI-10002824"/>
    <x v="1"/>
    <x v="8"/>
    <s v="Recycled Easel Ring Binders"/>
    <n v="29.84"/>
    <n v="2"/>
    <n v="0"/>
    <n v="13.427999999999997"/>
    <x v="3"/>
    <x v="0"/>
    <s v="No"/>
  </r>
  <r>
    <n v="4738"/>
    <s v="CA-2017-155054"/>
    <x v="385"/>
    <d v="2017-06-19T00:00:00"/>
    <s v="Standard Class"/>
    <s v="PS-19045"/>
    <s v="Penelope Sewall"/>
    <x v="2"/>
    <s v="United States"/>
    <x v="412"/>
    <x v="43"/>
    <n v="4240"/>
    <x v="3"/>
    <s v="TEC-AC-10003657"/>
    <x v="2"/>
    <x v="11"/>
    <s v="Lenovo 17-Key USB Numeric Keypad"/>
    <n v="67.98"/>
    <n v="2"/>
    <n v="0"/>
    <n v="14.955599999999997"/>
    <x v="3"/>
    <x v="0"/>
    <s v="No"/>
  </r>
  <r>
    <n v="4739"/>
    <s v="CA-2017-105725"/>
    <x v="954"/>
    <d v="2017-02-24T00:00:00"/>
    <s v="Standard Class"/>
    <s v="GT-14755"/>
    <s v="Guy Thornton"/>
    <x v="0"/>
    <s v="United States"/>
    <x v="85"/>
    <x v="1"/>
    <n v="90805"/>
    <x v="1"/>
    <s v="OFF-LA-10003510"/>
    <x v="1"/>
    <x v="2"/>
    <s v="Avery 4027 File Folder Labels for Dot Matrix Printers, 5000 Labels per Box, White"/>
    <n v="61.06"/>
    <n v="2"/>
    <n v="0"/>
    <n v="28.087600000000002"/>
    <x v="1"/>
    <x v="0"/>
    <s v="No"/>
  </r>
  <r>
    <n v="4740"/>
    <s v="CA-2017-105725"/>
    <x v="954"/>
    <d v="2017-02-24T00:00:00"/>
    <s v="Standard Class"/>
    <s v="GT-14755"/>
    <s v="Guy Thornton"/>
    <x v="0"/>
    <s v="United States"/>
    <x v="85"/>
    <x v="1"/>
    <n v="90805"/>
    <x v="1"/>
    <s v="FUR-TA-10001676"/>
    <x v="0"/>
    <x v="3"/>
    <s v="Hon 61000 Series Interactive Training Tables"/>
    <n v="35.544000000000004"/>
    <n v="1"/>
    <n v="0.2"/>
    <n v="-0.88860000000000205"/>
    <x v="1"/>
    <x v="0"/>
    <s v="No"/>
  </r>
  <r>
    <n v="4741"/>
    <s v="CA-2019-164364"/>
    <x v="105"/>
    <d v="2019-11-16T00:00:00"/>
    <s v="Standard Class"/>
    <s v="CS-12355"/>
    <s v="Christine Sundaresam"/>
    <x v="0"/>
    <s v="United States"/>
    <x v="4"/>
    <x v="4"/>
    <n v="98115"/>
    <x v="1"/>
    <s v="OFF-LA-10004853"/>
    <x v="1"/>
    <x v="2"/>
    <s v="Avery 483"/>
    <n v="9.9600000000000009"/>
    <n v="2"/>
    <n v="0"/>
    <n v="4.5815999999999999"/>
    <x v="1"/>
    <x v="0"/>
    <s v="No"/>
  </r>
  <r>
    <n v="4742"/>
    <s v="CA-2019-164364"/>
    <x v="105"/>
    <d v="2019-11-16T00:00:00"/>
    <s v="Standard Class"/>
    <s v="CS-12355"/>
    <s v="Christine Sundaresam"/>
    <x v="0"/>
    <s v="United States"/>
    <x v="4"/>
    <x v="4"/>
    <n v="98115"/>
    <x v="1"/>
    <s v="OFF-AR-10000315"/>
    <x v="1"/>
    <x v="6"/>
    <s v="Dixon Ticonderoga Maple Cedar Pencil, #2"/>
    <n v="9.2099999999999991"/>
    <n v="3"/>
    <n v="0"/>
    <n v="2.3025000000000002"/>
    <x v="1"/>
    <x v="0"/>
    <s v="No"/>
  </r>
  <r>
    <n v="4743"/>
    <s v="CA-2019-164364"/>
    <x v="105"/>
    <d v="2019-11-16T00:00:00"/>
    <s v="Standard Class"/>
    <s v="CS-12355"/>
    <s v="Christine Sundaresam"/>
    <x v="0"/>
    <s v="United States"/>
    <x v="4"/>
    <x v="4"/>
    <n v="98115"/>
    <x v="1"/>
    <s v="OFF-SU-10000381"/>
    <x v="1"/>
    <x v="14"/>
    <s v="Acme Forged Steel Scissors with Black Enamel Handles"/>
    <n v="27.93"/>
    <n v="3"/>
    <n v="0"/>
    <n v="8.0996999999999986"/>
    <x v="1"/>
    <x v="0"/>
    <s v="No"/>
  </r>
  <r>
    <n v="4744"/>
    <s v="CA-2019-168123"/>
    <x v="916"/>
    <d v="2019-03-05T00:00:00"/>
    <s v="Same Day"/>
    <s v="JD-16060"/>
    <s v="Julia Dunbar"/>
    <x v="0"/>
    <s v="United States"/>
    <x v="30"/>
    <x v="11"/>
    <n v="55901"/>
    <x v="2"/>
    <s v="OFF-FA-10002763"/>
    <x v="1"/>
    <x v="13"/>
    <s v="Advantus Map Pennant Flags and Round Head Tacks"/>
    <n v="7.9"/>
    <n v="2"/>
    <n v="0"/>
    <n v="2.5279999999999996"/>
    <x v="2"/>
    <x v="0"/>
    <s v="No"/>
  </r>
  <r>
    <n v="4745"/>
    <s v="CA-2019-168123"/>
    <x v="916"/>
    <d v="2019-03-05T00:00:00"/>
    <s v="Same Day"/>
    <s v="JD-16060"/>
    <s v="Julia Dunbar"/>
    <x v="0"/>
    <s v="United States"/>
    <x v="30"/>
    <x v="11"/>
    <n v="55901"/>
    <x v="2"/>
    <s v="OFF-ST-10000877"/>
    <x v="1"/>
    <x v="4"/>
    <s v="Recycled Steel Personal File for Standard File Folders"/>
    <n v="221.16"/>
    <n v="4"/>
    <n v="0"/>
    <n v="57.501599999999996"/>
    <x v="2"/>
    <x v="0"/>
    <s v="No"/>
  </r>
  <r>
    <n v="4746"/>
    <s v="CA-2019-168123"/>
    <x v="916"/>
    <d v="2019-03-05T00:00:00"/>
    <s v="Same Day"/>
    <s v="JD-16060"/>
    <s v="Julia Dunbar"/>
    <x v="0"/>
    <s v="United States"/>
    <x v="30"/>
    <x v="11"/>
    <n v="55901"/>
    <x v="2"/>
    <s v="OFF-BI-10001071"/>
    <x v="1"/>
    <x v="8"/>
    <s v="GBC ProClick Punch Binding System"/>
    <n v="127.96"/>
    <n v="2"/>
    <n v="0"/>
    <n v="62.700400000000002"/>
    <x v="2"/>
    <x v="0"/>
    <s v="No"/>
  </r>
  <r>
    <n v="4747"/>
    <s v="CA-2019-168123"/>
    <x v="916"/>
    <d v="2019-03-05T00:00:00"/>
    <s v="Same Day"/>
    <s v="JD-16060"/>
    <s v="Julia Dunbar"/>
    <x v="0"/>
    <s v="United States"/>
    <x v="30"/>
    <x v="11"/>
    <n v="55901"/>
    <x v="2"/>
    <s v="OFF-BI-10001097"/>
    <x v="1"/>
    <x v="8"/>
    <s v="Avery Hole Reinforcements"/>
    <n v="18.690000000000001"/>
    <n v="3"/>
    <n v="0"/>
    <n v="9.158100000000001"/>
    <x v="2"/>
    <x v="0"/>
    <s v="No"/>
  </r>
  <r>
    <n v="4748"/>
    <s v="CA-2018-120005"/>
    <x v="840"/>
    <d v="2018-03-03T00:00:00"/>
    <s v="Same Day"/>
    <s v="TS-21160"/>
    <s v="Theresa Swint"/>
    <x v="1"/>
    <s v="United States"/>
    <x v="8"/>
    <x v="1"/>
    <n v="94110"/>
    <x v="1"/>
    <s v="OFF-SU-10004782"/>
    <x v="1"/>
    <x v="14"/>
    <s v="Elite 5&quot; Scissors"/>
    <n v="25.349999999999998"/>
    <n v="3"/>
    <n v="0"/>
    <n v="7.6049999999999978"/>
    <x v="1"/>
    <x v="0"/>
    <s v="No"/>
  </r>
  <r>
    <n v="4749"/>
    <s v="CA-2018-120005"/>
    <x v="840"/>
    <d v="2018-03-03T00:00:00"/>
    <s v="Same Day"/>
    <s v="TS-21160"/>
    <s v="Theresa Swint"/>
    <x v="1"/>
    <s v="United States"/>
    <x v="8"/>
    <x v="1"/>
    <n v="94110"/>
    <x v="1"/>
    <s v="FUR-FU-10000672"/>
    <x v="0"/>
    <x v="5"/>
    <s v="Executive Impressions 10&quot; Spectator Wall Clock"/>
    <n v="35.28"/>
    <n v="3"/>
    <n v="0"/>
    <n v="11.995199999999997"/>
    <x v="1"/>
    <x v="0"/>
    <s v="No"/>
  </r>
  <r>
    <n v="4750"/>
    <s v="CA-2018-123526"/>
    <x v="435"/>
    <d v="2018-12-25T00:00:00"/>
    <s v="First Class"/>
    <s v="BV-11245"/>
    <s v="Benjamin Venier"/>
    <x v="1"/>
    <s v="United States"/>
    <x v="4"/>
    <x v="4"/>
    <n v="98103"/>
    <x v="1"/>
    <s v="OFF-PA-10002986"/>
    <x v="1"/>
    <x v="10"/>
    <s v="Xerox 1898"/>
    <n v="33.4"/>
    <n v="5"/>
    <n v="0"/>
    <n v="16.032"/>
    <x v="1"/>
    <x v="1"/>
    <s v="Yes"/>
  </r>
  <r>
    <n v="4751"/>
    <s v="CA-2018-127649"/>
    <x v="877"/>
    <d v="2018-10-09T00:00:00"/>
    <s v="First Class"/>
    <s v="DL-13495"/>
    <s v="Dionis Lloyd"/>
    <x v="1"/>
    <s v="United States"/>
    <x v="258"/>
    <x v="4"/>
    <n v="99207"/>
    <x v="1"/>
    <s v="TEC-MA-10001972"/>
    <x v="2"/>
    <x v="15"/>
    <s v="Okidata C331dn Printer"/>
    <n v="837.59999999999991"/>
    <n v="3"/>
    <n v="0.2"/>
    <n v="62.82000000000005"/>
    <x v="1"/>
    <x v="0"/>
    <s v="No"/>
  </r>
  <r>
    <n v="4752"/>
    <s v="CA-2018-159989"/>
    <x v="10"/>
    <d v="2018-12-13T00:00:00"/>
    <s v="Standard Class"/>
    <s v="EB-13870"/>
    <s v="Emily Burns"/>
    <x v="0"/>
    <s v="United States"/>
    <x v="47"/>
    <x v="18"/>
    <n v="37064"/>
    <x v="0"/>
    <s v="TEC-PH-10000169"/>
    <x v="2"/>
    <x v="7"/>
    <s v="ARKON Windshield Dashboard Air Vent Car Mount Holder"/>
    <n v="40.68"/>
    <n v="3"/>
    <n v="0.2"/>
    <n v="-9.153000000000004"/>
    <x v="0"/>
    <x v="0"/>
    <s v="No"/>
  </r>
  <r>
    <n v="4753"/>
    <s v="CA-2019-103499"/>
    <x v="225"/>
    <d v="2019-11-24T00:00:00"/>
    <s v="Standard Class"/>
    <s v="ES-14020"/>
    <s v="Erica Smith"/>
    <x v="0"/>
    <s v="United States"/>
    <x v="25"/>
    <x v="18"/>
    <n v="38301"/>
    <x v="0"/>
    <s v="FUR-CH-10001482"/>
    <x v="0"/>
    <x v="1"/>
    <s v="Office Star - Mesh Screen back chair with Vinyl seat"/>
    <n v="209.56799999999998"/>
    <n v="2"/>
    <n v="0.2"/>
    <n v="-23.576400000000007"/>
    <x v="0"/>
    <x v="0"/>
    <s v="No"/>
  </r>
  <r>
    <n v="4754"/>
    <s v="US-2017-167220"/>
    <x v="295"/>
    <d v="2017-12-16T00:00:00"/>
    <s v="Standard Class"/>
    <s v="JB-15925"/>
    <s v="Joni Blumstein"/>
    <x v="0"/>
    <s v="United States"/>
    <x v="89"/>
    <x v="5"/>
    <n v="78745"/>
    <x v="2"/>
    <s v="TEC-AC-10002018"/>
    <x v="2"/>
    <x v="11"/>
    <s v="AmazonBasics 3-Button USB Wired Mouse"/>
    <n v="22.368000000000002"/>
    <n v="4"/>
    <n v="0.2"/>
    <n v="6.4308000000000014"/>
    <x v="2"/>
    <x v="0"/>
    <s v="No"/>
  </r>
  <r>
    <n v="4755"/>
    <s v="CA-2019-126354"/>
    <x v="447"/>
    <d v="2019-02-08T00:00:00"/>
    <s v="Standard Class"/>
    <s v="SC-20380"/>
    <s v="Shahid Collister"/>
    <x v="0"/>
    <s v="United States"/>
    <x v="95"/>
    <x v="2"/>
    <n v="33024"/>
    <x v="0"/>
    <s v="OFF-BI-10000301"/>
    <x v="1"/>
    <x v="8"/>
    <s v="GBC Instant Report Kit"/>
    <n v="3.8820000000000006"/>
    <n v="2"/>
    <n v="0.7"/>
    <n v="-2.5880000000000001"/>
    <x v="0"/>
    <x v="0"/>
    <s v="No"/>
  </r>
  <r>
    <n v="4756"/>
    <s v="CA-2019-126354"/>
    <x v="447"/>
    <d v="2019-02-08T00:00:00"/>
    <s v="Standard Class"/>
    <s v="SC-20380"/>
    <s v="Shahid Collister"/>
    <x v="0"/>
    <s v="United States"/>
    <x v="95"/>
    <x v="2"/>
    <n v="33024"/>
    <x v="0"/>
    <s v="OFF-PA-10004381"/>
    <x v="1"/>
    <x v="10"/>
    <s v="14-7/8 x 11 Blue Bar Computer Printout Paper"/>
    <n v="115.29600000000001"/>
    <n v="3"/>
    <n v="0.2"/>
    <n v="40.353599999999986"/>
    <x v="0"/>
    <x v="0"/>
    <s v="No"/>
  </r>
  <r>
    <n v="4757"/>
    <s v="CA-2019-169817"/>
    <x v="296"/>
    <d v="2019-09-25T00:00:00"/>
    <s v="Standard Class"/>
    <s v="EB-13870"/>
    <s v="Emily Burns"/>
    <x v="0"/>
    <s v="United States"/>
    <x v="10"/>
    <x v="9"/>
    <n v="19143"/>
    <x v="3"/>
    <s v="OFF-BI-10004141"/>
    <x v="1"/>
    <x v="8"/>
    <s v="Insertable Tab Indexes For Data Binders"/>
    <n v="1.9080000000000004"/>
    <n v="2"/>
    <n v="0.7"/>
    <n v="-1.5264000000000002"/>
    <x v="3"/>
    <x v="0"/>
    <s v="No"/>
  </r>
  <r>
    <n v="4758"/>
    <s v="US-2019-144582"/>
    <x v="504"/>
    <d v="2019-05-05T00:00:00"/>
    <s v="Standard Class"/>
    <s v="TC-21475"/>
    <s v="Tony Chapman"/>
    <x v="2"/>
    <s v="United States"/>
    <x v="414"/>
    <x v="10"/>
    <n v="61832"/>
    <x v="2"/>
    <s v="OFF-BI-10001575"/>
    <x v="1"/>
    <x v="8"/>
    <s v="GBC Linen Binding Covers"/>
    <n v="43.371999999999993"/>
    <n v="7"/>
    <n v="0.8"/>
    <n v="-69.395200000000031"/>
    <x v="2"/>
    <x v="0"/>
    <s v="No"/>
  </r>
  <r>
    <n v="4759"/>
    <s v="CA-2016-121573"/>
    <x v="935"/>
    <d v="2016-11-07T00:00:00"/>
    <s v="Standard Class"/>
    <s v="SG-20605"/>
    <s v="Speros Goranitis"/>
    <x v="0"/>
    <s v="United States"/>
    <x v="20"/>
    <x v="15"/>
    <n v="10009"/>
    <x v="3"/>
    <s v="TEC-PH-10000984"/>
    <x v="2"/>
    <x v="7"/>
    <s v="Panasonic KX-TG9471B"/>
    <n v="783.96"/>
    <n v="4"/>
    <n v="0"/>
    <n v="219.50880000000006"/>
    <x v="3"/>
    <x v="0"/>
    <s v="No"/>
  </r>
  <r>
    <n v="4760"/>
    <s v="CA-2016-121573"/>
    <x v="935"/>
    <d v="2016-11-07T00:00:00"/>
    <s v="Standard Class"/>
    <s v="SG-20605"/>
    <s v="Speros Goranitis"/>
    <x v="0"/>
    <s v="United States"/>
    <x v="20"/>
    <x v="15"/>
    <n v="10009"/>
    <x v="3"/>
    <s v="OFF-BI-10000666"/>
    <x v="1"/>
    <x v="8"/>
    <s v="Surelock Post Binders"/>
    <n v="48.896000000000001"/>
    <n v="2"/>
    <n v="0.2"/>
    <n v="18.335999999999999"/>
    <x v="3"/>
    <x v="0"/>
    <s v="No"/>
  </r>
  <r>
    <n v="4761"/>
    <s v="CA-2016-121573"/>
    <x v="935"/>
    <d v="2016-11-07T00:00:00"/>
    <s v="Standard Class"/>
    <s v="SG-20605"/>
    <s v="Speros Goranitis"/>
    <x v="0"/>
    <s v="United States"/>
    <x v="20"/>
    <x v="15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  <x v="3"/>
    <x v="0"/>
    <s v="No"/>
  </r>
  <r>
    <n v="4762"/>
    <s v="CA-2018-117660"/>
    <x v="945"/>
    <d v="2019-01-04T00:00:00"/>
    <s v="Standard Class"/>
    <s v="BM-11785"/>
    <s v="Bryan Mills"/>
    <x v="0"/>
    <s v="United States"/>
    <x v="38"/>
    <x v="24"/>
    <n v="43229"/>
    <x v="3"/>
    <s v="OFF-LA-10003720"/>
    <x v="1"/>
    <x v="2"/>
    <s v="Avery 487"/>
    <n v="5.9039999999999999"/>
    <n v="2"/>
    <n v="0.2"/>
    <n v="1.9925999999999999"/>
    <x v="3"/>
    <x v="0"/>
    <s v="No"/>
  </r>
  <r>
    <n v="4763"/>
    <s v="CA-2018-117660"/>
    <x v="945"/>
    <d v="2019-01-04T00:00:00"/>
    <s v="Standard Class"/>
    <s v="BM-11785"/>
    <s v="Bryan Mills"/>
    <x v="0"/>
    <s v="United States"/>
    <x v="38"/>
    <x v="24"/>
    <n v="43229"/>
    <x v="3"/>
    <s v="OFF-SU-10001664"/>
    <x v="1"/>
    <x v="14"/>
    <s v="Acme Office Executive Series Stainless Steel Trimmers"/>
    <n v="13.712000000000002"/>
    <n v="2"/>
    <n v="0.2"/>
    <n v="1.0284"/>
    <x v="3"/>
    <x v="0"/>
    <s v="No"/>
  </r>
  <r>
    <n v="4764"/>
    <s v="CA-2016-112851"/>
    <x v="328"/>
    <d v="2016-09-21T00:00:00"/>
    <s v="Standard Class"/>
    <s v="NR-18550"/>
    <s v="Nick Radford"/>
    <x v="0"/>
    <s v="United States"/>
    <x v="374"/>
    <x v="1"/>
    <n v="91911"/>
    <x v="1"/>
    <s v="OFF-EN-10001453"/>
    <x v="1"/>
    <x v="12"/>
    <s v="Tyvek Interoffice Envelopes, 9 1/2&quot; x 12 1/2&quot;, 100/Box"/>
    <n v="182.94"/>
    <n v="3"/>
    <n v="0"/>
    <n v="85.981799999999993"/>
    <x v="1"/>
    <x v="0"/>
    <s v="No"/>
  </r>
  <r>
    <n v="4765"/>
    <s v="CA-2019-123701"/>
    <x v="221"/>
    <d v="2019-11-27T00:00:00"/>
    <s v="First Class"/>
    <s v="PG-18820"/>
    <s v="Patrick Gardner"/>
    <x v="0"/>
    <s v="United States"/>
    <x v="8"/>
    <x v="1"/>
    <n v="94110"/>
    <x v="1"/>
    <s v="OFF-AR-10001860"/>
    <x v="1"/>
    <x v="6"/>
    <s v="BIC Liqua Brite Liner"/>
    <n v="27.76"/>
    <n v="4"/>
    <n v="0"/>
    <n v="9.9936000000000007"/>
    <x v="1"/>
    <x v="0"/>
    <s v="No"/>
  </r>
  <r>
    <n v="4766"/>
    <s v="CA-2017-118227"/>
    <x v="999"/>
    <d v="2017-04-28T00:00:00"/>
    <s v="Standard Class"/>
    <s v="DB-13270"/>
    <s v="Deborah Brumfield"/>
    <x v="2"/>
    <s v="United States"/>
    <x v="20"/>
    <x v="15"/>
    <n v="10009"/>
    <x v="3"/>
    <s v="OFF-AR-10001044"/>
    <x v="1"/>
    <x v="6"/>
    <s v="BOSTON Ranger #55 Pencil Sharpener, Black"/>
    <n v="25.99"/>
    <n v="1"/>
    <n v="0"/>
    <n v="7.5370999999999988"/>
    <x v="3"/>
    <x v="0"/>
    <s v="No"/>
  </r>
  <r>
    <n v="4767"/>
    <s v="CA-2017-123155"/>
    <x v="1000"/>
    <d v="2017-03-12T00:00:00"/>
    <s v="First Class"/>
    <s v="NS-18640"/>
    <s v="Noel Staavos"/>
    <x v="1"/>
    <s v="United States"/>
    <x v="52"/>
    <x v="5"/>
    <n v="78207"/>
    <x v="2"/>
    <s v="TEC-AC-10002473"/>
    <x v="2"/>
    <x v="11"/>
    <s v="Maxell 4.7GB DVD-R"/>
    <n v="113.52000000000001"/>
    <n v="5"/>
    <n v="0.2"/>
    <n v="29.798999999999999"/>
    <x v="2"/>
    <x v="0"/>
    <s v="No"/>
  </r>
  <r>
    <n v="4768"/>
    <s v="CA-2017-123155"/>
    <x v="1000"/>
    <d v="2017-03-12T00:00:00"/>
    <s v="First Class"/>
    <s v="NS-18640"/>
    <s v="Noel Staavos"/>
    <x v="1"/>
    <s v="United States"/>
    <x v="52"/>
    <x v="5"/>
    <n v="78207"/>
    <x v="2"/>
    <s v="TEC-PH-10001809"/>
    <x v="2"/>
    <x v="7"/>
    <s v="Panasonic KX T7736-B Digital phone"/>
    <n v="359.88"/>
    <n v="3"/>
    <n v="0.2"/>
    <n v="22.492499999999993"/>
    <x v="2"/>
    <x v="0"/>
    <s v="No"/>
  </r>
  <r>
    <n v="4769"/>
    <s v="CA-2019-158883"/>
    <x v="455"/>
    <d v="2019-06-03T00:00:00"/>
    <s v="Same Day"/>
    <s v="CS-11860"/>
    <s v="Cari Schnelling"/>
    <x v="0"/>
    <s v="United States"/>
    <x v="108"/>
    <x v="3"/>
    <n v="28540"/>
    <x v="0"/>
    <s v="OFF-PA-10004733"/>
    <x v="1"/>
    <x v="10"/>
    <s v="Things To Do Today Spiral Book"/>
    <n v="25.344000000000001"/>
    <n v="4"/>
    <n v="0.2"/>
    <n v="9.1871999999999989"/>
    <x v="0"/>
    <x v="0"/>
    <s v="No"/>
  </r>
  <r>
    <n v="4770"/>
    <s v="US-2018-114888"/>
    <x v="251"/>
    <d v="2018-09-24T00:00:00"/>
    <s v="Second Class"/>
    <s v="CC-12430"/>
    <s v="Chuck Clark"/>
    <x v="2"/>
    <s v="United States"/>
    <x v="8"/>
    <x v="1"/>
    <n v="94109"/>
    <x v="1"/>
    <s v="OFF-BI-10003355"/>
    <x v="1"/>
    <x v="8"/>
    <s v="Cardinal Holdit Business Card Pockets"/>
    <n v="11.952000000000002"/>
    <n v="3"/>
    <n v="0.2"/>
    <n v="4.1832000000000003"/>
    <x v="1"/>
    <x v="0"/>
    <s v="No"/>
  </r>
  <r>
    <n v="4771"/>
    <s v="US-2018-114888"/>
    <x v="251"/>
    <d v="2018-09-24T00:00:00"/>
    <s v="Second Class"/>
    <s v="CC-12430"/>
    <s v="Chuck Clark"/>
    <x v="2"/>
    <s v="United States"/>
    <x v="8"/>
    <x v="1"/>
    <n v="94109"/>
    <x v="1"/>
    <s v="OFF-SU-10001212"/>
    <x v="1"/>
    <x v="14"/>
    <s v="Kleencut Forged Office Shears by Acme United Corporation"/>
    <n v="6.24"/>
    <n v="3"/>
    <n v="0"/>
    <n v="1.8719999999999997"/>
    <x v="1"/>
    <x v="0"/>
    <s v="No"/>
  </r>
  <r>
    <n v="4772"/>
    <s v="US-2016-167262"/>
    <x v="656"/>
    <d v="2016-11-03T00:00:00"/>
    <s v="Second Class"/>
    <s v="AC-10450"/>
    <s v="Amy Cox"/>
    <x v="0"/>
    <s v="United States"/>
    <x v="418"/>
    <x v="16"/>
    <n v="85323"/>
    <x v="1"/>
    <s v="TEC-PH-10000486"/>
    <x v="2"/>
    <x v="7"/>
    <s v="Plantronics HL10 Handset Lifter"/>
    <n v="742.33600000000001"/>
    <n v="8"/>
    <n v="0.2"/>
    <n v="83.512799999999913"/>
    <x v="1"/>
    <x v="0"/>
    <s v="No"/>
  </r>
  <r>
    <n v="4773"/>
    <s v="CA-2019-119746"/>
    <x v="51"/>
    <d v="2019-11-27T00:00:00"/>
    <s v="Standard Class"/>
    <s v="CM-12385"/>
    <s v="Christopher Martinez"/>
    <x v="0"/>
    <s v="United States"/>
    <x v="22"/>
    <x v="10"/>
    <n v="60610"/>
    <x v="2"/>
    <s v="FUR-FU-10004909"/>
    <x v="0"/>
    <x v="5"/>
    <s v="Contemporary Wood/Metal Frame"/>
    <n v="6.4640000000000004"/>
    <n v="1"/>
    <n v="0.6"/>
    <n v="-4.0400000000000009"/>
    <x v="2"/>
    <x v="0"/>
    <s v="No"/>
  </r>
  <r>
    <n v="4774"/>
    <s v="CA-2019-119746"/>
    <x v="51"/>
    <d v="2019-11-27T00:00:00"/>
    <s v="Standard Class"/>
    <s v="CM-12385"/>
    <s v="Christopher Martinez"/>
    <x v="0"/>
    <s v="United States"/>
    <x v="22"/>
    <x v="10"/>
    <n v="60610"/>
    <x v="2"/>
    <s v="OFF-LA-10001613"/>
    <x v="1"/>
    <x v="2"/>
    <s v="Avery File Folder Labels"/>
    <n v="11.52"/>
    <n v="5"/>
    <n v="0.2"/>
    <n v="4.1760000000000002"/>
    <x v="2"/>
    <x v="0"/>
    <s v="No"/>
  </r>
  <r>
    <n v="4775"/>
    <s v="CA-2019-119746"/>
    <x v="51"/>
    <d v="2019-11-27T00:00:00"/>
    <s v="Standard Class"/>
    <s v="CM-12385"/>
    <s v="Christopher Martinez"/>
    <x v="0"/>
    <s v="United States"/>
    <x v="22"/>
    <x v="10"/>
    <n v="60610"/>
    <x v="2"/>
    <s v="TEC-PH-10004447"/>
    <x v="2"/>
    <x v="7"/>
    <s v="Toshiba IPT2010-SD IP Telephone"/>
    <n v="222.38400000000001"/>
    <n v="2"/>
    <n v="0.2"/>
    <n v="16.678799999999995"/>
    <x v="2"/>
    <x v="0"/>
    <s v="No"/>
  </r>
  <r>
    <n v="4776"/>
    <s v="CA-2019-108091"/>
    <x v="673"/>
    <d v="2019-11-21T00:00:00"/>
    <s v="Standard Class"/>
    <s v="EK-13795"/>
    <s v="Eileen Kiefer"/>
    <x v="2"/>
    <s v="United States"/>
    <x v="194"/>
    <x v="1"/>
    <n v="92025"/>
    <x v="1"/>
    <s v="OFF-AR-10000255"/>
    <x v="1"/>
    <x v="6"/>
    <s v="Newell 328"/>
    <n v="23.36"/>
    <n v="4"/>
    <n v="0"/>
    <n v="6.073599999999999"/>
    <x v="1"/>
    <x v="0"/>
    <s v="No"/>
  </r>
  <r>
    <n v="4777"/>
    <s v="CA-2018-101630"/>
    <x v="317"/>
    <d v="2018-02-23T00:00:00"/>
    <s v="Second Class"/>
    <s v="CK-12760"/>
    <s v="Cyma Kinney"/>
    <x v="1"/>
    <s v="United States"/>
    <x v="85"/>
    <x v="15"/>
    <n v="11561"/>
    <x v="3"/>
    <s v="OFF-LA-10004425"/>
    <x v="1"/>
    <x v="2"/>
    <s v="Staple-on labels"/>
    <n v="8.67"/>
    <n v="3"/>
    <n v="0"/>
    <n v="4.0749000000000004"/>
    <x v="3"/>
    <x v="0"/>
    <s v="No"/>
  </r>
  <r>
    <n v="4778"/>
    <s v="CA-2018-101630"/>
    <x v="317"/>
    <d v="2018-02-23T00:00:00"/>
    <s v="Second Class"/>
    <s v="CK-12760"/>
    <s v="Cyma Kinney"/>
    <x v="1"/>
    <s v="United States"/>
    <x v="85"/>
    <x v="15"/>
    <n v="11561"/>
    <x v="3"/>
    <s v="OFF-SU-10001664"/>
    <x v="1"/>
    <x v="14"/>
    <s v="Acme Office Executive Series Stainless Steel Trimmers"/>
    <n v="25.71"/>
    <n v="3"/>
    <n v="0"/>
    <n v="6.6846000000000005"/>
    <x v="3"/>
    <x v="0"/>
    <s v="No"/>
  </r>
  <r>
    <n v="4779"/>
    <s v="CA-2019-132346"/>
    <x v="659"/>
    <d v="2019-11-11T00:00:00"/>
    <s v="Standard Class"/>
    <s v="PK-19075"/>
    <s v="Pete Kriz"/>
    <x v="0"/>
    <s v="United States"/>
    <x v="46"/>
    <x v="13"/>
    <n v="19711"/>
    <x v="3"/>
    <s v="OFF-AP-10000696"/>
    <x v="1"/>
    <x v="9"/>
    <s v="Holmes Odor Grabber"/>
    <n v="100.94"/>
    <n v="7"/>
    <n v="0"/>
    <n v="33.310199999999995"/>
    <x v="3"/>
    <x v="1"/>
    <s v="Yes"/>
  </r>
  <r>
    <n v="4780"/>
    <s v="CA-2016-150301"/>
    <x v="1001"/>
    <d v="2016-07-10T00:00:00"/>
    <s v="First Class"/>
    <s v="MH-18025"/>
    <s v="Michelle Huthwaite"/>
    <x v="0"/>
    <s v="United States"/>
    <x v="198"/>
    <x v="15"/>
    <n v="14215"/>
    <x v="3"/>
    <s v="FUR-CH-10002647"/>
    <x v="0"/>
    <x v="1"/>
    <s v="Situations Contoured Folding Chairs, 4/Set"/>
    <n v="63.882000000000005"/>
    <n v="1"/>
    <n v="0.1"/>
    <n v="10.647000000000004"/>
    <x v="3"/>
    <x v="0"/>
    <s v="No"/>
  </r>
  <r>
    <n v="4781"/>
    <s v="CA-2016-159310"/>
    <x v="845"/>
    <d v="2016-11-12T00:00:00"/>
    <s v="Standard Class"/>
    <s v="SC-20725"/>
    <s v="Steven Cartwright"/>
    <x v="0"/>
    <s v="United States"/>
    <x v="12"/>
    <x v="5"/>
    <n v="77070"/>
    <x v="2"/>
    <s v="FUR-CH-10002758"/>
    <x v="0"/>
    <x v="1"/>
    <s v="Hon Deluxe Fabric Upholstered Stacking Chairs, Squared Back"/>
    <n v="683.14399999999989"/>
    <n v="4"/>
    <n v="0.3"/>
    <n v="0"/>
    <x v="2"/>
    <x v="0"/>
    <s v="No"/>
  </r>
  <r>
    <n v="4782"/>
    <s v="CA-2016-159310"/>
    <x v="845"/>
    <d v="2016-11-12T00:00:00"/>
    <s v="Standard Class"/>
    <s v="SC-20725"/>
    <s v="Steven Cartwright"/>
    <x v="0"/>
    <s v="United States"/>
    <x v="12"/>
    <x v="5"/>
    <n v="77070"/>
    <x v="2"/>
    <s v="OFF-BI-10000201"/>
    <x v="1"/>
    <x v="8"/>
    <s v="Avery Triangle Shaped Sheet Lifters, Black, 2/Pack"/>
    <n v="1.4759999999999995"/>
    <n v="3"/>
    <n v="0.8"/>
    <n v="-2.214"/>
    <x v="2"/>
    <x v="0"/>
    <s v="No"/>
  </r>
  <r>
    <n v="4783"/>
    <s v="CA-2016-159310"/>
    <x v="845"/>
    <d v="2016-11-12T00:00:00"/>
    <s v="Standard Class"/>
    <s v="SC-20725"/>
    <s v="Steven Cartwright"/>
    <x v="0"/>
    <s v="United States"/>
    <x v="12"/>
    <x v="5"/>
    <n v="77070"/>
    <x v="2"/>
    <s v="OFF-SU-10004115"/>
    <x v="1"/>
    <x v="14"/>
    <s v="Acme Stainless Steel Office Snips"/>
    <n v="40.711999999999996"/>
    <n v="7"/>
    <n v="0.2"/>
    <n v="3.5623000000000022"/>
    <x v="2"/>
    <x v="0"/>
    <s v="No"/>
  </r>
  <r>
    <n v="4784"/>
    <s v="US-2019-147984"/>
    <x v="480"/>
    <d v="2019-02-01T00:00:00"/>
    <s v="Standard Class"/>
    <s v="GB-14575"/>
    <s v="Giulietta Baptist"/>
    <x v="0"/>
    <s v="United States"/>
    <x v="391"/>
    <x v="41"/>
    <n v="67212"/>
    <x v="2"/>
    <s v="OFF-PA-10000806"/>
    <x v="1"/>
    <x v="10"/>
    <s v="Xerox 1934"/>
    <n v="279.89999999999998"/>
    <n v="5"/>
    <n v="0"/>
    <n v="137.15100000000001"/>
    <x v="2"/>
    <x v="0"/>
    <s v="No"/>
  </r>
  <r>
    <n v="4785"/>
    <s v="CA-2017-104346"/>
    <x v="555"/>
    <d v="2017-12-16T00:00:00"/>
    <s v="Standard Class"/>
    <s v="IM-15070"/>
    <s v="Irene Maddox"/>
    <x v="0"/>
    <s v="United States"/>
    <x v="77"/>
    <x v="22"/>
    <n v="80906"/>
    <x v="1"/>
    <s v="OFF-AR-10001473"/>
    <x v="1"/>
    <x v="6"/>
    <s v="Newell 313"/>
    <n v="13.120000000000001"/>
    <n v="5"/>
    <n v="0.2"/>
    <n v="1.1480000000000006"/>
    <x v="1"/>
    <x v="0"/>
    <s v="No"/>
  </r>
  <r>
    <n v="4786"/>
    <s v="CA-2017-104346"/>
    <x v="555"/>
    <d v="2017-12-16T00:00:00"/>
    <s v="Standard Class"/>
    <s v="IM-15070"/>
    <s v="Irene Maddox"/>
    <x v="0"/>
    <s v="United States"/>
    <x v="77"/>
    <x v="22"/>
    <n v="80906"/>
    <x v="1"/>
    <s v="FUR-BO-10003450"/>
    <x v="0"/>
    <x v="0"/>
    <s v="Bush Westfield Collection Bookcases, Dark Cherry Finish"/>
    <n v="69.576000000000008"/>
    <n v="4"/>
    <n v="0.7"/>
    <n v="-143.79040000000001"/>
    <x v="1"/>
    <x v="0"/>
    <s v="No"/>
  </r>
  <r>
    <n v="4787"/>
    <s v="CA-2017-104346"/>
    <x v="555"/>
    <d v="2017-12-16T00:00:00"/>
    <s v="Standard Class"/>
    <s v="IM-15070"/>
    <s v="Irene Maddox"/>
    <x v="0"/>
    <s v="United States"/>
    <x v="77"/>
    <x v="22"/>
    <n v="80906"/>
    <x v="1"/>
    <s v="OFF-AR-10001545"/>
    <x v="1"/>
    <x v="6"/>
    <s v="Newell 326"/>
    <n v="4.2240000000000002"/>
    <n v="3"/>
    <n v="0.2"/>
    <n v="0.47519999999999984"/>
    <x v="1"/>
    <x v="0"/>
    <s v="No"/>
  </r>
  <r>
    <n v="4788"/>
    <s v="CA-2017-104346"/>
    <x v="555"/>
    <d v="2017-12-16T00:00:00"/>
    <s v="Standard Class"/>
    <s v="IM-15070"/>
    <s v="Irene Maddox"/>
    <x v="0"/>
    <s v="United States"/>
    <x v="77"/>
    <x v="22"/>
    <n v="80906"/>
    <x v="1"/>
    <s v="TEC-AC-10004396"/>
    <x v="2"/>
    <x v="11"/>
    <s v="Logitech Keyboard K120"/>
    <n v="58.08"/>
    <n v="4"/>
    <n v="0.2"/>
    <n v="-6.5339999999999954"/>
    <x v="1"/>
    <x v="0"/>
    <s v="No"/>
  </r>
  <r>
    <n v="4789"/>
    <s v="CA-2017-104346"/>
    <x v="555"/>
    <d v="2017-12-16T00:00:00"/>
    <s v="Standard Class"/>
    <s v="IM-15070"/>
    <s v="Irene Maddox"/>
    <x v="0"/>
    <s v="United States"/>
    <x v="77"/>
    <x v="22"/>
    <n v="80906"/>
    <x v="1"/>
    <s v="FUR-FU-10002456"/>
    <x v="0"/>
    <x v="5"/>
    <s v="Master Caster Door Stop, Large Neon Orange"/>
    <n v="52.416000000000004"/>
    <n v="9"/>
    <n v="0.2"/>
    <n v="15.069600000000007"/>
    <x v="1"/>
    <x v="0"/>
    <s v="No"/>
  </r>
  <r>
    <n v="4790"/>
    <s v="CA-2017-104346"/>
    <x v="555"/>
    <d v="2017-12-16T00:00:00"/>
    <s v="Standard Class"/>
    <s v="IM-15070"/>
    <s v="Irene Maddox"/>
    <x v="0"/>
    <s v="United States"/>
    <x v="77"/>
    <x v="22"/>
    <n v="80906"/>
    <x v="1"/>
    <s v="FUR-FU-10001473"/>
    <x v="0"/>
    <x v="5"/>
    <s v="DAX Wood Document Frame"/>
    <n v="54.920000000000009"/>
    <n v="5"/>
    <n v="0.2"/>
    <n v="10.983999999999996"/>
    <x v="1"/>
    <x v="0"/>
    <s v="No"/>
  </r>
  <r>
    <n v="4791"/>
    <s v="CA-2017-104346"/>
    <x v="555"/>
    <d v="2017-12-16T00:00:00"/>
    <s v="Standard Class"/>
    <s v="IM-15070"/>
    <s v="Irene Maddox"/>
    <x v="0"/>
    <s v="United States"/>
    <x v="77"/>
    <x v="22"/>
    <n v="80906"/>
    <x v="1"/>
    <s v="FUR-TA-10000849"/>
    <x v="0"/>
    <x v="3"/>
    <s v="Bevis Rectangular Conference Tables"/>
    <n v="364.95"/>
    <n v="5"/>
    <n v="0.5"/>
    <n v="-248.16599999999994"/>
    <x v="1"/>
    <x v="0"/>
    <s v="No"/>
  </r>
  <r>
    <n v="4792"/>
    <s v="CA-2017-104346"/>
    <x v="555"/>
    <d v="2017-12-16T00:00:00"/>
    <s v="Standard Class"/>
    <s v="IM-15070"/>
    <s v="Irene Maddox"/>
    <x v="0"/>
    <s v="United States"/>
    <x v="77"/>
    <x v="22"/>
    <n v="80906"/>
    <x v="1"/>
    <s v="OFF-PA-10001166"/>
    <x v="1"/>
    <x v="10"/>
    <s v="Xerox 1932"/>
    <n v="85.055999999999997"/>
    <n v="3"/>
    <n v="0.2"/>
    <n v="28.706399999999991"/>
    <x v="1"/>
    <x v="0"/>
    <s v="No"/>
  </r>
  <r>
    <n v="4793"/>
    <s v="CA-2017-104346"/>
    <x v="555"/>
    <d v="2017-12-16T00:00:00"/>
    <s v="Standard Class"/>
    <s v="IM-15070"/>
    <s v="Irene Maddox"/>
    <x v="0"/>
    <s v="United States"/>
    <x v="77"/>
    <x v="22"/>
    <n v="80906"/>
    <x v="1"/>
    <s v="OFF-PA-10003256"/>
    <x v="1"/>
    <x v="10"/>
    <s v="Avery Personal Creations Heavyweight Cards"/>
    <n v="27.695999999999998"/>
    <n v="3"/>
    <n v="0.2"/>
    <n v="9.6935999999999964"/>
    <x v="1"/>
    <x v="0"/>
    <s v="No"/>
  </r>
  <r>
    <n v="4794"/>
    <s v="US-2017-141684"/>
    <x v="685"/>
    <d v="2017-07-04T00:00:00"/>
    <s v="Standard Class"/>
    <s v="MM-18055"/>
    <s v="Michelle Moray"/>
    <x v="0"/>
    <s v="United States"/>
    <x v="20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  <x v="3"/>
    <x v="0"/>
    <s v="No"/>
  </r>
  <r>
    <n v="4795"/>
    <s v="CA-2017-144722"/>
    <x v="199"/>
    <d v="2017-03-23T00:00:00"/>
    <s v="Standard Class"/>
    <s v="MF-18250"/>
    <s v="Monica Federle"/>
    <x v="1"/>
    <s v="United States"/>
    <x v="1"/>
    <x v="1"/>
    <n v="90036"/>
    <x v="1"/>
    <s v="FUR-FU-10001215"/>
    <x v="0"/>
    <x v="5"/>
    <s v="Howard Miller 11-1/2&quot; Diameter Brentwood Wall Clock"/>
    <n v="43.13"/>
    <n v="1"/>
    <n v="0"/>
    <n v="18.114600000000003"/>
    <x v="1"/>
    <x v="0"/>
    <s v="No"/>
  </r>
  <r>
    <n v="4796"/>
    <s v="CA-2017-120516"/>
    <x v="863"/>
    <d v="2017-08-17T00:00:00"/>
    <s v="Standard Class"/>
    <s v="CK-12595"/>
    <s v="Clytie Kelty"/>
    <x v="0"/>
    <s v="United States"/>
    <x v="419"/>
    <x v="32"/>
    <n v="30062"/>
    <x v="0"/>
    <s v="OFF-BI-10004187"/>
    <x v="1"/>
    <x v="8"/>
    <s v="3-ring staple pack"/>
    <n v="5.64"/>
    <n v="3"/>
    <n v="0"/>
    <n v="2.7071999999999994"/>
    <x v="0"/>
    <x v="0"/>
    <s v="No"/>
  </r>
  <r>
    <n v="4797"/>
    <s v="US-2018-148901"/>
    <x v="675"/>
    <d v="2018-05-19T00:00:00"/>
    <s v="Standard Class"/>
    <s v="MK-17905"/>
    <s v="Michael Kennedy"/>
    <x v="1"/>
    <s v="United States"/>
    <x v="108"/>
    <x v="2"/>
    <n v="32216"/>
    <x v="0"/>
    <s v="OFF-BI-10001718"/>
    <x v="1"/>
    <x v="8"/>
    <s v="GBC DocuBind P50 Personal Binding Machine"/>
    <n v="57.582000000000008"/>
    <n v="3"/>
    <n v="0.7"/>
    <n v="-44.146199999999979"/>
    <x v="0"/>
    <x v="0"/>
    <s v="No"/>
  </r>
  <r>
    <n v="4798"/>
    <s v="US-2018-148901"/>
    <x v="675"/>
    <d v="2018-05-19T00:00:00"/>
    <s v="Standard Class"/>
    <s v="MK-17905"/>
    <s v="Michael Kennedy"/>
    <x v="1"/>
    <s v="United States"/>
    <x v="108"/>
    <x v="2"/>
    <n v="32216"/>
    <x v="0"/>
    <s v="OFF-PA-10004983"/>
    <x v="1"/>
    <x v="10"/>
    <s v="Xerox 23"/>
    <n v="31.104000000000006"/>
    <n v="6"/>
    <n v="0.2"/>
    <n v="10.8864"/>
    <x v="0"/>
    <x v="0"/>
    <s v="No"/>
  </r>
  <r>
    <n v="4799"/>
    <s v="US-2018-148901"/>
    <x v="675"/>
    <d v="2018-05-19T00:00:00"/>
    <s v="Standard Class"/>
    <s v="MK-17905"/>
    <s v="Michael Kennedy"/>
    <x v="1"/>
    <s v="United States"/>
    <x v="108"/>
    <x v="2"/>
    <n v="32216"/>
    <x v="0"/>
    <s v="FUR-FU-10002396"/>
    <x v="0"/>
    <x v="5"/>
    <s v="DAX Copper Panel Document Frame, 5 x 7 Size"/>
    <n v="30.192"/>
    <n v="3"/>
    <n v="0.2"/>
    <n v="8.3028000000000031"/>
    <x v="0"/>
    <x v="0"/>
    <s v="No"/>
  </r>
  <r>
    <n v="4800"/>
    <s v="US-2018-148901"/>
    <x v="675"/>
    <d v="2018-05-19T00:00:00"/>
    <s v="Standard Class"/>
    <s v="MK-17905"/>
    <s v="Michael Kennedy"/>
    <x v="1"/>
    <s v="United States"/>
    <x v="108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  <x v="0"/>
    <x v="0"/>
    <s v="No"/>
  </r>
  <r>
    <n v="4801"/>
    <s v="US-2018-148901"/>
    <x v="675"/>
    <d v="2018-05-19T00:00:00"/>
    <s v="Standard Class"/>
    <s v="MK-17905"/>
    <s v="Michael Kennedy"/>
    <x v="1"/>
    <s v="United States"/>
    <x v="108"/>
    <x v="2"/>
    <n v="32216"/>
    <x v="0"/>
    <s v="OFF-AR-10002467"/>
    <x v="1"/>
    <x v="6"/>
    <s v="Dixon Ticonderoga Pencils"/>
    <n v="4.7679999999999998"/>
    <n v="2"/>
    <n v="0.2"/>
    <n v="0.41720000000000046"/>
    <x v="0"/>
    <x v="0"/>
    <s v="No"/>
  </r>
  <r>
    <n v="4802"/>
    <s v="US-2018-148901"/>
    <x v="675"/>
    <d v="2018-05-19T00:00:00"/>
    <s v="Standard Class"/>
    <s v="MK-17905"/>
    <s v="Michael Kennedy"/>
    <x v="1"/>
    <s v="United States"/>
    <x v="108"/>
    <x v="2"/>
    <n v="32216"/>
    <x v="0"/>
    <s v="OFF-BI-10004002"/>
    <x v="1"/>
    <x v="8"/>
    <s v="Wilson Jones International Size A4 Ring Binders"/>
    <n v="10.380000000000003"/>
    <n v="2"/>
    <n v="0.7"/>
    <n v="-7.6119999999999983"/>
    <x v="0"/>
    <x v="0"/>
    <s v="No"/>
  </r>
  <r>
    <n v="4803"/>
    <s v="US-2018-148901"/>
    <x v="675"/>
    <d v="2018-05-19T00:00:00"/>
    <s v="Standard Class"/>
    <s v="MK-17905"/>
    <s v="Michael Kennedy"/>
    <x v="1"/>
    <s v="United States"/>
    <x v="108"/>
    <x v="2"/>
    <n v="32216"/>
    <x v="0"/>
    <s v="OFF-BI-10002309"/>
    <x v="1"/>
    <x v="8"/>
    <s v="Avery Heavy-Duty EZD  Binder With Locking Rings"/>
    <n v="13.392000000000003"/>
    <n v="8"/>
    <n v="0.7"/>
    <n v="-9.8207999999999984"/>
    <x v="0"/>
    <x v="0"/>
    <s v="No"/>
  </r>
  <r>
    <n v="4804"/>
    <s v="CA-2019-136364"/>
    <x v="1002"/>
    <d v="2019-07-17T00:00:00"/>
    <s v="Second Class"/>
    <s v="MH-17455"/>
    <s v="Mark Hamilton"/>
    <x v="0"/>
    <s v="United States"/>
    <x v="10"/>
    <x v="9"/>
    <n v="19140"/>
    <x v="3"/>
    <s v="TEC-PH-10003885"/>
    <x v="2"/>
    <x v="7"/>
    <s v="Cisco SPA508G"/>
    <n v="39.593999999999994"/>
    <n v="1"/>
    <n v="0.4"/>
    <n v="-7.2589000000000041"/>
    <x v="3"/>
    <x v="0"/>
    <s v="No"/>
  </r>
  <r>
    <n v="4805"/>
    <s v="CA-2019-136364"/>
    <x v="1002"/>
    <d v="2019-07-17T00:00:00"/>
    <s v="Second Class"/>
    <s v="MH-17455"/>
    <s v="Mark Hamilton"/>
    <x v="0"/>
    <s v="United States"/>
    <x v="10"/>
    <x v="9"/>
    <n v="19140"/>
    <x v="3"/>
    <s v="FUR-FU-10002501"/>
    <x v="0"/>
    <x v="5"/>
    <s v="Nu-Dell Executive Frame"/>
    <n v="91.00800000000001"/>
    <n v="9"/>
    <n v="0.2"/>
    <n v="19.339199999999998"/>
    <x v="3"/>
    <x v="0"/>
    <s v="No"/>
  </r>
  <r>
    <n v="4806"/>
    <s v="CA-2017-137708"/>
    <x v="6"/>
    <d v="2017-11-25T00:00:00"/>
    <s v="Second Class"/>
    <s v="NG-18430"/>
    <s v="Nathan Gelder"/>
    <x v="0"/>
    <s v="United States"/>
    <x v="1"/>
    <x v="1"/>
    <n v="90008"/>
    <x v="1"/>
    <s v="OFF-PA-10000176"/>
    <x v="1"/>
    <x v="10"/>
    <s v="Xerox 1887"/>
    <n v="37.94"/>
    <n v="2"/>
    <n v="0"/>
    <n v="18.211199999999998"/>
    <x v="1"/>
    <x v="0"/>
    <s v="No"/>
  </r>
  <r>
    <n v="4807"/>
    <s v="CA-2017-137708"/>
    <x v="6"/>
    <d v="2017-11-25T00:00:00"/>
    <s v="Second Class"/>
    <s v="NG-18430"/>
    <s v="Nathan Gelder"/>
    <x v="0"/>
    <s v="United States"/>
    <x v="1"/>
    <x v="1"/>
    <n v="90008"/>
    <x v="1"/>
    <s v="OFF-PA-10000327"/>
    <x v="1"/>
    <x v="10"/>
    <s v="Xerox 1971"/>
    <n v="42.800000000000004"/>
    <n v="10"/>
    <n v="0"/>
    <n v="19.259999999999998"/>
    <x v="1"/>
    <x v="0"/>
    <s v="No"/>
  </r>
  <r>
    <n v="4808"/>
    <s v="CA-2017-137708"/>
    <x v="6"/>
    <d v="2017-11-25T00:00:00"/>
    <s v="Second Class"/>
    <s v="NG-18430"/>
    <s v="Nathan Gelder"/>
    <x v="0"/>
    <s v="United States"/>
    <x v="1"/>
    <x v="1"/>
    <n v="90008"/>
    <x v="1"/>
    <s v="OFF-ST-10004634"/>
    <x v="1"/>
    <x v="4"/>
    <s v="Personal Folder Holder, Ebony"/>
    <n v="33.630000000000003"/>
    <n v="3"/>
    <n v="0"/>
    <n v="10.088999999999999"/>
    <x v="1"/>
    <x v="0"/>
    <s v="No"/>
  </r>
  <r>
    <n v="4809"/>
    <s v="CA-2016-149055"/>
    <x v="533"/>
    <d v="2016-11-28T00:00:00"/>
    <s v="Standard Class"/>
    <s v="PB-19210"/>
    <s v="Phillip Breyer"/>
    <x v="1"/>
    <s v="United States"/>
    <x v="10"/>
    <x v="9"/>
    <n v="19134"/>
    <x v="3"/>
    <s v="OFF-EN-10003040"/>
    <x v="1"/>
    <x v="12"/>
    <s v="Quality Park Security Envelopes"/>
    <n v="62.808000000000007"/>
    <n v="3"/>
    <n v="0.2"/>
    <n v="21.197700000000001"/>
    <x v="3"/>
    <x v="0"/>
    <s v="No"/>
  </r>
  <r>
    <n v="4810"/>
    <s v="CA-2017-151589"/>
    <x v="17"/>
    <d v="2017-12-30T00:00:00"/>
    <s v="First Class"/>
    <s v="RE-19450"/>
    <s v="Richard Eichhorn"/>
    <x v="0"/>
    <s v="United States"/>
    <x v="342"/>
    <x v="6"/>
    <n v="54703"/>
    <x v="2"/>
    <s v="OFF-PA-10003228"/>
    <x v="1"/>
    <x v="10"/>
    <s v="Xerox 1917"/>
    <n v="195.64"/>
    <n v="4"/>
    <n v="0"/>
    <n v="91.950799999999987"/>
    <x v="2"/>
    <x v="0"/>
    <s v="No"/>
  </r>
  <r>
    <n v="4811"/>
    <s v="CA-2017-151589"/>
    <x v="17"/>
    <d v="2017-12-30T00:00:00"/>
    <s v="First Class"/>
    <s v="RE-19450"/>
    <s v="Richard Eichhorn"/>
    <x v="0"/>
    <s v="United States"/>
    <x v="342"/>
    <x v="6"/>
    <n v="54703"/>
    <x v="2"/>
    <s v="TEC-PH-10004345"/>
    <x v="2"/>
    <x v="7"/>
    <s v="Cisco SPA 502G IP Phone"/>
    <n v="239.9"/>
    <n v="2"/>
    <n v="0"/>
    <n v="71.97"/>
    <x v="2"/>
    <x v="0"/>
    <s v="No"/>
  </r>
  <r>
    <n v="4812"/>
    <s v="CA-2018-121370"/>
    <x v="696"/>
    <d v="2018-11-19T00:00:00"/>
    <s v="Second Class"/>
    <s v="EB-14110"/>
    <s v="Eugene Barchas"/>
    <x v="0"/>
    <s v="United States"/>
    <x v="10"/>
    <x v="9"/>
    <n v="19134"/>
    <x v="3"/>
    <s v="FUR-CH-10000785"/>
    <x v="0"/>
    <x v="1"/>
    <s v="Global Ergonomic Managers Chair"/>
    <n v="380.05799999999994"/>
    <n v="3"/>
    <n v="0.3"/>
    <n v="-21.717600000000004"/>
    <x v="3"/>
    <x v="0"/>
    <s v="No"/>
  </r>
  <r>
    <n v="4813"/>
    <s v="CA-2018-121370"/>
    <x v="696"/>
    <d v="2018-11-19T00:00:00"/>
    <s v="Second Class"/>
    <s v="EB-14110"/>
    <s v="Eugene Barchas"/>
    <x v="0"/>
    <s v="United States"/>
    <x v="10"/>
    <x v="9"/>
    <n v="19134"/>
    <x v="3"/>
    <s v="TEC-CO-10004115"/>
    <x v="2"/>
    <x v="16"/>
    <s v="Sharp AL-1530CS Digital Copier"/>
    <n v="1199.9759999999999"/>
    <n v="4"/>
    <n v="0.4"/>
    <n v="179.99639999999999"/>
    <x v="3"/>
    <x v="0"/>
    <s v="No"/>
  </r>
  <r>
    <n v="4814"/>
    <s v="CA-2018-121370"/>
    <x v="696"/>
    <d v="2018-11-19T00:00:00"/>
    <s v="Second Class"/>
    <s v="EB-14110"/>
    <s v="Eugene Barchas"/>
    <x v="0"/>
    <s v="United States"/>
    <x v="10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  <x v="3"/>
    <x v="0"/>
    <s v="No"/>
  </r>
  <r>
    <n v="4815"/>
    <s v="CA-2018-111696"/>
    <x v="541"/>
    <d v="2018-05-10T00:00:00"/>
    <s v="First Class"/>
    <s v="TB-21625"/>
    <s v="Trudy Brown"/>
    <x v="0"/>
    <s v="United States"/>
    <x v="1"/>
    <x v="1"/>
    <n v="90004"/>
    <x v="1"/>
    <s v="OFF-PA-10002751"/>
    <x v="1"/>
    <x v="10"/>
    <s v="Xerox 1920"/>
    <n v="17.940000000000001"/>
    <n v="3"/>
    <n v="0"/>
    <n v="8.0730000000000004"/>
    <x v="1"/>
    <x v="0"/>
    <s v="No"/>
  </r>
  <r>
    <n v="4816"/>
    <s v="CA-2016-139598"/>
    <x v="58"/>
    <d v="2016-12-31T00:00:00"/>
    <s v="Standard Class"/>
    <s v="MG-17695"/>
    <s v="Maureen Gnade"/>
    <x v="0"/>
    <s v="United States"/>
    <x v="10"/>
    <x v="9"/>
    <n v="19134"/>
    <x v="3"/>
    <s v="OFF-PA-10004569"/>
    <x v="1"/>
    <x v="10"/>
    <s v="Wirebound Message Books, Two 4 1/4&quot; x 5&quot; Forms per Page"/>
    <n v="18.264000000000003"/>
    <n v="3"/>
    <n v="0.2"/>
    <n v="6.1640999999999995"/>
    <x v="3"/>
    <x v="0"/>
    <s v="No"/>
  </r>
  <r>
    <n v="4817"/>
    <s v="CA-2016-139598"/>
    <x v="58"/>
    <d v="2016-12-31T00:00:00"/>
    <s v="Standard Class"/>
    <s v="MG-17695"/>
    <s v="Maureen Gnade"/>
    <x v="0"/>
    <s v="United States"/>
    <x v="10"/>
    <x v="9"/>
    <n v="19134"/>
    <x v="3"/>
    <s v="OFF-AP-10002998"/>
    <x v="1"/>
    <x v="9"/>
    <s v="Holmes 99% HEPA Air Purifier"/>
    <n v="34.655999999999999"/>
    <n v="2"/>
    <n v="0.2"/>
    <n v="5.6315999999999971"/>
    <x v="3"/>
    <x v="0"/>
    <s v="No"/>
  </r>
  <r>
    <n v="4818"/>
    <s v="CA-2016-139598"/>
    <x v="58"/>
    <d v="2016-12-31T00:00:00"/>
    <s v="Standard Class"/>
    <s v="MG-17695"/>
    <s v="Maureen Gnade"/>
    <x v="0"/>
    <s v="United States"/>
    <x v="10"/>
    <x v="9"/>
    <n v="19134"/>
    <x v="3"/>
    <s v="OFF-AP-10003287"/>
    <x v="1"/>
    <x v="9"/>
    <s v="Tripp Lite TLP810NET Broadband Surge for Modem/Fax"/>
    <n v="81.552000000000007"/>
    <n v="2"/>
    <n v="0.2"/>
    <n v="8.1551999999999971"/>
    <x v="3"/>
    <x v="0"/>
    <s v="No"/>
  </r>
  <r>
    <n v="4819"/>
    <s v="CA-2016-139598"/>
    <x v="58"/>
    <d v="2016-12-31T00:00:00"/>
    <s v="Standard Class"/>
    <s v="MG-17695"/>
    <s v="Maureen Gnade"/>
    <x v="0"/>
    <s v="United States"/>
    <x v="10"/>
    <x v="9"/>
    <n v="19134"/>
    <x v="3"/>
    <s v="OFF-ST-10001370"/>
    <x v="1"/>
    <x v="4"/>
    <s v="Sensible Storage WireTech Storage Systems"/>
    <n v="227.13600000000002"/>
    <n v="4"/>
    <n v="0.2"/>
    <n v="-42.588000000000036"/>
    <x v="3"/>
    <x v="0"/>
    <s v="No"/>
  </r>
  <r>
    <n v="4820"/>
    <s v="CA-2019-117436"/>
    <x v="110"/>
    <d v="2019-06-14T00:00:00"/>
    <s v="Standard Class"/>
    <s v="LW-17125"/>
    <s v="Liz Willingham"/>
    <x v="0"/>
    <s v="United States"/>
    <x v="165"/>
    <x v="29"/>
    <n v="6360"/>
    <x v="3"/>
    <s v="OFF-BI-10004040"/>
    <x v="1"/>
    <x v="8"/>
    <s v="Wilson Jones Impact Binders"/>
    <n v="10.36"/>
    <n v="2"/>
    <n v="0"/>
    <n v="5.0763999999999996"/>
    <x v="3"/>
    <x v="0"/>
    <s v="No"/>
  </r>
  <r>
    <n v="4821"/>
    <s v="CA-2017-140025"/>
    <x v="1003"/>
    <d v="2017-04-11T00:00:00"/>
    <s v="Standard Class"/>
    <s v="PF-19120"/>
    <s v="Peter Fuller"/>
    <x v="0"/>
    <s v="United States"/>
    <x v="52"/>
    <x v="5"/>
    <n v="78207"/>
    <x v="2"/>
    <s v="OFF-AP-10002651"/>
    <x v="1"/>
    <x v="9"/>
    <s v="Hoover Upright Vacuum With Dirt Cup"/>
    <n v="463.24799999999988"/>
    <n v="8"/>
    <n v="0.8"/>
    <n v="-1181.2824000000003"/>
    <x v="2"/>
    <x v="0"/>
    <s v="No"/>
  </r>
  <r>
    <n v="4822"/>
    <s v="CA-2017-140025"/>
    <x v="1003"/>
    <d v="2017-04-11T00:00:00"/>
    <s v="Standard Class"/>
    <s v="PF-19120"/>
    <s v="Peter Fuller"/>
    <x v="0"/>
    <s v="United States"/>
    <x v="52"/>
    <x v="5"/>
    <n v="78207"/>
    <x v="2"/>
    <s v="TEC-AC-10002402"/>
    <x v="2"/>
    <x v="11"/>
    <s v="Razer Kraken PRO Over Ear PC and Music Headset"/>
    <n v="383.952"/>
    <n v="6"/>
    <n v="0.2"/>
    <n v="47.993999999999971"/>
    <x v="2"/>
    <x v="0"/>
    <s v="No"/>
  </r>
  <r>
    <n v="4823"/>
    <s v="CA-2018-134222"/>
    <x v="212"/>
    <d v="2018-07-11T00:00:00"/>
    <s v="Same Day"/>
    <s v="NZ-18565"/>
    <s v="Nick Zandusky"/>
    <x v="2"/>
    <s v="United States"/>
    <x v="420"/>
    <x v="16"/>
    <n v="85364"/>
    <x v="1"/>
    <s v="OFF-BI-10001658"/>
    <x v="1"/>
    <x v="8"/>
    <s v="GBC Standard Therm-A-Bind Covers"/>
    <n v="44.856000000000009"/>
    <n v="6"/>
    <n v="0.7"/>
    <n v="-35.884799999999984"/>
    <x v="1"/>
    <x v="0"/>
    <s v="No"/>
  </r>
  <r>
    <n v="4824"/>
    <s v="CA-2018-140018"/>
    <x v="831"/>
    <d v="2018-11-26T00:00:00"/>
    <s v="Standard Class"/>
    <s v="CK-12205"/>
    <s v="Chloris Kastensmidt"/>
    <x v="0"/>
    <s v="United States"/>
    <x v="38"/>
    <x v="24"/>
    <n v="43229"/>
    <x v="3"/>
    <s v="TEC-MA-10000752"/>
    <x v="2"/>
    <x v="15"/>
    <s v="Texas Instrument TI-15 Fraction Calculator"/>
    <n v="30.345000000000006"/>
    <n v="7"/>
    <n v="0.7"/>
    <n v="-24.275999999999996"/>
    <x v="3"/>
    <x v="0"/>
    <s v="No"/>
  </r>
  <r>
    <n v="4825"/>
    <s v="CA-2018-140018"/>
    <x v="831"/>
    <d v="2018-11-26T00:00:00"/>
    <s v="Standard Class"/>
    <s v="CK-12205"/>
    <s v="Chloris Kastensmidt"/>
    <x v="0"/>
    <s v="United States"/>
    <x v="38"/>
    <x v="24"/>
    <n v="43229"/>
    <x v="3"/>
    <s v="FUR-CH-10003817"/>
    <x v="0"/>
    <x v="1"/>
    <s v="Global Value Steno Chair, Gray"/>
    <n v="127.554"/>
    <n v="3"/>
    <n v="0.3"/>
    <n v="-9.1109999999999971"/>
    <x v="3"/>
    <x v="0"/>
    <s v="No"/>
  </r>
  <r>
    <n v="4826"/>
    <s v="CA-2018-140018"/>
    <x v="831"/>
    <d v="2018-11-26T00:00:00"/>
    <s v="Standard Class"/>
    <s v="CK-12205"/>
    <s v="Chloris Kastensmidt"/>
    <x v="0"/>
    <s v="United States"/>
    <x v="38"/>
    <x v="24"/>
    <n v="43229"/>
    <x v="3"/>
    <s v="FUR-FU-10001876"/>
    <x v="0"/>
    <x v="5"/>
    <s v="Computer Room Manger, 14&quot;"/>
    <n v="77.951999999999998"/>
    <n v="3"/>
    <n v="0.2"/>
    <n v="15.590399999999995"/>
    <x v="3"/>
    <x v="0"/>
    <s v="No"/>
  </r>
  <r>
    <n v="4827"/>
    <s v="US-2019-136707"/>
    <x v="105"/>
    <d v="2019-11-15T00:00:00"/>
    <s v="First Class"/>
    <s v="JE-15610"/>
    <s v="Jim Epp"/>
    <x v="1"/>
    <s v="United States"/>
    <x v="1"/>
    <x v="1"/>
    <n v="90036"/>
    <x v="1"/>
    <s v="OFF-BI-10003460"/>
    <x v="1"/>
    <x v="8"/>
    <s v="Acco 3-Hole Punch"/>
    <n v="14.016"/>
    <n v="4"/>
    <n v="0.2"/>
    <n v="4.9055999999999997"/>
    <x v="1"/>
    <x v="0"/>
    <s v="No"/>
  </r>
  <r>
    <n v="4828"/>
    <s v="CA-2016-152562"/>
    <x v="301"/>
    <d v="2016-11-08T00:00:00"/>
    <s v="Standard Class"/>
    <s v="JO-15145"/>
    <s v="Jack O'Briant"/>
    <x v="1"/>
    <s v="United States"/>
    <x v="102"/>
    <x v="0"/>
    <n v="40475"/>
    <x v="0"/>
    <s v="OFF-ST-10000464"/>
    <x v="1"/>
    <x v="4"/>
    <s v="Multi-Use Personal File Cart and Caster Set, Three Stacking Bins"/>
    <n v="69.52"/>
    <n v="2"/>
    <n v="0"/>
    <n v="19.465600000000002"/>
    <x v="0"/>
    <x v="0"/>
    <s v="No"/>
  </r>
  <r>
    <n v="4829"/>
    <s v="CA-2016-152562"/>
    <x v="301"/>
    <d v="2016-11-08T00:00:00"/>
    <s v="Standard Class"/>
    <s v="JO-15145"/>
    <s v="Jack O'Briant"/>
    <x v="1"/>
    <s v="United States"/>
    <x v="102"/>
    <x v="0"/>
    <n v="40475"/>
    <x v="0"/>
    <s v="OFF-AR-10001919"/>
    <x v="1"/>
    <x v="6"/>
    <s v="OIC #2 Pencils, Medium Soft"/>
    <n v="5.64"/>
    <n v="3"/>
    <n v="0"/>
    <n v="1.6355999999999997"/>
    <x v="0"/>
    <x v="0"/>
    <s v="No"/>
  </r>
  <r>
    <n v="4830"/>
    <s v="CA-2018-152408"/>
    <x v="666"/>
    <d v="2018-05-21T00:00:00"/>
    <s v="Standard Class"/>
    <s v="TT-21220"/>
    <s v="Thomas Thornton"/>
    <x v="0"/>
    <s v="United States"/>
    <x v="20"/>
    <x v="15"/>
    <n v="10035"/>
    <x v="3"/>
    <s v="OFF-BI-10002393"/>
    <x v="1"/>
    <x v="8"/>
    <s v="Binder Posts"/>
    <n v="13.776000000000002"/>
    <n v="3"/>
    <n v="0.2"/>
    <n v="4.4771999999999998"/>
    <x v="3"/>
    <x v="0"/>
    <s v="No"/>
  </r>
  <r>
    <n v="4831"/>
    <s v="CA-2016-120278"/>
    <x v="845"/>
    <d v="2016-11-12T00:00:00"/>
    <s v="Standard Class"/>
    <s v="MS-17365"/>
    <s v="Maribeth Schnelling"/>
    <x v="0"/>
    <s v="United States"/>
    <x v="421"/>
    <x v="6"/>
    <n v="54401"/>
    <x v="2"/>
    <s v="OFF-AP-10001293"/>
    <x v="1"/>
    <x v="9"/>
    <s v="Belkin 8 Outlet Surge Protector"/>
    <n v="245.88"/>
    <n v="6"/>
    <n v="0"/>
    <n v="68.846399999999988"/>
    <x v="2"/>
    <x v="0"/>
    <s v="No"/>
  </r>
  <r>
    <n v="4832"/>
    <s v="CA-2016-120278"/>
    <x v="845"/>
    <d v="2016-11-12T00:00:00"/>
    <s v="Standard Class"/>
    <s v="MS-17365"/>
    <s v="Maribeth Schnelling"/>
    <x v="0"/>
    <s v="United States"/>
    <x v="421"/>
    <x v="6"/>
    <n v="54401"/>
    <x v="2"/>
    <s v="OFF-ST-10004258"/>
    <x v="1"/>
    <x v="4"/>
    <s v="Portable Personal File Box"/>
    <n v="36.630000000000003"/>
    <n v="3"/>
    <n v="0"/>
    <n v="9.8901000000000039"/>
    <x v="2"/>
    <x v="0"/>
    <s v="No"/>
  </r>
  <r>
    <n v="4833"/>
    <s v="CA-2016-120278"/>
    <x v="845"/>
    <d v="2016-11-12T00:00:00"/>
    <s v="Standard Class"/>
    <s v="MS-17365"/>
    <s v="Maribeth Schnelling"/>
    <x v="0"/>
    <s v="United States"/>
    <x v="421"/>
    <x v="6"/>
    <n v="54401"/>
    <x v="2"/>
    <s v="OFF-ST-10002214"/>
    <x v="1"/>
    <x v="4"/>
    <s v="X-Rack File for Hanging Folders"/>
    <n v="22.58"/>
    <n v="2"/>
    <n v="0"/>
    <n v="5.8707999999999991"/>
    <x v="2"/>
    <x v="0"/>
    <s v="No"/>
  </r>
  <r>
    <n v="4834"/>
    <s v="CA-2016-120278"/>
    <x v="845"/>
    <d v="2016-11-12T00:00:00"/>
    <s v="Standard Class"/>
    <s v="MS-17365"/>
    <s v="Maribeth Schnelling"/>
    <x v="0"/>
    <s v="United States"/>
    <x v="421"/>
    <x v="6"/>
    <n v="54401"/>
    <x v="2"/>
    <s v="OFF-BI-10004970"/>
    <x v="1"/>
    <x v="8"/>
    <s v="ACCOHIDE 3-Ring Binder, Blue, 1&quot;"/>
    <n v="12.39"/>
    <n v="3"/>
    <n v="0"/>
    <n v="5.8232999999999997"/>
    <x v="2"/>
    <x v="0"/>
    <s v="No"/>
  </r>
  <r>
    <n v="4835"/>
    <s v="CA-2019-167661"/>
    <x v="361"/>
    <d v="2019-10-10T00:00:00"/>
    <s v="Standard Class"/>
    <s v="MP-18175"/>
    <s v="Mike Pelletier"/>
    <x v="2"/>
    <s v="United States"/>
    <x v="8"/>
    <x v="1"/>
    <n v="94110"/>
    <x v="1"/>
    <s v="OFF-BI-10002571"/>
    <x v="1"/>
    <x v="8"/>
    <s v="Avery Framed View Binder, EZD Ring (Locking), Navy, 1 1/2&quot;"/>
    <n v="39.92"/>
    <n v="5"/>
    <n v="0.2"/>
    <n v="13.472999999999999"/>
    <x v="1"/>
    <x v="0"/>
    <s v="No"/>
  </r>
  <r>
    <n v="4836"/>
    <s v="CA-2019-167661"/>
    <x v="361"/>
    <d v="2019-10-10T00:00:00"/>
    <s v="Standard Class"/>
    <s v="MP-18175"/>
    <s v="Mike Pelletier"/>
    <x v="2"/>
    <s v="United States"/>
    <x v="8"/>
    <x v="1"/>
    <n v="94110"/>
    <x v="1"/>
    <s v="OFF-PA-10002581"/>
    <x v="1"/>
    <x v="10"/>
    <s v="Xerox 1951"/>
    <n v="61.96"/>
    <n v="2"/>
    <n v="0"/>
    <n v="27.881999999999998"/>
    <x v="1"/>
    <x v="0"/>
    <s v="No"/>
  </r>
  <r>
    <n v="4837"/>
    <s v="CA-2019-167661"/>
    <x v="361"/>
    <d v="2019-10-10T00:00:00"/>
    <s v="Standard Class"/>
    <s v="MP-18175"/>
    <s v="Mike Pelletier"/>
    <x v="2"/>
    <s v="United States"/>
    <x v="8"/>
    <x v="1"/>
    <n v="94110"/>
    <x v="1"/>
    <s v="OFF-BI-10001097"/>
    <x v="1"/>
    <x v="8"/>
    <s v="Avery Hole Reinforcements"/>
    <n v="19.936000000000003"/>
    <n v="4"/>
    <n v="0.2"/>
    <n v="7.2267999999999999"/>
    <x v="1"/>
    <x v="0"/>
    <s v="No"/>
  </r>
  <r>
    <n v="4838"/>
    <s v="CA-2019-106831"/>
    <x v="702"/>
    <d v="2019-06-03T00:00:00"/>
    <s v="First Class"/>
    <s v="FH-14350"/>
    <s v="Fred Harton"/>
    <x v="0"/>
    <s v="United States"/>
    <x v="65"/>
    <x v="24"/>
    <n v="43017"/>
    <x v="3"/>
    <s v="OFF-BI-10003429"/>
    <x v="1"/>
    <x v="8"/>
    <s v="Cardinal HOLDit! Binder Insert Strips,Extra Strips"/>
    <n v="3.7980000000000005"/>
    <n v="2"/>
    <n v="0.7"/>
    <n v="-2.6585999999999999"/>
    <x v="3"/>
    <x v="0"/>
    <s v="No"/>
  </r>
  <r>
    <n v="4839"/>
    <s v="CA-2019-106831"/>
    <x v="702"/>
    <d v="2019-06-03T00:00:00"/>
    <s v="First Class"/>
    <s v="FH-14350"/>
    <s v="Fred Harton"/>
    <x v="0"/>
    <s v="United States"/>
    <x v="65"/>
    <x v="24"/>
    <n v="43017"/>
    <x v="3"/>
    <s v="OFF-PA-10000682"/>
    <x v="1"/>
    <x v="10"/>
    <s v="Xerox 1924"/>
    <n v="27.744000000000003"/>
    <n v="6"/>
    <n v="0.2"/>
    <n v="10.057200000000002"/>
    <x v="3"/>
    <x v="0"/>
    <s v="No"/>
  </r>
  <r>
    <n v="4840"/>
    <s v="CA-2019-106831"/>
    <x v="702"/>
    <d v="2019-06-03T00:00:00"/>
    <s v="First Class"/>
    <s v="FH-14350"/>
    <s v="Fred Harton"/>
    <x v="0"/>
    <s v="United States"/>
    <x v="65"/>
    <x v="24"/>
    <n v="43017"/>
    <x v="3"/>
    <s v="TEC-PH-10001700"/>
    <x v="2"/>
    <x v="7"/>
    <s v="Panasonic KX-TG6844B Expandable Digital Cordless Telephone"/>
    <n v="158.37599999999998"/>
    <n v="4"/>
    <n v="0.4"/>
    <n v="-34.314799999999991"/>
    <x v="3"/>
    <x v="0"/>
    <s v="No"/>
  </r>
  <r>
    <n v="4841"/>
    <s v="CA-2019-154123"/>
    <x v="225"/>
    <d v="2019-11-25T00:00:00"/>
    <s v="Standard Class"/>
    <s v="SC-20050"/>
    <s v="Sample Company A"/>
    <x v="2"/>
    <s v="United States"/>
    <x v="0"/>
    <x v="0"/>
    <n v="42420"/>
    <x v="0"/>
    <s v="FUR-FU-10000629"/>
    <x v="0"/>
    <x v="5"/>
    <s v="9-3/4 Diameter Round Wall Clock"/>
    <n v="27.58"/>
    <n v="2"/>
    <n v="0"/>
    <n v="11.583600000000001"/>
    <x v="0"/>
    <x v="0"/>
    <s v="No"/>
  </r>
  <r>
    <n v="4842"/>
    <s v="CA-2018-136049"/>
    <x v="443"/>
    <d v="2018-12-28T00:00:00"/>
    <s v="Standard Class"/>
    <s v="NM-18520"/>
    <s v="Neoma Murray"/>
    <x v="0"/>
    <s v="United States"/>
    <x v="256"/>
    <x v="24"/>
    <n v="43402"/>
    <x v="3"/>
    <s v="OFF-BI-10001267"/>
    <x v="1"/>
    <x v="8"/>
    <s v="Universal Recycled Hanging Pressboard Report Binders, Letter Size"/>
    <n v="5.5530000000000008"/>
    <n v="3"/>
    <n v="0.7"/>
    <n v="-4.0722000000000023"/>
    <x v="3"/>
    <x v="0"/>
    <s v="No"/>
  </r>
  <r>
    <n v="4843"/>
    <s v="CA-2019-118402"/>
    <x v="365"/>
    <d v="2019-10-04T00:00:00"/>
    <s v="Standard Class"/>
    <s v="JO-15280"/>
    <s v="Jas O'Carroll"/>
    <x v="0"/>
    <s v="United States"/>
    <x v="26"/>
    <x v="18"/>
    <n v="38109"/>
    <x v="0"/>
    <s v="OFF-ST-10001418"/>
    <x v="1"/>
    <x v="4"/>
    <s v="Carina Media Storage Towers in Natural &amp; Black"/>
    <n v="243.92"/>
    <n v="5"/>
    <n v="0.2"/>
    <n v="-54.881999999999998"/>
    <x v="0"/>
    <x v="0"/>
    <s v="No"/>
  </r>
  <r>
    <n v="4844"/>
    <s v="US-2018-139388"/>
    <x v="77"/>
    <d v="2018-11-09T00:00:00"/>
    <s v="First Class"/>
    <s v="CC-12475"/>
    <s v="Cindy Chapman"/>
    <x v="0"/>
    <s v="United States"/>
    <x v="80"/>
    <x v="30"/>
    <n v="8701"/>
    <x v="3"/>
    <s v="OFF-FA-10004968"/>
    <x v="1"/>
    <x v="13"/>
    <s v="Rubber Band Ball"/>
    <n v="14.96"/>
    <n v="4"/>
    <n v="0"/>
    <n v="0.2992000000000008"/>
    <x v="3"/>
    <x v="0"/>
    <s v="No"/>
  </r>
  <r>
    <n v="4845"/>
    <s v="US-2016-128685"/>
    <x v="527"/>
    <d v="2016-04-05T00:00:00"/>
    <s v="First Class"/>
    <s v="MZ-17515"/>
    <s v="Mary Zewe"/>
    <x v="1"/>
    <s v="United States"/>
    <x v="1"/>
    <x v="1"/>
    <n v="90008"/>
    <x v="1"/>
    <s v="OFF-BI-10004140"/>
    <x v="1"/>
    <x v="8"/>
    <s v="Avery Non-Stick Binders"/>
    <n v="7.1840000000000011"/>
    <n v="2"/>
    <n v="0.2"/>
    <n v="2.2449999999999992"/>
    <x v="1"/>
    <x v="0"/>
    <s v="No"/>
  </r>
  <r>
    <n v="4846"/>
    <s v="CA-2017-124044"/>
    <x v="862"/>
    <d v="2017-07-26T00:00:00"/>
    <s v="Second Class"/>
    <s v="MS-17830"/>
    <s v="Melanie Seite"/>
    <x v="0"/>
    <s v="United States"/>
    <x v="30"/>
    <x v="15"/>
    <n v="14609"/>
    <x v="3"/>
    <s v="OFF-BI-10003460"/>
    <x v="1"/>
    <x v="8"/>
    <s v="Acco 3-Hole Punch"/>
    <n v="10.512"/>
    <n v="3"/>
    <n v="0.2"/>
    <n v="3.6791999999999998"/>
    <x v="3"/>
    <x v="0"/>
    <s v="No"/>
  </r>
  <r>
    <n v="4847"/>
    <s v="CA-2016-164469"/>
    <x v="402"/>
    <d v="2016-06-27T00:00:00"/>
    <s v="Second Class"/>
    <s v="GK-14620"/>
    <s v="Grace Kelly"/>
    <x v="1"/>
    <s v="United States"/>
    <x v="127"/>
    <x v="21"/>
    <n v="97301"/>
    <x v="1"/>
    <s v="TEC-PH-10002115"/>
    <x v="2"/>
    <x v="7"/>
    <s v="Plantronics 81402"/>
    <n v="263.96000000000004"/>
    <n v="5"/>
    <n v="0.2"/>
    <n v="19.796999999999997"/>
    <x v="1"/>
    <x v="0"/>
    <s v="No"/>
  </r>
  <r>
    <n v="4848"/>
    <s v="CA-2016-164469"/>
    <x v="402"/>
    <d v="2016-06-27T00:00:00"/>
    <s v="Second Class"/>
    <s v="GK-14620"/>
    <s v="Grace Kelly"/>
    <x v="1"/>
    <s v="United States"/>
    <x v="127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  <x v="1"/>
    <x v="0"/>
    <s v="No"/>
  </r>
  <r>
    <n v="4849"/>
    <s v="CA-2016-164469"/>
    <x v="402"/>
    <d v="2016-06-27T00:00:00"/>
    <s v="Second Class"/>
    <s v="GK-14620"/>
    <s v="Grace Kelly"/>
    <x v="1"/>
    <s v="United States"/>
    <x v="127"/>
    <x v="21"/>
    <n v="97301"/>
    <x v="1"/>
    <s v="OFF-AR-10000475"/>
    <x v="1"/>
    <x v="6"/>
    <s v="Hunt BOSTON Vista Battery-Operated Pencil Sharpener, Black"/>
    <n v="9.3280000000000012"/>
    <n v="1"/>
    <n v="0.2"/>
    <n v="0.8162000000000007"/>
    <x v="1"/>
    <x v="0"/>
    <s v="No"/>
  </r>
  <r>
    <n v="4850"/>
    <s v="CA-2016-107818"/>
    <x v="78"/>
    <d v="2016-09-14T00:00:00"/>
    <s v="Standard Class"/>
    <s v="MC-17275"/>
    <s v="Marc Crier"/>
    <x v="0"/>
    <s v="United States"/>
    <x v="422"/>
    <x v="4"/>
    <n v="99301"/>
    <x v="1"/>
    <s v="OFF-AR-10003045"/>
    <x v="1"/>
    <x v="6"/>
    <s v="Prang Colored Pencils"/>
    <n v="5.88"/>
    <n v="2"/>
    <n v="0"/>
    <n v="2.6459999999999999"/>
    <x v="1"/>
    <x v="0"/>
    <s v="No"/>
  </r>
  <r>
    <n v="4851"/>
    <s v="CA-2016-107818"/>
    <x v="78"/>
    <d v="2016-09-14T00:00:00"/>
    <s v="Standard Class"/>
    <s v="MC-17275"/>
    <s v="Marc Crier"/>
    <x v="0"/>
    <s v="United States"/>
    <x v="422"/>
    <x v="4"/>
    <n v="99301"/>
    <x v="1"/>
    <s v="FUR-CH-10000454"/>
    <x v="0"/>
    <x v="1"/>
    <s v="Hon Deluxe Fabric Upholstered Stacking Chairs, Rounded Back"/>
    <n v="975.92"/>
    <n v="5"/>
    <n v="0.2"/>
    <n v="121.98999999999992"/>
    <x v="1"/>
    <x v="0"/>
    <s v="No"/>
  </r>
  <r>
    <n v="4852"/>
    <s v="CA-2016-107818"/>
    <x v="78"/>
    <d v="2016-09-14T00:00:00"/>
    <s v="Standard Class"/>
    <s v="MC-17275"/>
    <s v="Marc Crier"/>
    <x v="0"/>
    <s v="United States"/>
    <x v="422"/>
    <x v="4"/>
    <n v="99301"/>
    <x v="1"/>
    <s v="OFF-AR-10000380"/>
    <x v="1"/>
    <x v="6"/>
    <s v="Hunt PowerHouse Electric Pencil Sharpener, Blue"/>
    <n v="303.83999999999997"/>
    <n v="8"/>
    <n v="0"/>
    <n v="91.151999999999958"/>
    <x v="1"/>
    <x v="0"/>
    <s v="No"/>
  </r>
  <r>
    <n v="4853"/>
    <s v="CA-2016-107818"/>
    <x v="78"/>
    <d v="2016-09-14T00:00:00"/>
    <s v="Standard Class"/>
    <s v="MC-17275"/>
    <s v="Marc Crier"/>
    <x v="0"/>
    <s v="United States"/>
    <x v="422"/>
    <x v="4"/>
    <n v="99301"/>
    <x v="1"/>
    <s v="OFF-ST-10000736"/>
    <x v="1"/>
    <x v="4"/>
    <s v="Carina Double Wide Media Storage Towers in Natural &amp; Black"/>
    <n v="485.88"/>
    <n v="6"/>
    <n v="0"/>
    <n v="19.43519999999998"/>
    <x v="1"/>
    <x v="0"/>
    <s v="No"/>
  </r>
  <r>
    <n v="4854"/>
    <s v="CA-2016-113320"/>
    <x v="432"/>
    <d v="2016-12-15T00:00:00"/>
    <s v="Second Class"/>
    <s v="LH-17155"/>
    <s v="Logan Haushalter"/>
    <x v="0"/>
    <s v="United States"/>
    <x v="182"/>
    <x v="1"/>
    <n v="94601"/>
    <x v="1"/>
    <s v="FUR-FU-10004270"/>
    <x v="0"/>
    <x v="5"/>
    <s v="Eldon Image Series Desk Accessories, Burgundy"/>
    <n v="12.54"/>
    <n v="3"/>
    <n v="0"/>
    <n v="4.5144000000000002"/>
    <x v="1"/>
    <x v="0"/>
    <s v="No"/>
  </r>
  <r>
    <n v="4855"/>
    <s v="CA-2016-113320"/>
    <x v="432"/>
    <d v="2016-12-15T00:00:00"/>
    <s v="Second Class"/>
    <s v="LH-17155"/>
    <s v="Logan Haushalter"/>
    <x v="0"/>
    <s v="United States"/>
    <x v="182"/>
    <x v="1"/>
    <n v="94601"/>
    <x v="1"/>
    <s v="OFF-ST-10000617"/>
    <x v="1"/>
    <x v="4"/>
    <s v="Woodgrain Magazine Files by Perma"/>
    <n v="8.94"/>
    <n v="3"/>
    <n v="0"/>
    <n v="0.62579999999999902"/>
    <x v="1"/>
    <x v="0"/>
    <s v="No"/>
  </r>
  <r>
    <n v="4856"/>
    <s v="CA-2016-113320"/>
    <x v="432"/>
    <d v="2016-12-15T00:00:00"/>
    <s v="Second Class"/>
    <s v="LH-17155"/>
    <s v="Logan Haushalter"/>
    <x v="0"/>
    <s v="United States"/>
    <x v="182"/>
    <x v="1"/>
    <n v="94601"/>
    <x v="1"/>
    <s v="FUR-FU-10001706"/>
    <x v="0"/>
    <x v="5"/>
    <s v="Longer-Life Soft White Bulbs"/>
    <n v="9.24"/>
    <n v="3"/>
    <n v="0"/>
    <n v="4.4352"/>
    <x v="1"/>
    <x v="0"/>
    <s v="No"/>
  </r>
  <r>
    <n v="4857"/>
    <s v="CA-2017-137526"/>
    <x v="1004"/>
    <d v="2017-01-17T00:00:00"/>
    <s v="Standard Class"/>
    <s v="PB-19150"/>
    <s v="Philip Brown"/>
    <x v="0"/>
    <s v="United States"/>
    <x v="1"/>
    <x v="1"/>
    <n v="90004"/>
    <x v="1"/>
    <s v="OFF-BI-10003364"/>
    <x v="1"/>
    <x v="8"/>
    <s v="Binding Machine Supplies"/>
    <n v="70.00800000000001"/>
    <n v="3"/>
    <n v="0.2"/>
    <n v="24.502800000000001"/>
    <x v="1"/>
    <x v="0"/>
    <s v="No"/>
  </r>
  <r>
    <n v="4858"/>
    <s v="CA-2017-137526"/>
    <x v="1004"/>
    <d v="2017-01-17T00:00:00"/>
    <s v="Standard Class"/>
    <s v="PB-19150"/>
    <s v="Philip Brown"/>
    <x v="0"/>
    <s v="United States"/>
    <x v="1"/>
    <x v="1"/>
    <n v="90004"/>
    <x v="1"/>
    <s v="FUR-FU-10001861"/>
    <x v="0"/>
    <x v="5"/>
    <s v="Floodlight Indoor Halogen Bulbs, 1 Bulb per Pack, 60 Watts"/>
    <n v="77.599999999999994"/>
    <n v="4"/>
    <n v="0"/>
    <n v="38.023999999999994"/>
    <x v="1"/>
    <x v="0"/>
    <s v="No"/>
  </r>
  <r>
    <n v="4859"/>
    <s v="CA-2017-137526"/>
    <x v="1004"/>
    <d v="2017-01-17T00:00:00"/>
    <s v="Standard Class"/>
    <s v="PB-19150"/>
    <s v="Philip Brown"/>
    <x v="0"/>
    <s v="United States"/>
    <x v="1"/>
    <x v="1"/>
    <n v="90004"/>
    <x v="1"/>
    <s v="FUR-FU-10004845"/>
    <x v="0"/>
    <x v="5"/>
    <s v="Deflect-o EconoMat Nonstudded, No Bevel Mat"/>
    <n v="464.84999999999997"/>
    <n v="9"/>
    <n v="0"/>
    <n v="92.969999999999985"/>
    <x v="1"/>
    <x v="0"/>
    <s v="No"/>
  </r>
  <r>
    <n v="4860"/>
    <s v="CA-2019-136063"/>
    <x v="934"/>
    <d v="2019-12-19T00:00:00"/>
    <s v="Standard Class"/>
    <s v="SS-20140"/>
    <s v="Saphhira Shifley"/>
    <x v="1"/>
    <s v="United States"/>
    <x v="423"/>
    <x v="10"/>
    <n v="60302"/>
    <x v="2"/>
    <s v="OFF-AR-10000823"/>
    <x v="1"/>
    <x v="6"/>
    <s v="Newell 307"/>
    <n v="10.192000000000002"/>
    <n v="7"/>
    <n v="0.2"/>
    <n v="1.0192000000000001"/>
    <x v="2"/>
    <x v="0"/>
    <s v="No"/>
  </r>
  <r>
    <n v="4861"/>
    <s v="CA-2018-101546"/>
    <x v="122"/>
    <d v="2018-12-24T00:00:00"/>
    <s v="Standard Class"/>
    <s v="GK-14620"/>
    <s v="Grace Kelly"/>
    <x v="1"/>
    <s v="United States"/>
    <x v="73"/>
    <x v="30"/>
    <n v="7960"/>
    <x v="3"/>
    <s v="OFF-BI-10001359"/>
    <x v="1"/>
    <x v="8"/>
    <s v="GBC DocuBind TL300 Electric Binding System"/>
    <n v="1793.98"/>
    <n v="2"/>
    <n v="0"/>
    <n v="843.17059999999992"/>
    <x v="3"/>
    <x v="0"/>
    <s v="No"/>
  </r>
  <r>
    <n v="4862"/>
    <s v="CA-2016-138940"/>
    <x v="909"/>
    <d v="2016-04-16T00:00:00"/>
    <s v="Second Class"/>
    <s v="GM-14455"/>
    <s v="Gary Mitchum"/>
    <x v="2"/>
    <s v="United States"/>
    <x v="89"/>
    <x v="5"/>
    <n v="78745"/>
    <x v="2"/>
    <s v="TEC-PH-10001835"/>
    <x v="2"/>
    <x v="7"/>
    <s v="Jawbone JAMBOX Wireless Bluetooth Speaker"/>
    <n v="758.35200000000009"/>
    <n v="6"/>
    <n v="0.2"/>
    <n v="265.42320000000001"/>
    <x v="2"/>
    <x v="0"/>
    <s v="No"/>
  </r>
  <r>
    <n v="4863"/>
    <s v="CA-2018-125164"/>
    <x v="338"/>
    <d v="2018-11-14T00:00:00"/>
    <s v="Standard Class"/>
    <s v="SH-19975"/>
    <s v="Sally Hughsby"/>
    <x v="1"/>
    <s v="United States"/>
    <x v="20"/>
    <x v="15"/>
    <n v="10011"/>
    <x v="3"/>
    <s v="OFF-BI-10001191"/>
    <x v="1"/>
    <x v="8"/>
    <s v="Canvas Sectional Post Binders"/>
    <n v="20.368000000000002"/>
    <n v="1"/>
    <n v="0.2"/>
    <n v="7.3834"/>
    <x v="3"/>
    <x v="0"/>
    <s v="No"/>
  </r>
  <r>
    <n v="4864"/>
    <s v="CA-2018-125164"/>
    <x v="338"/>
    <d v="2018-11-14T00:00:00"/>
    <s v="Standard Class"/>
    <s v="SH-19975"/>
    <s v="Sally Hughsby"/>
    <x v="1"/>
    <s v="United States"/>
    <x v="20"/>
    <x v="15"/>
    <n v="10011"/>
    <x v="3"/>
    <s v="OFF-BI-10003982"/>
    <x v="1"/>
    <x v="8"/>
    <s v="Wilson Jones Century Plastic Molded Ring Binders"/>
    <n v="49.847999999999999"/>
    <n v="3"/>
    <n v="0.2"/>
    <n v="16.823699999999999"/>
    <x v="3"/>
    <x v="0"/>
    <s v="No"/>
  </r>
  <r>
    <n v="4865"/>
    <s v="CA-2019-163531"/>
    <x v="335"/>
    <d v="2019-06-30T00:00:00"/>
    <s v="Standard Class"/>
    <s v="SC-20725"/>
    <s v="Steven Cartwright"/>
    <x v="0"/>
    <s v="United States"/>
    <x v="20"/>
    <x v="15"/>
    <n v="10024"/>
    <x v="3"/>
    <s v="TEC-PH-10001425"/>
    <x v="2"/>
    <x v="7"/>
    <s v="Mophie Juice Pack Helium for iPhone"/>
    <n v="239.96999999999997"/>
    <n v="3"/>
    <n v="0"/>
    <n v="67.191599999999994"/>
    <x v="3"/>
    <x v="0"/>
    <s v="No"/>
  </r>
  <r>
    <n v="4866"/>
    <s v="CA-2019-122490"/>
    <x v="38"/>
    <d v="2019-11-18T00:00:00"/>
    <s v="Standard Class"/>
    <s v="TT-21070"/>
    <s v="Ted Trevino"/>
    <x v="0"/>
    <s v="United States"/>
    <x v="4"/>
    <x v="4"/>
    <n v="98103"/>
    <x v="1"/>
    <s v="FUR-CH-10001215"/>
    <x v="0"/>
    <x v="1"/>
    <s v="Global Troy Executive Leather Low-Back Tilter"/>
    <n v="2404.7040000000002"/>
    <n v="6"/>
    <n v="0.2"/>
    <n v="150.29399999999998"/>
    <x v="1"/>
    <x v="0"/>
    <s v="No"/>
  </r>
  <r>
    <n v="4867"/>
    <s v="CA-2019-122490"/>
    <x v="38"/>
    <d v="2019-11-18T00:00:00"/>
    <s v="Standard Class"/>
    <s v="TT-21070"/>
    <s v="Ted Trevino"/>
    <x v="0"/>
    <s v="United States"/>
    <x v="4"/>
    <x v="4"/>
    <n v="98103"/>
    <x v="1"/>
    <s v="OFF-BI-10001718"/>
    <x v="1"/>
    <x v="8"/>
    <s v="GBC DocuBind P50 Personal Binding Machine"/>
    <n v="563.024"/>
    <n v="11"/>
    <n v="0.2"/>
    <n v="190.02059999999997"/>
    <x v="1"/>
    <x v="0"/>
    <s v="No"/>
  </r>
  <r>
    <n v="4868"/>
    <s v="CA-2019-122490"/>
    <x v="38"/>
    <d v="2019-11-18T00:00:00"/>
    <s v="Standard Class"/>
    <s v="TT-21070"/>
    <s v="Ted Trevino"/>
    <x v="0"/>
    <s v="United States"/>
    <x v="4"/>
    <x v="4"/>
    <n v="98103"/>
    <x v="1"/>
    <s v="OFF-ST-10000991"/>
    <x v="1"/>
    <x v="4"/>
    <s v="Space Solutions HD Industrial Steel Shelving."/>
    <n v="344.90999999999997"/>
    <n v="3"/>
    <n v="0"/>
    <n v="10.347300000000004"/>
    <x v="1"/>
    <x v="0"/>
    <s v="No"/>
  </r>
  <r>
    <n v="4869"/>
    <s v="CA-2019-122490"/>
    <x v="38"/>
    <d v="2019-11-18T00:00:00"/>
    <s v="Standard Class"/>
    <s v="TT-21070"/>
    <s v="Ted Trevino"/>
    <x v="0"/>
    <s v="United States"/>
    <x v="4"/>
    <x v="4"/>
    <n v="98103"/>
    <x v="1"/>
    <s v="OFF-LA-10001613"/>
    <x v="1"/>
    <x v="2"/>
    <s v="Avery File Folder Labels"/>
    <n v="8.64"/>
    <n v="3"/>
    <n v="0"/>
    <n v="4.2336"/>
    <x v="1"/>
    <x v="0"/>
    <s v="No"/>
  </r>
  <r>
    <n v="4870"/>
    <s v="CA-2019-131366"/>
    <x v="221"/>
    <d v="2019-11-29T00:00:00"/>
    <s v="Standard Class"/>
    <s v="SC-20440"/>
    <s v="Shaun Chance"/>
    <x v="1"/>
    <s v="United States"/>
    <x v="152"/>
    <x v="9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  <x v="3"/>
    <x v="0"/>
    <s v="No"/>
  </r>
  <r>
    <n v="4871"/>
    <s v="CA-2019-131366"/>
    <x v="221"/>
    <d v="2019-11-29T00:00:00"/>
    <s v="Standard Class"/>
    <s v="SC-20440"/>
    <s v="Shaun Chance"/>
    <x v="1"/>
    <s v="United States"/>
    <x v="152"/>
    <x v="9"/>
    <n v="17602"/>
    <x v="3"/>
    <s v="OFF-PA-10000675"/>
    <x v="1"/>
    <x v="10"/>
    <s v="Xerox 1919"/>
    <n v="229.54400000000001"/>
    <n v="7"/>
    <n v="0.2"/>
    <n v="83.209699999999998"/>
    <x v="3"/>
    <x v="0"/>
    <s v="No"/>
  </r>
  <r>
    <n v="4872"/>
    <s v="CA-2019-164042"/>
    <x v="979"/>
    <d v="2019-05-27T00:00:00"/>
    <s v="Standard Class"/>
    <s v="KL-16645"/>
    <s v="Ken Lonsdale"/>
    <x v="0"/>
    <s v="United States"/>
    <x v="12"/>
    <x v="5"/>
    <n v="77095"/>
    <x v="2"/>
    <s v="OFF-FA-10000840"/>
    <x v="1"/>
    <x v="13"/>
    <s v="OIC Thumb-Tacks"/>
    <n v="1.8239999999999998"/>
    <n v="2"/>
    <n v="0.2"/>
    <n v="0.61559999999999993"/>
    <x v="2"/>
    <x v="0"/>
    <s v="No"/>
  </r>
  <r>
    <n v="4873"/>
    <s v="CA-2019-164042"/>
    <x v="979"/>
    <d v="2019-05-27T00:00:00"/>
    <s v="Standard Class"/>
    <s v="KL-16645"/>
    <s v="Ken Lonsdale"/>
    <x v="0"/>
    <s v="United States"/>
    <x v="12"/>
    <x v="5"/>
    <n v="77095"/>
    <x v="2"/>
    <s v="OFF-AP-10001947"/>
    <x v="1"/>
    <x v="9"/>
    <s v="Acco 6 Outlet Guardian Premium Plus Surge Suppressor"/>
    <n v="18.319999999999997"/>
    <n v="5"/>
    <n v="0.8"/>
    <n v="-46.716000000000008"/>
    <x v="2"/>
    <x v="0"/>
    <s v="No"/>
  </r>
  <r>
    <n v="4874"/>
    <s v="CA-2019-164042"/>
    <x v="979"/>
    <d v="2019-05-27T00:00:00"/>
    <s v="Standard Class"/>
    <s v="KL-16645"/>
    <s v="Ken Lonsdale"/>
    <x v="0"/>
    <s v="United States"/>
    <x v="12"/>
    <x v="5"/>
    <n v="77095"/>
    <x v="2"/>
    <s v="OFF-ST-10002301"/>
    <x v="1"/>
    <x v="4"/>
    <s v="Tennsco Commercial Shelving"/>
    <n v="48.816000000000003"/>
    <n v="3"/>
    <n v="0.2"/>
    <n v="-11.593800000000005"/>
    <x v="2"/>
    <x v="0"/>
    <s v="No"/>
  </r>
  <r>
    <n v="4875"/>
    <s v="CA-2019-164042"/>
    <x v="979"/>
    <d v="2019-05-27T00:00:00"/>
    <s v="Standard Class"/>
    <s v="KL-16645"/>
    <s v="Ken Lonsdale"/>
    <x v="0"/>
    <s v="United States"/>
    <x v="12"/>
    <x v="5"/>
    <n v="77095"/>
    <x v="2"/>
    <s v="OFF-BI-10001922"/>
    <x v="1"/>
    <x v="8"/>
    <s v="Storex Dura Pro Binders"/>
    <n v="1.1879999999999997"/>
    <n v="1"/>
    <n v="0.8"/>
    <n v="-1.9602000000000008"/>
    <x v="2"/>
    <x v="0"/>
    <s v="No"/>
  </r>
  <r>
    <n v="4876"/>
    <s v="CA-2016-132864"/>
    <x v="266"/>
    <d v="2016-12-07T00:00:00"/>
    <s v="Standard Class"/>
    <s v="KN-16390"/>
    <s v="Katherine Nockton"/>
    <x v="1"/>
    <s v="United States"/>
    <x v="38"/>
    <x v="24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  <x v="3"/>
    <x v="0"/>
    <s v="No"/>
  </r>
  <r>
    <n v="4877"/>
    <s v="US-2016-155817"/>
    <x v="462"/>
    <d v="2016-10-09T00:00:00"/>
    <s v="Standard Class"/>
    <s v="SL-20155"/>
    <s v="Sara Luxemburg"/>
    <x v="2"/>
    <s v="United States"/>
    <x v="28"/>
    <x v="3"/>
    <n v="27707"/>
    <x v="0"/>
    <s v="OFF-ST-10000532"/>
    <x v="1"/>
    <x v="4"/>
    <s v="Advantus Rolling Drawer Organizers"/>
    <n v="61.567999999999998"/>
    <n v="2"/>
    <n v="0.2"/>
    <n v="4.6175999999999995"/>
    <x v="0"/>
    <x v="0"/>
    <s v="No"/>
  </r>
  <r>
    <n v="4878"/>
    <s v="US-2016-155817"/>
    <x v="462"/>
    <d v="2016-10-09T00:00:00"/>
    <s v="Standard Class"/>
    <s v="SL-20155"/>
    <s v="Sara Luxemburg"/>
    <x v="2"/>
    <s v="United States"/>
    <x v="28"/>
    <x v="3"/>
    <n v="27707"/>
    <x v="0"/>
    <s v="OFF-AR-10002335"/>
    <x v="1"/>
    <x v="6"/>
    <s v="DIXON Oriole Pencils"/>
    <n v="6.1920000000000002"/>
    <n v="3"/>
    <n v="0.2"/>
    <n v="0.46440000000000037"/>
    <x v="0"/>
    <x v="0"/>
    <s v="No"/>
  </r>
  <r>
    <n v="4879"/>
    <s v="US-2018-131891"/>
    <x v="875"/>
    <d v="2018-07-31T00:00:00"/>
    <s v="First Class"/>
    <s v="PW-19240"/>
    <s v="Pierre Wener"/>
    <x v="0"/>
    <s v="United States"/>
    <x v="424"/>
    <x v="2"/>
    <n v="32503"/>
    <x v="0"/>
    <s v="OFF-BI-10000201"/>
    <x v="1"/>
    <x v="8"/>
    <s v="Avery Triangle Shaped Sheet Lifters, Black, 2/Pack"/>
    <n v="2.2140000000000004"/>
    <n v="3"/>
    <n v="0.7"/>
    <n v="-1.4760000000000004"/>
    <x v="0"/>
    <x v="0"/>
    <s v="No"/>
  </r>
  <r>
    <n v="4880"/>
    <s v="CA-2019-143567"/>
    <x v="808"/>
    <d v="2019-11-05T00:00:00"/>
    <s v="Second Class"/>
    <s v="TB-21175"/>
    <s v="Thomas Boland"/>
    <x v="1"/>
    <s v="United States"/>
    <x v="0"/>
    <x v="0"/>
    <n v="42420"/>
    <x v="0"/>
    <s v="OFF-EN-10004846"/>
    <x v="1"/>
    <x v="12"/>
    <s v="Letter or Legal Size Expandable Poly String Tie Envelopes"/>
    <n v="5.32"/>
    <n v="2"/>
    <n v="0"/>
    <n v="2.6068000000000002"/>
    <x v="0"/>
    <x v="0"/>
    <s v="No"/>
  </r>
  <r>
    <n v="4881"/>
    <s v="CA-2019-143567"/>
    <x v="808"/>
    <d v="2019-11-05T00:00:00"/>
    <s v="Second Class"/>
    <s v="TB-21175"/>
    <s v="Thomas Boland"/>
    <x v="1"/>
    <s v="United States"/>
    <x v="0"/>
    <x v="0"/>
    <n v="42420"/>
    <x v="0"/>
    <s v="FUR-CH-10000454"/>
    <x v="0"/>
    <x v="1"/>
    <s v="Hon Deluxe Fabric Upholstered Stacking Chairs, Rounded Back"/>
    <n v="975.92"/>
    <n v="4"/>
    <n v="0"/>
    <n v="292.77599999999995"/>
    <x v="0"/>
    <x v="0"/>
    <s v="No"/>
  </r>
  <r>
    <n v="4882"/>
    <s v="CA-2019-143567"/>
    <x v="808"/>
    <d v="2019-11-05T00:00:00"/>
    <s v="Second Class"/>
    <s v="TB-21175"/>
    <s v="Thomas Boland"/>
    <x v="1"/>
    <s v="United States"/>
    <x v="0"/>
    <x v="0"/>
    <n v="42420"/>
    <x v="0"/>
    <s v="TEC-AC-10004145"/>
    <x v="2"/>
    <x v="11"/>
    <s v="Logitech diNovo Edge Keyboard"/>
    <n v="2249.91"/>
    <n v="9"/>
    <n v="0"/>
    <n v="517.47930000000008"/>
    <x v="0"/>
    <x v="0"/>
    <s v="No"/>
  </r>
  <r>
    <n v="4883"/>
    <s v="CA-2019-143567"/>
    <x v="808"/>
    <d v="2019-11-05T00:00:00"/>
    <s v="Second Class"/>
    <s v="TB-21175"/>
    <s v="Thomas Boland"/>
    <x v="1"/>
    <s v="United States"/>
    <x v="0"/>
    <x v="0"/>
    <n v="42420"/>
    <x v="0"/>
    <s v="OFF-ST-10001580"/>
    <x v="1"/>
    <x v="4"/>
    <s v="Super Decoflex Portable Personal File"/>
    <n v="59.92"/>
    <n v="4"/>
    <n v="0"/>
    <n v="16.7776"/>
    <x v="0"/>
    <x v="0"/>
    <s v="No"/>
  </r>
  <r>
    <n v="4884"/>
    <s v="CA-2019-104080"/>
    <x v="144"/>
    <d v="2019-03-15T00:00:00"/>
    <s v="Standard Class"/>
    <s v="AH-10210"/>
    <s v="Alan Hwang"/>
    <x v="0"/>
    <s v="United States"/>
    <x v="125"/>
    <x v="1"/>
    <n v="92804"/>
    <x v="1"/>
    <s v="OFF-BI-10003876"/>
    <x v="1"/>
    <x v="8"/>
    <s v="Green Canvas Binder for 8-1/2&quot; x 14&quot; Sheets"/>
    <n v="171.20000000000002"/>
    <n v="5"/>
    <n v="0.2"/>
    <n v="64.199999999999989"/>
    <x v="1"/>
    <x v="0"/>
    <s v="No"/>
  </r>
  <r>
    <n v="4885"/>
    <s v="CA-2019-104080"/>
    <x v="144"/>
    <d v="2019-03-15T00:00:00"/>
    <s v="Standard Class"/>
    <s v="AH-10210"/>
    <s v="Alan Hwang"/>
    <x v="0"/>
    <s v="United States"/>
    <x v="125"/>
    <x v="1"/>
    <n v="92804"/>
    <x v="1"/>
    <s v="OFF-AR-10001972"/>
    <x v="1"/>
    <x v="6"/>
    <s v="Newell 323"/>
    <n v="3.36"/>
    <n v="2"/>
    <n v="0"/>
    <n v="0.87360000000000015"/>
    <x v="1"/>
    <x v="0"/>
    <s v="No"/>
  </r>
  <r>
    <n v="4886"/>
    <s v="CA-2016-151379"/>
    <x v="757"/>
    <d v="2016-12-20T00:00:00"/>
    <s v="Standard Class"/>
    <s v="SC-20695"/>
    <s v="Steve Chapman"/>
    <x v="1"/>
    <s v="United States"/>
    <x v="66"/>
    <x v="12"/>
    <n v="48227"/>
    <x v="2"/>
    <s v="OFF-PA-10000595"/>
    <x v="1"/>
    <x v="10"/>
    <s v="Xerox 1929"/>
    <n v="114.2"/>
    <n v="5"/>
    <n v="0"/>
    <n v="52.531999999999996"/>
    <x v="2"/>
    <x v="0"/>
    <s v="No"/>
  </r>
  <r>
    <n v="4887"/>
    <s v="CA-2018-163167"/>
    <x v="85"/>
    <d v="2018-12-01T00:00:00"/>
    <s v="Second Class"/>
    <s v="RF-19345"/>
    <s v="Randy Ferguson"/>
    <x v="1"/>
    <s v="United States"/>
    <x v="419"/>
    <x v="32"/>
    <n v="30062"/>
    <x v="0"/>
    <s v="FUR-CH-10004477"/>
    <x v="0"/>
    <x v="1"/>
    <s v="Global Push Button Manager's Chair, Indigo"/>
    <n v="182.67000000000002"/>
    <n v="3"/>
    <n v="0"/>
    <n v="52.974299999999992"/>
    <x v="0"/>
    <x v="0"/>
    <s v="No"/>
  </r>
  <r>
    <n v="4888"/>
    <s v="CA-2018-163167"/>
    <x v="85"/>
    <d v="2018-12-01T00:00:00"/>
    <s v="Second Class"/>
    <s v="RF-19345"/>
    <s v="Randy Ferguson"/>
    <x v="1"/>
    <s v="United States"/>
    <x v="419"/>
    <x v="32"/>
    <n v="30062"/>
    <x v="0"/>
    <s v="TEC-AC-10003441"/>
    <x v="2"/>
    <x v="11"/>
    <s v="Kingston Digital DataTraveler 32GB USB 2.0"/>
    <n v="101.69999999999999"/>
    <n v="6"/>
    <n v="0"/>
    <n v="6.1019999999999968"/>
    <x v="0"/>
    <x v="0"/>
    <s v="No"/>
  </r>
  <r>
    <n v="4889"/>
    <s v="CA-2018-163167"/>
    <x v="85"/>
    <d v="2018-12-01T00:00:00"/>
    <s v="Second Class"/>
    <s v="RF-19345"/>
    <s v="Randy Ferguson"/>
    <x v="1"/>
    <s v="United States"/>
    <x v="419"/>
    <x v="32"/>
    <n v="30062"/>
    <x v="0"/>
    <s v="OFF-ST-10004459"/>
    <x v="1"/>
    <x v="4"/>
    <s v="Tennsco Single-Tier Lockers"/>
    <n v="1126.02"/>
    <n v="3"/>
    <n v="0"/>
    <n v="56.300999999999988"/>
    <x v="0"/>
    <x v="0"/>
    <s v="No"/>
  </r>
  <r>
    <n v="4890"/>
    <s v="CA-2018-163167"/>
    <x v="85"/>
    <d v="2018-12-01T00:00:00"/>
    <s v="Second Class"/>
    <s v="RF-19345"/>
    <s v="Randy Ferguson"/>
    <x v="1"/>
    <s v="United States"/>
    <x v="419"/>
    <x v="32"/>
    <n v="30062"/>
    <x v="0"/>
    <s v="OFF-ST-10003805"/>
    <x v="1"/>
    <x v="4"/>
    <s v="24 Capacity Maxi Data Binder Racks, Pearl"/>
    <n v="1263.3000000000002"/>
    <n v="6"/>
    <n v="0"/>
    <n v="315.82499999999993"/>
    <x v="0"/>
    <x v="0"/>
    <s v="No"/>
  </r>
  <r>
    <n v="4891"/>
    <s v="CA-2018-135776"/>
    <x v="443"/>
    <d v="2018-12-30T00:00:00"/>
    <s v="Standard Class"/>
    <s v="EH-13765"/>
    <s v="Edward Hooks"/>
    <x v="1"/>
    <s v="United States"/>
    <x v="4"/>
    <x v="4"/>
    <n v="98103"/>
    <x v="1"/>
    <s v="OFF-AR-10001246"/>
    <x v="1"/>
    <x v="6"/>
    <s v="Newell 317"/>
    <n v="8.82"/>
    <n v="3"/>
    <n v="0"/>
    <n v="2.5577999999999994"/>
    <x v="1"/>
    <x v="0"/>
    <s v="No"/>
  </r>
  <r>
    <n v="4892"/>
    <s v="CA-2018-135776"/>
    <x v="443"/>
    <d v="2018-12-30T00:00:00"/>
    <s v="Standard Class"/>
    <s v="EH-13765"/>
    <s v="Edward Hooks"/>
    <x v="1"/>
    <s v="United States"/>
    <x v="4"/>
    <x v="4"/>
    <n v="98103"/>
    <x v="1"/>
    <s v="OFF-PA-10001295"/>
    <x v="1"/>
    <x v="10"/>
    <s v="Computer Printout Paper with Letter-Trim Perforations"/>
    <n v="37.94"/>
    <n v="2"/>
    <n v="0"/>
    <n v="18.211199999999998"/>
    <x v="1"/>
    <x v="0"/>
    <s v="No"/>
  </r>
  <r>
    <n v="4893"/>
    <s v="CA-2018-135776"/>
    <x v="443"/>
    <d v="2018-12-30T00:00:00"/>
    <s v="Standard Class"/>
    <s v="EH-13765"/>
    <s v="Edward Hooks"/>
    <x v="1"/>
    <s v="United States"/>
    <x v="4"/>
    <x v="4"/>
    <n v="98103"/>
    <x v="1"/>
    <s v="OFF-AR-10001231"/>
    <x v="1"/>
    <x v="6"/>
    <s v="Sanford EarthWrite Recycled Pencils, Medium Soft, #2"/>
    <n v="4.2"/>
    <n v="2"/>
    <n v="0"/>
    <n v="1.1760000000000002"/>
    <x v="1"/>
    <x v="0"/>
    <s v="No"/>
  </r>
  <r>
    <n v="4894"/>
    <s v="CA-2018-135776"/>
    <x v="443"/>
    <d v="2018-12-30T00:00:00"/>
    <s v="Standard Class"/>
    <s v="EH-13765"/>
    <s v="Edward Hooks"/>
    <x v="1"/>
    <s v="United States"/>
    <x v="4"/>
    <x v="4"/>
    <n v="98103"/>
    <x v="1"/>
    <s v="OFF-ST-10002743"/>
    <x v="1"/>
    <x v="4"/>
    <s v="SAFCO Boltless Steel Shelving"/>
    <n v="227.28"/>
    <n v="2"/>
    <n v="0"/>
    <n v="2.2727999999999895"/>
    <x v="1"/>
    <x v="0"/>
    <s v="No"/>
  </r>
  <r>
    <n v="4895"/>
    <s v="CA-2018-135776"/>
    <x v="443"/>
    <d v="2018-12-30T00:00:00"/>
    <s v="Standard Class"/>
    <s v="EH-13765"/>
    <s v="Edward Hooks"/>
    <x v="1"/>
    <s v="United States"/>
    <x v="4"/>
    <x v="4"/>
    <n v="98103"/>
    <x v="1"/>
    <s v="OFF-PA-10004327"/>
    <x v="1"/>
    <x v="10"/>
    <s v="Xerox 1911"/>
    <n v="47.9"/>
    <n v="1"/>
    <n v="0"/>
    <n v="22.991999999999997"/>
    <x v="1"/>
    <x v="0"/>
    <s v="No"/>
  </r>
  <r>
    <n v="4896"/>
    <s v="CA-2018-135776"/>
    <x v="443"/>
    <d v="2018-12-30T00:00:00"/>
    <s v="Standard Class"/>
    <s v="EH-13765"/>
    <s v="Edward Hooks"/>
    <x v="1"/>
    <s v="United States"/>
    <x v="4"/>
    <x v="4"/>
    <n v="98103"/>
    <x v="1"/>
    <s v="OFF-EN-10004773"/>
    <x v="1"/>
    <x v="12"/>
    <s v="Staple envelope"/>
    <n v="61.96"/>
    <n v="2"/>
    <n v="0"/>
    <n v="30.360399999999998"/>
    <x v="1"/>
    <x v="0"/>
    <s v="No"/>
  </r>
  <r>
    <n v="4897"/>
    <s v="CA-2018-135776"/>
    <x v="443"/>
    <d v="2018-12-30T00:00:00"/>
    <s v="Standard Class"/>
    <s v="EH-13765"/>
    <s v="Edward Hooks"/>
    <x v="1"/>
    <s v="United States"/>
    <x v="4"/>
    <x v="4"/>
    <n v="98103"/>
    <x v="1"/>
    <s v="OFF-ST-10003470"/>
    <x v="1"/>
    <x v="4"/>
    <s v="Tennsco Snap-Together Open Shelving Units, Starter Sets and Add-On Units"/>
    <n v="1117.92"/>
    <n v="4"/>
    <n v="0"/>
    <n v="55.895999999999958"/>
    <x v="1"/>
    <x v="0"/>
    <s v="No"/>
  </r>
  <r>
    <n v="4898"/>
    <s v="US-2016-122021"/>
    <x v="771"/>
    <d v="2016-10-17T00:00:00"/>
    <s v="First Class"/>
    <s v="AC-10660"/>
    <s v="Anna Chung"/>
    <x v="0"/>
    <s v="United States"/>
    <x v="215"/>
    <x v="24"/>
    <n v="44134"/>
    <x v="3"/>
    <s v="FUR-CH-10003761"/>
    <x v="0"/>
    <x v="1"/>
    <s v="Global Italian Leather Office Chair"/>
    <n v="183.37199999999999"/>
    <n v="2"/>
    <n v="0.3"/>
    <n v="-7.8588000000000022"/>
    <x v="3"/>
    <x v="0"/>
    <s v="No"/>
  </r>
  <r>
    <n v="4899"/>
    <s v="US-2016-122021"/>
    <x v="771"/>
    <d v="2016-10-17T00:00:00"/>
    <s v="First Class"/>
    <s v="AC-10660"/>
    <s v="Anna Chung"/>
    <x v="0"/>
    <s v="United States"/>
    <x v="215"/>
    <x v="24"/>
    <n v="44134"/>
    <x v="3"/>
    <s v="OFF-PA-10002230"/>
    <x v="1"/>
    <x v="10"/>
    <s v="Xerox 1897"/>
    <n v="7.9680000000000009"/>
    <n v="2"/>
    <n v="0.2"/>
    <n v="2.8884000000000007"/>
    <x v="3"/>
    <x v="0"/>
    <s v="No"/>
  </r>
  <r>
    <n v="4900"/>
    <s v="CA-2018-130484"/>
    <x v="250"/>
    <d v="2018-08-27T00:00:00"/>
    <s v="Standard Class"/>
    <s v="SG-20470"/>
    <s v="Sheri Gordon"/>
    <x v="0"/>
    <s v="United States"/>
    <x v="345"/>
    <x v="21"/>
    <n v="97030"/>
    <x v="1"/>
    <s v="OFF-BI-10000088"/>
    <x v="1"/>
    <x v="8"/>
    <s v="GBC Imprintable Covers"/>
    <n v="26.352000000000004"/>
    <n v="8"/>
    <n v="0.7"/>
    <n v="-18.446399999999997"/>
    <x v="1"/>
    <x v="0"/>
    <s v="No"/>
  </r>
  <r>
    <n v="4901"/>
    <s v="CA-2019-120936"/>
    <x v="94"/>
    <d v="2019-12-21T00:00:00"/>
    <s v="Standard Class"/>
    <s v="CA-12310"/>
    <s v="Christine Abelman"/>
    <x v="1"/>
    <s v="United States"/>
    <x v="125"/>
    <x v="1"/>
    <n v="92804"/>
    <x v="1"/>
    <s v="OFF-ST-10001526"/>
    <x v="1"/>
    <x v="4"/>
    <s v="Iceberg Mobile Mega Data/Printer Cart"/>
    <n v="481.32"/>
    <n v="4"/>
    <n v="0"/>
    <n v="125.14319999999998"/>
    <x v="1"/>
    <x v="0"/>
    <s v="No"/>
  </r>
  <r>
    <n v="4902"/>
    <s v="CA-2019-120936"/>
    <x v="94"/>
    <d v="2019-12-21T00:00:00"/>
    <s v="Standard Class"/>
    <s v="CA-12310"/>
    <s v="Christine Abelman"/>
    <x v="1"/>
    <s v="United States"/>
    <x v="125"/>
    <x v="1"/>
    <n v="92804"/>
    <x v="1"/>
    <s v="OFF-SU-10002557"/>
    <x v="1"/>
    <x v="14"/>
    <s v="Fiskars Spring-Action Scissors"/>
    <n v="13.98"/>
    <n v="1"/>
    <n v="0"/>
    <n v="3.6348000000000003"/>
    <x v="1"/>
    <x v="0"/>
    <s v="No"/>
  </r>
  <r>
    <n v="4903"/>
    <s v="CA-2019-110884"/>
    <x v="469"/>
    <d v="2019-03-12T00:00:00"/>
    <s v="Standard Class"/>
    <s v="SH-20395"/>
    <s v="Shahid Hopkins"/>
    <x v="0"/>
    <s v="United States"/>
    <x v="20"/>
    <x v="15"/>
    <n v="10035"/>
    <x v="3"/>
    <s v="OFF-BI-10003669"/>
    <x v="1"/>
    <x v="8"/>
    <s v="3M Organizer Strips"/>
    <n v="25.92"/>
    <n v="6"/>
    <n v="0.2"/>
    <n v="9.0719999999999992"/>
    <x v="3"/>
    <x v="0"/>
    <s v="No"/>
  </r>
  <r>
    <n v="4904"/>
    <s v="CA-2019-110884"/>
    <x v="469"/>
    <d v="2019-03-12T00:00:00"/>
    <s v="Standard Class"/>
    <s v="SH-20395"/>
    <s v="Shahid Hopkins"/>
    <x v="0"/>
    <s v="United States"/>
    <x v="20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  <x v="3"/>
    <x v="0"/>
    <s v="No"/>
  </r>
  <r>
    <n v="4905"/>
    <s v="US-2016-161613"/>
    <x v="588"/>
    <d v="2016-12-03T00:00:00"/>
    <s v="Second Class"/>
    <s v="MC-17605"/>
    <s v="Matt Connell"/>
    <x v="1"/>
    <s v="United States"/>
    <x v="12"/>
    <x v="5"/>
    <n v="77070"/>
    <x v="2"/>
    <s v="FUR-CH-10003746"/>
    <x v="0"/>
    <x v="1"/>
    <s v="Hon 4070 Series Pagoda Round Back Stacking Chairs"/>
    <n v="674.05799999999999"/>
    <n v="3"/>
    <n v="0.3"/>
    <n v="-19.258800000000008"/>
    <x v="2"/>
    <x v="0"/>
    <s v="No"/>
  </r>
  <r>
    <n v="4906"/>
    <s v="US-2016-146353"/>
    <x v="1005"/>
    <d v="2016-10-16T00:00:00"/>
    <s v="Second Class"/>
    <s v="JE-15610"/>
    <s v="Jim Epp"/>
    <x v="1"/>
    <s v="United States"/>
    <x v="3"/>
    <x v="38"/>
    <n v="3301"/>
    <x v="3"/>
    <s v="OFF-BI-10003476"/>
    <x v="1"/>
    <x v="8"/>
    <s v="Avery Metallic Poly Binders"/>
    <n v="22.92"/>
    <n v="4"/>
    <n v="0"/>
    <n v="11.0016"/>
    <x v="3"/>
    <x v="0"/>
    <s v="No"/>
  </r>
  <r>
    <n v="4907"/>
    <s v="US-2016-146353"/>
    <x v="1005"/>
    <d v="2016-10-16T00:00:00"/>
    <s v="Second Class"/>
    <s v="JE-15610"/>
    <s v="Jim Epp"/>
    <x v="1"/>
    <s v="United States"/>
    <x v="3"/>
    <x v="38"/>
    <n v="3301"/>
    <x v="3"/>
    <s v="OFF-ST-10001469"/>
    <x v="1"/>
    <x v="4"/>
    <s v="Fellowes Bankers Box Recycled Super Stor/Drawer"/>
    <n v="269.89999999999998"/>
    <n v="5"/>
    <n v="0"/>
    <n v="16.193999999999988"/>
    <x v="3"/>
    <x v="0"/>
    <s v="No"/>
  </r>
  <r>
    <n v="4908"/>
    <s v="CA-2016-133809"/>
    <x v="728"/>
    <d v="2016-11-23T00:00:00"/>
    <s v="Second Class"/>
    <s v="MS-17530"/>
    <s v="MaryBeth Skach"/>
    <x v="0"/>
    <s v="United States"/>
    <x v="54"/>
    <x v="24"/>
    <n v="45014"/>
    <x v="3"/>
    <s v="OFF-BI-10001757"/>
    <x v="1"/>
    <x v="8"/>
    <s v="Pressboard Hanging Data Binders for Unburst Sheets"/>
    <n v="11.808000000000002"/>
    <n v="8"/>
    <n v="0.7"/>
    <n v="-8.659200000000002"/>
    <x v="3"/>
    <x v="0"/>
    <s v="No"/>
  </r>
  <r>
    <n v="4909"/>
    <s v="CA-2016-133809"/>
    <x v="728"/>
    <d v="2016-11-23T00:00:00"/>
    <s v="Second Class"/>
    <s v="MS-17530"/>
    <s v="MaryBeth Skach"/>
    <x v="0"/>
    <s v="United States"/>
    <x v="54"/>
    <x v="24"/>
    <n v="45014"/>
    <x v="3"/>
    <s v="TEC-PH-10004875"/>
    <x v="2"/>
    <x v="7"/>
    <s v="PNY Rapid USB Car Charger - Black"/>
    <n v="9.5879999999999992"/>
    <n v="2"/>
    <n v="0.4"/>
    <n v="-2.0773999999999999"/>
    <x v="3"/>
    <x v="0"/>
    <s v="No"/>
  </r>
  <r>
    <n v="4910"/>
    <s v="CA-2019-127306"/>
    <x v="424"/>
    <d v="2019-01-18T00:00:00"/>
    <s v="Standard Class"/>
    <s v="BH-11710"/>
    <s v="Brosina Hoffman"/>
    <x v="0"/>
    <s v="United States"/>
    <x v="271"/>
    <x v="18"/>
    <n v="37604"/>
    <x v="0"/>
    <s v="OFF-EN-10001219"/>
    <x v="1"/>
    <x v="12"/>
    <s v="#10- 4 1/8&quot; x 9 1/2&quot; Security-Tint Envelopes"/>
    <n v="18.335999999999999"/>
    <n v="3"/>
    <n v="0.2"/>
    <n v="6.6467999999999989"/>
    <x v="0"/>
    <x v="1"/>
    <s v="Yes"/>
  </r>
  <r>
    <n v="4911"/>
    <s v="CA-2019-127306"/>
    <x v="424"/>
    <d v="2019-01-18T00:00:00"/>
    <s v="Standard Class"/>
    <s v="BH-11710"/>
    <s v="Brosina Hoffman"/>
    <x v="0"/>
    <s v="United States"/>
    <x v="271"/>
    <x v="18"/>
    <n v="37604"/>
    <x v="0"/>
    <s v="OFF-PA-10000019"/>
    <x v="1"/>
    <x v="10"/>
    <s v="Xerox 1931"/>
    <n v="36.288000000000011"/>
    <n v="7"/>
    <n v="0.2"/>
    <n v="12.700800000000001"/>
    <x v="0"/>
    <x v="1"/>
    <s v="Yes"/>
  </r>
  <r>
    <n v="4912"/>
    <s v="CA-2019-127306"/>
    <x v="424"/>
    <d v="2019-01-18T00:00:00"/>
    <s v="Standard Class"/>
    <s v="BH-11710"/>
    <s v="Brosina Hoffman"/>
    <x v="0"/>
    <s v="United States"/>
    <x v="271"/>
    <x v="18"/>
    <n v="37604"/>
    <x v="0"/>
    <s v="TEC-PH-10001924"/>
    <x v="2"/>
    <x v="7"/>
    <s v="iHome FM Clock Radio with Lightning Dock"/>
    <n v="111.98399999999999"/>
    <n v="2"/>
    <n v="0.2"/>
    <n v="6.9990000000000059"/>
    <x v="0"/>
    <x v="1"/>
    <s v="Yes"/>
  </r>
  <r>
    <n v="4913"/>
    <s v="CA-2019-127306"/>
    <x v="424"/>
    <d v="2019-01-18T00:00:00"/>
    <s v="Standard Class"/>
    <s v="BH-11710"/>
    <s v="Brosina Hoffman"/>
    <x v="0"/>
    <s v="United States"/>
    <x v="271"/>
    <x v="18"/>
    <n v="37604"/>
    <x v="0"/>
    <s v="OFF-BI-10002003"/>
    <x v="1"/>
    <x v="8"/>
    <s v="Ibico Presentation Index for Binding Systems"/>
    <n v="5.9700000000000006"/>
    <n v="5"/>
    <n v="0.7"/>
    <n v="-4.577"/>
    <x v="0"/>
    <x v="1"/>
    <s v="Yes"/>
  </r>
  <r>
    <n v="4914"/>
    <s v="CA-2019-127306"/>
    <x v="424"/>
    <d v="2019-01-18T00:00:00"/>
    <s v="Standard Class"/>
    <s v="BH-11710"/>
    <s v="Brosina Hoffman"/>
    <x v="0"/>
    <s v="United States"/>
    <x v="271"/>
    <x v="18"/>
    <n v="37604"/>
    <x v="0"/>
    <s v="OFF-BI-10003727"/>
    <x v="1"/>
    <x v="8"/>
    <s v="Avery Durable Slant Ring Binders With Label Holder"/>
    <n v="2.508"/>
    <n v="2"/>
    <n v="0.7"/>
    <n v="-1.8391999999999999"/>
    <x v="0"/>
    <x v="1"/>
    <s v="Yes"/>
  </r>
  <r>
    <n v="4915"/>
    <s v="CA-2017-161830"/>
    <x v="496"/>
    <d v="2017-09-26T00:00:00"/>
    <s v="Second Class"/>
    <s v="ME-17725"/>
    <s v="Max Engle"/>
    <x v="0"/>
    <s v="United States"/>
    <x v="4"/>
    <x v="4"/>
    <n v="98105"/>
    <x v="1"/>
    <s v="OFF-AR-10004042"/>
    <x v="1"/>
    <x v="6"/>
    <s v="BOSTON Model 1800 Electric Pencil Sharpeners, Putty/Woodgrain"/>
    <n v="35.96"/>
    <n v="2"/>
    <n v="0"/>
    <n v="10.428399999999996"/>
    <x v="1"/>
    <x v="0"/>
    <s v="No"/>
  </r>
  <r>
    <n v="4916"/>
    <s v="CA-2017-161830"/>
    <x v="496"/>
    <d v="2017-09-26T00:00:00"/>
    <s v="Second Class"/>
    <s v="ME-17725"/>
    <s v="Max Engle"/>
    <x v="0"/>
    <s v="United States"/>
    <x v="4"/>
    <x v="4"/>
    <n v="98105"/>
    <x v="1"/>
    <s v="OFF-BI-10001097"/>
    <x v="1"/>
    <x v="8"/>
    <s v="Avery Hole Reinforcements"/>
    <n v="14.952000000000002"/>
    <n v="3"/>
    <n v="0.2"/>
    <n v="5.4201000000000006"/>
    <x v="1"/>
    <x v="0"/>
    <s v="No"/>
  </r>
  <r>
    <n v="4917"/>
    <s v="CA-2019-163125"/>
    <x v="449"/>
    <d v="2019-10-11T00:00:00"/>
    <s v="Second Class"/>
    <s v="MB-17305"/>
    <s v="Maria Bertelson"/>
    <x v="0"/>
    <s v="United States"/>
    <x v="425"/>
    <x v="5"/>
    <n v="77573"/>
    <x v="2"/>
    <s v="OFF-AR-10004344"/>
    <x v="1"/>
    <x v="6"/>
    <s v="Bulldog Vacuum Base Pencil Sharpener"/>
    <n v="67.144000000000005"/>
    <n v="7"/>
    <n v="0.2"/>
    <n v="5.8750999999999962"/>
    <x v="2"/>
    <x v="0"/>
    <s v="No"/>
  </r>
  <r>
    <n v="4918"/>
    <s v="CA-2019-163125"/>
    <x v="449"/>
    <d v="2019-10-11T00:00:00"/>
    <s v="Second Class"/>
    <s v="MB-17305"/>
    <s v="Maria Bertelson"/>
    <x v="0"/>
    <s v="United States"/>
    <x v="425"/>
    <x v="5"/>
    <n v="77573"/>
    <x v="2"/>
    <s v="FUR-CH-10001802"/>
    <x v="0"/>
    <x v="1"/>
    <s v="Hon Every-Day Chair Series Swivel Task Chairs"/>
    <n v="254.05799999999999"/>
    <n v="3"/>
    <n v="0.3"/>
    <n v="-32.664599999999993"/>
    <x v="2"/>
    <x v="0"/>
    <s v="No"/>
  </r>
  <r>
    <n v="4919"/>
    <s v="CA-2018-160304"/>
    <x v="1006"/>
    <d v="2018-01-07T00:00:00"/>
    <s v="Standard Class"/>
    <s v="BM-11575"/>
    <s v="Brendan Murry"/>
    <x v="1"/>
    <s v="United States"/>
    <x v="426"/>
    <x v="39"/>
    <n v="20877"/>
    <x v="3"/>
    <s v="FUR-BO-10004709"/>
    <x v="0"/>
    <x v="0"/>
    <s v="Bush Westfield Collection Bookcases, Medium Cherry Finish"/>
    <n v="173.94"/>
    <n v="3"/>
    <n v="0"/>
    <n v="38.266800000000003"/>
    <x v="3"/>
    <x v="0"/>
    <s v="No"/>
  </r>
  <r>
    <n v="4920"/>
    <s v="CA-2018-160304"/>
    <x v="1006"/>
    <d v="2018-01-07T00:00:00"/>
    <s v="Standard Class"/>
    <s v="BM-11575"/>
    <s v="Brendan Murry"/>
    <x v="1"/>
    <s v="United States"/>
    <x v="426"/>
    <x v="39"/>
    <n v="20877"/>
    <x v="3"/>
    <s v="TEC-PH-10000455"/>
    <x v="2"/>
    <x v="7"/>
    <s v="GE 30522EE2"/>
    <n v="231.98"/>
    <n v="2"/>
    <n v="0"/>
    <n v="67.274199999999979"/>
    <x v="3"/>
    <x v="0"/>
    <s v="No"/>
  </r>
  <r>
    <n v="4921"/>
    <s v="CA-2019-101728"/>
    <x v="971"/>
    <d v="2019-08-23T00:00:00"/>
    <s v="Standard Class"/>
    <s v="SC-20575"/>
    <s v="Sonia Cooley"/>
    <x v="0"/>
    <s v="United States"/>
    <x v="22"/>
    <x v="10"/>
    <n v="60653"/>
    <x v="2"/>
    <s v="OFF-BI-10002393"/>
    <x v="1"/>
    <x v="8"/>
    <s v="Binder Posts"/>
    <n v="2.2959999999999994"/>
    <n v="2"/>
    <n v="0.8"/>
    <n v="-3.9032000000000009"/>
    <x v="2"/>
    <x v="0"/>
    <s v="No"/>
  </r>
  <r>
    <n v="4922"/>
    <s v="CA-2019-114055"/>
    <x v="53"/>
    <d v="2019-12-29T00:00:00"/>
    <s v="Second Class"/>
    <s v="MH-18115"/>
    <s v="Mick Hernandez"/>
    <x v="2"/>
    <s v="United States"/>
    <x v="114"/>
    <x v="19"/>
    <n v="35810"/>
    <x v="0"/>
    <s v="OFF-PA-10004381"/>
    <x v="1"/>
    <x v="10"/>
    <s v="14-7/8 x 11 Blue Bar Computer Printout Paper"/>
    <n v="96.08"/>
    <n v="2"/>
    <n v="0"/>
    <n v="46.118399999999994"/>
    <x v="0"/>
    <x v="0"/>
    <s v="No"/>
  </r>
  <r>
    <n v="4923"/>
    <s v="CA-2019-114055"/>
    <x v="53"/>
    <d v="2019-12-29T00:00:00"/>
    <s v="Second Class"/>
    <s v="MH-18115"/>
    <s v="Mick Hernandez"/>
    <x v="2"/>
    <s v="United States"/>
    <x v="114"/>
    <x v="19"/>
    <n v="35810"/>
    <x v="0"/>
    <s v="OFF-FA-10003059"/>
    <x v="1"/>
    <x v="13"/>
    <s v="Assorted Color Push Pins"/>
    <n v="3.62"/>
    <n v="2"/>
    <n v="0"/>
    <n v="1.1945999999999999"/>
    <x v="0"/>
    <x v="0"/>
    <s v="No"/>
  </r>
  <r>
    <n v="4924"/>
    <s v="CA-2019-114055"/>
    <x v="53"/>
    <d v="2019-12-29T00:00:00"/>
    <s v="Second Class"/>
    <s v="MH-18115"/>
    <s v="Mick Hernandez"/>
    <x v="2"/>
    <s v="United States"/>
    <x v="114"/>
    <x v="19"/>
    <n v="35810"/>
    <x v="0"/>
    <s v="OFF-PA-10000994"/>
    <x v="1"/>
    <x v="10"/>
    <s v="Xerox 1915"/>
    <n v="629.09999999999991"/>
    <n v="6"/>
    <n v="0"/>
    <n v="301.96799999999996"/>
    <x v="0"/>
    <x v="0"/>
    <s v="No"/>
  </r>
  <r>
    <n v="4925"/>
    <s v="CA-2019-114055"/>
    <x v="53"/>
    <d v="2019-12-29T00:00:00"/>
    <s v="Second Class"/>
    <s v="MH-18115"/>
    <s v="Mick Hernandez"/>
    <x v="2"/>
    <s v="United States"/>
    <x v="114"/>
    <x v="19"/>
    <n v="35810"/>
    <x v="0"/>
    <s v="TEC-PH-10002890"/>
    <x v="2"/>
    <x v="7"/>
    <s v="AT&amp;T 17929 Lendline Telephone"/>
    <n v="90.48"/>
    <n v="2"/>
    <n v="0"/>
    <n v="23.524799999999999"/>
    <x v="0"/>
    <x v="0"/>
    <s v="No"/>
  </r>
  <r>
    <n v="4926"/>
    <s v="CA-2019-126438"/>
    <x v="18"/>
    <d v="2019-09-13T00:00:00"/>
    <s v="First Class"/>
    <s v="AR-10345"/>
    <s v="Alex Russell"/>
    <x v="1"/>
    <s v="United States"/>
    <x v="104"/>
    <x v="31"/>
    <n v="1841"/>
    <x v="3"/>
    <s v="OFF-AR-10003338"/>
    <x v="1"/>
    <x v="6"/>
    <s v="Eberhard Faber 3 1/2&quot; Golf Pencils"/>
    <n v="14.88"/>
    <n v="2"/>
    <n v="0"/>
    <n v="3.7200000000000006"/>
    <x v="3"/>
    <x v="0"/>
    <s v="No"/>
  </r>
  <r>
    <n v="4927"/>
    <s v="CA-2019-117653"/>
    <x v="15"/>
    <d v="2019-10-23T00:00:00"/>
    <s v="Standard Class"/>
    <s v="MO-17500"/>
    <s v="Mary O'Rourke"/>
    <x v="0"/>
    <s v="United States"/>
    <x v="22"/>
    <x v="10"/>
    <n v="60623"/>
    <x v="2"/>
    <s v="FUR-TA-10003008"/>
    <x v="0"/>
    <x v="3"/>
    <s v="Lesro Round Back Collection Coffee Table, End Table"/>
    <n v="91.275000000000006"/>
    <n v="1"/>
    <n v="0.5"/>
    <n v="-67.543499999999995"/>
    <x v="2"/>
    <x v="0"/>
    <s v="No"/>
  </r>
  <r>
    <n v="4928"/>
    <s v="CA-2019-143245"/>
    <x v="96"/>
    <d v="2019-12-06T00:00:00"/>
    <s v="Standard Class"/>
    <s v="AD-10180"/>
    <s v="Alan Dominguez"/>
    <x v="2"/>
    <s v="United States"/>
    <x v="54"/>
    <x v="29"/>
    <n v="6824"/>
    <x v="3"/>
    <s v="OFF-PA-10001972"/>
    <x v="1"/>
    <x v="10"/>
    <s v="Xerox 214"/>
    <n v="19.440000000000001"/>
    <n v="3"/>
    <n v="0"/>
    <n v="9.3312000000000008"/>
    <x v="3"/>
    <x v="0"/>
    <s v="No"/>
  </r>
  <r>
    <n v="4929"/>
    <s v="CA-2019-143245"/>
    <x v="96"/>
    <d v="2019-12-06T00:00:00"/>
    <s v="Standard Class"/>
    <s v="AD-10180"/>
    <s v="Alan Dominguez"/>
    <x v="2"/>
    <s v="United States"/>
    <x v="54"/>
    <x v="29"/>
    <n v="6824"/>
    <x v="3"/>
    <s v="FUR-CH-10000155"/>
    <x v="0"/>
    <x v="1"/>
    <s v="Global Comet Stacking Armless Chair"/>
    <n v="897.15000000000009"/>
    <n v="3"/>
    <n v="0"/>
    <n v="251.20200000000003"/>
    <x v="3"/>
    <x v="0"/>
    <s v="No"/>
  </r>
  <r>
    <n v="4930"/>
    <s v="US-2016-138828"/>
    <x v="814"/>
    <d v="2016-09-03T00:00:00"/>
    <s v="First Class"/>
    <s v="KD-16345"/>
    <s v="Katherine Ducich"/>
    <x v="0"/>
    <s v="United States"/>
    <x v="20"/>
    <x v="15"/>
    <n v="10009"/>
    <x v="3"/>
    <s v="OFF-AR-10000658"/>
    <x v="1"/>
    <x v="6"/>
    <s v="Newell 324"/>
    <n v="57.75"/>
    <n v="5"/>
    <n v="0"/>
    <n v="16.170000000000002"/>
    <x v="3"/>
    <x v="0"/>
    <s v="No"/>
  </r>
  <r>
    <n v="4931"/>
    <s v="US-2016-138828"/>
    <x v="814"/>
    <d v="2016-09-03T00:00:00"/>
    <s v="First Class"/>
    <s v="KD-16345"/>
    <s v="Katherine Ducich"/>
    <x v="0"/>
    <s v="United States"/>
    <x v="20"/>
    <x v="15"/>
    <n v="10009"/>
    <x v="3"/>
    <s v="OFF-PA-10000349"/>
    <x v="1"/>
    <x v="10"/>
    <s v="Easy-staple paper"/>
    <n v="14.940000000000001"/>
    <n v="3"/>
    <n v="0"/>
    <n v="7.0218000000000007"/>
    <x v="3"/>
    <x v="0"/>
    <s v="No"/>
  </r>
  <r>
    <n v="4932"/>
    <s v="CA-2019-143651"/>
    <x v="613"/>
    <d v="2019-03-30T00:00:00"/>
    <s v="Standard Class"/>
    <s v="FM-14215"/>
    <s v="Filia McAdams"/>
    <x v="1"/>
    <s v="United States"/>
    <x v="4"/>
    <x v="4"/>
    <n v="98103"/>
    <x v="1"/>
    <s v="OFF-AR-10001446"/>
    <x v="1"/>
    <x v="6"/>
    <s v="Newell 309"/>
    <n v="23.1"/>
    <n v="2"/>
    <n v="0"/>
    <n v="6.93"/>
    <x v="1"/>
    <x v="0"/>
    <s v="No"/>
  </r>
  <r>
    <n v="4933"/>
    <s v="CA-2017-106978"/>
    <x v="694"/>
    <d v="2017-10-04T00:00:00"/>
    <s v="Standard Class"/>
    <s v="ZC-21910"/>
    <s v="Zuschuss Carroll"/>
    <x v="0"/>
    <s v="United States"/>
    <x v="34"/>
    <x v="22"/>
    <n v="80013"/>
    <x v="1"/>
    <s v="OFF-EN-10004483"/>
    <x v="1"/>
    <x v="12"/>
    <s v="#10 White Business Envelopes,4 1/8 x 9 1/2"/>
    <n v="12.536000000000001"/>
    <n v="1"/>
    <n v="0.2"/>
    <n v="4.2308999999999983"/>
    <x v="1"/>
    <x v="0"/>
    <s v="No"/>
  </r>
  <r>
    <n v="4934"/>
    <s v="CA-2017-106978"/>
    <x v="694"/>
    <d v="2017-10-04T00:00:00"/>
    <s v="Standard Class"/>
    <s v="ZC-21910"/>
    <s v="Zuschuss Carroll"/>
    <x v="0"/>
    <s v="United States"/>
    <x v="34"/>
    <x v="22"/>
    <n v="80013"/>
    <x v="1"/>
    <s v="OFF-BI-10002012"/>
    <x v="1"/>
    <x v="8"/>
    <s v="Wilson Jones Easy Flow II Sheet Lifters"/>
    <n v="1.0800000000000003"/>
    <n v="2"/>
    <n v="0.7"/>
    <n v="-0.79200000000000004"/>
    <x v="1"/>
    <x v="0"/>
    <s v="No"/>
  </r>
  <r>
    <n v="4935"/>
    <s v="CA-2017-106978"/>
    <x v="694"/>
    <d v="2017-10-04T00:00:00"/>
    <s v="Standard Class"/>
    <s v="ZC-21910"/>
    <s v="Zuschuss Carroll"/>
    <x v="0"/>
    <s v="United States"/>
    <x v="34"/>
    <x v="22"/>
    <n v="80013"/>
    <x v="1"/>
    <s v="OFF-FA-10003021"/>
    <x v="1"/>
    <x v="13"/>
    <s v="Staples"/>
    <n v="4.5120000000000005"/>
    <n v="3"/>
    <n v="0.2"/>
    <n v="0.84599999999999964"/>
    <x v="1"/>
    <x v="0"/>
    <s v="No"/>
  </r>
  <r>
    <n v="4936"/>
    <s v="CA-2017-155124"/>
    <x v="1007"/>
    <d v="2017-03-21T00:00:00"/>
    <s v="Standard Class"/>
    <s v="KS-16300"/>
    <s v="Karen Seio"/>
    <x v="1"/>
    <s v="United States"/>
    <x v="427"/>
    <x v="7"/>
    <n v="84043"/>
    <x v="1"/>
    <s v="TEC-PH-10003356"/>
    <x v="2"/>
    <x v="7"/>
    <s v="SmartStand Mobile Device Holder, Assorted Colors"/>
    <n v="16.776000000000003"/>
    <n v="3"/>
    <n v="0.2"/>
    <n v="1.6776"/>
    <x v="1"/>
    <x v="0"/>
    <s v="No"/>
  </r>
  <r>
    <n v="4937"/>
    <s v="CA-2019-150931"/>
    <x v="1008"/>
    <d v="2019-01-13T00:00:00"/>
    <s v="Standard Class"/>
    <s v="DP-13390"/>
    <s v="Dennis Pardue"/>
    <x v="2"/>
    <s v="United States"/>
    <x v="428"/>
    <x v="19"/>
    <n v="35401"/>
    <x v="0"/>
    <s v="OFF-BI-10004728"/>
    <x v="1"/>
    <x v="8"/>
    <s v="Wilson Jones Turn Tabs Binder Tool for Ring Binders"/>
    <n v="33.74"/>
    <n v="7"/>
    <n v="0"/>
    <n v="15.5204"/>
    <x v="0"/>
    <x v="0"/>
    <s v="No"/>
  </r>
  <r>
    <n v="4938"/>
    <s v="CA-2016-157147"/>
    <x v="286"/>
    <d v="2016-01-18T00:00:00"/>
    <s v="Standard Class"/>
    <s v="BD-11605"/>
    <s v="Brian Dahlen"/>
    <x v="0"/>
    <s v="United States"/>
    <x v="8"/>
    <x v="1"/>
    <n v="94109"/>
    <x v="1"/>
    <s v="OFF-ST-10000078"/>
    <x v="1"/>
    <x v="4"/>
    <s v="Tennsco 6- and 18-Compartment Lockers"/>
    <n v="1325.8500000000001"/>
    <n v="5"/>
    <n v="0"/>
    <n v="238.65299999999991"/>
    <x v="1"/>
    <x v="0"/>
    <s v="No"/>
  </r>
  <r>
    <n v="4939"/>
    <s v="CA-2016-157147"/>
    <x v="286"/>
    <d v="2016-01-18T00:00:00"/>
    <s v="Standard Class"/>
    <s v="BD-11605"/>
    <s v="Brian Dahlen"/>
    <x v="0"/>
    <s v="United States"/>
    <x v="8"/>
    <x v="1"/>
    <n v="94109"/>
    <x v="1"/>
    <s v="FUR-BO-10003034"/>
    <x v="0"/>
    <x v="0"/>
    <s v="O'Sullivan Elevations Bookcase, Cherry Finish"/>
    <n v="333.99899999999997"/>
    <n v="3"/>
    <n v="0.15"/>
    <n v="3.9294000000000082"/>
    <x v="1"/>
    <x v="0"/>
    <s v="No"/>
  </r>
  <r>
    <n v="4940"/>
    <s v="CA-2016-157147"/>
    <x v="286"/>
    <d v="2016-01-18T00:00:00"/>
    <s v="Standard Class"/>
    <s v="BD-11605"/>
    <s v="Brian Dahlen"/>
    <x v="0"/>
    <s v="United States"/>
    <x v="8"/>
    <x v="1"/>
    <n v="94109"/>
    <x v="1"/>
    <s v="OFF-AR-10003514"/>
    <x v="1"/>
    <x v="6"/>
    <s v="4009 Highlighters by Sanford"/>
    <n v="19.899999999999999"/>
    <n v="5"/>
    <n v="0"/>
    <n v="6.5669999999999984"/>
    <x v="1"/>
    <x v="0"/>
    <s v="No"/>
  </r>
  <r>
    <n v="4941"/>
    <s v="CA-2017-156482"/>
    <x v="525"/>
    <d v="2017-02-13T00:00:00"/>
    <s v="Standard Class"/>
    <s v="IL-15100"/>
    <s v="Ivan Liston"/>
    <x v="0"/>
    <s v="United States"/>
    <x v="40"/>
    <x v="13"/>
    <n v="19805"/>
    <x v="3"/>
    <s v="FUR-CH-10001708"/>
    <x v="0"/>
    <x v="1"/>
    <s v="Office Star - Contemporary Swivel Chair with Padded Adjustable Arms and Flex Back"/>
    <n v="1268.82"/>
    <n v="9"/>
    <n v="0"/>
    <n v="266.45219999999989"/>
    <x v="3"/>
    <x v="0"/>
    <s v="No"/>
  </r>
  <r>
    <n v="4942"/>
    <s v="CA-2017-156482"/>
    <x v="525"/>
    <d v="2017-02-13T00:00:00"/>
    <s v="Standard Class"/>
    <s v="IL-15100"/>
    <s v="Ivan Liston"/>
    <x v="0"/>
    <s v="United States"/>
    <x v="40"/>
    <x v="13"/>
    <n v="19805"/>
    <x v="3"/>
    <s v="FUR-BO-10002598"/>
    <x v="0"/>
    <x v="0"/>
    <s v="Hon Metal Bookcases, Putty"/>
    <n v="283.92"/>
    <n v="4"/>
    <n v="0"/>
    <n v="82.336799999999982"/>
    <x v="3"/>
    <x v="0"/>
    <s v="No"/>
  </r>
  <r>
    <n v="4943"/>
    <s v="CA-2017-156482"/>
    <x v="525"/>
    <d v="2017-02-13T00:00:00"/>
    <s v="Standard Class"/>
    <s v="IL-15100"/>
    <s v="Ivan Liston"/>
    <x v="0"/>
    <s v="United States"/>
    <x v="40"/>
    <x v="13"/>
    <n v="19805"/>
    <x v="3"/>
    <s v="OFF-AR-10001022"/>
    <x v="1"/>
    <x v="6"/>
    <s v="SANFORD Liquid Accent Tank-Style Highlighters"/>
    <n v="5.68"/>
    <n v="2"/>
    <n v="0"/>
    <n v="1.7607999999999997"/>
    <x v="3"/>
    <x v="0"/>
    <s v="No"/>
  </r>
  <r>
    <n v="4944"/>
    <s v="CA-2019-106782"/>
    <x v="202"/>
    <d v="2019-12-27T00:00:00"/>
    <s v="Standard Class"/>
    <s v="LP-17095"/>
    <s v="Liz Preis"/>
    <x v="0"/>
    <s v="United States"/>
    <x v="240"/>
    <x v="14"/>
    <n v="47905"/>
    <x v="2"/>
    <s v="OFF-ST-10004459"/>
    <x v="1"/>
    <x v="4"/>
    <s v="Tennsco Single-Tier Lockers"/>
    <n v="375.34"/>
    <n v="1"/>
    <n v="0"/>
    <n v="18.766999999999996"/>
    <x v="2"/>
    <x v="0"/>
    <s v="No"/>
  </r>
  <r>
    <n v="4945"/>
    <s v="CA-2018-151372"/>
    <x v="64"/>
    <d v="2018-09-06T00:00:00"/>
    <s v="First Class"/>
    <s v="JH-15985"/>
    <s v="Joseph Holt"/>
    <x v="0"/>
    <s v="United States"/>
    <x v="332"/>
    <x v="1"/>
    <n v="90278"/>
    <x v="1"/>
    <s v="OFF-PA-10004381"/>
    <x v="1"/>
    <x v="10"/>
    <s v="14-7/8 x 11 Blue Bar Computer Printout Paper"/>
    <n v="96.08"/>
    <n v="2"/>
    <n v="0"/>
    <n v="46.118399999999994"/>
    <x v="1"/>
    <x v="1"/>
    <s v="Yes"/>
  </r>
  <r>
    <n v="4946"/>
    <s v="CA-2018-151372"/>
    <x v="64"/>
    <d v="2018-09-06T00:00:00"/>
    <s v="First Class"/>
    <s v="JH-15985"/>
    <s v="Joseph Holt"/>
    <x v="0"/>
    <s v="United States"/>
    <x v="332"/>
    <x v="1"/>
    <n v="90278"/>
    <x v="1"/>
    <s v="OFF-BI-10000050"/>
    <x v="1"/>
    <x v="8"/>
    <s v="Angle-D Binders with Locking Rings, Label Holders"/>
    <n v="11.68"/>
    <n v="2"/>
    <n v="0.2"/>
    <n v="3.9419999999999993"/>
    <x v="1"/>
    <x v="1"/>
    <s v="Yes"/>
  </r>
  <r>
    <n v="4947"/>
    <s v="CA-2018-151372"/>
    <x v="64"/>
    <d v="2018-09-06T00:00:00"/>
    <s v="First Class"/>
    <s v="JH-15985"/>
    <s v="Joseph Holt"/>
    <x v="0"/>
    <s v="United States"/>
    <x v="332"/>
    <x v="1"/>
    <n v="90278"/>
    <x v="1"/>
    <s v="OFF-FA-10000304"/>
    <x v="1"/>
    <x v="13"/>
    <s v="Advantus Push Pins"/>
    <n v="4.3600000000000003"/>
    <n v="2"/>
    <n v="0"/>
    <n v="1.7876000000000003"/>
    <x v="1"/>
    <x v="1"/>
    <s v="Yes"/>
  </r>
  <r>
    <n v="4948"/>
    <s v="CA-2016-102085"/>
    <x v="777"/>
    <d v="2016-10-09T00:00:00"/>
    <s v="Standard Class"/>
    <s v="JD-16015"/>
    <s v="Joy Daniels"/>
    <x v="0"/>
    <s v="United States"/>
    <x v="4"/>
    <x v="4"/>
    <n v="98115"/>
    <x v="1"/>
    <s v="OFF-LA-10002475"/>
    <x v="1"/>
    <x v="2"/>
    <s v="Avery 519"/>
    <n v="29.24"/>
    <n v="4"/>
    <n v="0"/>
    <n v="13.742799999999999"/>
    <x v="1"/>
    <x v="0"/>
    <s v="No"/>
  </r>
  <r>
    <n v="4949"/>
    <s v="CA-2019-107125"/>
    <x v="344"/>
    <d v="2019-12-02T00:00:00"/>
    <s v="Standard Class"/>
    <s v="BD-11320"/>
    <s v="Bill Donatelli"/>
    <x v="0"/>
    <s v="United States"/>
    <x v="1"/>
    <x v="1"/>
    <n v="90045"/>
    <x v="1"/>
    <s v="OFF-BI-10001989"/>
    <x v="1"/>
    <x v="8"/>
    <s v="Premium Transparent Presentation Covers by GBC"/>
    <n v="117.48800000000001"/>
    <n v="7"/>
    <n v="0.2"/>
    <n v="41.120799999999988"/>
    <x v="1"/>
    <x v="0"/>
    <s v="No"/>
  </r>
  <r>
    <n v="4950"/>
    <s v="CA-2019-107125"/>
    <x v="344"/>
    <d v="2019-12-02T00:00:00"/>
    <s v="Standard Class"/>
    <s v="BD-11320"/>
    <s v="Bill Donatelli"/>
    <x v="0"/>
    <s v="United States"/>
    <x v="1"/>
    <x v="1"/>
    <n v="90045"/>
    <x v="1"/>
    <s v="FUR-FU-10000732"/>
    <x v="0"/>
    <x v="5"/>
    <s v="Eldon 200 Class Desk Accessories"/>
    <n v="18.84"/>
    <n v="3"/>
    <n v="0"/>
    <n v="6.0287999999999995"/>
    <x v="1"/>
    <x v="0"/>
    <s v="No"/>
  </r>
  <r>
    <n v="4951"/>
    <s v="CA-2018-125815"/>
    <x v="99"/>
    <d v="2018-11-01T00:00:00"/>
    <s v="Second Class"/>
    <s v="DL-13330"/>
    <s v="Denise Leinenbach"/>
    <x v="0"/>
    <s v="United States"/>
    <x v="20"/>
    <x v="15"/>
    <n v="10009"/>
    <x v="3"/>
    <s v="OFF-AR-10004441"/>
    <x v="1"/>
    <x v="6"/>
    <s v="BIC Brite Liner Highlighters"/>
    <n v="12.419999999999998"/>
    <n v="3"/>
    <n v="0"/>
    <n v="5.2164000000000001"/>
    <x v="3"/>
    <x v="0"/>
    <s v="No"/>
  </r>
  <r>
    <n v="4952"/>
    <s v="CA-2017-144190"/>
    <x v="988"/>
    <d v="2017-06-13T00:00:00"/>
    <s v="Standard Class"/>
    <s v="NC-18415"/>
    <s v="Nathan Cano"/>
    <x v="0"/>
    <s v="United States"/>
    <x v="195"/>
    <x v="12"/>
    <n v="48073"/>
    <x v="2"/>
    <s v="OFF-PA-10000304"/>
    <x v="1"/>
    <x v="10"/>
    <s v="Xerox 1995"/>
    <n v="12.96"/>
    <n v="2"/>
    <n v="0"/>
    <n v="6.2208000000000006"/>
    <x v="2"/>
    <x v="0"/>
    <s v="No"/>
  </r>
  <r>
    <n v="4953"/>
    <s v="CA-2019-117926"/>
    <x v="166"/>
    <d v="2019-12-12T00:00:00"/>
    <s v="Second Class"/>
    <s v="AS-10225"/>
    <s v="Alan Schoenberger"/>
    <x v="1"/>
    <s v="United States"/>
    <x v="8"/>
    <x v="1"/>
    <n v="94109"/>
    <x v="1"/>
    <s v="OFF-AP-10002670"/>
    <x v="1"/>
    <x v="9"/>
    <s v="Belkin 8-Outlet Premiere SurgeMaster II Surge Protectors"/>
    <n v="69.48"/>
    <n v="1"/>
    <n v="0"/>
    <n v="20.843999999999994"/>
    <x v="1"/>
    <x v="1"/>
    <s v="Yes"/>
  </r>
  <r>
    <n v="4954"/>
    <s v="CA-2017-153906"/>
    <x v="199"/>
    <d v="2017-03-20T00:00:00"/>
    <s v="Standard Class"/>
    <s v="MS-17980"/>
    <s v="Michael Stewart"/>
    <x v="1"/>
    <s v="United States"/>
    <x v="20"/>
    <x v="15"/>
    <n v="10009"/>
    <x v="3"/>
    <s v="TEC-PH-10001527"/>
    <x v="2"/>
    <x v="7"/>
    <s v="Plantronics MX500i Earset"/>
    <n v="85.9"/>
    <n v="2"/>
    <n v="0"/>
    <n v="2.5769999999999982"/>
    <x v="3"/>
    <x v="0"/>
    <s v="No"/>
  </r>
  <r>
    <n v="4955"/>
    <s v="CA-2016-160262"/>
    <x v="3"/>
    <d v="2016-06-13T00:00:00"/>
    <s v="Second Class"/>
    <s v="TS-21205"/>
    <s v="Thomas Seio"/>
    <x v="1"/>
    <s v="United States"/>
    <x v="226"/>
    <x v="33"/>
    <n v="89031"/>
    <x v="1"/>
    <s v="OFF-AR-10002335"/>
    <x v="1"/>
    <x v="6"/>
    <s v="DIXON Oriole Pencils"/>
    <n v="18.060000000000002"/>
    <n v="7"/>
    <n v="0"/>
    <n v="4.6956000000000007"/>
    <x v="1"/>
    <x v="0"/>
    <s v="No"/>
  </r>
  <r>
    <n v="4956"/>
    <s v="CA-2016-160262"/>
    <x v="3"/>
    <d v="2016-06-13T00:00:00"/>
    <s v="Second Class"/>
    <s v="TS-21205"/>
    <s v="Thomas Seio"/>
    <x v="1"/>
    <s v="United States"/>
    <x v="226"/>
    <x v="33"/>
    <n v="89031"/>
    <x v="1"/>
    <s v="OFF-PA-10003641"/>
    <x v="1"/>
    <x v="10"/>
    <s v="Xerox 1909"/>
    <n v="79.14"/>
    <n v="3"/>
    <n v="0"/>
    <n v="36.404399999999995"/>
    <x v="1"/>
    <x v="0"/>
    <s v="No"/>
  </r>
  <r>
    <n v="4957"/>
    <s v="CA-2016-160262"/>
    <x v="3"/>
    <d v="2016-06-13T00:00:00"/>
    <s v="Second Class"/>
    <s v="TS-21205"/>
    <s v="Thomas Seio"/>
    <x v="1"/>
    <s v="United States"/>
    <x v="226"/>
    <x v="33"/>
    <n v="89031"/>
    <x v="1"/>
    <s v="FUR-FU-10002685"/>
    <x v="0"/>
    <x v="5"/>
    <s v="Executive Impressions 13-1/2&quot; Indoor/Outdoor Wall Clock"/>
    <n v="37.4"/>
    <n v="2"/>
    <n v="0"/>
    <n v="14.212"/>
    <x v="1"/>
    <x v="0"/>
    <s v="No"/>
  </r>
  <r>
    <n v="4958"/>
    <s v="CA-2017-127607"/>
    <x v="305"/>
    <d v="2017-03-26T00:00:00"/>
    <s v="Standard Class"/>
    <s v="JK-15730"/>
    <s v="Joe Kamberova"/>
    <x v="0"/>
    <s v="United States"/>
    <x v="238"/>
    <x v="5"/>
    <n v="75007"/>
    <x v="2"/>
    <s v="OFF-BI-10001308"/>
    <x v="1"/>
    <x v="8"/>
    <s v="GBC Standard Plastic Binding Systems' Combs"/>
    <n v="2.5119999999999996"/>
    <n v="2"/>
    <n v="0.8"/>
    <n v="-4.3960000000000026"/>
    <x v="2"/>
    <x v="0"/>
    <s v="No"/>
  </r>
  <r>
    <n v="4959"/>
    <s v="CA-2017-127607"/>
    <x v="305"/>
    <d v="2017-03-26T00:00:00"/>
    <s v="Standard Class"/>
    <s v="JK-15730"/>
    <s v="Joe Kamberova"/>
    <x v="0"/>
    <s v="United States"/>
    <x v="238"/>
    <x v="5"/>
    <n v="75007"/>
    <x v="2"/>
    <s v="OFF-FA-10003485"/>
    <x v="1"/>
    <x v="13"/>
    <s v="Staples"/>
    <n v="18.864000000000001"/>
    <n v="9"/>
    <n v="0.2"/>
    <n v="6.1307999999999998"/>
    <x v="2"/>
    <x v="0"/>
    <s v="No"/>
  </r>
  <r>
    <n v="4960"/>
    <s v="CA-2018-166226"/>
    <x v="741"/>
    <d v="2018-11-22T00:00:00"/>
    <s v="Standard Class"/>
    <s v="TC-21535"/>
    <s v="Tracy Collins"/>
    <x v="2"/>
    <s v="United States"/>
    <x v="1"/>
    <x v="1"/>
    <n v="90008"/>
    <x v="1"/>
    <s v="TEC-PH-10003357"/>
    <x v="2"/>
    <x v="7"/>
    <s v="Grandstream GXP2100 Mainstream Business Phone"/>
    <n v="61.192"/>
    <n v="1"/>
    <n v="0.2"/>
    <n v="6.1192000000000011"/>
    <x v="1"/>
    <x v="0"/>
    <s v="No"/>
  </r>
  <r>
    <n v="4961"/>
    <s v="CA-2018-166226"/>
    <x v="741"/>
    <d v="2018-11-22T00:00:00"/>
    <s v="Standard Class"/>
    <s v="TC-21535"/>
    <s v="Tracy Collins"/>
    <x v="2"/>
    <s v="United States"/>
    <x v="1"/>
    <x v="1"/>
    <n v="90008"/>
    <x v="1"/>
    <s v="OFF-AP-10002867"/>
    <x v="1"/>
    <x v="9"/>
    <s v="Fellowes Command Center 5-outlet power strip"/>
    <n v="67.84"/>
    <n v="1"/>
    <n v="0"/>
    <n v="18.316800000000001"/>
    <x v="1"/>
    <x v="0"/>
    <s v="No"/>
  </r>
  <r>
    <n v="4962"/>
    <s v="CA-2016-156587"/>
    <x v="1009"/>
    <d v="2016-03-08T00:00:00"/>
    <s v="First Class"/>
    <s v="AB-10015"/>
    <s v="Aaron Bergman"/>
    <x v="0"/>
    <s v="United States"/>
    <x v="4"/>
    <x v="4"/>
    <n v="98103"/>
    <x v="1"/>
    <s v="FUR-CH-10004477"/>
    <x v="0"/>
    <x v="1"/>
    <s v="Global Push Button Manager's Chair, Indigo"/>
    <n v="48.712000000000003"/>
    <n v="1"/>
    <n v="0.2"/>
    <n v="5.4800999999999966"/>
    <x v="1"/>
    <x v="0"/>
    <s v="No"/>
  </r>
  <r>
    <n v="4963"/>
    <s v="CA-2016-156587"/>
    <x v="1009"/>
    <d v="2016-03-08T00:00:00"/>
    <s v="First Class"/>
    <s v="AB-10015"/>
    <s v="Aaron Bergman"/>
    <x v="0"/>
    <s v="United States"/>
    <x v="4"/>
    <x v="4"/>
    <n v="98103"/>
    <x v="1"/>
    <s v="OFF-AR-10001427"/>
    <x v="1"/>
    <x v="6"/>
    <s v="Newell 330"/>
    <n v="17.940000000000001"/>
    <n v="3"/>
    <n v="0"/>
    <n v="4.6644000000000005"/>
    <x v="1"/>
    <x v="0"/>
    <s v="No"/>
  </r>
  <r>
    <n v="4964"/>
    <s v="CA-2016-156587"/>
    <x v="1009"/>
    <d v="2016-03-08T00:00:00"/>
    <s v="First Class"/>
    <s v="AB-10015"/>
    <s v="Aaron Bergman"/>
    <x v="0"/>
    <s v="United States"/>
    <x v="4"/>
    <x v="4"/>
    <n v="98103"/>
    <x v="1"/>
    <s v="OFF-ST-10002344"/>
    <x v="1"/>
    <x v="4"/>
    <s v="Carina 42&quot;Hx23 3/4&quot;W Media Storage Unit"/>
    <n v="242.94"/>
    <n v="3"/>
    <n v="0"/>
    <n v="4.8588000000000164"/>
    <x v="1"/>
    <x v="0"/>
    <s v="No"/>
  </r>
  <r>
    <n v="4965"/>
    <s v="CA-2018-141180"/>
    <x v="666"/>
    <d v="2018-05-19T00:00:00"/>
    <s v="Second Class"/>
    <s v="DP-13000"/>
    <s v="Darren Powers"/>
    <x v="0"/>
    <s v="United States"/>
    <x v="2"/>
    <x v="2"/>
    <n v="33311"/>
    <x v="0"/>
    <s v="OFF-BI-10000301"/>
    <x v="1"/>
    <x v="8"/>
    <s v="GBC Instant Report Kit"/>
    <n v="7.7640000000000011"/>
    <n v="4"/>
    <n v="0.7"/>
    <n v="-5.1760000000000002"/>
    <x v="0"/>
    <x v="0"/>
    <s v="No"/>
  </r>
  <r>
    <n v="4966"/>
    <s v="CA-2017-109708"/>
    <x v="442"/>
    <d v="2017-05-28T00:00:00"/>
    <s v="Second Class"/>
    <s v="CY-12745"/>
    <s v="Craig Yedwab"/>
    <x v="1"/>
    <s v="United States"/>
    <x v="29"/>
    <x v="18"/>
    <n v="38401"/>
    <x v="0"/>
    <s v="TEC-PH-10001944"/>
    <x v="2"/>
    <x v="7"/>
    <s v="Wi-Ex zBoost YX540 Cellular Phone Signal Booster"/>
    <n v="467.03999999999996"/>
    <n v="4"/>
    <n v="0.2"/>
    <n v="58.379999999999939"/>
    <x v="0"/>
    <x v="0"/>
    <s v="No"/>
  </r>
  <r>
    <n v="4967"/>
    <s v="CA-2017-122406"/>
    <x v="991"/>
    <d v="2017-08-05T00:00:00"/>
    <s v="Second Class"/>
    <s v="BE-11455"/>
    <s v="Brad Eason"/>
    <x v="2"/>
    <s v="United States"/>
    <x v="205"/>
    <x v="34"/>
    <n v="2908"/>
    <x v="3"/>
    <s v="TEC-PH-10001527"/>
    <x v="2"/>
    <x v="7"/>
    <s v="Plantronics MX500i Earset"/>
    <n v="128.85000000000002"/>
    <n v="3"/>
    <n v="0"/>
    <n v="3.8654999999999973"/>
    <x v="3"/>
    <x v="0"/>
    <s v="No"/>
  </r>
  <r>
    <n v="4968"/>
    <s v="CA-2017-122406"/>
    <x v="991"/>
    <d v="2017-08-05T00:00:00"/>
    <s v="Second Class"/>
    <s v="BE-11455"/>
    <s v="Brad Eason"/>
    <x v="2"/>
    <s v="United States"/>
    <x v="205"/>
    <x v="34"/>
    <n v="2908"/>
    <x v="3"/>
    <s v="OFF-PA-10001307"/>
    <x v="1"/>
    <x v="10"/>
    <s v="Important Message Pads, 50 4-1/4 x 5-1/2 Forms per Pad"/>
    <n v="8.4"/>
    <n v="2"/>
    <n v="0"/>
    <n v="4.1159999999999997"/>
    <x v="3"/>
    <x v="0"/>
    <s v="No"/>
  </r>
  <r>
    <n v="4969"/>
    <s v="CA-2017-122406"/>
    <x v="991"/>
    <d v="2017-08-05T00:00:00"/>
    <s v="Second Class"/>
    <s v="BE-11455"/>
    <s v="Brad Eason"/>
    <x v="2"/>
    <s v="United States"/>
    <x v="205"/>
    <x v="34"/>
    <n v="2908"/>
    <x v="3"/>
    <s v="TEC-AC-10004571"/>
    <x v="2"/>
    <x v="11"/>
    <s v="Logitech G700s Rechargeable Gaming Mouse"/>
    <n v="199.98"/>
    <n v="2"/>
    <n v="0"/>
    <n v="83.991600000000005"/>
    <x v="3"/>
    <x v="0"/>
    <s v="No"/>
  </r>
  <r>
    <n v="4970"/>
    <s v="CA-2017-122406"/>
    <x v="991"/>
    <d v="2017-08-05T00:00:00"/>
    <s v="Second Class"/>
    <s v="BE-11455"/>
    <s v="Brad Eason"/>
    <x v="2"/>
    <s v="United States"/>
    <x v="205"/>
    <x v="34"/>
    <n v="2908"/>
    <x v="3"/>
    <s v="FUR-CH-10001973"/>
    <x v="0"/>
    <x v="1"/>
    <s v="Office Star Flex Back Scooter Chair with White Frame"/>
    <n v="110.98"/>
    <n v="1"/>
    <n v="0"/>
    <n v="15.537199999999999"/>
    <x v="3"/>
    <x v="0"/>
    <s v="No"/>
  </r>
  <r>
    <n v="4971"/>
    <s v="US-2018-153815"/>
    <x v="61"/>
    <d v="2018-11-09T00:00:00"/>
    <s v="First Class"/>
    <s v="KL-16555"/>
    <s v="Kelly Lampkin"/>
    <x v="1"/>
    <s v="United States"/>
    <x v="108"/>
    <x v="2"/>
    <n v="32216"/>
    <x v="0"/>
    <s v="FUR-CH-10000513"/>
    <x v="0"/>
    <x v="1"/>
    <s v="High-Back Leather Manager's Chair"/>
    <n v="207.98400000000004"/>
    <n v="2"/>
    <n v="0.2"/>
    <n v="-28.597800000000007"/>
    <x v="0"/>
    <x v="0"/>
    <s v="No"/>
  </r>
  <r>
    <n v="4972"/>
    <s v="US-2018-153815"/>
    <x v="61"/>
    <d v="2018-11-09T00:00:00"/>
    <s v="First Class"/>
    <s v="KL-16555"/>
    <s v="Kelly Lampkin"/>
    <x v="1"/>
    <s v="United States"/>
    <x v="108"/>
    <x v="2"/>
    <n v="32216"/>
    <x v="0"/>
    <s v="OFF-PA-10002421"/>
    <x v="1"/>
    <x v="10"/>
    <s v="Embossed Ink Jet Note Cards"/>
    <n v="36.112000000000002"/>
    <n v="2"/>
    <n v="0.2"/>
    <n v="12.639200000000001"/>
    <x v="0"/>
    <x v="0"/>
    <s v="No"/>
  </r>
  <r>
    <n v="4973"/>
    <s v="US-2018-153815"/>
    <x v="61"/>
    <d v="2018-11-09T00:00:00"/>
    <s v="First Class"/>
    <s v="KL-16555"/>
    <s v="Kelly Lampkin"/>
    <x v="1"/>
    <s v="United States"/>
    <x v="108"/>
    <x v="2"/>
    <n v="32216"/>
    <x v="0"/>
    <s v="FUR-FU-10004090"/>
    <x v="0"/>
    <x v="5"/>
    <s v="Executive Impressions 14&quot; Contract Wall Clock"/>
    <n v="35.568000000000005"/>
    <n v="2"/>
    <n v="0.2"/>
    <n v="5.7797999999999963"/>
    <x v="0"/>
    <x v="0"/>
    <s v="No"/>
  </r>
  <r>
    <n v="4974"/>
    <s v="US-2018-153815"/>
    <x v="61"/>
    <d v="2018-11-09T00:00:00"/>
    <s v="First Class"/>
    <s v="KL-16555"/>
    <s v="Kelly Lampkin"/>
    <x v="1"/>
    <s v="United States"/>
    <x v="108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  <x v="0"/>
    <x v="0"/>
    <s v="No"/>
  </r>
  <r>
    <n v="4975"/>
    <s v="CA-2018-164896"/>
    <x v="77"/>
    <d v="2018-11-12T00:00:00"/>
    <s v="Standard Class"/>
    <s v="PS-19045"/>
    <s v="Penelope Sewall"/>
    <x v="2"/>
    <s v="United States"/>
    <x v="147"/>
    <x v="1"/>
    <n v="92054"/>
    <x v="1"/>
    <s v="OFF-PA-10002246"/>
    <x v="1"/>
    <x v="10"/>
    <s v="Wirebound Four 2-3/4 x 5 Forms per Page, 400 Sets per Book"/>
    <n v="12.9"/>
    <n v="2"/>
    <n v="0"/>
    <n v="6.3209999999999997"/>
    <x v="1"/>
    <x v="0"/>
    <s v="No"/>
  </r>
  <r>
    <n v="4976"/>
    <s v="CA-2017-142202"/>
    <x v="227"/>
    <d v="2017-09-23T00:00:00"/>
    <s v="Second Class"/>
    <s v="JR-16210"/>
    <s v="Justin Ritter"/>
    <x v="1"/>
    <s v="United States"/>
    <x v="108"/>
    <x v="2"/>
    <n v="32216"/>
    <x v="0"/>
    <s v="TEC-AC-10003198"/>
    <x v="2"/>
    <x v="11"/>
    <s v="Enermax Acrylux Wireless Keyboard"/>
    <n v="717.12000000000012"/>
    <n v="9"/>
    <n v="0.2"/>
    <n v="152.38799999999992"/>
    <x v="0"/>
    <x v="0"/>
    <s v="No"/>
  </r>
  <r>
    <n v="4977"/>
    <s v="CA-2017-165050"/>
    <x v="214"/>
    <d v="2017-12-09T00:00:00"/>
    <s v="First Class"/>
    <s v="AH-10210"/>
    <s v="Alan Hwang"/>
    <x v="0"/>
    <s v="United States"/>
    <x v="20"/>
    <x v="15"/>
    <n v="10024"/>
    <x v="3"/>
    <s v="OFF-BI-10001031"/>
    <x v="1"/>
    <x v="8"/>
    <s v="Pressboard Data Binders by Wilson Jones"/>
    <n v="21.36"/>
    <n v="5"/>
    <n v="0.2"/>
    <n v="7.2089999999999996"/>
    <x v="3"/>
    <x v="0"/>
    <s v="No"/>
  </r>
  <r>
    <n v="4978"/>
    <s v="CA-2017-165050"/>
    <x v="214"/>
    <d v="2017-12-09T00:00:00"/>
    <s v="First Class"/>
    <s v="AH-10210"/>
    <s v="Alan Hwang"/>
    <x v="0"/>
    <s v="United States"/>
    <x v="20"/>
    <x v="15"/>
    <n v="10024"/>
    <x v="3"/>
    <s v="OFF-BI-10003727"/>
    <x v="1"/>
    <x v="8"/>
    <s v="Avery Durable Slant Ring Binders With Label Holder"/>
    <n v="6.6879999999999997"/>
    <n v="2"/>
    <n v="0.2"/>
    <n v="2.3407999999999998"/>
    <x v="3"/>
    <x v="0"/>
    <s v="No"/>
  </r>
  <r>
    <n v="4979"/>
    <s v="CA-2017-165050"/>
    <x v="214"/>
    <d v="2017-12-09T00:00:00"/>
    <s v="First Class"/>
    <s v="AH-10210"/>
    <s v="Alan Hwang"/>
    <x v="0"/>
    <s v="United States"/>
    <x v="20"/>
    <x v="15"/>
    <n v="10024"/>
    <x v="3"/>
    <s v="TEC-PH-10001336"/>
    <x v="2"/>
    <x v="7"/>
    <s v="Digium D40 VoIP phone"/>
    <n v="773.94"/>
    <n v="6"/>
    <n v="0"/>
    <n v="224.4426"/>
    <x v="3"/>
    <x v="0"/>
    <s v="No"/>
  </r>
  <r>
    <n v="4980"/>
    <s v="US-2018-131114"/>
    <x v="10"/>
    <d v="2018-12-13T00:00:00"/>
    <s v="Second Class"/>
    <s v="RW-19630"/>
    <s v="Rob Williams"/>
    <x v="1"/>
    <s v="United States"/>
    <x v="22"/>
    <x v="10"/>
    <n v="60610"/>
    <x v="2"/>
    <s v="OFF-SU-10001664"/>
    <x v="1"/>
    <x v="14"/>
    <s v="Acme Office Executive Series Stainless Steel Trimmers"/>
    <n v="20.568000000000001"/>
    <n v="3"/>
    <n v="0.2"/>
    <n v="1.5426000000000002"/>
    <x v="2"/>
    <x v="0"/>
    <s v="No"/>
  </r>
  <r>
    <n v="4981"/>
    <s v="US-2018-131114"/>
    <x v="10"/>
    <d v="2018-12-13T00:00:00"/>
    <s v="Second Class"/>
    <s v="RW-19630"/>
    <s v="Rob Williams"/>
    <x v="1"/>
    <s v="United States"/>
    <x v="22"/>
    <x v="10"/>
    <n v="60610"/>
    <x v="2"/>
    <s v="OFF-AP-10003971"/>
    <x v="1"/>
    <x v="9"/>
    <s v="Belkin 6 Outlet Metallic Surge Strip"/>
    <n v="4.355999999999999"/>
    <n v="2"/>
    <n v="0.8"/>
    <n v="-11.761200000000002"/>
    <x v="2"/>
    <x v="0"/>
    <s v="No"/>
  </r>
  <r>
    <n v="4982"/>
    <s v="US-2018-131114"/>
    <x v="10"/>
    <d v="2018-12-13T00:00:00"/>
    <s v="Second Class"/>
    <s v="RW-19630"/>
    <s v="Rob Williams"/>
    <x v="1"/>
    <s v="United States"/>
    <x v="22"/>
    <x v="10"/>
    <n v="60610"/>
    <x v="2"/>
    <s v="TEC-AC-10000199"/>
    <x v="2"/>
    <x v="11"/>
    <s v="Kingston Digital DataTraveler 8GB USB 2.0"/>
    <n v="19.040000000000003"/>
    <n v="4"/>
    <n v="0.2"/>
    <n v="-1.4279999999999999"/>
    <x v="2"/>
    <x v="0"/>
    <s v="No"/>
  </r>
  <r>
    <n v="4983"/>
    <s v="CA-2016-160066"/>
    <x v="912"/>
    <d v="2016-11-22T00:00:00"/>
    <s v="Standard Class"/>
    <s v="AH-10075"/>
    <s v="Adam Hart"/>
    <x v="1"/>
    <s v="United States"/>
    <x v="101"/>
    <x v="1"/>
    <n v="92646"/>
    <x v="1"/>
    <s v="OFF-LA-10001045"/>
    <x v="1"/>
    <x v="2"/>
    <s v="Permanent Self-Adhesive File Folder Labels for Typewriters by Universal"/>
    <n v="5.22"/>
    <n v="2"/>
    <n v="0"/>
    <n v="2.4011999999999998"/>
    <x v="1"/>
    <x v="0"/>
    <s v="No"/>
  </r>
  <r>
    <n v="4984"/>
    <s v="CA-2018-109925"/>
    <x v="61"/>
    <d v="2018-11-10T00:00:00"/>
    <s v="Second Class"/>
    <s v="IM-15070"/>
    <s v="Irene Maddox"/>
    <x v="0"/>
    <s v="United States"/>
    <x v="70"/>
    <x v="1"/>
    <n v="92105"/>
    <x v="1"/>
    <s v="OFF-ST-10003442"/>
    <x v="1"/>
    <x v="4"/>
    <s v="Eldon Portable Mobile Manager"/>
    <n v="84.84"/>
    <n v="3"/>
    <n v="0"/>
    <n v="22.9068"/>
    <x v="1"/>
    <x v="0"/>
    <s v="No"/>
  </r>
  <r>
    <n v="4985"/>
    <s v="CA-2017-160696"/>
    <x v="684"/>
    <d v="2017-09-10T00:00:00"/>
    <s v="Standard Class"/>
    <s v="CK-12760"/>
    <s v="Cyma Kinney"/>
    <x v="1"/>
    <s v="United States"/>
    <x v="316"/>
    <x v="18"/>
    <n v="37211"/>
    <x v="0"/>
    <s v="OFF-FA-10003059"/>
    <x v="1"/>
    <x v="13"/>
    <s v="Assorted Color Push Pins"/>
    <n v="7.2400000000000011"/>
    <n v="5"/>
    <n v="0.2"/>
    <n v="1.1764999999999992"/>
    <x v="0"/>
    <x v="0"/>
    <s v="No"/>
  </r>
  <r>
    <n v="4986"/>
    <s v="CA-2016-125171"/>
    <x v="1010"/>
    <d v="2016-09-03T00:00:00"/>
    <s v="Same Day"/>
    <s v="AG-10390"/>
    <s v="Allen Goldenen"/>
    <x v="0"/>
    <s v="United States"/>
    <x v="20"/>
    <x v="15"/>
    <n v="10009"/>
    <x v="3"/>
    <s v="OFF-LA-10001175"/>
    <x v="1"/>
    <x v="2"/>
    <s v="Avery 514"/>
    <n v="14.399999999999999"/>
    <n v="5"/>
    <n v="0"/>
    <n v="7.056"/>
    <x v="3"/>
    <x v="0"/>
    <s v="No"/>
  </r>
  <r>
    <n v="4987"/>
    <s v="CA-2018-149279"/>
    <x v="423"/>
    <d v="2018-04-28T00:00:00"/>
    <s v="Standard Class"/>
    <s v="CL-12700"/>
    <s v="Craig Leslie"/>
    <x v="2"/>
    <s v="United States"/>
    <x v="77"/>
    <x v="22"/>
    <n v="80906"/>
    <x v="1"/>
    <s v="OFF-PA-10003441"/>
    <x v="1"/>
    <x v="10"/>
    <s v="Xerox 226"/>
    <n v="15.552000000000003"/>
    <n v="3"/>
    <n v="0.2"/>
    <n v="5.4432"/>
    <x v="1"/>
    <x v="0"/>
    <s v="No"/>
  </r>
  <r>
    <n v="4988"/>
    <s v="CA-2018-149279"/>
    <x v="423"/>
    <d v="2018-04-28T00:00:00"/>
    <s v="Standard Class"/>
    <s v="CL-12700"/>
    <s v="Craig Leslie"/>
    <x v="2"/>
    <s v="United States"/>
    <x v="77"/>
    <x v="22"/>
    <n v="80906"/>
    <x v="1"/>
    <s v="FUR-CH-10004287"/>
    <x v="0"/>
    <x v="1"/>
    <s v="SAFCO Arco Folding Chair"/>
    <n v="1325.76"/>
    <n v="6"/>
    <n v="0.2"/>
    <n v="149.14799999999991"/>
    <x v="1"/>
    <x v="0"/>
    <s v="No"/>
  </r>
  <r>
    <n v="4989"/>
    <s v="CA-2018-149279"/>
    <x v="423"/>
    <d v="2018-04-28T00:00:00"/>
    <s v="Standard Class"/>
    <s v="CL-12700"/>
    <s v="Craig Leslie"/>
    <x v="2"/>
    <s v="United States"/>
    <x v="77"/>
    <x v="22"/>
    <n v="80906"/>
    <x v="1"/>
    <s v="OFF-BI-10004040"/>
    <x v="1"/>
    <x v="8"/>
    <s v="Wilson Jones Impact Binders"/>
    <n v="3.1080000000000001"/>
    <n v="2"/>
    <n v="0.7"/>
    <n v="-2.1755999999999993"/>
    <x v="1"/>
    <x v="0"/>
    <s v="No"/>
  </r>
  <r>
    <n v="4990"/>
    <s v="CA-2019-107321"/>
    <x v="515"/>
    <d v="2019-09-04T00:00:00"/>
    <s v="Standard Class"/>
    <s v="AW-10930"/>
    <s v="Arthur Wiediger"/>
    <x v="2"/>
    <s v="United States"/>
    <x v="8"/>
    <x v="1"/>
    <n v="94110"/>
    <x v="1"/>
    <s v="OFF-BI-10004022"/>
    <x v="1"/>
    <x v="8"/>
    <s v="Acco Suede Grain Vinyl Round Ring Binder"/>
    <n v="6.6719999999999988"/>
    <n v="3"/>
    <n v="0.2"/>
    <n v="2.1683999999999997"/>
    <x v="1"/>
    <x v="0"/>
    <s v="No"/>
  </r>
  <r>
    <n v="4991"/>
    <s v="CA-2019-107321"/>
    <x v="515"/>
    <d v="2019-09-04T00:00:00"/>
    <s v="Standard Class"/>
    <s v="AW-10930"/>
    <s v="Arthur Wiediger"/>
    <x v="2"/>
    <s v="United States"/>
    <x v="8"/>
    <x v="1"/>
    <n v="94110"/>
    <x v="1"/>
    <s v="TEC-PH-10002200"/>
    <x v="2"/>
    <x v="7"/>
    <s v="Aastra 6757i CT Wireless VoIP phone"/>
    <n v="689.40800000000002"/>
    <n v="4"/>
    <n v="0.2"/>
    <n v="77.558399999999978"/>
    <x v="1"/>
    <x v="0"/>
    <s v="No"/>
  </r>
  <r>
    <n v="4992"/>
    <s v="US-2019-122714"/>
    <x v="226"/>
    <d v="2019-12-13T00:00:00"/>
    <s v="Standard Class"/>
    <s v="HG-14965"/>
    <s v="Henry Goldwyn"/>
    <x v="1"/>
    <s v="United States"/>
    <x v="22"/>
    <x v="10"/>
    <n v="60653"/>
    <x v="2"/>
    <s v="OFF-BI-10001120"/>
    <x v="1"/>
    <x v="8"/>
    <s v="Ibico EPK-21 Electric Binding System"/>
    <n v="1889.9899999999998"/>
    <n v="5"/>
    <n v="0.8"/>
    <n v="-2929.4845000000005"/>
    <x v="2"/>
    <x v="0"/>
    <s v="No"/>
  </r>
  <r>
    <n v="4993"/>
    <s v="CA-2017-153038"/>
    <x v="217"/>
    <d v="2017-12-25T00:00:00"/>
    <s v="Standard Class"/>
    <s v="RB-19645"/>
    <s v="Robert Barroso"/>
    <x v="1"/>
    <s v="United States"/>
    <x v="26"/>
    <x v="18"/>
    <n v="38109"/>
    <x v="0"/>
    <s v="OFF-EN-10000461"/>
    <x v="1"/>
    <x v="12"/>
    <s v="#10- 4 1/8&quot; x 9 1/2&quot; Recycled Envelopes"/>
    <n v="55.936000000000007"/>
    <n v="8"/>
    <n v="0.2"/>
    <n v="18.878399999999999"/>
    <x v="0"/>
    <x v="0"/>
    <s v="No"/>
  </r>
  <r>
    <n v="4994"/>
    <s v="CA-2017-153038"/>
    <x v="217"/>
    <d v="2017-12-25T00:00:00"/>
    <s v="Standard Class"/>
    <s v="RB-19645"/>
    <s v="Robert Barroso"/>
    <x v="1"/>
    <s v="United States"/>
    <x v="26"/>
    <x v="18"/>
    <n v="38109"/>
    <x v="0"/>
    <s v="OFF-LA-10004008"/>
    <x v="1"/>
    <x v="2"/>
    <s v="Avery 507"/>
    <n v="18.431999999999999"/>
    <n v="8"/>
    <n v="0.2"/>
    <n v="5.9903999999999984"/>
    <x v="0"/>
    <x v="0"/>
    <s v="No"/>
  </r>
  <r>
    <n v="4995"/>
    <s v="CA-2017-153038"/>
    <x v="217"/>
    <d v="2017-12-25T00:00:00"/>
    <s v="Standard Class"/>
    <s v="RB-19645"/>
    <s v="Robert Barroso"/>
    <x v="1"/>
    <s v="United States"/>
    <x v="26"/>
    <x v="18"/>
    <n v="38109"/>
    <x v="0"/>
    <s v="FUR-FU-10000221"/>
    <x v="0"/>
    <x v="5"/>
    <s v="Master Caster Door Stop, Brown"/>
    <n v="20.32"/>
    <n v="5"/>
    <n v="0.2"/>
    <n v="3.5559999999999992"/>
    <x v="0"/>
    <x v="0"/>
    <s v="No"/>
  </r>
  <r>
    <n v="4996"/>
    <s v="CA-2016-132227"/>
    <x v="130"/>
    <d v="2016-11-10T00:00:00"/>
    <s v="Standard Class"/>
    <s v="SZ-20035"/>
    <s v="Sam Zeldin"/>
    <x v="2"/>
    <s v="United States"/>
    <x v="20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  <x v="3"/>
    <x v="0"/>
    <s v="No"/>
  </r>
  <r>
    <n v="4997"/>
    <s v="CA-2019-155824"/>
    <x v="434"/>
    <d v="2019-03-15T00:00:00"/>
    <s v="Standard Class"/>
    <s v="KS-16300"/>
    <s v="Karen Seio"/>
    <x v="1"/>
    <s v="United States"/>
    <x v="253"/>
    <x v="3"/>
    <n v="27604"/>
    <x v="0"/>
    <s v="OFF-AP-10000390"/>
    <x v="1"/>
    <x v="9"/>
    <s v="Euro Pro Shark Stick Mini Vacuum"/>
    <n v="48.783999999999999"/>
    <n v="1"/>
    <n v="0.2"/>
    <n v="3.6587999999999976"/>
    <x v="0"/>
    <x v="0"/>
    <s v="No"/>
  </r>
  <r>
    <n v="4998"/>
    <s v="CA-2019-155824"/>
    <x v="434"/>
    <d v="2019-03-15T00:00:00"/>
    <s v="Standard Class"/>
    <s v="KS-16300"/>
    <s v="Karen Seio"/>
    <x v="1"/>
    <s v="United States"/>
    <x v="253"/>
    <x v="3"/>
    <n v="27604"/>
    <x v="0"/>
    <s v="OFF-BI-10000014"/>
    <x v="1"/>
    <x v="8"/>
    <s v="Heavy-Duty E-Z-D Binders"/>
    <n v="13.092000000000002"/>
    <n v="4"/>
    <n v="0.7"/>
    <n v="-10.037199999999999"/>
    <x v="0"/>
    <x v="0"/>
    <s v="No"/>
  </r>
  <r>
    <n v="4999"/>
    <s v="CA-2018-129238"/>
    <x v="1011"/>
    <d v="2018-02-04T00:00:00"/>
    <s v="Standard Class"/>
    <s v="SC-20050"/>
    <s v="Sample Company A"/>
    <x v="2"/>
    <s v="United States"/>
    <x v="1"/>
    <x v="1"/>
    <n v="90045"/>
    <x v="1"/>
    <s v="TEC-PH-10004120"/>
    <x v="2"/>
    <x v="7"/>
    <s v="AT&amp;T 1080 Phone"/>
    <n v="109.59200000000001"/>
    <n v="1"/>
    <n v="0.2"/>
    <n v="8.2194000000000003"/>
    <x v="1"/>
    <x v="0"/>
    <s v="No"/>
  </r>
  <r>
    <n v="5000"/>
    <s v="CA-2018-129238"/>
    <x v="1011"/>
    <d v="2018-02-04T00:00:00"/>
    <s v="Standard Class"/>
    <s v="SC-20050"/>
    <s v="Sample Company A"/>
    <x v="2"/>
    <s v="United States"/>
    <x v="1"/>
    <x v="1"/>
    <n v="90045"/>
    <x v="1"/>
    <s v="OFF-PA-10002764"/>
    <x v="1"/>
    <x v="10"/>
    <s v="Easy-staple paper"/>
    <n v="56.7"/>
    <n v="5"/>
    <n v="0"/>
    <n v="27.782999999999998"/>
    <x v="1"/>
    <x v="0"/>
    <s v="No"/>
  </r>
  <r>
    <n v="5001"/>
    <s v="CA-2019-159688"/>
    <x v="917"/>
    <d v="2019-05-12T00:00:00"/>
    <s v="Standard Class"/>
    <s v="AB-10060"/>
    <s v="Adam Bellavance"/>
    <x v="2"/>
    <s v="United States"/>
    <x v="1"/>
    <x v="1"/>
    <n v="90004"/>
    <x v="1"/>
    <s v="TEC-AC-10000736"/>
    <x v="2"/>
    <x v="11"/>
    <s v="Logitech G600 MMO Gaming Mouse"/>
    <n v="79.989999999999995"/>
    <n v="1"/>
    <n v="0"/>
    <n v="28.796399999999998"/>
    <x v="1"/>
    <x v="0"/>
    <s v="No"/>
  </r>
  <r>
    <n v="5002"/>
    <s v="CA-2018-136126"/>
    <x v="1012"/>
    <d v="2018-05-24T00:00:00"/>
    <s v="Same Day"/>
    <s v="EH-14125"/>
    <s v="Eugene Hildebrand"/>
    <x v="2"/>
    <s v="United States"/>
    <x v="311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  <x v="0"/>
    <x v="0"/>
    <s v="No"/>
  </r>
  <r>
    <n v="5003"/>
    <s v="CA-2018-136126"/>
    <x v="1012"/>
    <d v="2018-05-24T00:00:00"/>
    <s v="Same Day"/>
    <s v="EH-14125"/>
    <s v="Eugene Hildebrand"/>
    <x v="2"/>
    <s v="United States"/>
    <x v="311"/>
    <x v="17"/>
    <n v="23602"/>
    <x v="0"/>
    <s v="OFF-PA-10004327"/>
    <x v="1"/>
    <x v="10"/>
    <s v="Xerox 1911"/>
    <n v="191.6"/>
    <n v="4"/>
    <n v="0"/>
    <n v="91.967999999999989"/>
    <x v="0"/>
    <x v="0"/>
    <s v="No"/>
  </r>
  <r>
    <n v="5004"/>
    <s v="CA-2018-155033"/>
    <x v="877"/>
    <d v="2018-10-12T00:00:00"/>
    <s v="Standard Class"/>
    <s v="CC-12475"/>
    <s v="Cindy Chapman"/>
    <x v="0"/>
    <s v="United States"/>
    <x v="1"/>
    <x v="1"/>
    <n v="90032"/>
    <x v="1"/>
    <s v="OFF-PA-10000143"/>
    <x v="1"/>
    <x v="10"/>
    <s v="Astroparche Fine Business Paper"/>
    <n v="10.56"/>
    <n v="2"/>
    <n v="0"/>
    <n v="5.0688000000000004"/>
    <x v="1"/>
    <x v="0"/>
    <s v="No"/>
  </r>
  <r>
    <n v="5005"/>
    <s v="CA-2016-156006"/>
    <x v="1013"/>
    <d v="2016-05-02T00:00:00"/>
    <s v="Second Class"/>
    <s v="TM-21010"/>
    <s v="Tamara Manning"/>
    <x v="0"/>
    <s v="United States"/>
    <x v="25"/>
    <x v="35"/>
    <n v="39212"/>
    <x v="0"/>
    <s v="TEC-AC-10002550"/>
    <x v="2"/>
    <x v="11"/>
    <s v="Maxell 4.7GB DVD-RW 3/Pack"/>
    <n v="47.79"/>
    <n v="3"/>
    <n v="0"/>
    <n v="16.2486"/>
    <x v="0"/>
    <x v="0"/>
    <s v="No"/>
  </r>
  <r>
    <n v="5006"/>
    <s v="CA-2017-158659"/>
    <x v="113"/>
    <d v="2017-11-14T00:00:00"/>
    <s v="Second Class"/>
    <s v="SC-20695"/>
    <s v="Steve Chapman"/>
    <x v="1"/>
    <s v="United States"/>
    <x v="102"/>
    <x v="14"/>
    <n v="47374"/>
    <x v="2"/>
    <s v="OFF-ST-10003306"/>
    <x v="1"/>
    <x v="4"/>
    <s v="Letter Size Cart"/>
    <n v="714.30000000000007"/>
    <n v="5"/>
    <n v="0"/>
    <n v="207.14699999999993"/>
    <x v="2"/>
    <x v="0"/>
    <s v="No"/>
  </r>
  <r>
    <n v="5007"/>
    <s v="CA-2017-169796"/>
    <x v="529"/>
    <d v="2017-11-14T00:00:00"/>
    <s v="Standard Class"/>
    <s v="Dp-13240"/>
    <s v="Dean percer"/>
    <x v="2"/>
    <s v="United States"/>
    <x v="20"/>
    <x v="15"/>
    <n v="10035"/>
    <x v="3"/>
    <s v="TEC-MA-10000045"/>
    <x v="2"/>
    <x v="15"/>
    <s v="Zebra ZM400 Thermal Label Printer"/>
    <n v="2321.9"/>
    <n v="2"/>
    <n v="0"/>
    <n v="1114.5119999999999"/>
    <x v="3"/>
    <x v="0"/>
    <s v="No"/>
  </r>
  <r>
    <n v="5008"/>
    <s v="CA-2017-169796"/>
    <x v="529"/>
    <d v="2017-11-14T00:00:00"/>
    <s v="Standard Class"/>
    <s v="Dp-13240"/>
    <s v="Dean percer"/>
    <x v="2"/>
    <s v="United States"/>
    <x v="20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  <x v="3"/>
    <x v="0"/>
    <s v="No"/>
  </r>
  <r>
    <n v="5009"/>
    <s v="CA-2017-102876"/>
    <x v="67"/>
    <d v="2017-09-14T00:00:00"/>
    <s v="Standard Class"/>
    <s v="LR-17035"/>
    <s v="Lisa Ryan"/>
    <x v="1"/>
    <s v="United States"/>
    <x v="10"/>
    <x v="9"/>
    <n v="19134"/>
    <x v="3"/>
    <s v="OFF-BI-10004781"/>
    <x v="1"/>
    <x v="8"/>
    <s v="GBC Wire Binding Strips"/>
    <n v="9.5220000000000002"/>
    <n v="1"/>
    <n v="0.7"/>
    <n v="-6.9827999999999975"/>
    <x v="3"/>
    <x v="0"/>
    <s v="No"/>
  </r>
  <r>
    <n v="5010"/>
    <s v="CA-2017-102876"/>
    <x v="67"/>
    <d v="2017-09-14T00:00:00"/>
    <s v="Standard Class"/>
    <s v="LR-17035"/>
    <s v="Lisa Ryan"/>
    <x v="1"/>
    <s v="United States"/>
    <x v="10"/>
    <x v="9"/>
    <n v="19134"/>
    <x v="3"/>
    <s v="TEC-PH-10002680"/>
    <x v="2"/>
    <x v="7"/>
    <s v="Samsung Galaxy Note 3"/>
    <n v="791.96399999999994"/>
    <n v="6"/>
    <n v="0.4"/>
    <n v="-131.9940000000002"/>
    <x v="3"/>
    <x v="0"/>
    <s v="No"/>
  </r>
  <r>
    <n v="5011"/>
    <s v="CA-2017-102876"/>
    <x v="67"/>
    <d v="2017-09-14T00:00:00"/>
    <s v="Standard Class"/>
    <s v="LR-17035"/>
    <s v="Lisa Ryan"/>
    <x v="1"/>
    <s v="United States"/>
    <x v="10"/>
    <x v="9"/>
    <n v="19134"/>
    <x v="3"/>
    <s v="OFF-BI-10000848"/>
    <x v="1"/>
    <x v="8"/>
    <s v="Angle-D Ring Binders"/>
    <n v="4.9230000000000009"/>
    <n v="3"/>
    <n v="0.7"/>
    <n v="-3.9383999999999997"/>
    <x v="3"/>
    <x v="0"/>
    <s v="No"/>
  </r>
  <r>
    <n v="5012"/>
    <s v="US-2019-139647"/>
    <x v="943"/>
    <d v="2019-05-13T00:00:00"/>
    <s v="First Class"/>
    <s v="TS-21370"/>
    <s v="Todd Sumrall"/>
    <x v="1"/>
    <s v="United States"/>
    <x v="42"/>
    <x v="16"/>
    <n v="85023"/>
    <x v="1"/>
    <s v="FUR-BO-10004467"/>
    <x v="0"/>
    <x v="0"/>
    <s v="Bestar Classic Bookcase"/>
    <n v="209.97900000000001"/>
    <n v="7"/>
    <n v="0.7"/>
    <n v="-356.96429999999998"/>
    <x v="1"/>
    <x v="0"/>
    <s v="No"/>
  </r>
  <r>
    <n v="5013"/>
    <s v="US-2019-160465"/>
    <x v="246"/>
    <d v="2019-07-26T00:00:00"/>
    <s v="Standard Class"/>
    <s v="SW-20350"/>
    <s v="Sean Wendt"/>
    <x v="2"/>
    <s v="United States"/>
    <x v="138"/>
    <x v="24"/>
    <n v="44105"/>
    <x v="3"/>
    <s v="OFF-BI-10001670"/>
    <x v="1"/>
    <x v="8"/>
    <s v="Vinyl Sectional Post Binders"/>
    <n v="33.930000000000007"/>
    <n v="3"/>
    <n v="0.7"/>
    <n v="-22.619999999999997"/>
    <x v="3"/>
    <x v="0"/>
    <s v="No"/>
  </r>
  <r>
    <n v="5014"/>
    <s v="US-2019-160465"/>
    <x v="246"/>
    <d v="2019-07-26T00:00:00"/>
    <s v="Standard Class"/>
    <s v="SW-20350"/>
    <s v="Sean Wendt"/>
    <x v="2"/>
    <s v="United States"/>
    <x v="138"/>
    <x v="24"/>
    <n v="44105"/>
    <x v="3"/>
    <s v="OFF-ST-10000136"/>
    <x v="1"/>
    <x v="4"/>
    <s v="Letter Size File"/>
    <n v="222.32000000000005"/>
    <n v="7"/>
    <n v="0.2"/>
    <n v="25.010999999999967"/>
    <x v="3"/>
    <x v="0"/>
    <s v="No"/>
  </r>
  <r>
    <n v="5015"/>
    <s v="US-2019-160465"/>
    <x v="246"/>
    <d v="2019-07-26T00:00:00"/>
    <s v="Standard Class"/>
    <s v="SW-20350"/>
    <s v="Sean Wendt"/>
    <x v="2"/>
    <s v="United States"/>
    <x v="138"/>
    <x v="24"/>
    <n v="44105"/>
    <x v="3"/>
    <s v="TEC-PH-10004522"/>
    <x v="2"/>
    <x v="7"/>
    <s v="Dexim XPower Skin Super-Thin Power Case for iPhone 5 - Black"/>
    <n v="210.56400000000002"/>
    <n v="6"/>
    <n v="0.4"/>
    <n v="-52.640999999999991"/>
    <x v="3"/>
    <x v="0"/>
    <s v="No"/>
  </r>
  <r>
    <n v="5016"/>
    <s v="CA-2016-153850"/>
    <x v="156"/>
    <d v="2016-11-29T00:00:00"/>
    <s v="Standard Class"/>
    <s v="TH-21100"/>
    <s v="Thea Hendricks"/>
    <x v="0"/>
    <s v="United States"/>
    <x v="167"/>
    <x v="24"/>
    <n v="43615"/>
    <x v="3"/>
    <s v="FUR-FU-10002960"/>
    <x v="0"/>
    <x v="5"/>
    <s v="Eldon 200 Class Desk Accessories, Burgundy"/>
    <n v="35.168000000000006"/>
    <n v="7"/>
    <n v="0.2"/>
    <n v="9.6712000000000025"/>
    <x v="3"/>
    <x v="0"/>
    <s v="No"/>
  </r>
  <r>
    <n v="5017"/>
    <s v="CA-2016-153850"/>
    <x v="156"/>
    <d v="2016-11-29T00:00:00"/>
    <s v="Standard Class"/>
    <s v="TH-21100"/>
    <s v="Thea Hendricks"/>
    <x v="0"/>
    <s v="United States"/>
    <x v="167"/>
    <x v="24"/>
    <n v="43615"/>
    <x v="3"/>
    <s v="TEC-PH-10002584"/>
    <x v="2"/>
    <x v="7"/>
    <s v="Samsung Galaxy S4"/>
    <n v="1502.376"/>
    <n v="4"/>
    <n v="0.4"/>
    <n v="-250.39600000000019"/>
    <x v="3"/>
    <x v="0"/>
    <s v="No"/>
  </r>
  <r>
    <n v="5018"/>
    <s v="CA-2016-127558"/>
    <x v="647"/>
    <d v="2016-11-18T00:00:00"/>
    <s v="First Class"/>
    <s v="SS-20410"/>
    <s v="Shahid Shariari"/>
    <x v="0"/>
    <s v="United States"/>
    <x v="1"/>
    <x v="1"/>
    <n v="90008"/>
    <x v="1"/>
    <s v="FUR-FU-10002505"/>
    <x v="0"/>
    <x v="5"/>
    <s v="Eldon 100 Class Desk Accessories"/>
    <n v="10.11"/>
    <n v="3"/>
    <n v="0"/>
    <n v="3.2351999999999994"/>
    <x v="1"/>
    <x v="0"/>
    <s v="No"/>
  </r>
  <r>
    <n v="5019"/>
    <s v="CA-2016-127558"/>
    <x v="647"/>
    <d v="2016-11-18T00:00:00"/>
    <s v="First Class"/>
    <s v="SS-20410"/>
    <s v="Shahid Shariari"/>
    <x v="0"/>
    <s v="United States"/>
    <x v="1"/>
    <x v="1"/>
    <n v="90008"/>
    <x v="1"/>
    <s v="TEC-AC-10003832"/>
    <x v="2"/>
    <x v="11"/>
    <s v="Logitech P710e Mobile Speakerphone"/>
    <n v="772.47"/>
    <n v="3"/>
    <n v="0"/>
    <n v="146.76929999999993"/>
    <x v="1"/>
    <x v="0"/>
    <s v="No"/>
  </r>
  <r>
    <n v="5020"/>
    <s v="CA-2016-127558"/>
    <x v="647"/>
    <d v="2016-11-18T00:00:00"/>
    <s v="First Class"/>
    <s v="SS-20410"/>
    <s v="Shahid Shariari"/>
    <x v="0"/>
    <s v="United States"/>
    <x v="1"/>
    <x v="1"/>
    <n v="90008"/>
    <x v="1"/>
    <s v="OFF-SU-10002537"/>
    <x v="1"/>
    <x v="14"/>
    <s v="Acme Box Cutter Scissors"/>
    <n v="20.46"/>
    <n v="2"/>
    <n v="0"/>
    <n v="5.3196000000000012"/>
    <x v="1"/>
    <x v="0"/>
    <s v="No"/>
  </r>
  <r>
    <n v="5021"/>
    <s v="CA-2019-136511"/>
    <x v="721"/>
    <d v="2019-03-25T00:00:00"/>
    <s v="Second Class"/>
    <s v="MZ-17515"/>
    <s v="Mary Zewe"/>
    <x v="1"/>
    <s v="United States"/>
    <x v="20"/>
    <x v="15"/>
    <n v="10011"/>
    <x v="3"/>
    <s v="OFF-SU-10003505"/>
    <x v="1"/>
    <x v="14"/>
    <s v="Premier Electric Letter Opener"/>
    <n v="347.58"/>
    <n v="3"/>
    <n v="0"/>
    <n v="17.378999999999976"/>
    <x v="3"/>
    <x v="0"/>
    <s v="No"/>
  </r>
  <r>
    <n v="5022"/>
    <s v="CA-2018-133795"/>
    <x v="122"/>
    <d v="2018-12-24T00:00:00"/>
    <s v="Standard Class"/>
    <s v="JE-15475"/>
    <s v="Jeremy Ellison"/>
    <x v="0"/>
    <s v="United States"/>
    <x v="70"/>
    <x v="1"/>
    <n v="92037"/>
    <x v="1"/>
    <s v="TEC-AC-10001465"/>
    <x v="2"/>
    <x v="11"/>
    <s v="SanDisk Cruzer 64 GB USB Flash Drive"/>
    <n v="72.64"/>
    <n v="2"/>
    <n v="0"/>
    <n v="21.791999999999994"/>
    <x v="1"/>
    <x v="0"/>
    <s v="No"/>
  </r>
  <r>
    <n v="5023"/>
    <s v="CA-2018-133795"/>
    <x v="122"/>
    <d v="2018-12-24T00:00:00"/>
    <s v="Standard Class"/>
    <s v="JE-15475"/>
    <s v="Jeremy Ellison"/>
    <x v="0"/>
    <s v="United States"/>
    <x v="70"/>
    <x v="1"/>
    <n v="92037"/>
    <x v="1"/>
    <s v="TEC-AC-10003832"/>
    <x v="2"/>
    <x v="11"/>
    <s v="Logitech P710e Mobile Speakerphone"/>
    <n v="772.47"/>
    <n v="3"/>
    <n v="0"/>
    <n v="146.76929999999993"/>
    <x v="1"/>
    <x v="0"/>
    <s v="No"/>
  </r>
  <r>
    <n v="5024"/>
    <s v="CA-2018-133795"/>
    <x v="122"/>
    <d v="2018-12-24T00:00:00"/>
    <s v="Standard Class"/>
    <s v="JE-15475"/>
    <s v="Jeremy Ellison"/>
    <x v="0"/>
    <s v="United States"/>
    <x v="70"/>
    <x v="1"/>
    <n v="92037"/>
    <x v="1"/>
    <s v="FUR-FU-10003731"/>
    <x v="0"/>
    <x v="5"/>
    <s v="Eldon Expressions Wood and Plastic Desk Accessories, Oak"/>
    <n v="39.92"/>
    <n v="4"/>
    <n v="0"/>
    <n v="11.177600000000002"/>
    <x v="1"/>
    <x v="0"/>
    <s v="No"/>
  </r>
  <r>
    <n v="5025"/>
    <s v="US-2019-130953"/>
    <x v="570"/>
    <d v="2019-08-03T00:00:00"/>
    <s v="Standard Class"/>
    <s v="RF-19735"/>
    <s v="Roland Fjeld"/>
    <x v="0"/>
    <s v="United States"/>
    <x v="268"/>
    <x v="26"/>
    <n v="73120"/>
    <x v="2"/>
    <s v="OFF-BI-10004828"/>
    <x v="1"/>
    <x v="8"/>
    <s v="GBC Poly Designer Binding Covers"/>
    <n v="33.479999999999997"/>
    <n v="2"/>
    <n v="0"/>
    <n v="16.405199999999997"/>
    <x v="2"/>
    <x v="0"/>
    <s v="No"/>
  </r>
  <r>
    <n v="5026"/>
    <s v="US-2019-130953"/>
    <x v="570"/>
    <d v="2019-08-03T00:00:00"/>
    <s v="Standard Class"/>
    <s v="RF-19735"/>
    <s v="Roland Fjeld"/>
    <x v="0"/>
    <s v="United States"/>
    <x v="268"/>
    <x v="26"/>
    <n v="73120"/>
    <x v="2"/>
    <s v="TEC-PH-10003012"/>
    <x v="2"/>
    <x v="7"/>
    <s v="Nortel Meridian M3904 Professional Digital phone"/>
    <n v="461.97"/>
    <n v="3"/>
    <n v="0"/>
    <n v="133.97129999999996"/>
    <x v="2"/>
    <x v="0"/>
    <s v="No"/>
  </r>
  <r>
    <n v="5027"/>
    <s v="US-2019-130953"/>
    <x v="570"/>
    <d v="2019-08-03T00:00:00"/>
    <s v="Standard Class"/>
    <s v="RF-19735"/>
    <s v="Roland Fjeld"/>
    <x v="0"/>
    <s v="United States"/>
    <x v="268"/>
    <x v="26"/>
    <n v="73120"/>
    <x v="2"/>
    <s v="OFF-AP-10002311"/>
    <x v="1"/>
    <x v="9"/>
    <s v="Holmes Replacement Filter for HEPA Air Cleaner, Very Large Room, HEPA Filter"/>
    <n v="137.62"/>
    <n v="2"/>
    <n v="0"/>
    <n v="60.552800000000005"/>
    <x v="2"/>
    <x v="0"/>
    <s v="No"/>
  </r>
  <r>
    <n v="5028"/>
    <s v="US-2019-130953"/>
    <x v="570"/>
    <d v="2019-08-03T00:00:00"/>
    <s v="Standard Class"/>
    <s v="RF-19735"/>
    <s v="Roland Fjeld"/>
    <x v="0"/>
    <s v="United States"/>
    <x v="268"/>
    <x v="26"/>
    <n v="73120"/>
    <x v="2"/>
    <s v="FUR-CH-10004626"/>
    <x v="0"/>
    <x v="1"/>
    <s v="Office Star Flex Back Scooter Chair with Aluminum Finish Frame"/>
    <n v="302.67"/>
    <n v="3"/>
    <n v="0"/>
    <n v="72.640799999999999"/>
    <x v="2"/>
    <x v="0"/>
    <s v="No"/>
  </r>
  <r>
    <n v="5029"/>
    <s v="CA-2016-151792"/>
    <x v="814"/>
    <d v="2016-09-07T00:00:00"/>
    <s v="Second Class"/>
    <s v="CV-12295"/>
    <s v="Christina VanderZanden"/>
    <x v="0"/>
    <s v="United States"/>
    <x v="22"/>
    <x v="10"/>
    <n v="60653"/>
    <x v="2"/>
    <s v="TEC-AC-10001606"/>
    <x v="2"/>
    <x v="11"/>
    <s v="Logitech Wireless Performance Mouse MX for PC and Mac"/>
    <n v="239.976"/>
    <n v="3"/>
    <n v="0.2"/>
    <n v="53.994600000000005"/>
    <x v="2"/>
    <x v="0"/>
    <s v="No"/>
  </r>
  <r>
    <n v="5030"/>
    <s v="CA-2019-139304"/>
    <x v="926"/>
    <d v="2019-02-02T00:00:00"/>
    <s v="Standard Class"/>
    <s v="VG-21790"/>
    <s v="Vivek Gonzalez"/>
    <x v="0"/>
    <s v="United States"/>
    <x v="8"/>
    <x v="1"/>
    <n v="94109"/>
    <x v="1"/>
    <s v="OFF-AR-10001216"/>
    <x v="1"/>
    <x v="6"/>
    <s v="Newell 339"/>
    <n v="8.34"/>
    <n v="3"/>
    <n v="0"/>
    <n v="2.1683999999999997"/>
    <x v="1"/>
    <x v="0"/>
    <s v="No"/>
  </r>
  <r>
    <n v="5031"/>
    <s v="CA-2019-139304"/>
    <x v="926"/>
    <d v="2019-02-02T00:00:00"/>
    <s v="Standard Class"/>
    <s v="VG-21790"/>
    <s v="Vivek Gonzalez"/>
    <x v="0"/>
    <s v="United States"/>
    <x v="8"/>
    <x v="1"/>
    <n v="94109"/>
    <x v="1"/>
    <s v="OFF-SU-10001664"/>
    <x v="1"/>
    <x v="14"/>
    <s v="Acme Office Executive Series Stainless Steel Trimmers"/>
    <n v="8.57"/>
    <n v="1"/>
    <n v="0"/>
    <n v="2.2282000000000002"/>
    <x v="1"/>
    <x v="0"/>
    <s v="No"/>
  </r>
  <r>
    <n v="5032"/>
    <s v="CA-2019-139304"/>
    <x v="926"/>
    <d v="2019-02-02T00:00:00"/>
    <s v="Standard Class"/>
    <s v="VG-21790"/>
    <s v="Vivek Gonzalez"/>
    <x v="0"/>
    <s v="United States"/>
    <x v="8"/>
    <x v="1"/>
    <n v="94109"/>
    <x v="1"/>
    <s v="OFF-BI-10002498"/>
    <x v="1"/>
    <x v="8"/>
    <s v="Clear Mylar Reinforcing Strips"/>
    <n v="119.61600000000001"/>
    <n v="8"/>
    <n v="0.2"/>
    <n v="40.370399999999997"/>
    <x v="1"/>
    <x v="0"/>
    <s v="No"/>
  </r>
  <r>
    <n v="5033"/>
    <s v="CA-2018-155166"/>
    <x v="482"/>
    <d v="2019-01-02T00:00:00"/>
    <s v="Standard Class"/>
    <s v="BB-11545"/>
    <s v="Brenda Bowman"/>
    <x v="1"/>
    <s v="United States"/>
    <x v="219"/>
    <x v="30"/>
    <n v="8360"/>
    <x v="3"/>
    <s v="FUR-CH-10003968"/>
    <x v="0"/>
    <x v="1"/>
    <s v="Novimex Turbo Task Chair"/>
    <n v="212.94"/>
    <n v="3"/>
    <n v="0"/>
    <n v="25.552800000000005"/>
    <x v="3"/>
    <x v="0"/>
    <s v="No"/>
  </r>
  <r>
    <n v="5034"/>
    <s v="CA-2018-155166"/>
    <x v="482"/>
    <d v="2019-01-02T00:00:00"/>
    <s v="Standard Class"/>
    <s v="BB-11545"/>
    <s v="Brenda Bowman"/>
    <x v="1"/>
    <s v="United States"/>
    <x v="219"/>
    <x v="30"/>
    <n v="8360"/>
    <x v="3"/>
    <s v="OFF-AP-10002765"/>
    <x v="1"/>
    <x v="9"/>
    <s v="Fellowes Advanced Computer Series Surge Protectors"/>
    <n v="26.49"/>
    <n v="1"/>
    <n v="0"/>
    <n v="7.4172000000000011"/>
    <x v="3"/>
    <x v="0"/>
    <s v="No"/>
  </r>
  <r>
    <n v="5035"/>
    <s v="CA-2017-103954"/>
    <x v="101"/>
    <d v="2017-08-13T00:00:00"/>
    <s v="Second Class"/>
    <s v="HR-14770"/>
    <s v="Hallie Redmond"/>
    <x v="2"/>
    <s v="United States"/>
    <x v="158"/>
    <x v="6"/>
    <n v="53209"/>
    <x v="2"/>
    <s v="FUR-BO-10004690"/>
    <x v="0"/>
    <x v="0"/>
    <s v="O'Sullivan Cherrywood Estates Traditional Barrister Bookcase"/>
    <n v="687.4"/>
    <n v="5"/>
    <n v="0"/>
    <n v="48.117999999999981"/>
    <x v="2"/>
    <x v="0"/>
    <s v="No"/>
  </r>
  <r>
    <n v="5036"/>
    <s v="CA-2016-169803"/>
    <x v="322"/>
    <d v="2016-04-12T00:00:00"/>
    <s v="Standard Class"/>
    <s v="SC-20260"/>
    <s v="Scott Cohen"/>
    <x v="1"/>
    <s v="United States"/>
    <x v="4"/>
    <x v="4"/>
    <n v="98115"/>
    <x v="1"/>
    <s v="FUR-TA-10000688"/>
    <x v="0"/>
    <x v="3"/>
    <s v="Chromcraft Bull-Nose Wood Round Conference Table Top, Wood Base"/>
    <n v="653.54999999999995"/>
    <n v="3"/>
    <n v="0"/>
    <n v="111.10349999999994"/>
    <x v="1"/>
    <x v="0"/>
    <s v="No"/>
  </r>
  <r>
    <n v="5037"/>
    <s v="CA-2016-169803"/>
    <x v="322"/>
    <d v="2016-04-12T00:00:00"/>
    <s v="Standard Class"/>
    <s v="SC-20260"/>
    <s v="Scott Cohen"/>
    <x v="1"/>
    <s v="United States"/>
    <x v="4"/>
    <x v="4"/>
    <n v="98115"/>
    <x v="1"/>
    <s v="TEC-AC-10003441"/>
    <x v="2"/>
    <x v="11"/>
    <s v="Kingston Digital DataTraveler 32GB USB 2.0"/>
    <n v="33.9"/>
    <n v="2"/>
    <n v="0"/>
    <n v="2.0339999999999989"/>
    <x v="1"/>
    <x v="0"/>
    <s v="No"/>
  </r>
  <r>
    <n v="5038"/>
    <s v="CA-2019-141719"/>
    <x v="701"/>
    <d v="2019-11-21T00:00:00"/>
    <s v="Second Class"/>
    <s v="EG-13900"/>
    <s v="Emily Grady"/>
    <x v="0"/>
    <s v="United States"/>
    <x v="14"/>
    <x v="10"/>
    <n v="60540"/>
    <x v="2"/>
    <s v="TEC-AC-10003610"/>
    <x v="2"/>
    <x v="11"/>
    <s v="Logitech Illuminated - Keyboard"/>
    <n v="239.96000000000004"/>
    <n v="5"/>
    <n v="0.2"/>
    <n v="83.98599999999999"/>
    <x v="2"/>
    <x v="0"/>
    <s v="No"/>
  </r>
  <r>
    <n v="5039"/>
    <s v="CA-2017-136469"/>
    <x v="655"/>
    <d v="2017-07-12T00:00:00"/>
    <s v="First Class"/>
    <s v="TS-21370"/>
    <s v="Todd Sumrall"/>
    <x v="1"/>
    <s v="United States"/>
    <x v="40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  <x v="3"/>
    <x v="0"/>
    <s v="No"/>
  </r>
  <r>
    <n v="5040"/>
    <s v="CA-2017-136469"/>
    <x v="655"/>
    <d v="2017-07-12T00:00:00"/>
    <s v="First Class"/>
    <s v="TS-21370"/>
    <s v="Todd Sumrall"/>
    <x v="1"/>
    <s v="United States"/>
    <x v="40"/>
    <x v="13"/>
    <n v="19805"/>
    <x v="3"/>
    <s v="TEC-PH-10001817"/>
    <x v="2"/>
    <x v="7"/>
    <s v="Wilson Electronics DB Pro Signal Booster"/>
    <n v="716"/>
    <n v="2"/>
    <n v="0"/>
    <n v="193.32000000000005"/>
    <x v="3"/>
    <x v="0"/>
    <s v="No"/>
  </r>
  <r>
    <n v="5041"/>
    <s v="CA-2017-136469"/>
    <x v="655"/>
    <d v="2017-07-12T00:00:00"/>
    <s v="First Class"/>
    <s v="TS-21370"/>
    <s v="Todd Sumrall"/>
    <x v="1"/>
    <s v="United States"/>
    <x v="40"/>
    <x v="13"/>
    <n v="19805"/>
    <x v="3"/>
    <s v="OFF-BI-10004492"/>
    <x v="1"/>
    <x v="8"/>
    <s v="Tuf-Vin Binders"/>
    <n v="221.06"/>
    <n v="7"/>
    <n v="0"/>
    <n v="103.89819999999997"/>
    <x v="3"/>
    <x v="0"/>
    <s v="No"/>
  </r>
  <r>
    <n v="5042"/>
    <s v="CA-2018-158694"/>
    <x v="338"/>
    <d v="2018-11-13T00:00:00"/>
    <s v="Second Class"/>
    <s v="AI-10855"/>
    <s v="Arianne Irving"/>
    <x v="0"/>
    <s v="United States"/>
    <x v="1"/>
    <x v="1"/>
    <n v="90036"/>
    <x v="1"/>
    <s v="OFF-PA-10002421"/>
    <x v="1"/>
    <x v="10"/>
    <s v="Embossed Ink Jet Note Cards"/>
    <n v="67.710000000000008"/>
    <n v="3"/>
    <n v="0"/>
    <n v="32.500799999999998"/>
    <x v="1"/>
    <x v="0"/>
    <s v="No"/>
  </r>
  <r>
    <n v="5043"/>
    <s v="CA-2018-158694"/>
    <x v="338"/>
    <d v="2018-11-13T00:00:00"/>
    <s v="Second Class"/>
    <s v="AI-10855"/>
    <s v="Arianne Irving"/>
    <x v="0"/>
    <s v="United States"/>
    <x v="1"/>
    <x v="1"/>
    <n v="90036"/>
    <x v="1"/>
    <s v="OFF-AP-10000055"/>
    <x v="1"/>
    <x v="9"/>
    <s v="Belkin F9S820V06 8 Outlet Surge"/>
    <n v="129.91999999999999"/>
    <n v="4"/>
    <n v="0"/>
    <n v="38.975999999999985"/>
    <x v="1"/>
    <x v="0"/>
    <s v="No"/>
  </r>
  <r>
    <n v="5044"/>
    <s v="CA-2018-158694"/>
    <x v="338"/>
    <d v="2018-11-13T00:00:00"/>
    <s v="Second Class"/>
    <s v="AI-10855"/>
    <s v="Arianne Irving"/>
    <x v="0"/>
    <s v="United States"/>
    <x v="1"/>
    <x v="1"/>
    <n v="90036"/>
    <x v="1"/>
    <s v="FUR-FU-10000965"/>
    <x v="0"/>
    <x v="5"/>
    <s v="Howard Miller 11-1/2&quot; Diameter Ridgewood Wall Clock"/>
    <n v="467.46"/>
    <n v="9"/>
    <n v="0"/>
    <n v="191.65860000000001"/>
    <x v="1"/>
    <x v="0"/>
    <s v="No"/>
  </r>
  <r>
    <n v="5045"/>
    <s v="CA-2018-158694"/>
    <x v="338"/>
    <d v="2018-11-13T00:00:00"/>
    <s v="Second Class"/>
    <s v="AI-10855"/>
    <s v="Arianne Irving"/>
    <x v="0"/>
    <s v="United States"/>
    <x v="1"/>
    <x v="1"/>
    <n v="90036"/>
    <x v="1"/>
    <s v="OFF-PA-10001363"/>
    <x v="1"/>
    <x v="10"/>
    <s v="Xerox 1933"/>
    <n v="61.4"/>
    <n v="5"/>
    <n v="0"/>
    <n v="28.857999999999997"/>
    <x v="1"/>
    <x v="0"/>
    <s v="No"/>
  </r>
  <r>
    <n v="5046"/>
    <s v="CA-2018-158694"/>
    <x v="338"/>
    <d v="2018-11-13T00:00:00"/>
    <s v="Second Class"/>
    <s v="AI-10855"/>
    <s v="Arianne Irving"/>
    <x v="0"/>
    <s v="United States"/>
    <x v="1"/>
    <x v="1"/>
    <n v="90036"/>
    <x v="1"/>
    <s v="OFF-ST-10001496"/>
    <x v="1"/>
    <x v="4"/>
    <s v="Standard Rollaway File with Lock"/>
    <n v="720.76"/>
    <n v="4"/>
    <n v="0"/>
    <n v="187.39760000000001"/>
    <x v="1"/>
    <x v="0"/>
    <s v="No"/>
  </r>
  <r>
    <n v="5047"/>
    <s v="CA-2018-158694"/>
    <x v="338"/>
    <d v="2018-11-13T00:00:00"/>
    <s v="Second Class"/>
    <s v="AI-10855"/>
    <s v="Arianne Irving"/>
    <x v="0"/>
    <s v="United States"/>
    <x v="1"/>
    <x v="1"/>
    <n v="90036"/>
    <x v="1"/>
    <s v="OFF-BI-10004656"/>
    <x v="1"/>
    <x v="8"/>
    <s v="Peel &amp; Stick Add-On Corner Pockets"/>
    <n v="5.1840000000000011"/>
    <n v="3"/>
    <n v="0.2"/>
    <n v="1.8143999999999996"/>
    <x v="1"/>
    <x v="0"/>
    <s v="No"/>
  </r>
  <r>
    <n v="5048"/>
    <s v="CA-2018-158694"/>
    <x v="338"/>
    <d v="2018-11-13T00:00:00"/>
    <s v="Second Class"/>
    <s v="AI-10855"/>
    <s v="Arianne Irving"/>
    <x v="0"/>
    <s v="United States"/>
    <x v="1"/>
    <x v="1"/>
    <n v="90036"/>
    <x v="1"/>
    <s v="OFF-AR-10001227"/>
    <x v="1"/>
    <x v="6"/>
    <s v="Newell 338"/>
    <n v="14.7"/>
    <n v="5"/>
    <n v="0"/>
    <n v="3.9690000000000003"/>
    <x v="1"/>
    <x v="0"/>
    <s v="No"/>
  </r>
  <r>
    <n v="5049"/>
    <s v="US-2016-104759"/>
    <x v="691"/>
    <d v="2016-04-04T00:00:00"/>
    <s v="Standard Class"/>
    <s v="DD-13570"/>
    <s v="Dorothy Dickinson"/>
    <x v="0"/>
    <s v="United States"/>
    <x v="22"/>
    <x v="10"/>
    <n v="60610"/>
    <x v="2"/>
    <s v="OFF-BI-10002071"/>
    <x v="1"/>
    <x v="8"/>
    <s v="Fellowes Black Plastic Comb Bindings"/>
    <n v="8.1339999999999986"/>
    <n v="7"/>
    <n v="0.8"/>
    <n v="-13.827800000000003"/>
    <x v="2"/>
    <x v="0"/>
    <s v="No"/>
  </r>
  <r>
    <n v="5050"/>
    <s v="US-2016-104759"/>
    <x v="691"/>
    <d v="2016-04-04T00:00:00"/>
    <s v="Standard Class"/>
    <s v="DD-13570"/>
    <s v="Dorothy Dickinson"/>
    <x v="0"/>
    <s v="United States"/>
    <x v="22"/>
    <x v="10"/>
    <n v="60610"/>
    <x v="2"/>
    <s v="TEC-AC-10004901"/>
    <x v="2"/>
    <x v="11"/>
    <s v="Kensington SlimBlade Notebook Wireless Mouse with Nano Receiver"/>
    <n v="79.984000000000009"/>
    <n v="2"/>
    <n v="0.2"/>
    <n v="13.997199999999999"/>
    <x v="2"/>
    <x v="0"/>
    <s v="No"/>
  </r>
  <r>
    <n v="5051"/>
    <s v="CA-2017-150511"/>
    <x v="227"/>
    <d v="2017-09-24T00:00:00"/>
    <s v="Standard Class"/>
    <s v="AB-10060"/>
    <s v="Adam Bellavance"/>
    <x v="2"/>
    <s v="United States"/>
    <x v="96"/>
    <x v="4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  <x v="1"/>
    <x v="0"/>
    <s v="No"/>
  </r>
  <r>
    <n v="5052"/>
    <s v="CA-2017-134922"/>
    <x v="209"/>
    <d v="2017-11-11T00:00:00"/>
    <s v="Standard Class"/>
    <s v="KB-16240"/>
    <s v="Karen Bern"/>
    <x v="1"/>
    <s v="United States"/>
    <x v="10"/>
    <x v="9"/>
    <n v="19140"/>
    <x v="3"/>
    <s v="OFF-EN-10000483"/>
    <x v="1"/>
    <x v="12"/>
    <s v="White Envelopes, White Envelopes with Clear Poly Window"/>
    <n v="24.400000000000002"/>
    <n v="2"/>
    <n v="0.2"/>
    <n v="7.9299999999999971"/>
    <x v="3"/>
    <x v="0"/>
    <s v="No"/>
  </r>
  <r>
    <n v="5053"/>
    <s v="US-2019-120607"/>
    <x v="240"/>
    <d v="2019-05-19T00:00:00"/>
    <s v="Same Day"/>
    <s v="JC-15775"/>
    <s v="John Castell"/>
    <x v="0"/>
    <s v="United States"/>
    <x v="118"/>
    <x v="32"/>
    <n v="30318"/>
    <x v="0"/>
    <s v="OFF-PA-10003129"/>
    <x v="1"/>
    <x v="10"/>
    <s v="Tops White Computer Printout Paper"/>
    <n v="195.64"/>
    <n v="4"/>
    <n v="0"/>
    <n v="91.950799999999987"/>
    <x v="0"/>
    <x v="0"/>
    <s v="No"/>
  </r>
  <r>
    <n v="5054"/>
    <s v="CA-2017-141243"/>
    <x v="928"/>
    <d v="2017-01-08T00:00:00"/>
    <s v="Second Class"/>
    <s v="AH-10465"/>
    <s v="Amy Hunt"/>
    <x v="0"/>
    <s v="United States"/>
    <x v="61"/>
    <x v="5"/>
    <n v="75217"/>
    <x v="2"/>
    <s v="TEC-AC-10003198"/>
    <x v="2"/>
    <x v="11"/>
    <s v="Enermax Acrylux Wireless Keyboard"/>
    <n v="398.40000000000003"/>
    <n v="5"/>
    <n v="0.2"/>
    <n v="84.659999999999982"/>
    <x v="2"/>
    <x v="0"/>
    <s v="No"/>
  </r>
  <r>
    <n v="5055"/>
    <s v="CA-2017-141243"/>
    <x v="928"/>
    <d v="2017-01-08T00:00:00"/>
    <s v="Second Class"/>
    <s v="AH-10465"/>
    <s v="Amy Hunt"/>
    <x v="0"/>
    <s v="United States"/>
    <x v="61"/>
    <x v="5"/>
    <n v="75217"/>
    <x v="2"/>
    <s v="OFF-AR-10001246"/>
    <x v="1"/>
    <x v="6"/>
    <s v="Newell 317"/>
    <n v="7.0559999999999992"/>
    <n v="3"/>
    <n v="0.2"/>
    <n v="0.79379999999999962"/>
    <x v="2"/>
    <x v="0"/>
    <s v="No"/>
  </r>
  <r>
    <n v="5056"/>
    <s v="CA-2017-141243"/>
    <x v="928"/>
    <d v="2017-01-08T00:00:00"/>
    <s v="Second Class"/>
    <s v="AH-10465"/>
    <s v="Amy Hunt"/>
    <x v="0"/>
    <s v="United States"/>
    <x v="61"/>
    <x v="5"/>
    <n v="75217"/>
    <x v="2"/>
    <s v="FUR-BO-10003272"/>
    <x v="0"/>
    <x v="0"/>
    <s v="O'Sullivan Living Dimensions 5-Shelf Bookcases"/>
    <n v="1352.3975999999998"/>
    <n v="9"/>
    <n v="0.32"/>
    <n v="-437.5404000000002"/>
    <x v="2"/>
    <x v="0"/>
    <s v="No"/>
  </r>
  <r>
    <n v="5057"/>
    <s v="CA-2017-162166"/>
    <x v="1014"/>
    <d v="2017-09-11T00:00:00"/>
    <s v="First Class"/>
    <s v="NM-18520"/>
    <s v="Neoma Murray"/>
    <x v="0"/>
    <s v="United States"/>
    <x v="429"/>
    <x v="1"/>
    <n v="92553"/>
    <x v="1"/>
    <s v="OFF-PA-10002606"/>
    <x v="1"/>
    <x v="10"/>
    <s v="Xerox 1928"/>
    <n v="26.400000000000002"/>
    <n v="5"/>
    <n v="0"/>
    <n v="11.879999999999999"/>
    <x v="1"/>
    <x v="1"/>
    <s v="Yes"/>
  </r>
  <r>
    <n v="5058"/>
    <s v="CA-2017-162166"/>
    <x v="1014"/>
    <d v="2017-09-11T00:00:00"/>
    <s v="First Class"/>
    <s v="NM-18520"/>
    <s v="Neoma Murray"/>
    <x v="0"/>
    <s v="United States"/>
    <x v="429"/>
    <x v="1"/>
    <n v="92553"/>
    <x v="1"/>
    <s v="OFF-ST-10002486"/>
    <x v="1"/>
    <x v="4"/>
    <s v="Eldon Shelf Savers Cubes and Bins"/>
    <n v="41.88"/>
    <n v="6"/>
    <n v="0"/>
    <n v="0.83759999999999835"/>
    <x v="1"/>
    <x v="1"/>
    <s v="Yes"/>
  </r>
  <r>
    <n v="5059"/>
    <s v="CA-2018-120796"/>
    <x v="1015"/>
    <d v="2018-04-07T00:00:00"/>
    <s v="Standard Class"/>
    <s v="CS-11950"/>
    <s v="Carlos Soltero"/>
    <x v="0"/>
    <s v="United States"/>
    <x v="10"/>
    <x v="9"/>
    <n v="19140"/>
    <x v="3"/>
    <s v="OFF-BI-10004330"/>
    <x v="1"/>
    <x v="8"/>
    <s v="GBC Velobind Prepunched Cover Sets, Regency Series"/>
    <n v="99.846000000000004"/>
    <n v="9"/>
    <n v="0.7"/>
    <n v="-83.204999999999984"/>
    <x v="3"/>
    <x v="0"/>
    <s v="No"/>
  </r>
  <r>
    <n v="5060"/>
    <s v="CA-2018-109722"/>
    <x v="5"/>
    <d v="2018-12-07T00:00:00"/>
    <s v="Second Class"/>
    <s v="TP-21130"/>
    <s v="Theone Pippenger"/>
    <x v="0"/>
    <s v="United States"/>
    <x v="430"/>
    <x v="0"/>
    <n v="40324"/>
    <x v="0"/>
    <s v="TEC-PH-10000560"/>
    <x v="2"/>
    <x v="7"/>
    <s v="Samsung Galaxy S III - 16GB - pebble blue (T-Mobile)"/>
    <n v="699.98"/>
    <n v="2"/>
    <n v="0"/>
    <n v="195.99440000000004"/>
    <x v="0"/>
    <x v="0"/>
    <s v="No"/>
  </r>
  <r>
    <n v="5061"/>
    <s v="CA-2018-109722"/>
    <x v="5"/>
    <d v="2018-12-07T00:00:00"/>
    <s v="Second Class"/>
    <s v="TP-21130"/>
    <s v="Theone Pippenger"/>
    <x v="0"/>
    <s v="United States"/>
    <x v="430"/>
    <x v="0"/>
    <n v="40324"/>
    <x v="0"/>
    <s v="OFF-ST-10000060"/>
    <x v="1"/>
    <x v="4"/>
    <s v="Fellowes Bankers Box Staxonsteel Drawer File/Stacking System"/>
    <n v="584.82000000000005"/>
    <n v="9"/>
    <n v="0"/>
    <n v="70.178400000000025"/>
    <x v="0"/>
    <x v="0"/>
    <s v="No"/>
  </r>
  <r>
    <n v="5062"/>
    <s v="CA-2017-136798"/>
    <x v="412"/>
    <d v="2017-05-12T00:00:00"/>
    <s v="Standard Class"/>
    <s v="DL-12925"/>
    <s v="Daniel Lacy"/>
    <x v="0"/>
    <s v="United States"/>
    <x v="31"/>
    <x v="11"/>
    <n v="55407"/>
    <x v="2"/>
    <s v="OFF-BI-10003684"/>
    <x v="1"/>
    <x v="8"/>
    <s v="Wilson Jones Legal Size Ring Binders"/>
    <n v="43.98"/>
    <n v="2"/>
    <n v="0"/>
    <n v="21.99"/>
    <x v="2"/>
    <x v="0"/>
    <s v="No"/>
  </r>
  <r>
    <n v="5063"/>
    <s v="CA-2017-136798"/>
    <x v="412"/>
    <d v="2017-05-12T00:00:00"/>
    <s v="Standard Class"/>
    <s v="DL-12925"/>
    <s v="Daniel Lacy"/>
    <x v="0"/>
    <s v="United States"/>
    <x v="31"/>
    <x v="11"/>
    <n v="55407"/>
    <x v="2"/>
    <s v="TEC-PH-10000441"/>
    <x v="2"/>
    <x v="7"/>
    <s v="VTech DS6151"/>
    <n v="377.96999999999997"/>
    <n v="3"/>
    <n v="0"/>
    <n v="105.83160000000002"/>
    <x v="2"/>
    <x v="0"/>
    <s v="No"/>
  </r>
  <r>
    <n v="5064"/>
    <s v="CA-2017-136798"/>
    <x v="412"/>
    <d v="2017-05-12T00:00:00"/>
    <s v="Standard Class"/>
    <s v="DL-12925"/>
    <s v="Daniel Lacy"/>
    <x v="0"/>
    <s v="United States"/>
    <x v="31"/>
    <x v="11"/>
    <n v="55407"/>
    <x v="2"/>
    <s v="FUR-FU-10000723"/>
    <x v="0"/>
    <x v="5"/>
    <s v="Deflect-o EconoMat Studded, No Bevel Mat for Low Pile Carpeting"/>
    <n v="123.96000000000001"/>
    <n v="3"/>
    <n v="0"/>
    <n v="11.156400000000005"/>
    <x v="2"/>
    <x v="0"/>
    <s v="No"/>
  </r>
  <r>
    <n v="5065"/>
    <s v="CA-2019-122196"/>
    <x v="585"/>
    <d v="2019-09-24T00:00:00"/>
    <s v="First Class"/>
    <s v="CA-12265"/>
    <s v="Christina Anderson"/>
    <x v="0"/>
    <s v="United States"/>
    <x v="40"/>
    <x v="13"/>
    <n v="19805"/>
    <x v="3"/>
    <s v="TEC-PH-10004977"/>
    <x v="2"/>
    <x v="7"/>
    <s v="GE 30524EE4"/>
    <n v="391.98"/>
    <n v="2"/>
    <n v="0"/>
    <n v="113.67419999999998"/>
    <x v="3"/>
    <x v="0"/>
    <s v="No"/>
  </r>
  <r>
    <n v="5066"/>
    <s v="CA-2019-142090"/>
    <x v="329"/>
    <d v="2019-12-07T00:00:00"/>
    <s v="Standard Class"/>
    <s v="SC-20380"/>
    <s v="Shahid Collister"/>
    <x v="0"/>
    <s v="United States"/>
    <x v="140"/>
    <x v="3"/>
    <n v="27217"/>
    <x v="0"/>
    <s v="TEC-AC-10002001"/>
    <x v="2"/>
    <x v="11"/>
    <s v="Logitech Wireless Gaming Headset G930"/>
    <n v="383.97600000000006"/>
    <n v="3"/>
    <n v="0.2"/>
    <n v="81.59490000000001"/>
    <x v="0"/>
    <x v="0"/>
    <s v="No"/>
  </r>
  <r>
    <n v="5067"/>
    <s v="CA-2019-142090"/>
    <x v="329"/>
    <d v="2019-12-07T00:00:00"/>
    <s v="Standard Class"/>
    <s v="SC-20380"/>
    <s v="Shahid Collister"/>
    <x v="0"/>
    <s v="United States"/>
    <x v="140"/>
    <x v="3"/>
    <n v="27217"/>
    <x v="0"/>
    <s v="FUR-TA-10001889"/>
    <x v="0"/>
    <x v="3"/>
    <s v="Bush Advantage Collection Racetrack Conference Table"/>
    <n v="1781.6819999999998"/>
    <n v="7"/>
    <n v="0.4"/>
    <n v="-653.28340000000003"/>
    <x v="0"/>
    <x v="0"/>
    <s v="No"/>
  </r>
  <r>
    <n v="5068"/>
    <s v="CA-2019-160934"/>
    <x v="787"/>
    <d v="2019-01-19T00:00:00"/>
    <s v="Standard Class"/>
    <s v="TT-21460"/>
    <s v="Tonja Turnell"/>
    <x v="2"/>
    <s v="United States"/>
    <x v="1"/>
    <x v="1"/>
    <n v="90008"/>
    <x v="1"/>
    <s v="OFF-AR-10003504"/>
    <x v="1"/>
    <x v="6"/>
    <s v="Newell 347"/>
    <n v="21.400000000000002"/>
    <n v="5"/>
    <n v="0"/>
    <n v="6.2059999999999977"/>
    <x v="1"/>
    <x v="0"/>
    <s v="No"/>
  </r>
  <r>
    <n v="5069"/>
    <s v="CA-2016-124478"/>
    <x v="233"/>
    <d v="2016-08-12T00:00:00"/>
    <s v="Standard Class"/>
    <s v="MA-17560"/>
    <s v="Matt Abelman"/>
    <x v="2"/>
    <s v="United States"/>
    <x v="149"/>
    <x v="12"/>
    <n v="48183"/>
    <x v="2"/>
    <s v="TEC-CO-10001571"/>
    <x v="2"/>
    <x v="16"/>
    <s v="Sharp 1540cs Digital Laser Copier"/>
    <n v="549.99"/>
    <n v="1"/>
    <n v="0"/>
    <n v="274.995"/>
    <x v="2"/>
    <x v="0"/>
    <s v="No"/>
  </r>
  <r>
    <n v="5070"/>
    <s v="CA-2016-124478"/>
    <x v="233"/>
    <d v="2016-08-12T00:00:00"/>
    <s v="Standard Class"/>
    <s v="MA-17560"/>
    <s v="Matt Abelman"/>
    <x v="2"/>
    <s v="United States"/>
    <x v="149"/>
    <x v="12"/>
    <n v="48183"/>
    <x v="2"/>
    <s v="OFF-AP-10002495"/>
    <x v="1"/>
    <x v="9"/>
    <s v="Acco Smartsocket Table Surge Protector, 6 Color-Coded Adapter Outlets"/>
    <n v="167.535"/>
    <n v="3"/>
    <n v="0.1"/>
    <n v="37.229999999999983"/>
    <x v="2"/>
    <x v="0"/>
    <s v="No"/>
  </r>
  <r>
    <n v="5071"/>
    <s v="CA-2016-124478"/>
    <x v="233"/>
    <d v="2016-08-12T00:00:00"/>
    <s v="Standard Class"/>
    <s v="MA-17560"/>
    <s v="Matt Abelman"/>
    <x v="2"/>
    <s v="United States"/>
    <x v="149"/>
    <x v="12"/>
    <n v="48183"/>
    <x v="2"/>
    <s v="OFF-EN-10002500"/>
    <x v="1"/>
    <x v="12"/>
    <s v="Globe Weis Peel &amp; Seel First Class Envelopes"/>
    <n v="38.339999999999996"/>
    <n v="3"/>
    <n v="0"/>
    <n v="17.253"/>
    <x v="2"/>
    <x v="0"/>
    <s v="No"/>
  </r>
  <r>
    <n v="5072"/>
    <s v="CA-2016-124478"/>
    <x v="233"/>
    <d v="2016-08-12T00:00:00"/>
    <s v="Standard Class"/>
    <s v="MA-17560"/>
    <s v="Matt Abelman"/>
    <x v="2"/>
    <s v="United States"/>
    <x v="149"/>
    <x v="12"/>
    <n v="48183"/>
    <x v="2"/>
    <s v="FUR-FU-10002088"/>
    <x v="0"/>
    <x v="5"/>
    <s v="Nu-Dell Float Frame 11 x 14 1/2"/>
    <n v="53.88"/>
    <n v="6"/>
    <n v="0"/>
    <n v="22.629600000000003"/>
    <x v="2"/>
    <x v="0"/>
    <s v="No"/>
  </r>
  <r>
    <n v="5073"/>
    <s v="CA-2016-124478"/>
    <x v="233"/>
    <d v="2016-08-12T00:00:00"/>
    <s v="Standard Class"/>
    <s v="MA-17560"/>
    <s v="Matt Abelman"/>
    <x v="2"/>
    <s v="United States"/>
    <x v="149"/>
    <x v="12"/>
    <n v="48183"/>
    <x v="2"/>
    <s v="TEC-PH-10001128"/>
    <x v="2"/>
    <x v="7"/>
    <s v="Motorola Droid Maxx"/>
    <n v="299.98"/>
    <n v="2"/>
    <n v="0"/>
    <n v="83.994400000000013"/>
    <x v="2"/>
    <x v="0"/>
    <s v="No"/>
  </r>
  <r>
    <n v="5074"/>
    <s v="CA-2017-145485"/>
    <x v="599"/>
    <d v="2017-11-05T00:00:00"/>
    <s v="Same Day"/>
    <s v="JM-16195"/>
    <s v="Justin MacKendrick"/>
    <x v="0"/>
    <s v="United States"/>
    <x v="8"/>
    <x v="1"/>
    <n v="94109"/>
    <x v="1"/>
    <s v="OFF-ST-10000649"/>
    <x v="1"/>
    <x v="4"/>
    <s v="Hanging Personal Folder File"/>
    <n v="62.8"/>
    <n v="4"/>
    <n v="0"/>
    <n v="15.700000000000003"/>
    <x v="1"/>
    <x v="0"/>
    <s v="No"/>
  </r>
  <r>
    <n v="5075"/>
    <s v="CA-2019-151071"/>
    <x v="1016"/>
    <d v="2019-04-29T00:00:00"/>
    <s v="Second Class"/>
    <s v="MB-18085"/>
    <s v="Mick Brown"/>
    <x v="0"/>
    <s v="United States"/>
    <x v="1"/>
    <x v="1"/>
    <n v="90049"/>
    <x v="1"/>
    <s v="OFF-BI-10002103"/>
    <x v="1"/>
    <x v="8"/>
    <s v="Cardinal Slant-D Ring Binder, Heavy Gauge Vinyl"/>
    <n v="13.904"/>
    <n v="2"/>
    <n v="0.2"/>
    <n v="4.5187999999999997"/>
    <x v="1"/>
    <x v="0"/>
    <s v="No"/>
  </r>
  <r>
    <n v="5076"/>
    <s v="CA-2016-134572"/>
    <x v="1017"/>
    <d v="2016-04-22T00:00:00"/>
    <s v="Second Class"/>
    <s v="SV-20365"/>
    <s v="Seth Vernon"/>
    <x v="0"/>
    <s v="United States"/>
    <x v="12"/>
    <x v="5"/>
    <n v="77070"/>
    <x v="2"/>
    <s v="FUR-TA-10001705"/>
    <x v="0"/>
    <x v="3"/>
    <s v="Bush Advantage Collection Round Conference Table"/>
    <n v="744.09999999999991"/>
    <n v="5"/>
    <n v="0.3"/>
    <n v="-95.670000000000044"/>
    <x v="2"/>
    <x v="0"/>
    <s v="No"/>
  </r>
  <r>
    <n v="5077"/>
    <s v="CA-2016-134572"/>
    <x v="1017"/>
    <d v="2016-04-22T00:00:00"/>
    <s v="Second Class"/>
    <s v="SV-20365"/>
    <s v="Seth Vernon"/>
    <x v="0"/>
    <s v="United States"/>
    <x v="12"/>
    <x v="5"/>
    <n v="77070"/>
    <x v="2"/>
    <s v="OFF-ST-10004634"/>
    <x v="1"/>
    <x v="4"/>
    <s v="Personal Folder Holder, Ebony"/>
    <n v="44.840000000000011"/>
    <n v="5"/>
    <n v="0.2"/>
    <n v="5.6049999999999951"/>
    <x v="2"/>
    <x v="0"/>
    <s v="No"/>
  </r>
  <r>
    <n v="5078"/>
    <s v="CA-2016-134572"/>
    <x v="1017"/>
    <d v="2016-04-22T00:00:00"/>
    <s v="Second Class"/>
    <s v="SV-20365"/>
    <s v="Seth Vernon"/>
    <x v="0"/>
    <s v="United States"/>
    <x v="12"/>
    <x v="5"/>
    <n v="77070"/>
    <x v="2"/>
    <s v="FUR-TA-10004442"/>
    <x v="0"/>
    <x v="3"/>
    <s v="Riverside Furniture Stanwyck Manor Table Series"/>
    <n v="401.59000000000003"/>
    <n v="2"/>
    <n v="0.3"/>
    <n v="-131.95100000000002"/>
    <x v="2"/>
    <x v="0"/>
    <s v="No"/>
  </r>
  <r>
    <n v="5079"/>
    <s v="CA-2019-143217"/>
    <x v="343"/>
    <d v="2019-11-17T00:00:00"/>
    <s v="Standard Class"/>
    <s v="CG-12040"/>
    <s v="Catherine Glotzbach"/>
    <x v="2"/>
    <s v="United States"/>
    <x v="158"/>
    <x v="6"/>
    <n v="53209"/>
    <x v="2"/>
    <s v="OFF-BI-10002949"/>
    <x v="1"/>
    <x v="8"/>
    <s v="Prestige Round Ring Binders"/>
    <n v="18.240000000000002"/>
    <n v="3"/>
    <n v="0"/>
    <n v="8.5727999999999991"/>
    <x v="2"/>
    <x v="0"/>
    <s v="No"/>
  </r>
  <r>
    <n v="5080"/>
    <s v="US-2019-133312"/>
    <x v="920"/>
    <d v="2019-11-29T00:00:00"/>
    <s v="Standard Class"/>
    <s v="BD-11500"/>
    <s v="Bradley Drucker"/>
    <x v="0"/>
    <s v="United States"/>
    <x v="8"/>
    <x v="1"/>
    <n v="94122"/>
    <x v="1"/>
    <s v="FUR-BO-10002213"/>
    <x v="0"/>
    <x v="0"/>
    <s v="Sauder Forest Hills Library, Woodland Oak Finish"/>
    <n v="359.49899999999997"/>
    <n v="3"/>
    <n v="0.15"/>
    <n v="-29.605799999999981"/>
    <x v="1"/>
    <x v="0"/>
    <s v="No"/>
  </r>
  <r>
    <n v="5081"/>
    <s v="US-2019-133312"/>
    <x v="920"/>
    <d v="2019-11-29T00:00:00"/>
    <s v="Standard Class"/>
    <s v="BD-11500"/>
    <s v="Bradley Drucker"/>
    <x v="0"/>
    <s v="United States"/>
    <x v="8"/>
    <x v="1"/>
    <n v="94122"/>
    <x v="1"/>
    <s v="OFF-ST-10001325"/>
    <x v="1"/>
    <x v="4"/>
    <s v="Sterilite Officeware Hinged File Box"/>
    <n v="10.48"/>
    <n v="1"/>
    <n v="0"/>
    <n v="2.8296000000000001"/>
    <x v="1"/>
    <x v="0"/>
    <s v="No"/>
  </r>
  <r>
    <n v="5082"/>
    <s v="US-2017-137533"/>
    <x v="217"/>
    <d v="2017-12-18T00:00:00"/>
    <s v="Same Day"/>
    <s v="JK-15640"/>
    <s v="Jim Kriz"/>
    <x v="2"/>
    <s v="United States"/>
    <x v="138"/>
    <x v="24"/>
    <n v="44105"/>
    <x v="3"/>
    <s v="OFF-PA-10003441"/>
    <x v="1"/>
    <x v="10"/>
    <s v="Xerox 226"/>
    <n v="20.736000000000004"/>
    <n v="4"/>
    <n v="0.2"/>
    <n v="7.2576000000000001"/>
    <x v="3"/>
    <x v="0"/>
    <s v="No"/>
  </r>
  <r>
    <n v="5083"/>
    <s v="CA-2018-155138"/>
    <x v="162"/>
    <d v="2018-09-12T00:00:00"/>
    <s v="Standard Class"/>
    <s v="JM-15580"/>
    <s v="Jill Matthias"/>
    <x v="0"/>
    <s v="United States"/>
    <x v="53"/>
    <x v="3"/>
    <n v="28110"/>
    <x v="0"/>
    <s v="TEC-AC-10004209"/>
    <x v="2"/>
    <x v="11"/>
    <s v="Memorex Froggy Flash Drive 4 GB"/>
    <n v="35.167999999999999"/>
    <n v="4"/>
    <n v="0.2"/>
    <n v="8.3524000000000012"/>
    <x v="0"/>
    <x v="0"/>
    <s v="No"/>
  </r>
  <r>
    <n v="5084"/>
    <s v="CA-2018-155138"/>
    <x v="162"/>
    <d v="2018-09-12T00:00:00"/>
    <s v="Standard Class"/>
    <s v="JM-15580"/>
    <s v="Jill Matthias"/>
    <x v="0"/>
    <s v="United States"/>
    <x v="53"/>
    <x v="3"/>
    <n v="28110"/>
    <x v="0"/>
    <s v="OFF-PA-10000501"/>
    <x v="1"/>
    <x v="10"/>
    <s v="Petty Cash Envelope"/>
    <n v="64.704000000000008"/>
    <n v="3"/>
    <n v="0.2"/>
    <n v="23.455199999999998"/>
    <x v="0"/>
    <x v="0"/>
    <s v="No"/>
  </r>
  <r>
    <n v="5085"/>
    <s v="CA-2018-108350"/>
    <x v="112"/>
    <d v="2018-06-09T00:00:00"/>
    <s v="Second Class"/>
    <s v="SC-20230"/>
    <s v="Scot Coram"/>
    <x v="1"/>
    <s v="United States"/>
    <x v="90"/>
    <x v="31"/>
    <n v="1852"/>
    <x v="3"/>
    <s v="OFF-PA-10003656"/>
    <x v="1"/>
    <x v="10"/>
    <s v="Xerox 1935"/>
    <n v="105.52"/>
    <n v="4"/>
    <n v="0"/>
    <n v="48.539199999999994"/>
    <x v="3"/>
    <x v="0"/>
    <s v="No"/>
  </r>
  <r>
    <n v="5086"/>
    <s v="CA-2017-144302"/>
    <x v="974"/>
    <d v="2017-06-23T00:00:00"/>
    <s v="Standard Class"/>
    <s v="ME-17320"/>
    <s v="Maria Etezadi"/>
    <x v="2"/>
    <s v="United States"/>
    <x v="61"/>
    <x v="5"/>
    <n v="75081"/>
    <x v="2"/>
    <s v="OFF-BI-10001107"/>
    <x v="1"/>
    <x v="8"/>
    <s v="GBC White Gloss Covers, Plain Front"/>
    <n v="5.7919999999999989"/>
    <n v="2"/>
    <n v="0.8"/>
    <n v="-9.5568000000000026"/>
    <x v="2"/>
    <x v="0"/>
    <s v="No"/>
  </r>
  <r>
    <n v="5087"/>
    <s v="CA-2017-109001"/>
    <x v="616"/>
    <d v="2017-03-09T00:00:00"/>
    <s v="Standard Class"/>
    <s v="KN-16390"/>
    <s v="Katherine Nockton"/>
    <x v="1"/>
    <s v="United States"/>
    <x v="10"/>
    <x v="9"/>
    <n v="19120"/>
    <x v="3"/>
    <s v="TEC-PH-10000562"/>
    <x v="2"/>
    <x v="7"/>
    <s v="Samsung Convoy 3"/>
    <n v="466.15799999999996"/>
    <n v="7"/>
    <n v="0.4"/>
    <n v="-93.231599999999958"/>
    <x v="3"/>
    <x v="0"/>
    <s v="No"/>
  </r>
  <r>
    <n v="5088"/>
    <s v="CA-2017-109001"/>
    <x v="616"/>
    <d v="2017-03-09T00:00:00"/>
    <s v="Standard Class"/>
    <s v="KN-16390"/>
    <s v="Katherine Nockton"/>
    <x v="1"/>
    <s v="United States"/>
    <x v="10"/>
    <x v="9"/>
    <n v="19120"/>
    <x v="3"/>
    <s v="TEC-AC-10001101"/>
    <x v="2"/>
    <x v="11"/>
    <s v="Sony 16GB Class 10 Micro SDHC R40 Memory Card"/>
    <n v="10.312000000000001"/>
    <n v="1"/>
    <n v="0.2"/>
    <n v="-1.2890000000000006"/>
    <x v="3"/>
    <x v="0"/>
    <s v="No"/>
  </r>
  <r>
    <n v="5089"/>
    <s v="CA-2017-109001"/>
    <x v="616"/>
    <d v="2017-03-09T00:00:00"/>
    <s v="Standard Class"/>
    <s v="KN-16390"/>
    <s v="Katherine Nockton"/>
    <x v="1"/>
    <s v="United States"/>
    <x v="10"/>
    <x v="9"/>
    <n v="19120"/>
    <x v="3"/>
    <s v="OFF-BI-10003529"/>
    <x v="1"/>
    <x v="8"/>
    <s v="Avery Round Ring Poly Binders"/>
    <n v="2.556"/>
    <n v="3"/>
    <n v="0.7"/>
    <n v="-1.7892000000000001"/>
    <x v="3"/>
    <x v="0"/>
    <s v="No"/>
  </r>
  <r>
    <n v="5090"/>
    <s v="CA-2019-132738"/>
    <x v="1018"/>
    <d v="2019-08-07T00:00:00"/>
    <s v="First Class"/>
    <s v="HM-14860"/>
    <s v="Harry Marie"/>
    <x v="1"/>
    <s v="United States"/>
    <x v="431"/>
    <x v="22"/>
    <n v="80538"/>
    <x v="1"/>
    <s v="OFF-PA-10001752"/>
    <x v="1"/>
    <x v="10"/>
    <s v="Hammermill CopyPlus Copy Paper (20Lb. and 84 Bright)"/>
    <n v="7.9680000000000009"/>
    <n v="2"/>
    <n v="0.2"/>
    <n v="2.8884000000000007"/>
    <x v="1"/>
    <x v="0"/>
    <s v="No"/>
  </r>
  <r>
    <n v="5091"/>
    <s v="CA-2019-132738"/>
    <x v="1018"/>
    <d v="2019-08-07T00:00:00"/>
    <s v="First Class"/>
    <s v="HM-14860"/>
    <s v="Harry Marie"/>
    <x v="1"/>
    <s v="United States"/>
    <x v="431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x v="1"/>
    <x v="0"/>
    <s v="No"/>
  </r>
  <r>
    <n v="5092"/>
    <s v="CA-2019-156720"/>
    <x v="247"/>
    <d v="2020-01-03T00:00:00"/>
    <s v="Standard Class"/>
    <s v="JM-15580"/>
    <s v="Jill Matthias"/>
    <x v="0"/>
    <s v="United States"/>
    <x v="431"/>
    <x v="22"/>
    <n v="80538"/>
    <x v="1"/>
    <s v="OFF-FA-10003472"/>
    <x v="1"/>
    <x v="13"/>
    <s v="Bagged Rubber Bands"/>
    <n v="3.024"/>
    <n v="3"/>
    <n v="0.2"/>
    <n v="-0.6048"/>
    <x v="1"/>
    <x v="0"/>
    <s v="No"/>
  </r>
  <r>
    <n v="5093"/>
    <s v="CA-2017-119102"/>
    <x v="293"/>
    <d v="2017-05-27T00:00:00"/>
    <s v="Standard Class"/>
    <s v="KH-16690"/>
    <s v="Kristen Hastings"/>
    <x v="1"/>
    <s v="United States"/>
    <x v="383"/>
    <x v="34"/>
    <n v="2895"/>
    <x v="3"/>
    <s v="OFF-ST-10004507"/>
    <x v="1"/>
    <x v="4"/>
    <s v="Advantus Rolling Storage Box"/>
    <n v="51.449999999999996"/>
    <n v="3"/>
    <n v="0"/>
    <n v="13.891499999999999"/>
    <x v="3"/>
    <x v="0"/>
    <s v="No"/>
  </r>
  <r>
    <n v="5094"/>
    <s v="US-2016-140452"/>
    <x v="776"/>
    <d v="2016-12-10T00:00:00"/>
    <s v="Standard Class"/>
    <s v="BK-11260"/>
    <s v="Berenike Kampe"/>
    <x v="0"/>
    <s v="United States"/>
    <x v="22"/>
    <x v="10"/>
    <n v="60610"/>
    <x v="2"/>
    <s v="OFF-AP-10004036"/>
    <x v="1"/>
    <x v="9"/>
    <s v="Bionaire 99.97% HEPA Air Cleaner"/>
    <n v="14.015999999999996"/>
    <n v="4"/>
    <n v="0.8"/>
    <n v="-31.536000000000001"/>
    <x v="2"/>
    <x v="1"/>
    <s v="Yes"/>
  </r>
  <r>
    <n v="5095"/>
    <s v="US-2016-140452"/>
    <x v="776"/>
    <d v="2016-12-10T00:00:00"/>
    <s v="Standard Class"/>
    <s v="BK-11260"/>
    <s v="Berenike Kampe"/>
    <x v="0"/>
    <s v="United States"/>
    <x v="22"/>
    <x v="10"/>
    <n v="60610"/>
    <x v="2"/>
    <s v="FUR-TA-10004086"/>
    <x v="0"/>
    <x v="3"/>
    <s v="KI Adjustable-Height Table"/>
    <n v="214.95000000000002"/>
    <n v="5"/>
    <n v="0.5"/>
    <n v="-120.37200000000003"/>
    <x v="2"/>
    <x v="1"/>
    <s v="Yes"/>
  </r>
  <r>
    <n v="5096"/>
    <s v="US-2016-140452"/>
    <x v="776"/>
    <d v="2016-12-10T00:00:00"/>
    <s v="Standard Class"/>
    <s v="BK-11260"/>
    <s v="Berenike Kampe"/>
    <x v="0"/>
    <s v="United States"/>
    <x v="22"/>
    <x v="10"/>
    <n v="60610"/>
    <x v="2"/>
    <s v="TEC-PH-10000307"/>
    <x v="2"/>
    <x v="7"/>
    <s v="Shocksock Galaxy S4 Armband"/>
    <n v="35.04"/>
    <n v="4"/>
    <n v="0.2"/>
    <n v="-7.0080000000000044"/>
    <x v="2"/>
    <x v="1"/>
    <s v="Yes"/>
  </r>
  <r>
    <n v="5097"/>
    <s v="US-2016-140452"/>
    <x v="776"/>
    <d v="2016-12-10T00:00:00"/>
    <s v="Standard Class"/>
    <s v="BK-11260"/>
    <s v="Berenike Kampe"/>
    <x v="0"/>
    <s v="United States"/>
    <x v="22"/>
    <x v="10"/>
    <n v="60610"/>
    <x v="2"/>
    <s v="FUR-FU-10002088"/>
    <x v="0"/>
    <x v="5"/>
    <s v="Nu-Dell Float Frame 11 x 14 1/2"/>
    <n v="10.776000000000002"/>
    <n v="3"/>
    <n v="0.6"/>
    <n v="-4.8491999999999997"/>
    <x v="2"/>
    <x v="1"/>
    <s v="Yes"/>
  </r>
  <r>
    <n v="5098"/>
    <s v="US-2016-140452"/>
    <x v="776"/>
    <d v="2016-12-10T00:00:00"/>
    <s v="Standard Class"/>
    <s v="BK-11260"/>
    <s v="Berenike Kampe"/>
    <x v="0"/>
    <s v="United States"/>
    <x v="22"/>
    <x v="10"/>
    <n v="60610"/>
    <x v="2"/>
    <s v="OFF-BI-10004965"/>
    <x v="1"/>
    <x v="8"/>
    <s v="Ibico Covers for Plastic or Wire Binding Elements"/>
    <n v="4.5999999999999988"/>
    <n v="2"/>
    <n v="0.8"/>
    <n v="-8.0500000000000025"/>
    <x v="2"/>
    <x v="1"/>
    <s v="Yes"/>
  </r>
  <r>
    <n v="5099"/>
    <s v="US-2016-140452"/>
    <x v="776"/>
    <d v="2016-12-10T00:00:00"/>
    <s v="Standard Class"/>
    <s v="BK-11260"/>
    <s v="Berenike Kampe"/>
    <x v="0"/>
    <s v="United States"/>
    <x v="22"/>
    <x v="10"/>
    <n v="60610"/>
    <x v="2"/>
    <s v="OFF-ST-10002485"/>
    <x v="1"/>
    <x v="4"/>
    <s v="Rogers Deluxe File Chest"/>
    <n v="35.167999999999999"/>
    <n v="2"/>
    <n v="0.2"/>
    <n v="-8.3524000000000012"/>
    <x v="2"/>
    <x v="1"/>
    <s v="Yes"/>
  </r>
  <r>
    <n v="5100"/>
    <s v="CA-2017-141936"/>
    <x v="976"/>
    <d v="2017-08-12T00:00:00"/>
    <s v="Standard Class"/>
    <s v="PN-18775"/>
    <s v="Parhena Norris"/>
    <x v="2"/>
    <s v="United States"/>
    <x v="329"/>
    <x v="1"/>
    <n v="93309"/>
    <x v="1"/>
    <s v="OFF-BI-10002194"/>
    <x v="1"/>
    <x v="8"/>
    <s v="Cardinal Hold-It CD Pocket"/>
    <n v="19.152000000000001"/>
    <n v="3"/>
    <n v="0.2"/>
    <n v="6.4638000000000009"/>
    <x v="1"/>
    <x v="0"/>
    <s v="No"/>
  </r>
  <r>
    <n v="5101"/>
    <s v="CA-2016-158442"/>
    <x v="461"/>
    <d v="2016-03-17T00:00:00"/>
    <s v="Same Day"/>
    <s v="AZ-10750"/>
    <s v="Annie Zypern"/>
    <x v="0"/>
    <s v="United States"/>
    <x v="61"/>
    <x v="5"/>
    <n v="75217"/>
    <x v="2"/>
    <s v="OFF-AR-10003732"/>
    <x v="1"/>
    <x v="6"/>
    <s v="Newell 333"/>
    <n v="4.4479999999999995"/>
    <n v="2"/>
    <n v="0.2"/>
    <n v="0.3335999999999999"/>
    <x v="2"/>
    <x v="0"/>
    <s v="No"/>
  </r>
  <r>
    <n v="5102"/>
    <s v="CA-2016-158442"/>
    <x v="461"/>
    <d v="2016-03-17T00:00:00"/>
    <s v="Same Day"/>
    <s v="AZ-10750"/>
    <s v="Annie Zypern"/>
    <x v="0"/>
    <s v="United States"/>
    <x v="61"/>
    <x v="5"/>
    <n v="75217"/>
    <x v="2"/>
    <s v="OFF-PA-10002195"/>
    <x v="1"/>
    <x v="10"/>
    <s v="Xerox 1966"/>
    <n v="5.1840000000000011"/>
    <n v="1"/>
    <n v="0.2"/>
    <n v="1.8792"/>
    <x v="2"/>
    <x v="0"/>
    <s v="No"/>
  </r>
  <r>
    <n v="5103"/>
    <s v="CA-2016-158442"/>
    <x v="461"/>
    <d v="2016-03-17T00:00:00"/>
    <s v="Same Day"/>
    <s v="AZ-10750"/>
    <s v="Annie Zypern"/>
    <x v="0"/>
    <s v="United States"/>
    <x v="61"/>
    <x v="5"/>
    <n v="75217"/>
    <x v="2"/>
    <s v="OFF-PA-10002365"/>
    <x v="1"/>
    <x v="10"/>
    <s v="Xerox 1967"/>
    <n v="15.552000000000003"/>
    <n v="3"/>
    <n v="0.2"/>
    <n v="5.4432"/>
    <x v="2"/>
    <x v="0"/>
    <s v="No"/>
  </r>
  <r>
    <n v="5104"/>
    <s v="CA-2017-167374"/>
    <x v="514"/>
    <d v="2017-03-30T00:00:00"/>
    <s v="Second Class"/>
    <s v="GM-14500"/>
    <s v="Gene McClure"/>
    <x v="0"/>
    <s v="United States"/>
    <x v="10"/>
    <x v="9"/>
    <n v="19140"/>
    <x v="3"/>
    <s v="OFF-PA-10001950"/>
    <x v="1"/>
    <x v="10"/>
    <s v="Southworth 25% Cotton Antique Laid Paper &amp; Envelopes"/>
    <n v="40.032000000000004"/>
    <n v="6"/>
    <n v="0.2"/>
    <n v="12.509999999999993"/>
    <x v="3"/>
    <x v="0"/>
    <s v="No"/>
  </r>
  <r>
    <n v="5105"/>
    <s v="CA-2017-167374"/>
    <x v="514"/>
    <d v="2017-03-30T00:00:00"/>
    <s v="Second Class"/>
    <s v="GM-14500"/>
    <s v="Gene McClure"/>
    <x v="0"/>
    <s v="United States"/>
    <x v="10"/>
    <x v="9"/>
    <n v="19140"/>
    <x v="3"/>
    <s v="TEC-AC-10004633"/>
    <x v="2"/>
    <x v="11"/>
    <s v="Verbatim 25 GB 6x Blu-ray Single Layer Recordable Disc, 3/Pack"/>
    <n v="16.776000000000003"/>
    <n v="3"/>
    <n v="0.2"/>
    <n v="5.0327999999999999"/>
    <x v="3"/>
    <x v="0"/>
    <s v="No"/>
  </r>
  <r>
    <n v="5106"/>
    <s v="CA-2016-116568"/>
    <x v="637"/>
    <d v="2016-12-20T00:00:00"/>
    <s v="Standard Class"/>
    <s v="BM-11785"/>
    <s v="Bryan Mills"/>
    <x v="0"/>
    <s v="United States"/>
    <x v="207"/>
    <x v="2"/>
    <n v="32725"/>
    <x v="0"/>
    <s v="FUR-CH-10002439"/>
    <x v="0"/>
    <x v="1"/>
    <s v="Iceberg Nesting Folding Chair, 19w x 6d x 43h"/>
    <n v="186.304"/>
    <n v="4"/>
    <n v="0.2"/>
    <n v="13.972799999999999"/>
    <x v="0"/>
    <x v="0"/>
    <s v="No"/>
  </r>
  <r>
    <n v="5107"/>
    <s v="CA-2017-147102"/>
    <x v="444"/>
    <d v="2017-09-26T00:00:00"/>
    <s v="Standard Class"/>
    <s v="NH-18610"/>
    <s v="Nicole Hansen"/>
    <x v="1"/>
    <s v="United States"/>
    <x v="38"/>
    <x v="32"/>
    <n v="31907"/>
    <x v="0"/>
    <s v="TEC-AC-10000682"/>
    <x v="2"/>
    <x v="11"/>
    <s v="Kensington K72356US Mouse-in-a-Box USB Desktop Mouse"/>
    <n v="66.36"/>
    <n v="4"/>
    <n v="0"/>
    <n v="23.225999999999999"/>
    <x v="0"/>
    <x v="0"/>
    <s v="No"/>
  </r>
  <r>
    <n v="5108"/>
    <s v="CA-2019-132213"/>
    <x v="1016"/>
    <d v="2019-04-26T00:00:00"/>
    <s v="First Class"/>
    <s v="PN-18775"/>
    <s v="Parhena Norris"/>
    <x v="2"/>
    <s v="United States"/>
    <x v="316"/>
    <x v="18"/>
    <n v="37211"/>
    <x v="0"/>
    <s v="OFF-AR-10004078"/>
    <x v="1"/>
    <x v="6"/>
    <s v="Newell 312"/>
    <n v="42.047999999999995"/>
    <n v="9"/>
    <n v="0.2"/>
    <n v="5.2559999999999985"/>
    <x v="0"/>
    <x v="0"/>
    <s v="No"/>
  </r>
  <r>
    <n v="5109"/>
    <s v="CA-2019-132213"/>
    <x v="1016"/>
    <d v="2019-04-26T00:00:00"/>
    <s v="First Class"/>
    <s v="PN-18775"/>
    <s v="Parhena Norris"/>
    <x v="2"/>
    <s v="United States"/>
    <x v="316"/>
    <x v="18"/>
    <n v="37211"/>
    <x v="0"/>
    <s v="OFF-AR-10001958"/>
    <x v="1"/>
    <x v="6"/>
    <s v="Stanley Bostitch Contemporary Electric Pencil Sharpeners"/>
    <n v="67.92"/>
    <n v="5"/>
    <n v="0.2"/>
    <n v="6.7920000000000016"/>
    <x v="0"/>
    <x v="0"/>
    <s v="No"/>
  </r>
  <r>
    <n v="5110"/>
    <s v="CA-2016-138450"/>
    <x v="638"/>
    <d v="2016-10-22T00:00:00"/>
    <s v="Standard Class"/>
    <s v="EH-13765"/>
    <s v="Edward Hooks"/>
    <x v="1"/>
    <s v="United States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x v="3"/>
    <x v="0"/>
    <s v="No"/>
  </r>
  <r>
    <n v="5111"/>
    <s v="CA-2016-138450"/>
    <x v="638"/>
    <d v="2016-10-22T00:00:00"/>
    <s v="Standard Class"/>
    <s v="EH-13765"/>
    <s v="Edward Hooks"/>
    <x v="1"/>
    <s v="United States"/>
    <x v="10"/>
    <x v="9"/>
    <n v="19134"/>
    <x v="3"/>
    <s v="OFF-ST-10003479"/>
    <x v="1"/>
    <x v="4"/>
    <s v="Eldon Base for stackable storage shelf, platinum"/>
    <n v="186.91200000000001"/>
    <n v="6"/>
    <n v="0.2"/>
    <n v="-35.046000000000028"/>
    <x v="3"/>
    <x v="0"/>
    <s v="No"/>
  </r>
  <r>
    <n v="5112"/>
    <s v="CA-2016-138450"/>
    <x v="638"/>
    <d v="2016-10-22T00:00:00"/>
    <s v="Standard Class"/>
    <s v="EH-13765"/>
    <s v="Edward Hooks"/>
    <x v="1"/>
    <s v="United States"/>
    <x v="10"/>
    <x v="9"/>
    <n v="19134"/>
    <x v="3"/>
    <s v="OFF-PA-10003016"/>
    <x v="1"/>
    <x v="10"/>
    <s v="Adams &quot;While You Were Out&quot; Message Pads"/>
    <n v="10.048000000000002"/>
    <n v="4"/>
    <n v="0.2"/>
    <n v="3.1399999999999988"/>
    <x v="3"/>
    <x v="0"/>
    <s v="No"/>
  </r>
  <r>
    <n v="5113"/>
    <s v="CA-2017-153073"/>
    <x v="50"/>
    <d v="2017-11-13T00:00:00"/>
    <s v="Same Day"/>
    <s v="HA-14905"/>
    <s v="Helen Abelman"/>
    <x v="0"/>
    <s v="United States"/>
    <x v="22"/>
    <x v="10"/>
    <n v="60610"/>
    <x v="2"/>
    <s v="FUR-FU-10001025"/>
    <x v="0"/>
    <x v="5"/>
    <s v="Eldon Imàge Series Desk Accessories, Clear"/>
    <n v="17.496000000000002"/>
    <n v="9"/>
    <n v="0.6"/>
    <n v="-7.4357999999999969"/>
    <x v="2"/>
    <x v="0"/>
    <s v="No"/>
  </r>
  <r>
    <n v="5114"/>
    <s v="CA-2018-147970"/>
    <x v="1011"/>
    <d v="2018-02-02T00:00:00"/>
    <s v="Second Class"/>
    <s v="AB-10150"/>
    <s v="Aimee Bixby"/>
    <x v="0"/>
    <s v="United States"/>
    <x v="61"/>
    <x v="5"/>
    <n v="75220"/>
    <x v="2"/>
    <s v="OFF-PA-10003936"/>
    <x v="1"/>
    <x v="10"/>
    <s v="Xerox 1994"/>
    <n v="15.552000000000003"/>
    <n v="3"/>
    <n v="0.2"/>
    <n v="5.4432"/>
    <x v="2"/>
    <x v="0"/>
    <s v="No"/>
  </r>
  <r>
    <n v="5115"/>
    <s v="CA-2018-150658"/>
    <x v="1019"/>
    <d v="2018-11-22T00:00:00"/>
    <s v="Standard Class"/>
    <s v="MS-17365"/>
    <s v="Maribeth Schnelling"/>
    <x v="0"/>
    <s v="United States"/>
    <x v="51"/>
    <x v="27"/>
    <n v="88220"/>
    <x v="1"/>
    <s v="OFF-BI-10004140"/>
    <x v="1"/>
    <x v="8"/>
    <s v="Avery Non-Stick Binders"/>
    <n v="10.776000000000002"/>
    <n v="3"/>
    <n v="0.2"/>
    <n v="3.3674999999999984"/>
    <x v="1"/>
    <x v="0"/>
    <s v="No"/>
  </r>
  <r>
    <n v="5116"/>
    <s v="CA-2019-125640"/>
    <x v="800"/>
    <d v="2019-07-29T00:00:00"/>
    <s v="Standard Class"/>
    <s v="DD-13570"/>
    <s v="Dorothy Dickinson"/>
    <x v="0"/>
    <s v="United States"/>
    <x v="10"/>
    <x v="9"/>
    <n v="19134"/>
    <x v="3"/>
    <s v="OFF-LA-10004178"/>
    <x v="1"/>
    <x v="2"/>
    <s v="Avery 491"/>
    <n v="3.3040000000000003"/>
    <n v="1"/>
    <n v="0.2"/>
    <n v="1.0737999999999999"/>
    <x v="3"/>
    <x v="0"/>
    <s v="No"/>
  </r>
  <r>
    <n v="5117"/>
    <s v="CA-2019-154137"/>
    <x v="343"/>
    <d v="2019-11-17T00:00:00"/>
    <s v="Standard Class"/>
    <s v="MT-17815"/>
    <s v="Meg Tillman"/>
    <x v="0"/>
    <s v="United States"/>
    <x v="20"/>
    <x v="15"/>
    <n v="10009"/>
    <x v="3"/>
    <s v="OFF-ST-10003324"/>
    <x v="1"/>
    <x v="4"/>
    <s v="Belkin OmniView SE Rackmount Kit"/>
    <n v="35.479999999999997"/>
    <n v="1"/>
    <n v="0"/>
    <n v="0"/>
    <x v="3"/>
    <x v="0"/>
    <s v="No"/>
  </r>
  <r>
    <n v="5118"/>
    <s v="CA-2017-127173"/>
    <x v="120"/>
    <d v="2017-10-03T00:00:00"/>
    <s v="Standard Class"/>
    <s v="GM-14500"/>
    <s v="Gene McClure"/>
    <x v="0"/>
    <s v="United States"/>
    <x v="147"/>
    <x v="15"/>
    <n v="11572"/>
    <x v="3"/>
    <s v="OFF-FA-10004854"/>
    <x v="1"/>
    <x v="13"/>
    <s v="Vinyl Coated Wire Paper Clips in Organizer Box, 800/Box"/>
    <n v="34.44"/>
    <n v="3"/>
    <n v="0"/>
    <n v="16.186799999999998"/>
    <x v="3"/>
    <x v="0"/>
    <s v="No"/>
  </r>
  <r>
    <n v="5119"/>
    <s v="CA-2017-127173"/>
    <x v="120"/>
    <d v="2017-10-03T00:00:00"/>
    <s v="Standard Class"/>
    <s v="GM-14500"/>
    <s v="Gene McClure"/>
    <x v="0"/>
    <s v="United States"/>
    <x v="147"/>
    <x v="15"/>
    <n v="11572"/>
    <x v="3"/>
    <s v="TEC-MA-10002859"/>
    <x v="2"/>
    <x v="15"/>
    <s v="Ativa MDM8000 8-Sheet Micro-Cut Shredder"/>
    <n v="629.92999999999995"/>
    <n v="7"/>
    <n v="0"/>
    <n v="296.06709999999998"/>
    <x v="3"/>
    <x v="0"/>
    <s v="No"/>
  </r>
  <r>
    <n v="5120"/>
    <s v="CA-2017-127173"/>
    <x v="120"/>
    <d v="2017-10-03T00:00:00"/>
    <s v="Standard Class"/>
    <s v="GM-14500"/>
    <s v="Gene McClure"/>
    <x v="0"/>
    <s v="United States"/>
    <x v="147"/>
    <x v="15"/>
    <n v="11572"/>
    <x v="3"/>
    <s v="OFF-BI-10000088"/>
    <x v="1"/>
    <x v="8"/>
    <s v="GBC Imprintable Covers"/>
    <n v="79.056000000000012"/>
    <n v="9"/>
    <n v="0.2"/>
    <n v="28.657800000000002"/>
    <x v="3"/>
    <x v="0"/>
    <s v="No"/>
  </r>
  <r>
    <n v="5121"/>
    <s v="CA-2016-149538"/>
    <x v="527"/>
    <d v="2016-04-08T00:00:00"/>
    <s v="Standard Class"/>
    <s v="KB-16585"/>
    <s v="Ken Black"/>
    <x v="1"/>
    <s v="United States"/>
    <x v="240"/>
    <x v="28"/>
    <n v="70506"/>
    <x v="0"/>
    <s v="OFF-ST-10004180"/>
    <x v="1"/>
    <x v="4"/>
    <s v="Safco Commercial Shelving"/>
    <n v="232.54999999999998"/>
    <n v="5"/>
    <n v="0"/>
    <n v="9.3019999999999925"/>
    <x v="0"/>
    <x v="0"/>
    <s v="No"/>
  </r>
  <r>
    <n v="5122"/>
    <s v="CA-2016-149538"/>
    <x v="527"/>
    <d v="2016-04-08T00:00:00"/>
    <s v="Standard Class"/>
    <s v="KB-16585"/>
    <s v="Ken Black"/>
    <x v="1"/>
    <s v="United States"/>
    <x v="240"/>
    <x v="28"/>
    <n v="70506"/>
    <x v="0"/>
    <s v="TEC-AC-10002926"/>
    <x v="2"/>
    <x v="11"/>
    <s v="Logitech Wireless Marathon Mouse M705"/>
    <n v="99.98"/>
    <n v="2"/>
    <n v="0"/>
    <n v="42.991400000000006"/>
    <x v="0"/>
    <x v="0"/>
    <s v="No"/>
  </r>
  <r>
    <n v="5123"/>
    <s v="CA-2016-149538"/>
    <x v="527"/>
    <d v="2016-04-08T00:00:00"/>
    <s v="Standard Class"/>
    <s v="KB-16585"/>
    <s v="Ken Black"/>
    <x v="1"/>
    <s v="United States"/>
    <x v="240"/>
    <x v="28"/>
    <n v="70506"/>
    <x v="0"/>
    <s v="OFF-PA-10003797"/>
    <x v="1"/>
    <x v="10"/>
    <s v="Xerox 209"/>
    <n v="19.440000000000001"/>
    <n v="3"/>
    <n v="0"/>
    <n v="9.3312000000000008"/>
    <x v="0"/>
    <x v="0"/>
    <s v="No"/>
  </r>
  <r>
    <n v="5124"/>
    <s v="CA-2016-149538"/>
    <x v="527"/>
    <d v="2016-04-08T00:00:00"/>
    <s v="Standard Class"/>
    <s v="KB-16585"/>
    <s v="Ken Black"/>
    <x v="1"/>
    <s v="United States"/>
    <x v="240"/>
    <x v="28"/>
    <n v="70506"/>
    <x v="0"/>
    <s v="OFF-PA-10002195"/>
    <x v="1"/>
    <x v="10"/>
    <s v="Xerox 1966"/>
    <n v="12.96"/>
    <n v="2"/>
    <n v="0"/>
    <n v="6.3504000000000005"/>
    <x v="0"/>
    <x v="0"/>
    <s v="No"/>
  </r>
  <r>
    <n v="5125"/>
    <s v="CA-2016-160766"/>
    <x v="80"/>
    <d v="2016-09-14T00:00:00"/>
    <s v="Same Day"/>
    <s v="DM-13015"/>
    <s v="Darrin Martin"/>
    <x v="0"/>
    <s v="United States"/>
    <x v="20"/>
    <x v="15"/>
    <n v="10009"/>
    <x v="3"/>
    <s v="FUR-TA-10001039"/>
    <x v="0"/>
    <x v="3"/>
    <s v="KI Adjustable-Height Table"/>
    <n v="464.29200000000003"/>
    <n v="9"/>
    <n v="0.4"/>
    <n v="-108.33479999999997"/>
    <x v="3"/>
    <x v="1"/>
    <s v="Yes"/>
  </r>
  <r>
    <n v="5126"/>
    <s v="CA-2016-160766"/>
    <x v="80"/>
    <d v="2016-09-14T00:00:00"/>
    <s v="Same Day"/>
    <s v="DM-13015"/>
    <s v="Darrin Martin"/>
    <x v="0"/>
    <s v="United States"/>
    <x v="20"/>
    <x v="15"/>
    <n v="10009"/>
    <x v="3"/>
    <s v="OFF-EN-10001099"/>
    <x v="1"/>
    <x v="12"/>
    <s v="Staple envelope"/>
    <n v="68.459999999999994"/>
    <n v="7"/>
    <n v="0"/>
    <n v="31.491599999999995"/>
    <x v="3"/>
    <x v="1"/>
    <s v="Yes"/>
  </r>
  <r>
    <n v="5127"/>
    <s v="CA-2016-160766"/>
    <x v="80"/>
    <d v="2016-09-14T00:00:00"/>
    <s v="Same Day"/>
    <s v="DM-13015"/>
    <s v="Darrin Martin"/>
    <x v="0"/>
    <s v="United States"/>
    <x v="20"/>
    <x v="15"/>
    <n v="10009"/>
    <x v="3"/>
    <s v="TEC-MA-10003979"/>
    <x v="2"/>
    <x v="15"/>
    <s v="Ativa V4110MDD Micro-Cut Shredder"/>
    <n v="2799.96"/>
    <n v="4"/>
    <n v="0"/>
    <n v="1371.9803999999999"/>
    <x v="3"/>
    <x v="1"/>
    <s v="Yes"/>
  </r>
  <r>
    <n v="5128"/>
    <s v="CA-2016-160766"/>
    <x v="80"/>
    <d v="2016-09-14T00:00:00"/>
    <s v="Same Day"/>
    <s v="DM-13015"/>
    <s v="Darrin Martin"/>
    <x v="0"/>
    <s v="United States"/>
    <x v="20"/>
    <x v="15"/>
    <n v="10009"/>
    <x v="3"/>
    <s v="OFF-AP-10002945"/>
    <x v="1"/>
    <x v="9"/>
    <s v="Honeywell Enviracaire Portable HEPA Air Cleaner for 17' x 22' Room"/>
    <n v="601.29999999999995"/>
    <n v="2"/>
    <n v="0"/>
    <n v="198.42899999999997"/>
    <x v="3"/>
    <x v="1"/>
    <s v="Yes"/>
  </r>
  <r>
    <n v="5129"/>
    <s v="CA-2016-160766"/>
    <x v="80"/>
    <d v="2016-09-14T00:00:00"/>
    <s v="Same Day"/>
    <s v="DM-13015"/>
    <s v="Darrin Martin"/>
    <x v="0"/>
    <s v="United States"/>
    <x v="20"/>
    <x v="15"/>
    <n v="10009"/>
    <x v="3"/>
    <s v="TEC-PH-10001536"/>
    <x v="2"/>
    <x v="7"/>
    <s v="Spigen Samsung Galaxy S5 Case Wallet"/>
    <n v="16.989999999999998"/>
    <n v="1"/>
    <n v="0"/>
    <n v="4.4173999999999989"/>
    <x v="3"/>
    <x v="1"/>
    <s v="Yes"/>
  </r>
  <r>
    <n v="5130"/>
    <s v="CA-2016-160766"/>
    <x v="80"/>
    <d v="2016-09-14T00:00:00"/>
    <s v="Same Day"/>
    <s v="DM-13015"/>
    <s v="Darrin Martin"/>
    <x v="0"/>
    <s v="United States"/>
    <x v="20"/>
    <x v="15"/>
    <n v="10009"/>
    <x v="3"/>
    <s v="TEC-PH-10000526"/>
    <x v="2"/>
    <x v="7"/>
    <s v="Vtech CS6719"/>
    <n v="287.96999999999997"/>
    <n v="3"/>
    <n v="0"/>
    <n v="80.631600000000006"/>
    <x v="3"/>
    <x v="1"/>
    <s v="Yes"/>
  </r>
  <r>
    <n v="5131"/>
    <s v="CA-2016-160766"/>
    <x v="80"/>
    <d v="2016-09-14T00:00:00"/>
    <s v="Same Day"/>
    <s v="DM-13015"/>
    <s v="Darrin Martin"/>
    <x v="0"/>
    <s v="United States"/>
    <x v="20"/>
    <x v="15"/>
    <n v="10009"/>
    <x v="3"/>
    <s v="OFF-PA-10000213"/>
    <x v="1"/>
    <x v="10"/>
    <s v="Xerox 198"/>
    <n v="44.820000000000007"/>
    <n v="9"/>
    <n v="0"/>
    <n v="21.065400000000004"/>
    <x v="3"/>
    <x v="1"/>
    <s v="Yes"/>
  </r>
  <r>
    <n v="5132"/>
    <s v="CA-2019-146626"/>
    <x v="614"/>
    <d v="2020-01-05T00:00:00"/>
    <s v="Standard Class"/>
    <s v="BP-11185"/>
    <s v="Ben Peterman"/>
    <x v="1"/>
    <s v="United States"/>
    <x v="125"/>
    <x v="1"/>
    <n v="92804"/>
    <x v="1"/>
    <s v="FUR-FU-10002501"/>
    <x v="0"/>
    <x v="5"/>
    <s v="Nu-Dell Executive Frame"/>
    <n v="101.12"/>
    <n v="8"/>
    <n v="0"/>
    <n v="37.414400000000001"/>
    <x v="1"/>
    <x v="0"/>
    <s v="No"/>
  </r>
  <r>
    <n v="5133"/>
    <s v="CA-2017-123330"/>
    <x v="1020"/>
    <d v="2017-06-27T00:00:00"/>
    <s v="Standard Class"/>
    <s v="EP-13915"/>
    <s v="Emily Phan"/>
    <x v="0"/>
    <s v="United States"/>
    <x v="207"/>
    <x v="2"/>
    <n v="32725"/>
    <x v="0"/>
    <s v="TEC-PH-10001819"/>
    <x v="2"/>
    <x v="7"/>
    <s v="Innergie mMini Combo Duo USB Travel Charging Kit"/>
    <n v="107.97600000000001"/>
    <n v="3"/>
    <n v="0.2"/>
    <n v="37.791599999999988"/>
    <x v="0"/>
    <x v="0"/>
    <s v="No"/>
  </r>
  <r>
    <n v="5134"/>
    <s v="CA-2019-155607"/>
    <x v="200"/>
    <d v="2019-11-30T00:00:00"/>
    <s v="Standard Class"/>
    <s v="FG-14260"/>
    <s v="Frank Gastineau"/>
    <x v="2"/>
    <s v="United States"/>
    <x v="20"/>
    <x v="15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  <x v="3"/>
    <x v="0"/>
    <s v="No"/>
  </r>
  <r>
    <n v="5135"/>
    <s v="CA-2019-155607"/>
    <x v="200"/>
    <d v="2019-11-30T00:00:00"/>
    <s v="Standard Class"/>
    <s v="FG-14260"/>
    <s v="Frank Gastineau"/>
    <x v="2"/>
    <s v="United States"/>
    <x v="20"/>
    <x v="15"/>
    <n v="10009"/>
    <x v="3"/>
    <s v="OFF-BI-10003364"/>
    <x v="1"/>
    <x v="8"/>
    <s v="Binding Machine Supplies"/>
    <n v="93.344000000000008"/>
    <n v="4"/>
    <n v="0.2"/>
    <n v="32.670400000000001"/>
    <x v="3"/>
    <x v="0"/>
    <s v="No"/>
  </r>
  <r>
    <n v="5136"/>
    <s v="CA-2018-151323"/>
    <x v="248"/>
    <d v="2018-10-28T00:00:00"/>
    <s v="Standard Class"/>
    <s v="AB-10255"/>
    <s v="Alejandro Ballentine"/>
    <x v="2"/>
    <s v="United States"/>
    <x v="4"/>
    <x v="4"/>
    <n v="98103"/>
    <x v="1"/>
    <s v="OFF-FA-10002983"/>
    <x v="1"/>
    <x v="13"/>
    <s v="Advantus SlideClip Paper Clips"/>
    <n v="17.05"/>
    <n v="5"/>
    <n v="0"/>
    <n v="8.1840000000000011"/>
    <x v="1"/>
    <x v="1"/>
    <s v="Yes"/>
  </r>
  <r>
    <n v="5137"/>
    <s v="CA-2017-146696"/>
    <x v="639"/>
    <d v="2017-12-19T00:00:00"/>
    <s v="Standard Class"/>
    <s v="RD-19480"/>
    <s v="Rick Duston"/>
    <x v="0"/>
    <s v="United States"/>
    <x v="70"/>
    <x v="1"/>
    <n v="92105"/>
    <x v="1"/>
    <s v="OFF-BI-10002432"/>
    <x v="1"/>
    <x v="8"/>
    <s v="Wilson Jones Standard D-Ring Binders"/>
    <n v="8.0960000000000001"/>
    <n v="2"/>
    <n v="0.2"/>
    <n v="2.7323999999999993"/>
    <x v="1"/>
    <x v="0"/>
    <s v="No"/>
  </r>
  <r>
    <n v="5138"/>
    <s v="CA-2018-128972"/>
    <x v="373"/>
    <d v="2018-11-17T00:00:00"/>
    <s v="Standard Class"/>
    <s v="TS-21430"/>
    <s v="Tom Stivers"/>
    <x v="1"/>
    <s v="United States"/>
    <x v="268"/>
    <x v="26"/>
    <n v="73120"/>
    <x v="2"/>
    <s v="FUR-FU-10003096"/>
    <x v="0"/>
    <x v="5"/>
    <s v="Master Giant Foot Doorstop, Safety Yellow"/>
    <n v="30.36"/>
    <n v="4"/>
    <n v="0"/>
    <n v="13.0548"/>
    <x v="2"/>
    <x v="0"/>
    <s v="No"/>
  </r>
  <r>
    <n v="5139"/>
    <s v="CA-2019-128335"/>
    <x v="365"/>
    <d v="2019-10-05T00:00:00"/>
    <s v="Standard Class"/>
    <s v="JA-15970"/>
    <s v="Joseph Airdo"/>
    <x v="0"/>
    <s v="United States"/>
    <x v="145"/>
    <x v="15"/>
    <n v="10550"/>
    <x v="3"/>
    <s v="OFF-EN-10001539"/>
    <x v="1"/>
    <x v="12"/>
    <s v="Staple envelope"/>
    <n v="23.34"/>
    <n v="3"/>
    <n v="0"/>
    <n v="10.969799999999999"/>
    <x v="3"/>
    <x v="0"/>
    <s v="No"/>
  </r>
  <r>
    <n v="5140"/>
    <s v="CA-2019-128335"/>
    <x v="365"/>
    <d v="2019-10-05T00:00:00"/>
    <s v="Standard Class"/>
    <s v="JA-15970"/>
    <s v="Joseph Airdo"/>
    <x v="0"/>
    <s v="United States"/>
    <x v="145"/>
    <x v="15"/>
    <n v="10550"/>
    <x v="3"/>
    <s v="OFF-PA-10004996"/>
    <x v="1"/>
    <x v="10"/>
    <s v="Speediset Carbonless Redi-Letter 7&quot; x 8 1/2&quot;"/>
    <n v="51.550000000000004"/>
    <n v="5"/>
    <n v="0"/>
    <n v="24.2285"/>
    <x v="3"/>
    <x v="0"/>
    <s v="No"/>
  </r>
  <r>
    <n v="5141"/>
    <s v="CA-2017-154886"/>
    <x v="627"/>
    <d v="2017-11-12T00:00:00"/>
    <s v="Standard Class"/>
    <s v="SW-20455"/>
    <s v="Shaun Weien"/>
    <x v="0"/>
    <s v="United States"/>
    <x v="8"/>
    <x v="1"/>
    <n v="94109"/>
    <x v="1"/>
    <s v="TEC-AC-10001956"/>
    <x v="2"/>
    <x v="11"/>
    <s v="Microsoft Arc Touch Mouse"/>
    <n v="119.9"/>
    <n v="2"/>
    <n v="0"/>
    <n v="43.164000000000001"/>
    <x v="1"/>
    <x v="0"/>
    <s v="No"/>
  </r>
  <r>
    <n v="5142"/>
    <s v="CA-2018-111213"/>
    <x v="178"/>
    <d v="2018-04-05T00:00:00"/>
    <s v="Standard Class"/>
    <s v="FP-14320"/>
    <s v="Frank Preis"/>
    <x v="0"/>
    <s v="United States"/>
    <x v="20"/>
    <x v="15"/>
    <n v="10009"/>
    <x v="3"/>
    <s v="FUR-CH-10000454"/>
    <x v="0"/>
    <x v="1"/>
    <s v="Hon Deluxe Fabric Upholstered Stacking Chairs, Rounded Back"/>
    <n v="1317.492"/>
    <n v="6"/>
    <n v="0.1"/>
    <n v="292.77599999999995"/>
    <x v="3"/>
    <x v="0"/>
    <s v="No"/>
  </r>
  <r>
    <n v="5143"/>
    <s v="CA-2018-111213"/>
    <x v="178"/>
    <d v="2018-04-05T00:00:00"/>
    <s v="Standard Class"/>
    <s v="FP-14320"/>
    <s v="Frank Preis"/>
    <x v="0"/>
    <s v="United States"/>
    <x v="20"/>
    <x v="15"/>
    <n v="10009"/>
    <x v="3"/>
    <s v="OFF-SU-10000946"/>
    <x v="1"/>
    <x v="14"/>
    <s v="Staple remover"/>
    <n v="63.84"/>
    <n v="8"/>
    <n v="0"/>
    <n v="18.513599999999997"/>
    <x v="3"/>
    <x v="0"/>
    <s v="No"/>
  </r>
  <r>
    <n v="5144"/>
    <s v="CA-2018-111213"/>
    <x v="178"/>
    <d v="2018-04-05T00:00:00"/>
    <s v="Standard Class"/>
    <s v="FP-14320"/>
    <s v="Frank Preis"/>
    <x v="0"/>
    <s v="United States"/>
    <x v="20"/>
    <x v="15"/>
    <n v="10009"/>
    <x v="3"/>
    <s v="OFF-BI-10004140"/>
    <x v="1"/>
    <x v="8"/>
    <s v="Avery Non-Stick Binders"/>
    <n v="3.5920000000000005"/>
    <n v="1"/>
    <n v="0.2"/>
    <n v="1.1224999999999996"/>
    <x v="3"/>
    <x v="0"/>
    <s v="No"/>
  </r>
  <r>
    <n v="5145"/>
    <s v="CA-2019-161333"/>
    <x v="62"/>
    <d v="2019-02-07T00:00:00"/>
    <s v="Standard Class"/>
    <s v="JL-15835"/>
    <s v="John Lee"/>
    <x v="0"/>
    <s v="United States"/>
    <x v="1"/>
    <x v="1"/>
    <n v="90045"/>
    <x v="1"/>
    <s v="FUR-FU-10003039"/>
    <x v="0"/>
    <x v="5"/>
    <s v="Howard Miller 11-1/2&quot; Diameter Grantwood Wall Clock"/>
    <n v="86.26"/>
    <n v="2"/>
    <n v="0"/>
    <n v="29.328400000000002"/>
    <x v="1"/>
    <x v="0"/>
    <s v="No"/>
  </r>
  <r>
    <n v="5146"/>
    <s v="CA-2019-161333"/>
    <x v="62"/>
    <d v="2019-02-07T00:00:00"/>
    <s v="Standard Class"/>
    <s v="JL-15835"/>
    <s v="John Lee"/>
    <x v="0"/>
    <s v="United States"/>
    <x v="1"/>
    <x v="1"/>
    <n v="90045"/>
    <x v="1"/>
    <s v="OFF-ST-10000464"/>
    <x v="1"/>
    <x v="4"/>
    <s v="Multi-Use Personal File Cart and Caster Set, Three Stacking Bins"/>
    <n v="139.04"/>
    <n v="4"/>
    <n v="0"/>
    <n v="38.931200000000004"/>
    <x v="1"/>
    <x v="0"/>
    <s v="No"/>
  </r>
  <r>
    <n v="5147"/>
    <s v="CA-2019-161333"/>
    <x v="62"/>
    <d v="2019-02-07T00:00:00"/>
    <s v="Standard Class"/>
    <s v="JL-15835"/>
    <s v="John Lee"/>
    <x v="0"/>
    <s v="United States"/>
    <x v="1"/>
    <x v="1"/>
    <n v="90045"/>
    <x v="1"/>
    <s v="OFF-AP-10000252"/>
    <x v="1"/>
    <x v="9"/>
    <s v="Harmony HEPA Quiet Air Purifiers"/>
    <n v="46.8"/>
    <n v="4"/>
    <n v="0"/>
    <n v="16.38"/>
    <x v="1"/>
    <x v="0"/>
    <s v="No"/>
  </r>
  <r>
    <n v="5148"/>
    <s v="CA-2019-128734"/>
    <x v="165"/>
    <d v="2019-12-31T00:00:00"/>
    <s v="Standard Class"/>
    <s v="JL-15175"/>
    <s v="James Lanier"/>
    <x v="2"/>
    <s v="United States"/>
    <x v="432"/>
    <x v="16"/>
    <n v="85224"/>
    <x v="1"/>
    <s v="FUR-FU-10001731"/>
    <x v="0"/>
    <x v="5"/>
    <s v="Acrylic Self-Standing Desk Frames"/>
    <n v="8.5440000000000005"/>
    <n v="4"/>
    <n v="0.2"/>
    <n v="1.9223999999999997"/>
    <x v="1"/>
    <x v="0"/>
    <s v="No"/>
  </r>
  <r>
    <n v="5149"/>
    <s v="CA-2019-128734"/>
    <x v="165"/>
    <d v="2019-12-31T00:00:00"/>
    <s v="Standard Class"/>
    <s v="JL-15175"/>
    <s v="James Lanier"/>
    <x v="2"/>
    <s v="United States"/>
    <x v="432"/>
    <x v="16"/>
    <n v="85224"/>
    <x v="1"/>
    <s v="FUR-CH-10001394"/>
    <x v="0"/>
    <x v="1"/>
    <s v="Global Leather Executive Chair"/>
    <n v="842.37600000000009"/>
    <n v="3"/>
    <n v="0.2"/>
    <n v="105.29699999999988"/>
    <x v="1"/>
    <x v="0"/>
    <s v="No"/>
  </r>
  <r>
    <n v="5150"/>
    <s v="CA-2016-141796"/>
    <x v="261"/>
    <d v="2016-06-21T00:00:00"/>
    <s v="Same Day"/>
    <s v="JG-15160"/>
    <s v="James Galang"/>
    <x v="0"/>
    <s v="United States"/>
    <x v="85"/>
    <x v="15"/>
    <n v="11561"/>
    <x v="3"/>
    <s v="TEC-PH-10001578"/>
    <x v="2"/>
    <x v="7"/>
    <s v="Polycom SoundStation2 EX Conference phone"/>
    <n v="1214.8499999999999"/>
    <n v="3"/>
    <n v="0"/>
    <n v="352.30649999999997"/>
    <x v="3"/>
    <x v="0"/>
    <s v="No"/>
  </r>
  <r>
    <n v="5151"/>
    <s v="CA-2019-125101"/>
    <x v="904"/>
    <d v="2019-03-10T00:00:00"/>
    <s v="Second Class"/>
    <s v="SH-19975"/>
    <s v="Sally Hughsby"/>
    <x v="1"/>
    <s v="United States"/>
    <x v="8"/>
    <x v="1"/>
    <n v="94109"/>
    <x v="1"/>
    <s v="OFF-ST-10000675"/>
    <x v="1"/>
    <x v="4"/>
    <s v="File Shuttle II and Handi-File, Black"/>
    <n v="67.78"/>
    <n v="2"/>
    <n v="0"/>
    <n v="16.945"/>
    <x v="1"/>
    <x v="0"/>
    <s v="No"/>
  </r>
  <r>
    <n v="5152"/>
    <s v="CA-2019-169929"/>
    <x v="145"/>
    <d v="2019-09-28T00:00:00"/>
    <s v="First Class"/>
    <s v="LS-17200"/>
    <s v="Luke Schmidt"/>
    <x v="1"/>
    <s v="United States"/>
    <x v="433"/>
    <x v="37"/>
    <n v="59601"/>
    <x v="1"/>
    <s v="OFF-ST-10002352"/>
    <x v="1"/>
    <x v="4"/>
    <s v="Iris Project Case"/>
    <n v="39.900000000000006"/>
    <n v="5"/>
    <n v="0"/>
    <n v="10.373999999999999"/>
    <x v="1"/>
    <x v="0"/>
    <s v="No"/>
  </r>
  <r>
    <n v="5153"/>
    <s v="US-2016-121566"/>
    <x v="479"/>
    <d v="2016-07-06T00:00:00"/>
    <s v="Standard Class"/>
    <s v="CS-11860"/>
    <s v="Cari Schnelling"/>
    <x v="0"/>
    <s v="United States"/>
    <x v="20"/>
    <x v="15"/>
    <n v="10011"/>
    <x v="3"/>
    <s v="OFF-BI-10004528"/>
    <x v="1"/>
    <x v="8"/>
    <s v="Cardinal Poly Pocket Divider Pockets for Ring Binders"/>
    <n v="2.6880000000000002"/>
    <n v="1"/>
    <n v="0.2"/>
    <n v="0.83999999999999975"/>
    <x v="3"/>
    <x v="0"/>
    <s v="No"/>
  </r>
  <r>
    <n v="5154"/>
    <s v="US-2016-121566"/>
    <x v="479"/>
    <d v="2016-07-06T00:00:00"/>
    <s v="Standard Class"/>
    <s v="CS-11860"/>
    <s v="Cari Schnelling"/>
    <x v="0"/>
    <s v="United States"/>
    <x v="20"/>
    <x v="15"/>
    <n v="10011"/>
    <x v="3"/>
    <s v="OFF-AR-10001026"/>
    <x v="1"/>
    <x v="6"/>
    <s v="Sanford Uni-Blazer View Highlighters, Chisel Tip, Yellow"/>
    <n v="6.6000000000000005"/>
    <n v="3"/>
    <n v="0"/>
    <n v="2.9040000000000008"/>
    <x v="3"/>
    <x v="0"/>
    <s v="No"/>
  </r>
  <r>
    <n v="5155"/>
    <s v="US-2017-124219"/>
    <x v="976"/>
    <d v="2017-08-08T00:00:00"/>
    <s v="First Class"/>
    <s v="KW-16570"/>
    <s v="Kelly Williams"/>
    <x v="0"/>
    <s v="United States"/>
    <x v="434"/>
    <x v="25"/>
    <n v="63122"/>
    <x v="2"/>
    <s v="OFF-BI-10002215"/>
    <x v="1"/>
    <x v="8"/>
    <s v="Wilson Jones Hanging View Binder, White, 1&quot;"/>
    <n v="28.4"/>
    <n v="4"/>
    <n v="0"/>
    <n v="13.063999999999998"/>
    <x v="2"/>
    <x v="0"/>
    <s v="No"/>
  </r>
  <r>
    <n v="5156"/>
    <s v="US-2017-124219"/>
    <x v="976"/>
    <d v="2017-08-08T00:00:00"/>
    <s v="First Class"/>
    <s v="KW-16570"/>
    <s v="Kelly Williams"/>
    <x v="0"/>
    <s v="United States"/>
    <x v="434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x v="2"/>
    <x v="0"/>
    <s v="No"/>
  </r>
  <r>
    <n v="5157"/>
    <s v="CA-2019-163006"/>
    <x v="160"/>
    <d v="2019-07-04T00:00:00"/>
    <s v="Second Class"/>
    <s v="GH-14410"/>
    <s v="Gary Hansen"/>
    <x v="2"/>
    <s v="United States"/>
    <x v="22"/>
    <x v="10"/>
    <n v="60653"/>
    <x v="2"/>
    <s v="TEC-PH-10002584"/>
    <x v="2"/>
    <x v="7"/>
    <s v="Samsung Galaxy S4"/>
    <n v="1001.5840000000001"/>
    <n v="2"/>
    <n v="0.2"/>
    <n v="125.19799999999992"/>
    <x v="2"/>
    <x v="0"/>
    <s v="No"/>
  </r>
  <r>
    <n v="5158"/>
    <s v="CA-2019-163006"/>
    <x v="160"/>
    <d v="2019-07-04T00:00:00"/>
    <s v="Second Class"/>
    <s v="GH-14410"/>
    <s v="Gary Hansen"/>
    <x v="2"/>
    <s v="United States"/>
    <x v="22"/>
    <x v="10"/>
    <n v="60653"/>
    <x v="2"/>
    <s v="FUR-CH-10000229"/>
    <x v="0"/>
    <x v="1"/>
    <s v="Global Enterprise Series Seating High-Back Swivel/Tilt Chairs"/>
    <n v="569.05799999999999"/>
    <n v="3"/>
    <n v="0.3"/>
    <n v="-178.84680000000006"/>
    <x v="2"/>
    <x v="0"/>
    <s v="No"/>
  </r>
  <r>
    <n v="5159"/>
    <s v="CA-2019-163006"/>
    <x v="160"/>
    <d v="2019-07-04T00:00:00"/>
    <s v="Second Class"/>
    <s v="GH-14410"/>
    <s v="Gary Hansen"/>
    <x v="2"/>
    <s v="United States"/>
    <x v="22"/>
    <x v="10"/>
    <n v="60653"/>
    <x v="2"/>
    <s v="FUR-FU-10003799"/>
    <x v="0"/>
    <x v="5"/>
    <s v="Seth Thomas 13 1/2&quot; Wall Clock"/>
    <n v="14.224000000000002"/>
    <n v="2"/>
    <n v="0.6"/>
    <n v="-10.312400000000004"/>
    <x v="2"/>
    <x v="0"/>
    <s v="No"/>
  </r>
  <r>
    <n v="5160"/>
    <s v="CA-2017-156146"/>
    <x v="662"/>
    <d v="2017-10-30T00:00:00"/>
    <s v="Second Class"/>
    <s v="AG-10495"/>
    <s v="Andrew Gjertsen"/>
    <x v="1"/>
    <s v="United States"/>
    <x v="97"/>
    <x v="16"/>
    <n v="85345"/>
    <x v="1"/>
    <s v="TEC-PH-10001700"/>
    <x v="2"/>
    <x v="7"/>
    <s v="Panasonic KX-TG6844B Expandable Digital Cordless Telephone"/>
    <n v="105.584"/>
    <n v="2"/>
    <n v="0.2"/>
    <n v="9.2386000000000053"/>
    <x v="1"/>
    <x v="0"/>
    <s v="No"/>
  </r>
  <r>
    <n v="5161"/>
    <s v="CA-2017-156146"/>
    <x v="662"/>
    <d v="2017-10-30T00:00:00"/>
    <s v="Second Class"/>
    <s v="AG-10495"/>
    <s v="Andrew Gjertsen"/>
    <x v="1"/>
    <s v="United States"/>
    <x v="97"/>
    <x v="16"/>
    <n v="85345"/>
    <x v="1"/>
    <s v="TEC-PH-10001527"/>
    <x v="2"/>
    <x v="7"/>
    <s v="Plantronics MX500i Earset"/>
    <n v="68.720000000000013"/>
    <n v="2"/>
    <n v="0.2"/>
    <n v="-14.603000000000005"/>
    <x v="1"/>
    <x v="0"/>
    <s v="No"/>
  </r>
  <r>
    <n v="5162"/>
    <s v="CA-2016-111192"/>
    <x v="1021"/>
    <d v="2016-08-05T00:00:00"/>
    <s v="Standard Class"/>
    <s v="TS-21430"/>
    <s v="Tom Stivers"/>
    <x v="1"/>
    <s v="United States"/>
    <x v="4"/>
    <x v="4"/>
    <n v="98103"/>
    <x v="1"/>
    <s v="FUR-BO-10002916"/>
    <x v="0"/>
    <x v="0"/>
    <s v="Rush Hierlooms Collection 1&quot; Thick Stackable Bookcases"/>
    <n v="1367.84"/>
    <n v="8"/>
    <n v="0"/>
    <n v="259.88959999999997"/>
    <x v="1"/>
    <x v="0"/>
    <s v="No"/>
  </r>
  <r>
    <n v="5163"/>
    <s v="CA-2018-115378"/>
    <x v="741"/>
    <d v="2018-11-23T00:00:00"/>
    <s v="Second Class"/>
    <s v="AJ-10945"/>
    <s v="Ashley Jarboe"/>
    <x v="0"/>
    <s v="United States"/>
    <x v="79"/>
    <x v="12"/>
    <n v="48180"/>
    <x v="2"/>
    <s v="FUR-CH-10000863"/>
    <x v="0"/>
    <x v="1"/>
    <s v="Novimex Swivel Fabric Task Chair"/>
    <n v="301.95999999999998"/>
    <n v="2"/>
    <n v="0"/>
    <n v="33.215599999999995"/>
    <x v="2"/>
    <x v="0"/>
    <s v="No"/>
  </r>
  <r>
    <n v="5164"/>
    <s v="CA-2017-161627"/>
    <x v="380"/>
    <d v="2017-07-11T00:00:00"/>
    <s v="Standard Class"/>
    <s v="SJ-20215"/>
    <s v="Sarah Jordon"/>
    <x v="0"/>
    <s v="United States"/>
    <x v="45"/>
    <x v="1"/>
    <n v="91104"/>
    <x v="1"/>
    <s v="FUR-CH-10003968"/>
    <x v="0"/>
    <x v="1"/>
    <s v="Novimex Turbo Task Chair"/>
    <n v="170.35200000000003"/>
    <n v="3"/>
    <n v="0.2"/>
    <n v="-17.035200000000003"/>
    <x v="1"/>
    <x v="1"/>
    <s v="Yes"/>
  </r>
  <r>
    <n v="5165"/>
    <s v="CA-2016-121006"/>
    <x v="849"/>
    <d v="2016-11-16T00:00:00"/>
    <s v="Standard Class"/>
    <s v="SC-20020"/>
    <s v="Sam Craven"/>
    <x v="0"/>
    <s v="United States"/>
    <x v="297"/>
    <x v="12"/>
    <n v="48640"/>
    <x v="2"/>
    <s v="OFF-AR-10001149"/>
    <x v="1"/>
    <x v="6"/>
    <s v="Avery Hi-Liter Comfort Grip Fluorescent Highlighter, Yellow Ink"/>
    <n v="3.9"/>
    <n v="2"/>
    <n v="0"/>
    <n v="1.5209999999999999"/>
    <x v="2"/>
    <x v="0"/>
    <s v="No"/>
  </r>
  <r>
    <n v="5166"/>
    <s v="CA-2016-121006"/>
    <x v="849"/>
    <d v="2016-11-16T00:00:00"/>
    <s v="Standard Class"/>
    <s v="SC-20020"/>
    <s v="Sam Craven"/>
    <x v="0"/>
    <s v="United States"/>
    <x v="297"/>
    <x v="12"/>
    <n v="48640"/>
    <x v="2"/>
    <s v="OFF-PA-10000130"/>
    <x v="1"/>
    <x v="10"/>
    <s v="Xerox 199"/>
    <n v="12.84"/>
    <n v="3"/>
    <n v="0"/>
    <n v="5.7779999999999987"/>
    <x v="2"/>
    <x v="0"/>
    <s v="No"/>
  </r>
  <r>
    <n v="5167"/>
    <s v="CA-2016-121006"/>
    <x v="849"/>
    <d v="2016-11-16T00:00:00"/>
    <s v="Standard Class"/>
    <s v="SC-20020"/>
    <s v="Sam Craven"/>
    <x v="0"/>
    <s v="United States"/>
    <x v="297"/>
    <x v="12"/>
    <n v="48640"/>
    <x v="2"/>
    <s v="OFF-PA-10002479"/>
    <x v="1"/>
    <x v="10"/>
    <s v="Xerox 4200 Series MultiUse Premium Copy Paper (20Lb. and 84 Bright)"/>
    <n v="15.84"/>
    <n v="3"/>
    <n v="0"/>
    <n v="7.1280000000000001"/>
    <x v="2"/>
    <x v="0"/>
    <s v="No"/>
  </r>
  <r>
    <n v="5168"/>
    <s v="CA-2016-121006"/>
    <x v="849"/>
    <d v="2016-11-16T00:00:00"/>
    <s v="Standard Class"/>
    <s v="SC-20020"/>
    <s v="Sam Craven"/>
    <x v="0"/>
    <s v="United States"/>
    <x v="297"/>
    <x v="12"/>
    <n v="48640"/>
    <x v="2"/>
    <s v="FUR-CH-10004997"/>
    <x v="0"/>
    <x v="1"/>
    <s v="Hon Every-Day Series Multi-Task Chairs"/>
    <n v="563.93999999999994"/>
    <n v="3"/>
    <n v="0"/>
    <n v="112.78800000000001"/>
    <x v="2"/>
    <x v="0"/>
    <s v="No"/>
  </r>
  <r>
    <n v="5169"/>
    <s v="CA-2016-121006"/>
    <x v="849"/>
    <d v="2016-11-16T00:00:00"/>
    <s v="Standard Class"/>
    <s v="SC-20020"/>
    <s v="Sam Craven"/>
    <x v="0"/>
    <s v="United States"/>
    <x v="297"/>
    <x v="12"/>
    <n v="48640"/>
    <x v="2"/>
    <s v="OFF-ST-10004950"/>
    <x v="1"/>
    <x v="4"/>
    <s v="Acco Perma 3000 Stacking Storage Drawers"/>
    <n v="62.94"/>
    <n v="3"/>
    <n v="0"/>
    <n v="11.958600000000001"/>
    <x v="2"/>
    <x v="0"/>
    <s v="No"/>
  </r>
  <r>
    <n v="5170"/>
    <s v="CA-2016-121006"/>
    <x v="849"/>
    <d v="2016-11-16T00:00:00"/>
    <s v="Standard Class"/>
    <s v="SC-20020"/>
    <s v="Sam Craven"/>
    <x v="0"/>
    <s v="United States"/>
    <x v="297"/>
    <x v="12"/>
    <n v="48640"/>
    <x v="2"/>
    <s v="OFF-ST-10001490"/>
    <x v="1"/>
    <x v="4"/>
    <s v="Hot File 7-Pocket, Floor Stand"/>
    <n v="535.41"/>
    <n v="3"/>
    <n v="0"/>
    <n v="160.62299999999993"/>
    <x v="2"/>
    <x v="0"/>
    <s v="No"/>
  </r>
  <r>
    <n v="5171"/>
    <s v="CA-2018-122903"/>
    <x v="1022"/>
    <d v="2018-05-29T00:00:00"/>
    <s v="Second Class"/>
    <s v="LA-16780"/>
    <s v="Laura Armstrong"/>
    <x v="1"/>
    <s v="United States"/>
    <x v="66"/>
    <x v="12"/>
    <n v="48205"/>
    <x v="2"/>
    <s v="FUR-CH-10002024"/>
    <x v="0"/>
    <x v="1"/>
    <s v="HON 5400 Series Task Chairs for Big and Tall"/>
    <n v="3504.9"/>
    <n v="5"/>
    <n v="0"/>
    <n v="700.98000000000013"/>
    <x v="2"/>
    <x v="0"/>
    <s v="No"/>
  </r>
  <r>
    <n v="5172"/>
    <s v="CA-2018-122903"/>
    <x v="1022"/>
    <d v="2018-05-29T00:00:00"/>
    <s v="Second Class"/>
    <s v="LA-16780"/>
    <s v="Laura Armstrong"/>
    <x v="1"/>
    <s v="United States"/>
    <x v="66"/>
    <x v="12"/>
    <n v="48205"/>
    <x v="2"/>
    <s v="OFF-PA-10001790"/>
    <x v="1"/>
    <x v="10"/>
    <s v="Xerox 1910"/>
    <n v="144.12"/>
    <n v="3"/>
    <n v="0"/>
    <n v="69.177599999999984"/>
    <x v="2"/>
    <x v="0"/>
    <s v="No"/>
  </r>
  <r>
    <n v="5173"/>
    <s v="CA-2018-122903"/>
    <x v="1022"/>
    <d v="2018-05-29T00:00:00"/>
    <s v="Second Class"/>
    <s v="LA-16780"/>
    <s v="Laura Armstrong"/>
    <x v="1"/>
    <s v="United States"/>
    <x v="66"/>
    <x v="12"/>
    <n v="48205"/>
    <x v="2"/>
    <s v="OFF-PA-10000994"/>
    <x v="1"/>
    <x v="10"/>
    <s v="Xerox 1915"/>
    <n v="314.54999999999995"/>
    <n v="3"/>
    <n v="0"/>
    <n v="150.98399999999998"/>
    <x v="2"/>
    <x v="0"/>
    <s v="No"/>
  </r>
  <r>
    <n v="5174"/>
    <s v="CA-2017-107741"/>
    <x v="936"/>
    <d v="2017-03-10T00:00:00"/>
    <s v="First Class"/>
    <s v="FC-14335"/>
    <s v="Fred Chung"/>
    <x v="1"/>
    <s v="United States"/>
    <x v="206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  <x v="1"/>
    <x v="0"/>
    <s v="No"/>
  </r>
  <r>
    <n v="5175"/>
    <s v="CA-2019-106432"/>
    <x v="15"/>
    <d v="2019-10-24T00:00:00"/>
    <s v="Standard Class"/>
    <s v="CA-12265"/>
    <s v="Christina Anderson"/>
    <x v="0"/>
    <s v="United States"/>
    <x v="435"/>
    <x v="5"/>
    <n v="76706"/>
    <x v="2"/>
    <s v="OFF-BI-10002799"/>
    <x v="1"/>
    <x v="8"/>
    <s v="SlimView Poly Binder, 3/8&quot;"/>
    <n v="2.0719999999999996"/>
    <n v="2"/>
    <n v="0.8"/>
    <n v="-3.5224000000000011"/>
    <x v="2"/>
    <x v="0"/>
    <s v="No"/>
  </r>
  <r>
    <n v="5176"/>
    <s v="CA-2019-106432"/>
    <x v="15"/>
    <d v="2019-10-24T00:00:00"/>
    <s v="Standard Class"/>
    <s v="CA-12265"/>
    <s v="Christina Anderson"/>
    <x v="0"/>
    <s v="United States"/>
    <x v="435"/>
    <x v="5"/>
    <n v="76706"/>
    <x v="2"/>
    <s v="FUR-BO-10004360"/>
    <x v="0"/>
    <x v="0"/>
    <s v="Rush Hierlooms Collection Rich Wood Bookcases"/>
    <n v="328.39919999999995"/>
    <n v="3"/>
    <n v="0.32"/>
    <n v="-91.758599999999973"/>
    <x v="2"/>
    <x v="0"/>
    <s v="No"/>
  </r>
  <r>
    <n v="5177"/>
    <s v="CA-2018-148908"/>
    <x v="732"/>
    <d v="2018-11-08T00:00:00"/>
    <s v="First Class"/>
    <s v="JH-15985"/>
    <s v="Joseph Holt"/>
    <x v="0"/>
    <s v="United States"/>
    <x v="8"/>
    <x v="1"/>
    <n v="94109"/>
    <x v="1"/>
    <s v="OFF-BI-10002082"/>
    <x v="1"/>
    <x v="8"/>
    <s v="GBC Twin Loop Wire Binding Elements"/>
    <n v="53.248000000000005"/>
    <n v="2"/>
    <n v="0.2"/>
    <n v="19.968"/>
    <x v="1"/>
    <x v="0"/>
    <s v="No"/>
  </r>
  <r>
    <n v="5178"/>
    <s v="CA-2018-123015"/>
    <x v="482"/>
    <d v="2018-12-30T00:00:00"/>
    <s v="Standard Class"/>
    <s v="AJ-10795"/>
    <s v="Anthony Johnson"/>
    <x v="1"/>
    <s v="United States"/>
    <x v="20"/>
    <x v="15"/>
    <n v="10024"/>
    <x v="3"/>
    <s v="OFF-BI-10004967"/>
    <x v="1"/>
    <x v="8"/>
    <s v="Round Ring Binders"/>
    <n v="4.9920000000000009"/>
    <n v="3"/>
    <n v="0.2"/>
    <n v="1.6848000000000001"/>
    <x v="3"/>
    <x v="0"/>
    <s v="No"/>
  </r>
  <r>
    <n v="5179"/>
    <s v="US-2017-120502"/>
    <x v="657"/>
    <d v="2017-04-19T00:00:00"/>
    <s v="Standard Class"/>
    <s v="BT-11395"/>
    <s v="Bill Tyler"/>
    <x v="1"/>
    <s v="United States"/>
    <x v="1"/>
    <x v="1"/>
    <n v="90036"/>
    <x v="1"/>
    <s v="FUR-FU-10004973"/>
    <x v="0"/>
    <x v="5"/>
    <s v="Flat Face Poster Frame"/>
    <n v="37.68"/>
    <n v="2"/>
    <n v="0"/>
    <n v="15.825600000000001"/>
    <x v="1"/>
    <x v="0"/>
    <s v="No"/>
  </r>
  <r>
    <n v="5180"/>
    <s v="US-2017-120502"/>
    <x v="657"/>
    <d v="2017-04-19T00:00:00"/>
    <s v="Standard Class"/>
    <s v="BT-11395"/>
    <s v="Bill Tyler"/>
    <x v="1"/>
    <s v="United States"/>
    <x v="1"/>
    <x v="1"/>
    <n v="90036"/>
    <x v="1"/>
    <s v="TEC-PH-10003645"/>
    <x v="2"/>
    <x v="7"/>
    <s v="Aastra 57i VoIP phone"/>
    <n v="258.57600000000002"/>
    <n v="2"/>
    <n v="0.2"/>
    <n v="19.393200000000007"/>
    <x v="1"/>
    <x v="0"/>
    <s v="No"/>
  </r>
  <r>
    <n v="5181"/>
    <s v="US-2017-120502"/>
    <x v="657"/>
    <d v="2017-04-19T00:00:00"/>
    <s v="Standard Class"/>
    <s v="BT-11395"/>
    <s v="Bill Tyler"/>
    <x v="1"/>
    <s v="United States"/>
    <x v="1"/>
    <x v="1"/>
    <n v="90036"/>
    <x v="1"/>
    <s v="OFF-AP-10004980"/>
    <x v="1"/>
    <x v="9"/>
    <s v="3M Replacement Filter for Office Air Cleaner for 20' x 33' Room"/>
    <n v="75.84"/>
    <n v="2"/>
    <n v="0"/>
    <n v="29.577600000000004"/>
    <x v="1"/>
    <x v="0"/>
    <s v="No"/>
  </r>
  <r>
    <n v="5182"/>
    <s v="CA-2019-108749"/>
    <x v="510"/>
    <d v="2019-09-15T00:00:00"/>
    <s v="First Class"/>
    <s v="DJ-13510"/>
    <s v="Don Jones"/>
    <x v="1"/>
    <s v="United States"/>
    <x v="383"/>
    <x v="34"/>
    <n v="2895"/>
    <x v="3"/>
    <s v="OFF-PA-10003797"/>
    <x v="1"/>
    <x v="10"/>
    <s v="Xerox 209"/>
    <n v="45.36"/>
    <n v="7"/>
    <n v="0"/>
    <n v="21.772800000000004"/>
    <x v="3"/>
    <x v="0"/>
    <s v="No"/>
  </r>
  <r>
    <n v="5183"/>
    <s v="CA-2019-108749"/>
    <x v="510"/>
    <d v="2019-09-15T00:00:00"/>
    <s v="First Class"/>
    <s v="DJ-13510"/>
    <s v="Don Jones"/>
    <x v="1"/>
    <s v="United States"/>
    <x v="383"/>
    <x v="34"/>
    <n v="2895"/>
    <x v="3"/>
    <s v="OFF-BI-10003707"/>
    <x v="1"/>
    <x v="8"/>
    <s v="Aluminum Screw Posts"/>
    <n v="45.78"/>
    <n v="3"/>
    <n v="0"/>
    <n v="22.89"/>
    <x v="3"/>
    <x v="0"/>
    <s v="No"/>
  </r>
  <r>
    <n v="5184"/>
    <s v="CA-2019-163335"/>
    <x v="241"/>
    <d v="2019-09-27T00:00:00"/>
    <s v="First Class"/>
    <s v="AG-10675"/>
    <s v="Anna Gayman"/>
    <x v="0"/>
    <s v="United States"/>
    <x v="38"/>
    <x v="32"/>
    <n v="31907"/>
    <x v="0"/>
    <s v="OFF-ST-10000885"/>
    <x v="1"/>
    <x v="4"/>
    <s v="Fellowes Desktop Hanging File Manager"/>
    <n v="40.29"/>
    <n v="3"/>
    <n v="0"/>
    <n v="10.0725"/>
    <x v="0"/>
    <x v="0"/>
    <s v="No"/>
  </r>
  <r>
    <n v="5185"/>
    <s v="CA-2019-163335"/>
    <x v="241"/>
    <d v="2019-09-27T00:00:00"/>
    <s v="First Class"/>
    <s v="AG-10675"/>
    <s v="Anna Gayman"/>
    <x v="0"/>
    <s v="United States"/>
    <x v="38"/>
    <x v="32"/>
    <n v="31907"/>
    <x v="0"/>
    <s v="OFF-BI-10002827"/>
    <x v="1"/>
    <x v="8"/>
    <s v="Avery Durable Poly Binders"/>
    <n v="38.71"/>
    <n v="7"/>
    <n v="0"/>
    <n v="17.8066"/>
    <x v="0"/>
    <x v="0"/>
    <s v="No"/>
  </r>
  <r>
    <n v="5186"/>
    <s v="CA-2017-134719"/>
    <x v="998"/>
    <d v="2017-10-15T00:00:00"/>
    <s v="Standard Class"/>
    <s v="JD-15790"/>
    <s v="John Dryer"/>
    <x v="0"/>
    <s v="United States"/>
    <x v="108"/>
    <x v="2"/>
    <n v="32216"/>
    <x v="0"/>
    <s v="OFF-ST-10004459"/>
    <x v="1"/>
    <x v="4"/>
    <s v="Tennsco Single-Tier Lockers"/>
    <n v="1801.6320000000001"/>
    <n v="6"/>
    <n v="0.2"/>
    <n v="-337.80600000000004"/>
    <x v="0"/>
    <x v="0"/>
    <s v="No"/>
  </r>
  <r>
    <n v="5187"/>
    <s v="US-2017-154389"/>
    <x v="154"/>
    <d v="2017-12-03T00:00:00"/>
    <s v="Standard Class"/>
    <s v="EH-14125"/>
    <s v="Eugene Hildebrand"/>
    <x v="2"/>
    <s v="United States"/>
    <x v="10"/>
    <x v="9"/>
    <n v="19140"/>
    <x v="3"/>
    <s v="TEC-PH-10002789"/>
    <x v="2"/>
    <x v="7"/>
    <s v="LG Exalt"/>
    <n v="748.75200000000007"/>
    <n v="8"/>
    <n v="0.4"/>
    <n v="-162.22960000000006"/>
    <x v="3"/>
    <x v="0"/>
    <s v="No"/>
  </r>
  <r>
    <n v="5188"/>
    <s v="CA-2017-115567"/>
    <x v="1023"/>
    <d v="2017-09-18T00:00:00"/>
    <s v="Standard Class"/>
    <s v="ZC-21910"/>
    <s v="Zuschuss Carroll"/>
    <x v="0"/>
    <s v="United States"/>
    <x v="38"/>
    <x v="14"/>
    <n v="47201"/>
    <x v="2"/>
    <s v="TEC-AC-10001314"/>
    <x v="2"/>
    <x v="11"/>
    <s v="Case Logic 2.4GHz Wireless Keyboard"/>
    <n v="199.96"/>
    <n v="4"/>
    <n v="0"/>
    <n v="15.996799999999979"/>
    <x v="2"/>
    <x v="0"/>
    <s v="No"/>
  </r>
  <r>
    <n v="5189"/>
    <s v="CA-2017-115567"/>
    <x v="1023"/>
    <d v="2017-09-18T00:00:00"/>
    <s v="Standard Class"/>
    <s v="ZC-21910"/>
    <s v="Zuschuss Carroll"/>
    <x v="0"/>
    <s v="United States"/>
    <x v="38"/>
    <x v="14"/>
    <n v="47201"/>
    <x v="2"/>
    <s v="FUR-CH-10000015"/>
    <x v="0"/>
    <x v="1"/>
    <s v="Hon Multipurpose Stacking Arm Chairs"/>
    <n v="1516.2"/>
    <n v="7"/>
    <n v="0"/>
    <n v="394.21199999999999"/>
    <x v="2"/>
    <x v="0"/>
    <s v="No"/>
  </r>
  <r>
    <n v="5190"/>
    <s v="US-2019-136679"/>
    <x v="237"/>
    <d v="2019-11-18T00:00:00"/>
    <s v="Standard Class"/>
    <s v="XP-21865"/>
    <s v="Xylona Preis"/>
    <x v="0"/>
    <s v="United States"/>
    <x v="45"/>
    <x v="5"/>
    <n v="77506"/>
    <x v="2"/>
    <s v="TEC-AC-10004855"/>
    <x v="2"/>
    <x v="11"/>
    <s v="V7 USB Numeric Keypad"/>
    <n v="167.95200000000003"/>
    <n v="6"/>
    <n v="0.2"/>
    <n v="-27.292200000000001"/>
    <x v="2"/>
    <x v="1"/>
    <s v="Yes"/>
  </r>
  <r>
    <n v="5191"/>
    <s v="US-2019-136679"/>
    <x v="237"/>
    <d v="2019-11-18T00:00:00"/>
    <s v="Standard Class"/>
    <s v="XP-21865"/>
    <s v="Xylona Preis"/>
    <x v="0"/>
    <s v="United States"/>
    <x v="45"/>
    <x v="5"/>
    <n v="77506"/>
    <x v="2"/>
    <s v="OFF-AR-10003582"/>
    <x v="1"/>
    <x v="6"/>
    <s v="Boston Electric Pencil Sharpener, Model 1818, Charcoal Black"/>
    <n v="45.04"/>
    <n v="2"/>
    <n v="0.2"/>
    <n v="4.5040000000000031"/>
    <x v="2"/>
    <x v="1"/>
    <s v="Yes"/>
  </r>
  <r>
    <n v="5192"/>
    <s v="US-2019-141943"/>
    <x v="1024"/>
    <d v="2019-05-09T00:00:00"/>
    <s v="Standard Class"/>
    <s v="DK-12985"/>
    <s v="Darren Koutras"/>
    <x v="0"/>
    <s v="United States"/>
    <x v="8"/>
    <x v="1"/>
    <n v="94122"/>
    <x v="1"/>
    <s v="OFF-EN-10003448"/>
    <x v="1"/>
    <x v="12"/>
    <s v="Peel &amp; Seel Recycled Catalog Envelopes, Brown"/>
    <n v="23.16"/>
    <n v="2"/>
    <n v="0"/>
    <n v="11.58"/>
    <x v="1"/>
    <x v="0"/>
    <s v="No"/>
  </r>
  <r>
    <n v="5193"/>
    <s v="CA-2016-101560"/>
    <x v="683"/>
    <d v="2016-12-01T00:00:00"/>
    <s v="Second Class"/>
    <s v="CS-12250"/>
    <s v="Chris Selesnick"/>
    <x v="1"/>
    <s v="United States"/>
    <x v="29"/>
    <x v="20"/>
    <n v="29203"/>
    <x v="0"/>
    <s v="FUR-FU-10003773"/>
    <x v="0"/>
    <x v="5"/>
    <s v="Eldon Cleatmat Plus Chair Mats for High Pile Carpets"/>
    <n v="397.59999999999997"/>
    <n v="5"/>
    <n v="0"/>
    <n v="43.735999999999962"/>
    <x v="0"/>
    <x v="0"/>
    <s v="No"/>
  </r>
  <r>
    <n v="5194"/>
    <s v="CA-2016-101560"/>
    <x v="683"/>
    <d v="2016-12-01T00:00:00"/>
    <s v="Second Class"/>
    <s v="CS-12250"/>
    <s v="Chris Selesnick"/>
    <x v="1"/>
    <s v="United States"/>
    <x v="29"/>
    <x v="20"/>
    <n v="29203"/>
    <x v="0"/>
    <s v="OFF-PA-10001363"/>
    <x v="1"/>
    <x v="10"/>
    <s v="Xerox 1933"/>
    <n v="85.96"/>
    <n v="7"/>
    <n v="0"/>
    <n v="40.401199999999996"/>
    <x v="0"/>
    <x v="0"/>
    <s v="No"/>
  </r>
  <r>
    <n v="5195"/>
    <s v="CA-2016-101560"/>
    <x v="683"/>
    <d v="2016-12-01T00:00:00"/>
    <s v="Second Class"/>
    <s v="CS-12250"/>
    <s v="Chris Selesnick"/>
    <x v="1"/>
    <s v="United States"/>
    <x v="29"/>
    <x v="20"/>
    <n v="29203"/>
    <x v="0"/>
    <s v="OFF-AR-10004757"/>
    <x v="1"/>
    <x v="6"/>
    <s v="Crayola Colored Pencils"/>
    <n v="13.12"/>
    <n v="4"/>
    <n v="0"/>
    <n v="4.3295999999999992"/>
    <x v="0"/>
    <x v="0"/>
    <s v="No"/>
  </r>
  <r>
    <n v="5196"/>
    <s v="CA-2016-101560"/>
    <x v="683"/>
    <d v="2016-12-01T00:00:00"/>
    <s v="Second Class"/>
    <s v="CS-12250"/>
    <s v="Chris Selesnick"/>
    <x v="1"/>
    <s v="United States"/>
    <x v="29"/>
    <x v="20"/>
    <n v="29203"/>
    <x v="0"/>
    <s v="OFF-BI-10000309"/>
    <x v="1"/>
    <x v="8"/>
    <s v="GBC Twin Loop Wire Binding Elements, 9/16&quot; Spine, Black"/>
    <n v="45.660000000000004"/>
    <n v="3"/>
    <n v="0"/>
    <n v="22.3734"/>
    <x v="0"/>
    <x v="0"/>
    <s v="No"/>
  </r>
  <r>
    <n v="5197"/>
    <s v="CA-2016-159709"/>
    <x v="1025"/>
    <d v="2016-05-15T00:00:00"/>
    <s v="Standard Class"/>
    <s v="AI-10855"/>
    <s v="Arianne Irving"/>
    <x v="0"/>
    <s v="United States"/>
    <x v="239"/>
    <x v="4"/>
    <n v="98031"/>
    <x v="1"/>
    <s v="OFF-EN-10001434"/>
    <x v="1"/>
    <x v="12"/>
    <s v="Strathmore #10 Envelopes, Ultimate White"/>
    <n v="158.13"/>
    <n v="3"/>
    <n v="0"/>
    <n v="77.483699999999999"/>
    <x v="1"/>
    <x v="0"/>
    <s v="No"/>
  </r>
  <r>
    <n v="5198"/>
    <s v="CA-2016-159709"/>
    <x v="1025"/>
    <d v="2016-05-15T00:00:00"/>
    <s v="Standard Class"/>
    <s v="AI-10855"/>
    <s v="Arianne Irving"/>
    <x v="0"/>
    <s v="United States"/>
    <x v="239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  <x v="1"/>
    <x v="0"/>
    <s v="No"/>
  </r>
  <r>
    <n v="5199"/>
    <s v="CA-2018-103982"/>
    <x v="840"/>
    <d v="2018-03-08T00:00:00"/>
    <s v="Standard Class"/>
    <s v="AA-10315"/>
    <s v="Alex Avila"/>
    <x v="0"/>
    <s v="United States"/>
    <x v="171"/>
    <x v="5"/>
    <n v="78664"/>
    <x v="2"/>
    <s v="OFF-SU-10000151"/>
    <x v="1"/>
    <x v="14"/>
    <s v="High Speed Automatic Electric Letter Opener"/>
    <n v="3930.0720000000001"/>
    <n v="3"/>
    <n v="0.2"/>
    <n v="-786.01440000000025"/>
    <x v="2"/>
    <x v="0"/>
    <s v="No"/>
  </r>
  <r>
    <n v="5200"/>
    <s v="CA-2018-103982"/>
    <x v="840"/>
    <d v="2018-03-08T00:00:00"/>
    <s v="Standard Class"/>
    <s v="AA-10315"/>
    <s v="Alex Avila"/>
    <x v="0"/>
    <s v="United States"/>
    <x v="171"/>
    <x v="5"/>
    <n v="78664"/>
    <x v="2"/>
    <s v="OFF-FA-10001332"/>
    <x v="1"/>
    <x v="13"/>
    <s v="Acco Banker's Clasps, 5 3/4&quot;-Long"/>
    <n v="2.3039999999999998"/>
    <n v="1"/>
    <n v="0.2"/>
    <n v="0.77759999999999996"/>
    <x v="2"/>
    <x v="0"/>
    <s v="No"/>
  </r>
  <r>
    <n v="5201"/>
    <s v="CA-2018-103982"/>
    <x v="840"/>
    <d v="2018-03-08T00:00:00"/>
    <s v="Standard Class"/>
    <s v="AA-10315"/>
    <s v="Alex Avila"/>
    <x v="0"/>
    <s v="United States"/>
    <x v="171"/>
    <x v="5"/>
    <n v="78664"/>
    <x v="2"/>
    <s v="TEC-PH-10000895"/>
    <x v="2"/>
    <x v="7"/>
    <s v="Polycom VVX 310 VoIP phone"/>
    <n v="431.97600000000006"/>
    <n v="3"/>
    <n v="0.2"/>
    <n v="32.398200000000017"/>
    <x v="2"/>
    <x v="0"/>
    <s v="No"/>
  </r>
  <r>
    <n v="5202"/>
    <s v="CA-2018-103982"/>
    <x v="840"/>
    <d v="2018-03-08T00:00:00"/>
    <s v="Standard Class"/>
    <s v="AA-10315"/>
    <s v="Alex Avila"/>
    <x v="0"/>
    <s v="United States"/>
    <x v="171"/>
    <x v="5"/>
    <n v="78664"/>
    <x v="2"/>
    <s v="TEC-AC-10002857"/>
    <x v="2"/>
    <x v="11"/>
    <s v="Verbatim 25 GB 6x Blu-ray Single Layer Recordable Disc, 1/Pack"/>
    <n v="41.720000000000006"/>
    <n v="7"/>
    <n v="0.2"/>
    <n v="5.7364999999999977"/>
    <x v="2"/>
    <x v="0"/>
    <s v="No"/>
  </r>
  <r>
    <n v="5203"/>
    <s v="CA-2017-142454"/>
    <x v="762"/>
    <d v="2017-08-19T00:00:00"/>
    <s v="Standard Class"/>
    <s v="RE-19450"/>
    <s v="Richard Eichhorn"/>
    <x v="0"/>
    <s v="United States"/>
    <x v="182"/>
    <x v="1"/>
    <n v="94601"/>
    <x v="1"/>
    <s v="FUR-FU-10004018"/>
    <x v="0"/>
    <x v="5"/>
    <s v="Tensor Computer Mounted Lamp"/>
    <n v="104.23"/>
    <n v="7"/>
    <n v="0"/>
    <n v="28.142100000000006"/>
    <x v="1"/>
    <x v="0"/>
    <s v="No"/>
  </r>
  <r>
    <n v="5204"/>
    <s v="CA-2017-142454"/>
    <x v="762"/>
    <d v="2017-08-19T00:00:00"/>
    <s v="Standard Class"/>
    <s v="RE-19450"/>
    <s v="Richard Eichhorn"/>
    <x v="0"/>
    <s v="United States"/>
    <x v="182"/>
    <x v="1"/>
    <n v="94601"/>
    <x v="1"/>
    <s v="OFF-ST-10003638"/>
    <x v="1"/>
    <x v="4"/>
    <s v="Mobile Personal File Cube"/>
    <n v="70.260000000000005"/>
    <n v="3"/>
    <n v="0"/>
    <n v="18.970199999999998"/>
    <x v="1"/>
    <x v="0"/>
    <s v="No"/>
  </r>
  <r>
    <n v="5205"/>
    <s v="CA-2017-102016"/>
    <x v="811"/>
    <d v="2017-09-18T00:00:00"/>
    <s v="Standard Class"/>
    <s v="TM-21010"/>
    <s v="Tamara Manning"/>
    <x v="0"/>
    <s v="United States"/>
    <x v="109"/>
    <x v="15"/>
    <n v="13021"/>
    <x v="3"/>
    <s v="OFF-AR-10004685"/>
    <x v="1"/>
    <x v="6"/>
    <s v="Binney &amp; Smith Crayola Metallic Colored Pencils, 8-Color Set"/>
    <n v="9.26"/>
    <n v="2"/>
    <n v="0"/>
    <n v="3.0557999999999996"/>
    <x v="3"/>
    <x v="0"/>
    <s v="No"/>
  </r>
  <r>
    <n v="5206"/>
    <s v="CA-2017-102016"/>
    <x v="811"/>
    <d v="2017-09-18T00:00:00"/>
    <s v="Standard Class"/>
    <s v="TM-21010"/>
    <s v="Tamara Manning"/>
    <x v="0"/>
    <s v="United States"/>
    <x v="109"/>
    <x v="15"/>
    <n v="13021"/>
    <x v="3"/>
    <s v="OFF-ST-10001713"/>
    <x v="1"/>
    <x v="4"/>
    <s v="Gould Plastics 9-Pocket Panel Bin, 18-3/8w x 5-1/4d x 20-1/2h, Black"/>
    <n v="105.98"/>
    <n v="2"/>
    <n v="0"/>
    <n v="4.2391999999999967"/>
    <x v="3"/>
    <x v="0"/>
    <s v="No"/>
  </r>
  <r>
    <n v="5207"/>
    <s v="CA-2017-102016"/>
    <x v="811"/>
    <d v="2017-09-18T00:00:00"/>
    <s v="Standard Class"/>
    <s v="TM-21010"/>
    <s v="Tamara Manning"/>
    <x v="0"/>
    <s v="United States"/>
    <x v="109"/>
    <x v="15"/>
    <n v="13021"/>
    <x v="3"/>
    <s v="OFF-FA-10000490"/>
    <x v="1"/>
    <x v="13"/>
    <s v="OIC Binder Clips, Mini, 1/4&quot; Capacity, Black"/>
    <n v="1.24"/>
    <n v="1"/>
    <n v="0"/>
    <n v="0.58279999999999998"/>
    <x v="3"/>
    <x v="0"/>
    <s v="No"/>
  </r>
  <r>
    <n v="5208"/>
    <s v="CA-2017-102016"/>
    <x v="811"/>
    <d v="2017-09-18T00:00:00"/>
    <s v="Standard Class"/>
    <s v="TM-21010"/>
    <s v="Tamara Manning"/>
    <x v="0"/>
    <s v="United States"/>
    <x v="109"/>
    <x v="15"/>
    <n v="13021"/>
    <x v="3"/>
    <s v="OFF-LA-10002043"/>
    <x v="1"/>
    <x v="2"/>
    <s v="Avery 489"/>
    <n v="20.7"/>
    <n v="2"/>
    <n v="0"/>
    <n v="9.9359999999999999"/>
    <x v="3"/>
    <x v="0"/>
    <s v="No"/>
  </r>
  <r>
    <n v="5209"/>
    <s v="CA-2017-102016"/>
    <x v="811"/>
    <d v="2017-09-18T00:00:00"/>
    <s v="Standard Class"/>
    <s v="TM-21010"/>
    <s v="Tamara Manning"/>
    <x v="0"/>
    <s v="United States"/>
    <x v="109"/>
    <x v="15"/>
    <n v="13021"/>
    <x v="3"/>
    <s v="OFF-PA-10002464"/>
    <x v="1"/>
    <x v="10"/>
    <s v="HP Office Recycled Paper (20Lb. and 87 Bright)"/>
    <n v="28.900000000000002"/>
    <n v="5"/>
    <n v="0"/>
    <n v="14.161000000000001"/>
    <x v="3"/>
    <x v="0"/>
    <s v="No"/>
  </r>
  <r>
    <n v="5210"/>
    <s v="CA-2017-102016"/>
    <x v="811"/>
    <d v="2017-09-18T00:00:00"/>
    <s v="Standard Class"/>
    <s v="TM-21010"/>
    <s v="Tamara Manning"/>
    <x v="0"/>
    <s v="United States"/>
    <x v="109"/>
    <x v="15"/>
    <n v="13021"/>
    <x v="3"/>
    <s v="OFF-EN-10002504"/>
    <x v="1"/>
    <x v="12"/>
    <s v="Tyvek  Top-Opening Peel &amp; Seel Envelopes, Plain White"/>
    <n v="27.18"/>
    <n v="1"/>
    <n v="0"/>
    <n v="12.7746"/>
    <x v="3"/>
    <x v="0"/>
    <s v="No"/>
  </r>
  <r>
    <n v="5211"/>
    <s v="CA-2017-156755"/>
    <x v="1026"/>
    <d v="2017-01-18T00:00:00"/>
    <s v="Standard Class"/>
    <s v="YS-21880"/>
    <s v="Yana Sorensen"/>
    <x v="1"/>
    <s v="United States"/>
    <x v="46"/>
    <x v="13"/>
    <n v="19711"/>
    <x v="3"/>
    <s v="OFF-ST-10002615"/>
    <x v="1"/>
    <x v="4"/>
    <s v="Dual Level, Single-Width Filing Carts"/>
    <n v="465.18"/>
    <n v="3"/>
    <n v="0"/>
    <n v="120.94680000000001"/>
    <x v="3"/>
    <x v="0"/>
    <s v="No"/>
  </r>
  <r>
    <n v="5212"/>
    <s v="CA-2017-130876"/>
    <x v="793"/>
    <d v="2017-05-16T00:00:00"/>
    <s v="Second Class"/>
    <s v="AZ-10750"/>
    <s v="Annie Zypern"/>
    <x v="0"/>
    <s v="United States"/>
    <x v="20"/>
    <x v="15"/>
    <n v="10024"/>
    <x v="3"/>
    <s v="OFF-ST-10004258"/>
    <x v="1"/>
    <x v="4"/>
    <s v="Portable Personal File Box"/>
    <n v="36.630000000000003"/>
    <n v="3"/>
    <n v="0"/>
    <n v="9.8901000000000039"/>
    <x v="3"/>
    <x v="0"/>
    <s v="No"/>
  </r>
  <r>
    <n v="5213"/>
    <s v="CA-2018-145898"/>
    <x v="182"/>
    <d v="2018-09-26T00:00:00"/>
    <s v="Same Day"/>
    <s v="CM-12445"/>
    <s v="Chuck Magee"/>
    <x v="0"/>
    <s v="United States"/>
    <x v="56"/>
    <x v="1"/>
    <n v="92374"/>
    <x v="1"/>
    <s v="OFF-ST-10004507"/>
    <x v="1"/>
    <x v="4"/>
    <s v="Advantus Rolling Storage Box"/>
    <n v="51.449999999999996"/>
    <n v="3"/>
    <n v="0"/>
    <n v="13.891499999999999"/>
    <x v="1"/>
    <x v="0"/>
    <s v="No"/>
  </r>
  <r>
    <n v="5214"/>
    <s v="CA-2018-145898"/>
    <x v="182"/>
    <d v="2018-09-26T00:00:00"/>
    <s v="Same Day"/>
    <s v="CM-12445"/>
    <s v="Chuck Magee"/>
    <x v="0"/>
    <s v="United States"/>
    <x v="56"/>
    <x v="1"/>
    <n v="92374"/>
    <x v="1"/>
    <s v="OFF-LA-10000262"/>
    <x v="1"/>
    <x v="2"/>
    <s v="Avery 494"/>
    <n v="7.83"/>
    <n v="3"/>
    <n v="0"/>
    <n v="3.6017999999999999"/>
    <x v="1"/>
    <x v="0"/>
    <s v="No"/>
  </r>
  <r>
    <n v="5215"/>
    <s v="CA-2018-145898"/>
    <x v="182"/>
    <d v="2018-09-26T00:00:00"/>
    <s v="Same Day"/>
    <s v="CM-12445"/>
    <s v="Chuck Magee"/>
    <x v="0"/>
    <s v="United States"/>
    <x v="56"/>
    <x v="1"/>
    <n v="92374"/>
    <x v="1"/>
    <s v="OFF-AR-10002445"/>
    <x v="1"/>
    <x v="6"/>
    <s v="SANFORD Major Accent Highlighters"/>
    <n v="35.4"/>
    <n v="5"/>
    <n v="0"/>
    <n v="13.452000000000002"/>
    <x v="1"/>
    <x v="0"/>
    <s v="No"/>
  </r>
  <r>
    <n v="5216"/>
    <s v="CA-2018-145898"/>
    <x v="182"/>
    <d v="2018-09-26T00:00:00"/>
    <s v="Same Day"/>
    <s v="CM-12445"/>
    <s v="Chuck Magee"/>
    <x v="0"/>
    <s v="United States"/>
    <x v="56"/>
    <x v="1"/>
    <n v="92374"/>
    <x v="1"/>
    <s v="OFF-PA-10001667"/>
    <x v="1"/>
    <x v="10"/>
    <s v="Great White Multi-Use Recycled Paper (20Lb. and 84 Bright)"/>
    <n v="29.900000000000002"/>
    <n v="5"/>
    <n v="0"/>
    <n v="13.454999999999998"/>
    <x v="1"/>
    <x v="0"/>
    <s v="No"/>
  </r>
  <r>
    <n v="5217"/>
    <s v="US-2019-159562"/>
    <x v="428"/>
    <d v="2019-09-15T00:00:00"/>
    <s v="Standard Class"/>
    <s v="JB-16000"/>
    <s v="Joy Bell-"/>
    <x v="0"/>
    <s v="United States"/>
    <x v="43"/>
    <x v="12"/>
    <n v="48066"/>
    <x v="2"/>
    <s v="OFF-EN-10000461"/>
    <x v="1"/>
    <x v="12"/>
    <s v="#10- 4 1/8&quot; x 9 1/2&quot; Recycled Envelopes"/>
    <n v="17.48"/>
    <n v="2"/>
    <n v="0"/>
    <n v="8.2156000000000002"/>
    <x v="2"/>
    <x v="0"/>
    <s v="No"/>
  </r>
  <r>
    <n v="5218"/>
    <s v="CA-2019-134635"/>
    <x v="4"/>
    <d v="2019-04-17T00:00:00"/>
    <s v="Second Class"/>
    <s v="NS-18640"/>
    <s v="Noel Staavos"/>
    <x v="1"/>
    <s v="United States"/>
    <x v="1"/>
    <x v="1"/>
    <n v="90049"/>
    <x v="1"/>
    <s v="OFF-PA-10002254"/>
    <x v="1"/>
    <x v="10"/>
    <s v="Xerox 1883"/>
    <n v="79.14"/>
    <n v="3"/>
    <n v="0"/>
    <n v="36.404399999999995"/>
    <x v="1"/>
    <x v="0"/>
    <s v="No"/>
  </r>
  <r>
    <n v="5219"/>
    <s v="CA-2019-167080"/>
    <x v="193"/>
    <d v="2019-06-14T00:00:00"/>
    <s v="Standard Class"/>
    <s v="LC-16930"/>
    <s v="Linda Cazamias"/>
    <x v="1"/>
    <s v="United States"/>
    <x v="20"/>
    <x v="15"/>
    <n v="10011"/>
    <x v="3"/>
    <s v="OFF-AR-10001868"/>
    <x v="1"/>
    <x v="6"/>
    <s v="Prang Dustless Chalk Sticks"/>
    <n v="8.4"/>
    <n v="5"/>
    <n v="0"/>
    <n v="4.2"/>
    <x v="3"/>
    <x v="0"/>
    <s v="No"/>
  </r>
  <r>
    <n v="5220"/>
    <s v="CA-2019-145653"/>
    <x v="853"/>
    <d v="2019-09-01T00:00:00"/>
    <s v="Same Day"/>
    <s v="CA-12775"/>
    <s v="Cynthia Arntzen"/>
    <x v="0"/>
    <s v="United States"/>
    <x v="66"/>
    <x v="12"/>
    <n v="48205"/>
    <x v="2"/>
    <s v="FUR-CH-10004875"/>
    <x v="0"/>
    <x v="1"/>
    <s v="Harbour Creations 67200 Series Stacking Chairs"/>
    <n v="498.26000000000005"/>
    <n v="7"/>
    <n v="0"/>
    <n v="134.53020000000001"/>
    <x v="2"/>
    <x v="0"/>
    <s v="No"/>
  </r>
  <r>
    <n v="5221"/>
    <s v="CA-2016-140487"/>
    <x v="1027"/>
    <d v="2016-06-20T00:00:00"/>
    <s v="Standard Class"/>
    <s v="SR-20425"/>
    <s v="Sharelle Roach"/>
    <x v="2"/>
    <s v="United States"/>
    <x v="66"/>
    <x v="12"/>
    <n v="48234"/>
    <x v="2"/>
    <s v="FUR-BO-10000711"/>
    <x v="0"/>
    <x v="0"/>
    <s v="Hon Metal Bookcases, Gray"/>
    <n v="212.94"/>
    <n v="3"/>
    <n v="0"/>
    <n v="57.4938"/>
    <x v="2"/>
    <x v="0"/>
    <s v="No"/>
  </r>
  <r>
    <n v="5222"/>
    <s v="CA-2019-117401"/>
    <x v="796"/>
    <d v="2019-05-22T00:00:00"/>
    <s v="Second Class"/>
    <s v="PP-18955"/>
    <s v="Paul Prost"/>
    <x v="2"/>
    <s v="United States"/>
    <x v="24"/>
    <x v="25"/>
    <n v="65807"/>
    <x v="2"/>
    <s v="OFF-AP-10000938"/>
    <x v="1"/>
    <x v="9"/>
    <s v="Avanti 1.7 Cu. Ft. Refrigerator"/>
    <n v="706.86"/>
    <n v="7"/>
    <n v="0"/>
    <n v="197.92079999999999"/>
    <x v="2"/>
    <x v="0"/>
    <s v="No"/>
  </r>
  <r>
    <n v="5223"/>
    <s v="CA-2019-117401"/>
    <x v="796"/>
    <d v="2019-05-22T00:00:00"/>
    <s v="Second Class"/>
    <s v="PP-18955"/>
    <s v="Paul Prost"/>
    <x v="2"/>
    <s v="United States"/>
    <x v="24"/>
    <x v="25"/>
    <n v="65807"/>
    <x v="2"/>
    <s v="TEC-PH-10003555"/>
    <x v="2"/>
    <x v="7"/>
    <s v="Motorola HK250 Universal Bluetooth Headset"/>
    <n v="114.94999999999999"/>
    <n v="5"/>
    <n v="0"/>
    <n v="2.2990000000000066"/>
    <x v="2"/>
    <x v="0"/>
    <s v="No"/>
  </r>
  <r>
    <n v="5224"/>
    <s v="CA-2019-117401"/>
    <x v="796"/>
    <d v="2019-05-22T00:00:00"/>
    <s v="Second Class"/>
    <s v="PP-18955"/>
    <s v="Paul Prost"/>
    <x v="2"/>
    <s v="United States"/>
    <x v="24"/>
    <x v="25"/>
    <n v="65807"/>
    <x v="2"/>
    <s v="OFF-BI-10001267"/>
    <x v="1"/>
    <x v="8"/>
    <s v="Universal Recycled Hanging Pressboard Report Binders, Letter Size"/>
    <n v="43.19"/>
    <n v="7"/>
    <n v="0"/>
    <n v="20.731199999999998"/>
    <x v="2"/>
    <x v="0"/>
    <s v="No"/>
  </r>
  <r>
    <n v="5225"/>
    <s v="US-2019-109582"/>
    <x v="510"/>
    <d v="2019-09-17T00:00:00"/>
    <s v="Second Class"/>
    <s v="JM-15865"/>
    <s v="John Murray"/>
    <x v="0"/>
    <s v="United States"/>
    <x v="1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x v="1"/>
    <x v="0"/>
    <s v="No"/>
  </r>
  <r>
    <n v="5226"/>
    <s v="CA-2018-119865"/>
    <x v="1028"/>
    <d v="2018-06-26T00:00:00"/>
    <s v="Standard Class"/>
    <s v="AS-10090"/>
    <s v="Adam Shillingsburg"/>
    <x v="0"/>
    <s v="United States"/>
    <x v="20"/>
    <x v="15"/>
    <n v="10011"/>
    <x v="3"/>
    <s v="OFF-BI-10001553"/>
    <x v="1"/>
    <x v="8"/>
    <s v="SpineVue Locking Slant-D Ring Binders by Cardinal"/>
    <n v="36.56"/>
    <n v="5"/>
    <n v="0.2"/>
    <n v="12.795999999999999"/>
    <x v="3"/>
    <x v="0"/>
    <s v="No"/>
  </r>
  <r>
    <n v="5227"/>
    <s v="CA-2018-119865"/>
    <x v="1028"/>
    <d v="2018-06-26T00:00:00"/>
    <s v="Standard Class"/>
    <s v="AS-10090"/>
    <s v="Adam Shillingsburg"/>
    <x v="0"/>
    <s v="United States"/>
    <x v="20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  <x v="3"/>
    <x v="0"/>
    <s v="No"/>
  </r>
  <r>
    <n v="5228"/>
    <s v="CA-2018-119865"/>
    <x v="1028"/>
    <d v="2018-06-26T00:00:00"/>
    <s v="Standard Class"/>
    <s v="AS-10090"/>
    <s v="Adam Shillingsburg"/>
    <x v="0"/>
    <s v="United States"/>
    <x v="20"/>
    <x v="15"/>
    <n v="10011"/>
    <x v="3"/>
    <s v="FUR-BO-10003272"/>
    <x v="0"/>
    <x v="0"/>
    <s v="O'Sullivan Living Dimensions 5-Shelf Bookcases"/>
    <n v="353.56799999999998"/>
    <n v="2"/>
    <n v="0.2"/>
    <n v="-44.196000000000026"/>
    <x v="3"/>
    <x v="0"/>
    <s v="No"/>
  </r>
  <r>
    <n v="5229"/>
    <s v="US-2016-147648"/>
    <x v="35"/>
    <d v="2016-12-01T00:00:00"/>
    <s v="Standard Class"/>
    <s v="LS-16975"/>
    <s v="Lindsay Shagiari"/>
    <x v="2"/>
    <s v="United States"/>
    <x v="8"/>
    <x v="1"/>
    <n v="94109"/>
    <x v="1"/>
    <s v="OFF-PA-10001033"/>
    <x v="1"/>
    <x v="10"/>
    <s v="Xerox 1893"/>
    <n v="81.98"/>
    <n v="2"/>
    <n v="0"/>
    <n v="40.170200000000001"/>
    <x v="1"/>
    <x v="0"/>
    <s v="No"/>
  </r>
  <r>
    <n v="5230"/>
    <s v="CA-2019-124436"/>
    <x v="498"/>
    <d v="2019-03-22T00:00:00"/>
    <s v="Second Class"/>
    <s v="SA-20830"/>
    <s v="Sue Ann Reed"/>
    <x v="0"/>
    <s v="United States"/>
    <x v="201"/>
    <x v="1"/>
    <n v="93727"/>
    <x v="1"/>
    <s v="OFF-BI-10001553"/>
    <x v="1"/>
    <x v="8"/>
    <s v="SpineVue Locking Slant-D Ring Binders by Cardinal"/>
    <n v="14.624000000000002"/>
    <n v="2"/>
    <n v="0.2"/>
    <n v="5.1183999999999994"/>
    <x v="1"/>
    <x v="0"/>
    <s v="No"/>
  </r>
  <r>
    <n v="5231"/>
    <s v="CA-2019-124436"/>
    <x v="498"/>
    <d v="2019-03-22T00:00:00"/>
    <s v="Second Class"/>
    <s v="SA-20830"/>
    <s v="Sue Ann Reed"/>
    <x v="0"/>
    <s v="United States"/>
    <x v="201"/>
    <x v="1"/>
    <n v="93727"/>
    <x v="1"/>
    <s v="FUR-TA-10001095"/>
    <x v="0"/>
    <x v="3"/>
    <s v="Chromcraft Round Conference Tables"/>
    <n v="697.16"/>
    <n v="5"/>
    <n v="0.2"/>
    <n v="8.7144999999999868"/>
    <x v="1"/>
    <x v="0"/>
    <s v="No"/>
  </r>
  <r>
    <n v="5232"/>
    <s v="CA-2019-124436"/>
    <x v="498"/>
    <d v="2019-03-22T00:00:00"/>
    <s v="Second Class"/>
    <s v="SA-20830"/>
    <s v="Sue Ann Reed"/>
    <x v="0"/>
    <s v="United States"/>
    <x v="201"/>
    <x v="1"/>
    <n v="93727"/>
    <x v="1"/>
    <s v="FUR-FU-10001185"/>
    <x v="0"/>
    <x v="5"/>
    <s v="Advantus Employee of the Month Certificate Frame, 11 x 13-1/2"/>
    <n v="30.93"/>
    <n v="1"/>
    <n v="0"/>
    <n v="12.6813"/>
    <x v="1"/>
    <x v="0"/>
    <s v="No"/>
  </r>
  <r>
    <n v="5233"/>
    <s v="CA-2019-124436"/>
    <x v="498"/>
    <d v="2019-03-22T00:00:00"/>
    <s v="Second Class"/>
    <s v="SA-20830"/>
    <s v="Sue Ann Reed"/>
    <x v="0"/>
    <s v="United States"/>
    <x v="201"/>
    <x v="1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  <x v="1"/>
    <x v="0"/>
    <s v="No"/>
  </r>
  <r>
    <n v="5234"/>
    <s v="CA-2016-115084"/>
    <x v="638"/>
    <d v="2016-10-22T00:00:00"/>
    <s v="Standard Class"/>
    <s v="LS-17200"/>
    <s v="Luke Schmidt"/>
    <x v="1"/>
    <s v="United States"/>
    <x v="379"/>
    <x v="36"/>
    <n v="71854"/>
    <x v="0"/>
    <s v="FUR-CH-10004626"/>
    <x v="0"/>
    <x v="1"/>
    <s v="Office Star Flex Back Scooter Chair with Aluminum Finish Frame"/>
    <n v="605.34"/>
    <n v="6"/>
    <n v="0"/>
    <n v="145.2816"/>
    <x v="0"/>
    <x v="0"/>
    <s v="No"/>
  </r>
  <r>
    <n v="5235"/>
    <s v="CA-2019-131037"/>
    <x v="1029"/>
    <d v="2019-08-23T00:00:00"/>
    <s v="First Class"/>
    <s v="TM-21490"/>
    <s v="Tony Molinari"/>
    <x v="0"/>
    <s v="United States"/>
    <x v="8"/>
    <x v="1"/>
    <n v="94110"/>
    <x v="1"/>
    <s v="FUR-TA-10001768"/>
    <x v="0"/>
    <x v="3"/>
    <s v="Hon Racetrack Conference Tables"/>
    <n v="210.00800000000001"/>
    <n v="1"/>
    <n v="0.2"/>
    <n v="2.625099999999982"/>
    <x v="1"/>
    <x v="0"/>
    <s v="No"/>
  </r>
  <r>
    <n v="5236"/>
    <s v="CA-2018-111143"/>
    <x v="258"/>
    <d v="2018-11-22T00:00:00"/>
    <s v="First Class"/>
    <s v="TT-21265"/>
    <s v="Tim Taslimi"/>
    <x v="1"/>
    <s v="United States"/>
    <x v="245"/>
    <x v="14"/>
    <n v="46203"/>
    <x v="2"/>
    <s v="OFF-AP-10001947"/>
    <x v="1"/>
    <x v="9"/>
    <s v="Acco 6 Outlet Guardian Premium Plus Surge Suppressor"/>
    <n v="54.96"/>
    <n v="3"/>
    <n v="0"/>
    <n v="15.938399999999998"/>
    <x v="2"/>
    <x v="0"/>
    <s v="No"/>
  </r>
  <r>
    <n v="5237"/>
    <s v="CA-2016-166744"/>
    <x v="59"/>
    <d v="2016-09-24T00:00:00"/>
    <s v="Standard Class"/>
    <s v="DN-13690"/>
    <s v="Duane Noonan"/>
    <x v="0"/>
    <s v="United States"/>
    <x v="29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  <x v="3"/>
    <x v="1"/>
    <s v="Yes"/>
  </r>
  <r>
    <n v="5238"/>
    <s v="CA-2016-166744"/>
    <x v="59"/>
    <d v="2016-09-24T00:00:00"/>
    <s v="Standard Class"/>
    <s v="DN-13690"/>
    <s v="Duane Noonan"/>
    <x v="0"/>
    <s v="United States"/>
    <x v="29"/>
    <x v="39"/>
    <n v="21044"/>
    <x v="3"/>
    <s v="FUR-BO-10001337"/>
    <x v="0"/>
    <x v="0"/>
    <s v="O'Sullivan Living Dimensions 2-Shelf Bookcases"/>
    <n v="362.94"/>
    <n v="3"/>
    <n v="0"/>
    <n v="36.293999999999997"/>
    <x v="3"/>
    <x v="1"/>
    <s v="Yes"/>
  </r>
  <r>
    <n v="5239"/>
    <s v="CA-2016-166744"/>
    <x v="59"/>
    <d v="2016-09-24T00:00:00"/>
    <s v="Standard Class"/>
    <s v="DN-13690"/>
    <s v="Duane Noonan"/>
    <x v="0"/>
    <s v="United States"/>
    <x v="29"/>
    <x v="39"/>
    <n v="21044"/>
    <x v="3"/>
    <s v="TEC-AC-10003628"/>
    <x v="2"/>
    <x v="11"/>
    <s v="Logitech 910-002974 M325 Wireless Mouse for Web Scrolling"/>
    <n v="59.98"/>
    <n v="2"/>
    <n v="0"/>
    <n v="26.391200000000005"/>
    <x v="3"/>
    <x v="1"/>
    <s v="Yes"/>
  </r>
  <r>
    <n v="5240"/>
    <s v="CA-2018-116561"/>
    <x v="108"/>
    <d v="2018-09-17T00:00:00"/>
    <s v="Standard Class"/>
    <s v="EB-14110"/>
    <s v="Eugene Barchas"/>
    <x v="0"/>
    <s v="United States"/>
    <x v="49"/>
    <x v="1"/>
    <n v="95123"/>
    <x v="1"/>
    <s v="OFF-ST-10004186"/>
    <x v="1"/>
    <x v="4"/>
    <s v="Stur-D-Stor Shelving, Vertical 5-Shelf: 72&quot;H x 36&quot;W x 18 1/2&quot;D"/>
    <n v="332.94"/>
    <n v="3"/>
    <n v="0"/>
    <n v="6.6587999999999994"/>
    <x v="1"/>
    <x v="0"/>
    <s v="No"/>
  </r>
  <r>
    <n v="5241"/>
    <s v="CA-2018-116561"/>
    <x v="108"/>
    <d v="2018-09-17T00:00:00"/>
    <s v="Standard Class"/>
    <s v="EB-14110"/>
    <s v="Eugene Barchas"/>
    <x v="0"/>
    <s v="United States"/>
    <x v="49"/>
    <x v="1"/>
    <n v="95123"/>
    <x v="1"/>
    <s v="OFF-BI-10001658"/>
    <x v="1"/>
    <x v="8"/>
    <s v="GBC Standard Therm-A-Bind Covers"/>
    <n v="39.872000000000007"/>
    <n v="2"/>
    <n v="0.2"/>
    <n v="12.958399999999999"/>
    <x v="1"/>
    <x v="0"/>
    <s v="No"/>
  </r>
  <r>
    <n v="5242"/>
    <s v="CA-2018-110730"/>
    <x v="713"/>
    <d v="2018-09-26T00:00:00"/>
    <s v="Second Class"/>
    <s v="CM-11815"/>
    <s v="Candace McMahon"/>
    <x v="1"/>
    <s v="United States"/>
    <x v="4"/>
    <x v="4"/>
    <n v="98115"/>
    <x v="1"/>
    <s v="OFF-SU-10004737"/>
    <x v="1"/>
    <x v="14"/>
    <s v="Acme Design Stainless Steel Bent Scissors"/>
    <n v="13.68"/>
    <n v="2"/>
    <n v="0"/>
    <n v="3.6936"/>
    <x v="1"/>
    <x v="0"/>
    <s v="No"/>
  </r>
  <r>
    <n v="5243"/>
    <s v="CA-2019-146367"/>
    <x v="1018"/>
    <d v="2019-08-08T00:00:00"/>
    <s v="Standard Class"/>
    <s v="HM-14860"/>
    <s v="Harry Marie"/>
    <x v="1"/>
    <s v="United States"/>
    <x v="238"/>
    <x v="5"/>
    <n v="75007"/>
    <x v="2"/>
    <s v="OFF-BI-10002827"/>
    <x v="1"/>
    <x v="8"/>
    <s v="Avery Durable Poly Binders"/>
    <n v="3.3179999999999996"/>
    <n v="3"/>
    <n v="0.8"/>
    <n v="-5.6406000000000018"/>
    <x v="2"/>
    <x v="0"/>
    <s v="No"/>
  </r>
  <r>
    <n v="5244"/>
    <s v="CA-2018-149454"/>
    <x v="197"/>
    <d v="2018-07-26T00:00:00"/>
    <s v="First Class"/>
    <s v="KM-16375"/>
    <s v="Katherine Murray"/>
    <x v="2"/>
    <s v="United States"/>
    <x v="81"/>
    <x v="17"/>
    <n v="22204"/>
    <x v="0"/>
    <s v="OFF-BI-10003694"/>
    <x v="1"/>
    <x v="8"/>
    <s v="Avery 3 1/2&quot; Diskette Storage Pages, 10/Pack"/>
    <n v="10.44"/>
    <n v="1"/>
    <n v="0"/>
    <n v="4.8023999999999996"/>
    <x v="0"/>
    <x v="0"/>
    <s v="No"/>
  </r>
  <r>
    <n v="5245"/>
    <s v="CA-2018-156265"/>
    <x v="1030"/>
    <d v="2018-08-04T00:00:00"/>
    <s v="Second Class"/>
    <s v="BF-11020"/>
    <s v="Barry Französisch"/>
    <x v="1"/>
    <s v="United States"/>
    <x v="1"/>
    <x v="1"/>
    <n v="90032"/>
    <x v="1"/>
    <s v="FUR-TA-10001691"/>
    <x v="0"/>
    <x v="3"/>
    <s v="Barricks Non-Folding Utility Table with Steel Legs, Laminate Tops"/>
    <n v="136.46400000000003"/>
    <n v="2"/>
    <n v="0.2"/>
    <n v="15.352199999999989"/>
    <x v="1"/>
    <x v="0"/>
    <s v="No"/>
  </r>
  <r>
    <n v="5246"/>
    <s v="CA-2018-156265"/>
    <x v="1030"/>
    <d v="2018-08-04T00:00:00"/>
    <s v="Second Class"/>
    <s v="BF-11020"/>
    <s v="Barry Französisch"/>
    <x v="1"/>
    <s v="United States"/>
    <x v="1"/>
    <x v="1"/>
    <n v="90032"/>
    <x v="1"/>
    <s v="TEC-PH-10001918"/>
    <x v="2"/>
    <x v="7"/>
    <s v="Nortel Business Series Terminal T7208 Digital phone"/>
    <n v="333.57600000000002"/>
    <n v="3"/>
    <n v="0.2"/>
    <n v="33.357600000000019"/>
    <x v="1"/>
    <x v="0"/>
    <s v="No"/>
  </r>
  <r>
    <n v="5247"/>
    <s v="CA-2018-156265"/>
    <x v="1030"/>
    <d v="2018-08-04T00:00:00"/>
    <s v="Second Class"/>
    <s v="BF-11020"/>
    <s v="Barry Französisch"/>
    <x v="1"/>
    <s v="United States"/>
    <x v="1"/>
    <x v="1"/>
    <n v="90032"/>
    <x v="1"/>
    <s v="OFF-BI-10000285"/>
    <x v="1"/>
    <x v="8"/>
    <s v="XtraLife ClearVue Slant-D Ring Binders by Cardinal"/>
    <n v="12.544"/>
    <n v="2"/>
    <n v="0.2"/>
    <n v="4.7039999999999997"/>
    <x v="1"/>
    <x v="0"/>
    <s v="No"/>
  </r>
  <r>
    <n v="5248"/>
    <s v="US-2017-168914"/>
    <x v="1031"/>
    <d v="2017-05-27T00:00:00"/>
    <s v="Standard Class"/>
    <s v="JE-15745"/>
    <s v="Joel Eaton"/>
    <x v="0"/>
    <s v="United States"/>
    <x v="436"/>
    <x v="10"/>
    <n v="60423"/>
    <x v="2"/>
    <s v="OFF-AP-10000358"/>
    <x v="1"/>
    <x v="9"/>
    <s v="Fellowes Basic Home/Office Series Surge Protectors"/>
    <n v="20.767999999999997"/>
    <n v="8"/>
    <n v="0.8"/>
    <n v="-52.958400000000012"/>
    <x v="2"/>
    <x v="0"/>
    <s v="No"/>
  </r>
  <r>
    <n v="5249"/>
    <s v="US-2019-110989"/>
    <x v="132"/>
    <d v="2019-11-05T00:00:00"/>
    <s v="Second Class"/>
    <s v="EJ-14155"/>
    <s v="Eva Jacobs"/>
    <x v="0"/>
    <s v="United States"/>
    <x v="4"/>
    <x v="4"/>
    <n v="98105"/>
    <x v="1"/>
    <s v="TEC-AC-10002345"/>
    <x v="2"/>
    <x v="11"/>
    <s v="HP Standard 104 key PS/2 Keyboard"/>
    <n v="43.5"/>
    <n v="3"/>
    <n v="0"/>
    <n v="10.875"/>
    <x v="1"/>
    <x v="0"/>
    <s v="No"/>
  </r>
  <r>
    <n v="5250"/>
    <s v="CA-2017-106215"/>
    <x v="392"/>
    <d v="2017-04-21T00:00:00"/>
    <s v="Standard Class"/>
    <s v="BN-11470"/>
    <s v="Brad Norvell"/>
    <x v="1"/>
    <s v="United States"/>
    <x v="10"/>
    <x v="9"/>
    <n v="19143"/>
    <x v="3"/>
    <s v="OFF-FA-10001229"/>
    <x v="1"/>
    <x v="13"/>
    <s v="Staples"/>
    <n v="12.576000000000001"/>
    <n v="4"/>
    <n v="0.2"/>
    <n v="4.0871999999999993"/>
    <x v="3"/>
    <x v="0"/>
    <s v="No"/>
  </r>
  <r>
    <n v="5251"/>
    <s v="US-2018-169369"/>
    <x v="939"/>
    <d v="2018-12-18T00:00:00"/>
    <s v="Standard Class"/>
    <s v="EC-14050"/>
    <s v="Erin Creighton"/>
    <x v="0"/>
    <s v="United States"/>
    <x v="38"/>
    <x v="32"/>
    <n v="31907"/>
    <x v="0"/>
    <s v="TEC-AC-10001314"/>
    <x v="2"/>
    <x v="11"/>
    <s v="Case Logic 2.4GHz Wireless Keyboard"/>
    <n v="249.95000000000002"/>
    <n v="5"/>
    <n v="0"/>
    <n v="19.995999999999974"/>
    <x v="0"/>
    <x v="0"/>
    <s v="No"/>
  </r>
  <r>
    <n v="5252"/>
    <s v="US-2018-169369"/>
    <x v="939"/>
    <d v="2018-12-18T00:00:00"/>
    <s v="Standard Class"/>
    <s v="EC-14050"/>
    <s v="Erin Creighton"/>
    <x v="0"/>
    <s v="United States"/>
    <x v="38"/>
    <x v="32"/>
    <n v="31907"/>
    <x v="0"/>
    <s v="OFF-PA-10004438"/>
    <x v="1"/>
    <x v="10"/>
    <s v="Xerox 1907"/>
    <n v="49.12"/>
    <n v="4"/>
    <n v="0"/>
    <n v="23.086399999999998"/>
    <x v="0"/>
    <x v="0"/>
    <s v="No"/>
  </r>
  <r>
    <n v="5253"/>
    <s v="CA-2017-132318"/>
    <x v="628"/>
    <d v="2017-11-02T00:00:00"/>
    <s v="First Class"/>
    <s v="TT-21220"/>
    <s v="Thomas Thornton"/>
    <x v="0"/>
    <s v="United States"/>
    <x v="173"/>
    <x v="17"/>
    <n v="23464"/>
    <x v="0"/>
    <s v="OFF-AP-10000026"/>
    <x v="1"/>
    <x v="9"/>
    <s v="Tripp Lite Isotel 6 Outlet Surge Protector with Fax/Modem Protection"/>
    <n v="182.91"/>
    <n v="3"/>
    <n v="0"/>
    <n v="53.043899999999979"/>
    <x v="0"/>
    <x v="0"/>
    <s v="No"/>
  </r>
  <r>
    <n v="5254"/>
    <s v="US-2016-131982"/>
    <x v="1009"/>
    <d v="2016-03-11T00:00:00"/>
    <s v="Second Class"/>
    <s v="NP-18685"/>
    <s v="Nora Pelletier"/>
    <x v="2"/>
    <s v="United States"/>
    <x v="96"/>
    <x v="4"/>
    <n v="98198"/>
    <x v="1"/>
    <s v="OFF-BI-10004224"/>
    <x v="1"/>
    <x v="8"/>
    <s v="Catalog Binders with Expanding Posts"/>
    <n v="107.64800000000001"/>
    <n v="2"/>
    <n v="0.2"/>
    <n v="33.639999999999986"/>
    <x v="1"/>
    <x v="0"/>
    <s v="No"/>
  </r>
  <r>
    <n v="5255"/>
    <s v="CA-2017-125185"/>
    <x v="616"/>
    <d v="2017-03-07T00:00:00"/>
    <s v="Second Class"/>
    <s v="AH-10195"/>
    <s v="Alan Haines"/>
    <x v="1"/>
    <s v="United States"/>
    <x v="437"/>
    <x v="9"/>
    <n v="18018"/>
    <x v="3"/>
    <s v="FUR-CH-10002647"/>
    <x v="0"/>
    <x v="1"/>
    <s v="Situations Contoured Folding Chairs, 4/Set"/>
    <n v="99.372"/>
    <n v="2"/>
    <n v="0.3"/>
    <n v="-7.0979999999999919"/>
    <x v="3"/>
    <x v="0"/>
    <s v="No"/>
  </r>
  <r>
    <n v="5256"/>
    <s v="CA-2017-125185"/>
    <x v="616"/>
    <d v="2017-03-07T00:00:00"/>
    <s v="Second Class"/>
    <s v="AH-10195"/>
    <s v="Alan Haines"/>
    <x v="1"/>
    <s v="United States"/>
    <x v="437"/>
    <x v="9"/>
    <n v="18018"/>
    <x v="3"/>
    <s v="FUR-FU-10003247"/>
    <x v="0"/>
    <x v="5"/>
    <s v="36X48 HARDFLOOR CHAIRMAT"/>
    <n v="33.568000000000005"/>
    <n v="2"/>
    <n v="0.2"/>
    <n v="-5.4548000000000041"/>
    <x v="3"/>
    <x v="0"/>
    <s v="No"/>
  </r>
  <r>
    <n v="5257"/>
    <s v="CA-2018-130078"/>
    <x v="590"/>
    <d v="2018-08-14T00:00:00"/>
    <s v="Standard Class"/>
    <s v="CC-12145"/>
    <s v="Charles Crestani"/>
    <x v="0"/>
    <s v="United States"/>
    <x v="268"/>
    <x v="26"/>
    <n v="73120"/>
    <x v="2"/>
    <s v="OFF-PA-10003270"/>
    <x v="1"/>
    <x v="10"/>
    <s v="Xerox 1954"/>
    <n v="10.56"/>
    <n v="2"/>
    <n v="0"/>
    <n v="4.7519999999999998"/>
    <x v="2"/>
    <x v="0"/>
    <s v="No"/>
  </r>
  <r>
    <n v="5258"/>
    <s v="US-2019-114034"/>
    <x v="1032"/>
    <d v="2019-01-08T00:00:00"/>
    <s v="Standard Class"/>
    <s v="DL-13315"/>
    <s v="Delfina Latchford"/>
    <x v="0"/>
    <s v="United States"/>
    <x v="277"/>
    <x v="1"/>
    <n v="91730"/>
    <x v="1"/>
    <s v="OFF-PA-10004735"/>
    <x v="1"/>
    <x v="10"/>
    <s v="Xerox 1905"/>
    <n v="38.880000000000003"/>
    <n v="6"/>
    <n v="0"/>
    <n v="18.662400000000002"/>
    <x v="1"/>
    <x v="0"/>
    <s v="No"/>
  </r>
  <r>
    <n v="5259"/>
    <s v="US-2019-115595"/>
    <x v="449"/>
    <d v="2019-10-11T00:00:00"/>
    <s v="First Class"/>
    <s v="XP-21865"/>
    <s v="Xylona Preis"/>
    <x v="0"/>
    <s v="United States"/>
    <x v="1"/>
    <x v="1"/>
    <n v="90032"/>
    <x v="1"/>
    <s v="OFF-PA-10001745"/>
    <x v="1"/>
    <x v="10"/>
    <s v="Wirebound Message Books, 2 7/8&quot; x 5&quot;, 3 Forms per Page"/>
    <n v="35.200000000000003"/>
    <n v="5"/>
    <n v="0"/>
    <n v="16.543999999999997"/>
    <x v="1"/>
    <x v="0"/>
    <s v="No"/>
  </r>
  <r>
    <n v="5260"/>
    <s v="CA-2019-158722"/>
    <x v="179"/>
    <d v="2019-10-26T00:00:00"/>
    <s v="Standard Class"/>
    <s v="MA-17560"/>
    <s v="Matt Abelman"/>
    <x v="2"/>
    <s v="United States"/>
    <x v="10"/>
    <x v="9"/>
    <n v="19120"/>
    <x v="3"/>
    <s v="OFF-PA-10000176"/>
    <x v="1"/>
    <x v="10"/>
    <s v="Xerox 1887"/>
    <n v="45.527999999999999"/>
    <n v="3"/>
    <n v="0.2"/>
    <n v="15.934799999999997"/>
    <x v="3"/>
    <x v="0"/>
    <s v="No"/>
  </r>
  <r>
    <n v="5261"/>
    <s v="CA-2016-105165"/>
    <x v="557"/>
    <d v="2016-09-10T00:00:00"/>
    <s v="First Class"/>
    <s v="SZ-20035"/>
    <s v="Sam Zeldin"/>
    <x v="2"/>
    <s v="United States"/>
    <x v="12"/>
    <x v="5"/>
    <n v="77036"/>
    <x v="2"/>
    <s v="TEC-PH-10000675"/>
    <x v="2"/>
    <x v="7"/>
    <s v="Panasonic KX TS3282B Corded phone"/>
    <n v="196.77600000000001"/>
    <n v="3"/>
    <n v="0.2"/>
    <n v="14.758199999999995"/>
    <x v="2"/>
    <x v="0"/>
    <s v="No"/>
  </r>
  <r>
    <n v="5262"/>
    <s v="CA-2016-105165"/>
    <x v="557"/>
    <d v="2016-09-10T00:00:00"/>
    <s v="First Class"/>
    <s v="SZ-20035"/>
    <s v="Sam Zeldin"/>
    <x v="2"/>
    <s v="United States"/>
    <x v="12"/>
    <x v="5"/>
    <n v="77036"/>
    <x v="2"/>
    <s v="OFF-BI-10000050"/>
    <x v="1"/>
    <x v="8"/>
    <s v="Angle-D Binders with Locking Rings, Label Holders"/>
    <n v="2.9199999999999995"/>
    <n v="2"/>
    <n v="0.8"/>
    <n v="-4.8180000000000005"/>
    <x v="2"/>
    <x v="0"/>
    <s v="No"/>
  </r>
  <r>
    <n v="5263"/>
    <s v="CA-2016-105165"/>
    <x v="557"/>
    <d v="2016-09-10T00:00:00"/>
    <s v="First Class"/>
    <s v="SZ-20035"/>
    <s v="Sam Zeldin"/>
    <x v="2"/>
    <s v="United States"/>
    <x v="12"/>
    <x v="5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  <x v="2"/>
    <x v="0"/>
    <s v="No"/>
  </r>
  <r>
    <n v="5264"/>
    <s v="CA-2016-105165"/>
    <x v="557"/>
    <d v="2016-09-10T00:00:00"/>
    <s v="First Class"/>
    <s v="SZ-20035"/>
    <s v="Sam Zeldin"/>
    <x v="2"/>
    <s v="United States"/>
    <x v="12"/>
    <x v="5"/>
    <n v="77036"/>
    <x v="2"/>
    <s v="TEC-AC-10002718"/>
    <x v="2"/>
    <x v="11"/>
    <s v="Belkin Standard 104 key USB Keyboard"/>
    <n v="46.688000000000002"/>
    <n v="4"/>
    <n v="0.2"/>
    <n v="-2.9180000000000028"/>
    <x v="2"/>
    <x v="0"/>
    <s v="No"/>
  </r>
  <r>
    <n v="5265"/>
    <s v="CA-2016-105165"/>
    <x v="557"/>
    <d v="2016-09-10T00:00:00"/>
    <s v="First Class"/>
    <s v="SZ-20035"/>
    <s v="Sam Zeldin"/>
    <x v="2"/>
    <s v="United States"/>
    <x v="12"/>
    <x v="5"/>
    <n v="77036"/>
    <x v="2"/>
    <s v="OFF-AR-10003179"/>
    <x v="1"/>
    <x v="6"/>
    <s v="Dixon Ticonderoga Core-Lock Colored Pencils"/>
    <n v="21.864000000000001"/>
    <n v="3"/>
    <n v="0.2"/>
    <n v="3.5528999999999984"/>
    <x v="2"/>
    <x v="0"/>
    <s v="No"/>
  </r>
  <r>
    <n v="5266"/>
    <s v="CA-2019-147452"/>
    <x v="1033"/>
    <d v="2019-10-03T00:00:00"/>
    <s v="First Class"/>
    <s v="CS-11845"/>
    <s v="Cari Sayre"/>
    <x v="1"/>
    <s v="United States"/>
    <x v="4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x v="1"/>
    <x v="1"/>
    <s v="Yes"/>
  </r>
  <r>
    <n v="5267"/>
    <s v="CA-2019-147452"/>
    <x v="1033"/>
    <d v="2019-10-03T00:00:00"/>
    <s v="First Class"/>
    <s v="CS-11845"/>
    <s v="Cari Sayre"/>
    <x v="1"/>
    <s v="United States"/>
    <x v="4"/>
    <x v="4"/>
    <n v="98103"/>
    <x v="1"/>
    <s v="OFF-PA-10004039"/>
    <x v="1"/>
    <x v="10"/>
    <s v="Xerox 1882"/>
    <n v="167.94"/>
    <n v="3"/>
    <n v="0"/>
    <n v="82.290599999999998"/>
    <x v="1"/>
    <x v="1"/>
    <s v="Yes"/>
  </r>
  <r>
    <n v="5268"/>
    <s v="CA-2019-147452"/>
    <x v="1033"/>
    <d v="2019-10-03T00:00:00"/>
    <s v="First Class"/>
    <s v="CS-11845"/>
    <s v="Cari Sayre"/>
    <x v="1"/>
    <s v="United States"/>
    <x v="4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  <x v="1"/>
    <x v="1"/>
    <s v="Yes"/>
  </r>
  <r>
    <n v="5269"/>
    <s v="US-2019-114657"/>
    <x v="673"/>
    <d v="2019-11-21T00:00:00"/>
    <s v="Standard Class"/>
    <s v="MH-18115"/>
    <s v="Mick Hernandez"/>
    <x v="2"/>
    <s v="United States"/>
    <x v="181"/>
    <x v="15"/>
    <n v="10701"/>
    <x v="3"/>
    <s v="TEC-MA-10003173"/>
    <x v="2"/>
    <x v="15"/>
    <s v="Hewlett-Packard 300S Scientific Calculator"/>
    <n v="52.44"/>
    <n v="4"/>
    <n v="0"/>
    <n v="24.122399999999995"/>
    <x v="3"/>
    <x v="0"/>
    <s v="No"/>
  </r>
  <r>
    <n v="5270"/>
    <s v="CA-2019-144484"/>
    <x v="220"/>
    <d v="2019-09-11T00:00:00"/>
    <s v="Same Day"/>
    <s v="CB-12025"/>
    <s v="Cassandra Brandow"/>
    <x v="0"/>
    <s v="United States"/>
    <x v="8"/>
    <x v="1"/>
    <n v="94110"/>
    <x v="1"/>
    <s v="FUR-FU-10000260"/>
    <x v="0"/>
    <x v="5"/>
    <s v="6&quot; Cubicle Wall Clock, Black"/>
    <n v="32.36"/>
    <n v="4"/>
    <n v="0"/>
    <n v="11.6496"/>
    <x v="1"/>
    <x v="0"/>
    <s v="No"/>
  </r>
  <r>
    <n v="5271"/>
    <s v="CA-2019-144484"/>
    <x v="220"/>
    <d v="2019-09-11T00:00:00"/>
    <s v="Same Day"/>
    <s v="CB-12025"/>
    <s v="Cassandra Brandow"/>
    <x v="0"/>
    <s v="United States"/>
    <x v="8"/>
    <x v="1"/>
    <n v="94110"/>
    <x v="1"/>
    <s v="OFF-AP-10004487"/>
    <x v="1"/>
    <x v="9"/>
    <s v="Kensington 4 Outlet MasterPiece Compact Power Control Center"/>
    <n v="406.59999999999997"/>
    <n v="5"/>
    <n v="0"/>
    <n v="113.84799999999998"/>
    <x v="1"/>
    <x v="0"/>
    <s v="No"/>
  </r>
  <r>
    <n v="5272"/>
    <s v="CA-2019-125913"/>
    <x v="1034"/>
    <d v="2019-01-16T00:00:00"/>
    <s v="Same Day"/>
    <s v="JO-15145"/>
    <s v="Jack O'Briant"/>
    <x v="1"/>
    <s v="United States"/>
    <x v="1"/>
    <x v="1"/>
    <n v="90008"/>
    <x v="1"/>
    <s v="FUR-FU-10001487"/>
    <x v="0"/>
    <x v="5"/>
    <s v="Eldon Expressions Wood and Plastic Desk Accessories, Cherry Wood"/>
    <n v="27.92"/>
    <n v="4"/>
    <n v="0"/>
    <n v="8.0967999999999982"/>
    <x v="1"/>
    <x v="0"/>
    <s v="No"/>
  </r>
  <r>
    <n v="5273"/>
    <s v="CA-2019-125913"/>
    <x v="1034"/>
    <d v="2019-01-16T00:00:00"/>
    <s v="Same Day"/>
    <s v="JO-15145"/>
    <s v="Jack O'Briant"/>
    <x v="1"/>
    <s v="United States"/>
    <x v="1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  <x v="1"/>
    <x v="0"/>
    <s v="No"/>
  </r>
  <r>
    <n v="5274"/>
    <s v="US-2018-158309"/>
    <x v="491"/>
    <d v="2018-11-29T00:00:00"/>
    <s v="First Class"/>
    <s v="PA-19060"/>
    <s v="Pete Armstrong"/>
    <x v="2"/>
    <s v="United States"/>
    <x v="100"/>
    <x v="2"/>
    <n v="33142"/>
    <x v="0"/>
    <s v="OFF-BI-10000145"/>
    <x v="1"/>
    <x v="8"/>
    <s v="Zipper Ring Binder Pockets"/>
    <n v="3.7440000000000007"/>
    <n v="4"/>
    <n v="0.7"/>
    <n v="-2.6207999999999991"/>
    <x v="0"/>
    <x v="0"/>
    <s v="No"/>
  </r>
  <r>
    <n v="5275"/>
    <s v="CA-2017-162887"/>
    <x v="209"/>
    <d v="2017-11-09T00:00:00"/>
    <s v="Second Class"/>
    <s v="SV-20785"/>
    <s v="Stewart Visinsky"/>
    <x v="0"/>
    <s v="United States"/>
    <x v="140"/>
    <x v="42"/>
    <m/>
    <x v="3"/>
    <s v="FUR-CH-10000595"/>
    <x v="0"/>
    <x v="1"/>
    <s v="Safco Contoured Stacking Chairs"/>
    <n v="715.2"/>
    <n v="3"/>
    <n v="0"/>
    <n v="178.79999999999998"/>
    <x v="3"/>
    <x v="0"/>
    <s v="No"/>
  </r>
  <r>
    <n v="5276"/>
    <s v="CA-2019-147333"/>
    <x v="817"/>
    <d v="2019-12-20T00:00:00"/>
    <s v="Standard Class"/>
    <s v="KL-16555"/>
    <s v="Kelly Lampkin"/>
    <x v="1"/>
    <s v="United States"/>
    <x v="115"/>
    <x v="36"/>
    <n v="72701"/>
    <x v="0"/>
    <s v="TEC-AC-10004469"/>
    <x v="2"/>
    <x v="11"/>
    <s v="Microsoft Sculpt Comfort Mouse"/>
    <n v="159.80000000000001"/>
    <n v="4"/>
    <n v="0"/>
    <n v="70.312000000000012"/>
    <x v="0"/>
    <x v="0"/>
    <s v="No"/>
  </r>
  <r>
    <n v="5277"/>
    <s v="CA-2019-147333"/>
    <x v="817"/>
    <d v="2019-12-20T00:00:00"/>
    <s v="Standard Class"/>
    <s v="KL-16555"/>
    <s v="Kelly Lampkin"/>
    <x v="1"/>
    <s v="United States"/>
    <x v="115"/>
    <x v="36"/>
    <n v="72701"/>
    <x v="0"/>
    <s v="TEC-AC-10003038"/>
    <x v="2"/>
    <x v="11"/>
    <s v="Kingston Digital DataTraveler 16GB USB 2.0"/>
    <n v="44.75"/>
    <n v="5"/>
    <n v="0"/>
    <n v="8.5024999999999942"/>
    <x v="0"/>
    <x v="0"/>
    <s v="No"/>
  </r>
  <r>
    <n v="5278"/>
    <s v="CA-2016-113859"/>
    <x v="103"/>
    <d v="2016-09-17T00:00:00"/>
    <s v="Standard Class"/>
    <s v="BC-11125"/>
    <s v="Becky Castell"/>
    <x v="2"/>
    <s v="United States"/>
    <x v="372"/>
    <x v="5"/>
    <n v="79762"/>
    <x v="2"/>
    <s v="FUR-CH-10004698"/>
    <x v="0"/>
    <x v="1"/>
    <s v="Padded Folding Chairs, Black, 4/Carton"/>
    <n v="340.11599999999999"/>
    <n v="6"/>
    <n v="0.3"/>
    <n v="-9.717599999999976"/>
    <x v="2"/>
    <x v="0"/>
    <s v="No"/>
  </r>
  <r>
    <n v="5279"/>
    <s v="CA-2016-159681"/>
    <x v="1035"/>
    <d v="2016-12-13T00:00:00"/>
    <s v="Standard Class"/>
    <s v="PO-18850"/>
    <s v="Patrick O'Brill"/>
    <x v="0"/>
    <s v="United States"/>
    <x v="173"/>
    <x v="17"/>
    <n v="23464"/>
    <x v="0"/>
    <s v="OFF-PA-10003641"/>
    <x v="1"/>
    <x v="10"/>
    <s v="Xerox 1909"/>
    <n v="105.52"/>
    <n v="4"/>
    <n v="0"/>
    <n v="48.539199999999994"/>
    <x v="0"/>
    <x v="0"/>
    <s v="No"/>
  </r>
  <r>
    <n v="5280"/>
    <s v="US-2019-104094"/>
    <x v="210"/>
    <d v="2019-09-11T00:00:00"/>
    <s v="Standard Class"/>
    <s v="AG-10675"/>
    <s v="Anna Gayman"/>
    <x v="0"/>
    <s v="United States"/>
    <x v="158"/>
    <x v="6"/>
    <n v="53209"/>
    <x v="2"/>
    <s v="TEC-AC-10002134"/>
    <x v="2"/>
    <x v="11"/>
    <s v="Rosewill 107 Normal Keys USB Wired Standard Keyboard"/>
    <n v="13.48"/>
    <n v="1"/>
    <n v="0"/>
    <n v="1.8872"/>
    <x v="2"/>
    <x v="0"/>
    <s v="No"/>
  </r>
  <r>
    <n v="5281"/>
    <s v="CA-2019-152709"/>
    <x v="566"/>
    <d v="2019-10-12T00:00:00"/>
    <s v="Standard Class"/>
    <s v="DB-13210"/>
    <s v="Dean Braden"/>
    <x v="0"/>
    <s v="United States"/>
    <x v="66"/>
    <x v="12"/>
    <n v="48234"/>
    <x v="2"/>
    <s v="OFF-ST-10001837"/>
    <x v="1"/>
    <x v="4"/>
    <s v="SAFCO Mobile Desk Side File, Wire Frame"/>
    <n v="85.52"/>
    <n v="2"/>
    <n v="0"/>
    <n v="22.235199999999999"/>
    <x v="2"/>
    <x v="0"/>
    <s v="No"/>
  </r>
  <r>
    <n v="5282"/>
    <s v="CA-2017-105158"/>
    <x v="577"/>
    <d v="2017-09-10T00:00:00"/>
    <s v="Standard Class"/>
    <s v="SP-20860"/>
    <s v="Sung Pak"/>
    <x v="1"/>
    <s v="United States"/>
    <x v="30"/>
    <x v="11"/>
    <n v="55901"/>
    <x v="2"/>
    <s v="FUR-FU-10001706"/>
    <x v="0"/>
    <x v="5"/>
    <s v="Longer-Life Soft White Bulbs"/>
    <n v="6.16"/>
    <n v="2"/>
    <n v="0"/>
    <n v="2.9567999999999999"/>
    <x v="2"/>
    <x v="1"/>
    <s v="Yes"/>
  </r>
  <r>
    <n v="5283"/>
    <s v="CA-2017-105158"/>
    <x v="577"/>
    <d v="2017-09-10T00:00:00"/>
    <s v="Standard Class"/>
    <s v="SP-20860"/>
    <s v="Sung Pak"/>
    <x v="1"/>
    <s v="United States"/>
    <x v="30"/>
    <x v="11"/>
    <n v="55901"/>
    <x v="2"/>
    <s v="OFF-PA-10001970"/>
    <x v="1"/>
    <x v="10"/>
    <s v="Xerox 1881"/>
    <n v="36.839999999999996"/>
    <n v="3"/>
    <n v="0"/>
    <n v="17.314799999999998"/>
    <x v="2"/>
    <x v="1"/>
    <s v="Yes"/>
  </r>
  <r>
    <n v="5284"/>
    <s v="CA-2016-133424"/>
    <x v="809"/>
    <d v="2016-04-04T00:00:00"/>
    <s v="Standard Class"/>
    <s v="Dl-13600"/>
    <s v="Dorris liebe"/>
    <x v="1"/>
    <s v="United States"/>
    <x v="4"/>
    <x v="4"/>
    <n v="98105"/>
    <x v="1"/>
    <s v="OFF-ST-10002957"/>
    <x v="1"/>
    <x v="4"/>
    <s v="Sterilite Show Offs Storage Containers"/>
    <n v="15.84"/>
    <n v="3"/>
    <n v="0"/>
    <n v="0"/>
    <x v="1"/>
    <x v="0"/>
    <s v="No"/>
  </r>
  <r>
    <n v="5285"/>
    <s v="CA-2016-133424"/>
    <x v="809"/>
    <d v="2016-04-04T00:00:00"/>
    <s v="Standard Class"/>
    <s v="Dl-13600"/>
    <s v="Dorris liebe"/>
    <x v="1"/>
    <s v="United States"/>
    <x v="4"/>
    <x v="4"/>
    <n v="98105"/>
    <x v="1"/>
    <s v="OFF-LA-10002312"/>
    <x v="1"/>
    <x v="2"/>
    <s v="Avery 490"/>
    <n v="44.400000000000006"/>
    <n v="3"/>
    <n v="0"/>
    <n v="22.200000000000003"/>
    <x v="1"/>
    <x v="0"/>
    <s v="No"/>
  </r>
  <r>
    <n v="5286"/>
    <s v="CA-2019-105991"/>
    <x v="1024"/>
    <d v="2019-05-06T00:00:00"/>
    <s v="First Class"/>
    <s v="LH-17020"/>
    <s v="Lisa Hazard"/>
    <x v="0"/>
    <s v="United States"/>
    <x v="103"/>
    <x v="22"/>
    <n v="80027"/>
    <x v="1"/>
    <s v="OFF-EN-10002600"/>
    <x v="1"/>
    <x v="12"/>
    <s v="Redi-Strip #10 Envelopes, 4 1/8 x 9 1/2"/>
    <n v="21.240000000000002"/>
    <n v="9"/>
    <n v="0.2"/>
    <n v="7.4339999999999993"/>
    <x v="1"/>
    <x v="0"/>
    <s v="No"/>
  </r>
  <r>
    <n v="5287"/>
    <s v="CA-2019-105991"/>
    <x v="1024"/>
    <d v="2019-05-06T00:00:00"/>
    <s v="First Class"/>
    <s v="LH-17020"/>
    <s v="Lisa Hazard"/>
    <x v="0"/>
    <s v="United States"/>
    <x v="103"/>
    <x v="22"/>
    <n v="80027"/>
    <x v="1"/>
    <s v="OFF-BI-10003274"/>
    <x v="1"/>
    <x v="8"/>
    <s v="Avery Durable Slant Ring Binders, No Labels"/>
    <n v="9.5520000000000014"/>
    <n v="8"/>
    <n v="0.7"/>
    <n v="-7.3231999999999999"/>
    <x v="1"/>
    <x v="0"/>
    <s v="No"/>
  </r>
  <r>
    <n v="5288"/>
    <s v="CA-2019-105991"/>
    <x v="1024"/>
    <d v="2019-05-06T00:00:00"/>
    <s v="First Class"/>
    <s v="LH-17020"/>
    <s v="Lisa Hazard"/>
    <x v="0"/>
    <s v="United States"/>
    <x v="103"/>
    <x v="22"/>
    <n v="80027"/>
    <x v="1"/>
    <s v="FUR-BO-10004467"/>
    <x v="0"/>
    <x v="0"/>
    <s v="Bestar Classic Bookcase"/>
    <n v="89.991000000000014"/>
    <n v="3"/>
    <n v="0.7"/>
    <n v="-152.9847"/>
    <x v="1"/>
    <x v="0"/>
    <s v="No"/>
  </r>
  <r>
    <n v="5289"/>
    <s v="US-2019-136784"/>
    <x v="504"/>
    <d v="2019-05-05T00:00:00"/>
    <s v="Standard Class"/>
    <s v="AD-10180"/>
    <s v="Alan Dominguez"/>
    <x v="2"/>
    <s v="United States"/>
    <x v="8"/>
    <x v="1"/>
    <n v="94122"/>
    <x v="1"/>
    <s v="OFF-PA-10000675"/>
    <x v="1"/>
    <x v="10"/>
    <s v="Xerox 1919"/>
    <n v="163.96"/>
    <n v="4"/>
    <n v="0"/>
    <n v="80.340400000000002"/>
    <x v="1"/>
    <x v="0"/>
    <s v="No"/>
  </r>
  <r>
    <n v="5290"/>
    <s v="CA-2016-146283"/>
    <x v="78"/>
    <d v="2016-09-15T00:00:00"/>
    <s v="Standard Class"/>
    <s v="KT-16465"/>
    <s v="Kean Takahito"/>
    <x v="0"/>
    <s v="United States"/>
    <x v="12"/>
    <x v="5"/>
    <n v="77036"/>
    <x v="2"/>
    <s v="OFF-PA-10002259"/>
    <x v="1"/>
    <x v="10"/>
    <s v="Geographics Note Cards, Blank, White, 8 1/2&quot; x 11&quot;"/>
    <n v="17.904"/>
    <n v="2"/>
    <n v="0.2"/>
    <n v="6.2664"/>
    <x v="2"/>
    <x v="0"/>
    <s v="No"/>
  </r>
  <r>
    <n v="5291"/>
    <s v="CA-2016-146283"/>
    <x v="78"/>
    <d v="2016-09-15T00:00:00"/>
    <s v="Standard Class"/>
    <s v="KT-16465"/>
    <s v="Kean Takahito"/>
    <x v="0"/>
    <s v="United States"/>
    <x v="12"/>
    <x v="5"/>
    <n v="77036"/>
    <x v="2"/>
    <s v="FUR-CH-10004287"/>
    <x v="0"/>
    <x v="1"/>
    <s v="SAFCO Arco Folding Chair"/>
    <n v="966.69999999999982"/>
    <n v="5"/>
    <n v="0.3"/>
    <n v="-13.810000000000116"/>
    <x v="2"/>
    <x v="0"/>
    <s v="No"/>
  </r>
  <r>
    <n v="5292"/>
    <s v="CA-2016-146283"/>
    <x v="78"/>
    <d v="2016-09-15T00:00:00"/>
    <s v="Standard Class"/>
    <s v="KT-16465"/>
    <s v="Kean Takahito"/>
    <x v="0"/>
    <s v="United States"/>
    <x v="12"/>
    <x v="5"/>
    <n v="77036"/>
    <x v="2"/>
    <s v="OFF-PA-10000482"/>
    <x v="1"/>
    <x v="10"/>
    <s v="Snap-A-Way Black Print Carbonless Ruled Speed Letter, Triplicate"/>
    <n v="182.11199999999999"/>
    <n v="6"/>
    <n v="0.2"/>
    <n v="61.46279999999998"/>
    <x v="2"/>
    <x v="0"/>
    <s v="No"/>
  </r>
  <r>
    <n v="5293"/>
    <s v="CA-2019-151218"/>
    <x v="308"/>
    <d v="2019-06-23T00:00:00"/>
    <s v="First Class"/>
    <s v="PJ-19015"/>
    <s v="Pauline Johnson"/>
    <x v="0"/>
    <s v="United States"/>
    <x v="100"/>
    <x v="2"/>
    <n v="33180"/>
    <x v="0"/>
    <s v="OFF-ST-10004835"/>
    <x v="1"/>
    <x v="4"/>
    <s v="Plastic Stacking Crates &amp; Casters"/>
    <n v="4.4640000000000004"/>
    <n v="1"/>
    <n v="0.2"/>
    <n v="0.33479999999999999"/>
    <x v="0"/>
    <x v="0"/>
    <s v="No"/>
  </r>
  <r>
    <n v="5294"/>
    <s v="CA-2017-111073"/>
    <x v="207"/>
    <d v="2017-12-30T00:00:00"/>
    <s v="Standard Class"/>
    <s v="MC-18100"/>
    <s v="Mick Crebagga"/>
    <x v="0"/>
    <s v="United States"/>
    <x v="64"/>
    <x v="24"/>
    <n v="44256"/>
    <x v="3"/>
    <s v="FUR-TA-10004086"/>
    <x v="0"/>
    <x v="3"/>
    <s v="KI Adjustable-Height Table"/>
    <n v="51.588000000000001"/>
    <n v="1"/>
    <n v="0.4"/>
    <n v="-15.476400000000005"/>
    <x v="3"/>
    <x v="0"/>
    <s v="No"/>
  </r>
  <r>
    <n v="5295"/>
    <s v="CA-2019-144883"/>
    <x v="733"/>
    <d v="2019-08-19T00:00:00"/>
    <s v="Standard Class"/>
    <s v="BO-11350"/>
    <s v="Bill Overfelt"/>
    <x v="1"/>
    <s v="United States"/>
    <x v="43"/>
    <x v="11"/>
    <n v="55113"/>
    <x v="2"/>
    <s v="OFF-LA-10000305"/>
    <x v="1"/>
    <x v="2"/>
    <s v="Avery 495"/>
    <n v="50.4"/>
    <n v="8"/>
    <n v="0"/>
    <n v="23.183999999999997"/>
    <x v="2"/>
    <x v="0"/>
    <s v="No"/>
  </r>
  <r>
    <n v="5296"/>
    <s v="CA-2019-142174"/>
    <x v="168"/>
    <d v="2019-03-09T00:00:00"/>
    <s v="Standard Class"/>
    <s v="DP-13000"/>
    <s v="Darren Powers"/>
    <x v="0"/>
    <s v="United States"/>
    <x v="12"/>
    <x v="5"/>
    <n v="77041"/>
    <x v="2"/>
    <s v="OFF-PA-10000806"/>
    <x v="1"/>
    <x v="10"/>
    <s v="Xerox 1934"/>
    <n v="89.567999999999998"/>
    <n v="2"/>
    <n v="0.2"/>
    <n v="32.468400000000003"/>
    <x v="2"/>
    <x v="0"/>
    <s v="No"/>
  </r>
  <r>
    <n v="5297"/>
    <s v="CA-2019-108791"/>
    <x v="944"/>
    <d v="2019-07-31T00:00:00"/>
    <s v="Standard Class"/>
    <s v="TM-21490"/>
    <s v="Tony Molinari"/>
    <x v="0"/>
    <s v="United States"/>
    <x v="181"/>
    <x v="15"/>
    <n v="10701"/>
    <x v="3"/>
    <s v="FUR-FU-10004018"/>
    <x v="0"/>
    <x v="5"/>
    <s v="Tensor Computer Mounted Lamp"/>
    <n v="14.89"/>
    <n v="1"/>
    <n v="0"/>
    <n v="4.0203000000000007"/>
    <x v="3"/>
    <x v="0"/>
    <s v="No"/>
  </r>
  <r>
    <n v="5298"/>
    <s v="CA-2019-108791"/>
    <x v="944"/>
    <d v="2019-07-31T00:00:00"/>
    <s v="Standard Class"/>
    <s v="TM-21490"/>
    <s v="Tony Molinari"/>
    <x v="0"/>
    <s v="United States"/>
    <x v="181"/>
    <x v="15"/>
    <n v="10701"/>
    <x v="3"/>
    <s v="TEC-PH-10002660"/>
    <x v="2"/>
    <x v="7"/>
    <s v="Nortel Networks T7316 E Nt8 B27"/>
    <n v="543.91999999999996"/>
    <n v="8"/>
    <n v="0"/>
    <n v="135.98000000000002"/>
    <x v="3"/>
    <x v="0"/>
    <s v="No"/>
  </r>
  <r>
    <n v="5299"/>
    <s v="CA-2018-106656"/>
    <x v="713"/>
    <d v="2018-09-26T00:00:00"/>
    <s v="First Class"/>
    <s v="DV-13045"/>
    <s v="Darrin Van Huff"/>
    <x v="1"/>
    <s v="United States"/>
    <x v="70"/>
    <x v="1"/>
    <n v="92037"/>
    <x v="1"/>
    <s v="OFF-EN-10001509"/>
    <x v="1"/>
    <x v="12"/>
    <s v="Poly String Tie Envelopes"/>
    <n v="4.08"/>
    <n v="2"/>
    <n v="0"/>
    <n v="1.9175999999999997"/>
    <x v="1"/>
    <x v="0"/>
    <s v="No"/>
  </r>
  <r>
    <n v="5300"/>
    <s v="CA-2018-106656"/>
    <x v="713"/>
    <d v="2018-09-26T00:00:00"/>
    <s v="First Class"/>
    <s v="DV-13045"/>
    <s v="Darrin Van Huff"/>
    <x v="1"/>
    <s v="United States"/>
    <x v="70"/>
    <x v="1"/>
    <n v="92037"/>
    <x v="1"/>
    <s v="OFF-LA-10003148"/>
    <x v="1"/>
    <x v="2"/>
    <s v="Avery 51"/>
    <n v="18.899999999999999"/>
    <n v="3"/>
    <n v="0"/>
    <n v="8.6939999999999991"/>
    <x v="1"/>
    <x v="0"/>
    <s v="No"/>
  </r>
  <r>
    <n v="5301"/>
    <s v="CA-2018-113831"/>
    <x v="198"/>
    <d v="2018-06-03T00:00:00"/>
    <s v="Standard Class"/>
    <s v="AH-10690"/>
    <s v="Anna Häberlin"/>
    <x v="1"/>
    <s v="United States"/>
    <x v="24"/>
    <x v="17"/>
    <n v="22153"/>
    <x v="0"/>
    <s v="FUR-TA-10002645"/>
    <x v="0"/>
    <x v="3"/>
    <s v="Hon Rectangular Conference Tables"/>
    <n v="2275.5"/>
    <n v="10"/>
    <n v="0"/>
    <n v="386.83499999999981"/>
    <x v="0"/>
    <x v="0"/>
    <s v="No"/>
  </r>
  <r>
    <n v="5302"/>
    <s v="CA-2018-113831"/>
    <x v="198"/>
    <d v="2018-06-03T00:00:00"/>
    <s v="Standard Class"/>
    <s v="AH-10690"/>
    <s v="Anna Häberlin"/>
    <x v="1"/>
    <s v="United States"/>
    <x v="24"/>
    <x v="17"/>
    <n v="22153"/>
    <x v="0"/>
    <s v="TEC-AC-10003033"/>
    <x v="2"/>
    <x v="11"/>
    <s v="Plantronics CS510 - Over-the-Head monaural Wireless Headset System"/>
    <n v="1979.6999999999998"/>
    <n v="6"/>
    <n v="0"/>
    <n v="653.30099999999982"/>
    <x v="0"/>
    <x v="0"/>
    <s v="No"/>
  </r>
  <r>
    <n v="5303"/>
    <s v="CA-2018-113831"/>
    <x v="198"/>
    <d v="2018-06-03T00:00:00"/>
    <s v="Standard Class"/>
    <s v="AH-10690"/>
    <s v="Anna Häberlin"/>
    <x v="1"/>
    <s v="United States"/>
    <x v="24"/>
    <x v="17"/>
    <n v="22153"/>
    <x v="0"/>
    <s v="OFF-LA-10001297"/>
    <x v="1"/>
    <x v="2"/>
    <s v="Avery 473"/>
    <n v="62.099999999999994"/>
    <n v="6"/>
    <n v="0"/>
    <n v="29.808"/>
    <x v="0"/>
    <x v="0"/>
    <s v="No"/>
  </r>
  <r>
    <n v="5304"/>
    <s v="US-2016-139500"/>
    <x v="912"/>
    <d v="2016-11-20T00:00:00"/>
    <s v="Standard Class"/>
    <s v="AB-10165"/>
    <s v="Alan Barnes"/>
    <x v="0"/>
    <s v="United States"/>
    <x v="27"/>
    <x v="10"/>
    <n v="62521"/>
    <x v="2"/>
    <s v="FUR-CH-10002017"/>
    <x v="0"/>
    <x v="1"/>
    <s v="SAFCO Optional Arm Kit for Workspace Cribbage Stacking Chair"/>
    <n v="37.295999999999999"/>
    <n v="2"/>
    <n v="0.3"/>
    <n v="-1.0656000000000017"/>
    <x v="2"/>
    <x v="0"/>
    <s v="No"/>
  </r>
  <r>
    <n v="5305"/>
    <s v="US-2016-166310"/>
    <x v="158"/>
    <d v="2016-09-23T00:00:00"/>
    <s v="First Class"/>
    <s v="JS-15940"/>
    <s v="Joni Sundaresam"/>
    <x v="2"/>
    <s v="United States"/>
    <x v="164"/>
    <x v="5"/>
    <n v="75043"/>
    <x v="2"/>
    <s v="FUR-FU-10001546"/>
    <x v="0"/>
    <x v="5"/>
    <s v="Dana Swing-Arm Lamps"/>
    <n v="8.5440000000000005"/>
    <n v="2"/>
    <n v="0.6"/>
    <n v="-7.4759999999999991"/>
    <x v="2"/>
    <x v="0"/>
    <s v="No"/>
  </r>
  <r>
    <n v="5306"/>
    <s v="US-2018-168410"/>
    <x v="823"/>
    <d v="2018-02-26T00:00:00"/>
    <s v="Standard Class"/>
    <s v="BV-11245"/>
    <s v="Benjamin Venier"/>
    <x v="1"/>
    <s v="United States"/>
    <x v="147"/>
    <x v="15"/>
    <n v="11572"/>
    <x v="3"/>
    <s v="FUR-FU-10000629"/>
    <x v="0"/>
    <x v="5"/>
    <s v="9-3/4 Diameter Round Wall Clock"/>
    <n v="68.949999999999989"/>
    <n v="5"/>
    <n v="0"/>
    <n v="28.959000000000003"/>
    <x v="3"/>
    <x v="0"/>
    <s v="No"/>
  </r>
  <r>
    <n v="5307"/>
    <s v="US-2018-168410"/>
    <x v="823"/>
    <d v="2018-02-26T00:00:00"/>
    <s v="Standard Class"/>
    <s v="BV-11245"/>
    <s v="Benjamin Venier"/>
    <x v="1"/>
    <s v="United States"/>
    <x v="147"/>
    <x v="15"/>
    <n v="11572"/>
    <x v="3"/>
    <s v="OFF-ST-10000036"/>
    <x v="1"/>
    <x v="4"/>
    <s v="Recycled Data-Pak for Archival Bound Computer Printouts, 12-1/2 x 12-1/2 x 16"/>
    <n v="296.37"/>
    <n v="3"/>
    <n v="0"/>
    <n v="80.019899999999993"/>
    <x v="3"/>
    <x v="0"/>
    <s v="No"/>
  </r>
  <r>
    <n v="5308"/>
    <s v="US-2018-168410"/>
    <x v="823"/>
    <d v="2018-02-26T00:00:00"/>
    <s v="Standard Class"/>
    <s v="BV-11245"/>
    <s v="Benjamin Venier"/>
    <x v="1"/>
    <s v="United States"/>
    <x v="147"/>
    <x v="15"/>
    <n v="11572"/>
    <x v="3"/>
    <s v="TEC-PH-10002583"/>
    <x v="2"/>
    <x v="7"/>
    <s v="iOttie HLCRIO102 Car Mount"/>
    <n v="39.979999999999997"/>
    <n v="2"/>
    <n v="0"/>
    <n v="1.9989999999999952"/>
    <x v="3"/>
    <x v="0"/>
    <s v="No"/>
  </r>
  <r>
    <n v="5309"/>
    <s v="CA-2019-131254"/>
    <x v="123"/>
    <d v="2019-11-21T00:00:00"/>
    <s v="First Class"/>
    <s v="NC-18415"/>
    <s v="Nathan Cano"/>
    <x v="0"/>
    <s v="United States"/>
    <x v="12"/>
    <x v="5"/>
    <n v="77095"/>
    <x v="2"/>
    <s v="FUR-CH-10003774"/>
    <x v="0"/>
    <x v="1"/>
    <s v="Global Wood Trimmed Manager's Task Chair, Khaki"/>
    <n v="191.05799999999999"/>
    <n v="3"/>
    <n v="0.3"/>
    <n v="-46.399800000000013"/>
    <x v="2"/>
    <x v="0"/>
    <s v="No"/>
  </r>
  <r>
    <n v="5310"/>
    <s v="CA-2019-131254"/>
    <x v="123"/>
    <d v="2019-11-21T00:00:00"/>
    <s v="First Class"/>
    <s v="NC-18415"/>
    <s v="Nathan Cano"/>
    <x v="0"/>
    <s v="United States"/>
    <x v="12"/>
    <x v="5"/>
    <n v="77095"/>
    <x v="2"/>
    <s v="OFF-AR-10003876"/>
    <x v="1"/>
    <x v="6"/>
    <s v="Avery Hi-Liter GlideStik Fluorescent Highlighter, Yellow Ink"/>
    <n v="13.040000000000001"/>
    <n v="5"/>
    <n v="0.2"/>
    <n v="3.9120000000000004"/>
    <x v="2"/>
    <x v="0"/>
    <s v="No"/>
  </r>
  <r>
    <n v="5311"/>
    <s v="CA-2019-131254"/>
    <x v="123"/>
    <d v="2019-11-21T00:00:00"/>
    <s v="First Class"/>
    <s v="NC-18415"/>
    <s v="Nathan Cano"/>
    <x v="0"/>
    <s v="United States"/>
    <x v="12"/>
    <x v="5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  <x v="2"/>
    <x v="0"/>
    <s v="No"/>
  </r>
  <r>
    <n v="5312"/>
    <s v="CA-2018-123414"/>
    <x v="1036"/>
    <d v="2018-08-27T00:00:00"/>
    <s v="Standard Class"/>
    <s v="SU-20665"/>
    <s v="Stephanie Ulpright"/>
    <x v="2"/>
    <s v="United States"/>
    <x v="202"/>
    <x v="3"/>
    <n v="27834"/>
    <x v="0"/>
    <s v="OFF-LA-10004559"/>
    <x v="1"/>
    <x v="2"/>
    <s v="Avery 49"/>
    <n v="9.2159999999999993"/>
    <n v="4"/>
    <n v="0.2"/>
    <n v="3.3408000000000002"/>
    <x v="0"/>
    <x v="0"/>
    <s v="No"/>
  </r>
  <r>
    <n v="5313"/>
    <s v="CA-2018-123414"/>
    <x v="1036"/>
    <d v="2018-08-27T00:00:00"/>
    <s v="Standard Class"/>
    <s v="SU-20665"/>
    <s v="Stephanie Ulpright"/>
    <x v="2"/>
    <s v="United States"/>
    <x v="202"/>
    <x v="3"/>
    <n v="27834"/>
    <x v="0"/>
    <s v="OFF-SU-10002573"/>
    <x v="1"/>
    <x v="14"/>
    <s v="Acme 10&quot; Easy Grip Assistive Scissors"/>
    <n v="28.048000000000002"/>
    <n v="2"/>
    <n v="0.2"/>
    <n v="3.5059999999999967"/>
    <x v="0"/>
    <x v="0"/>
    <s v="No"/>
  </r>
  <r>
    <n v="5314"/>
    <s v="CA-2019-137876"/>
    <x v="504"/>
    <d v="2019-05-05T00:00:00"/>
    <s v="Standard Class"/>
    <s v="DJ-13510"/>
    <s v="Don Jones"/>
    <x v="1"/>
    <s v="United States"/>
    <x v="8"/>
    <x v="1"/>
    <n v="94110"/>
    <x v="1"/>
    <s v="FUR-FU-10000222"/>
    <x v="0"/>
    <x v="5"/>
    <s v="Seth Thomas 16&quot; Steel Case Clock"/>
    <n v="64.959999999999994"/>
    <n v="2"/>
    <n v="0"/>
    <n v="21.436799999999998"/>
    <x v="1"/>
    <x v="0"/>
    <s v="No"/>
  </r>
  <r>
    <n v="5315"/>
    <s v="CA-2019-137876"/>
    <x v="504"/>
    <d v="2019-05-05T00:00:00"/>
    <s v="Standard Class"/>
    <s v="DJ-13510"/>
    <s v="Don Jones"/>
    <x v="1"/>
    <s v="United States"/>
    <x v="8"/>
    <x v="1"/>
    <n v="94110"/>
    <x v="1"/>
    <s v="OFF-EN-10001219"/>
    <x v="1"/>
    <x v="12"/>
    <s v="#10- 4 1/8&quot; x 9 1/2&quot; Security-Tint Envelopes"/>
    <n v="30.56"/>
    <n v="4"/>
    <n v="0"/>
    <n v="14.974399999999999"/>
    <x v="1"/>
    <x v="0"/>
    <s v="No"/>
  </r>
  <r>
    <n v="5316"/>
    <s v="CA-2018-154060"/>
    <x v="440"/>
    <d v="2018-05-08T00:00:00"/>
    <s v="Standard Class"/>
    <s v="DL-12865"/>
    <s v="Dan Lawera"/>
    <x v="0"/>
    <s v="United States"/>
    <x v="247"/>
    <x v="3"/>
    <n v="27405"/>
    <x v="0"/>
    <s v="FUR-CH-10002304"/>
    <x v="0"/>
    <x v="1"/>
    <s v="Global Stack Chair without Arms, Black"/>
    <n v="187.05600000000001"/>
    <n v="9"/>
    <n v="0.2"/>
    <n v="11.69100000000001"/>
    <x v="0"/>
    <x v="0"/>
    <s v="No"/>
  </r>
  <r>
    <n v="5317"/>
    <s v="US-2019-162558"/>
    <x v="280"/>
    <d v="2019-10-05T00:00:00"/>
    <s v="First Class"/>
    <s v="Dp-13240"/>
    <s v="Dean percer"/>
    <x v="2"/>
    <s v="United States"/>
    <x v="289"/>
    <x v="18"/>
    <n v="37918"/>
    <x v="0"/>
    <s v="FUR-FU-10002364"/>
    <x v="0"/>
    <x v="5"/>
    <s v="Eldon Expressions Wood Desk Accessories, Oak"/>
    <n v="11.808"/>
    <n v="2"/>
    <n v="0.2"/>
    <n v="1.3283999999999985"/>
    <x v="0"/>
    <x v="0"/>
    <s v="No"/>
  </r>
  <r>
    <n v="5318"/>
    <s v="US-2019-162558"/>
    <x v="280"/>
    <d v="2019-10-05T00:00:00"/>
    <s v="First Class"/>
    <s v="Dp-13240"/>
    <s v="Dean percer"/>
    <x v="2"/>
    <s v="United States"/>
    <x v="289"/>
    <x v="18"/>
    <n v="37918"/>
    <x v="0"/>
    <s v="FUR-FU-10004864"/>
    <x v="0"/>
    <x v="5"/>
    <s v="Eldon 500 Class Desk Accessories"/>
    <n v="9.6560000000000006"/>
    <n v="1"/>
    <n v="0.2"/>
    <n v="1.5691000000000002"/>
    <x v="0"/>
    <x v="0"/>
    <s v="No"/>
  </r>
  <r>
    <n v="5319"/>
    <s v="US-2019-162558"/>
    <x v="280"/>
    <d v="2019-10-05T00:00:00"/>
    <s v="First Class"/>
    <s v="Dp-13240"/>
    <s v="Dean percer"/>
    <x v="2"/>
    <s v="United States"/>
    <x v="289"/>
    <x v="18"/>
    <n v="37918"/>
    <x v="0"/>
    <s v="OFF-PA-10003172"/>
    <x v="1"/>
    <x v="10"/>
    <s v="Xerox 1996"/>
    <n v="20.736000000000004"/>
    <n v="4"/>
    <n v="0.2"/>
    <n v="7.2576000000000001"/>
    <x v="0"/>
    <x v="0"/>
    <s v="No"/>
  </r>
  <r>
    <n v="5320"/>
    <s v="US-2019-162558"/>
    <x v="280"/>
    <d v="2019-10-05T00:00:00"/>
    <s v="First Class"/>
    <s v="Dp-13240"/>
    <s v="Dean percer"/>
    <x v="2"/>
    <s v="United States"/>
    <x v="289"/>
    <x v="18"/>
    <n v="37918"/>
    <x v="0"/>
    <s v="OFF-BI-10000977"/>
    <x v="1"/>
    <x v="8"/>
    <s v="Ibico Plastic Spiral Binding Combs"/>
    <n v="27.360000000000003"/>
    <n v="3"/>
    <n v="0.7"/>
    <n v="-21.887999999999991"/>
    <x v="0"/>
    <x v="0"/>
    <s v="No"/>
  </r>
  <r>
    <n v="5321"/>
    <s v="US-2019-162558"/>
    <x v="280"/>
    <d v="2019-10-05T00:00:00"/>
    <s v="First Class"/>
    <s v="Dp-13240"/>
    <s v="Dean percer"/>
    <x v="2"/>
    <s v="United States"/>
    <x v="289"/>
    <x v="18"/>
    <n v="37918"/>
    <x v="0"/>
    <s v="FUR-TA-10000198"/>
    <x v="0"/>
    <x v="3"/>
    <s v="Chromcraft Bull-Nose Wood Oval Conference Tables &amp; Bases"/>
    <n v="2314.116"/>
    <n v="7"/>
    <n v="0.4"/>
    <n v="-1002.7836000000001"/>
    <x v="0"/>
    <x v="0"/>
    <s v="No"/>
  </r>
  <r>
    <n v="5322"/>
    <s v="US-2019-162558"/>
    <x v="280"/>
    <d v="2019-10-05T00:00:00"/>
    <s v="First Class"/>
    <s v="Dp-13240"/>
    <s v="Dean percer"/>
    <x v="2"/>
    <s v="United States"/>
    <x v="289"/>
    <x v="18"/>
    <n v="37918"/>
    <x v="0"/>
    <s v="OFF-BI-10003984"/>
    <x v="1"/>
    <x v="8"/>
    <s v="Lock-Up Easel 'Spel-Binder'"/>
    <n v="34.236000000000004"/>
    <n v="4"/>
    <n v="0.7"/>
    <n v="-26.247599999999998"/>
    <x v="0"/>
    <x v="0"/>
    <s v="No"/>
  </r>
  <r>
    <n v="5323"/>
    <s v="US-2019-162558"/>
    <x v="280"/>
    <d v="2019-10-05T00:00:00"/>
    <s v="First Class"/>
    <s v="Dp-13240"/>
    <s v="Dean percer"/>
    <x v="2"/>
    <s v="United States"/>
    <x v="289"/>
    <x v="18"/>
    <n v="37918"/>
    <x v="0"/>
    <s v="FUR-FU-10003691"/>
    <x v="0"/>
    <x v="5"/>
    <s v="Eldon Image Series Desk Accessories, Ebony"/>
    <n v="19.760000000000002"/>
    <n v="2"/>
    <n v="0.2"/>
    <n v="5.9279999999999999"/>
    <x v="0"/>
    <x v="0"/>
    <s v="No"/>
  </r>
  <r>
    <n v="5324"/>
    <s v="CA-2019-134439"/>
    <x v="65"/>
    <d v="2019-09-23T00:00:00"/>
    <s v="Second Class"/>
    <s v="TM-21010"/>
    <s v="Tamara Manning"/>
    <x v="0"/>
    <s v="United States"/>
    <x v="438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  <x v="2"/>
    <x v="0"/>
    <s v="No"/>
  </r>
  <r>
    <n v="5325"/>
    <s v="CA-2017-119508"/>
    <x v="784"/>
    <d v="2017-12-09T00:00:00"/>
    <s v="Standard Class"/>
    <s v="TZ-21580"/>
    <s v="Tracy Zic"/>
    <x v="0"/>
    <s v="United States"/>
    <x v="80"/>
    <x v="1"/>
    <n v="90712"/>
    <x v="1"/>
    <s v="OFF-AR-10003723"/>
    <x v="1"/>
    <x v="6"/>
    <s v="Avery Hi-Liter Fluorescent Desk Style Markers"/>
    <n v="16.899999999999999"/>
    <n v="5"/>
    <n v="0"/>
    <n v="6.2530000000000001"/>
    <x v="1"/>
    <x v="0"/>
    <s v="No"/>
  </r>
  <r>
    <n v="5326"/>
    <s v="CA-2017-119508"/>
    <x v="784"/>
    <d v="2017-12-09T00:00:00"/>
    <s v="Standard Class"/>
    <s v="TZ-21580"/>
    <s v="Tracy Zic"/>
    <x v="0"/>
    <s v="United States"/>
    <x v="80"/>
    <x v="1"/>
    <n v="90712"/>
    <x v="1"/>
    <s v="FUR-FU-10004270"/>
    <x v="0"/>
    <x v="5"/>
    <s v="Eldon Image Series Desk Accessories, Burgundy"/>
    <n v="25.08"/>
    <n v="6"/>
    <n v="0"/>
    <n v="9.0288000000000004"/>
    <x v="1"/>
    <x v="0"/>
    <s v="No"/>
  </r>
  <r>
    <n v="5327"/>
    <s v="CA-2017-152681"/>
    <x v="184"/>
    <d v="2017-01-22T00:00:00"/>
    <s v="Standard Class"/>
    <s v="SC-20260"/>
    <s v="Scott Cohen"/>
    <x v="1"/>
    <s v="United States"/>
    <x v="104"/>
    <x v="31"/>
    <n v="1841"/>
    <x v="3"/>
    <s v="OFF-AR-10003183"/>
    <x v="1"/>
    <x v="6"/>
    <s v="Avery Fluorescent Highlighter Four-Color Set"/>
    <n v="6.68"/>
    <n v="2"/>
    <n v="0"/>
    <n v="2.0039999999999996"/>
    <x v="3"/>
    <x v="0"/>
    <s v="No"/>
  </r>
  <r>
    <n v="5328"/>
    <s v="CA-2016-130813"/>
    <x v="1037"/>
    <d v="2016-01-08T00:00:00"/>
    <s v="Second Class"/>
    <s v="LS-17230"/>
    <s v="Lycoris Saunders"/>
    <x v="0"/>
    <s v="United States"/>
    <x v="1"/>
    <x v="1"/>
    <n v="90049"/>
    <x v="1"/>
    <s v="OFF-PA-10002005"/>
    <x v="1"/>
    <x v="10"/>
    <s v="Xerox 225"/>
    <n v="19.440000000000001"/>
    <n v="3"/>
    <n v="0"/>
    <n v="9.3312000000000008"/>
    <x v="1"/>
    <x v="0"/>
    <s v="No"/>
  </r>
  <r>
    <n v="5329"/>
    <s v="CA-2017-120320"/>
    <x v="616"/>
    <d v="2017-03-09T00:00:00"/>
    <s v="Standard Class"/>
    <s v="MV-18190"/>
    <s v="Mike Vittorini"/>
    <x v="0"/>
    <s v="United States"/>
    <x v="12"/>
    <x v="5"/>
    <n v="77036"/>
    <x v="2"/>
    <s v="TEC-PH-10000149"/>
    <x v="2"/>
    <x v="7"/>
    <s v="Cisco SPA525G2 IP Phone - Wireless"/>
    <n v="31.92"/>
    <n v="2"/>
    <n v="0.2"/>
    <n v="2.3939999999999984"/>
    <x v="2"/>
    <x v="0"/>
    <s v="No"/>
  </r>
  <r>
    <n v="5330"/>
    <s v="CA-2018-111941"/>
    <x v="591"/>
    <d v="2018-12-28T00:00:00"/>
    <s v="Second Class"/>
    <s v="BD-11620"/>
    <s v="Brian DeCherney"/>
    <x v="0"/>
    <s v="United States"/>
    <x v="20"/>
    <x v="15"/>
    <n v="10035"/>
    <x v="3"/>
    <s v="OFF-BI-10001524"/>
    <x v="1"/>
    <x v="8"/>
    <s v="GBC Premium Transparent Covers with Diagonal Lined Pattern"/>
    <n v="33.568000000000005"/>
    <n v="2"/>
    <n v="0.2"/>
    <n v="11.748799999999997"/>
    <x v="3"/>
    <x v="0"/>
    <s v="No"/>
  </r>
  <r>
    <n v="5331"/>
    <s v="CA-2018-123120"/>
    <x v="913"/>
    <d v="2018-09-08T00:00:00"/>
    <s v="Standard Class"/>
    <s v="CV-12295"/>
    <s v="Christina VanderZanden"/>
    <x v="0"/>
    <s v="United States"/>
    <x v="20"/>
    <x v="15"/>
    <n v="10011"/>
    <x v="3"/>
    <s v="FUR-FU-10004748"/>
    <x v="0"/>
    <x v="5"/>
    <s v="Howard Miller 16&quot; Diameter Gallery Wall Clock"/>
    <n v="63.94"/>
    <n v="1"/>
    <n v="0"/>
    <n v="24.936599999999999"/>
    <x v="3"/>
    <x v="0"/>
    <s v="No"/>
  </r>
  <r>
    <n v="5332"/>
    <s v="CA-2018-123120"/>
    <x v="913"/>
    <d v="2018-09-08T00:00:00"/>
    <s v="Standard Class"/>
    <s v="CV-12295"/>
    <s v="Christina VanderZanden"/>
    <x v="0"/>
    <s v="United States"/>
    <x v="20"/>
    <x v="15"/>
    <n v="10011"/>
    <x v="3"/>
    <s v="OFF-BI-10001460"/>
    <x v="1"/>
    <x v="8"/>
    <s v="Plastic Binding Combs"/>
    <n v="60.600000000000009"/>
    <n v="5"/>
    <n v="0.2"/>
    <n v="20.452499999999997"/>
    <x v="3"/>
    <x v="0"/>
    <s v="No"/>
  </r>
  <r>
    <n v="5333"/>
    <s v="CA-2018-123120"/>
    <x v="913"/>
    <d v="2018-09-08T00:00:00"/>
    <s v="Standard Class"/>
    <s v="CV-12295"/>
    <s v="Christina VanderZanden"/>
    <x v="0"/>
    <s v="United States"/>
    <x v="20"/>
    <x v="15"/>
    <n v="10011"/>
    <x v="3"/>
    <s v="OFF-SU-10002503"/>
    <x v="1"/>
    <x v="14"/>
    <s v="Acme Preferred Stainless Steel Scissors"/>
    <n v="22.72"/>
    <n v="4"/>
    <n v="0"/>
    <n v="6.5887999999999991"/>
    <x v="3"/>
    <x v="0"/>
    <s v="No"/>
  </r>
  <r>
    <n v="5334"/>
    <s v="CA-2016-103331"/>
    <x v="86"/>
    <d v="2016-09-01T00:00:00"/>
    <s v="Standard Class"/>
    <s v="KB-16315"/>
    <s v="Karl Braun"/>
    <x v="0"/>
    <s v="United States"/>
    <x v="46"/>
    <x v="13"/>
    <n v="19711"/>
    <x v="3"/>
    <s v="FUR-FU-10001731"/>
    <x v="0"/>
    <x v="5"/>
    <s v="Acrylic Self-Standing Desk Frames"/>
    <n v="10.68"/>
    <n v="4"/>
    <n v="0"/>
    <n v="4.0583999999999998"/>
    <x v="3"/>
    <x v="0"/>
    <s v="No"/>
  </r>
  <r>
    <n v="5335"/>
    <s v="CA-2016-103331"/>
    <x v="86"/>
    <d v="2016-09-01T00:00:00"/>
    <s v="Standard Class"/>
    <s v="KB-16315"/>
    <s v="Karl Braun"/>
    <x v="0"/>
    <s v="United States"/>
    <x v="46"/>
    <x v="13"/>
    <n v="19711"/>
    <x v="3"/>
    <s v="OFF-PA-10002160"/>
    <x v="1"/>
    <x v="10"/>
    <s v="Xerox 1978"/>
    <n v="17.34"/>
    <n v="3"/>
    <n v="0"/>
    <n v="8.4966000000000008"/>
    <x v="3"/>
    <x v="0"/>
    <s v="No"/>
  </r>
  <r>
    <n v="5336"/>
    <s v="CA-2016-103331"/>
    <x v="86"/>
    <d v="2016-09-01T00:00:00"/>
    <s v="Standard Class"/>
    <s v="KB-16315"/>
    <s v="Karl Braun"/>
    <x v="0"/>
    <s v="United States"/>
    <x v="46"/>
    <x v="13"/>
    <n v="19711"/>
    <x v="3"/>
    <s v="OFF-PA-10002659"/>
    <x v="1"/>
    <x v="10"/>
    <s v="Avoid Verbal Orders Carbonless Minifold Book"/>
    <n v="3.38"/>
    <n v="1"/>
    <n v="0"/>
    <n v="1.5547999999999997"/>
    <x v="3"/>
    <x v="0"/>
    <s v="No"/>
  </r>
  <r>
    <n v="5337"/>
    <s v="CA-2017-169278"/>
    <x v="1031"/>
    <d v="2017-05-25T00:00:00"/>
    <s v="Standard Class"/>
    <s v="ME-18010"/>
    <s v="Michelle Ellison"/>
    <x v="1"/>
    <s v="United States"/>
    <x v="4"/>
    <x v="4"/>
    <n v="98105"/>
    <x v="1"/>
    <s v="OFF-BI-10001636"/>
    <x v="1"/>
    <x v="8"/>
    <s v="Ibico Plastic and Wire Spiral Binding Combs"/>
    <n v="26.975999999999999"/>
    <n v="4"/>
    <n v="0.2"/>
    <n v="8.767199999999999"/>
    <x v="1"/>
    <x v="0"/>
    <s v="No"/>
  </r>
  <r>
    <n v="5338"/>
    <s v="CA-2019-111577"/>
    <x v="524"/>
    <d v="2019-10-21T00:00:00"/>
    <s v="Standard Class"/>
    <s v="AJ-10780"/>
    <s v="Anthony Jacobs"/>
    <x v="1"/>
    <s v="United States"/>
    <x v="48"/>
    <x v="16"/>
    <n v="85254"/>
    <x v="1"/>
    <s v="OFF-PA-10000062"/>
    <x v="1"/>
    <x v="10"/>
    <s v="Green Bar Computer Printout Paper"/>
    <n v="307.77600000000001"/>
    <n v="7"/>
    <n v="0.2"/>
    <n v="111.5688"/>
    <x v="1"/>
    <x v="0"/>
    <s v="No"/>
  </r>
  <r>
    <n v="5339"/>
    <s v="CA-2017-146486"/>
    <x v="529"/>
    <d v="2017-11-14T00:00:00"/>
    <s v="Second Class"/>
    <s v="DV-13465"/>
    <s v="Dianna Vittorini"/>
    <x v="0"/>
    <s v="United States"/>
    <x v="147"/>
    <x v="15"/>
    <n v="11572"/>
    <x v="3"/>
    <s v="OFF-ST-10002554"/>
    <x v="1"/>
    <x v="4"/>
    <s v="Tennsco Industrial Shelving"/>
    <n v="244.54999999999998"/>
    <n v="5"/>
    <n v="0"/>
    <n v="4.8910000000000053"/>
    <x v="3"/>
    <x v="1"/>
    <s v="Yes"/>
  </r>
  <r>
    <n v="5340"/>
    <s v="CA-2017-146486"/>
    <x v="529"/>
    <d v="2017-11-14T00:00:00"/>
    <s v="Second Class"/>
    <s v="DV-13465"/>
    <s v="Dianna Vittorini"/>
    <x v="0"/>
    <s v="United States"/>
    <x v="147"/>
    <x v="15"/>
    <n v="11572"/>
    <x v="3"/>
    <s v="OFF-EN-10001509"/>
    <x v="1"/>
    <x v="12"/>
    <s v="Poly String Tie Envelopes"/>
    <n v="12.24"/>
    <n v="6"/>
    <n v="0"/>
    <n v="5.7527999999999988"/>
    <x v="3"/>
    <x v="1"/>
    <s v="Yes"/>
  </r>
  <r>
    <n v="5341"/>
    <s v="CA-2017-146486"/>
    <x v="529"/>
    <d v="2017-11-14T00:00:00"/>
    <s v="Second Class"/>
    <s v="DV-13465"/>
    <s v="Dianna Vittorini"/>
    <x v="0"/>
    <s v="United States"/>
    <x v="147"/>
    <x v="15"/>
    <n v="11572"/>
    <x v="3"/>
    <s v="TEC-AC-10002018"/>
    <x v="2"/>
    <x v="11"/>
    <s v="AmazonBasics 3-Button USB Wired Mouse"/>
    <n v="13.98"/>
    <n v="2"/>
    <n v="0"/>
    <n v="6.011400000000001"/>
    <x v="3"/>
    <x v="1"/>
    <s v="Yes"/>
  </r>
  <r>
    <n v="5342"/>
    <s v="CA-2017-146486"/>
    <x v="529"/>
    <d v="2017-11-14T00:00:00"/>
    <s v="Second Class"/>
    <s v="DV-13465"/>
    <s v="Dianna Vittorini"/>
    <x v="0"/>
    <s v="United States"/>
    <x v="147"/>
    <x v="15"/>
    <n v="11572"/>
    <x v="3"/>
    <s v="TEC-AC-10002637"/>
    <x v="2"/>
    <x v="11"/>
    <s v="Logitech VX Revolution Cordless Laser Mouse for Notebooks (Black)"/>
    <n v="899.95"/>
    <n v="5"/>
    <n v="0"/>
    <n v="53.996999999999957"/>
    <x v="3"/>
    <x v="1"/>
    <s v="Yes"/>
  </r>
  <r>
    <n v="5343"/>
    <s v="US-2016-168501"/>
    <x v="871"/>
    <d v="2016-11-27T00:00:00"/>
    <s v="Standard Class"/>
    <s v="JK-15325"/>
    <s v="Jason Klamczynski"/>
    <x v="1"/>
    <s v="United States"/>
    <x v="61"/>
    <x v="5"/>
    <n v="75220"/>
    <x v="2"/>
    <s v="OFF-EN-10001509"/>
    <x v="1"/>
    <x v="12"/>
    <s v="Poly String Tie Envelopes"/>
    <n v="1.6320000000000001"/>
    <n v="1"/>
    <n v="0.2"/>
    <n v="0.55079999999999985"/>
    <x v="2"/>
    <x v="0"/>
    <s v="No"/>
  </r>
  <r>
    <n v="5344"/>
    <s v="US-2016-168501"/>
    <x v="871"/>
    <d v="2016-11-27T00:00:00"/>
    <s v="Standard Class"/>
    <s v="JK-15325"/>
    <s v="Jason Klamczynski"/>
    <x v="1"/>
    <s v="United States"/>
    <x v="61"/>
    <x v="5"/>
    <n v="75220"/>
    <x v="2"/>
    <s v="TEC-PH-10004922"/>
    <x v="2"/>
    <x v="7"/>
    <s v="RCA Visys Integrated PBX 8-Line Router"/>
    <n v="267.95999999999998"/>
    <n v="5"/>
    <n v="0.2"/>
    <n v="16.747500000000016"/>
    <x v="2"/>
    <x v="0"/>
    <s v="No"/>
  </r>
  <r>
    <n v="5345"/>
    <s v="CA-2017-112053"/>
    <x v="2"/>
    <d v="2017-10-13T00:00:00"/>
    <s v="Second Class"/>
    <s v="SH-20395"/>
    <s v="Shahid Hopkins"/>
    <x v="0"/>
    <s v="United States"/>
    <x v="30"/>
    <x v="15"/>
    <n v="14609"/>
    <x v="3"/>
    <s v="TEC-AC-10002550"/>
    <x v="2"/>
    <x v="11"/>
    <s v="Memorex 25GB 6X Branded Blu-Ray Recordable Disc, 30/Pack"/>
    <n v="31.95"/>
    <n v="1"/>
    <n v="0"/>
    <n v="2.2364999999999995"/>
    <x v="3"/>
    <x v="0"/>
    <s v="No"/>
  </r>
  <r>
    <n v="5346"/>
    <s v="CA-2019-108539"/>
    <x v="708"/>
    <d v="2019-03-23T00:00:00"/>
    <s v="Second Class"/>
    <s v="SC-20725"/>
    <s v="Steven Cartwright"/>
    <x v="0"/>
    <s v="United States"/>
    <x v="1"/>
    <x v="1"/>
    <n v="90045"/>
    <x v="1"/>
    <s v="OFF-ST-10003208"/>
    <x v="1"/>
    <x v="4"/>
    <s v="Adjustable Depth Letter/Legal Cart"/>
    <n v="725.84"/>
    <n v="4"/>
    <n v="0"/>
    <n v="210.4935999999999"/>
    <x v="1"/>
    <x v="0"/>
    <s v="No"/>
  </r>
  <r>
    <n v="5347"/>
    <s v="CA-2019-108539"/>
    <x v="708"/>
    <d v="2019-03-23T00:00:00"/>
    <s v="Second Class"/>
    <s v="SC-20725"/>
    <s v="Steven Cartwright"/>
    <x v="0"/>
    <s v="United States"/>
    <x v="1"/>
    <x v="1"/>
    <n v="90045"/>
    <x v="1"/>
    <s v="OFF-BI-10003981"/>
    <x v="1"/>
    <x v="8"/>
    <s v="Avery Durable Plastic 1&quot; Binders"/>
    <n v="10.896000000000001"/>
    <n v="3"/>
    <n v="0.2"/>
    <n v="3.9497999999999998"/>
    <x v="1"/>
    <x v="0"/>
    <s v="No"/>
  </r>
  <r>
    <n v="5348"/>
    <s v="CA-2019-108539"/>
    <x v="708"/>
    <d v="2019-03-23T00:00:00"/>
    <s v="Second Class"/>
    <s v="SC-20725"/>
    <s v="Steven Cartwright"/>
    <x v="0"/>
    <s v="United States"/>
    <x v="1"/>
    <x v="1"/>
    <n v="90045"/>
    <x v="1"/>
    <s v="OFF-BI-10001031"/>
    <x v="1"/>
    <x v="8"/>
    <s v="Pressboard Data Binders by Wilson Jones"/>
    <n v="8.5440000000000005"/>
    <n v="2"/>
    <n v="0.2"/>
    <n v="2.8835999999999995"/>
    <x v="1"/>
    <x v="0"/>
    <s v="No"/>
  </r>
  <r>
    <n v="5349"/>
    <s v="CA-2017-149811"/>
    <x v="1038"/>
    <d v="2017-01-10T00:00:00"/>
    <s v="Standard Class"/>
    <s v="CS-12250"/>
    <s v="Chris Selesnick"/>
    <x v="1"/>
    <s v="United States"/>
    <x v="439"/>
    <x v="11"/>
    <n v="55125"/>
    <x v="2"/>
    <s v="OFF-BI-10003676"/>
    <x v="1"/>
    <x v="8"/>
    <s v="GBC Standard Recycled Report Covers, Clear Plastic Sheets"/>
    <n v="32.339999999999996"/>
    <n v="3"/>
    <n v="0"/>
    <n v="15.523199999999999"/>
    <x v="2"/>
    <x v="0"/>
    <s v="No"/>
  </r>
  <r>
    <n v="5350"/>
    <s v="CA-2017-149811"/>
    <x v="1038"/>
    <d v="2017-01-10T00:00:00"/>
    <s v="Standard Class"/>
    <s v="CS-12250"/>
    <s v="Chris Selesnick"/>
    <x v="1"/>
    <s v="United States"/>
    <x v="439"/>
    <x v="11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  <x v="2"/>
    <x v="0"/>
    <s v="No"/>
  </r>
  <r>
    <n v="5351"/>
    <s v="US-2019-103814"/>
    <x v="34"/>
    <d v="2019-12-16T00:00:00"/>
    <s v="Standard Class"/>
    <s v="LH-16900"/>
    <s v="Lena Hernandez"/>
    <x v="0"/>
    <s v="United States"/>
    <x v="111"/>
    <x v="10"/>
    <n v="60068"/>
    <x v="2"/>
    <s v="OFF-PA-10001019"/>
    <x v="1"/>
    <x v="10"/>
    <s v="Xerox 1884"/>
    <n v="143.85600000000002"/>
    <n v="9"/>
    <n v="0.2"/>
    <n v="48.551399999999994"/>
    <x v="2"/>
    <x v="0"/>
    <s v="No"/>
  </r>
  <r>
    <n v="5352"/>
    <s v="CA-2018-123932"/>
    <x v="47"/>
    <d v="2018-09-12T00:00:00"/>
    <s v="Standard Class"/>
    <s v="YC-21895"/>
    <s v="Yoseph Carroll"/>
    <x v="1"/>
    <s v="United States"/>
    <x v="61"/>
    <x v="5"/>
    <n v="75217"/>
    <x v="2"/>
    <s v="OFF-PA-10004665"/>
    <x v="1"/>
    <x v="10"/>
    <s v="Advantus Motivational Note Cards"/>
    <n v="41.92"/>
    <n v="4"/>
    <n v="0.2"/>
    <n v="15.195999999999998"/>
    <x v="2"/>
    <x v="0"/>
    <s v="No"/>
  </r>
  <r>
    <n v="5353"/>
    <s v="CA-2018-123932"/>
    <x v="47"/>
    <d v="2018-09-12T00:00:00"/>
    <s v="Standard Class"/>
    <s v="YC-21895"/>
    <s v="Yoseph Carroll"/>
    <x v="1"/>
    <s v="United States"/>
    <x v="61"/>
    <x v="5"/>
    <n v="75217"/>
    <x v="2"/>
    <s v="TEC-PH-10002447"/>
    <x v="2"/>
    <x v="7"/>
    <s v="AT&amp;T CL83451 4-Handset Telephone"/>
    <n v="329.58400000000006"/>
    <n v="2"/>
    <n v="0.2"/>
    <n v="37.078199999999981"/>
    <x v="2"/>
    <x v="0"/>
    <s v="No"/>
  </r>
  <r>
    <n v="5354"/>
    <s v="US-2018-101616"/>
    <x v="323"/>
    <d v="2018-09-06T00:00:00"/>
    <s v="First Class"/>
    <s v="CY-12745"/>
    <s v="Craig Yedwab"/>
    <x v="1"/>
    <s v="United States"/>
    <x v="53"/>
    <x v="28"/>
    <n v="71203"/>
    <x v="0"/>
    <s v="OFF-BI-10000014"/>
    <x v="1"/>
    <x v="8"/>
    <s v="Heavy-Duty E-Z-D Binders"/>
    <n v="87.28"/>
    <n v="8"/>
    <n v="0"/>
    <n v="41.021599999999999"/>
    <x v="0"/>
    <x v="0"/>
    <s v="No"/>
  </r>
  <r>
    <n v="5355"/>
    <s v="CA-2016-113768"/>
    <x v="8"/>
    <d v="2016-05-19T00:00:00"/>
    <s v="Standard Class"/>
    <s v="AH-10030"/>
    <s v="Aaron Hawkins"/>
    <x v="1"/>
    <s v="United States"/>
    <x v="1"/>
    <x v="1"/>
    <n v="90004"/>
    <x v="1"/>
    <s v="FUR-CH-10002439"/>
    <x v="0"/>
    <x v="1"/>
    <s v="Iceberg Nesting Folding Chair, 19w x 6d x 43h"/>
    <n v="279.45600000000002"/>
    <n v="6"/>
    <n v="0.2"/>
    <n v="20.959199999999996"/>
    <x v="1"/>
    <x v="0"/>
    <s v="No"/>
  </r>
  <r>
    <n v="5356"/>
    <s v="CA-2016-113768"/>
    <x v="8"/>
    <d v="2016-05-19T00:00:00"/>
    <s v="Standard Class"/>
    <s v="AH-10030"/>
    <s v="Aaron Hawkins"/>
    <x v="1"/>
    <s v="United States"/>
    <x v="1"/>
    <x v="1"/>
    <n v="90004"/>
    <x v="1"/>
    <s v="OFF-PA-10003063"/>
    <x v="1"/>
    <x v="10"/>
    <s v="EcoTones Memo Sheets"/>
    <n v="8"/>
    <n v="2"/>
    <n v="0"/>
    <n v="3.84"/>
    <x v="1"/>
    <x v="0"/>
    <s v="No"/>
  </r>
  <r>
    <n v="5357"/>
    <s v="CA-2018-138037"/>
    <x v="321"/>
    <d v="2018-10-03T00:00:00"/>
    <s v="Standard Class"/>
    <s v="AR-10540"/>
    <s v="Andy Reiter"/>
    <x v="0"/>
    <s v="United States"/>
    <x v="8"/>
    <x v="1"/>
    <n v="94109"/>
    <x v="1"/>
    <s v="OFF-BI-10002982"/>
    <x v="1"/>
    <x v="8"/>
    <s v="Avery Self-Adhesive Photo Pockets for Polaroid Photos"/>
    <n v="27.240000000000002"/>
    <n v="5"/>
    <n v="0.2"/>
    <n v="9.5339999999999971"/>
    <x v="1"/>
    <x v="0"/>
    <s v="No"/>
  </r>
  <r>
    <n v="5358"/>
    <s v="CA-2016-150490"/>
    <x v="79"/>
    <d v="2016-08-11T00:00:00"/>
    <s v="Standard Class"/>
    <s v="SS-20590"/>
    <s v="Sonia Sunley"/>
    <x v="0"/>
    <s v="United States"/>
    <x v="8"/>
    <x v="1"/>
    <n v="94122"/>
    <x v="1"/>
    <s v="TEC-AC-10004510"/>
    <x v="2"/>
    <x v="11"/>
    <s v="Logitech Desktop MK120 Mouse and keyboard Combo"/>
    <n v="16.36"/>
    <n v="1"/>
    <n v="0"/>
    <n v="1.6359999999999992"/>
    <x v="1"/>
    <x v="0"/>
    <s v="No"/>
  </r>
  <r>
    <n v="5359"/>
    <s v="CA-2016-150490"/>
    <x v="79"/>
    <d v="2016-08-11T00:00:00"/>
    <s v="Standard Class"/>
    <s v="SS-20590"/>
    <s v="Sonia Sunley"/>
    <x v="0"/>
    <s v="United States"/>
    <x v="8"/>
    <x v="1"/>
    <n v="94122"/>
    <x v="1"/>
    <s v="OFF-ST-10000321"/>
    <x v="1"/>
    <x v="4"/>
    <s v="Akro Stacking Bins"/>
    <n v="15.78"/>
    <n v="2"/>
    <n v="0"/>
    <n v="0.63119999999999798"/>
    <x v="1"/>
    <x v="0"/>
    <s v="No"/>
  </r>
  <r>
    <n v="5360"/>
    <s v="CA-2016-150490"/>
    <x v="79"/>
    <d v="2016-08-11T00:00:00"/>
    <s v="Standard Class"/>
    <s v="SS-20590"/>
    <s v="Sonia Sunley"/>
    <x v="0"/>
    <s v="United States"/>
    <x v="8"/>
    <x v="1"/>
    <n v="94122"/>
    <x v="1"/>
    <s v="OFF-AR-10004602"/>
    <x v="1"/>
    <x v="6"/>
    <s v="Boston KS Multi-Size Manual Pencil Sharpener"/>
    <n v="45.98"/>
    <n v="2"/>
    <n v="0"/>
    <n v="12.874400000000001"/>
    <x v="1"/>
    <x v="0"/>
    <s v="No"/>
  </r>
  <r>
    <n v="5361"/>
    <s v="US-2019-126060"/>
    <x v="349"/>
    <d v="2019-04-18T00:00:00"/>
    <s v="Standard Class"/>
    <s v="DW-13585"/>
    <s v="Dorothy Wardle"/>
    <x v="1"/>
    <s v="United States"/>
    <x v="115"/>
    <x v="3"/>
    <n v="28314"/>
    <x v="0"/>
    <s v="FUR-BO-10003433"/>
    <x v="0"/>
    <x v="0"/>
    <s v="Sauder Cornerstone Collection Library"/>
    <n v="198.27200000000002"/>
    <n v="8"/>
    <n v="0.2"/>
    <n v="-32.219200000000022"/>
    <x v="0"/>
    <x v="0"/>
    <s v="No"/>
  </r>
  <r>
    <n v="5362"/>
    <s v="CA-2019-100951"/>
    <x v="255"/>
    <d v="2019-06-10T00:00:00"/>
    <s v="First Class"/>
    <s v="NC-18625"/>
    <s v="Noah Childs"/>
    <x v="1"/>
    <s v="United States"/>
    <x v="61"/>
    <x v="5"/>
    <n v="75217"/>
    <x v="2"/>
    <s v="OFF-ST-10001496"/>
    <x v="1"/>
    <x v="4"/>
    <s v="Standard Rollaway File with Lock"/>
    <n v="720.7600000000001"/>
    <n v="5"/>
    <n v="0.2"/>
    <n v="54.056999999999988"/>
    <x v="2"/>
    <x v="0"/>
    <s v="No"/>
  </r>
  <r>
    <n v="5363"/>
    <s v="CA-2018-122017"/>
    <x v="723"/>
    <d v="2019-01-02T00:00:00"/>
    <s v="Standard Class"/>
    <s v="CD-11920"/>
    <s v="Carlos Daly"/>
    <x v="0"/>
    <s v="United States"/>
    <x v="391"/>
    <x v="41"/>
    <n v="67212"/>
    <x v="2"/>
    <s v="FUR-FU-10000672"/>
    <x v="0"/>
    <x v="5"/>
    <s v="Executive Impressions 10&quot; Spectator Wall Clock"/>
    <n v="70.56"/>
    <n v="6"/>
    <n v="0"/>
    <n v="23.990399999999994"/>
    <x v="2"/>
    <x v="0"/>
    <s v="No"/>
  </r>
  <r>
    <n v="5364"/>
    <s v="CA-2018-122017"/>
    <x v="723"/>
    <d v="2019-01-02T00:00:00"/>
    <s v="Standard Class"/>
    <s v="CD-11920"/>
    <s v="Carlos Daly"/>
    <x v="0"/>
    <s v="United States"/>
    <x v="391"/>
    <x v="41"/>
    <n v="67212"/>
    <x v="2"/>
    <s v="OFF-AP-10001293"/>
    <x v="1"/>
    <x v="9"/>
    <s v="Belkin 8 Outlet Surge Protector"/>
    <n v="81.96"/>
    <n v="2"/>
    <n v="0"/>
    <n v="22.948799999999999"/>
    <x v="2"/>
    <x v="0"/>
    <s v="No"/>
  </r>
  <r>
    <n v="5365"/>
    <s v="CA-2016-123477"/>
    <x v="1039"/>
    <d v="2016-01-21T00:00:00"/>
    <s v="Second Class"/>
    <s v="DW-13195"/>
    <s v="David Wiener"/>
    <x v="1"/>
    <s v="United States"/>
    <x v="24"/>
    <x v="21"/>
    <n v="97477"/>
    <x v="1"/>
    <s v="OFF-AP-10000692"/>
    <x v="1"/>
    <x v="9"/>
    <s v="Fellowes Mighty 8 Compact Surge Protector"/>
    <n v="64.864000000000004"/>
    <n v="4"/>
    <n v="0.2"/>
    <n v="6.4864000000000033"/>
    <x v="1"/>
    <x v="0"/>
    <s v="No"/>
  </r>
  <r>
    <n v="5366"/>
    <s v="CA-2018-107790"/>
    <x v="73"/>
    <d v="2018-11-24T00:00:00"/>
    <s v="Standard Class"/>
    <s v="EH-13990"/>
    <s v="Erica Hackney"/>
    <x v="0"/>
    <s v="United States"/>
    <x v="12"/>
    <x v="5"/>
    <n v="77041"/>
    <x v="2"/>
    <s v="TEC-PH-10004539"/>
    <x v="2"/>
    <x v="7"/>
    <s v="Wireless Extenders zBoost YX545 SOHO Signal Booster"/>
    <n v="151.19200000000001"/>
    <n v="1"/>
    <n v="0.2"/>
    <n v="13.229299999999995"/>
    <x v="2"/>
    <x v="0"/>
    <s v="No"/>
  </r>
  <r>
    <n v="5367"/>
    <s v="CA-2019-158071"/>
    <x v="193"/>
    <d v="2019-06-15T00:00:00"/>
    <s v="Standard Class"/>
    <s v="BD-11320"/>
    <s v="Bill Donatelli"/>
    <x v="0"/>
    <s v="United States"/>
    <x v="4"/>
    <x v="4"/>
    <n v="98103"/>
    <x v="1"/>
    <s v="TEC-PH-10002923"/>
    <x v="2"/>
    <x v="7"/>
    <s v="Logitech B530 USB Headset - headset - Full size, Binaural"/>
    <n v="88.77600000000001"/>
    <n v="3"/>
    <n v="0.2"/>
    <n v="7.7679000000000009"/>
    <x v="1"/>
    <x v="0"/>
    <s v="No"/>
  </r>
  <r>
    <n v="5368"/>
    <s v="CA-2019-158071"/>
    <x v="193"/>
    <d v="2019-06-15T00:00:00"/>
    <s v="Standard Class"/>
    <s v="BD-11320"/>
    <s v="Bill Donatelli"/>
    <x v="0"/>
    <s v="United States"/>
    <x v="4"/>
    <x v="4"/>
    <n v="98103"/>
    <x v="1"/>
    <s v="OFF-LA-10004689"/>
    <x v="1"/>
    <x v="2"/>
    <s v="Avery 512"/>
    <n v="11.56"/>
    <n v="4"/>
    <n v="0"/>
    <n v="5.4332000000000003"/>
    <x v="1"/>
    <x v="0"/>
    <s v="No"/>
  </r>
  <r>
    <n v="5369"/>
    <s v="CA-2019-158071"/>
    <x v="193"/>
    <d v="2019-06-15T00:00:00"/>
    <s v="Standard Class"/>
    <s v="BD-11320"/>
    <s v="Bill Donatelli"/>
    <x v="0"/>
    <s v="United States"/>
    <x v="4"/>
    <x v="4"/>
    <n v="98103"/>
    <x v="1"/>
    <s v="OFF-ST-10001228"/>
    <x v="1"/>
    <x v="4"/>
    <s v="Personal File Boxes with Fold-Down Carry Handle"/>
    <n v="15.58"/>
    <n v="1"/>
    <n v="0"/>
    <n v="3.8949999999999996"/>
    <x v="1"/>
    <x v="0"/>
    <s v="No"/>
  </r>
  <r>
    <n v="5370"/>
    <s v="CA-2019-147403"/>
    <x v="18"/>
    <d v="2019-09-13T00:00:00"/>
    <s v="First Class"/>
    <s v="KH-16630"/>
    <s v="Ken Heidel"/>
    <x v="1"/>
    <s v="United States"/>
    <x v="59"/>
    <x v="24"/>
    <n v="44312"/>
    <x v="3"/>
    <s v="OFF-PA-10003302"/>
    <x v="1"/>
    <x v="10"/>
    <s v="Xerox 1906"/>
    <n v="85.055999999999997"/>
    <n v="3"/>
    <n v="0.2"/>
    <n v="28.706399999999991"/>
    <x v="3"/>
    <x v="0"/>
    <s v="No"/>
  </r>
  <r>
    <n v="5371"/>
    <s v="US-2019-136721"/>
    <x v="798"/>
    <d v="2019-04-12T00:00:00"/>
    <s v="Standard Class"/>
    <s v="NH-18610"/>
    <s v="Nicole Hansen"/>
    <x v="1"/>
    <s v="United States"/>
    <x v="423"/>
    <x v="12"/>
    <n v="48237"/>
    <x v="2"/>
    <s v="FUR-FU-10004665"/>
    <x v="0"/>
    <x v="5"/>
    <s v="3M Polarizing Task Lamp with Clamp Arm, Light Gray"/>
    <n v="273.95999999999998"/>
    <n v="2"/>
    <n v="0"/>
    <n v="71.229600000000005"/>
    <x v="2"/>
    <x v="0"/>
    <s v="No"/>
  </r>
  <r>
    <n v="5372"/>
    <s v="US-2019-136721"/>
    <x v="798"/>
    <d v="2019-04-12T00:00:00"/>
    <s v="Standard Class"/>
    <s v="NH-18610"/>
    <s v="Nicole Hansen"/>
    <x v="1"/>
    <s v="United States"/>
    <x v="423"/>
    <x v="12"/>
    <n v="48237"/>
    <x v="2"/>
    <s v="FUR-FU-10004188"/>
    <x v="0"/>
    <x v="5"/>
    <s v="Luxo Professional Combination Clamp-On Lamps"/>
    <n v="306.89999999999998"/>
    <n v="3"/>
    <n v="0"/>
    <n v="79.793999999999997"/>
    <x v="2"/>
    <x v="0"/>
    <s v="No"/>
  </r>
  <r>
    <n v="5373"/>
    <s v="CA-2017-118738"/>
    <x v="1040"/>
    <d v="2017-10-30T00:00:00"/>
    <s v="Standard Class"/>
    <s v="AG-10495"/>
    <s v="Andrew Gjertsen"/>
    <x v="1"/>
    <s v="United States"/>
    <x v="12"/>
    <x v="5"/>
    <n v="77041"/>
    <x v="2"/>
    <s v="OFF-PA-10003177"/>
    <x v="1"/>
    <x v="10"/>
    <s v="Xerox 1999"/>
    <n v="15.552000000000003"/>
    <n v="3"/>
    <n v="0.2"/>
    <n v="5.4432"/>
    <x v="2"/>
    <x v="0"/>
    <s v="No"/>
  </r>
  <r>
    <n v="5374"/>
    <s v="CA-2017-118738"/>
    <x v="1040"/>
    <d v="2017-10-30T00:00:00"/>
    <s v="Standard Class"/>
    <s v="AG-10495"/>
    <s v="Andrew Gjertsen"/>
    <x v="1"/>
    <s v="United States"/>
    <x v="12"/>
    <x v="5"/>
    <n v="77041"/>
    <x v="2"/>
    <s v="FUR-TA-10002607"/>
    <x v="0"/>
    <x v="3"/>
    <s v="KI Conference Tables"/>
    <n v="347.36099999999999"/>
    <n v="7"/>
    <n v="0.3"/>
    <n v="-69.472199999999958"/>
    <x v="2"/>
    <x v="0"/>
    <s v="No"/>
  </r>
  <r>
    <n v="5375"/>
    <s v="CA-2017-118738"/>
    <x v="1040"/>
    <d v="2017-10-30T00:00:00"/>
    <s v="Standard Class"/>
    <s v="AG-10495"/>
    <s v="Andrew Gjertsen"/>
    <x v="1"/>
    <s v="United States"/>
    <x v="12"/>
    <x v="5"/>
    <n v="77041"/>
    <x v="2"/>
    <s v="OFF-PA-10001166"/>
    <x v="1"/>
    <x v="10"/>
    <s v="Xerox 2"/>
    <n v="10.368000000000002"/>
    <n v="2"/>
    <n v="0.2"/>
    <n v="3.6288"/>
    <x v="2"/>
    <x v="0"/>
    <s v="No"/>
  </r>
  <r>
    <n v="5376"/>
    <s v="CA-2019-134152"/>
    <x v="837"/>
    <d v="2019-05-31T00:00:00"/>
    <s v="Standard Class"/>
    <s v="RP-19855"/>
    <s v="Roy Phan"/>
    <x v="1"/>
    <s v="United States"/>
    <x v="4"/>
    <x v="4"/>
    <n v="98103"/>
    <x v="1"/>
    <s v="TEC-AC-10004510"/>
    <x v="2"/>
    <x v="11"/>
    <s v="Logitech Desktop MK120 Mouse and keyboard Combo"/>
    <n v="98.16"/>
    <n v="6"/>
    <n v="0"/>
    <n v="9.8159999999999954"/>
    <x v="1"/>
    <x v="0"/>
    <s v="No"/>
  </r>
  <r>
    <n v="5377"/>
    <s v="CA-2019-134152"/>
    <x v="837"/>
    <d v="2019-05-31T00:00:00"/>
    <s v="Standard Class"/>
    <s v="RP-19855"/>
    <s v="Roy Phan"/>
    <x v="1"/>
    <s v="United States"/>
    <x v="4"/>
    <x v="4"/>
    <n v="98103"/>
    <x v="1"/>
    <s v="OFF-AR-10004062"/>
    <x v="1"/>
    <x v="6"/>
    <s v="Staples in misc. colors"/>
    <n v="31.44"/>
    <n v="3"/>
    <n v="0"/>
    <n v="7.86"/>
    <x v="1"/>
    <x v="0"/>
    <s v="No"/>
  </r>
  <r>
    <n v="5378"/>
    <s v="CA-2016-125542"/>
    <x v="29"/>
    <d v="2016-12-07T00:00:00"/>
    <s v="First Class"/>
    <s v="NB-18655"/>
    <s v="Nona Balk"/>
    <x v="1"/>
    <s v="United States"/>
    <x v="10"/>
    <x v="9"/>
    <n v="19134"/>
    <x v="3"/>
    <s v="OFF-EN-10000056"/>
    <x v="1"/>
    <x v="12"/>
    <s v="Cameo Buff Policy Envelopes"/>
    <n v="348.488"/>
    <n v="7"/>
    <n v="0.2"/>
    <n v="117.61469999999996"/>
    <x v="3"/>
    <x v="0"/>
    <s v="No"/>
  </r>
  <r>
    <n v="5379"/>
    <s v="CA-2016-125542"/>
    <x v="29"/>
    <d v="2016-12-07T00:00:00"/>
    <s v="First Class"/>
    <s v="NB-18655"/>
    <s v="Nona Balk"/>
    <x v="1"/>
    <s v="United States"/>
    <x v="10"/>
    <x v="9"/>
    <n v="19134"/>
    <x v="3"/>
    <s v="OFF-ST-10001469"/>
    <x v="1"/>
    <x v="4"/>
    <s v="Fellowes Bankers Box Recycled Super Stor/Drawer"/>
    <n v="172.73599999999999"/>
    <n v="4"/>
    <n v="0.2"/>
    <n v="-30.228800000000007"/>
    <x v="3"/>
    <x v="0"/>
    <s v="No"/>
  </r>
  <r>
    <n v="5380"/>
    <s v="CA-2018-136021"/>
    <x v="1041"/>
    <d v="2018-08-18T00:00:00"/>
    <s v="Standard Class"/>
    <s v="JM-15580"/>
    <s v="Jill Matthias"/>
    <x v="0"/>
    <s v="United States"/>
    <x v="1"/>
    <x v="1"/>
    <n v="90045"/>
    <x v="1"/>
    <s v="OFF-PA-10000551"/>
    <x v="1"/>
    <x v="10"/>
    <s v="Array Memo Cubes"/>
    <n v="15.54"/>
    <n v="3"/>
    <n v="0"/>
    <n v="7.6145999999999994"/>
    <x v="1"/>
    <x v="0"/>
    <s v="No"/>
  </r>
  <r>
    <n v="5381"/>
    <s v="CA-2018-136021"/>
    <x v="1041"/>
    <d v="2018-08-18T00:00:00"/>
    <s v="Standard Class"/>
    <s v="JM-15580"/>
    <s v="Jill Matthias"/>
    <x v="0"/>
    <s v="United States"/>
    <x v="1"/>
    <x v="1"/>
    <n v="90045"/>
    <x v="1"/>
    <s v="TEC-MA-10000423"/>
    <x v="2"/>
    <x v="15"/>
    <s v="Texas Instruments TI-34 Scientific Calculator"/>
    <n v="105.55199999999999"/>
    <n v="6"/>
    <n v="0.2"/>
    <n v="35.623799999999996"/>
    <x v="1"/>
    <x v="0"/>
    <s v="No"/>
  </r>
  <r>
    <n v="5382"/>
    <s v="CA-2018-149195"/>
    <x v="64"/>
    <d v="2018-09-07T00:00:00"/>
    <s v="Second Class"/>
    <s v="DM-13525"/>
    <s v="Don Miller"/>
    <x v="1"/>
    <s v="United States"/>
    <x v="12"/>
    <x v="5"/>
    <n v="77070"/>
    <x v="2"/>
    <s v="OFF-PA-10001870"/>
    <x v="1"/>
    <x v="10"/>
    <s v="Xerox 202"/>
    <n v="25.920000000000005"/>
    <n v="5"/>
    <n v="0.2"/>
    <n v="9.0719999999999992"/>
    <x v="2"/>
    <x v="0"/>
    <s v="No"/>
  </r>
  <r>
    <n v="5383"/>
    <s v="CA-2018-149195"/>
    <x v="64"/>
    <d v="2018-09-07T00:00:00"/>
    <s v="Second Class"/>
    <s v="DM-13525"/>
    <s v="Don Miller"/>
    <x v="1"/>
    <s v="United States"/>
    <x v="12"/>
    <x v="5"/>
    <n v="77070"/>
    <x v="2"/>
    <s v="OFF-FA-10001843"/>
    <x v="1"/>
    <x v="13"/>
    <s v="Staples"/>
    <n v="15.808000000000002"/>
    <n v="8"/>
    <n v="0.2"/>
    <n v="5.3352000000000004"/>
    <x v="2"/>
    <x v="0"/>
    <s v="No"/>
  </r>
  <r>
    <n v="5384"/>
    <s v="CA-2018-149195"/>
    <x v="64"/>
    <d v="2018-09-07T00:00:00"/>
    <s v="Second Class"/>
    <s v="DM-13525"/>
    <s v="Don Miller"/>
    <x v="1"/>
    <s v="United States"/>
    <x v="12"/>
    <x v="5"/>
    <n v="77070"/>
    <x v="2"/>
    <s v="OFF-PA-10002036"/>
    <x v="1"/>
    <x v="10"/>
    <s v="Xerox 1930"/>
    <n v="10.368000000000002"/>
    <n v="2"/>
    <n v="0.2"/>
    <n v="3.7584"/>
    <x v="2"/>
    <x v="0"/>
    <s v="No"/>
  </r>
  <r>
    <n v="5385"/>
    <s v="CA-2019-161410"/>
    <x v="335"/>
    <d v="2019-07-03T00:00:00"/>
    <s v="Standard Class"/>
    <s v="CC-12220"/>
    <s v="Chris Cortes"/>
    <x v="0"/>
    <s v="United States"/>
    <x v="10"/>
    <x v="9"/>
    <n v="19143"/>
    <x v="3"/>
    <s v="TEC-PH-10001760"/>
    <x v="2"/>
    <x v="7"/>
    <s v="Bose SoundLink Bluetooth Speaker"/>
    <n v="358.2"/>
    <n v="3"/>
    <n v="0.4"/>
    <n v="41.79000000000002"/>
    <x v="3"/>
    <x v="0"/>
    <s v="No"/>
  </r>
  <r>
    <n v="5386"/>
    <s v="CA-2019-161410"/>
    <x v="335"/>
    <d v="2019-07-03T00:00:00"/>
    <s v="Standard Class"/>
    <s v="CC-12220"/>
    <s v="Chris Cortes"/>
    <x v="0"/>
    <s v="United States"/>
    <x v="10"/>
    <x v="9"/>
    <n v="19143"/>
    <x v="3"/>
    <s v="TEC-PH-10000673"/>
    <x v="2"/>
    <x v="7"/>
    <s v="Plantronics Voyager Pro HD - Bluetooth Headset"/>
    <n v="545.91599999999994"/>
    <n v="14"/>
    <n v="0.4"/>
    <n v="72.788800000000037"/>
    <x v="3"/>
    <x v="0"/>
    <s v="No"/>
  </r>
  <r>
    <n v="5387"/>
    <s v="CA-2019-152786"/>
    <x v="846"/>
    <d v="2019-03-17T00:00:00"/>
    <s v="Standard Class"/>
    <s v="GA-14725"/>
    <s v="Guy Armstrong"/>
    <x v="0"/>
    <s v="United States"/>
    <x v="440"/>
    <x v="36"/>
    <n v="72756"/>
    <x v="0"/>
    <s v="OFF-BI-10000829"/>
    <x v="1"/>
    <x v="8"/>
    <s v="Avery Non-Stick Binders"/>
    <n v="40.410000000000004"/>
    <n v="9"/>
    <n v="0"/>
    <n v="18.5886"/>
    <x v="0"/>
    <x v="0"/>
    <s v="No"/>
  </r>
  <r>
    <n v="5388"/>
    <s v="CA-2019-164707"/>
    <x v="1042"/>
    <d v="2019-02-21T00:00:00"/>
    <s v="Second Class"/>
    <s v="CV-12805"/>
    <s v="Cynthia Voltz"/>
    <x v="1"/>
    <s v="United States"/>
    <x v="1"/>
    <x v="1"/>
    <n v="90045"/>
    <x v="1"/>
    <s v="TEC-PH-10001924"/>
    <x v="2"/>
    <x v="7"/>
    <s v="iHome FM Clock Radio with Lightning Dock"/>
    <n v="167.976"/>
    <n v="3"/>
    <n v="0.2"/>
    <n v="10.498500000000007"/>
    <x v="1"/>
    <x v="0"/>
    <s v="No"/>
  </r>
  <r>
    <n v="5389"/>
    <s v="CA-2019-164707"/>
    <x v="1042"/>
    <d v="2019-02-21T00:00:00"/>
    <s v="Second Class"/>
    <s v="CV-12805"/>
    <s v="Cynthia Voltz"/>
    <x v="1"/>
    <s v="United States"/>
    <x v="1"/>
    <x v="1"/>
    <n v="90045"/>
    <x v="1"/>
    <s v="TEC-AC-10004864"/>
    <x v="2"/>
    <x v="11"/>
    <s v="Memorex Micro Travel Drive 32 GB"/>
    <n v="109.53"/>
    <n v="3"/>
    <n v="0"/>
    <n v="47.097900000000003"/>
    <x v="1"/>
    <x v="0"/>
    <s v="No"/>
  </r>
  <r>
    <n v="5390"/>
    <s v="CA-2019-164707"/>
    <x v="1042"/>
    <d v="2019-02-21T00:00:00"/>
    <s v="Second Class"/>
    <s v="CV-12805"/>
    <s v="Cynthia Voltz"/>
    <x v="1"/>
    <s v="United States"/>
    <x v="1"/>
    <x v="1"/>
    <n v="90045"/>
    <x v="1"/>
    <s v="OFF-LA-10004345"/>
    <x v="1"/>
    <x v="2"/>
    <s v="Avery 493"/>
    <n v="9.82"/>
    <n v="2"/>
    <n v="0"/>
    <n v="4.8117999999999999"/>
    <x v="1"/>
    <x v="0"/>
    <s v="No"/>
  </r>
  <r>
    <n v="5391"/>
    <s v="CA-2019-163874"/>
    <x v="468"/>
    <d v="2019-11-12T00:00:00"/>
    <s v="Second Class"/>
    <s v="NC-18535"/>
    <s v="Nick Crebassa"/>
    <x v="1"/>
    <s v="United States"/>
    <x v="4"/>
    <x v="4"/>
    <n v="98105"/>
    <x v="1"/>
    <s v="OFF-BI-10000088"/>
    <x v="1"/>
    <x v="8"/>
    <s v="GBC Imprintable Covers"/>
    <n v="26.352000000000004"/>
    <n v="3"/>
    <n v="0.2"/>
    <n v="9.5525999999999982"/>
    <x v="1"/>
    <x v="0"/>
    <s v="No"/>
  </r>
  <r>
    <n v="5392"/>
    <s v="US-2016-123183"/>
    <x v="84"/>
    <d v="2016-11-25T00:00:00"/>
    <s v="Standard Class"/>
    <s v="GR-14560"/>
    <s v="Georgia Rosenberg"/>
    <x v="1"/>
    <s v="United States"/>
    <x v="40"/>
    <x v="13"/>
    <n v="19805"/>
    <x v="3"/>
    <s v="OFF-LA-10002787"/>
    <x v="1"/>
    <x v="2"/>
    <s v="Avery 480"/>
    <n v="22.5"/>
    <n v="6"/>
    <n v="0"/>
    <n v="10.799999999999999"/>
    <x v="3"/>
    <x v="0"/>
    <s v="No"/>
  </r>
  <r>
    <n v="5393"/>
    <s v="US-2016-123183"/>
    <x v="84"/>
    <d v="2016-11-25T00:00:00"/>
    <s v="Standard Class"/>
    <s v="GR-14560"/>
    <s v="Georgia Rosenberg"/>
    <x v="1"/>
    <s v="United States"/>
    <x v="40"/>
    <x v="13"/>
    <n v="19805"/>
    <x v="3"/>
    <s v="OFF-LA-10001569"/>
    <x v="1"/>
    <x v="2"/>
    <s v="Avery 499"/>
    <n v="9.9600000000000009"/>
    <n v="2"/>
    <n v="0"/>
    <n v="4.5815999999999999"/>
    <x v="3"/>
    <x v="0"/>
    <s v="No"/>
  </r>
  <r>
    <n v="5394"/>
    <s v="US-2016-123183"/>
    <x v="84"/>
    <d v="2016-11-25T00:00:00"/>
    <s v="Standard Class"/>
    <s v="GR-14560"/>
    <s v="Georgia Rosenberg"/>
    <x v="1"/>
    <s v="United States"/>
    <x v="40"/>
    <x v="13"/>
    <n v="19805"/>
    <x v="3"/>
    <s v="OFF-BI-10002429"/>
    <x v="1"/>
    <x v="8"/>
    <s v="Premier Elliptical Ring Binder, Black"/>
    <n v="213.08"/>
    <n v="7"/>
    <n v="0"/>
    <n v="102.2784"/>
    <x v="3"/>
    <x v="0"/>
    <s v="No"/>
  </r>
  <r>
    <n v="5395"/>
    <s v="US-2016-123183"/>
    <x v="84"/>
    <d v="2016-11-25T00:00:00"/>
    <s v="Standard Class"/>
    <s v="GR-14560"/>
    <s v="Georgia Rosenberg"/>
    <x v="1"/>
    <s v="United States"/>
    <x v="40"/>
    <x v="13"/>
    <n v="19805"/>
    <x v="3"/>
    <s v="FUR-BO-10000362"/>
    <x v="0"/>
    <x v="0"/>
    <s v="Sauder Inglewood Library Bookcases"/>
    <n v="1025.8799999999999"/>
    <n v="6"/>
    <n v="0"/>
    <n v="235.95240000000001"/>
    <x v="3"/>
    <x v="0"/>
    <s v="No"/>
  </r>
  <r>
    <n v="5396"/>
    <s v="CA-2016-104829"/>
    <x v="728"/>
    <d v="2016-11-21T00:00:00"/>
    <s v="Second Class"/>
    <s v="JG-15805"/>
    <s v="John Grady"/>
    <x v="1"/>
    <s v="United States"/>
    <x v="212"/>
    <x v="7"/>
    <n v="84604"/>
    <x v="1"/>
    <s v="OFF-PA-10003016"/>
    <x v="1"/>
    <x v="10"/>
    <s v="Adams &quot;While You Were Out&quot; Message Pads"/>
    <n v="21.98"/>
    <n v="7"/>
    <n v="0"/>
    <n v="9.8909999999999982"/>
    <x v="1"/>
    <x v="1"/>
    <s v="Yes"/>
  </r>
  <r>
    <n v="5397"/>
    <s v="US-2018-147340"/>
    <x v="446"/>
    <d v="2018-09-24T00:00:00"/>
    <s v="Same Day"/>
    <s v="EB-13750"/>
    <s v="Edward Becker"/>
    <x v="1"/>
    <s v="United States"/>
    <x v="8"/>
    <x v="1"/>
    <n v="94110"/>
    <x v="1"/>
    <s v="FUR-FU-10002501"/>
    <x v="0"/>
    <x v="5"/>
    <s v="Nu-Dell Executive Frame"/>
    <n v="63.2"/>
    <n v="5"/>
    <n v="0"/>
    <n v="23.384"/>
    <x v="1"/>
    <x v="0"/>
    <s v="No"/>
  </r>
  <r>
    <n v="5398"/>
    <s v="CA-2018-145492"/>
    <x v="73"/>
    <d v="2018-11-27T00:00:00"/>
    <s v="Standard Class"/>
    <s v="MC-17605"/>
    <s v="Matt Connell"/>
    <x v="1"/>
    <s v="United States"/>
    <x v="1"/>
    <x v="1"/>
    <n v="90004"/>
    <x v="1"/>
    <s v="OFF-AP-10003622"/>
    <x v="1"/>
    <x v="9"/>
    <s v="Bravo II Megaboss 12-Amp Hard Body Upright, Replacement Belts, 2 Belts per Pack"/>
    <n v="39"/>
    <n v="12"/>
    <n v="0"/>
    <n v="11.309999999999999"/>
    <x v="1"/>
    <x v="1"/>
    <s v="Yes"/>
  </r>
  <r>
    <n v="5399"/>
    <s v="CA-2018-163202"/>
    <x v="720"/>
    <d v="2018-10-02T00:00:00"/>
    <s v="Standard Class"/>
    <s v="BM-11650"/>
    <s v="Brian Moss"/>
    <x v="1"/>
    <s v="United States"/>
    <x v="152"/>
    <x v="24"/>
    <n v="43130"/>
    <x v="3"/>
    <s v="OFF-BI-10002764"/>
    <x v="1"/>
    <x v="8"/>
    <s v="Recycled Pressboard Report Cover with Reinforced Top Hinge"/>
    <n v="2.907"/>
    <n v="3"/>
    <n v="0.7"/>
    <n v="-2.0348999999999995"/>
    <x v="3"/>
    <x v="0"/>
    <s v="No"/>
  </r>
  <r>
    <n v="5400"/>
    <s v="CA-2018-117681"/>
    <x v="526"/>
    <d v="2018-04-14T00:00:00"/>
    <s v="Standard Class"/>
    <s v="HF-14995"/>
    <s v="Herbert Flentye"/>
    <x v="0"/>
    <s v="United States"/>
    <x v="1"/>
    <x v="1"/>
    <n v="90004"/>
    <x v="1"/>
    <s v="FUR-BO-10001798"/>
    <x v="0"/>
    <x v="0"/>
    <s v="Bush Somerset Collection Bookcase"/>
    <n v="556.66499999999996"/>
    <n v="5"/>
    <n v="0.15"/>
    <n v="6.5490000000000208"/>
    <x v="1"/>
    <x v="0"/>
    <s v="No"/>
  </r>
  <r>
    <n v="5401"/>
    <s v="CA-2019-132262"/>
    <x v="296"/>
    <d v="2019-09-23T00:00:00"/>
    <s v="First Class"/>
    <s v="ML-18265"/>
    <s v="Muhammed Lee"/>
    <x v="0"/>
    <s v="United States"/>
    <x v="4"/>
    <x v="4"/>
    <n v="98103"/>
    <x v="1"/>
    <s v="TEC-AC-10000158"/>
    <x v="2"/>
    <x v="11"/>
    <s v="Sony 64GB Class 10 Micro SDHC R40 Memory Card"/>
    <n v="71.98"/>
    <n v="2"/>
    <n v="0"/>
    <n v="15.1158"/>
    <x v="1"/>
    <x v="0"/>
    <s v="No"/>
  </r>
  <r>
    <n v="5402"/>
    <s v="CA-2019-132262"/>
    <x v="296"/>
    <d v="2019-09-23T00:00:00"/>
    <s v="First Class"/>
    <s v="ML-18265"/>
    <s v="Muhammed Lee"/>
    <x v="0"/>
    <s v="United States"/>
    <x v="4"/>
    <x v="4"/>
    <n v="98103"/>
    <x v="1"/>
    <s v="TEC-AC-10000303"/>
    <x v="2"/>
    <x v="11"/>
    <s v="Logitech M510 Wireless Mouse"/>
    <n v="79.98"/>
    <n v="2"/>
    <n v="0"/>
    <n v="26.3934"/>
    <x v="1"/>
    <x v="0"/>
    <s v="No"/>
  </r>
  <r>
    <n v="5403"/>
    <s v="CA-2019-123043"/>
    <x v="1043"/>
    <d v="2019-08-29T00:00:00"/>
    <s v="Standard Class"/>
    <s v="AH-10195"/>
    <s v="Alan Haines"/>
    <x v="1"/>
    <s v="United States"/>
    <x v="20"/>
    <x v="15"/>
    <n v="10024"/>
    <x v="3"/>
    <s v="OFF-BI-10003910"/>
    <x v="1"/>
    <x v="8"/>
    <s v="DXL Angle-View Binders with Locking Rings by Samsill"/>
    <n v="24.672000000000001"/>
    <n v="4"/>
    <n v="0.2"/>
    <n v="7.71"/>
    <x v="3"/>
    <x v="0"/>
    <s v="No"/>
  </r>
  <r>
    <n v="5404"/>
    <s v="CA-2019-123043"/>
    <x v="1043"/>
    <d v="2019-08-29T00:00:00"/>
    <s v="Standard Class"/>
    <s v="AH-10195"/>
    <s v="Alan Haines"/>
    <x v="1"/>
    <s v="United States"/>
    <x v="20"/>
    <x v="15"/>
    <n v="10024"/>
    <x v="3"/>
    <s v="OFF-BI-10000138"/>
    <x v="1"/>
    <x v="8"/>
    <s v="Acco Translucent Poly Ring Binders"/>
    <n v="3.7439999999999998"/>
    <n v="1"/>
    <n v="0.2"/>
    <n v="1.3104"/>
    <x v="3"/>
    <x v="0"/>
    <s v="No"/>
  </r>
  <r>
    <n v="5405"/>
    <s v="US-2018-143280"/>
    <x v="712"/>
    <d v="2018-02-26T00:00:00"/>
    <s v="Standard Class"/>
    <s v="TZ-21580"/>
    <s v="Tracy Zic"/>
    <x v="0"/>
    <s v="United States"/>
    <x v="1"/>
    <x v="1"/>
    <n v="90045"/>
    <x v="1"/>
    <s v="TEC-PH-10002398"/>
    <x v="2"/>
    <x v="7"/>
    <s v="AT&amp;T 1070 Corded Phone"/>
    <n v="445.96000000000004"/>
    <n v="5"/>
    <n v="0.2"/>
    <n v="55.744999999999948"/>
    <x v="1"/>
    <x v="0"/>
    <s v="No"/>
  </r>
  <r>
    <n v="5406"/>
    <s v="US-2018-143280"/>
    <x v="712"/>
    <d v="2018-02-26T00:00:00"/>
    <s v="Standard Class"/>
    <s v="TZ-21580"/>
    <s v="Tracy Zic"/>
    <x v="0"/>
    <s v="United States"/>
    <x v="1"/>
    <x v="1"/>
    <n v="90045"/>
    <x v="1"/>
    <s v="TEC-AC-10003399"/>
    <x v="2"/>
    <x v="11"/>
    <s v="Memorex Mini Travel Drive 64 GB USB 2.0 Flash Drive"/>
    <n v="36.24"/>
    <n v="1"/>
    <n v="0"/>
    <n v="15.220800000000001"/>
    <x v="1"/>
    <x v="0"/>
    <s v="No"/>
  </r>
  <r>
    <n v="5407"/>
    <s v="US-2018-143280"/>
    <x v="712"/>
    <d v="2018-02-26T00:00:00"/>
    <s v="Standard Class"/>
    <s v="TZ-21580"/>
    <s v="Tracy Zic"/>
    <x v="0"/>
    <s v="United States"/>
    <x v="1"/>
    <x v="1"/>
    <n v="90045"/>
    <x v="1"/>
    <s v="OFF-FA-10000992"/>
    <x v="1"/>
    <x v="13"/>
    <s v="Acco Clips to Go Binder Clips, 24 Clips in Two Sizes"/>
    <n v="10.649999999999999"/>
    <n v="3"/>
    <n v="0"/>
    <n v="5.0054999999999996"/>
    <x v="1"/>
    <x v="0"/>
    <s v="No"/>
  </r>
  <r>
    <n v="5408"/>
    <s v="CA-2019-108854"/>
    <x v="166"/>
    <d v="2019-12-14T00:00:00"/>
    <s v="Standard Class"/>
    <s v="DM-13345"/>
    <s v="Denise Monton"/>
    <x v="1"/>
    <s v="United States"/>
    <x v="8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  <x v="1"/>
    <x v="0"/>
    <s v="No"/>
  </r>
  <r>
    <n v="5409"/>
    <s v="CA-2019-108854"/>
    <x v="166"/>
    <d v="2019-12-14T00:00:00"/>
    <s v="Standard Class"/>
    <s v="DM-13345"/>
    <s v="Denise Monton"/>
    <x v="1"/>
    <s v="United States"/>
    <x v="8"/>
    <x v="1"/>
    <n v="94109"/>
    <x v="1"/>
    <s v="OFF-BI-10002854"/>
    <x v="1"/>
    <x v="8"/>
    <s v="Performers Binder/Pad Holder, Black"/>
    <n v="22.424000000000003"/>
    <n v="1"/>
    <n v="0.2"/>
    <n v="8.4089999999999989"/>
    <x v="1"/>
    <x v="0"/>
    <s v="No"/>
  </r>
  <r>
    <n v="5410"/>
    <s v="CA-2019-108854"/>
    <x v="166"/>
    <d v="2019-12-14T00:00:00"/>
    <s v="Standard Class"/>
    <s v="DM-13345"/>
    <s v="Denise Monton"/>
    <x v="1"/>
    <s v="United States"/>
    <x v="8"/>
    <x v="1"/>
    <n v="94109"/>
    <x v="1"/>
    <s v="OFF-BI-10001670"/>
    <x v="1"/>
    <x v="8"/>
    <s v="Vinyl Sectional Post Binders"/>
    <n v="90.480000000000018"/>
    <n v="3"/>
    <n v="0.2"/>
    <n v="33.93"/>
    <x v="1"/>
    <x v="0"/>
    <s v="No"/>
  </r>
  <r>
    <n v="5411"/>
    <s v="CA-2019-108854"/>
    <x v="166"/>
    <d v="2019-12-14T00:00:00"/>
    <s v="Standard Class"/>
    <s v="DM-13345"/>
    <s v="Denise Monton"/>
    <x v="1"/>
    <s v="United States"/>
    <x v="8"/>
    <x v="1"/>
    <n v="94109"/>
    <x v="1"/>
    <s v="OFF-ST-10001837"/>
    <x v="1"/>
    <x v="4"/>
    <s v="SAFCO Mobile Desk Side File, Wire Frame"/>
    <n v="42.76"/>
    <n v="1"/>
    <n v="0"/>
    <n v="11.117599999999999"/>
    <x v="1"/>
    <x v="0"/>
    <s v="No"/>
  </r>
  <r>
    <n v="5412"/>
    <s v="CA-2019-166856"/>
    <x v="65"/>
    <d v="2019-09-22T00:00:00"/>
    <s v="Standard Class"/>
    <s v="TS-21505"/>
    <s v="Tony Sayre"/>
    <x v="0"/>
    <s v="United States"/>
    <x v="441"/>
    <x v="27"/>
    <n v="88101"/>
    <x v="1"/>
    <s v="OFF-BI-10002012"/>
    <x v="1"/>
    <x v="8"/>
    <s v="Wilson Jones Easy Flow II Sheet Lifters"/>
    <n v="10.080000000000002"/>
    <n v="7"/>
    <n v="0.2"/>
    <n v="3.5279999999999996"/>
    <x v="1"/>
    <x v="0"/>
    <s v="No"/>
  </r>
  <r>
    <n v="5413"/>
    <s v="CA-2019-166856"/>
    <x v="65"/>
    <d v="2019-09-22T00:00:00"/>
    <s v="Standard Class"/>
    <s v="TS-21505"/>
    <s v="Tony Sayre"/>
    <x v="0"/>
    <s v="United States"/>
    <x v="441"/>
    <x v="27"/>
    <n v="88101"/>
    <x v="1"/>
    <s v="TEC-AC-10004992"/>
    <x v="2"/>
    <x v="11"/>
    <s v="Kingston Digital DataTraveler 64GB USB 2.0"/>
    <n v="101.34"/>
    <n v="3"/>
    <n v="0"/>
    <n v="8.1071999999999917"/>
    <x v="1"/>
    <x v="0"/>
    <s v="No"/>
  </r>
  <r>
    <n v="5414"/>
    <s v="CA-2018-153157"/>
    <x v="108"/>
    <d v="2018-09-14T00:00:00"/>
    <s v="First Class"/>
    <s v="TB-21625"/>
    <s v="Trudy Brown"/>
    <x v="0"/>
    <s v="United States"/>
    <x v="391"/>
    <x v="41"/>
    <n v="67212"/>
    <x v="2"/>
    <s v="TEC-PH-10003171"/>
    <x v="2"/>
    <x v="7"/>
    <s v="Plantronics Encore H101 Dual Earpieces Headset"/>
    <n v="224.75"/>
    <n v="5"/>
    <n v="0"/>
    <n v="62.929999999999993"/>
    <x v="2"/>
    <x v="0"/>
    <s v="No"/>
  </r>
  <r>
    <n v="5415"/>
    <s v="US-2019-125647"/>
    <x v="397"/>
    <d v="2019-09-28T00:00:00"/>
    <s v="Standard Class"/>
    <s v="LC-16870"/>
    <s v="Lena Cacioppo"/>
    <x v="0"/>
    <s v="United States"/>
    <x v="22"/>
    <x v="10"/>
    <n v="60653"/>
    <x v="2"/>
    <s v="OFF-AP-10000390"/>
    <x v="1"/>
    <x v="9"/>
    <s v="Euro Pro Shark Stick Mini Vacuum"/>
    <n v="73.175999999999974"/>
    <n v="6"/>
    <n v="0.8"/>
    <n v="-197.57520000000002"/>
    <x v="2"/>
    <x v="0"/>
    <s v="No"/>
  </r>
  <r>
    <n v="5416"/>
    <s v="US-2019-125647"/>
    <x v="397"/>
    <d v="2019-09-28T00:00:00"/>
    <s v="Standard Class"/>
    <s v="LC-16870"/>
    <s v="Lena Cacioppo"/>
    <x v="0"/>
    <s v="United States"/>
    <x v="22"/>
    <x v="10"/>
    <n v="60653"/>
    <x v="2"/>
    <s v="OFF-PA-10004888"/>
    <x v="1"/>
    <x v="10"/>
    <s v="Xerox 217"/>
    <n v="20.736000000000004"/>
    <n v="4"/>
    <n v="0.2"/>
    <n v="7.2576000000000001"/>
    <x v="2"/>
    <x v="0"/>
    <s v="No"/>
  </r>
  <r>
    <n v="5417"/>
    <s v="US-2019-125647"/>
    <x v="397"/>
    <d v="2019-09-28T00:00:00"/>
    <s v="Standard Class"/>
    <s v="LC-16870"/>
    <s v="Lena Cacioppo"/>
    <x v="0"/>
    <s v="United States"/>
    <x v="22"/>
    <x v="10"/>
    <n v="60653"/>
    <x v="2"/>
    <s v="TEC-PH-10004188"/>
    <x v="2"/>
    <x v="7"/>
    <s v="OtterBox Commuter Series Case - Samsung Galaxy S4"/>
    <n v="39.984000000000002"/>
    <n v="2"/>
    <n v="0.2"/>
    <n v="-8.9963999999999995"/>
    <x v="2"/>
    <x v="0"/>
    <s v="No"/>
  </r>
  <r>
    <n v="5418"/>
    <s v="CA-2016-132542"/>
    <x v="191"/>
    <d v="2016-10-08T00:00:00"/>
    <s v="Second Class"/>
    <s v="AM-10360"/>
    <s v="Alice McCarthy"/>
    <x v="1"/>
    <s v="United States"/>
    <x v="155"/>
    <x v="8"/>
    <n v="68104"/>
    <x v="2"/>
    <s v="OFF-BI-10004099"/>
    <x v="1"/>
    <x v="8"/>
    <s v="GBC VeloBinder Strips"/>
    <n v="15.36"/>
    <n v="2"/>
    <n v="0"/>
    <n v="7.68"/>
    <x v="2"/>
    <x v="0"/>
    <s v="No"/>
  </r>
  <r>
    <n v="5419"/>
    <s v="CA-2017-110877"/>
    <x v="924"/>
    <d v="2017-10-26T00:00:00"/>
    <s v="First Class"/>
    <s v="JE-15715"/>
    <s v="Joe Elijah"/>
    <x v="0"/>
    <s v="United States"/>
    <x v="12"/>
    <x v="5"/>
    <n v="77041"/>
    <x v="2"/>
    <s v="OFF-PA-10004621"/>
    <x v="1"/>
    <x v="10"/>
    <s v="Xerox 212"/>
    <n v="36.288000000000011"/>
    <n v="7"/>
    <n v="0.2"/>
    <n v="12.700800000000001"/>
    <x v="2"/>
    <x v="0"/>
    <s v="No"/>
  </r>
  <r>
    <n v="5420"/>
    <s v="CA-2017-110877"/>
    <x v="924"/>
    <d v="2017-10-26T00:00:00"/>
    <s v="First Class"/>
    <s v="JE-15715"/>
    <s v="Joe Elijah"/>
    <x v="0"/>
    <s v="United States"/>
    <x v="12"/>
    <x v="5"/>
    <n v="77041"/>
    <x v="2"/>
    <s v="TEC-PH-10002103"/>
    <x v="2"/>
    <x v="7"/>
    <s v="Jabra SPEAK 410"/>
    <n v="150.38399999999999"/>
    <n v="2"/>
    <n v="0.2"/>
    <n v="15.038400000000003"/>
    <x v="2"/>
    <x v="0"/>
    <s v="No"/>
  </r>
  <r>
    <n v="5421"/>
    <s v="US-2018-151827"/>
    <x v="1044"/>
    <d v="2018-04-02T00:00:00"/>
    <s v="Second Class"/>
    <s v="CS-11950"/>
    <s v="Carlos Soltero"/>
    <x v="0"/>
    <s v="United States"/>
    <x v="10"/>
    <x v="9"/>
    <n v="19134"/>
    <x v="3"/>
    <s v="TEC-PH-10002789"/>
    <x v="2"/>
    <x v="7"/>
    <s v="LG Exalt"/>
    <n v="280.78200000000004"/>
    <n v="3"/>
    <n v="0.4"/>
    <n v="-60.836100000000016"/>
    <x v="3"/>
    <x v="1"/>
    <s v="Yes"/>
  </r>
  <r>
    <n v="5422"/>
    <s v="US-2018-151827"/>
    <x v="1044"/>
    <d v="2018-04-02T00:00:00"/>
    <s v="Second Class"/>
    <s v="CS-11950"/>
    <s v="Carlos Soltero"/>
    <x v="0"/>
    <s v="United States"/>
    <x v="10"/>
    <x v="9"/>
    <n v="19134"/>
    <x v="3"/>
    <s v="TEC-AC-10003289"/>
    <x v="2"/>
    <x v="11"/>
    <s v="Anker Ultra-Slim Mini Bluetooth 3.0 Wireless Keyboard"/>
    <n v="31.983999999999998"/>
    <n v="2"/>
    <n v="0.2"/>
    <n v="1.1993999999999998"/>
    <x v="3"/>
    <x v="1"/>
    <s v="Yes"/>
  </r>
  <r>
    <n v="5423"/>
    <s v="US-2018-163258"/>
    <x v="723"/>
    <d v="2019-01-02T00:00:00"/>
    <s v="Standard Class"/>
    <s v="PF-19225"/>
    <s v="Phillip Flathmann"/>
    <x v="0"/>
    <s v="United States"/>
    <x v="1"/>
    <x v="1"/>
    <n v="90045"/>
    <x v="1"/>
    <s v="OFF-BI-10000138"/>
    <x v="1"/>
    <x v="8"/>
    <s v="Acco Translucent Poly Ring Binders"/>
    <n v="11.231999999999999"/>
    <n v="3"/>
    <n v="0.2"/>
    <n v="3.9312000000000005"/>
    <x v="1"/>
    <x v="0"/>
    <s v="No"/>
  </r>
  <r>
    <n v="5424"/>
    <s v="CA-2019-103009"/>
    <x v="132"/>
    <d v="2019-11-05T00:00:00"/>
    <s v="Second Class"/>
    <s v="PJ-18835"/>
    <s v="Patrick Jones"/>
    <x v="1"/>
    <s v="United States"/>
    <x v="102"/>
    <x v="0"/>
    <n v="40475"/>
    <x v="0"/>
    <s v="OFF-PA-10001215"/>
    <x v="1"/>
    <x v="10"/>
    <s v="Xerox 1963"/>
    <n v="26.400000000000002"/>
    <n v="5"/>
    <n v="0"/>
    <n v="11.879999999999999"/>
    <x v="0"/>
    <x v="0"/>
    <s v="No"/>
  </r>
  <r>
    <n v="5425"/>
    <s v="US-2019-120649"/>
    <x v="176"/>
    <d v="2019-01-26T00:00:00"/>
    <s v="Standard Class"/>
    <s v="JF-15490"/>
    <s v="Jeremy Farry"/>
    <x v="0"/>
    <s v="United States"/>
    <x v="416"/>
    <x v="29"/>
    <n v="6708"/>
    <x v="3"/>
    <s v="OFF-AR-10001545"/>
    <x v="1"/>
    <x v="6"/>
    <s v="Newell 326"/>
    <n v="3.52"/>
    <n v="2"/>
    <n v="0"/>
    <n v="1.0207999999999999"/>
    <x v="3"/>
    <x v="0"/>
    <s v="No"/>
  </r>
  <r>
    <n v="5426"/>
    <s v="CA-2018-153598"/>
    <x v="275"/>
    <d v="2018-12-06T00:00:00"/>
    <s v="First Class"/>
    <s v="NM-18520"/>
    <s v="Neoma Murray"/>
    <x v="0"/>
    <s v="United States"/>
    <x v="1"/>
    <x v="1"/>
    <n v="90045"/>
    <x v="1"/>
    <s v="TEC-AC-10003870"/>
    <x v="2"/>
    <x v="11"/>
    <s v="Logitech Z-906 Speaker sys - home theater - 5.1-CH"/>
    <n v="1649.95"/>
    <n v="5"/>
    <n v="0"/>
    <n v="659.98"/>
    <x v="1"/>
    <x v="0"/>
    <s v="No"/>
  </r>
  <r>
    <n v="5427"/>
    <s v="CA-2018-153598"/>
    <x v="275"/>
    <d v="2018-12-06T00:00:00"/>
    <s v="First Class"/>
    <s v="NM-18520"/>
    <s v="Neoma Murray"/>
    <x v="0"/>
    <s v="United States"/>
    <x v="1"/>
    <x v="1"/>
    <n v="90045"/>
    <x v="1"/>
    <s v="FUR-FU-10001085"/>
    <x v="0"/>
    <x v="5"/>
    <s v="3M Polarizing Light Filter Sleeves"/>
    <n v="111.89999999999999"/>
    <n v="6"/>
    <n v="0"/>
    <n v="51.47399999999999"/>
    <x v="1"/>
    <x v="0"/>
    <s v="No"/>
  </r>
  <r>
    <n v="5428"/>
    <s v="US-2018-108497"/>
    <x v="403"/>
    <d v="2018-06-14T00:00:00"/>
    <s v="Same Day"/>
    <s v="MH-17290"/>
    <s v="Marc Harrigan"/>
    <x v="2"/>
    <s v="United States"/>
    <x v="1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  <x v="1"/>
    <x v="0"/>
    <s v="No"/>
  </r>
  <r>
    <n v="5429"/>
    <s v="CA-2018-113096"/>
    <x v="476"/>
    <d v="2018-09-04T00:00:00"/>
    <s v="First Class"/>
    <s v="SZ-20035"/>
    <s v="Sam Zeldin"/>
    <x v="2"/>
    <s v="United States"/>
    <x v="8"/>
    <x v="1"/>
    <n v="94122"/>
    <x v="1"/>
    <s v="OFF-ST-10003455"/>
    <x v="1"/>
    <x v="4"/>
    <s v="Tenex File Box, Personal Filing Tote with Lid, Black"/>
    <n v="46.53"/>
    <n v="3"/>
    <n v="0"/>
    <n v="12.097800000000001"/>
    <x v="1"/>
    <x v="0"/>
    <s v="No"/>
  </r>
  <r>
    <n v="5430"/>
    <s v="CA-2016-136861"/>
    <x v="742"/>
    <d v="2016-09-07T00:00:00"/>
    <s v="First Class"/>
    <s v="PR-18880"/>
    <s v="Patrick Ryan"/>
    <x v="0"/>
    <s v="United States"/>
    <x v="84"/>
    <x v="2"/>
    <n v="33710"/>
    <x v="0"/>
    <s v="FUR-FU-10001967"/>
    <x v="0"/>
    <x v="5"/>
    <s v="Telescoping Adjustable Floor Lamp"/>
    <n v="31.983999999999998"/>
    <n v="2"/>
    <n v="0.2"/>
    <n v="1.9989999999999979"/>
    <x v="0"/>
    <x v="0"/>
    <s v="No"/>
  </r>
  <r>
    <n v="5431"/>
    <s v="CA-2019-117422"/>
    <x v="208"/>
    <d v="2019-10-25T00:00:00"/>
    <s v="Standard Class"/>
    <s v="FC-14245"/>
    <s v="Frank Carlisle"/>
    <x v="2"/>
    <s v="United States"/>
    <x v="80"/>
    <x v="24"/>
    <n v="44107"/>
    <x v="3"/>
    <s v="OFF-AP-10000938"/>
    <x v="1"/>
    <x v="9"/>
    <s v="Avanti 1.7 Cu. Ft. Refrigerator"/>
    <n v="161.56800000000001"/>
    <n v="2"/>
    <n v="0.2"/>
    <n v="16.156799999999997"/>
    <x v="3"/>
    <x v="0"/>
    <s v="No"/>
  </r>
  <r>
    <n v="5432"/>
    <s v="CA-2019-117422"/>
    <x v="208"/>
    <d v="2019-10-25T00:00:00"/>
    <s v="Standard Class"/>
    <s v="FC-14245"/>
    <s v="Frank Carlisle"/>
    <x v="2"/>
    <s v="United States"/>
    <x v="80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x v="3"/>
    <x v="0"/>
    <s v="No"/>
  </r>
  <r>
    <n v="5433"/>
    <s v="CA-2019-117422"/>
    <x v="208"/>
    <d v="2019-10-25T00:00:00"/>
    <s v="Standard Class"/>
    <s v="FC-14245"/>
    <s v="Frank Carlisle"/>
    <x v="2"/>
    <s v="United States"/>
    <x v="80"/>
    <x v="24"/>
    <n v="44107"/>
    <x v="3"/>
    <s v="OFF-BI-10002799"/>
    <x v="1"/>
    <x v="8"/>
    <s v="SlimView Poly Binder, 3/8&quot;"/>
    <n v="6.2160000000000002"/>
    <n v="4"/>
    <n v="0.7"/>
    <n v="-4.9727999999999994"/>
    <x v="3"/>
    <x v="0"/>
    <s v="No"/>
  </r>
  <r>
    <n v="5434"/>
    <s v="CA-2019-129707"/>
    <x v="1016"/>
    <d v="2019-04-29T00:00:00"/>
    <s v="Standard Class"/>
    <s v="LH-16750"/>
    <s v="Larry Hughes"/>
    <x v="0"/>
    <s v="United States"/>
    <x v="432"/>
    <x v="16"/>
    <n v="85224"/>
    <x v="1"/>
    <s v="OFF-AR-10000246"/>
    <x v="1"/>
    <x v="6"/>
    <s v="Newell 318"/>
    <n v="8.895999999999999"/>
    <n v="4"/>
    <n v="0.2"/>
    <n v="0.66719999999999979"/>
    <x v="1"/>
    <x v="1"/>
    <s v="Yes"/>
  </r>
  <r>
    <n v="5435"/>
    <s v="CA-2017-160171"/>
    <x v="324"/>
    <d v="2017-10-24T00:00:00"/>
    <s v="Standard Class"/>
    <s v="RM-19675"/>
    <s v="Robert Marley"/>
    <x v="2"/>
    <s v="United States"/>
    <x v="1"/>
    <x v="1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  <x v="1"/>
    <x v="0"/>
    <s v="No"/>
  </r>
  <r>
    <n v="5436"/>
    <s v="CA-2017-160171"/>
    <x v="324"/>
    <d v="2017-10-24T00:00:00"/>
    <s v="Standard Class"/>
    <s v="RM-19675"/>
    <s v="Robert Marley"/>
    <x v="2"/>
    <s v="United States"/>
    <x v="1"/>
    <x v="1"/>
    <n v="90008"/>
    <x v="1"/>
    <s v="TEC-AC-10000892"/>
    <x v="2"/>
    <x v="11"/>
    <s v="NETGEAR N750 Dual Band Wi-Fi Gigabit Router"/>
    <n v="270"/>
    <n v="3"/>
    <n v="0"/>
    <n v="97.199999999999989"/>
    <x v="1"/>
    <x v="0"/>
    <s v="No"/>
  </r>
  <r>
    <n v="5437"/>
    <s v="CA-2016-103317"/>
    <x v="260"/>
    <d v="2016-07-08T00:00:00"/>
    <s v="First Class"/>
    <s v="DM-13525"/>
    <s v="Don Miller"/>
    <x v="1"/>
    <s v="United States"/>
    <x v="144"/>
    <x v="2"/>
    <n v="32137"/>
    <x v="0"/>
    <s v="FUR-FU-10001591"/>
    <x v="0"/>
    <x v="5"/>
    <s v="Advantus Panel Wall Certificate Holder - 8.5x11"/>
    <n v="19.52"/>
    <n v="2"/>
    <n v="0.2"/>
    <n v="5.3680000000000012"/>
    <x v="0"/>
    <x v="0"/>
    <s v="No"/>
  </r>
  <r>
    <n v="5438"/>
    <s v="CA-2016-103317"/>
    <x v="260"/>
    <d v="2016-07-08T00:00:00"/>
    <s v="First Class"/>
    <s v="DM-13525"/>
    <s v="Don Miller"/>
    <x v="1"/>
    <s v="United States"/>
    <x v="144"/>
    <x v="2"/>
    <n v="32137"/>
    <x v="0"/>
    <s v="OFF-BI-10001787"/>
    <x v="1"/>
    <x v="8"/>
    <s v="Wilson Jones Four-Pocket Poly Binders"/>
    <n v="9.8100000000000023"/>
    <n v="5"/>
    <n v="0.7"/>
    <n v="-6.8669999999999973"/>
    <x v="0"/>
    <x v="0"/>
    <s v="No"/>
  </r>
  <r>
    <n v="5439"/>
    <s v="CA-2016-103317"/>
    <x v="260"/>
    <d v="2016-07-08T00:00:00"/>
    <s v="First Class"/>
    <s v="DM-13525"/>
    <s v="Don Miller"/>
    <x v="1"/>
    <s v="United States"/>
    <x v="144"/>
    <x v="2"/>
    <n v="32137"/>
    <x v="0"/>
    <s v="FUR-FU-10003192"/>
    <x v="0"/>
    <x v="5"/>
    <s v="Luxo Adjustable Task Clamp Lamp"/>
    <n v="213.21600000000001"/>
    <n v="3"/>
    <n v="0.2"/>
    <n v="15.991199999999992"/>
    <x v="0"/>
    <x v="0"/>
    <s v="No"/>
  </r>
  <r>
    <n v="5440"/>
    <s v="CA-2018-167115"/>
    <x v="958"/>
    <d v="2018-04-09T00:00:00"/>
    <s v="Standard Class"/>
    <s v="EH-14185"/>
    <s v="Evan Henry"/>
    <x v="0"/>
    <s v="United States"/>
    <x v="20"/>
    <x v="15"/>
    <n v="10035"/>
    <x v="3"/>
    <s v="OFF-BI-10004600"/>
    <x v="1"/>
    <x v="8"/>
    <s v="Ibico Ibimaster 300 Manual Binding System"/>
    <n v="588.78399999999999"/>
    <n v="2"/>
    <n v="0.2"/>
    <n v="183.99499999999998"/>
    <x v="3"/>
    <x v="0"/>
    <s v="No"/>
  </r>
  <r>
    <n v="5441"/>
    <s v="US-2019-153633"/>
    <x v="38"/>
    <d v="2019-11-18T00:00:00"/>
    <s v="Second Class"/>
    <s v="TC-21295"/>
    <s v="Toby Carlisle"/>
    <x v="0"/>
    <s v="United States"/>
    <x v="442"/>
    <x v="2"/>
    <n v="33458"/>
    <x v="0"/>
    <s v="OFF-AR-10002335"/>
    <x v="1"/>
    <x v="6"/>
    <s v="DIXON Oriole Pencils"/>
    <n v="2.0640000000000001"/>
    <n v="1"/>
    <n v="0.2"/>
    <n v="0.15480000000000005"/>
    <x v="0"/>
    <x v="0"/>
    <s v="No"/>
  </r>
  <r>
    <n v="5442"/>
    <s v="CA-2019-155929"/>
    <x v="428"/>
    <d v="2019-09-13T00:00:00"/>
    <s v="Standard Class"/>
    <s v="AI-10855"/>
    <s v="Arianne Irving"/>
    <x v="0"/>
    <s v="United States"/>
    <x v="220"/>
    <x v="16"/>
    <n v="85301"/>
    <x v="1"/>
    <s v="OFF-PA-10000859"/>
    <x v="1"/>
    <x v="10"/>
    <s v="Unpadded Memo Slips"/>
    <n v="6.3680000000000003"/>
    <n v="2"/>
    <n v="0.2"/>
    <n v="2.3879999999999999"/>
    <x v="1"/>
    <x v="0"/>
    <s v="No"/>
  </r>
  <r>
    <n v="5443"/>
    <s v="CA-2017-148712"/>
    <x v="786"/>
    <d v="2017-04-23T00:00:00"/>
    <s v="Standard Class"/>
    <s v="JM-15535"/>
    <s v="Jessica Myrick"/>
    <x v="0"/>
    <s v="United States"/>
    <x v="20"/>
    <x v="15"/>
    <n v="10035"/>
    <x v="3"/>
    <s v="TEC-AC-10003198"/>
    <x v="2"/>
    <x v="11"/>
    <s v="Enermax Acrylux Wireless Keyboard"/>
    <n v="99.6"/>
    <n v="1"/>
    <n v="0"/>
    <n v="36.851999999999997"/>
    <x v="3"/>
    <x v="0"/>
    <s v="No"/>
  </r>
  <r>
    <n v="5444"/>
    <s v="CA-2017-148712"/>
    <x v="786"/>
    <d v="2017-04-23T00:00:00"/>
    <s v="Standard Class"/>
    <s v="JM-15535"/>
    <s v="Jessica Myrick"/>
    <x v="0"/>
    <s v="United States"/>
    <x v="20"/>
    <x v="15"/>
    <n v="10035"/>
    <x v="3"/>
    <s v="OFF-BI-10001900"/>
    <x v="1"/>
    <x v="8"/>
    <s v="DXL Angle-View Binders with Locking Rings, Black"/>
    <n v="62.296000000000006"/>
    <n v="13"/>
    <n v="0.2"/>
    <n v="21.024899999999999"/>
    <x v="3"/>
    <x v="0"/>
    <s v="No"/>
  </r>
  <r>
    <n v="5445"/>
    <s v="CA-2017-148712"/>
    <x v="786"/>
    <d v="2017-04-23T00:00:00"/>
    <s v="Standard Class"/>
    <s v="JM-15535"/>
    <s v="Jessica Myrick"/>
    <x v="0"/>
    <s v="United States"/>
    <x v="20"/>
    <x v="15"/>
    <n v="10035"/>
    <x v="3"/>
    <s v="OFF-AR-10000614"/>
    <x v="1"/>
    <x v="6"/>
    <s v="Barrel Sharpener"/>
    <n v="10.709999999999999"/>
    <n v="3"/>
    <n v="0"/>
    <n v="2.7845999999999997"/>
    <x v="3"/>
    <x v="0"/>
    <s v="No"/>
  </r>
  <r>
    <n v="5446"/>
    <s v="CA-2018-128307"/>
    <x v="197"/>
    <d v="2018-07-29T00:00:00"/>
    <s v="Standard Class"/>
    <s v="BE-11335"/>
    <s v="Bill Eplett"/>
    <x v="2"/>
    <s v="United States"/>
    <x v="12"/>
    <x v="5"/>
    <n v="77041"/>
    <x v="2"/>
    <s v="OFF-EN-10003040"/>
    <x v="1"/>
    <x v="12"/>
    <s v="Quality Park Security Envelopes"/>
    <n v="20.936000000000003"/>
    <n v="1"/>
    <n v="0.2"/>
    <n v="7.0659000000000001"/>
    <x v="2"/>
    <x v="0"/>
    <s v="No"/>
  </r>
  <r>
    <n v="5447"/>
    <s v="US-2018-127425"/>
    <x v="370"/>
    <d v="2018-08-31T00:00:00"/>
    <s v="Standard Class"/>
    <s v="DR-12880"/>
    <s v="Dan Reichenbach"/>
    <x v="1"/>
    <s v="United States"/>
    <x v="20"/>
    <x v="15"/>
    <n v="10035"/>
    <x v="3"/>
    <s v="TEC-PH-10003442"/>
    <x v="2"/>
    <x v="7"/>
    <s v="Samsung Replacement EH64AVFWE Premium Headset"/>
    <n v="33"/>
    <n v="6"/>
    <n v="0"/>
    <n v="8.25"/>
    <x v="3"/>
    <x v="1"/>
    <s v="Yes"/>
  </r>
  <r>
    <n v="5448"/>
    <s v="US-2018-127425"/>
    <x v="370"/>
    <d v="2018-08-31T00:00:00"/>
    <s v="Standard Class"/>
    <s v="DR-12880"/>
    <s v="Dan Reichenbach"/>
    <x v="1"/>
    <s v="United States"/>
    <x v="20"/>
    <x v="15"/>
    <n v="10035"/>
    <x v="3"/>
    <s v="TEC-AC-10002800"/>
    <x v="2"/>
    <x v="11"/>
    <s v="Plantronics Audio 478 Stereo USB Headset"/>
    <n v="249.95000000000002"/>
    <n v="5"/>
    <n v="0"/>
    <n v="87.482499999999987"/>
    <x v="3"/>
    <x v="1"/>
    <s v="Yes"/>
  </r>
  <r>
    <n v="5449"/>
    <s v="US-2016-119081"/>
    <x v="171"/>
    <d v="2016-09-19T00:00:00"/>
    <s v="Standard Class"/>
    <s v="TA-21385"/>
    <s v="Tom Ashbrook"/>
    <x v="2"/>
    <s v="United States"/>
    <x v="250"/>
    <x v="41"/>
    <n v="66062"/>
    <x v="2"/>
    <s v="OFF-SU-10000157"/>
    <x v="1"/>
    <x v="14"/>
    <s v="Compact Automatic Electric Letter Opener"/>
    <n v="357.93"/>
    <n v="3"/>
    <n v="0"/>
    <n v="7.158600000000007"/>
    <x v="2"/>
    <x v="0"/>
    <s v="No"/>
  </r>
  <r>
    <n v="5450"/>
    <s v="US-2016-119081"/>
    <x v="171"/>
    <d v="2016-09-19T00:00:00"/>
    <s v="Standard Class"/>
    <s v="TA-21385"/>
    <s v="Tom Ashbrook"/>
    <x v="2"/>
    <s v="United States"/>
    <x v="250"/>
    <x v="41"/>
    <n v="66062"/>
    <x v="2"/>
    <s v="TEC-AC-10001542"/>
    <x v="2"/>
    <x v="11"/>
    <s v="SanDisk Cruzer 16 GB USB Flash Drive"/>
    <n v="57.400000000000006"/>
    <n v="5"/>
    <n v="0"/>
    <n v="10.905999999999993"/>
    <x v="2"/>
    <x v="0"/>
    <s v="No"/>
  </r>
  <r>
    <n v="5451"/>
    <s v="US-2016-119081"/>
    <x v="171"/>
    <d v="2016-09-19T00:00:00"/>
    <s v="Standard Class"/>
    <s v="TA-21385"/>
    <s v="Tom Ashbrook"/>
    <x v="2"/>
    <s v="United States"/>
    <x v="250"/>
    <x v="41"/>
    <n v="66062"/>
    <x v="2"/>
    <s v="OFF-BI-10004519"/>
    <x v="1"/>
    <x v="8"/>
    <s v="GBC DocuBind P100 Manual Binding Machine"/>
    <n v="331.96"/>
    <n v="2"/>
    <n v="0"/>
    <n v="149.38199999999998"/>
    <x v="2"/>
    <x v="0"/>
    <s v="No"/>
  </r>
  <r>
    <n v="5452"/>
    <s v="US-2016-119081"/>
    <x v="171"/>
    <d v="2016-09-19T00:00:00"/>
    <s v="Standard Class"/>
    <s v="TA-21385"/>
    <s v="Tom Ashbrook"/>
    <x v="2"/>
    <s v="United States"/>
    <x v="250"/>
    <x v="41"/>
    <n v="66062"/>
    <x v="2"/>
    <s v="FUR-FU-10003464"/>
    <x v="0"/>
    <x v="5"/>
    <s v="Seth Thomas 8 1/2&quot; Cubicle Clock"/>
    <n v="40.56"/>
    <n v="2"/>
    <n v="0"/>
    <n v="12.979199999999999"/>
    <x v="2"/>
    <x v="0"/>
    <s v="No"/>
  </r>
  <r>
    <n v="5453"/>
    <s v="CA-2018-140613"/>
    <x v="405"/>
    <d v="2018-07-29T00:00:00"/>
    <s v="Standard Class"/>
    <s v="KN-16705"/>
    <s v="Kristina Nunn"/>
    <x v="2"/>
    <s v="United States"/>
    <x v="306"/>
    <x v="33"/>
    <n v="89431"/>
    <x v="1"/>
    <s v="OFF-SU-10004261"/>
    <x v="1"/>
    <x v="14"/>
    <s v="Fiskars 8&quot; Scissors, 2/Pack"/>
    <n v="86.199999999999989"/>
    <n v="5"/>
    <n v="0"/>
    <n v="24.997999999999987"/>
    <x v="1"/>
    <x v="0"/>
    <s v="No"/>
  </r>
  <r>
    <n v="5454"/>
    <s v="US-2019-108700"/>
    <x v="240"/>
    <d v="2019-05-23T00:00:00"/>
    <s v="Standard Class"/>
    <s v="PJ-18835"/>
    <s v="Patrick Jones"/>
    <x v="1"/>
    <s v="United States"/>
    <x v="179"/>
    <x v="10"/>
    <n v="61107"/>
    <x v="2"/>
    <s v="OFF-PA-10004733"/>
    <x v="1"/>
    <x v="10"/>
    <s v="Things To Do Today Spiral Book"/>
    <n v="38.016000000000005"/>
    <n v="6"/>
    <n v="0.2"/>
    <n v="13.780799999999996"/>
    <x v="2"/>
    <x v="0"/>
    <s v="No"/>
  </r>
  <r>
    <n v="5455"/>
    <s v="CA-2019-160962"/>
    <x v="1045"/>
    <d v="2019-05-02T00:00:00"/>
    <s v="Standard Class"/>
    <s v="MC-17605"/>
    <s v="Matt Connell"/>
    <x v="1"/>
    <s v="United States"/>
    <x v="10"/>
    <x v="9"/>
    <n v="19143"/>
    <x v="3"/>
    <s v="OFF-ST-10001325"/>
    <x v="1"/>
    <x v="4"/>
    <s v="Sterilite Officeware Hinged File Box"/>
    <n v="8.3840000000000003"/>
    <n v="1"/>
    <n v="0.2"/>
    <n v="0.73360000000000003"/>
    <x v="3"/>
    <x v="0"/>
    <s v="No"/>
  </r>
  <r>
    <n v="5456"/>
    <s v="CA-2019-160962"/>
    <x v="1045"/>
    <d v="2019-05-02T00:00:00"/>
    <s v="Standard Class"/>
    <s v="MC-17605"/>
    <s v="Matt Connell"/>
    <x v="1"/>
    <s v="United States"/>
    <x v="10"/>
    <x v="9"/>
    <n v="19143"/>
    <x v="3"/>
    <s v="OFF-AR-10003056"/>
    <x v="1"/>
    <x v="6"/>
    <s v="Newell 341"/>
    <n v="6.8480000000000008"/>
    <n v="2"/>
    <n v="0.2"/>
    <n v="0.77039999999999909"/>
    <x v="3"/>
    <x v="0"/>
    <s v="No"/>
  </r>
  <r>
    <n v="5457"/>
    <s v="CA-2019-130631"/>
    <x v="614"/>
    <d v="2020-01-02T00:00:00"/>
    <s v="Standard Class"/>
    <s v="BS-11755"/>
    <s v="Bruce Stewart"/>
    <x v="0"/>
    <s v="United States"/>
    <x v="156"/>
    <x v="4"/>
    <n v="98026"/>
    <x v="1"/>
    <s v="OFF-FA-10000089"/>
    <x v="1"/>
    <x v="13"/>
    <s v="Acco Glide Clips"/>
    <n v="19.600000000000001"/>
    <n v="5"/>
    <n v="0"/>
    <n v="9.6039999999999992"/>
    <x v="1"/>
    <x v="1"/>
    <s v="Yes"/>
  </r>
  <r>
    <n v="5458"/>
    <s v="CA-2019-130631"/>
    <x v="614"/>
    <d v="2020-01-02T00:00:00"/>
    <s v="Standard Class"/>
    <s v="BS-11755"/>
    <s v="Bruce Stewart"/>
    <x v="0"/>
    <s v="United States"/>
    <x v="156"/>
    <x v="4"/>
    <n v="98026"/>
    <x v="1"/>
    <s v="FUR-FU-10004093"/>
    <x v="0"/>
    <x v="5"/>
    <s v="Hand-Finished Solid Wood Document Frame"/>
    <n v="68.459999999999994"/>
    <n v="2"/>
    <n v="0"/>
    <n v="20.537999999999997"/>
    <x v="1"/>
    <x v="1"/>
    <s v="Yes"/>
  </r>
  <r>
    <n v="5459"/>
    <s v="CA-2019-116680"/>
    <x v="507"/>
    <d v="2019-09-06T00:00:00"/>
    <s v="Second Class"/>
    <s v="PK-19075"/>
    <s v="Pete Kriz"/>
    <x v="0"/>
    <s v="United States"/>
    <x v="8"/>
    <x v="1"/>
    <n v="94122"/>
    <x v="1"/>
    <s v="OFF-BI-10004022"/>
    <x v="1"/>
    <x v="8"/>
    <s v="Acco Suede Grain Vinyl Round Ring Binder"/>
    <n v="13.343999999999998"/>
    <n v="6"/>
    <n v="0.2"/>
    <n v="4.3367999999999993"/>
    <x v="1"/>
    <x v="0"/>
    <s v="No"/>
  </r>
  <r>
    <n v="5460"/>
    <s v="CA-2019-116680"/>
    <x v="507"/>
    <d v="2019-09-06T00:00:00"/>
    <s v="Second Class"/>
    <s v="PK-19075"/>
    <s v="Pete Kriz"/>
    <x v="0"/>
    <s v="United States"/>
    <x v="8"/>
    <x v="1"/>
    <n v="94122"/>
    <x v="1"/>
    <s v="FUR-TA-10001771"/>
    <x v="0"/>
    <x v="3"/>
    <s v="Bush Cubix Conference Tables, Fully Assembled"/>
    <n v="1478.2719999999999"/>
    <n v="8"/>
    <n v="0.2"/>
    <n v="92.392000000000053"/>
    <x v="1"/>
    <x v="0"/>
    <s v="No"/>
  </r>
  <r>
    <n v="5461"/>
    <s v="US-2016-107405"/>
    <x v="90"/>
    <d v="2016-03-25T00:00:00"/>
    <s v="Standard Class"/>
    <s v="TS-21205"/>
    <s v="Thomas Seio"/>
    <x v="1"/>
    <s v="United States"/>
    <x v="153"/>
    <x v="3"/>
    <n v="28806"/>
    <x v="0"/>
    <s v="OFF-ST-10002301"/>
    <x v="1"/>
    <x v="4"/>
    <s v="Tennsco Commercial Shelving"/>
    <n v="16.272000000000002"/>
    <n v="1"/>
    <n v="0.2"/>
    <n v="-3.864600000000002"/>
    <x v="0"/>
    <x v="0"/>
    <s v="No"/>
  </r>
  <r>
    <n v="5462"/>
    <s v="CA-2019-101574"/>
    <x v="394"/>
    <d v="2019-10-04T00:00:00"/>
    <s v="Standard Class"/>
    <s v="BD-11725"/>
    <s v="Bruce Degenhardt"/>
    <x v="0"/>
    <s v="United States"/>
    <x v="1"/>
    <x v="1"/>
    <n v="90032"/>
    <x v="1"/>
    <s v="FUR-FU-10001706"/>
    <x v="0"/>
    <x v="5"/>
    <s v="Longer-Life Soft White Bulbs"/>
    <n v="9.24"/>
    <n v="3"/>
    <n v="0"/>
    <n v="4.4352"/>
    <x v="1"/>
    <x v="1"/>
    <s v="Yes"/>
  </r>
  <r>
    <n v="5463"/>
    <s v="CA-2016-146591"/>
    <x v="1046"/>
    <d v="2016-01-20T00:00:00"/>
    <s v="First Class"/>
    <s v="TS-21340"/>
    <s v="Toby Swindell"/>
    <x v="0"/>
    <s v="United States"/>
    <x v="48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  <x v="1"/>
    <x v="0"/>
    <s v="No"/>
  </r>
  <r>
    <n v="5464"/>
    <s v="CA-2016-146591"/>
    <x v="1046"/>
    <d v="2016-01-20T00:00:00"/>
    <s v="First Class"/>
    <s v="TS-21340"/>
    <s v="Toby Swindell"/>
    <x v="0"/>
    <s v="United States"/>
    <x v="48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  <x v="1"/>
    <x v="0"/>
    <s v="No"/>
  </r>
  <r>
    <n v="5465"/>
    <s v="CA-2016-146591"/>
    <x v="1046"/>
    <d v="2016-01-20T00:00:00"/>
    <s v="First Class"/>
    <s v="TS-21340"/>
    <s v="Toby Swindell"/>
    <x v="0"/>
    <s v="United States"/>
    <x v="48"/>
    <x v="16"/>
    <n v="85254"/>
    <x v="1"/>
    <s v="OFF-EN-10002504"/>
    <x v="1"/>
    <x v="12"/>
    <s v="Tyvek  Top-Opening Peel &amp; Seel Envelopes, Plain White"/>
    <n v="108.72"/>
    <n v="5"/>
    <n v="0.2"/>
    <n v="36.692999999999998"/>
    <x v="1"/>
    <x v="0"/>
    <s v="No"/>
  </r>
  <r>
    <n v="5466"/>
    <s v="CA-2016-146591"/>
    <x v="1046"/>
    <d v="2016-01-20T00:00:00"/>
    <s v="First Class"/>
    <s v="TS-21340"/>
    <s v="Toby Swindell"/>
    <x v="0"/>
    <s v="United States"/>
    <x v="48"/>
    <x v="16"/>
    <n v="85254"/>
    <x v="1"/>
    <s v="FUR-BO-10001972"/>
    <x v="0"/>
    <x v="0"/>
    <s v="O'Sullivan 4-Shelf Bookcase in Odessa Pine"/>
    <n v="181.47000000000003"/>
    <n v="5"/>
    <n v="0.7"/>
    <n v="-320.59699999999998"/>
    <x v="1"/>
    <x v="0"/>
    <s v="No"/>
  </r>
  <r>
    <n v="5467"/>
    <s v="CA-2016-107706"/>
    <x v="1047"/>
    <d v="2016-02-19T00:00:00"/>
    <s v="Second Class"/>
    <s v="ST-20530"/>
    <s v="Shui Tom"/>
    <x v="0"/>
    <s v="United States"/>
    <x v="12"/>
    <x v="5"/>
    <n v="77095"/>
    <x v="2"/>
    <s v="OFF-PA-10000466"/>
    <x v="1"/>
    <x v="10"/>
    <s v="Memo Book, 100 Message Capacity, 5 3/8” x 11”"/>
    <n v="16.176000000000002"/>
    <n v="3"/>
    <n v="0.2"/>
    <n v="6.0659999999999989"/>
    <x v="2"/>
    <x v="0"/>
    <s v="No"/>
  </r>
  <r>
    <n v="5468"/>
    <s v="CA-2018-122448"/>
    <x v="632"/>
    <d v="2018-06-14T00:00:00"/>
    <s v="Standard Class"/>
    <s v="DB-13210"/>
    <s v="Dean Braden"/>
    <x v="0"/>
    <s v="United States"/>
    <x v="8"/>
    <x v="1"/>
    <n v="94109"/>
    <x v="1"/>
    <s v="FUR-CH-10002774"/>
    <x v="0"/>
    <x v="1"/>
    <s v="Global Deluxe Stacking Chair, Gray"/>
    <n v="122.352"/>
    <n v="3"/>
    <n v="0.2"/>
    <n v="13.764599999999994"/>
    <x v="1"/>
    <x v="0"/>
    <s v="No"/>
  </r>
  <r>
    <n v="5469"/>
    <s v="CA-2016-132451"/>
    <x v="467"/>
    <d v="2016-09-27T00:00:00"/>
    <s v="First Class"/>
    <s v="KF-16285"/>
    <s v="Karen Ferguson"/>
    <x v="2"/>
    <s v="United States"/>
    <x v="70"/>
    <x v="1"/>
    <n v="92105"/>
    <x v="1"/>
    <s v="FUR-CH-10000454"/>
    <x v="0"/>
    <x v="1"/>
    <s v="Hon Deluxe Fabric Upholstered Stacking Chairs, Rounded Back"/>
    <n v="585.55200000000002"/>
    <n v="3"/>
    <n v="0.2"/>
    <n v="73.19399999999996"/>
    <x v="1"/>
    <x v="0"/>
    <s v="No"/>
  </r>
  <r>
    <n v="5470"/>
    <s v="CA-2016-132451"/>
    <x v="467"/>
    <d v="2016-09-27T00:00:00"/>
    <s v="First Class"/>
    <s v="KF-16285"/>
    <s v="Karen Ferguson"/>
    <x v="2"/>
    <s v="United States"/>
    <x v="70"/>
    <x v="1"/>
    <n v="92105"/>
    <x v="1"/>
    <s v="OFF-PA-10004888"/>
    <x v="1"/>
    <x v="10"/>
    <s v="Xerox 217"/>
    <n v="19.440000000000001"/>
    <n v="3"/>
    <n v="0"/>
    <n v="9.3312000000000008"/>
    <x v="1"/>
    <x v="0"/>
    <s v="No"/>
  </r>
  <r>
    <n v="5471"/>
    <s v="CA-2018-158547"/>
    <x v="198"/>
    <d v="2018-06-04T00:00:00"/>
    <s v="Standard Class"/>
    <s v="JM-16195"/>
    <s v="Justin MacKendrick"/>
    <x v="0"/>
    <s v="United States"/>
    <x v="57"/>
    <x v="24"/>
    <n v="45011"/>
    <x v="3"/>
    <s v="OFF-AP-10003842"/>
    <x v="1"/>
    <x v="9"/>
    <s v="Euro-Pro Shark Turbo Vacuum"/>
    <n v="123.92000000000002"/>
    <n v="5"/>
    <n v="0.2"/>
    <n v="9.2939999999999969"/>
    <x v="3"/>
    <x v="0"/>
    <s v="No"/>
  </r>
  <r>
    <n v="5472"/>
    <s v="CA-2019-116946"/>
    <x v="484"/>
    <d v="2019-12-23T00:00:00"/>
    <s v="Standard Class"/>
    <s v="TS-21505"/>
    <s v="Tony Sayre"/>
    <x v="0"/>
    <s v="United States"/>
    <x v="117"/>
    <x v="22"/>
    <n v="80134"/>
    <x v="1"/>
    <s v="FUR-FU-10000320"/>
    <x v="0"/>
    <x v="5"/>
    <s v="OIC Stacking Trays"/>
    <n v="13.360000000000001"/>
    <n v="5"/>
    <n v="0.2"/>
    <n v="4.0080000000000009"/>
    <x v="1"/>
    <x v="0"/>
    <s v="No"/>
  </r>
  <r>
    <n v="5473"/>
    <s v="CA-2019-116946"/>
    <x v="484"/>
    <d v="2019-12-23T00:00:00"/>
    <s v="Standard Class"/>
    <s v="TS-21505"/>
    <s v="Tony Sayre"/>
    <x v="0"/>
    <s v="United States"/>
    <x v="117"/>
    <x v="22"/>
    <n v="80134"/>
    <x v="1"/>
    <s v="OFF-ST-10002554"/>
    <x v="1"/>
    <x v="4"/>
    <s v="Tennsco Industrial Shelving"/>
    <n v="78.256"/>
    <n v="2"/>
    <n v="0.2"/>
    <n v="-17.607599999999998"/>
    <x v="1"/>
    <x v="0"/>
    <s v="No"/>
  </r>
  <r>
    <n v="5474"/>
    <s v="CA-2019-116946"/>
    <x v="484"/>
    <d v="2019-12-23T00:00:00"/>
    <s v="Standard Class"/>
    <s v="TS-21505"/>
    <s v="Tony Sayre"/>
    <x v="0"/>
    <s v="United States"/>
    <x v="117"/>
    <x v="22"/>
    <n v="80134"/>
    <x v="1"/>
    <s v="FUR-BO-10000468"/>
    <x v="0"/>
    <x v="0"/>
    <s v="O'Sullivan 2-Shelf Heavy-Duty Bookcases"/>
    <n v="102.01800000000001"/>
    <n v="7"/>
    <n v="0.7"/>
    <n v="-183.6323999999999"/>
    <x v="1"/>
    <x v="0"/>
    <s v="No"/>
  </r>
  <r>
    <n v="5475"/>
    <s v="CA-2019-121741"/>
    <x v="377"/>
    <d v="2019-12-26T00:00:00"/>
    <s v="Same Day"/>
    <s v="YC-21895"/>
    <s v="Yoseph Carroll"/>
    <x v="1"/>
    <s v="United States"/>
    <x v="9"/>
    <x v="8"/>
    <n v="68025"/>
    <x v="2"/>
    <s v="OFF-ST-10004459"/>
    <x v="1"/>
    <x v="4"/>
    <s v="Tennsco Single-Tier Lockers"/>
    <n v="750.68"/>
    <n v="2"/>
    <n v="0"/>
    <n v="37.533999999999992"/>
    <x v="2"/>
    <x v="0"/>
    <s v="No"/>
  </r>
  <r>
    <n v="5476"/>
    <s v="CA-2019-169691"/>
    <x v="140"/>
    <d v="2019-06-18T00:00:00"/>
    <s v="First Class"/>
    <s v="Dp-13240"/>
    <s v="Dean percer"/>
    <x v="2"/>
    <s v="United States"/>
    <x v="349"/>
    <x v="11"/>
    <n v="55369"/>
    <x v="2"/>
    <s v="OFF-LA-10002312"/>
    <x v="1"/>
    <x v="2"/>
    <s v="Avery 490"/>
    <n v="44.400000000000006"/>
    <n v="3"/>
    <n v="0"/>
    <n v="22.200000000000003"/>
    <x v="2"/>
    <x v="0"/>
    <s v="No"/>
  </r>
  <r>
    <n v="5477"/>
    <s v="CA-2019-169691"/>
    <x v="140"/>
    <d v="2019-06-18T00:00:00"/>
    <s v="First Class"/>
    <s v="Dp-13240"/>
    <s v="Dean percer"/>
    <x v="2"/>
    <s v="United States"/>
    <x v="349"/>
    <x v="11"/>
    <n v="55369"/>
    <x v="2"/>
    <s v="OFF-ST-10001291"/>
    <x v="1"/>
    <x v="4"/>
    <s v="Tenex Personal Self-Stacking Standard File Box, Black/Gray"/>
    <n v="84.55"/>
    <n v="5"/>
    <n v="0"/>
    <n v="22.828499999999998"/>
    <x v="2"/>
    <x v="0"/>
    <s v="No"/>
  </r>
  <r>
    <n v="5478"/>
    <s v="CA-2019-169691"/>
    <x v="140"/>
    <d v="2019-06-18T00:00:00"/>
    <s v="First Class"/>
    <s v="Dp-13240"/>
    <s v="Dean percer"/>
    <x v="2"/>
    <s v="United States"/>
    <x v="349"/>
    <x v="11"/>
    <n v="55369"/>
    <x v="2"/>
    <s v="OFF-PA-10003022"/>
    <x v="1"/>
    <x v="10"/>
    <s v="Xerox 1992"/>
    <n v="17.940000000000001"/>
    <n v="3"/>
    <n v="0"/>
    <n v="8.7906000000000013"/>
    <x v="2"/>
    <x v="0"/>
    <s v="No"/>
  </r>
  <r>
    <n v="5479"/>
    <s v="CA-2018-121356"/>
    <x v="73"/>
    <d v="2018-11-24T00:00:00"/>
    <s v="Standard Class"/>
    <s v="SJ-20500"/>
    <s v="Shirley Jackson"/>
    <x v="0"/>
    <s v="United States"/>
    <x v="46"/>
    <x v="13"/>
    <n v="19711"/>
    <x v="3"/>
    <s v="OFF-BI-10002133"/>
    <x v="1"/>
    <x v="8"/>
    <s v="Wilson Jones Elliptical Ring 3 1/2&quot; Capacity Binders, 800 sheets"/>
    <n v="128.39999999999998"/>
    <n v="3"/>
    <n v="0"/>
    <n v="62.915999999999997"/>
    <x v="3"/>
    <x v="0"/>
    <s v="No"/>
  </r>
  <r>
    <n v="5480"/>
    <s v="CA-2016-101770"/>
    <x v="691"/>
    <d v="2016-04-04T00:00:00"/>
    <s v="Standard Class"/>
    <s v="KB-16240"/>
    <s v="Karen Bern"/>
    <x v="1"/>
    <s v="United States"/>
    <x v="100"/>
    <x v="2"/>
    <n v="33180"/>
    <x v="0"/>
    <s v="OFF-BI-10001097"/>
    <x v="1"/>
    <x v="8"/>
    <s v="Avery Hole Reinforcements"/>
    <n v="1.8690000000000004"/>
    <n v="1"/>
    <n v="0.7"/>
    <n v="-1.3082999999999996"/>
    <x v="0"/>
    <x v="0"/>
    <s v="No"/>
  </r>
  <r>
    <n v="5481"/>
    <s v="CA-2019-105487"/>
    <x v="1048"/>
    <d v="2019-10-14T00:00:00"/>
    <s v="Standard Class"/>
    <s v="CS-12250"/>
    <s v="Chris Selesnick"/>
    <x v="1"/>
    <s v="United States"/>
    <x v="70"/>
    <x v="1"/>
    <n v="92105"/>
    <x v="1"/>
    <s v="TEC-PH-10001336"/>
    <x v="2"/>
    <x v="7"/>
    <s v="Digium D40 VoIP phone"/>
    <n v="103.19200000000001"/>
    <n v="1"/>
    <n v="0.2"/>
    <n v="11.609099999999998"/>
    <x v="1"/>
    <x v="0"/>
    <s v="No"/>
  </r>
  <r>
    <n v="5482"/>
    <s v="CA-2019-105487"/>
    <x v="1048"/>
    <d v="2019-10-14T00:00:00"/>
    <s v="Standard Class"/>
    <s v="CS-12250"/>
    <s v="Chris Selesnick"/>
    <x v="1"/>
    <s v="United States"/>
    <x v="70"/>
    <x v="1"/>
    <n v="92105"/>
    <x v="1"/>
    <s v="TEC-AC-10002305"/>
    <x v="2"/>
    <x v="11"/>
    <s v="KeyTronic E03601U1 - Keyboard - Beige"/>
    <n v="36"/>
    <n v="2"/>
    <n v="0"/>
    <n v="6.4799999999999969"/>
    <x v="1"/>
    <x v="0"/>
    <s v="No"/>
  </r>
  <r>
    <n v="5483"/>
    <s v="CA-2019-105487"/>
    <x v="1048"/>
    <d v="2019-10-14T00:00:00"/>
    <s v="Standard Class"/>
    <s v="CS-12250"/>
    <s v="Chris Selesnick"/>
    <x v="1"/>
    <s v="United States"/>
    <x v="70"/>
    <x v="1"/>
    <n v="92105"/>
    <x v="1"/>
    <s v="TEC-AC-10003610"/>
    <x v="2"/>
    <x v="11"/>
    <s v="Logitech Illuminated - Keyboard"/>
    <n v="239.96"/>
    <n v="4"/>
    <n v="0"/>
    <n v="115.1808"/>
    <x v="1"/>
    <x v="0"/>
    <s v="No"/>
  </r>
  <r>
    <n v="5484"/>
    <s v="CA-2019-105487"/>
    <x v="1048"/>
    <d v="2019-10-14T00:00:00"/>
    <s v="Standard Class"/>
    <s v="CS-12250"/>
    <s v="Chris Selesnick"/>
    <x v="1"/>
    <s v="United States"/>
    <x v="70"/>
    <x v="1"/>
    <n v="92105"/>
    <x v="1"/>
    <s v="OFF-ST-10002301"/>
    <x v="1"/>
    <x v="4"/>
    <s v="Tennsco Commercial Shelving"/>
    <n v="40.68"/>
    <n v="2"/>
    <n v="0"/>
    <n v="0.40679999999999694"/>
    <x v="1"/>
    <x v="0"/>
    <s v="No"/>
  </r>
  <r>
    <n v="5485"/>
    <s v="CA-2019-148999"/>
    <x v="289"/>
    <d v="2019-02-04T00:00:00"/>
    <s v="Standard Class"/>
    <s v="EB-13870"/>
    <s v="Emily Burns"/>
    <x v="0"/>
    <s v="United States"/>
    <x v="100"/>
    <x v="2"/>
    <n v="33142"/>
    <x v="0"/>
    <s v="FUR-CH-10002044"/>
    <x v="0"/>
    <x v="1"/>
    <s v="Office Star - Contemporary Task Swivel chair with 2-way adjustable arms, Plum"/>
    <n v="419.13599999999997"/>
    <n v="4"/>
    <n v="0.2"/>
    <n v="-68.1096"/>
    <x v="0"/>
    <x v="0"/>
    <s v="No"/>
  </r>
  <r>
    <n v="5486"/>
    <s v="CA-2016-107573"/>
    <x v="432"/>
    <d v="2016-12-17T00:00:00"/>
    <s v="Standard Class"/>
    <s v="PB-19150"/>
    <s v="Philip Brown"/>
    <x v="0"/>
    <s v="United States"/>
    <x v="100"/>
    <x v="2"/>
    <n v="33178"/>
    <x v="0"/>
    <s v="OFF-EN-10001099"/>
    <x v="1"/>
    <x v="12"/>
    <s v="Staple envelope"/>
    <n v="23.472000000000001"/>
    <n v="3"/>
    <n v="0.2"/>
    <n v="7.6283999999999974"/>
    <x v="0"/>
    <x v="0"/>
    <s v="No"/>
  </r>
  <r>
    <n v="5487"/>
    <s v="CA-2017-156608"/>
    <x v="1040"/>
    <d v="2017-10-29T00:00:00"/>
    <s v="Standard Class"/>
    <s v="MT-18070"/>
    <s v="Michelle Tran"/>
    <x v="2"/>
    <s v="United States"/>
    <x v="52"/>
    <x v="5"/>
    <n v="78207"/>
    <x v="2"/>
    <s v="OFF-BI-10004140"/>
    <x v="1"/>
    <x v="8"/>
    <s v="Avery Non-Stick Binders"/>
    <n v="3.5919999999999992"/>
    <n v="4"/>
    <n v="0.8"/>
    <n v="-6.2860000000000031"/>
    <x v="2"/>
    <x v="0"/>
    <s v="No"/>
  </r>
  <r>
    <n v="5488"/>
    <s v="CA-2019-134495"/>
    <x v="719"/>
    <d v="2019-04-04T00:00:00"/>
    <s v="Second Class"/>
    <s v="BF-11020"/>
    <s v="Barry Französisch"/>
    <x v="1"/>
    <s v="United States"/>
    <x v="108"/>
    <x v="2"/>
    <n v="32216"/>
    <x v="0"/>
    <s v="TEC-PH-10004897"/>
    <x v="2"/>
    <x v="7"/>
    <s v="Mediabridge Sport Armband iPhone 5s"/>
    <n v="23.976000000000003"/>
    <n v="3"/>
    <n v="0.2"/>
    <n v="-5.694300000000001"/>
    <x v="0"/>
    <x v="0"/>
    <s v="No"/>
  </r>
  <r>
    <n v="5489"/>
    <s v="CA-2019-134495"/>
    <x v="719"/>
    <d v="2019-04-04T00:00:00"/>
    <s v="Second Class"/>
    <s v="BF-11020"/>
    <s v="Barry Französisch"/>
    <x v="1"/>
    <s v="United States"/>
    <x v="108"/>
    <x v="2"/>
    <n v="32216"/>
    <x v="0"/>
    <s v="OFF-LA-10000262"/>
    <x v="1"/>
    <x v="2"/>
    <s v="Avery 494"/>
    <n v="6.2640000000000002"/>
    <n v="3"/>
    <n v="0.2"/>
    <n v="2.0358000000000001"/>
    <x v="0"/>
    <x v="0"/>
    <s v="No"/>
  </r>
  <r>
    <n v="5490"/>
    <s v="CA-2019-134495"/>
    <x v="719"/>
    <d v="2019-04-04T00:00:00"/>
    <s v="Second Class"/>
    <s v="BF-11020"/>
    <s v="Barry Französisch"/>
    <x v="1"/>
    <s v="United States"/>
    <x v="108"/>
    <x v="2"/>
    <n v="32216"/>
    <x v="0"/>
    <s v="OFF-AP-10002222"/>
    <x v="1"/>
    <x v="9"/>
    <s v="Staple holder"/>
    <n v="20.808"/>
    <n v="3"/>
    <n v="0.2"/>
    <n v="1.8207000000000013"/>
    <x v="0"/>
    <x v="0"/>
    <s v="No"/>
  </r>
  <r>
    <n v="5491"/>
    <s v="CA-2019-134495"/>
    <x v="719"/>
    <d v="2019-04-04T00:00:00"/>
    <s v="Second Class"/>
    <s v="BF-11020"/>
    <s v="Barry Französisch"/>
    <x v="1"/>
    <s v="United States"/>
    <x v="108"/>
    <x v="2"/>
    <n v="32216"/>
    <x v="0"/>
    <s v="FUR-CH-10003774"/>
    <x v="0"/>
    <x v="1"/>
    <s v="Global Wood Trimmed Manager's Task Chair, Khaki"/>
    <n v="218.35200000000003"/>
    <n v="3"/>
    <n v="0.2"/>
    <n v="-19.105800000000016"/>
    <x v="0"/>
    <x v="0"/>
    <s v="No"/>
  </r>
  <r>
    <n v="5492"/>
    <s v="CA-2019-164098"/>
    <x v="795"/>
    <d v="2019-01-27T00:00:00"/>
    <s v="First Class"/>
    <s v="CG-12520"/>
    <s v="Claire Gute"/>
    <x v="0"/>
    <s v="United States"/>
    <x v="12"/>
    <x v="5"/>
    <n v="77070"/>
    <x v="2"/>
    <s v="OFF-ST-10000615"/>
    <x v="1"/>
    <x v="4"/>
    <s v="SimpliFile Personal File, Black Granite, 15w x 6-15/16d x 11-1/4h"/>
    <n v="18.16"/>
    <n v="2"/>
    <n v="0.2"/>
    <n v="1.8160000000000016"/>
    <x v="2"/>
    <x v="0"/>
    <s v="No"/>
  </r>
  <r>
    <n v="5493"/>
    <s v="CA-2016-105249"/>
    <x v="683"/>
    <d v="2016-11-28T00:00:00"/>
    <s v="Same Day"/>
    <s v="DH-13675"/>
    <s v="Duane Huffman"/>
    <x v="2"/>
    <s v="United States"/>
    <x v="8"/>
    <x v="1"/>
    <n v="94122"/>
    <x v="1"/>
    <s v="OFF-SU-10001225"/>
    <x v="1"/>
    <x v="14"/>
    <s v="Staple remover"/>
    <n v="7.36"/>
    <n v="2"/>
    <n v="0"/>
    <n v="0.14719999999999978"/>
    <x v="1"/>
    <x v="0"/>
    <s v="No"/>
  </r>
  <r>
    <n v="5494"/>
    <s v="CA-2016-105249"/>
    <x v="683"/>
    <d v="2016-11-28T00:00:00"/>
    <s v="Same Day"/>
    <s v="DH-13675"/>
    <s v="Duane Huffman"/>
    <x v="2"/>
    <s v="United States"/>
    <x v="8"/>
    <x v="1"/>
    <n v="94122"/>
    <x v="1"/>
    <s v="OFF-LA-10002043"/>
    <x v="1"/>
    <x v="2"/>
    <s v="Avery 489"/>
    <n v="41.4"/>
    <n v="4"/>
    <n v="0"/>
    <n v="19.872"/>
    <x v="1"/>
    <x v="0"/>
    <s v="No"/>
  </r>
  <r>
    <n v="5495"/>
    <s v="CA-2016-105249"/>
    <x v="683"/>
    <d v="2016-11-28T00:00:00"/>
    <s v="Same Day"/>
    <s v="DH-13675"/>
    <s v="Duane Huffman"/>
    <x v="2"/>
    <s v="United States"/>
    <x v="8"/>
    <x v="1"/>
    <n v="94122"/>
    <x v="1"/>
    <s v="FUR-BO-10000330"/>
    <x v="0"/>
    <x v="0"/>
    <s v="Sauder Camden County Barrister Bookcase, Planked Cherry Finish"/>
    <n v="411.33199999999999"/>
    <n v="4"/>
    <n v="0.15"/>
    <n v="-4.8391999999999769"/>
    <x v="1"/>
    <x v="0"/>
    <s v="No"/>
  </r>
  <r>
    <n v="5496"/>
    <s v="CA-2017-113523"/>
    <x v="406"/>
    <d v="2017-09-08T00:00:00"/>
    <s v="Standard Class"/>
    <s v="SC-20440"/>
    <s v="Shaun Chance"/>
    <x v="1"/>
    <s v="United States"/>
    <x v="10"/>
    <x v="9"/>
    <n v="19140"/>
    <x v="3"/>
    <s v="OFF-BI-10001249"/>
    <x v="1"/>
    <x v="8"/>
    <s v="Avery Heavy-Duty EZD View Binder with Locking Rings"/>
    <n v="7.6560000000000006"/>
    <n v="4"/>
    <n v="0.7"/>
    <n v="-6.1247999999999987"/>
    <x v="3"/>
    <x v="0"/>
    <s v="No"/>
  </r>
  <r>
    <n v="5497"/>
    <s v="CA-2019-117821"/>
    <x v="492"/>
    <d v="2019-06-16T00:00:00"/>
    <s v="Standard Class"/>
    <s v="HG-15025"/>
    <s v="Hunter Glantz"/>
    <x v="0"/>
    <s v="United States"/>
    <x v="292"/>
    <x v="24"/>
    <n v="43302"/>
    <x v="3"/>
    <s v="TEC-AC-10004469"/>
    <x v="2"/>
    <x v="11"/>
    <s v="Microsoft Sculpt Comfort Mouse"/>
    <n v="63.920000000000009"/>
    <n v="2"/>
    <n v="0.2"/>
    <n v="19.176000000000002"/>
    <x v="3"/>
    <x v="0"/>
    <s v="No"/>
  </r>
  <r>
    <n v="5498"/>
    <s v="CA-2019-164378"/>
    <x v="663"/>
    <d v="2019-07-18T00:00:00"/>
    <s v="Second Class"/>
    <s v="MM-18055"/>
    <s v="Michelle Moray"/>
    <x v="0"/>
    <s v="United States"/>
    <x v="20"/>
    <x v="15"/>
    <n v="10024"/>
    <x v="3"/>
    <s v="OFF-AR-10001177"/>
    <x v="1"/>
    <x v="6"/>
    <s v="Newell 349"/>
    <n v="6.56"/>
    <n v="2"/>
    <n v="0"/>
    <n v="1.9023999999999992"/>
    <x v="3"/>
    <x v="0"/>
    <s v="No"/>
  </r>
  <r>
    <n v="5499"/>
    <s v="CA-2019-164378"/>
    <x v="663"/>
    <d v="2019-07-18T00:00:00"/>
    <s v="Second Class"/>
    <s v="MM-18055"/>
    <s v="Michelle Moray"/>
    <x v="0"/>
    <s v="United States"/>
    <x v="20"/>
    <x v="15"/>
    <n v="10024"/>
    <x v="3"/>
    <s v="OFF-LA-10000634"/>
    <x v="1"/>
    <x v="2"/>
    <s v="Avery 509"/>
    <n v="7.83"/>
    <n v="3"/>
    <n v="0"/>
    <n v="3.6017999999999999"/>
    <x v="3"/>
    <x v="0"/>
    <s v="No"/>
  </r>
  <r>
    <n v="5500"/>
    <s v="CA-2019-164378"/>
    <x v="663"/>
    <d v="2019-07-18T00:00:00"/>
    <s v="Second Class"/>
    <s v="MM-18055"/>
    <s v="Michelle Moray"/>
    <x v="0"/>
    <s v="United States"/>
    <x v="20"/>
    <x v="15"/>
    <n v="10024"/>
    <x v="3"/>
    <s v="TEC-AC-10004708"/>
    <x v="2"/>
    <x v="11"/>
    <s v="Sony 32GB Class 10 Micro SDHC R40 Memory Card"/>
    <n v="41.9"/>
    <n v="2"/>
    <n v="0"/>
    <n v="8.7989999999999995"/>
    <x v="3"/>
    <x v="0"/>
    <s v="No"/>
  </r>
  <r>
    <n v="5501"/>
    <s v="CA-2019-164378"/>
    <x v="663"/>
    <d v="2019-07-18T00:00:00"/>
    <s v="Second Class"/>
    <s v="MM-18055"/>
    <s v="Michelle Moray"/>
    <x v="0"/>
    <s v="United States"/>
    <x v="20"/>
    <x v="15"/>
    <n v="10024"/>
    <x v="3"/>
    <s v="FUR-CH-10002084"/>
    <x v="0"/>
    <x v="1"/>
    <s v="Hon Mobius Operator's Chair"/>
    <n v="664.14599999999996"/>
    <n v="6"/>
    <n v="0.1"/>
    <n v="88.552800000000005"/>
    <x v="3"/>
    <x v="0"/>
    <s v="No"/>
  </r>
  <r>
    <n v="5502"/>
    <s v="CA-2019-164378"/>
    <x v="663"/>
    <d v="2019-07-18T00:00:00"/>
    <s v="Second Class"/>
    <s v="MM-18055"/>
    <s v="Michelle Moray"/>
    <x v="0"/>
    <s v="United States"/>
    <x v="20"/>
    <x v="15"/>
    <n v="10024"/>
    <x v="3"/>
    <s v="OFF-PA-10004519"/>
    <x v="1"/>
    <x v="10"/>
    <s v="Spiral Phone Message Books with Labels by Adams"/>
    <n v="8.9600000000000009"/>
    <n v="2"/>
    <n v="0"/>
    <n v="4.3904000000000005"/>
    <x v="3"/>
    <x v="0"/>
    <s v="No"/>
  </r>
  <r>
    <n v="5503"/>
    <s v="CA-2019-127782"/>
    <x v="808"/>
    <d v="2019-11-06T00:00:00"/>
    <s v="Standard Class"/>
    <s v="TH-21115"/>
    <s v="Thea Hudgings"/>
    <x v="1"/>
    <s v="United States"/>
    <x v="10"/>
    <x v="9"/>
    <n v="19140"/>
    <x v="3"/>
    <s v="FUR-FU-10001847"/>
    <x v="0"/>
    <x v="5"/>
    <s v="Eldon Image Series Black Desk Accessories"/>
    <n v="3.3119999999999998"/>
    <n v="1"/>
    <n v="0.2"/>
    <n v="0.66239999999999977"/>
    <x v="3"/>
    <x v="0"/>
    <s v="No"/>
  </r>
  <r>
    <n v="5504"/>
    <s v="CA-2019-127782"/>
    <x v="808"/>
    <d v="2019-11-06T00:00:00"/>
    <s v="Standard Class"/>
    <s v="TH-21115"/>
    <s v="Thea Hudgings"/>
    <x v="1"/>
    <s v="United States"/>
    <x v="10"/>
    <x v="9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  <x v="3"/>
    <x v="0"/>
    <s v="No"/>
  </r>
  <r>
    <n v="5505"/>
    <s v="CA-2019-127782"/>
    <x v="808"/>
    <d v="2019-11-06T00:00:00"/>
    <s v="Standard Class"/>
    <s v="TH-21115"/>
    <s v="Thea Hudgings"/>
    <x v="1"/>
    <s v="United States"/>
    <x v="10"/>
    <x v="9"/>
    <n v="19140"/>
    <x v="3"/>
    <s v="OFF-EN-10003845"/>
    <x v="1"/>
    <x v="12"/>
    <s v="Colored Envelopes"/>
    <n v="8.8559999999999999"/>
    <n v="3"/>
    <n v="0.2"/>
    <n v="2.8781999999999992"/>
    <x v="3"/>
    <x v="0"/>
    <s v="No"/>
  </r>
  <r>
    <n v="5506"/>
    <s v="CA-2019-127782"/>
    <x v="808"/>
    <d v="2019-11-06T00:00:00"/>
    <s v="Standard Class"/>
    <s v="TH-21115"/>
    <s v="Thea Hudgings"/>
    <x v="1"/>
    <s v="United States"/>
    <x v="10"/>
    <x v="9"/>
    <n v="19140"/>
    <x v="3"/>
    <s v="TEC-PH-10001817"/>
    <x v="2"/>
    <x v="7"/>
    <s v="Wilson Electronics DB Pro Signal Booster"/>
    <n v="859.19999999999993"/>
    <n v="4"/>
    <n v="0.4"/>
    <n v="-186.15999999999997"/>
    <x v="3"/>
    <x v="0"/>
    <s v="No"/>
  </r>
  <r>
    <n v="5507"/>
    <s v="US-2018-162026"/>
    <x v="750"/>
    <d v="2018-10-08T00:00:00"/>
    <s v="Same Day"/>
    <s v="JE-15745"/>
    <s v="Joel Eaton"/>
    <x v="0"/>
    <s v="United States"/>
    <x v="1"/>
    <x v="1"/>
    <n v="90036"/>
    <x v="1"/>
    <s v="OFF-PA-10000167"/>
    <x v="1"/>
    <x v="10"/>
    <s v="Xerox 1925"/>
    <n v="61.96"/>
    <n v="2"/>
    <n v="0"/>
    <n v="27.881999999999998"/>
    <x v="1"/>
    <x v="0"/>
    <s v="No"/>
  </r>
  <r>
    <n v="5508"/>
    <s v="CA-2018-150000"/>
    <x v="143"/>
    <d v="2018-04-14T00:00:00"/>
    <s v="Standard Class"/>
    <s v="PG-18820"/>
    <s v="Patrick Gardner"/>
    <x v="0"/>
    <s v="United States"/>
    <x v="214"/>
    <x v="32"/>
    <n v="30080"/>
    <x v="0"/>
    <s v="OFF-EN-10002973"/>
    <x v="1"/>
    <x v="12"/>
    <s v="Ampad #10 Peel &amp; Seel Holiday Envelopes"/>
    <n v="17.920000000000002"/>
    <n v="4"/>
    <n v="0"/>
    <n v="8.6016000000000012"/>
    <x v="0"/>
    <x v="0"/>
    <s v="No"/>
  </r>
  <r>
    <n v="5509"/>
    <s v="CA-2017-168529"/>
    <x v="1049"/>
    <d v="2017-10-12T00:00:00"/>
    <s v="Standard Class"/>
    <s v="MB-17305"/>
    <s v="Maria Bertelson"/>
    <x v="0"/>
    <s v="United States"/>
    <x v="8"/>
    <x v="1"/>
    <n v="94122"/>
    <x v="1"/>
    <s v="FUR-FU-10001588"/>
    <x v="0"/>
    <x v="5"/>
    <s v="Deflect-o SuperTray Unbreakable Stackable Tray, Letter, Black"/>
    <n v="145.9"/>
    <n v="5"/>
    <n v="0"/>
    <n v="62.736999999999995"/>
    <x v="1"/>
    <x v="0"/>
    <s v="No"/>
  </r>
  <r>
    <n v="5510"/>
    <s v="US-2019-152569"/>
    <x v="356"/>
    <d v="2019-05-20T00:00:00"/>
    <s v="Standard Class"/>
    <s v="JD-16015"/>
    <s v="Joy Daniels"/>
    <x v="0"/>
    <s v="United States"/>
    <x v="22"/>
    <x v="10"/>
    <n v="60653"/>
    <x v="2"/>
    <s v="OFF-PA-10001736"/>
    <x v="1"/>
    <x v="10"/>
    <s v="Xerox 1880"/>
    <n v="56.704000000000001"/>
    <n v="2"/>
    <n v="0.2"/>
    <n v="19.137599999999992"/>
    <x v="2"/>
    <x v="0"/>
    <s v="No"/>
  </r>
  <r>
    <n v="5511"/>
    <s v="US-2019-152569"/>
    <x v="356"/>
    <d v="2019-05-20T00:00:00"/>
    <s v="Standard Class"/>
    <s v="JD-16015"/>
    <s v="Joy Daniels"/>
    <x v="0"/>
    <s v="United States"/>
    <x v="22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x v="2"/>
    <x v="0"/>
    <s v="No"/>
  </r>
  <r>
    <n v="5512"/>
    <s v="US-2016-137680"/>
    <x v="1050"/>
    <d v="2016-03-02T00:00:00"/>
    <s v="Standard Class"/>
    <s v="JH-15430"/>
    <s v="Jennifer Halladay"/>
    <x v="0"/>
    <s v="United States"/>
    <x v="261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  <x v="1"/>
    <x v="0"/>
    <s v="No"/>
  </r>
  <r>
    <n v="5513"/>
    <s v="US-2016-137680"/>
    <x v="1050"/>
    <d v="2016-03-02T00:00:00"/>
    <s v="Standard Class"/>
    <s v="JH-15430"/>
    <s v="Jennifer Halladay"/>
    <x v="0"/>
    <s v="United States"/>
    <x v="261"/>
    <x v="21"/>
    <n v="97504"/>
    <x v="1"/>
    <s v="OFF-PA-10000069"/>
    <x v="1"/>
    <x v="10"/>
    <s v="TOPS 4 x 6 Fluorescent Color Memo Sheets, 500 Sheets per Pack"/>
    <n v="22.776000000000003"/>
    <n v="3"/>
    <n v="0.2"/>
    <n v="7.6868999999999996"/>
    <x v="1"/>
    <x v="0"/>
    <s v="No"/>
  </r>
  <r>
    <n v="5514"/>
    <s v="CA-2017-103177"/>
    <x v="1051"/>
    <d v="2017-06-01T00:00:00"/>
    <s v="First Class"/>
    <s v="EN-13780"/>
    <s v="Edward Nazzal"/>
    <x v="0"/>
    <s v="United States"/>
    <x v="20"/>
    <x v="15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  <x v="3"/>
    <x v="0"/>
    <s v="No"/>
  </r>
  <r>
    <n v="5515"/>
    <s v="CA-2017-103177"/>
    <x v="1051"/>
    <d v="2017-06-01T00:00:00"/>
    <s v="First Class"/>
    <s v="EN-13780"/>
    <s v="Edward Nazzal"/>
    <x v="0"/>
    <s v="United States"/>
    <x v="20"/>
    <x v="15"/>
    <n v="10009"/>
    <x v="3"/>
    <s v="OFF-AP-10004540"/>
    <x v="1"/>
    <x v="9"/>
    <s v="Eureka The Boss Lite 10-Amp Upright Vacuum, Blue"/>
    <n v="160.32"/>
    <n v="2"/>
    <n v="0"/>
    <n v="44.889600000000002"/>
    <x v="3"/>
    <x v="0"/>
    <s v="No"/>
  </r>
  <r>
    <n v="5516"/>
    <s v="CA-2017-103177"/>
    <x v="1051"/>
    <d v="2017-06-01T00:00:00"/>
    <s v="First Class"/>
    <s v="EN-13780"/>
    <s v="Edward Nazzal"/>
    <x v="0"/>
    <s v="United States"/>
    <x v="20"/>
    <x v="15"/>
    <n v="10009"/>
    <x v="3"/>
    <s v="TEC-PH-10001527"/>
    <x v="2"/>
    <x v="7"/>
    <s v="Plantronics MX500i Earset"/>
    <n v="128.85000000000002"/>
    <n v="3"/>
    <n v="0"/>
    <n v="3.8654999999999973"/>
    <x v="3"/>
    <x v="0"/>
    <s v="No"/>
  </r>
  <r>
    <n v="5517"/>
    <s v="US-2018-138408"/>
    <x v="741"/>
    <d v="2018-11-21T00:00:00"/>
    <s v="Second Class"/>
    <s v="KC-16255"/>
    <s v="Karen Carlisle"/>
    <x v="1"/>
    <s v="United States"/>
    <x v="114"/>
    <x v="19"/>
    <n v="35810"/>
    <x v="0"/>
    <s v="TEC-AC-10003870"/>
    <x v="2"/>
    <x v="11"/>
    <s v="Logitech Z-906 Speaker sys - home theater - 5.1-CH"/>
    <n v="1319.96"/>
    <n v="4"/>
    <n v="0"/>
    <n v="527.98400000000004"/>
    <x v="0"/>
    <x v="0"/>
    <s v="No"/>
  </r>
  <r>
    <n v="5518"/>
    <s v="CA-2019-117667"/>
    <x v="769"/>
    <d v="2019-12-09T00:00:00"/>
    <s v="Standard Class"/>
    <s v="MS-17980"/>
    <s v="Michael Stewart"/>
    <x v="1"/>
    <s v="United States"/>
    <x v="10"/>
    <x v="9"/>
    <n v="19134"/>
    <x v="3"/>
    <s v="FUR-CH-10004540"/>
    <x v="0"/>
    <x v="1"/>
    <s v="Global Chrome Stack Chair"/>
    <n v="239.95999999999998"/>
    <n v="10"/>
    <n v="0.3"/>
    <n v="-10.283999999999992"/>
    <x v="3"/>
    <x v="0"/>
    <s v="No"/>
  </r>
  <r>
    <n v="5519"/>
    <s v="CA-2019-117667"/>
    <x v="769"/>
    <d v="2019-12-09T00:00:00"/>
    <s v="Standard Class"/>
    <s v="MS-17980"/>
    <s v="Michael Stewart"/>
    <x v="1"/>
    <s v="United States"/>
    <x v="10"/>
    <x v="9"/>
    <n v="19134"/>
    <x v="3"/>
    <s v="FUR-FU-10004093"/>
    <x v="0"/>
    <x v="5"/>
    <s v="Hand-Finished Solid Wood Document Frame"/>
    <n v="54.768000000000001"/>
    <n v="2"/>
    <n v="0.2"/>
    <n v="6.8459999999999965"/>
    <x v="3"/>
    <x v="0"/>
    <s v="No"/>
  </r>
  <r>
    <n v="5520"/>
    <s v="CA-2019-117667"/>
    <x v="769"/>
    <d v="2019-12-09T00:00:00"/>
    <s v="Standard Class"/>
    <s v="MS-17980"/>
    <s v="Michael Stewart"/>
    <x v="1"/>
    <s v="United States"/>
    <x v="10"/>
    <x v="9"/>
    <n v="19134"/>
    <x v="3"/>
    <s v="OFF-AR-10000716"/>
    <x v="1"/>
    <x v="6"/>
    <s v="DIXON Ticonderoga Erasable Checking Pencils"/>
    <n v="13.392000000000001"/>
    <n v="3"/>
    <n v="0.2"/>
    <n v="3.1806000000000005"/>
    <x v="3"/>
    <x v="0"/>
    <s v="No"/>
  </r>
  <r>
    <n v="5521"/>
    <s v="CA-2019-117667"/>
    <x v="769"/>
    <d v="2019-12-09T00:00:00"/>
    <s v="Standard Class"/>
    <s v="MS-17980"/>
    <s v="Michael Stewart"/>
    <x v="1"/>
    <s v="United States"/>
    <x v="10"/>
    <x v="9"/>
    <n v="19134"/>
    <x v="3"/>
    <s v="OFF-PA-10002709"/>
    <x v="1"/>
    <x v="10"/>
    <s v="Xerox 1956"/>
    <n v="23.92"/>
    <n v="5"/>
    <n v="0.2"/>
    <n v="8.6709999999999994"/>
    <x v="3"/>
    <x v="0"/>
    <s v="No"/>
  </r>
  <r>
    <n v="5522"/>
    <s v="CA-2019-117667"/>
    <x v="769"/>
    <d v="2019-12-09T00:00:00"/>
    <s v="Standard Class"/>
    <s v="MS-17980"/>
    <s v="Michael Stewart"/>
    <x v="1"/>
    <s v="United States"/>
    <x v="10"/>
    <x v="9"/>
    <n v="19134"/>
    <x v="3"/>
    <s v="TEC-AC-10000580"/>
    <x v="2"/>
    <x v="11"/>
    <s v="Logitech G13 Programmable Gameboard with LCD Display"/>
    <n v="255.96799999999999"/>
    <n v="4"/>
    <n v="0.2"/>
    <n v="-28.796399999999984"/>
    <x v="3"/>
    <x v="0"/>
    <s v="No"/>
  </r>
  <r>
    <n v="5523"/>
    <s v="CA-2018-110982"/>
    <x v="410"/>
    <d v="2018-06-07T00:00:00"/>
    <s v="First Class"/>
    <s v="CK-12205"/>
    <s v="Chloris Kastensmidt"/>
    <x v="0"/>
    <s v="United States"/>
    <x v="68"/>
    <x v="1"/>
    <n v="95051"/>
    <x v="1"/>
    <s v="OFF-BI-10000829"/>
    <x v="1"/>
    <x v="8"/>
    <s v="Avery Non-Stick Binders"/>
    <n v="21.552000000000003"/>
    <n v="6"/>
    <n v="0.2"/>
    <n v="7.0043999999999977"/>
    <x v="1"/>
    <x v="0"/>
    <s v="No"/>
  </r>
  <r>
    <n v="5524"/>
    <s v="CA-2018-110982"/>
    <x v="410"/>
    <d v="2018-06-07T00:00:00"/>
    <s v="First Class"/>
    <s v="CK-12205"/>
    <s v="Chloris Kastensmidt"/>
    <x v="0"/>
    <s v="United States"/>
    <x v="68"/>
    <x v="1"/>
    <n v="95051"/>
    <x v="1"/>
    <s v="OFF-AP-10004859"/>
    <x v="1"/>
    <x v="9"/>
    <s v="Acco 6 Outlet Guardian Premium Surge Suppressor"/>
    <n v="58.24"/>
    <n v="4"/>
    <n v="0"/>
    <n v="15.724800000000002"/>
    <x v="1"/>
    <x v="0"/>
    <s v="No"/>
  </r>
  <r>
    <n v="5525"/>
    <s v="CA-2018-147123"/>
    <x v="107"/>
    <d v="2018-12-12T00:00:00"/>
    <s v="First Class"/>
    <s v="SJ-20125"/>
    <s v="Sanjit Jacobs"/>
    <x v="2"/>
    <s v="United States"/>
    <x v="85"/>
    <x v="1"/>
    <n v="90805"/>
    <x v="1"/>
    <s v="OFF-PA-10000575"/>
    <x v="1"/>
    <x v="10"/>
    <s v="Wirebound Message Books, Four 2 3/4 x 5 White Forms per Page"/>
    <n v="80.28"/>
    <n v="12"/>
    <n v="0"/>
    <n v="36.928799999999995"/>
    <x v="1"/>
    <x v="0"/>
    <s v="No"/>
  </r>
  <r>
    <n v="5526"/>
    <s v="CA-2019-154501"/>
    <x v="504"/>
    <d v="2019-05-05T00:00:00"/>
    <s v="Standard Class"/>
    <s v="EA-14035"/>
    <s v="Erin Ashbrook"/>
    <x v="1"/>
    <s v="United States"/>
    <x v="1"/>
    <x v="1"/>
    <n v="90008"/>
    <x v="1"/>
    <s v="OFF-AR-10002804"/>
    <x v="1"/>
    <x v="6"/>
    <s v="Faber Castell Col-Erase Pencils"/>
    <n v="9.7799999999999994"/>
    <n v="2"/>
    <n v="0"/>
    <n v="4.0098000000000003"/>
    <x v="1"/>
    <x v="0"/>
    <s v="No"/>
  </r>
  <r>
    <n v="5527"/>
    <s v="CA-2019-166933"/>
    <x v="558"/>
    <d v="2019-04-28T00:00:00"/>
    <s v="Standard Class"/>
    <s v="MG-17890"/>
    <s v="Michael Granlund"/>
    <x v="2"/>
    <s v="United States"/>
    <x v="443"/>
    <x v="1"/>
    <n v="93101"/>
    <x v="1"/>
    <s v="OFF-FA-10002676"/>
    <x v="1"/>
    <x v="13"/>
    <s v="Colored Push Pins"/>
    <n v="1.81"/>
    <n v="1"/>
    <n v="0"/>
    <n v="0.65159999999999996"/>
    <x v="1"/>
    <x v="0"/>
    <s v="No"/>
  </r>
  <r>
    <n v="5528"/>
    <s v="CA-2017-142055"/>
    <x v="412"/>
    <d v="2017-05-10T00:00:00"/>
    <s v="First Class"/>
    <s v="AB-10255"/>
    <s v="Alejandro Ballentine"/>
    <x v="2"/>
    <s v="United States"/>
    <x v="20"/>
    <x v="15"/>
    <n v="10009"/>
    <x v="3"/>
    <s v="OFF-PA-10003465"/>
    <x v="1"/>
    <x v="10"/>
    <s v="Xerox 1912"/>
    <n v="37.94"/>
    <n v="2"/>
    <n v="0"/>
    <n v="18.211199999999998"/>
    <x v="3"/>
    <x v="0"/>
    <s v="No"/>
  </r>
  <r>
    <n v="5529"/>
    <s v="CA-2017-137106"/>
    <x v="1052"/>
    <d v="2017-04-04T00:00:00"/>
    <s v="Standard Class"/>
    <s v="SC-20260"/>
    <s v="Scott Cohen"/>
    <x v="1"/>
    <s v="United States"/>
    <x v="108"/>
    <x v="2"/>
    <n v="32216"/>
    <x v="0"/>
    <s v="TEC-PH-10000011"/>
    <x v="2"/>
    <x v="7"/>
    <s v="PureGear Roll-On Screen Protector"/>
    <n v="79.959999999999994"/>
    <n v="5"/>
    <n v="0.2"/>
    <n v="27.985999999999994"/>
    <x v="0"/>
    <x v="0"/>
    <s v="No"/>
  </r>
  <r>
    <n v="5530"/>
    <s v="CA-2019-136609"/>
    <x v="634"/>
    <d v="2019-08-11T00:00:00"/>
    <s v="Standard Class"/>
    <s v="TB-21355"/>
    <s v="Todd Boyes"/>
    <x v="1"/>
    <s v="United States"/>
    <x v="444"/>
    <x v="5"/>
    <n v="75104"/>
    <x v="2"/>
    <s v="OFF-PA-10004381"/>
    <x v="1"/>
    <x v="10"/>
    <s v="14-7/8 x 11 Blue Bar Computer Printout Paper"/>
    <n v="115.29600000000001"/>
    <n v="3"/>
    <n v="0.2"/>
    <n v="40.353599999999986"/>
    <x v="2"/>
    <x v="0"/>
    <s v="No"/>
  </r>
  <r>
    <n v="5531"/>
    <s v="CA-2019-160885"/>
    <x v="574"/>
    <d v="2019-12-06T00:00:00"/>
    <s v="Standard Class"/>
    <s v="JK-16090"/>
    <s v="Juliana Krohn"/>
    <x v="0"/>
    <s v="United States"/>
    <x v="155"/>
    <x v="8"/>
    <n v="68104"/>
    <x v="2"/>
    <s v="TEC-PH-10001795"/>
    <x v="2"/>
    <x v="7"/>
    <s v="ClearOne CHATAttach 160 - speaker phone"/>
    <n v="2479.96"/>
    <n v="4"/>
    <n v="0"/>
    <n v="743.98799999999983"/>
    <x v="2"/>
    <x v="0"/>
    <s v="No"/>
  </r>
  <r>
    <n v="5532"/>
    <s v="US-2018-167472"/>
    <x v="112"/>
    <d v="2018-06-07T00:00:00"/>
    <s v="First Class"/>
    <s v="CK-12595"/>
    <s v="Clytie Kelty"/>
    <x v="0"/>
    <s v="United States"/>
    <x v="290"/>
    <x v="36"/>
    <n v="72209"/>
    <x v="0"/>
    <s v="TEC-AC-10001109"/>
    <x v="2"/>
    <x v="11"/>
    <s v="Logitech Trackman Marble Mouse"/>
    <n v="179.94"/>
    <n v="6"/>
    <n v="0"/>
    <n v="75.57480000000001"/>
    <x v="0"/>
    <x v="0"/>
    <s v="No"/>
  </r>
  <r>
    <n v="5533"/>
    <s v="US-2018-167472"/>
    <x v="112"/>
    <d v="2018-06-07T00:00:00"/>
    <s v="First Class"/>
    <s v="CK-12595"/>
    <s v="Clytie Kelty"/>
    <x v="0"/>
    <s v="United States"/>
    <x v="290"/>
    <x v="36"/>
    <n v="72209"/>
    <x v="0"/>
    <s v="TEC-AC-10003038"/>
    <x v="2"/>
    <x v="11"/>
    <s v="Kingston Digital DataTraveler 16GB USB 2.0"/>
    <n v="26.849999999999998"/>
    <n v="3"/>
    <n v="0"/>
    <n v="5.101499999999997"/>
    <x v="0"/>
    <x v="0"/>
    <s v="No"/>
  </r>
  <r>
    <n v="5534"/>
    <s v="US-2018-167472"/>
    <x v="112"/>
    <d v="2018-06-07T00:00:00"/>
    <s v="First Class"/>
    <s v="CK-12595"/>
    <s v="Clytie Kelty"/>
    <x v="0"/>
    <s v="United States"/>
    <x v="290"/>
    <x v="36"/>
    <n v="72209"/>
    <x v="0"/>
    <s v="TEC-AC-10003174"/>
    <x v="2"/>
    <x v="11"/>
    <s v="Plantronics S12 Corded Telephone Headset System"/>
    <n v="323.37"/>
    <n v="3"/>
    <n v="0"/>
    <n v="129.34800000000001"/>
    <x v="0"/>
    <x v="0"/>
    <s v="No"/>
  </r>
  <r>
    <n v="5535"/>
    <s v="US-2018-167472"/>
    <x v="112"/>
    <d v="2018-06-07T00:00:00"/>
    <s v="First Class"/>
    <s v="CK-12595"/>
    <s v="Clytie Kelty"/>
    <x v="0"/>
    <s v="United States"/>
    <x v="290"/>
    <x v="36"/>
    <n v="72209"/>
    <x v="0"/>
    <s v="OFF-PA-10000157"/>
    <x v="1"/>
    <x v="10"/>
    <s v="Xerox 191"/>
    <n v="59.94"/>
    <n v="3"/>
    <n v="0"/>
    <n v="28.171799999999998"/>
    <x v="0"/>
    <x v="0"/>
    <s v="No"/>
  </r>
  <r>
    <n v="5536"/>
    <s v="US-2018-167472"/>
    <x v="112"/>
    <d v="2018-06-07T00:00:00"/>
    <s v="First Class"/>
    <s v="CK-12595"/>
    <s v="Clytie Kelty"/>
    <x v="0"/>
    <s v="United States"/>
    <x v="290"/>
    <x v="36"/>
    <n v="72209"/>
    <x v="0"/>
    <s v="OFF-BI-10001721"/>
    <x v="1"/>
    <x v="8"/>
    <s v="Trimflex Flexible Post Binders"/>
    <n v="64.14"/>
    <n v="3"/>
    <n v="0"/>
    <n v="30.787199999999999"/>
    <x v="0"/>
    <x v="0"/>
    <s v="No"/>
  </r>
  <r>
    <n v="5537"/>
    <s v="US-2018-167472"/>
    <x v="112"/>
    <d v="2018-06-07T00:00:00"/>
    <s v="First Class"/>
    <s v="CK-12595"/>
    <s v="Clytie Kelty"/>
    <x v="0"/>
    <s v="United States"/>
    <x v="290"/>
    <x v="36"/>
    <n v="72209"/>
    <x v="0"/>
    <s v="OFF-BI-10000591"/>
    <x v="1"/>
    <x v="8"/>
    <s v="Avery Binder Labels"/>
    <n v="11.67"/>
    <n v="3"/>
    <n v="0"/>
    <n v="5.6015999999999995"/>
    <x v="0"/>
    <x v="0"/>
    <s v="No"/>
  </r>
  <r>
    <n v="5538"/>
    <s v="US-2018-167472"/>
    <x v="112"/>
    <d v="2018-06-07T00:00:00"/>
    <s v="First Class"/>
    <s v="CK-12595"/>
    <s v="Clytie Kelty"/>
    <x v="0"/>
    <s v="United States"/>
    <x v="290"/>
    <x v="36"/>
    <n v="72209"/>
    <x v="0"/>
    <s v="OFF-PA-10001534"/>
    <x v="1"/>
    <x v="10"/>
    <s v="Xerox 230"/>
    <n v="12.96"/>
    <n v="2"/>
    <n v="0"/>
    <n v="6.2208000000000006"/>
    <x v="0"/>
    <x v="0"/>
    <s v="No"/>
  </r>
  <r>
    <n v="5539"/>
    <s v="CA-2017-120551"/>
    <x v="657"/>
    <d v="2017-04-20T00:00:00"/>
    <s v="Standard Class"/>
    <s v="SS-20590"/>
    <s v="Sonia Sunley"/>
    <x v="0"/>
    <s v="United States"/>
    <x v="445"/>
    <x v="8"/>
    <n v="68701"/>
    <x v="2"/>
    <s v="OFF-BI-10002071"/>
    <x v="1"/>
    <x v="8"/>
    <s v="Fellowes Black Plastic Comb Bindings"/>
    <n v="17.43"/>
    <n v="3"/>
    <n v="0"/>
    <n v="8.0177999999999994"/>
    <x v="2"/>
    <x v="0"/>
    <s v="No"/>
  </r>
  <r>
    <n v="5540"/>
    <s v="US-2019-150595"/>
    <x v="1053"/>
    <d v="2019-05-26T00:00:00"/>
    <s v="Standard Class"/>
    <s v="LE-16810"/>
    <s v="Laurel Elliston"/>
    <x v="0"/>
    <s v="United States"/>
    <x v="22"/>
    <x v="10"/>
    <n v="60653"/>
    <x v="2"/>
    <s v="FUR-CH-10000513"/>
    <x v="0"/>
    <x v="1"/>
    <s v="High-Back Leather Manager's Chair"/>
    <n v="181.98599999999999"/>
    <n v="2"/>
    <n v="0.3"/>
    <n v="-54.595799999999997"/>
    <x v="2"/>
    <x v="0"/>
    <s v="No"/>
  </r>
  <r>
    <n v="5541"/>
    <s v="US-2019-150595"/>
    <x v="1053"/>
    <d v="2019-05-26T00:00:00"/>
    <s v="Standard Class"/>
    <s v="LE-16810"/>
    <s v="Laurel Elliston"/>
    <x v="0"/>
    <s v="United States"/>
    <x v="22"/>
    <x v="10"/>
    <n v="60653"/>
    <x v="2"/>
    <s v="OFF-BI-10003274"/>
    <x v="1"/>
    <x v="8"/>
    <s v="Avery Durable Slant Ring Binders, No Labels"/>
    <n v="1.5919999999999996"/>
    <n v="2"/>
    <n v="0.8"/>
    <n v="-2.6268000000000002"/>
    <x v="2"/>
    <x v="0"/>
    <s v="No"/>
  </r>
  <r>
    <n v="5542"/>
    <s v="US-2019-150595"/>
    <x v="1053"/>
    <d v="2019-05-26T00:00:00"/>
    <s v="Standard Class"/>
    <s v="LE-16810"/>
    <s v="Laurel Elliston"/>
    <x v="0"/>
    <s v="United States"/>
    <x v="22"/>
    <x v="10"/>
    <n v="60653"/>
    <x v="2"/>
    <s v="OFF-SU-10000381"/>
    <x v="1"/>
    <x v="14"/>
    <s v="Acme Forged Steel Scissors with Black Enamel Handles"/>
    <n v="22.344000000000001"/>
    <n v="3"/>
    <n v="0.2"/>
    <n v="2.5136999999999983"/>
    <x v="2"/>
    <x v="0"/>
    <s v="No"/>
  </r>
  <r>
    <n v="5543"/>
    <s v="CA-2018-134936"/>
    <x v="1054"/>
    <d v="2018-12-25T00:00:00"/>
    <s v="Standard Class"/>
    <s v="ES-14080"/>
    <s v="Erin Smith"/>
    <x v="1"/>
    <s v="United States"/>
    <x v="93"/>
    <x v="16"/>
    <n v="85705"/>
    <x v="1"/>
    <s v="FUR-TA-10001086"/>
    <x v="0"/>
    <x v="3"/>
    <s v="SAFCO PlanMaster Boards, 60w x 37-1/2d, White Melamine"/>
    <n v="455.97"/>
    <n v="6"/>
    <n v="0.5"/>
    <n v="-218.86559999999997"/>
    <x v="1"/>
    <x v="0"/>
    <s v="No"/>
  </r>
  <r>
    <n v="5544"/>
    <s v="CA-2018-134936"/>
    <x v="1054"/>
    <d v="2018-12-25T00:00:00"/>
    <s v="Standard Class"/>
    <s v="ES-14080"/>
    <s v="Erin Smith"/>
    <x v="1"/>
    <s v="United States"/>
    <x v="93"/>
    <x v="16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  <x v="1"/>
    <x v="0"/>
    <s v="No"/>
  </r>
  <r>
    <n v="5545"/>
    <s v="CA-2018-134936"/>
    <x v="1054"/>
    <d v="2018-12-25T00:00:00"/>
    <s v="Standard Class"/>
    <s v="ES-14080"/>
    <s v="Erin Smith"/>
    <x v="1"/>
    <s v="United States"/>
    <x v="93"/>
    <x v="16"/>
    <n v="85705"/>
    <x v="1"/>
    <s v="OFF-BI-10002103"/>
    <x v="1"/>
    <x v="8"/>
    <s v="Cardinal Slant-D Ring Binder, Heavy Gauge Vinyl"/>
    <n v="5.2140000000000004"/>
    <n v="2"/>
    <n v="0.7"/>
    <n v="-4.1711999999999989"/>
    <x v="1"/>
    <x v="0"/>
    <s v="No"/>
  </r>
  <r>
    <n v="5546"/>
    <s v="CA-2019-102967"/>
    <x v="585"/>
    <d v="2019-09-26T00:00:00"/>
    <s v="Standard Class"/>
    <s v="MG-17890"/>
    <s v="Michael Granlund"/>
    <x v="2"/>
    <s v="United States"/>
    <x v="3"/>
    <x v="38"/>
    <n v="3301"/>
    <x v="3"/>
    <s v="OFF-ST-10001590"/>
    <x v="1"/>
    <x v="4"/>
    <s v="Tenex Personal Project File with Scoop Front Design, Black"/>
    <n v="67.400000000000006"/>
    <n v="5"/>
    <n v="0"/>
    <n v="17.523999999999997"/>
    <x v="3"/>
    <x v="0"/>
    <s v="No"/>
  </r>
  <r>
    <n v="5547"/>
    <s v="CA-2019-151008"/>
    <x v="210"/>
    <d v="2019-09-08T00:00:00"/>
    <s v="First Class"/>
    <s v="JM-16195"/>
    <s v="Justin MacKendrick"/>
    <x v="0"/>
    <s v="United States"/>
    <x v="446"/>
    <x v="7"/>
    <n v="84020"/>
    <x v="1"/>
    <s v="FUR-FU-10002396"/>
    <x v="0"/>
    <x v="5"/>
    <s v="DAX Copper Panel Document Frame, 5 x 7 Size"/>
    <n v="25.16"/>
    <n v="2"/>
    <n v="0"/>
    <n v="10.567200000000001"/>
    <x v="1"/>
    <x v="0"/>
    <s v="No"/>
  </r>
  <r>
    <n v="5548"/>
    <s v="CA-2019-151008"/>
    <x v="210"/>
    <d v="2019-09-08T00:00:00"/>
    <s v="First Class"/>
    <s v="JM-16195"/>
    <s v="Justin MacKendrick"/>
    <x v="0"/>
    <s v="United States"/>
    <x v="446"/>
    <x v="7"/>
    <n v="84020"/>
    <x v="1"/>
    <s v="TEC-PH-10002807"/>
    <x v="2"/>
    <x v="7"/>
    <s v="Motorla HX550 Universal Bluetooth Headset"/>
    <n v="126.56"/>
    <n v="4"/>
    <n v="0.2"/>
    <n v="47.459999999999994"/>
    <x v="1"/>
    <x v="0"/>
    <s v="No"/>
  </r>
  <r>
    <n v="5549"/>
    <s v="CA-2016-159800"/>
    <x v="683"/>
    <d v="2016-12-01T00:00:00"/>
    <s v="First Class"/>
    <s v="SG-20470"/>
    <s v="Sheri Gordon"/>
    <x v="0"/>
    <s v="United States"/>
    <x v="8"/>
    <x v="1"/>
    <n v="94109"/>
    <x v="1"/>
    <s v="OFF-AP-10004859"/>
    <x v="1"/>
    <x v="9"/>
    <s v="Acco 6 Outlet Guardian Premium Surge Suppressor"/>
    <n v="43.68"/>
    <n v="3"/>
    <n v="0"/>
    <n v="11.793600000000001"/>
    <x v="1"/>
    <x v="0"/>
    <s v="No"/>
  </r>
  <r>
    <n v="5550"/>
    <s v="CA-2016-159800"/>
    <x v="683"/>
    <d v="2016-12-01T00:00:00"/>
    <s v="First Class"/>
    <s v="SG-20470"/>
    <s v="Sheri Gordon"/>
    <x v="0"/>
    <s v="United States"/>
    <x v="8"/>
    <x v="1"/>
    <n v="94109"/>
    <x v="1"/>
    <s v="TEC-AC-10003447"/>
    <x v="2"/>
    <x v="11"/>
    <s v="Micropad Numeric Keypads"/>
    <n v="139.92999999999998"/>
    <n v="7"/>
    <n v="0"/>
    <n v="34.982499999999987"/>
    <x v="1"/>
    <x v="0"/>
    <s v="No"/>
  </r>
  <r>
    <n v="5551"/>
    <s v="US-2016-159618"/>
    <x v="607"/>
    <d v="2016-11-16T00:00:00"/>
    <s v="Standard Class"/>
    <s v="DB-12970"/>
    <s v="Darren Budd"/>
    <x v="1"/>
    <s v="United States"/>
    <x v="12"/>
    <x v="5"/>
    <n v="77036"/>
    <x v="2"/>
    <s v="OFF-AR-10003183"/>
    <x v="1"/>
    <x v="6"/>
    <s v="Avery Fluorescent Highlighter Four-Color Set"/>
    <n v="2.6720000000000002"/>
    <n v="1"/>
    <n v="0.2"/>
    <n v="0.33399999999999974"/>
    <x v="2"/>
    <x v="0"/>
    <s v="No"/>
  </r>
  <r>
    <n v="5552"/>
    <s v="US-2016-159618"/>
    <x v="607"/>
    <d v="2016-11-16T00:00:00"/>
    <s v="Standard Class"/>
    <s v="DB-12970"/>
    <s v="Darren Budd"/>
    <x v="1"/>
    <s v="United States"/>
    <x v="12"/>
    <x v="5"/>
    <n v="77036"/>
    <x v="2"/>
    <s v="OFF-SU-10000432"/>
    <x v="1"/>
    <x v="14"/>
    <s v="Acco Side-Punched Conventional Columnar Pads"/>
    <n v="16.656000000000002"/>
    <n v="6"/>
    <n v="0.2"/>
    <n v="-3.123000000000002"/>
    <x v="2"/>
    <x v="0"/>
    <s v="No"/>
  </r>
  <r>
    <n v="5553"/>
    <s v="US-2016-159618"/>
    <x v="607"/>
    <d v="2016-11-16T00:00:00"/>
    <s v="Standard Class"/>
    <s v="DB-12970"/>
    <s v="Darren Budd"/>
    <x v="1"/>
    <s v="United States"/>
    <x v="12"/>
    <x v="5"/>
    <n v="77036"/>
    <x v="2"/>
    <s v="TEC-AC-10003832"/>
    <x v="2"/>
    <x v="11"/>
    <s v="Imation 16GB Mini TravelDrive USB 2.0 Flash Drive"/>
    <n v="79.512000000000015"/>
    <n v="3"/>
    <n v="0.2"/>
    <n v="20.8719"/>
    <x v="2"/>
    <x v="0"/>
    <s v="No"/>
  </r>
  <r>
    <n v="5554"/>
    <s v="US-2016-159618"/>
    <x v="607"/>
    <d v="2016-11-16T00:00:00"/>
    <s v="Standard Class"/>
    <s v="DB-12970"/>
    <s v="Darren Budd"/>
    <x v="1"/>
    <s v="United States"/>
    <x v="12"/>
    <x v="5"/>
    <n v="77036"/>
    <x v="2"/>
    <s v="OFF-PA-10004100"/>
    <x v="1"/>
    <x v="10"/>
    <s v="Xerox 216"/>
    <n v="36.288000000000011"/>
    <n v="7"/>
    <n v="0.2"/>
    <n v="12.700800000000001"/>
    <x v="2"/>
    <x v="0"/>
    <s v="No"/>
  </r>
  <r>
    <n v="5555"/>
    <s v="US-2016-159618"/>
    <x v="607"/>
    <d v="2016-11-16T00:00:00"/>
    <s v="Standard Class"/>
    <s v="DB-12970"/>
    <s v="Darren Budd"/>
    <x v="1"/>
    <s v="United States"/>
    <x v="12"/>
    <x v="5"/>
    <n v="77036"/>
    <x v="2"/>
    <s v="FUR-BO-10004467"/>
    <x v="0"/>
    <x v="0"/>
    <s v="Bestar Classic Bookcase"/>
    <n v="67.993199999999987"/>
    <n v="1"/>
    <n v="0.32"/>
    <n v="-12.998700000000007"/>
    <x v="2"/>
    <x v="0"/>
    <s v="No"/>
  </r>
  <r>
    <n v="5556"/>
    <s v="CA-2019-116113"/>
    <x v="280"/>
    <d v="2019-10-06T00:00:00"/>
    <s v="Second Class"/>
    <s v="JW-15220"/>
    <s v="Jane Waco"/>
    <x v="1"/>
    <s v="United States"/>
    <x v="122"/>
    <x v="19"/>
    <n v="36116"/>
    <x v="0"/>
    <s v="FUR-FU-10002963"/>
    <x v="0"/>
    <x v="5"/>
    <s v="Master Caster Door Stop, Gray"/>
    <n v="10.16"/>
    <n v="2"/>
    <n v="0"/>
    <n v="3.4543999999999997"/>
    <x v="0"/>
    <x v="0"/>
    <s v="No"/>
  </r>
  <r>
    <n v="5557"/>
    <s v="CA-2017-125066"/>
    <x v="639"/>
    <d v="2017-12-18T00:00:00"/>
    <s v="Standard Class"/>
    <s v="KD-16495"/>
    <s v="Keith Dawkins"/>
    <x v="1"/>
    <s v="United States"/>
    <x v="25"/>
    <x v="35"/>
    <n v="39212"/>
    <x v="0"/>
    <s v="FUR-FU-10003829"/>
    <x v="0"/>
    <x v="5"/>
    <s v="Stackable Trays"/>
    <n v="6.16"/>
    <n v="2"/>
    <n v="0"/>
    <n v="1.9711999999999996"/>
    <x v="0"/>
    <x v="0"/>
    <s v="No"/>
  </r>
  <r>
    <n v="5558"/>
    <s v="CA-2017-125066"/>
    <x v="639"/>
    <d v="2017-12-18T00:00:00"/>
    <s v="Standard Class"/>
    <s v="KD-16495"/>
    <s v="Keith Dawkins"/>
    <x v="1"/>
    <s v="United States"/>
    <x v="25"/>
    <x v="35"/>
    <n v="39212"/>
    <x v="0"/>
    <s v="OFF-AR-10003582"/>
    <x v="1"/>
    <x v="6"/>
    <s v="Boston Electric Pencil Sharpener, Model 1818, Charcoal Black"/>
    <n v="56.3"/>
    <n v="2"/>
    <n v="0"/>
    <n v="15.764000000000003"/>
    <x v="0"/>
    <x v="0"/>
    <s v="No"/>
  </r>
  <r>
    <n v="5559"/>
    <s v="US-2017-114741"/>
    <x v="401"/>
    <d v="2017-12-10T00:00:00"/>
    <s v="Standard Class"/>
    <s v="IL-15100"/>
    <s v="Ivan Liston"/>
    <x v="0"/>
    <s v="United States"/>
    <x v="226"/>
    <x v="33"/>
    <n v="89031"/>
    <x v="1"/>
    <s v="OFF-PA-10000048"/>
    <x v="1"/>
    <x v="10"/>
    <s v="Xerox 20"/>
    <n v="6.48"/>
    <n v="1"/>
    <n v="0"/>
    <n v="3.1104000000000003"/>
    <x v="1"/>
    <x v="0"/>
    <s v="No"/>
  </r>
  <r>
    <n v="5560"/>
    <s v="US-2017-114741"/>
    <x v="401"/>
    <d v="2017-12-10T00:00:00"/>
    <s v="Standard Class"/>
    <s v="IL-15100"/>
    <s v="Ivan Liston"/>
    <x v="0"/>
    <s v="United States"/>
    <x v="226"/>
    <x v="33"/>
    <n v="89031"/>
    <x v="1"/>
    <s v="OFF-ST-10000078"/>
    <x v="1"/>
    <x v="4"/>
    <s v="Tennsco 6- and 18-Compartment Lockers"/>
    <n v="1325.8500000000001"/>
    <n v="5"/>
    <n v="0"/>
    <n v="238.65299999999991"/>
    <x v="1"/>
    <x v="0"/>
    <s v="No"/>
  </r>
  <r>
    <n v="5561"/>
    <s v="US-2017-114741"/>
    <x v="401"/>
    <d v="2017-12-10T00:00:00"/>
    <s v="Standard Class"/>
    <s v="IL-15100"/>
    <s v="Ivan Liston"/>
    <x v="0"/>
    <s v="United States"/>
    <x v="226"/>
    <x v="33"/>
    <n v="89031"/>
    <x v="1"/>
    <s v="OFF-LA-10004853"/>
    <x v="1"/>
    <x v="2"/>
    <s v="Avery 483"/>
    <n v="14.940000000000001"/>
    <n v="3"/>
    <n v="0"/>
    <n v="6.8723999999999998"/>
    <x v="1"/>
    <x v="0"/>
    <s v="No"/>
  </r>
  <r>
    <n v="5562"/>
    <s v="CA-2019-133263"/>
    <x v="185"/>
    <d v="2019-04-02T00:00:00"/>
    <s v="Second Class"/>
    <s v="JE-15610"/>
    <s v="Jim Epp"/>
    <x v="1"/>
    <s v="United States"/>
    <x v="118"/>
    <x v="32"/>
    <n v="30318"/>
    <x v="0"/>
    <s v="OFF-BI-10001153"/>
    <x v="1"/>
    <x v="8"/>
    <s v="Ibico Recycled Grain-Textured Covers"/>
    <n v="34.54"/>
    <n v="1"/>
    <n v="0"/>
    <n v="17.27"/>
    <x v="0"/>
    <x v="0"/>
    <s v="No"/>
  </r>
  <r>
    <n v="5563"/>
    <s v="CA-2019-133263"/>
    <x v="185"/>
    <d v="2019-04-02T00:00:00"/>
    <s v="Second Class"/>
    <s v="JE-15610"/>
    <s v="Jim Epp"/>
    <x v="1"/>
    <s v="United States"/>
    <x v="118"/>
    <x v="32"/>
    <n v="30318"/>
    <x v="0"/>
    <s v="TEC-CO-10001449"/>
    <x v="2"/>
    <x v="16"/>
    <s v="Hewlett Packard LaserJet 3310 Copier"/>
    <n v="2999.95"/>
    <n v="5"/>
    <n v="0"/>
    <n v="1439.9760000000001"/>
    <x v="0"/>
    <x v="0"/>
    <s v="No"/>
  </r>
  <r>
    <n v="5564"/>
    <s v="CA-2019-133263"/>
    <x v="185"/>
    <d v="2019-04-02T00:00:00"/>
    <s v="Second Class"/>
    <s v="JE-15610"/>
    <s v="Jim Epp"/>
    <x v="1"/>
    <s v="United States"/>
    <x v="118"/>
    <x v="32"/>
    <n v="30318"/>
    <x v="0"/>
    <s v="OFF-BI-10000474"/>
    <x v="1"/>
    <x v="8"/>
    <s v="Avery Recycled Flexi-View Covers for Binding Systems"/>
    <n v="64.12"/>
    <n v="4"/>
    <n v="0"/>
    <n v="30.7776"/>
    <x v="0"/>
    <x v="0"/>
    <s v="No"/>
  </r>
  <r>
    <n v="5565"/>
    <s v="CA-2019-157966"/>
    <x v="677"/>
    <d v="2019-03-13T00:00:00"/>
    <s v="Same Day"/>
    <s v="SU-20665"/>
    <s v="Stephanie Ulpright"/>
    <x v="2"/>
    <s v="United States"/>
    <x v="22"/>
    <x v="10"/>
    <n v="60610"/>
    <x v="2"/>
    <s v="OFF-AR-10000799"/>
    <x v="1"/>
    <x v="6"/>
    <s v="Col-Erase Pencils with Erasers"/>
    <n v="19.456000000000003"/>
    <n v="4"/>
    <n v="0.2"/>
    <n v="2.188799999999997"/>
    <x v="2"/>
    <x v="0"/>
    <s v="No"/>
  </r>
  <r>
    <n v="5566"/>
    <s v="CA-2019-157966"/>
    <x v="677"/>
    <d v="2019-03-13T00:00:00"/>
    <s v="Same Day"/>
    <s v="SU-20665"/>
    <s v="Stephanie Ulpright"/>
    <x v="2"/>
    <s v="United States"/>
    <x v="22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801"/>
    <x v="2"/>
    <x v="0"/>
    <s v="No"/>
  </r>
  <r>
    <n v="5567"/>
    <s v="CA-2019-157966"/>
    <x v="677"/>
    <d v="2019-03-13T00:00:00"/>
    <s v="Same Day"/>
    <s v="SU-20665"/>
    <s v="Stephanie Ulpright"/>
    <x v="2"/>
    <s v="United States"/>
    <x v="22"/>
    <x v="10"/>
    <n v="60610"/>
    <x v="2"/>
    <s v="OFF-AR-10003338"/>
    <x v="1"/>
    <x v="6"/>
    <s v="Eberhard Faber 3 1/2&quot; Golf Pencils"/>
    <n v="29.760000000000005"/>
    <n v="5"/>
    <n v="0.2"/>
    <n v="1.8599999999999994"/>
    <x v="2"/>
    <x v="0"/>
    <s v="No"/>
  </r>
  <r>
    <n v="5568"/>
    <s v="CA-2019-157966"/>
    <x v="677"/>
    <d v="2019-03-13T00:00:00"/>
    <s v="Same Day"/>
    <s v="SU-20665"/>
    <s v="Stephanie Ulpright"/>
    <x v="2"/>
    <s v="United States"/>
    <x v="22"/>
    <x v="10"/>
    <n v="60610"/>
    <x v="2"/>
    <s v="FUR-CH-10003606"/>
    <x v="0"/>
    <x v="1"/>
    <s v="SAFCO Folding Chair Trolley"/>
    <n v="89.768000000000001"/>
    <n v="1"/>
    <n v="0.3"/>
    <n v="-2.5647999999999982"/>
    <x v="2"/>
    <x v="0"/>
    <s v="No"/>
  </r>
  <r>
    <n v="5569"/>
    <s v="CA-2019-157966"/>
    <x v="677"/>
    <d v="2019-03-13T00:00:00"/>
    <s v="Same Day"/>
    <s v="SU-20665"/>
    <s v="Stephanie Ulpright"/>
    <x v="2"/>
    <s v="United States"/>
    <x v="22"/>
    <x v="10"/>
    <n v="60610"/>
    <x v="2"/>
    <s v="TEC-CO-10001449"/>
    <x v="2"/>
    <x v="16"/>
    <s v="Hewlett Packard LaserJet 3310 Copier"/>
    <n v="959.98400000000004"/>
    <n v="2"/>
    <n v="0.2"/>
    <n v="335.99440000000004"/>
    <x v="2"/>
    <x v="0"/>
    <s v="No"/>
  </r>
  <r>
    <n v="5570"/>
    <s v="CA-2019-157966"/>
    <x v="677"/>
    <d v="2019-03-13T00:00:00"/>
    <s v="Same Day"/>
    <s v="SU-20665"/>
    <s v="Stephanie Ulpright"/>
    <x v="2"/>
    <s v="United States"/>
    <x v="22"/>
    <x v="10"/>
    <n v="60610"/>
    <x v="2"/>
    <s v="OFF-PA-10001934"/>
    <x v="1"/>
    <x v="10"/>
    <s v="Xerox 1993"/>
    <n v="15.552000000000003"/>
    <n v="3"/>
    <n v="0.2"/>
    <n v="5.6375999999999999"/>
    <x v="2"/>
    <x v="0"/>
    <s v="No"/>
  </r>
  <r>
    <n v="5571"/>
    <s v="CA-2019-157966"/>
    <x v="677"/>
    <d v="2019-03-13T00:00:00"/>
    <s v="Same Day"/>
    <s v="SU-20665"/>
    <s v="Stephanie Ulpright"/>
    <x v="2"/>
    <s v="United States"/>
    <x v="22"/>
    <x v="10"/>
    <n v="60610"/>
    <x v="2"/>
    <s v="TEC-PH-10001527"/>
    <x v="2"/>
    <x v="7"/>
    <s v="Plantronics MX500i Earset"/>
    <n v="34.360000000000007"/>
    <n v="1"/>
    <n v="0.2"/>
    <n v="-7.3015000000000025"/>
    <x v="2"/>
    <x v="0"/>
    <s v="No"/>
  </r>
  <r>
    <n v="5572"/>
    <s v="CA-2016-151162"/>
    <x v="29"/>
    <d v="2016-12-09T00:00:00"/>
    <s v="Standard Class"/>
    <s v="EA-14035"/>
    <s v="Erin Ashbrook"/>
    <x v="1"/>
    <s v="United States"/>
    <x v="38"/>
    <x v="24"/>
    <n v="43229"/>
    <x v="3"/>
    <s v="OFF-PA-10001033"/>
    <x v="1"/>
    <x v="10"/>
    <s v="Xerox 1893"/>
    <n v="98.376000000000005"/>
    <n v="3"/>
    <n v="0.2"/>
    <n v="35.661300000000004"/>
    <x v="3"/>
    <x v="1"/>
    <s v="Yes"/>
  </r>
  <r>
    <n v="5573"/>
    <s v="CA-2016-151162"/>
    <x v="29"/>
    <d v="2016-12-09T00:00:00"/>
    <s v="Standard Class"/>
    <s v="EA-14035"/>
    <s v="Erin Ashbrook"/>
    <x v="1"/>
    <s v="United States"/>
    <x v="38"/>
    <x v="24"/>
    <n v="43229"/>
    <x v="3"/>
    <s v="OFF-BI-10003719"/>
    <x v="1"/>
    <x v="8"/>
    <s v="Large Capacity Hanging Post Binders"/>
    <n v="29.940000000000005"/>
    <n v="4"/>
    <n v="0.7"/>
    <n v="-23.952000000000005"/>
    <x v="3"/>
    <x v="1"/>
    <s v="Yes"/>
  </r>
  <r>
    <n v="5574"/>
    <s v="CA-2016-151162"/>
    <x v="29"/>
    <d v="2016-12-09T00:00:00"/>
    <s v="Standard Class"/>
    <s v="EA-14035"/>
    <s v="Erin Ashbrook"/>
    <x v="1"/>
    <s v="United States"/>
    <x v="38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81"/>
    <x v="3"/>
    <x v="1"/>
    <s v="Yes"/>
  </r>
  <r>
    <n v="5575"/>
    <s v="CA-2016-151162"/>
    <x v="29"/>
    <d v="2016-12-09T00:00:00"/>
    <s v="Standard Class"/>
    <s v="EA-14035"/>
    <s v="Erin Ashbrook"/>
    <x v="1"/>
    <s v="United States"/>
    <x v="38"/>
    <x v="24"/>
    <n v="43229"/>
    <x v="3"/>
    <s v="TEC-PH-10001870"/>
    <x v="2"/>
    <x v="7"/>
    <s v="Lunatik TT5L-002 Taktik Strike Impact Protection System for iPhone 5"/>
    <n v="36.738"/>
    <n v="1"/>
    <n v="0.4"/>
    <n v="-9.1845000000000034"/>
    <x v="3"/>
    <x v="1"/>
    <s v="Yes"/>
  </r>
  <r>
    <n v="5576"/>
    <s v="CA-2016-151162"/>
    <x v="29"/>
    <d v="2016-12-09T00:00:00"/>
    <s v="Standard Class"/>
    <s v="EA-14035"/>
    <s v="Erin Ashbrook"/>
    <x v="1"/>
    <s v="United States"/>
    <x v="38"/>
    <x v="24"/>
    <n v="43229"/>
    <x v="3"/>
    <s v="TEC-PH-10001809"/>
    <x v="2"/>
    <x v="7"/>
    <s v="Panasonic KX T7736-B Digital phone"/>
    <n v="179.93999999999997"/>
    <n v="2"/>
    <n v="0.4"/>
    <n v="-44.984999999999999"/>
    <x v="3"/>
    <x v="1"/>
    <s v="Yes"/>
  </r>
  <r>
    <n v="5577"/>
    <s v="CA-2018-136686"/>
    <x v="939"/>
    <d v="2018-12-16T00:00:00"/>
    <s v="Standard Class"/>
    <s v="RF-19840"/>
    <s v="Roy Französisch"/>
    <x v="0"/>
    <s v="United States"/>
    <x v="45"/>
    <x v="1"/>
    <n v="91104"/>
    <x v="1"/>
    <s v="FUR-FU-10004864"/>
    <x v="0"/>
    <x v="5"/>
    <s v="Howard Miller 14-1/2&quot; Diameter Chrome Round Wall Clock"/>
    <n v="383.64"/>
    <n v="6"/>
    <n v="0"/>
    <n v="122.76479999999999"/>
    <x v="1"/>
    <x v="0"/>
    <s v="No"/>
  </r>
  <r>
    <n v="5578"/>
    <s v="CA-2018-136686"/>
    <x v="939"/>
    <d v="2018-12-16T00:00:00"/>
    <s v="Standard Class"/>
    <s v="RF-19840"/>
    <s v="Roy Französisch"/>
    <x v="0"/>
    <s v="United States"/>
    <x v="45"/>
    <x v="1"/>
    <n v="91104"/>
    <x v="1"/>
    <s v="OFF-AP-10002350"/>
    <x v="1"/>
    <x v="9"/>
    <s v="Belkin F9H710-06 7 Outlet SurgeMaster Surge Protector"/>
    <n v="56.519999999999996"/>
    <n v="3"/>
    <n v="0"/>
    <n v="15.8256"/>
    <x v="1"/>
    <x v="0"/>
    <s v="No"/>
  </r>
  <r>
    <n v="5579"/>
    <s v="CA-2019-137498"/>
    <x v="428"/>
    <d v="2019-09-14T00:00:00"/>
    <s v="Second Class"/>
    <s v="LC-17050"/>
    <s v="Liz Carlisle"/>
    <x v="0"/>
    <s v="United States"/>
    <x v="1"/>
    <x v="1"/>
    <n v="90004"/>
    <x v="1"/>
    <s v="OFF-AR-10003829"/>
    <x v="1"/>
    <x v="6"/>
    <s v="Newell 35"/>
    <n v="6.56"/>
    <n v="2"/>
    <n v="0"/>
    <n v="1.9023999999999992"/>
    <x v="1"/>
    <x v="0"/>
    <s v="No"/>
  </r>
  <r>
    <n v="5580"/>
    <s v="CA-2019-137498"/>
    <x v="428"/>
    <d v="2019-09-14T00:00:00"/>
    <s v="Second Class"/>
    <s v="LC-17050"/>
    <s v="Liz Carlisle"/>
    <x v="0"/>
    <s v="United States"/>
    <x v="1"/>
    <x v="1"/>
    <n v="90004"/>
    <x v="1"/>
    <s v="FUR-CH-10003833"/>
    <x v="0"/>
    <x v="1"/>
    <s v="Novimex Fabric Task Chair"/>
    <n v="243.92"/>
    <n v="5"/>
    <n v="0.2"/>
    <n v="-15.245000000000005"/>
    <x v="1"/>
    <x v="0"/>
    <s v="No"/>
  </r>
  <r>
    <n v="5581"/>
    <s v="CA-2019-137498"/>
    <x v="428"/>
    <d v="2019-09-14T00:00:00"/>
    <s v="Second Class"/>
    <s v="LC-17050"/>
    <s v="Liz Carlisle"/>
    <x v="0"/>
    <s v="United States"/>
    <x v="1"/>
    <x v="1"/>
    <n v="90004"/>
    <x v="1"/>
    <s v="OFF-PA-10000143"/>
    <x v="1"/>
    <x v="10"/>
    <s v="Astroparche Fine Business Paper"/>
    <n v="47.52"/>
    <n v="9"/>
    <n v="0"/>
    <n v="22.809600000000003"/>
    <x v="1"/>
    <x v="0"/>
    <s v="No"/>
  </r>
  <r>
    <n v="5582"/>
    <s v="CA-2019-163818"/>
    <x v="1055"/>
    <d v="2019-10-08T00:00:00"/>
    <s v="Standard Class"/>
    <s v="PS-18970"/>
    <s v="Paul Stevenson"/>
    <x v="2"/>
    <s v="United States"/>
    <x v="183"/>
    <x v="39"/>
    <n v="20735"/>
    <x v="3"/>
    <s v="FUR-FU-10000076"/>
    <x v="0"/>
    <x v="5"/>
    <s v="24-Hour Round Wall Clock"/>
    <n v="19.98"/>
    <n v="1"/>
    <n v="0"/>
    <n v="8.5914000000000019"/>
    <x v="3"/>
    <x v="0"/>
    <s v="No"/>
  </r>
  <r>
    <n v="5583"/>
    <s v="CA-2018-161158"/>
    <x v="195"/>
    <d v="2018-05-13T00:00:00"/>
    <s v="Standard Class"/>
    <s v="PS-18970"/>
    <s v="Paul Stevenson"/>
    <x v="2"/>
    <s v="United States"/>
    <x v="20"/>
    <x v="15"/>
    <n v="10024"/>
    <x v="3"/>
    <s v="OFF-AR-10000462"/>
    <x v="1"/>
    <x v="6"/>
    <s v="Sanford Pocket Accent Highlighters"/>
    <n v="8"/>
    <n v="5"/>
    <n v="0"/>
    <n v="3.4400000000000008"/>
    <x v="3"/>
    <x v="0"/>
    <s v="No"/>
  </r>
  <r>
    <n v="5584"/>
    <s v="CA-2016-116673"/>
    <x v="534"/>
    <d v="2016-12-19T00:00:00"/>
    <s v="Second Class"/>
    <s v="JO-15280"/>
    <s v="Jas O'Carroll"/>
    <x v="0"/>
    <s v="United States"/>
    <x v="70"/>
    <x v="1"/>
    <n v="92037"/>
    <x v="1"/>
    <s v="FUR-FU-10003829"/>
    <x v="0"/>
    <x v="5"/>
    <s v="Stackable Trays"/>
    <n v="6.16"/>
    <n v="2"/>
    <n v="0"/>
    <n v="1.9711999999999996"/>
    <x v="1"/>
    <x v="0"/>
    <s v="No"/>
  </r>
  <r>
    <n v="5585"/>
    <s v="CA-2019-105333"/>
    <x v="329"/>
    <d v="2019-12-04T00:00:00"/>
    <s v="Standard Class"/>
    <s v="VP-21730"/>
    <s v="Victor Preis"/>
    <x v="2"/>
    <s v="United States"/>
    <x v="20"/>
    <x v="15"/>
    <n v="10011"/>
    <x v="3"/>
    <s v="OFF-ST-10002182"/>
    <x v="1"/>
    <x v="4"/>
    <s v="Iris 3-Drawer Stacking Bin, Black"/>
    <n v="83.56"/>
    <n v="4"/>
    <n v="0"/>
    <n v="1.6711999999999989"/>
    <x v="3"/>
    <x v="0"/>
    <s v="No"/>
  </r>
  <r>
    <n v="5586"/>
    <s v="CA-2019-105333"/>
    <x v="329"/>
    <d v="2019-12-04T00:00:00"/>
    <s v="Standard Class"/>
    <s v="VP-21730"/>
    <s v="Victor Preis"/>
    <x v="2"/>
    <s v="United States"/>
    <x v="20"/>
    <x v="15"/>
    <n v="10011"/>
    <x v="3"/>
    <s v="TEC-PH-10001468"/>
    <x v="2"/>
    <x v="7"/>
    <s v="Panasonic Business Telephones KX-T7736"/>
    <n v="546.06000000000006"/>
    <n v="3"/>
    <n v="0"/>
    <n v="163.81799999999998"/>
    <x v="3"/>
    <x v="0"/>
    <s v="No"/>
  </r>
  <r>
    <n v="5587"/>
    <s v="CA-2019-105333"/>
    <x v="329"/>
    <d v="2019-12-04T00:00:00"/>
    <s v="Standard Class"/>
    <s v="VP-21730"/>
    <s v="Victor Preis"/>
    <x v="2"/>
    <s v="United States"/>
    <x v="20"/>
    <x v="15"/>
    <n v="10011"/>
    <x v="3"/>
    <s v="OFF-ST-10001809"/>
    <x v="1"/>
    <x v="4"/>
    <s v="Fellowes Officeware Wire Shelving"/>
    <n v="269.49"/>
    <n v="3"/>
    <n v="0"/>
    <n v="5.3897999999999939"/>
    <x v="3"/>
    <x v="0"/>
    <s v="No"/>
  </r>
  <r>
    <n v="5588"/>
    <s v="CA-2017-149993"/>
    <x v="531"/>
    <d v="2017-03-20T00:00:00"/>
    <s v="First Class"/>
    <s v="GA-14725"/>
    <s v="Guy Armstrong"/>
    <x v="0"/>
    <s v="United States"/>
    <x v="152"/>
    <x v="1"/>
    <n v="93534"/>
    <x v="1"/>
    <s v="OFF-FA-10001561"/>
    <x v="1"/>
    <x v="13"/>
    <s v="Stockwell Push Pins"/>
    <n v="10.9"/>
    <n v="5"/>
    <n v="0"/>
    <n v="3.5970000000000004"/>
    <x v="1"/>
    <x v="0"/>
    <s v="No"/>
  </r>
  <r>
    <n v="5589"/>
    <s v="CA-2016-168158"/>
    <x v="866"/>
    <d v="2016-07-24T00:00:00"/>
    <s v="Standard Class"/>
    <s v="EM-14140"/>
    <s v="Eugene Moren"/>
    <x v="2"/>
    <s v="United States"/>
    <x v="120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  <x v="1"/>
    <x v="0"/>
    <s v="No"/>
  </r>
  <r>
    <n v="5590"/>
    <s v="CA-2018-115224"/>
    <x v="16"/>
    <d v="2018-12-11T00:00:00"/>
    <s v="Second Class"/>
    <s v="DB-13615"/>
    <s v="Doug Bickford"/>
    <x v="0"/>
    <s v="United States"/>
    <x v="8"/>
    <x v="1"/>
    <n v="94110"/>
    <x v="1"/>
    <s v="OFF-ST-10000615"/>
    <x v="1"/>
    <x v="4"/>
    <s v="SimpliFile Personal File, Black Granite, 15w x 6-15/16d x 11-1/4h"/>
    <n v="34.049999999999997"/>
    <n v="3"/>
    <n v="0"/>
    <n v="9.5340000000000025"/>
    <x v="1"/>
    <x v="0"/>
    <s v="No"/>
  </r>
  <r>
    <n v="5591"/>
    <s v="CA-2018-115224"/>
    <x v="16"/>
    <d v="2018-12-11T00:00:00"/>
    <s v="Second Class"/>
    <s v="DB-13615"/>
    <s v="Doug Bickford"/>
    <x v="0"/>
    <s v="United States"/>
    <x v="8"/>
    <x v="1"/>
    <n v="94110"/>
    <x v="1"/>
    <s v="OFF-ST-10003816"/>
    <x v="1"/>
    <x v="4"/>
    <s v="Fellowes High-Stak Drawer Files"/>
    <n v="352.38"/>
    <n v="2"/>
    <n v="0"/>
    <n v="81.047399999999982"/>
    <x v="1"/>
    <x v="0"/>
    <s v="No"/>
  </r>
  <r>
    <n v="5592"/>
    <s v="CA-2016-164742"/>
    <x v="303"/>
    <d v="2016-10-18T00:00:00"/>
    <s v="Second Class"/>
    <s v="ML-17395"/>
    <s v="Marina Lichtenstein"/>
    <x v="1"/>
    <s v="United States"/>
    <x v="80"/>
    <x v="30"/>
    <n v="8701"/>
    <x v="3"/>
    <s v="FUR-CH-10002880"/>
    <x v="0"/>
    <x v="1"/>
    <s v="Global High-Back Leather Tilter, Burgundy"/>
    <n v="245.98"/>
    <n v="2"/>
    <n v="0"/>
    <n v="27.057799999999986"/>
    <x v="3"/>
    <x v="0"/>
    <s v="No"/>
  </r>
  <r>
    <n v="5593"/>
    <s v="CA-2016-164742"/>
    <x v="303"/>
    <d v="2016-10-18T00:00:00"/>
    <s v="Second Class"/>
    <s v="ML-17395"/>
    <s v="Marina Lichtenstein"/>
    <x v="1"/>
    <s v="United States"/>
    <x v="80"/>
    <x v="30"/>
    <n v="8701"/>
    <x v="3"/>
    <s v="OFF-BI-10004738"/>
    <x v="1"/>
    <x v="8"/>
    <s v="Flexible Leather- Look Classic Collection Ring Binder"/>
    <n v="18.940000000000001"/>
    <n v="1"/>
    <n v="0"/>
    <n v="9.4700000000000006"/>
    <x v="3"/>
    <x v="0"/>
    <s v="No"/>
  </r>
  <r>
    <n v="5594"/>
    <s v="US-2019-108014"/>
    <x v="123"/>
    <d v="2019-11-25T00:00:00"/>
    <s v="Standard Class"/>
    <s v="JH-15430"/>
    <s v="Jennifer Halladay"/>
    <x v="0"/>
    <s v="United States"/>
    <x v="138"/>
    <x v="24"/>
    <n v="44105"/>
    <x v="3"/>
    <s v="OFF-BI-10003984"/>
    <x v="1"/>
    <x v="8"/>
    <s v="Lock-Up Easel 'Spel-Binder'"/>
    <n v="59.913000000000011"/>
    <n v="7"/>
    <n v="0.7"/>
    <n v="-45.933299999999988"/>
    <x v="3"/>
    <x v="0"/>
    <s v="No"/>
  </r>
  <r>
    <n v="5595"/>
    <s v="CA-2019-160325"/>
    <x v="241"/>
    <d v="2019-09-24T00:00:00"/>
    <s v="Same Day"/>
    <s v="BP-11095"/>
    <s v="Bart Pistole"/>
    <x v="1"/>
    <s v="United States"/>
    <x v="104"/>
    <x v="31"/>
    <n v="1841"/>
    <x v="3"/>
    <s v="TEC-PH-10000984"/>
    <x v="2"/>
    <x v="7"/>
    <s v="Panasonic KX-TG9471B"/>
    <n v="391.98"/>
    <n v="2"/>
    <n v="0"/>
    <n v="109.75440000000003"/>
    <x v="3"/>
    <x v="0"/>
    <s v="No"/>
  </r>
  <r>
    <n v="5596"/>
    <s v="CA-2019-160325"/>
    <x v="241"/>
    <d v="2019-09-24T00:00:00"/>
    <s v="Same Day"/>
    <s v="BP-11095"/>
    <s v="Bart Pistole"/>
    <x v="1"/>
    <s v="United States"/>
    <x v="104"/>
    <x v="31"/>
    <n v="1841"/>
    <x v="3"/>
    <s v="TEC-PH-10001944"/>
    <x v="2"/>
    <x v="7"/>
    <s v="Wi-Ex zBoost YX540 Cellular Phone Signal Booster"/>
    <n v="437.84999999999997"/>
    <n v="3"/>
    <n v="0"/>
    <n v="131.35499999999996"/>
    <x v="3"/>
    <x v="0"/>
    <s v="No"/>
  </r>
  <r>
    <n v="5597"/>
    <s v="CA-2017-159779"/>
    <x v="12"/>
    <d v="2017-09-29T00:00:00"/>
    <s v="Standard Class"/>
    <s v="SB-20185"/>
    <s v="Sarah Brown"/>
    <x v="0"/>
    <s v="United States"/>
    <x v="3"/>
    <x v="38"/>
    <n v="3301"/>
    <x v="3"/>
    <s v="OFF-BI-10002735"/>
    <x v="1"/>
    <x v="8"/>
    <s v="GBC Prestige Therm-A-Bind Covers"/>
    <n v="68.62"/>
    <n v="2"/>
    <n v="0"/>
    <n v="32.251400000000004"/>
    <x v="3"/>
    <x v="0"/>
    <s v="No"/>
  </r>
  <r>
    <n v="5598"/>
    <s v="CA-2019-151176"/>
    <x v="778"/>
    <d v="2019-02-20T00:00:00"/>
    <s v="Standard Class"/>
    <s v="SV-20785"/>
    <s v="Stewart Visinsky"/>
    <x v="0"/>
    <s v="United States"/>
    <x v="248"/>
    <x v="39"/>
    <n v="21215"/>
    <x v="3"/>
    <s v="OFF-SU-10001165"/>
    <x v="1"/>
    <x v="14"/>
    <s v="Acme Elite Stainless Steel Scissors"/>
    <n v="25.02"/>
    <n v="3"/>
    <n v="0"/>
    <n v="6.5052000000000003"/>
    <x v="3"/>
    <x v="0"/>
    <s v="No"/>
  </r>
  <r>
    <n v="5599"/>
    <s v="CA-2019-151176"/>
    <x v="778"/>
    <d v="2019-02-20T00:00:00"/>
    <s v="Standard Class"/>
    <s v="SV-20785"/>
    <s v="Stewart Visinsky"/>
    <x v="0"/>
    <s v="United States"/>
    <x v="248"/>
    <x v="39"/>
    <n v="21215"/>
    <x v="3"/>
    <s v="OFF-AR-10000614"/>
    <x v="1"/>
    <x v="6"/>
    <s v="Barrel Sharpener"/>
    <n v="10.709999999999999"/>
    <n v="3"/>
    <n v="0"/>
    <n v="2.7845999999999997"/>
    <x v="3"/>
    <x v="0"/>
    <s v="No"/>
  </r>
  <r>
    <n v="5600"/>
    <s v="CA-2016-108903"/>
    <x v="462"/>
    <d v="2016-10-03T00:00:00"/>
    <s v="Same Day"/>
    <s v="DO-13435"/>
    <s v="Denny Ordway"/>
    <x v="0"/>
    <s v="United States"/>
    <x v="38"/>
    <x v="24"/>
    <n v="43229"/>
    <x v="3"/>
    <s v="OFF-AR-10004010"/>
    <x v="1"/>
    <x v="6"/>
    <s v="Hunt Boston Vacuum Mount KS Pencil Sharpener"/>
    <n v="55.984000000000009"/>
    <n v="2"/>
    <n v="0.2"/>
    <n v="4.1987999999999985"/>
    <x v="3"/>
    <x v="0"/>
    <s v="No"/>
  </r>
  <r>
    <n v="5601"/>
    <s v="CA-2016-108903"/>
    <x v="462"/>
    <d v="2016-10-03T00:00:00"/>
    <s v="Same Day"/>
    <s v="DO-13435"/>
    <s v="Denny Ordway"/>
    <x v="0"/>
    <s v="United States"/>
    <x v="38"/>
    <x v="24"/>
    <n v="43229"/>
    <x v="3"/>
    <s v="OFF-EN-10004030"/>
    <x v="1"/>
    <x v="12"/>
    <s v="Convenience Packs of Business Envelopes"/>
    <n v="14.480000000000002"/>
    <n v="5"/>
    <n v="0.2"/>
    <n v="4.8869999999999987"/>
    <x v="3"/>
    <x v="0"/>
    <s v="No"/>
  </r>
  <r>
    <n v="5602"/>
    <s v="CA-2016-108903"/>
    <x v="462"/>
    <d v="2016-10-03T00:00:00"/>
    <s v="Same Day"/>
    <s v="DO-13435"/>
    <s v="Denny Ordway"/>
    <x v="0"/>
    <s v="United States"/>
    <x v="38"/>
    <x v="24"/>
    <n v="43229"/>
    <x v="3"/>
    <s v="TEC-AC-10003023"/>
    <x v="2"/>
    <x v="11"/>
    <s v="Logitech G105 Gaming Keyboard"/>
    <n v="142.488"/>
    <n v="3"/>
    <n v="0.2"/>
    <n v="-3.5622000000000043"/>
    <x v="3"/>
    <x v="0"/>
    <s v="No"/>
  </r>
  <r>
    <n v="5603"/>
    <s v="CA-2018-117919"/>
    <x v="278"/>
    <d v="2018-08-29T00:00:00"/>
    <s v="Second Class"/>
    <s v="TB-21355"/>
    <s v="Todd Boyes"/>
    <x v="1"/>
    <s v="United States"/>
    <x v="12"/>
    <x v="5"/>
    <n v="77041"/>
    <x v="2"/>
    <s v="OFF-ST-10003572"/>
    <x v="1"/>
    <x v="4"/>
    <s v="Portfile Personal File Boxes"/>
    <n v="14.16"/>
    <n v="1"/>
    <n v="0.2"/>
    <n v="1.0620000000000003"/>
    <x v="2"/>
    <x v="0"/>
    <s v="No"/>
  </r>
  <r>
    <n v="5604"/>
    <s v="CA-2018-117919"/>
    <x v="278"/>
    <d v="2018-08-29T00:00:00"/>
    <s v="Second Class"/>
    <s v="TB-21355"/>
    <s v="Todd Boyes"/>
    <x v="1"/>
    <s v="United States"/>
    <x v="12"/>
    <x v="5"/>
    <n v="77041"/>
    <x v="2"/>
    <s v="OFF-PA-10004353"/>
    <x v="1"/>
    <x v="10"/>
    <s v="Southworth 25% Cotton Premium Laser Paper and Envelopes"/>
    <n v="79.920000000000016"/>
    <n v="5"/>
    <n v="0.2"/>
    <n v="27.972000000000001"/>
    <x v="2"/>
    <x v="0"/>
    <s v="No"/>
  </r>
  <r>
    <n v="5605"/>
    <s v="CA-2017-142475"/>
    <x v="155"/>
    <d v="2017-12-07T00:00:00"/>
    <s v="Standard Class"/>
    <s v="BS-11380"/>
    <s v="Bill Stewart"/>
    <x v="1"/>
    <s v="United States"/>
    <x v="20"/>
    <x v="15"/>
    <n v="10011"/>
    <x v="3"/>
    <s v="OFF-BI-10003718"/>
    <x v="1"/>
    <x v="8"/>
    <s v="GBC Therma-A-Bind 250T Electric Binding System"/>
    <n v="590.35199999999998"/>
    <n v="6"/>
    <n v="0.2"/>
    <n v="206.62319999999997"/>
    <x v="3"/>
    <x v="0"/>
    <s v="No"/>
  </r>
  <r>
    <n v="5606"/>
    <s v="CA-2018-134516"/>
    <x v="873"/>
    <d v="2018-09-25T00:00:00"/>
    <s v="Standard Class"/>
    <s v="FM-14215"/>
    <s v="Filia McAdams"/>
    <x v="1"/>
    <s v="United States"/>
    <x v="247"/>
    <x v="3"/>
    <n v="27405"/>
    <x v="0"/>
    <s v="FUR-FU-10001546"/>
    <x v="0"/>
    <x v="5"/>
    <s v="Dana Swing-Arm Lamps"/>
    <n v="17.088000000000001"/>
    <n v="2"/>
    <n v="0.2"/>
    <n v="1.0679999999999996"/>
    <x v="0"/>
    <x v="0"/>
    <s v="No"/>
  </r>
  <r>
    <n v="5607"/>
    <s v="CA-2018-134516"/>
    <x v="873"/>
    <d v="2018-09-25T00:00:00"/>
    <s v="Standard Class"/>
    <s v="FM-14215"/>
    <s v="Filia McAdams"/>
    <x v="1"/>
    <s v="United States"/>
    <x v="247"/>
    <x v="3"/>
    <n v="27405"/>
    <x v="0"/>
    <s v="FUR-CH-10002880"/>
    <x v="0"/>
    <x v="1"/>
    <s v="Global High-Back Leather Tilter, Burgundy"/>
    <n v="98.391999999999996"/>
    <n v="1"/>
    <n v="0.2"/>
    <n v="-11.069100000000006"/>
    <x v="0"/>
    <x v="0"/>
    <s v="No"/>
  </r>
  <r>
    <n v="5608"/>
    <s v="CA-2019-105193"/>
    <x v="613"/>
    <d v="2019-03-31T00:00:00"/>
    <s v="Standard Class"/>
    <s v="JL-15835"/>
    <s v="John Lee"/>
    <x v="0"/>
    <s v="United States"/>
    <x v="20"/>
    <x v="15"/>
    <n v="10024"/>
    <x v="3"/>
    <s v="OFF-AR-10001547"/>
    <x v="1"/>
    <x v="6"/>
    <s v="Newell 311"/>
    <n v="11.05"/>
    <n v="5"/>
    <n v="0"/>
    <n v="2.9835000000000003"/>
    <x v="3"/>
    <x v="0"/>
    <s v="No"/>
  </r>
  <r>
    <n v="5609"/>
    <s v="CA-2017-168634"/>
    <x v="401"/>
    <d v="2017-12-11T00:00:00"/>
    <s v="Standard Class"/>
    <s v="AF-10870"/>
    <s v="Art Ferguson"/>
    <x v="0"/>
    <s v="United States"/>
    <x v="8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  <x v="1"/>
    <x v="0"/>
    <s v="No"/>
  </r>
  <r>
    <n v="5610"/>
    <s v="CA-2019-117198"/>
    <x v="515"/>
    <d v="2019-09-05T00:00:00"/>
    <s v="Standard Class"/>
    <s v="BG-11035"/>
    <s v="Barry Gonzalez"/>
    <x v="0"/>
    <s v="United States"/>
    <x v="53"/>
    <x v="28"/>
    <n v="71203"/>
    <x v="0"/>
    <s v="TEC-AC-10003033"/>
    <x v="2"/>
    <x v="11"/>
    <s v="Plantronics CS510 - Over-the-Head monaural Wireless Headset System"/>
    <n v="659.9"/>
    <n v="2"/>
    <n v="0"/>
    <n v="217.76699999999994"/>
    <x v="0"/>
    <x v="0"/>
    <s v="No"/>
  </r>
  <r>
    <n v="5611"/>
    <s v="CA-2017-145828"/>
    <x v="348"/>
    <d v="2017-10-07T00:00:00"/>
    <s v="First Class"/>
    <s v="MB-17305"/>
    <s v="Maria Bertelson"/>
    <x v="0"/>
    <s v="United States"/>
    <x v="74"/>
    <x v="24"/>
    <n v="45231"/>
    <x v="3"/>
    <s v="TEC-AC-10002323"/>
    <x v="2"/>
    <x v="11"/>
    <s v="SanDisk Ultra 32 GB MicroSDHC Class 10 Memory Card"/>
    <n v="53.040000000000006"/>
    <n v="3"/>
    <n v="0.2"/>
    <n v="-4.6409999999999982"/>
    <x v="3"/>
    <x v="0"/>
    <s v="No"/>
  </r>
  <r>
    <n v="5612"/>
    <s v="CA-2019-121027"/>
    <x v="238"/>
    <d v="2019-08-22T00:00:00"/>
    <s v="Standard Class"/>
    <s v="HW-14935"/>
    <s v="Helen Wasserman"/>
    <x v="1"/>
    <s v="United States"/>
    <x v="4"/>
    <x v="4"/>
    <n v="98105"/>
    <x v="1"/>
    <s v="TEC-AC-10002049"/>
    <x v="2"/>
    <x v="11"/>
    <s v="Plantronics Savi W720 Multi-Device Wireless Headset System"/>
    <n v="843.9"/>
    <n v="2"/>
    <n v="0"/>
    <n v="371.31600000000003"/>
    <x v="1"/>
    <x v="0"/>
    <s v="No"/>
  </r>
  <r>
    <n v="5613"/>
    <s v="CA-2019-121027"/>
    <x v="238"/>
    <d v="2019-08-22T00:00:00"/>
    <s v="Standard Class"/>
    <s v="HW-14935"/>
    <s v="Helen Wasserman"/>
    <x v="1"/>
    <s v="United States"/>
    <x v="4"/>
    <x v="4"/>
    <n v="98105"/>
    <x v="1"/>
    <s v="TEC-AC-10002253"/>
    <x v="2"/>
    <x v="11"/>
    <s v="Imation Bio 8GB USB Flash Drive Imation Corp"/>
    <n v="1496.16"/>
    <n v="9"/>
    <n v="0"/>
    <n v="224.42400000000006"/>
    <x v="1"/>
    <x v="0"/>
    <s v="No"/>
  </r>
  <r>
    <n v="5614"/>
    <s v="CA-2018-147431"/>
    <x v="1056"/>
    <d v="2018-02-07T00:00:00"/>
    <s v="Standard Class"/>
    <s v="AB-10105"/>
    <s v="Adrian Barton"/>
    <x v="0"/>
    <s v="United States"/>
    <x v="20"/>
    <x v="15"/>
    <n v="10011"/>
    <x v="3"/>
    <s v="OFF-ST-10003994"/>
    <x v="1"/>
    <x v="4"/>
    <s v="Belkin 19&quot; Center-Weighted Shelf, Gray"/>
    <n v="117.96"/>
    <n v="2"/>
    <n v="0"/>
    <n v="5.8979999999999961"/>
    <x v="3"/>
    <x v="0"/>
    <s v="No"/>
  </r>
  <r>
    <n v="5615"/>
    <s v="CA-2018-158001"/>
    <x v="828"/>
    <d v="2018-08-27T00:00:00"/>
    <s v="Standard Class"/>
    <s v="JP-15460"/>
    <s v="Jennifer Patt"/>
    <x v="1"/>
    <s v="United States"/>
    <x v="20"/>
    <x v="15"/>
    <n v="10035"/>
    <x v="3"/>
    <s v="OFF-AR-10002399"/>
    <x v="1"/>
    <x v="6"/>
    <s v="Dixon Prang Watercolor Pencils, 10-Color Set with Brush"/>
    <n v="21.299999999999997"/>
    <n v="5"/>
    <n v="0"/>
    <n v="8.7330000000000005"/>
    <x v="3"/>
    <x v="0"/>
    <s v="No"/>
  </r>
  <r>
    <n v="5616"/>
    <s v="CA-2018-158001"/>
    <x v="828"/>
    <d v="2018-08-27T00:00:00"/>
    <s v="Standard Class"/>
    <s v="JP-15460"/>
    <s v="Jennifer Patt"/>
    <x v="1"/>
    <s v="United States"/>
    <x v="20"/>
    <x v="15"/>
    <n v="10035"/>
    <x v="3"/>
    <s v="OFF-AP-10002118"/>
    <x v="1"/>
    <x v="9"/>
    <s v="1.7 Cubic Foot Compact &quot;Cube&quot; Office Refrigerators"/>
    <n v="1040.8"/>
    <n v="5"/>
    <n v="0"/>
    <n v="281.01600000000008"/>
    <x v="3"/>
    <x v="0"/>
    <s v="No"/>
  </r>
  <r>
    <n v="5617"/>
    <s v="CA-2018-158001"/>
    <x v="828"/>
    <d v="2018-08-27T00:00:00"/>
    <s v="Standard Class"/>
    <s v="JP-15460"/>
    <s v="Jennifer Patt"/>
    <x v="1"/>
    <s v="United States"/>
    <x v="20"/>
    <x v="15"/>
    <n v="10035"/>
    <x v="3"/>
    <s v="OFF-AR-10001954"/>
    <x v="1"/>
    <x v="6"/>
    <s v="Newell 331"/>
    <n v="29.339999999999996"/>
    <n v="6"/>
    <n v="0"/>
    <n v="7.9218000000000002"/>
    <x v="3"/>
    <x v="0"/>
    <s v="No"/>
  </r>
  <r>
    <n v="5618"/>
    <s v="CA-2019-125745"/>
    <x v="160"/>
    <d v="2019-07-04T00:00:00"/>
    <s v="Standard Class"/>
    <s v="DV-13045"/>
    <s v="Darrin Van Huff"/>
    <x v="1"/>
    <s v="United States"/>
    <x v="26"/>
    <x v="18"/>
    <n v="38109"/>
    <x v="0"/>
    <s v="FUR-FU-10001591"/>
    <x v="0"/>
    <x v="5"/>
    <s v="Advantus Panel Wall Certificate Holder - 8.5x11"/>
    <n v="19.52"/>
    <n v="2"/>
    <n v="0.2"/>
    <n v="5.3680000000000012"/>
    <x v="0"/>
    <x v="0"/>
    <s v="No"/>
  </r>
  <r>
    <n v="5619"/>
    <s v="CA-2017-101154"/>
    <x v="227"/>
    <d v="2017-09-21T00:00:00"/>
    <s v="First Class"/>
    <s v="CM-12190"/>
    <s v="Charlotte Melton"/>
    <x v="0"/>
    <s v="United States"/>
    <x v="70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  <x v="1"/>
    <x v="0"/>
    <s v="No"/>
  </r>
  <r>
    <n v="5620"/>
    <s v="US-2018-124163"/>
    <x v="477"/>
    <d v="2018-09-30T00:00:00"/>
    <s v="Standard Class"/>
    <s v="SC-20695"/>
    <s v="Steve Chapman"/>
    <x v="1"/>
    <s v="United States"/>
    <x v="411"/>
    <x v="6"/>
    <n v="54601"/>
    <x v="2"/>
    <s v="TEC-AC-10001908"/>
    <x v="2"/>
    <x v="11"/>
    <s v="Logitech Wireless Headset h800"/>
    <n v="499.95"/>
    <n v="5"/>
    <n v="0"/>
    <n v="174.98249999999999"/>
    <x v="2"/>
    <x v="0"/>
    <s v="No"/>
  </r>
  <r>
    <n v="5621"/>
    <s v="US-2018-124163"/>
    <x v="477"/>
    <d v="2018-09-30T00:00:00"/>
    <s v="Standard Class"/>
    <s v="SC-20695"/>
    <s v="Steve Chapman"/>
    <x v="1"/>
    <s v="United States"/>
    <x v="411"/>
    <x v="6"/>
    <n v="54601"/>
    <x v="2"/>
    <s v="OFF-AR-10000817"/>
    <x v="1"/>
    <x v="6"/>
    <s v="Manco Dry-Lighter Erasable Highlighter"/>
    <n v="3.04"/>
    <n v="1"/>
    <n v="0"/>
    <n v="1.0335999999999999"/>
    <x v="2"/>
    <x v="0"/>
    <s v="No"/>
  </r>
  <r>
    <n v="5622"/>
    <s v="US-2018-124163"/>
    <x v="477"/>
    <d v="2018-09-30T00:00:00"/>
    <s v="Standard Class"/>
    <s v="SC-20695"/>
    <s v="Steve Chapman"/>
    <x v="1"/>
    <s v="United States"/>
    <x v="411"/>
    <x v="6"/>
    <n v="54601"/>
    <x v="2"/>
    <s v="FUR-CH-10004218"/>
    <x v="0"/>
    <x v="1"/>
    <s v="Global Fabric Manager's Chair, Dark Gray"/>
    <n v="201.96"/>
    <n v="2"/>
    <n v="0"/>
    <n v="50.490000000000009"/>
    <x v="2"/>
    <x v="0"/>
    <s v="No"/>
  </r>
  <r>
    <n v="5623"/>
    <s v="US-2018-124163"/>
    <x v="477"/>
    <d v="2018-09-30T00:00:00"/>
    <s v="Standard Class"/>
    <s v="SC-20695"/>
    <s v="Steve Chapman"/>
    <x v="1"/>
    <s v="United States"/>
    <x v="411"/>
    <x v="6"/>
    <n v="54601"/>
    <x v="2"/>
    <s v="FUR-FU-10000755"/>
    <x v="0"/>
    <x v="5"/>
    <s v="Eldon Expressions Mahogany Wood Desk Collection"/>
    <n v="68.64"/>
    <n v="11"/>
    <n v="0"/>
    <n v="17.160000000000004"/>
    <x v="2"/>
    <x v="0"/>
    <s v="No"/>
  </r>
  <r>
    <n v="5624"/>
    <s v="CA-2018-121748"/>
    <x v="1057"/>
    <d v="2018-10-28T00:00:00"/>
    <s v="Second Class"/>
    <s v="VW-21775"/>
    <s v="Victoria Wilson"/>
    <x v="1"/>
    <s v="United States"/>
    <x v="1"/>
    <x v="1"/>
    <n v="90032"/>
    <x v="1"/>
    <s v="TEC-AC-10003063"/>
    <x v="2"/>
    <x v="11"/>
    <s v="Micro Innovations USB RF Wireless Keyboard with Mouse"/>
    <n v="100"/>
    <n v="4"/>
    <n v="0"/>
    <n v="21"/>
    <x v="1"/>
    <x v="0"/>
    <s v="No"/>
  </r>
  <r>
    <n v="5625"/>
    <s v="CA-2018-121748"/>
    <x v="1057"/>
    <d v="2018-10-28T00:00:00"/>
    <s v="Second Class"/>
    <s v="VW-21775"/>
    <s v="Victoria Wilson"/>
    <x v="1"/>
    <s v="United States"/>
    <x v="1"/>
    <x v="1"/>
    <n v="90032"/>
    <x v="1"/>
    <s v="TEC-AC-10002637"/>
    <x v="2"/>
    <x v="11"/>
    <s v="Logitech VX Revolution Cordless Laser Mouse for Notebooks (Black)"/>
    <n v="359.98"/>
    <n v="2"/>
    <n v="0"/>
    <n v="21.598799999999983"/>
    <x v="1"/>
    <x v="0"/>
    <s v="No"/>
  </r>
  <r>
    <n v="5626"/>
    <s v="CA-2016-126683"/>
    <x v="411"/>
    <d v="2016-10-01T00:00:00"/>
    <s v="Second Class"/>
    <s v="PP-18955"/>
    <s v="Paul Prost"/>
    <x v="2"/>
    <s v="United States"/>
    <x v="4"/>
    <x v="4"/>
    <n v="98115"/>
    <x v="1"/>
    <s v="FUR-FU-10001706"/>
    <x v="0"/>
    <x v="5"/>
    <s v="Longer-Life Soft White Bulbs"/>
    <n v="6.16"/>
    <n v="2"/>
    <n v="0"/>
    <n v="2.9567999999999999"/>
    <x v="1"/>
    <x v="0"/>
    <s v="No"/>
  </r>
  <r>
    <n v="5627"/>
    <s v="CA-2016-126683"/>
    <x v="411"/>
    <d v="2016-10-01T00:00:00"/>
    <s v="Second Class"/>
    <s v="PP-18955"/>
    <s v="Paul Prost"/>
    <x v="2"/>
    <s v="United States"/>
    <x v="4"/>
    <x v="4"/>
    <n v="98115"/>
    <x v="1"/>
    <s v="FUR-TA-10002958"/>
    <x v="0"/>
    <x v="3"/>
    <s v="Bevis Oval Conference Table, Walnut"/>
    <n v="2348.8200000000002"/>
    <n v="9"/>
    <n v="0"/>
    <n v="399.29939999999976"/>
    <x v="1"/>
    <x v="0"/>
    <s v="No"/>
  </r>
  <r>
    <n v="5628"/>
    <s v="CA-2019-148810"/>
    <x v="335"/>
    <d v="2019-07-01T00:00:00"/>
    <s v="Standard Class"/>
    <s v="DR-12880"/>
    <s v="Dan Reichenbach"/>
    <x v="1"/>
    <s v="United States"/>
    <x v="100"/>
    <x v="2"/>
    <n v="33180"/>
    <x v="0"/>
    <s v="OFF-LA-10004689"/>
    <x v="1"/>
    <x v="2"/>
    <s v="Avery 512"/>
    <n v="13.872000000000002"/>
    <n v="6"/>
    <n v="0.2"/>
    <n v="4.6818000000000008"/>
    <x v="0"/>
    <x v="0"/>
    <s v="No"/>
  </r>
  <r>
    <n v="5629"/>
    <s v="CA-2019-148810"/>
    <x v="335"/>
    <d v="2019-07-01T00:00:00"/>
    <s v="Standard Class"/>
    <s v="DR-12880"/>
    <s v="Dan Reichenbach"/>
    <x v="1"/>
    <s v="United States"/>
    <x v="100"/>
    <x v="2"/>
    <n v="33180"/>
    <x v="0"/>
    <s v="FUR-CH-10001545"/>
    <x v="0"/>
    <x v="1"/>
    <s v="Hon Comfortask Task/Swivel Chairs"/>
    <n v="273.55200000000002"/>
    <n v="3"/>
    <n v="0.2"/>
    <n v="-13.677599999999998"/>
    <x v="0"/>
    <x v="0"/>
    <s v="No"/>
  </r>
  <r>
    <n v="5630"/>
    <s v="US-2018-146066"/>
    <x v="1036"/>
    <d v="2018-08-23T00:00:00"/>
    <s v="Second Class"/>
    <s v="RB-19465"/>
    <s v="Rick Bensley"/>
    <x v="2"/>
    <s v="United States"/>
    <x v="10"/>
    <x v="9"/>
    <n v="19143"/>
    <x v="3"/>
    <s v="FUR-TA-10002530"/>
    <x v="0"/>
    <x v="3"/>
    <s v="Iceberg OfficeWorks 42&quot; Round Tables"/>
    <n v="815.29199999999992"/>
    <n v="9"/>
    <n v="0.4"/>
    <n v="-339.7050000000001"/>
    <x v="3"/>
    <x v="0"/>
    <s v="No"/>
  </r>
  <r>
    <n v="5631"/>
    <s v="CA-2016-127614"/>
    <x v="1058"/>
    <d v="2016-02-15T00:00:00"/>
    <s v="Standard Class"/>
    <s v="NF-18385"/>
    <s v="Natalie Fritzler"/>
    <x v="0"/>
    <s v="United States"/>
    <x v="269"/>
    <x v="17"/>
    <n v="23320"/>
    <x v="0"/>
    <s v="TEC-AC-10001432"/>
    <x v="2"/>
    <x v="11"/>
    <s v="Enermax Aurora Lite Keyboard"/>
    <n v="234.45000000000002"/>
    <n v="3"/>
    <n v="0"/>
    <n v="103.15800000000003"/>
    <x v="0"/>
    <x v="0"/>
    <s v="No"/>
  </r>
  <r>
    <n v="5632"/>
    <s v="CA-2016-127614"/>
    <x v="1058"/>
    <d v="2016-02-15T00:00:00"/>
    <s v="Standard Class"/>
    <s v="NF-18385"/>
    <s v="Natalie Fritzler"/>
    <x v="0"/>
    <s v="United States"/>
    <x v="269"/>
    <x v="17"/>
    <n v="23320"/>
    <x v="0"/>
    <s v="FUR-TA-10003715"/>
    <x v="0"/>
    <x v="3"/>
    <s v="Hon 2111 Invitation Series Corner Table"/>
    <n v="1256.22"/>
    <n v="6"/>
    <n v="0"/>
    <n v="75.37319999999994"/>
    <x v="0"/>
    <x v="0"/>
    <s v="No"/>
  </r>
  <r>
    <n v="5633"/>
    <s v="CA-2016-127614"/>
    <x v="1058"/>
    <d v="2016-02-15T00:00:00"/>
    <s v="Standard Class"/>
    <s v="NF-18385"/>
    <s v="Natalie Fritzler"/>
    <x v="0"/>
    <s v="United States"/>
    <x v="269"/>
    <x v="17"/>
    <n v="23320"/>
    <x v="0"/>
    <s v="OFF-BI-10003291"/>
    <x v="1"/>
    <x v="8"/>
    <s v="Wilson Jones Leather-Like Binders with DublLock Round Rings"/>
    <n v="17.46"/>
    <n v="2"/>
    <n v="0"/>
    <n v="8.2061999999999991"/>
    <x v="0"/>
    <x v="0"/>
    <s v="No"/>
  </r>
  <r>
    <n v="5634"/>
    <s v="CA-2018-101742"/>
    <x v="713"/>
    <d v="2018-09-28T00:00:00"/>
    <s v="Second Class"/>
    <s v="CR-12580"/>
    <s v="Clay Rozendal"/>
    <x v="2"/>
    <s v="United States"/>
    <x v="20"/>
    <x v="15"/>
    <n v="10009"/>
    <x v="3"/>
    <s v="OFF-BI-10004187"/>
    <x v="1"/>
    <x v="8"/>
    <s v="3-ring staple pack"/>
    <n v="10.528"/>
    <n v="7"/>
    <n v="0.2"/>
    <n v="3.6847999999999987"/>
    <x v="3"/>
    <x v="0"/>
    <s v="No"/>
  </r>
  <r>
    <n v="5635"/>
    <s v="CA-2017-134943"/>
    <x v="901"/>
    <d v="2017-12-06T00:00:00"/>
    <s v="First Class"/>
    <s v="SU-20665"/>
    <s v="Stephanie Ulpright"/>
    <x v="2"/>
    <s v="United States"/>
    <x v="447"/>
    <x v="12"/>
    <n v="48104"/>
    <x v="2"/>
    <s v="OFF-BI-10000666"/>
    <x v="1"/>
    <x v="8"/>
    <s v="Surelock Post Binders"/>
    <n v="152.79999999999998"/>
    <n v="5"/>
    <n v="0"/>
    <n v="76.399999999999991"/>
    <x v="2"/>
    <x v="0"/>
    <s v="No"/>
  </r>
  <r>
    <n v="5636"/>
    <s v="CA-2019-123022"/>
    <x v="213"/>
    <d v="2019-09-08T00:00:00"/>
    <s v="Standard Class"/>
    <s v="SC-20050"/>
    <s v="Sample Company A"/>
    <x v="2"/>
    <s v="United States"/>
    <x v="448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  <x v="1"/>
    <x v="0"/>
    <s v="No"/>
  </r>
  <r>
    <n v="5637"/>
    <s v="CA-2019-123022"/>
    <x v="213"/>
    <d v="2019-09-08T00:00:00"/>
    <s v="Standard Class"/>
    <s v="SC-20050"/>
    <s v="Sample Company A"/>
    <x v="2"/>
    <s v="United States"/>
    <x v="448"/>
    <x v="1"/>
    <n v="91941"/>
    <x v="1"/>
    <s v="TEC-AC-10000474"/>
    <x v="2"/>
    <x v="11"/>
    <s v="Kensington Expert Mouse Optical USB Trackball for PC or Mac"/>
    <n v="284.96999999999997"/>
    <n v="3"/>
    <n v="0"/>
    <n v="85.490999999999957"/>
    <x v="1"/>
    <x v="0"/>
    <s v="No"/>
  </r>
  <r>
    <n v="5638"/>
    <s v="CA-2019-113208"/>
    <x v="606"/>
    <d v="2019-04-02T00:00:00"/>
    <s v="Standard Class"/>
    <s v="ML-18040"/>
    <s v="Michelle Lonsdale"/>
    <x v="1"/>
    <s v="United States"/>
    <x v="130"/>
    <x v="12"/>
    <n v="48126"/>
    <x v="2"/>
    <s v="FUR-FU-10004245"/>
    <x v="0"/>
    <x v="5"/>
    <s v="Career Cubicle Clock, 8 1/4&quot;, Black"/>
    <n v="60.84"/>
    <n v="3"/>
    <n v="0"/>
    <n v="23.119199999999999"/>
    <x v="2"/>
    <x v="0"/>
    <s v="No"/>
  </r>
  <r>
    <n v="5639"/>
    <s v="CA-2016-154893"/>
    <x v="1059"/>
    <d v="2016-12-27T00:00:00"/>
    <s v="Standard Class"/>
    <s v="GM-14440"/>
    <s v="Gary McGarr"/>
    <x v="0"/>
    <s v="United States"/>
    <x v="70"/>
    <x v="1"/>
    <n v="92024"/>
    <x v="1"/>
    <s v="FUR-CH-10004287"/>
    <x v="0"/>
    <x v="1"/>
    <s v="SAFCO Arco Folding Chair"/>
    <n v="1325.76"/>
    <n v="6"/>
    <n v="0.2"/>
    <n v="149.14799999999991"/>
    <x v="1"/>
    <x v="0"/>
    <s v="No"/>
  </r>
  <r>
    <n v="5640"/>
    <s v="CA-2016-154893"/>
    <x v="1059"/>
    <d v="2016-12-27T00:00:00"/>
    <s v="Standard Class"/>
    <s v="GM-14440"/>
    <s v="Gary McGarr"/>
    <x v="0"/>
    <s v="United States"/>
    <x v="70"/>
    <x v="1"/>
    <n v="92024"/>
    <x v="1"/>
    <s v="FUR-CH-10000595"/>
    <x v="0"/>
    <x v="1"/>
    <s v="Safco Contoured Stacking Chairs"/>
    <n v="572.16000000000008"/>
    <n v="3"/>
    <n v="0.2"/>
    <n v="35.759999999999962"/>
    <x v="1"/>
    <x v="0"/>
    <s v="No"/>
  </r>
  <r>
    <n v="5641"/>
    <s v="CA-2016-147900"/>
    <x v="865"/>
    <d v="2016-09-28T00:00:00"/>
    <s v="Standard Class"/>
    <s v="JK-15640"/>
    <s v="Jim Kriz"/>
    <x v="2"/>
    <s v="United States"/>
    <x v="80"/>
    <x v="24"/>
    <n v="44107"/>
    <x v="3"/>
    <s v="OFF-PA-10003063"/>
    <x v="1"/>
    <x v="10"/>
    <s v="EcoTones Memo Sheets"/>
    <n v="28.8"/>
    <n v="9"/>
    <n v="0.2"/>
    <n v="10.080000000000002"/>
    <x v="3"/>
    <x v="0"/>
    <s v="No"/>
  </r>
  <r>
    <n v="5642"/>
    <s v="CA-2019-106355"/>
    <x v="459"/>
    <d v="2019-04-05T00:00:00"/>
    <s v="First Class"/>
    <s v="AT-10435"/>
    <s v="Alyssa Tate"/>
    <x v="2"/>
    <s v="United States"/>
    <x v="255"/>
    <x v="29"/>
    <n v="6450"/>
    <x v="3"/>
    <s v="OFF-AR-10000246"/>
    <x v="1"/>
    <x v="6"/>
    <s v="Newell 318"/>
    <n v="11.12"/>
    <n v="4"/>
    <n v="0"/>
    <n v="2.8911999999999995"/>
    <x v="3"/>
    <x v="0"/>
    <s v="No"/>
  </r>
  <r>
    <n v="5643"/>
    <s v="CA-2018-127985"/>
    <x v="178"/>
    <d v="2018-04-05T00:00:00"/>
    <s v="Second Class"/>
    <s v="DB-12910"/>
    <s v="Daniel Byrd"/>
    <x v="2"/>
    <s v="United States"/>
    <x v="38"/>
    <x v="32"/>
    <n v="31907"/>
    <x v="0"/>
    <s v="FUR-FU-10003274"/>
    <x v="0"/>
    <x v="5"/>
    <s v="Regeneration Desk Collection"/>
    <n v="7.04"/>
    <n v="4"/>
    <n v="0"/>
    <n v="3.0976000000000004"/>
    <x v="0"/>
    <x v="0"/>
    <s v="No"/>
  </r>
  <r>
    <n v="5644"/>
    <s v="CA-2017-166604"/>
    <x v="1060"/>
    <d v="2017-05-20T00:00:00"/>
    <s v="Second Class"/>
    <s v="AH-10690"/>
    <s v="Anna Häberlin"/>
    <x v="1"/>
    <s v="United States"/>
    <x v="185"/>
    <x v="32"/>
    <n v="30076"/>
    <x v="0"/>
    <s v="OFF-EN-10004147"/>
    <x v="1"/>
    <x v="12"/>
    <s v="Wausau Papers Astrobrights Colored Envelopes"/>
    <n v="17.940000000000001"/>
    <n v="3"/>
    <n v="0"/>
    <n v="8.7906000000000013"/>
    <x v="0"/>
    <x v="0"/>
    <s v="No"/>
  </r>
  <r>
    <n v="5645"/>
    <s v="CA-2019-120719"/>
    <x v="721"/>
    <d v="2019-03-26T00:00:00"/>
    <s v="First Class"/>
    <s v="SJ-20125"/>
    <s v="Sanjit Jacobs"/>
    <x v="2"/>
    <s v="United States"/>
    <x v="4"/>
    <x v="4"/>
    <n v="98105"/>
    <x v="1"/>
    <s v="OFF-BI-10002103"/>
    <x v="1"/>
    <x v="8"/>
    <s v="Cardinal Slant-D Ring Binder, Heavy Gauge Vinyl"/>
    <n v="34.76"/>
    <n v="5"/>
    <n v="0.2"/>
    <n v="11.296999999999999"/>
    <x v="1"/>
    <x v="0"/>
    <s v="No"/>
  </r>
  <r>
    <n v="5646"/>
    <s v="CA-2019-127117"/>
    <x v="349"/>
    <d v="2019-04-19T00:00:00"/>
    <s v="Standard Class"/>
    <s v="HM-14860"/>
    <s v="Harry Marie"/>
    <x v="1"/>
    <s v="United States"/>
    <x v="73"/>
    <x v="30"/>
    <n v="7960"/>
    <x v="3"/>
    <s v="FUR-FU-10004018"/>
    <x v="0"/>
    <x v="5"/>
    <s v="Tensor Computer Mounted Lamp"/>
    <n v="74.45"/>
    <n v="5"/>
    <n v="0"/>
    <n v="20.101500000000001"/>
    <x v="3"/>
    <x v="0"/>
    <s v="No"/>
  </r>
  <r>
    <n v="5647"/>
    <s v="CA-2017-104241"/>
    <x v="1038"/>
    <d v="2017-01-09T00:00:00"/>
    <s v="Standard Class"/>
    <s v="AG-10495"/>
    <s v="Andrew Gjertsen"/>
    <x v="1"/>
    <s v="United States"/>
    <x v="166"/>
    <x v="17"/>
    <n v="22304"/>
    <x v="0"/>
    <s v="FUR-FU-10001473"/>
    <x v="0"/>
    <x v="5"/>
    <s v="DAX Wood Document Frame"/>
    <n v="192.22"/>
    <n v="14"/>
    <n v="0"/>
    <n v="69.199200000000005"/>
    <x v="0"/>
    <x v="0"/>
    <s v="No"/>
  </r>
  <r>
    <n v="5648"/>
    <s v="CA-2019-168179"/>
    <x v="808"/>
    <d v="2019-11-07T00:00:00"/>
    <s v="Standard Class"/>
    <s v="JB-16000"/>
    <s v="Joy Bell-"/>
    <x v="0"/>
    <s v="United States"/>
    <x v="288"/>
    <x v="7"/>
    <n v="84106"/>
    <x v="1"/>
    <s v="OFF-PA-10001800"/>
    <x v="1"/>
    <x v="10"/>
    <s v="Xerox 220"/>
    <n v="19.440000000000001"/>
    <n v="3"/>
    <n v="0"/>
    <n v="9.3312000000000008"/>
    <x v="1"/>
    <x v="0"/>
    <s v="No"/>
  </r>
  <r>
    <n v="5649"/>
    <s v="CA-2019-142342"/>
    <x v="729"/>
    <d v="2019-07-19T00:00:00"/>
    <s v="Second Class"/>
    <s v="AJ-10795"/>
    <s v="Anthony Johnson"/>
    <x v="1"/>
    <s v="United States"/>
    <x v="339"/>
    <x v="1"/>
    <n v="92307"/>
    <x v="1"/>
    <s v="OFF-PA-10004609"/>
    <x v="1"/>
    <x v="10"/>
    <s v="Xerox 221"/>
    <n v="32.400000000000006"/>
    <n v="5"/>
    <n v="0"/>
    <n v="15.552000000000001"/>
    <x v="1"/>
    <x v="1"/>
    <s v="Yes"/>
  </r>
  <r>
    <n v="5650"/>
    <s v="CA-2019-142342"/>
    <x v="729"/>
    <d v="2019-07-19T00:00:00"/>
    <s v="Second Class"/>
    <s v="AJ-10795"/>
    <s v="Anthony Johnson"/>
    <x v="1"/>
    <s v="United States"/>
    <x v="339"/>
    <x v="1"/>
    <n v="92307"/>
    <x v="1"/>
    <s v="OFF-EN-10002592"/>
    <x v="1"/>
    <x v="12"/>
    <s v="Peel &amp; Seel Recycled Catalog Envelopes, Brown"/>
    <n v="57.9"/>
    <n v="5"/>
    <n v="0"/>
    <n v="28.95"/>
    <x v="1"/>
    <x v="1"/>
    <s v="Yes"/>
  </r>
  <r>
    <n v="5651"/>
    <s v="CA-2019-142342"/>
    <x v="729"/>
    <d v="2019-07-19T00:00:00"/>
    <s v="Second Class"/>
    <s v="AJ-10795"/>
    <s v="Anthony Johnson"/>
    <x v="1"/>
    <s v="United States"/>
    <x v="339"/>
    <x v="1"/>
    <n v="92307"/>
    <x v="1"/>
    <s v="OFF-ST-10002957"/>
    <x v="1"/>
    <x v="4"/>
    <s v="Sterilite Show Offs Storage Containers"/>
    <n v="10.56"/>
    <n v="2"/>
    <n v="0"/>
    <n v="0"/>
    <x v="1"/>
    <x v="1"/>
    <s v="Yes"/>
  </r>
  <r>
    <n v="5652"/>
    <s v="CA-2019-142342"/>
    <x v="729"/>
    <d v="2019-07-19T00:00:00"/>
    <s v="Second Class"/>
    <s v="AJ-10795"/>
    <s v="Anthony Johnson"/>
    <x v="1"/>
    <s v="United States"/>
    <x v="339"/>
    <x v="1"/>
    <n v="92307"/>
    <x v="1"/>
    <s v="FUR-BO-10002613"/>
    <x v="0"/>
    <x v="0"/>
    <s v="Atlantic Metals Mobile 4-Shelf Bookcases, Custom Colors"/>
    <n v="1194.165"/>
    <n v="5"/>
    <n v="0.15"/>
    <n v="210.73499999999993"/>
    <x v="1"/>
    <x v="1"/>
    <s v="Yes"/>
  </r>
  <r>
    <n v="5653"/>
    <s v="CA-2019-109099"/>
    <x v="833"/>
    <d v="2019-10-11T00:00:00"/>
    <s v="Standard Class"/>
    <s v="MM-18280"/>
    <s v="Muhammed MacIntyre"/>
    <x v="1"/>
    <s v="United States"/>
    <x v="20"/>
    <x v="15"/>
    <n v="10009"/>
    <x v="3"/>
    <s v="OFF-PA-10001033"/>
    <x v="1"/>
    <x v="10"/>
    <s v="Xerox 1893"/>
    <n v="40.99"/>
    <n v="1"/>
    <n v="0"/>
    <n v="20.085100000000001"/>
    <x v="3"/>
    <x v="0"/>
    <s v="No"/>
  </r>
  <r>
    <n v="5654"/>
    <s v="US-2016-134187"/>
    <x v="130"/>
    <d v="2016-11-11T00:00:00"/>
    <s v="Standard Class"/>
    <s v="TH-21235"/>
    <s v="Tiffany House"/>
    <x v="1"/>
    <s v="United States"/>
    <x v="85"/>
    <x v="1"/>
    <n v="90805"/>
    <x v="1"/>
    <s v="OFF-AR-10000940"/>
    <x v="1"/>
    <x v="6"/>
    <s v="Newell 343"/>
    <n v="2.94"/>
    <n v="1"/>
    <n v="0"/>
    <n v="0.79380000000000006"/>
    <x v="1"/>
    <x v="0"/>
    <s v="No"/>
  </r>
  <r>
    <n v="5655"/>
    <s v="CA-2018-145261"/>
    <x v="122"/>
    <d v="2018-12-21T00:00:00"/>
    <s v="First Class"/>
    <s v="AH-10120"/>
    <s v="Adrian Hane"/>
    <x v="2"/>
    <s v="United States"/>
    <x v="127"/>
    <x v="21"/>
    <n v="97301"/>
    <x v="1"/>
    <s v="OFF-BI-10001670"/>
    <x v="1"/>
    <x v="8"/>
    <s v="Vinyl Sectional Post Binders"/>
    <n v="45.240000000000009"/>
    <n v="4"/>
    <n v="0.7"/>
    <n v="-30.159999999999997"/>
    <x v="1"/>
    <x v="1"/>
    <s v="Yes"/>
  </r>
  <r>
    <n v="5656"/>
    <s v="CA-2018-145261"/>
    <x v="122"/>
    <d v="2018-12-21T00:00:00"/>
    <s v="First Class"/>
    <s v="AH-10120"/>
    <s v="Adrian Hane"/>
    <x v="2"/>
    <s v="United States"/>
    <x v="127"/>
    <x v="21"/>
    <n v="97301"/>
    <x v="1"/>
    <s v="OFF-AR-10004078"/>
    <x v="1"/>
    <x v="6"/>
    <s v="Newell 312"/>
    <n v="18.687999999999999"/>
    <n v="4"/>
    <n v="0.2"/>
    <n v="2.3359999999999994"/>
    <x v="1"/>
    <x v="1"/>
    <s v="Yes"/>
  </r>
  <r>
    <n v="5657"/>
    <s v="CA-2018-145261"/>
    <x v="122"/>
    <d v="2018-12-21T00:00:00"/>
    <s v="First Class"/>
    <s v="AH-10120"/>
    <s v="Adrian Hane"/>
    <x v="2"/>
    <s v="United States"/>
    <x v="127"/>
    <x v="21"/>
    <n v="97301"/>
    <x v="1"/>
    <s v="OFF-PA-10003036"/>
    <x v="1"/>
    <x v="10"/>
    <s v="Black Print Carbonless 8 1/2&quot; x 8 1/4&quot; Rapid Memo Book"/>
    <n v="11.648000000000001"/>
    <n v="2"/>
    <n v="0.2"/>
    <n v="3.7855999999999992"/>
    <x v="1"/>
    <x v="1"/>
    <s v="Yes"/>
  </r>
  <r>
    <n v="5658"/>
    <s v="CA-2018-145261"/>
    <x v="122"/>
    <d v="2018-12-21T00:00:00"/>
    <s v="First Class"/>
    <s v="AH-10120"/>
    <s v="Adrian Hane"/>
    <x v="2"/>
    <s v="United States"/>
    <x v="127"/>
    <x v="21"/>
    <n v="97301"/>
    <x v="1"/>
    <s v="TEC-AC-10000991"/>
    <x v="2"/>
    <x v="11"/>
    <s v="Sony Micro Vault Click 8 GB USB 2.0 Flash Drive"/>
    <n v="112.77600000000001"/>
    <n v="3"/>
    <n v="0.2"/>
    <n v="-8.4581999999999979"/>
    <x v="1"/>
    <x v="1"/>
    <s v="Yes"/>
  </r>
  <r>
    <n v="5659"/>
    <s v="CA-2018-145261"/>
    <x v="122"/>
    <d v="2018-12-21T00:00:00"/>
    <s v="First Class"/>
    <s v="AH-10120"/>
    <s v="Adrian Hane"/>
    <x v="2"/>
    <s v="United States"/>
    <x v="127"/>
    <x v="21"/>
    <n v="97301"/>
    <x v="1"/>
    <s v="FUR-TA-10002530"/>
    <x v="0"/>
    <x v="3"/>
    <s v="Iceberg OfficeWorks 42&quot; Round Tables"/>
    <n v="377.45"/>
    <n v="5"/>
    <n v="0.5"/>
    <n v="-264.21500000000003"/>
    <x v="1"/>
    <x v="1"/>
    <s v="Yes"/>
  </r>
  <r>
    <n v="5660"/>
    <s v="CA-2018-145261"/>
    <x v="122"/>
    <d v="2018-12-21T00:00:00"/>
    <s v="First Class"/>
    <s v="AH-10120"/>
    <s v="Adrian Hane"/>
    <x v="2"/>
    <s v="United States"/>
    <x v="127"/>
    <x v="21"/>
    <n v="97301"/>
    <x v="1"/>
    <s v="OFF-LA-10000407"/>
    <x v="1"/>
    <x v="2"/>
    <s v="Avery White Multi-Purpose Labels"/>
    <n v="15.936000000000002"/>
    <n v="4"/>
    <n v="0.2"/>
    <n v="5.1791999999999998"/>
    <x v="1"/>
    <x v="1"/>
    <s v="Yes"/>
  </r>
  <r>
    <n v="5661"/>
    <s v="CA-2018-145261"/>
    <x v="122"/>
    <d v="2018-12-21T00:00:00"/>
    <s v="First Class"/>
    <s v="AH-10120"/>
    <s v="Adrian Hane"/>
    <x v="2"/>
    <s v="United States"/>
    <x v="127"/>
    <x v="21"/>
    <n v="97301"/>
    <x v="1"/>
    <s v="TEC-PH-10004833"/>
    <x v="2"/>
    <x v="7"/>
    <s v="Macally Suction Cup Mount"/>
    <n v="28.68"/>
    <n v="3"/>
    <n v="0.2"/>
    <n v="-7.17"/>
    <x v="1"/>
    <x v="1"/>
    <s v="Yes"/>
  </r>
  <r>
    <n v="5662"/>
    <s v="CA-2018-108875"/>
    <x v="446"/>
    <d v="2018-10-01T00:00:00"/>
    <s v="Standard Class"/>
    <s v="CL-12700"/>
    <s v="Craig Leslie"/>
    <x v="2"/>
    <s v="United States"/>
    <x v="34"/>
    <x v="22"/>
    <n v="80013"/>
    <x v="1"/>
    <s v="FUR-FU-10002671"/>
    <x v="0"/>
    <x v="5"/>
    <s v="Electrix 20W Halogen Replacement Bulb for Zoom-In Desk Lamp"/>
    <n v="21.44"/>
    <n v="2"/>
    <n v="0.2"/>
    <n v="7.5039999999999987"/>
    <x v="1"/>
    <x v="0"/>
    <s v="No"/>
  </r>
  <r>
    <n v="5663"/>
    <s v="CA-2018-108875"/>
    <x v="446"/>
    <d v="2018-10-01T00:00:00"/>
    <s v="Standard Class"/>
    <s v="CL-12700"/>
    <s v="Craig Leslie"/>
    <x v="2"/>
    <s v="United States"/>
    <x v="34"/>
    <x v="22"/>
    <n v="80013"/>
    <x v="1"/>
    <s v="OFF-ST-10001370"/>
    <x v="1"/>
    <x v="4"/>
    <s v="Sensible Storage WireTech Storage Systems"/>
    <n v="511.05600000000004"/>
    <n v="9"/>
    <n v="0.2"/>
    <n v="-95.823000000000079"/>
    <x v="1"/>
    <x v="0"/>
    <s v="No"/>
  </r>
  <r>
    <n v="5664"/>
    <s v="CA-2018-141957"/>
    <x v="658"/>
    <d v="2018-07-21T00:00:00"/>
    <s v="Same Day"/>
    <s v="JG-15310"/>
    <s v="Jason Gross"/>
    <x v="1"/>
    <s v="United States"/>
    <x v="46"/>
    <x v="24"/>
    <n v="43055"/>
    <x v="3"/>
    <s v="OFF-AR-10000914"/>
    <x v="1"/>
    <x v="6"/>
    <s v="Boston 16765 Mini Stand Up Battery Pencil Sharpener"/>
    <n v="18.656000000000002"/>
    <n v="2"/>
    <n v="0.2"/>
    <n v="1.3992000000000013"/>
    <x v="3"/>
    <x v="0"/>
    <s v="No"/>
  </r>
  <r>
    <n v="5665"/>
    <s v="CA-2018-141957"/>
    <x v="658"/>
    <d v="2018-07-21T00:00:00"/>
    <s v="Same Day"/>
    <s v="JG-15310"/>
    <s v="Jason Gross"/>
    <x v="1"/>
    <s v="United States"/>
    <x v="46"/>
    <x v="24"/>
    <n v="43055"/>
    <x v="3"/>
    <s v="OFF-BI-10001116"/>
    <x v="1"/>
    <x v="8"/>
    <s v="Wilson Jones 1&quot; Hanging DublLock Ring Binders"/>
    <n v="11.088000000000003"/>
    <n v="7"/>
    <n v="0.7"/>
    <n v="-8.1311999999999998"/>
    <x v="3"/>
    <x v="0"/>
    <s v="No"/>
  </r>
  <r>
    <n v="5666"/>
    <s v="CA-2018-141957"/>
    <x v="658"/>
    <d v="2018-07-21T00:00:00"/>
    <s v="Same Day"/>
    <s v="JG-15310"/>
    <s v="Jason Gross"/>
    <x v="1"/>
    <s v="United States"/>
    <x v="46"/>
    <x v="24"/>
    <n v="43055"/>
    <x v="3"/>
    <s v="OFF-ST-10002276"/>
    <x v="1"/>
    <x v="4"/>
    <s v="Safco Steel Mobile File Cart"/>
    <n v="66.688000000000002"/>
    <n v="1"/>
    <n v="0.2"/>
    <n v="4.1680000000000028"/>
    <x v="3"/>
    <x v="0"/>
    <s v="No"/>
  </r>
  <r>
    <n v="5667"/>
    <s v="CA-2018-141957"/>
    <x v="658"/>
    <d v="2018-07-21T00:00:00"/>
    <s v="Same Day"/>
    <s v="JG-15310"/>
    <s v="Jason Gross"/>
    <x v="1"/>
    <s v="United States"/>
    <x v="46"/>
    <x v="24"/>
    <n v="43055"/>
    <x v="3"/>
    <s v="OFF-ST-10004340"/>
    <x v="1"/>
    <x v="4"/>
    <s v="Fellowes Mobile File Cart, Black"/>
    <n v="99.488"/>
    <n v="2"/>
    <n v="0.2"/>
    <n v="8.7052000000000049"/>
    <x v="3"/>
    <x v="0"/>
    <s v="No"/>
  </r>
  <r>
    <n v="5668"/>
    <s v="CA-2018-142405"/>
    <x v="725"/>
    <d v="2018-06-15T00:00:00"/>
    <s v="Standard Class"/>
    <s v="SE-20110"/>
    <s v="Sanjit Engle"/>
    <x v="0"/>
    <s v="United States"/>
    <x v="4"/>
    <x v="4"/>
    <n v="98103"/>
    <x v="1"/>
    <s v="OFF-LA-10004093"/>
    <x v="1"/>
    <x v="2"/>
    <s v="Avery 486"/>
    <n v="14.62"/>
    <n v="2"/>
    <n v="0"/>
    <n v="6.8713999999999995"/>
    <x v="1"/>
    <x v="0"/>
    <s v="No"/>
  </r>
  <r>
    <n v="5669"/>
    <s v="CA-2018-142405"/>
    <x v="725"/>
    <d v="2018-06-15T00:00:00"/>
    <s v="Standard Class"/>
    <s v="SE-20110"/>
    <s v="Sanjit Engle"/>
    <x v="0"/>
    <s v="United States"/>
    <x v="4"/>
    <x v="4"/>
    <n v="98103"/>
    <x v="1"/>
    <s v="OFF-BI-10004728"/>
    <x v="1"/>
    <x v="8"/>
    <s v="Wilson Jones Turn Tabs Binder Tool for Ring Binders"/>
    <n v="53.984000000000002"/>
    <n v="14"/>
    <n v="0.2"/>
    <n v="17.544800000000002"/>
    <x v="1"/>
    <x v="0"/>
    <s v="No"/>
  </r>
  <r>
    <n v="5670"/>
    <s v="CA-2018-142405"/>
    <x v="725"/>
    <d v="2018-06-15T00:00:00"/>
    <s v="Standard Class"/>
    <s v="SE-20110"/>
    <s v="Sanjit Engle"/>
    <x v="0"/>
    <s v="United States"/>
    <x v="4"/>
    <x v="4"/>
    <n v="98103"/>
    <x v="1"/>
    <s v="TEC-AC-10003095"/>
    <x v="2"/>
    <x v="11"/>
    <s v="Logitech G35 7.1-Channel Surround Sound Headset"/>
    <n v="389.97"/>
    <n v="3"/>
    <n v="0"/>
    <n v="132.58980000000003"/>
    <x v="1"/>
    <x v="0"/>
    <s v="No"/>
  </r>
  <r>
    <n v="5671"/>
    <s v="CA-2017-141012"/>
    <x v="988"/>
    <d v="2017-06-11T00:00:00"/>
    <s v="Second Class"/>
    <s v="TG-21640"/>
    <s v="Trudy Glocke"/>
    <x v="0"/>
    <s v="United States"/>
    <x v="449"/>
    <x v="45"/>
    <n v="83201"/>
    <x v="1"/>
    <s v="FUR-FU-10003192"/>
    <x v="0"/>
    <x v="5"/>
    <s v="Luxo Adjustable Task Clamp Lamp"/>
    <n v="355.36"/>
    <n v="4"/>
    <n v="0"/>
    <n v="92.393599999999992"/>
    <x v="1"/>
    <x v="0"/>
    <s v="No"/>
  </r>
  <r>
    <n v="5672"/>
    <s v="CA-2017-141012"/>
    <x v="988"/>
    <d v="2017-06-11T00:00:00"/>
    <s v="Second Class"/>
    <s v="TG-21640"/>
    <s v="Trudy Glocke"/>
    <x v="0"/>
    <s v="United States"/>
    <x v="449"/>
    <x v="45"/>
    <n v="83201"/>
    <x v="1"/>
    <s v="TEC-PH-10004522"/>
    <x v="2"/>
    <x v="7"/>
    <s v="Dexim XPower Skin Super-Thin Power Case for iPhone 5 - Black"/>
    <n v="140.376"/>
    <n v="3"/>
    <n v="0.2"/>
    <n v="8.7735000000000056"/>
    <x v="1"/>
    <x v="0"/>
    <s v="No"/>
  </r>
  <r>
    <n v="5673"/>
    <s v="CA-2019-127922"/>
    <x v="855"/>
    <d v="2019-11-03T00:00:00"/>
    <s v="Standard Class"/>
    <s v="SH-19975"/>
    <s v="Sally Hughsby"/>
    <x v="1"/>
    <s v="United States"/>
    <x v="61"/>
    <x v="5"/>
    <n v="75081"/>
    <x v="2"/>
    <s v="OFF-EN-10003068"/>
    <x v="1"/>
    <x v="12"/>
    <s v="#6 3/4 Gummed Flap White Envelopes"/>
    <n v="15.840000000000002"/>
    <n v="2"/>
    <n v="0.2"/>
    <n v="5.5439999999999987"/>
    <x v="2"/>
    <x v="0"/>
    <s v="No"/>
  </r>
  <r>
    <n v="5674"/>
    <s v="CA-2019-127922"/>
    <x v="855"/>
    <d v="2019-11-03T00:00:00"/>
    <s v="Standard Class"/>
    <s v="SH-19975"/>
    <s v="Sally Hughsby"/>
    <x v="1"/>
    <s v="United States"/>
    <x v="61"/>
    <x v="5"/>
    <n v="75081"/>
    <x v="2"/>
    <s v="OFF-PA-10001204"/>
    <x v="1"/>
    <x v="10"/>
    <s v="Xerox 1972"/>
    <n v="8.4480000000000004"/>
    <n v="2"/>
    <n v="0.2"/>
    <n v="2.6399999999999997"/>
    <x v="2"/>
    <x v="0"/>
    <s v="No"/>
  </r>
  <r>
    <n v="5675"/>
    <s v="CA-2018-146318"/>
    <x v="115"/>
    <d v="2018-01-27T00:00:00"/>
    <s v="Standard Class"/>
    <s v="MC-17275"/>
    <s v="Marc Crier"/>
    <x v="0"/>
    <s v="United States"/>
    <x v="4"/>
    <x v="4"/>
    <n v="98105"/>
    <x v="1"/>
    <s v="OFF-PA-10003953"/>
    <x v="1"/>
    <x v="10"/>
    <s v="Xerox 218"/>
    <n v="12.96"/>
    <n v="2"/>
    <n v="0"/>
    <n v="6.2208000000000006"/>
    <x v="1"/>
    <x v="0"/>
    <s v="No"/>
  </r>
  <r>
    <n v="5676"/>
    <s v="CA-2016-135993"/>
    <x v="1061"/>
    <d v="2016-06-02T00:00:00"/>
    <s v="Standard Class"/>
    <s v="PJ-18835"/>
    <s v="Patrick Jones"/>
    <x v="1"/>
    <s v="United States"/>
    <x v="4"/>
    <x v="4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x v="1"/>
    <x v="0"/>
    <s v="No"/>
  </r>
  <r>
    <n v="5677"/>
    <s v="CA-2016-135993"/>
    <x v="1061"/>
    <d v="2016-06-02T00:00:00"/>
    <s v="Standard Class"/>
    <s v="PJ-18835"/>
    <s v="Patrick Jones"/>
    <x v="1"/>
    <s v="United States"/>
    <x v="4"/>
    <x v="4"/>
    <n v="98115"/>
    <x v="1"/>
    <s v="TEC-AC-10004877"/>
    <x v="2"/>
    <x v="11"/>
    <s v="Imation 30456 USB Flash Drive 8GB"/>
    <n v="27.6"/>
    <n v="4"/>
    <n v="0"/>
    <n v="2.2079999999999984"/>
    <x v="1"/>
    <x v="0"/>
    <s v="No"/>
  </r>
  <r>
    <n v="5678"/>
    <s v="CA-2016-126802"/>
    <x v="282"/>
    <d v="2017-01-05T00:00:00"/>
    <s v="Standard Class"/>
    <s v="ZC-21910"/>
    <s v="Zuschuss Carroll"/>
    <x v="0"/>
    <s v="United States"/>
    <x v="22"/>
    <x v="10"/>
    <n v="60610"/>
    <x v="2"/>
    <s v="FUR-FU-10000193"/>
    <x v="0"/>
    <x v="5"/>
    <s v="Tenex Chairmats For Use with Hard Floors"/>
    <n v="38.975999999999999"/>
    <n v="3"/>
    <n v="0.6"/>
    <n v="-50.66879999999999"/>
    <x v="2"/>
    <x v="0"/>
    <s v="No"/>
  </r>
  <r>
    <n v="5679"/>
    <s v="CA-2018-143924"/>
    <x v="1062"/>
    <d v="2018-08-03T00:00:00"/>
    <s v="Standard Class"/>
    <s v="SC-20680"/>
    <s v="Steve Carroll"/>
    <x v="2"/>
    <s v="United States"/>
    <x v="450"/>
    <x v="12"/>
    <n v="49423"/>
    <x v="2"/>
    <s v="OFF-FA-10000735"/>
    <x v="1"/>
    <x v="13"/>
    <s v="Staples"/>
    <n v="20.439999999999998"/>
    <n v="7"/>
    <n v="0"/>
    <n v="9.1979999999999986"/>
    <x v="2"/>
    <x v="0"/>
    <s v="No"/>
  </r>
  <r>
    <n v="5680"/>
    <s v="CA-2018-143924"/>
    <x v="1062"/>
    <d v="2018-08-03T00:00:00"/>
    <s v="Standard Class"/>
    <s v="SC-20680"/>
    <s v="Steve Carroll"/>
    <x v="2"/>
    <s v="United States"/>
    <x v="450"/>
    <x v="12"/>
    <n v="49423"/>
    <x v="2"/>
    <s v="OFF-PA-10002120"/>
    <x v="1"/>
    <x v="10"/>
    <s v="Xerox 1889"/>
    <n v="109.92"/>
    <n v="2"/>
    <n v="0"/>
    <n v="53.860799999999998"/>
    <x v="2"/>
    <x v="0"/>
    <s v="No"/>
  </r>
  <r>
    <n v="5681"/>
    <s v="CA-2018-141551"/>
    <x v="446"/>
    <d v="2018-09-30T00:00:00"/>
    <s v="Standard Class"/>
    <s v="BP-11230"/>
    <s v="Benjamin Patterson"/>
    <x v="0"/>
    <s v="United States"/>
    <x v="387"/>
    <x v="26"/>
    <n v="74012"/>
    <x v="2"/>
    <s v="OFF-BI-10001249"/>
    <x v="1"/>
    <x v="8"/>
    <s v="Avery Heavy-Duty EZD View Binder with Locking Rings"/>
    <n v="6.38"/>
    <n v="1"/>
    <n v="0"/>
    <n v="2.9347999999999996"/>
    <x v="2"/>
    <x v="0"/>
    <s v="No"/>
  </r>
  <r>
    <n v="5682"/>
    <s v="CA-2018-141551"/>
    <x v="446"/>
    <d v="2018-09-30T00:00:00"/>
    <s v="Standard Class"/>
    <s v="BP-11230"/>
    <s v="Benjamin Patterson"/>
    <x v="0"/>
    <s v="United States"/>
    <x v="387"/>
    <x v="26"/>
    <n v="74012"/>
    <x v="2"/>
    <s v="OFF-PA-10001569"/>
    <x v="1"/>
    <x v="10"/>
    <s v="Xerox 232"/>
    <n v="6.48"/>
    <n v="1"/>
    <n v="0"/>
    <n v="3.1104000000000003"/>
    <x v="2"/>
    <x v="0"/>
    <s v="No"/>
  </r>
  <r>
    <n v="5683"/>
    <s v="CA-2016-164315"/>
    <x v="1063"/>
    <d v="2016-04-08T00:00:00"/>
    <s v="Standard Class"/>
    <s v="RD-19585"/>
    <s v="Rob Dowd"/>
    <x v="0"/>
    <s v="United States"/>
    <x v="417"/>
    <x v="32"/>
    <n v="30605"/>
    <x v="0"/>
    <s v="OFF-PA-10004248"/>
    <x v="1"/>
    <x v="10"/>
    <s v="Xerox 1990"/>
    <n v="15.84"/>
    <n v="3"/>
    <n v="0"/>
    <n v="7.1280000000000001"/>
    <x v="0"/>
    <x v="0"/>
    <s v="No"/>
  </r>
  <r>
    <n v="5684"/>
    <s v="CA-2016-164315"/>
    <x v="1063"/>
    <d v="2016-04-08T00:00:00"/>
    <s v="Standard Class"/>
    <s v="RD-19585"/>
    <s v="Rob Dowd"/>
    <x v="0"/>
    <s v="United States"/>
    <x v="417"/>
    <x v="32"/>
    <n v="30605"/>
    <x v="0"/>
    <s v="TEC-PH-10001128"/>
    <x v="2"/>
    <x v="7"/>
    <s v="Motorola Droid Maxx"/>
    <n v="1049.93"/>
    <n v="7"/>
    <n v="0"/>
    <n v="293.98040000000003"/>
    <x v="0"/>
    <x v="0"/>
    <s v="No"/>
  </r>
  <r>
    <n v="5685"/>
    <s v="CA-2016-164315"/>
    <x v="1063"/>
    <d v="2016-04-08T00:00:00"/>
    <s v="Standard Class"/>
    <s v="RD-19585"/>
    <s v="Rob Dowd"/>
    <x v="0"/>
    <s v="United States"/>
    <x v="417"/>
    <x v="32"/>
    <n v="30605"/>
    <x v="0"/>
    <s v="OFF-AP-10003842"/>
    <x v="1"/>
    <x v="9"/>
    <s v="Euro-Pro Shark Turbo Vacuum"/>
    <n v="154.9"/>
    <n v="5"/>
    <n v="0"/>
    <n v="40.274000000000001"/>
    <x v="0"/>
    <x v="0"/>
    <s v="No"/>
  </r>
  <r>
    <n v="5686"/>
    <s v="CA-2017-131072"/>
    <x v="599"/>
    <d v="2017-11-05T00:00:00"/>
    <s v="Same Day"/>
    <s v="KL-16645"/>
    <s v="Ken Lonsdale"/>
    <x v="0"/>
    <s v="United States"/>
    <x v="4"/>
    <x v="4"/>
    <n v="98105"/>
    <x v="1"/>
    <s v="OFF-BI-10002794"/>
    <x v="1"/>
    <x v="8"/>
    <s v="Avery Trapezoid Ring Binder, 3&quot; Capacity, Black, 1040 sheets"/>
    <n v="98.352000000000004"/>
    <n v="3"/>
    <n v="0.2"/>
    <n v="35.652599999999993"/>
    <x v="1"/>
    <x v="0"/>
    <s v="No"/>
  </r>
  <r>
    <n v="5687"/>
    <s v="CA-2016-131541"/>
    <x v="1064"/>
    <d v="2016-07-28T00:00:00"/>
    <s v="Same Day"/>
    <s v="CK-12205"/>
    <s v="Chloris Kastensmidt"/>
    <x v="0"/>
    <s v="United States"/>
    <x v="264"/>
    <x v="2"/>
    <n v="32712"/>
    <x v="0"/>
    <s v="OFF-FA-10000621"/>
    <x v="1"/>
    <x v="13"/>
    <s v="OIC Colored Binder Clips, Assorted Sizes"/>
    <n v="14.320000000000002"/>
    <n v="5"/>
    <n v="0.2"/>
    <n v="5.1910000000000007"/>
    <x v="0"/>
    <x v="0"/>
    <s v="No"/>
  </r>
  <r>
    <n v="5688"/>
    <s v="CA-2016-131541"/>
    <x v="1064"/>
    <d v="2016-07-28T00:00:00"/>
    <s v="Same Day"/>
    <s v="CK-12205"/>
    <s v="Chloris Kastensmidt"/>
    <x v="0"/>
    <s v="United States"/>
    <x v="264"/>
    <x v="2"/>
    <n v="32712"/>
    <x v="0"/>
    <s v="FUR-FU-10003623"/>
    <x v="0"/>
    <x v="5"/>
    <s v="DataProducts Ampli Magnifier Task Lamp, Black,"/>
    <n v="129.88800000000001"/>
    <n v="6"/>
    <n v="0.2"/>
    <n v="12.988799999999991"/>
    <x v="0"/>
    <x v="0"/>
    <s v="No"/>
  </r>
  <r>
    <n v="5689"/>
    <s v="CA-2016-131541"/>
    <x v="1064"/>
    <d v="2016-07-28T00:00:00"/>
    <s v="Same Day"/>
    <s v="CK-12205"/>
    <s v="Chloris Kastensmidt"/>
    <x v="0"/>
    <s v="United States"/>
    <x v="264"/>
    <x v="2"/>
    <n v="32712"/>
    <x v="0"/>
    <s v="OFF-EN-10000781"/>
    <x v="1"/>
    <x v="12"/>
    <s v="#10- 4 1/8&quot; x 9 1/2&quot; Recycled Envelopes"/>
    <n v="48.944000000000003"/>
    <n v="7"/>
    <n v="0.2"/>
    <n v="16.518599999999999"/>
    <x v="0"/>
    <x v="0"/>
    <s v="No"/>
  </r>
  <r>
    <n v="5690"/>
    <s v="CA-2017-119550"/>
    <x v="207"/>
    <d v="2017-12-31T00:00:00"/>
    <s v="Standard Class"/>
    <s v="RB-19705"/>
    <s v="Roger Barcio"/>
    <x v="2"/>
    <s v="United States"/>
    <x v="12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x v="2"/>
    <x v="0"/>
    <s v="No"/>
  </r>
  <r>
    <n v="5691"/>
    <s v="US-2017-138093"/>
    <x v="895"/>
    <d v="2017-12-16T00:00:00"/>
    <s v="Standard Class"/>
    <s v="KM-16225"/>
    <s v="Kalyca Meade"/>
    <x v="1"/>
    <s v="United States"/>
    <x v="248"/>
    <x v="39"/>
    <n v="21215"/>
    <x v="3"/>
    <s v="OFF-AR-10000817"/>
    <x v="1"/>
    <x v="6"/>
    <s v="Manco Dry-Lighter Erasable Highlighter"/>
    <n v="27.36"/>
    <n v="9"/>
    <n v="0"/>
    <n v="9.3023999999999987"/>
    <x v="3"/>
    <x v="0"/>
    <s v="No"/>
  </r>
  <r>
    <n v="5692"/>
    <s v="US-2017-138093"/>
    <x v="895"/>
    <d v="2017-12-16T00:00:00"/>
    <s v="Standard Class"/>
    <s v="KM-16225"/>
    <s v="Kalyca Meade"/>
    <x v="1"/>
    <s v="United States"/>
    <x v="248"/>
    <x v="39"/>
    <n v="21215"/>
    <x v="3"/>
    <s v="OFF-PA-10001509"/>
    <x v="1"/>
    <x v="10"/>
    <s v="Recycled Desk Saver Line &quot;While You Were Out&quot; Book, 5 1/2&quot; X 4&quot;"/>
    <n v="44.75"/>
    <n v="5"/>
    <n v="0"/>
    <n v="20.584999999999994"/>
    <x v="3"/>
    <x v="0"/>
    <s v="No"/>
  </r>
  <r>
    <n v="5693"/>
    <s v="US-2017-138093"/>
    <x v="895"/>
    <d v="2017-12-16T00:00:00"/>
    <s v="Standard Class"/>
    <s v="KM-16225"/>
    <s v="Kalyca Meade"/>
    <x v="1"/>
    <s v="United States"/>
    <x v="248"/>
    <x v="39"/>
    <n v="21215"/>
    <x v="3"/>
    <s v="TEC-PH-10004667"/>
    <x v="2"/>
    <x v="7"/>
    <s v="Cisco 8x8 Inc. 6753i IP Business Phone System"/>
    <n v="134.99"/>
    <n v="1"/>
    <n v="0"/>
    <n v="36.447299999999998"/>
    <x v="3"/>
    <x v="0"/>
    <s v="No"/>
  </r>
  <r>
    <n v="5694"/>
    <s v="US-2017-138093"/>
    <x v="895"/>
    <d v="2017-12-16T00:00:00"/>
    <s v="Standard Class"/>
    <s v="KM-16225"/>
    <s v="Kalyca Meade"/>
    <x v="1"/>
    <s v="United States"/>
    <x v="248"/>
    <x v="39"/>
    <n v="21215"/>
    <x v="3"/>
    <s v="OFF-PA-10000143"/>
    <x v="1"/>
    <x v="10"/>
    <s v="Astroparche Fine Business Paper"/>
    <n v="26.400000000000002"/>
    <n v="5"/>
    <n v="0"/>
    <n v="12.672000000000001"/>
    <x v="3"/>
    <x v="0"/>
    <s v="No"/>
  </r>
  <r>
    <n v="5695"/>
    <s v="US-2017-138093"/>
    <x v="895"/>
    <d v="2017-12-16T00:00:00"/>
    <s v="Standard Class"/>
    <s v="KM-16225"/>
    <s v="Kalyca Meade"/>
    <x v="1"/>
    <s v="United States"/>
    <x v="248"/>
    <x v="39"/>
    <n v="21215"/>
    <x v="3"/>
    <s v="FUR-CH-10000785"/>
    <x v="0"/>
    <x v="1"/>
    <s v="Global Ergonomic Managers Chair"/>
    <n v="542.93999999999994"/>
    <n v="3"/>
    <n v="0"/>
    <n v="141.1644"/>
    <x v="3"/>
    <x v="0"/>
    <s v="No"/>
  </r>
  <r>
    <n v="5696"/>
    <s v="CA-2018-126165"/>
    <x v="465"/>
    <d v="2018-05-07T00:00:00"/>
    <s v="Second Class"/>
    <s v="AH-10465"/>
    <s v="Amy Hunt"/>
    <x v="0"/>
    <s v="United States"/>
    <x v="8"/>
    <x v="1"/>
    <n v="94109"/>
    <x v="1"/>
    <s v="FUR-TA-10001676"/>
    <x v="0"/>
    <x v="3"/>
    <s v="Hon 61000 Series Interactive Training Tables"/>
    <n v="71.088000000000008"/>
    <n v="2"/>
    <n v="0.2"/>
    <n v="-1.7772000000000041"/>
    <x v="1"/>
    <x v="0"/>
    <s v="No"/>
  </r>
  <r>
    <n v="5697"/>
    <s v="CA-2019-126123"/>
    <x v="336"/>
    <d v="2019-10-18T00:00:00"/>
    <s v="Standard Class"/>
    <s v="AG-10765"/>
    <s v="Anthony Garverick"/>
    <x v="2"/>
    <s v="United States"/>
    <x v="22"/>
    <x v="10"/>
    <n v="60623"/>
    <x v="2"/>
    <s v="OFF-BI-10000309"/>
    <x v="1"/>
    <x v="8"/>
    <s v="GBC Twin Loop Wire Binding Elements, 9/16&quot; Spine, Black"/>
    <n v="27.395999999999997"/>
    <n v="9"/>
    <n v="0.8"/>
    <n v="-42.46380000000002"/>
    <x v="2"/>
    <x v="0"/>
    <s v="No"/>
  </r>
  <r>
    <n v="5698"/>
    <s v="CA-2019-126123"/>
    <x v="336"/>
    <d v="2019-10-18T00:00:00"/>
    <s v="Standard Class"/>
    <s v="AG-10765"/>
    <s v="Anthony Garverick"/>
    <x v="2"/>
    <s v="United States"/>
    <x v="22"/>
    <x v="10"/>
    <n v="60623"/>
    <x v="2"/>
    <s v="OFF-BI-10004224"/>
    <x v="1"/>
    <x v="8"/>
    <s v="Catalog Binders with Expanding Posts"/>
    <n v="13.455999999999998"/>
    <n v="1"/>
    <n v="0.8"/>
    <n v="-23.548000000000009"/>
    <x v="2"/>
    <x v="0"/>
    <s v="No"/>
  </r>
  <r>
    <n v="5699"/>
    <s v="CA-2018-143441"/>
    <x v="732"/>
    <d v="2018-11-05T00:00:00"/>
    <s v="Same Day"/>
    <s v="EB-14170"/>
    <s v="Evan Bailliet"/>
    <x v="0"/>
    <s v="United States"/>
    <x v="128"/>
    <x v="5"/>
    <n v="78041"/>
    <x v="2"/>
    <s v="OFF-LA-10002312"/>
    <x v="1"/>
    <x v="2"/>
    <s v="Avery 490"/>
    <n v="11.840000000000002"/>
    <n v="1"/>
    <n v="0.2"/>
    <n v="4.4399999999999995"/>
    <x v="2"/>
    <x v="0"/>
    <s v="No"/>
  </r>
  <r>
    <n v="5700"/>
    <s v="CA-2019-148320"/>
    <x v="132"/>
    <d v="2019-11-08T00:00:00"/>
    <s v="Standard Class"/>
    <s v="PG-18895"/>
    <s v="Paul Gonzalez"/>
    <x v="0"/>
    <s v="United States"/>
    <x v="8"/>
    <x v="1"/>
    <n v="94109"/>
    <x v="1"/>
    <s v="OFF-PA-10003022"/>
    <x v="1"/>
    <x v="10"/>
    <s v="Xerox 1992"/>
    <n v="35.880000000000003"/>
    <n v="6"/>
    <n v="0"/>
    <n v="17.581200000000003"/>
    <x v="1"/>
    <x v="0"/>
    <s v="No"/>
  </r>
  <r>
    <n v="5701"/>
    <s v="CA-2018-125661"/>
    <x v="390"/>
    <d v="2018-11-26T00:00:00"/>
    <s v="First Class"/>
    <s v="CA-12055"/>
    <s v="Cathy Armstrong"/>
    <x v="2"/>
    <s v="United States"/>
    <x v="138"/>
    <x v="24"/>
    <n v="44105"/>
    <x v="3"/>
    <s v="OFF-EN-10001532"/>
    <x v="1"/>
    <x v="12"/>
    <s v="Brown Kraft Recycled Envelopes"/>
    <n v="40.752000000000002"/>
    <n v="3"/>
    <n v="0.2"/>
    <n v="15.281999999999998"/>
    <x v="3"/>
    <x v="0"/>
    <s v="No"/>
  </r>
  <r>
    <n v="5702"/>
    <s v="CA-2018-125661"/>
    <x v="390"/>
    <d v="2018-11-26T00:00:00"/>
    <s v="First Class"/>
    <s v="CA-12055"/>
    <s v="Cathy Armstrong"/>
    <x v="2"/>
    <s v="United States"/>
    <x v="138"/>
    <x v="24"/>
    <n v="44105"/>
    <x v="3"/>
    <s v="TEC-AC-10004855"/>
    <x v="2"/>
    <x v="11"/>
    <s v="V7 USB Numeric Keypad"/>
    <n v="139.96000000000004"/>
    <n v="5"/>
    <n v="0.2"/>
    <n v="-22.743500000000004"/>
    <x v="3"/>
    <x v="0"/>
    <s v="No"/>
  </r>
  <r>
    <n v="5703"/>
    <s v="US-2016-123519"/>
    <x v="637"/>
    <d v="2016-12-21T00:00:00"/>
    <s v="Standard Class"/>
    <s v="SS-20875"/>
    <s v="Sung Shariari"/>
    <x v="0"/>
    <s v="United States"/>
    <x v="292"/>
    <x v="24"/>
    <n v="43302"/>
    <x v="3"/>
    <s v="OFF-AR-10003829"/>
    <x v="1"/>
    <x v="6"/>
    <s v="Newell 35"/>
    <n v="2.6240000000000001"/>
    <n v="1"/>
    <n v="0.2"/>
    <n v="0.29519999999999957"/>
    <x v="3"/>
    <x v="0"/>
    <s v="No"/>
  </r>
  <r>
    <n v="5704"/>
    <s v="US-2016-123519"/>
    <x v="637"/>
    <d v="2016-12-21T00:00:00"/>
    <s v="Standard Class"/>
    <s v="SS-20875"/>
    <s v="Sung Shariari"/>
    <x v="0"/>
    <s v="United States"/>
    <x v="292"/>
    <x v="24"/>
    <n v="43302"/>
    <x v="3"/>
    <s v="FUR-TA-10002645"/>
    <x v="0"/>
    <x v="3"/>
    <s v="Hon Rectangular Conference Tables"/>
    <n v="136.53"/>
    <n v="1"/>
    <n v="0.4"/>
    <n v="-52.336500000000029"/>
    <x v="3"/>
    <x v="0"/>
    <s v="No"/>
  </r>
  <r>
    <n v="5705"/>
    <s v="US-2016-123519"/>
    <x v="637"/>
    <d v="2016-12-21T00:00:00"/>
    <s v="Standard Class"/>
    <s v="SS-20875"/>
    <s v="Sung Shariari"/>
    <x v="0"/>
    <s v="United States"/>
    <x v="292"/>
    <x v="24"/>
    <n v="43302"/>
    <x v="3"/>
    <s v="TEC-AC-10003033"/>
    <x v="2"/>
    <x v="11"/>
    <s v="Plantronics CS510 - Over-the-Head monaural Wireless Headset System"/>
    <n v="263.95999999999998"/>
    <n v="1"/>
    <n v="0.2"/>
    <n v="42.893499999999975"/>
    <x v="3"/>
    <x v="0"/>
    <s v="No"/>
  </r>
  <r>
    <n v="5706"/>
    <s v="CA-2016-155593"/>
    <x v="935"/>
    <d v="2016-11-08T00:00:00"/>
    <s v="Standard Class"/>
    <s v="RP-19390"/>
    <s v="Resi Pölking"/>
    <x v="0"/>
    <s v="United States"/>
    <x v="54"/>
    <x v="29"/>
    <n v="6824"/>
    <x v="3"/>
    <s v="OFF-SU-10002522"/>
    <x v="1"/>
    <x v="14"/>
    <s v="Acme Kleen Earth Office Shears"/>
    <n v="11.64"/>
    <n v="3"/>
    <n v="0"/>
    <n v="3.3755999999999986"/>
    <x v="3"/>
    <x v="0"/>
    <s v="No"/>
  </r>
  <r>
    <n v="5707"/>
    <s v="CA-2019-136000"/>
    <x v="585"/>
    <d v="2019-09-25T00:00:00"/>
    <s v="Second Class"/>
    <s v="SC-20440"/>
    <s v="Shaun Chance"/>
    <x v="1"/>
    <s v="United States"/>
    <x v="20"/>
    <x v="15"/>
    <n v="10009"/>
    <x v="3"/>
    <s v="OFF-BI-10004828"/>
    <x v="1"/>
    <x v="8"/>
    <s v="GBC Poly Designer Binding Covers"/>
    <n v="40.176000000000002"/>
    <n v="3"/>
    <n v="0.2"/>
    <n v="14.563799999999997"/>
    <x v="3"/>
    <x v="0"/>
    <s v="No"/>
  </r>
  <r>
    <n v="5708"/>
    <s v="US-2017-160857"/>
    <x v="412"/>
    <d v="2017-05-15T00:00:00"/>
    <s v="Standard Class"/>
    <s v="NW-18400"/>
    <s v="Natalie Webber"/>
    <x v="0"/>
    <s v="United States"/>
    <x v="20"/>
    <x v="15"/>
    <n v="10024"/>
    <x v="3"/>
    <s v="FUR-FU-10001095"/>
    <x v="0"/>
    <x v="5"/>
    <s v="DAX Black Cherry Wood-Tone Poster Frame"/>
    <n v="79.44"/>
    <n v="3"/>
    <n v="0"/>
    <n v="30.187200000000001"/>
    <x v="3"/>
    <x v="1"/>
    <s v="Yes"/>
  </r>
  <r>
    <n v="5709"/>
    <s v="US-2017-160857"/>
    <x v="412"/>
    <d v="2017-05-15T00:00:00"/>
    <s v="Standard Class"/>
    <s v="NW-18400"/>
    <s v="Natalie Webber"/>
    <x v="0"/>
    <s v="United States"/>
    <x v="20"/>
    <x v="15"/>
    <n v="10024"/>
    <x v="3"/>
    <s v="OFF-SU-10000157"/>
    <x v="1"/>
    <x v="14"/>
    <s v="Compact Automatic Electric Letter Opener"/>
    <n v="357.93"/>
    <n v="3"/>
    <n v="0"/>
    <n v="7.158600000000007"/>
    <x v="3"/>
    <x v="1"/>
    <s v="Yes"/>
  </r>
  <r>
    <n v="5710"/>
    <s v="US-2017-160857"/>
    <x v="412"/>
    <d v="2017-05-15T00:00:00"/>
    <s v="Standard Class"/>
    <s v="NW-18400"/>
    <s v="Natalie Webber"/>
    <x v="0"/>
    <s v="United States"/>
    <x v="20"/>
    <x v="15"/>
    <n v="10024"/>
    <x v="3"/>
    <s v="FUR-CH-10002647"/>
    <x v="0"/>
    <x v="1"/>
    <s v="Situations Contoured Folding Chairs, 4/Set"/>
    <n v="127.76400000000001"/>
    <n v="2"/>
    <n v="0.1"/>
    <n v="21.294000000000008"/>
    <x v="3"/>
    <x v="1"/>
    <s v="Yes"/>
  </r>
  <r>
    <n v="5711"/>
    <s v="US-2017-160857"/>
    <x v="412"/>
    <d v="2017-05-15T00:00:00"/>
    <s v="Standard Class"/>
    <s v="NW-18400"/>
    <s v="Natalie Webber"/>
    <x v="0"/>
    <s v="United States"/>
    <x v="20"/>
    <x v="15"/>
    <n v="10024"/>
    <x v="3"/>
    <s v="TEC-CO-10004115"/>
    <x v="2"/>
    <x v="16"/>
    <s v="Sharp AL-1530CS Digital Copier"/>
    <n v="2799.944"/>
    <n v="7"/>
    <n v="0.2"/>
    <n v="1014.9797"/>
    <x v="3"/>
    <x v="1"/>
    <s v="Yes"/>
  </r>
  <r>
    <n v="5712"/>
    <s v="US-2017-160857"/>
    <x v="412"/>
    <d v="2017-05-15T00:00:00"/>
    <s v="Standard Class"/>
    <s v="NW-18400"/>
    <s v="Natalie Webber"/>
    <x v="0"/>
    <s v="United States"/>
    <x v="20"/>
    <x v="15"/>
    <n v="10024"/>
    <x v="3"/>
    <s v="OFF-PA-10003363"/>
    <x v="1"/>
    <x v="10"/>
    <s v="Xerox 204"/>
    <n v="19.440000000000001"/>
    <n v="3"/>
    <n v="0"/>
    <n v="9.3312000000000008"/>
    <x v="3"/>
    <x v="1"/>
    <s v="Yes"/>
  </r>
  <r>
    <n v="5713"/>
    <s v="CA-2019-115805"/>
    <x v="689"/>
    <d v="2019-07-31T00:00:00"/>
    <s v="Same Day"/>
    <s v="KW-16435"/>
    <s v="Katrina Willman"/>
    <x v="0"/>
    <s v="United States"/>
    <x v="22"/>
    <x v="10"/>
    <n v="60653"/>
    <x v="2"/>
    <s v="TEC-PH-10003092"/>
    <x v="2"/>
    <x v="7"/>
    <s v="Motorola L804"/>
    <n v="36.792000000000002"/>
    <n v="1"/>
    <n v="0.2"/>
    <n v="4.1390999999999991"/>
    <x v="2"/>
    <x v="0"/>
    <s v="No"/>
  </r>
  <r>
    <n v="5714"/>
    <s v="US-2016-143707"/>
    <x v="72"/>
    <d v="2016-03-05T00:00:00"/>
    <s v="Standard Class"/>
    <s v="HR-14770"/>
    <s v="Hallie Redmond"/>
    <x v="2"/>
    <s v="United States"/>
    <x v="20"/>
    <x v="15"/>
    <n v="10035"/>
    <x v="3"/>
    <s v="TEC-PH-10003655"/>
    <x v="2"/>
    <x v="7"/>
    <s v="Sannysis Cute Owl Design Soft Skin Case Cover for Samsung Galaxy S4"/>
    <n v="5.9399999999999995"/>
    <n v="3"/>
    <n v="0"/>
    <n v="1.6037999999999999"/>
    <x v="3"/>
    <x v="0"/>
    <s v="No"/>
  </r>
  <r>
    <n v="5715"/>
    <s v="CA-2019-116939"/>
    <x v="145"/>
    <d v="2019-09-29T00:00:00"/>
    <s v="Standard Class"/>
    <s v="AG-10900"/>
    <s v="Arthur Gainer"/>
    <x v="0"/>
    <s v="United States"/>
    <x v="102"/>
    <x v="17"/>
    <n v="23223"/>
    <x v="0"/>
    <s v="OFF-ST-10001476"/>
    <x v="1"/>
    <x v="4"/>
    <s v="Steel Personal Filing/Posting Tote"/>
    <n v="177.54999999999998"/>
    <n v="5"/>
    <n v="0"/>
    <n v="47.938500000000005"/>
    <x v="0"/>
    <x v="0"/>
    <s v="No"/>
  </r>
  <r>
    <n v="5716"/>
    <s v="CA-2017-124107"/>
    <x v="330"/>
    <d v="2017-10-12T00:00:00"/>
    <s v="Second Class"/>
    <s v="BM-11650"/>
    <s v="Brian Moss"/>
    <x v="1"/>
    <s v="United States"/>
    <x v="447"/>
    <x v="12"/>
    <n v="48104"/>
    <x v="2"/>
    <s v="TEC-AC-10002049"/>
    <x v="2"/>
    <x v="11"/>
    <s v="Logitech G19 Programmable Gaming Keyboard"/>
    <n v="619.94999999999993"/>
    <n v="5"/>
    <n v="0"/>
    <n v="111.59099999999995"/>
    <x v="2"/>
    <x v="0"/>
    <s v="No"/>
  </r>
  <r>
    <n v="5717"/>
    <s v="CA-2017-124107"/>
    <x v="330"/>
    <d v="2017-10-12T00:00:00"/>
    <s v="Second Class"/>
    <s v="BM-11650"/>
    <s v="Brian Moss"/>
    <x v="1"/>
    <s v="United States"/>
    <x v="447"/>
    <x v="12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  <x v="2"/>
    <x v="0"/>
    <s v="No"/>
  </r>
  <r>
    <n v="5718"/>
    <s v="CA-2017-124107"/>
    <x v="330"/>
    <d v="2017-10-12T00:00:00"/>
    <s v="Second Class"/>
    <s v="BM-11650"/>
    <s v="Brian Moss"/>
    <x v="1"/>
    <s v="United States"/>
    <x v="447"/>
    <x v="12"/>
    <n v="48104"/>
    <x v="2"/>
    <s v="OFF-EN-10003286"/>
    <x v="1"/>
    <x v="12"/>
    <s v="Staple envelope"/>
    <n v="57.959999999999994"/>
    <n v="7"/>
    <n v="0"/>
    <n v="27.241199999999996"/>
    <x v="2"/>
    <x v="0"/>
    <s v="No"/>
  </r>
  <r>
    <n v="5719"/>
    <s v="CA-2017-124107"/>
    <x v="330"/>
    <d v="2017-10-12T00:00:00"/>
    <s v="Second Class"/>
    <s v="BM-11650"/>
    <s v="Brian Moss"/>
    <x v="1"/>
    <s v="United States"/>
    <x v="447"/>
    <x v="12"/>
    <n v="48104"/>
    <x v="2"/>
    <s v="OFF-AP-10003971"/>
    <x v="1"/>
    <x v="9"/>
    <s v="Belkin 6 Outlet Metallic Surge Strip"/>
    <n v="29.402999999999999"/>
    <n v="3"/>
    <n v="0.1"/>
    <n v="5.2272000000000007"/>
    <x v="2"/>
    <x v="0"/>
    <s v="No"/>
  </r>
  <r>
    <n v="5720"/>
    <s v="CA-2019-126550"/>
    <x v="1065"/>
    <d v="2019-04-02T00:00:00"/>
    <s v="Second Class"/>
    <s v="RD-19720"/>
    <s v="Roger Demir"/>
    <x v="0"/>
    <s v="United States"/>
    <x v="240"/>
    <x v="14"/>
    <n v="47905"/>
    <x v="2"/>
    <s v="OFF-ST-10001031"/>
    <x v="1"/>
    <x v="4"/>
    <s v="Adjustable Personal File Tote"/>
    <n v="81.400000000000006"/>
    <n v="5"/>
    <n v="0"/>
    <n v="21.164000000000005"/>
    <x v="2"/>
    <x v="0"/>
    <s v="No"/>
  </r>
  <r>
    <n v="5721"/>
    <s v="CA-2017-138674"/>
    <x v="717"/>
    <d v="2017-11-17T00:00:00"/>
    <s v="First Class"/>
    <s v="KB-16585"/>
    <s v="Ken Black"/>
    <x v="1"/>
    <s v="United States"/>
    <x v="24"/>
    <x v="21"/>
    <n v="97477"/>
    <x v="1"/>
    <s v="OFF-FA-10000304"/>
    <x v="1"/>
    <x v="13"/>
    <s v="Advantus Push Pins"/>
    <n v="8.7200000000000006"/>
    <n v="5"/>
    <n v="0.2"/>
    <n v="2.289000000000001"/>
    <x v="1"/>
    <x v="1"/>
    <s v="Yes"/>
  </r>
  <r>
    <n v="5722"/>
    <s v="CA-2017-138674"/>
    <x v="717"/>
    <d v="2017-11-17T00:00:00"/>
    <s v="First Class"/>
    <s v="KB-16585"/>
    <s v="Ken Black"/>
    <x v="1"/>
    <s v="United States"/>
    <x v="24"/>
    <x v="21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  <x v="1"/>
    <x v="1"/>
    <s v="Yes"/>
  </r>
  <r>
    <n v="5723"/>
    <s v="CA-2017-138674"/>
    <x v="717"/>
    <d v="2017-11-17T00:00:00"/>
    <s v="First Class"/>
    <s v="KB-16585"/>
    <s v="Ken Black"/>
    <x v="1"/>
    <s v="United States"/>
    <x v="24"/>
    <x v="21"/>
    <n v="97477"/>
    <x v="1"/>
    <s v="TEC-AC-10002800"/>
    <x v="2"/>
    <x v="11"/>
    <s v="Plantronics Audio 478 Stereo USB Headset"/>
    <n v="159.96800000000002"/>
    <n v="4"/>
    <n v="0.2"/>
    <n v="29.993999999999986"/>
    <x v="1"/>
    <x v="1"/>
    <s v="Yes"/>
  </r>
  <r>
    <n v="5724"/>
    <s v="CA-2018-165820"/>
    <x v="182"/>
    <d v="2018-09-30T00:00:00"/>
    <s v="Standard Class"/>
    <s v="DW-13585"/>
    <s v="Dorothy Wardle"/>
    <x v="1"/>
    <s v="United States"/>
    <x v="8"/>
    <x v="1"/>
    <n v="94109"/>
    <x v="1"/>
    <s v="OFF-PA-10004735"/>
    <x v="1"/>
    <x v="10"/>
    <s v="Xerox 1905"/>
    <n v="12.96"/>
    <n v="2"/>
    <n v="0"/>
    <n v="6.2208000000000006"/>
    <x v="1"/>
    <x v="0"/>
    <s v="No"/>
  </r>
  <r>
    <n v="5725"/>
    <s v="CA-2016-103191"/>
    <x v="358"/>
    <d v="2016-09-27T00:00:00"/>
    <s v="Standard Class"/>
    <s v="VG-21805"/>
    <s v="Vivek Grady"/>
    <x v="1"/>
    <s v="United States"/>
    <x v="22"/>
    <x v="10"/>
    <n v="60653"/>
    <x v="2"/>
    <s v="OFF-ST-10002574"/>
    <x v="1"/>
    <x v="4"/>
    <s v="SAFCO Commercial Wire Shelving, Black"/>
    <n v="331.536"/>
    <n v="3"/>
    <n v="0.2"/>
    <n v="-82.884"/>
    <x v="2"/>
    <x v="0"/>
    <s v="No"/>
  </r>
  <r>
    <n v="5726"/>
    <s v="CA-2017-103933"/>
    <x v="12"/>
    <d v="2017-09-27T00:00:00"/>
    <s v="First Class"/>
    <s v="DR-12880"/>
    <s v="Dan Reichenbach"/>
    <x v="1"/>
    <s v="United States"/>
    <x v="20"/>
    <x v="15"/>
    <n v="10011"/>
    <x v="3"/>
    <s v="TEC-AC-10004171"/>
    <x v="2"/>
    <x v="11"/>
    <s v="Razer Kraken 7.1 Surround Sound Over Ear USB Gaming Headset"/>
    <n v="899.91"/>
    <n v="9"/>
    <n v="0"/>
    <n v="395.96040000000005"/>
    <x v="3"/>
    <x v="0"/>
    <s v="No"/>
  </r>
  <r>
    <n v="5727"/>
    <s v="CA-2017-110548"/>
    <x v="124"/>
    <d v="2017-05-08T00:00:00"/>
    <s v="Standard Class"/>
    <s v="AH-10690"/>
    <s v="Anna Häberlin"/>
    <x v="1"/>
    <s v="United States"/>
    <x v="12"/>
    <x v="5"/>
    <n v="77095"/>
    <x v="2"/>
    <s v="TEC-PH-10002922"/>
    <x v="2"/>
    <x v="7"/>
    <s v="ShoreTel ShorePhone IP 230 VoIP phone"/>
    <n v="946.34400000000005"/>
    <n v="7"/>
    <n v="0.2"/>
    <n v="118.29299999999989"/>
    <x v="2"/>
    <x v="0"/>
    <s v="No"/>
  </r>
  <r>
    <n v="5728"/>
    <s v="CA-2019-117324"/>
    <x v="166"/>
    <d v="2019-12-13T00:00:00"/>
    <s v="Standard Class"/>
    <s v="JP-15520"/>
    <s v="Jeremy Pistek"/>
    <x v="0"/>
    <s v="United States"/>
    <x v="6"/>
    <x v="6"/>
    <n v="53711"/>
    <x v="2"/>
    <s v="TEC-AC-10003023"/>
    <x v="2"/>
    <x v="11"/>
    <s v="Logitech G105 Gaming Keyboard"/>
    <n v="178.10999999999999"/>
    <n v="3"/>
    <n v="0"/>
    <n v="32.059799999999996"/>
    <x v="2"/>
    <x v="0"/>
    <s v="No"/>
  </r>
  <r>
    <n v="5729"/>
    <s v="CA-2019-117324"/>
    <x v="166"/>
    <d v="2019-12-13T00:00:00"/>
    <s v="Standard Class"/>
    <s v="JP-15520"/>
    <s v="Jeremy Pistek"/>
    <x v="0"/>
    <s v="United States"/>
    <x v="6"/>
    <x v="6"/>
    <n v="53711"/>
    <x v="2"/>
    <s v="OFF-AP-10003590"/>
    <x v="1"/>
    <x v="9"/>
    <s v="Hoover WindTunnel Plus Canister Vacuum"/>
    <n v="1089.75"/>
    <n v="3"/>
    <n v="0"/>
    <n v="305.13000000000011"/>
    <x v="2"/>
    <x v="0"/>
    <s v="No"/>
  </r>
  <r>
    <n v="5730"/>
    <s v="CA-2019-117324"/>
    <x v="166"/>
    <d v="2019-12-13T00:00:00"/>
    <s v="Standard Class"/>
    <s v="JP-15520"/>
    <s v="Jeremy Pistek"/>
    <x v="0"/>
    <s v="United States"/>
    <x v="6"/>
    <x v="6"/>
    <n v="53711"/>
    <x v="2"/>
    <s v="OFF-LA-10003510"/>
    <x v="1"/>
    <x v="2"/>
    <s v="Avery 4027 File Folder Labels for Dot Matrix Printers, 5000 Labels per Box, White"/>
    <n v="61.06"/>
    <n v="2"/>
    <n v="0"/>
    <n v="28.087600000000002"/>
    <x v="2"/>
    <x v="0"/>
    <s v="No"/>
  </r>
  <r>
    <n v="5731"/>
    <s v="CA-2019-117324"/>
    <x v="166"/>
    <d v="2019-12-13T00:00:00"/>
    <s v="Standard Class"/>
    <s v="JP-15520"/>
    <s v="Jeremy Pistek"/>
    <x v="0"/>
    <s v="United States"/>
    <x v="6"/>
    <x v="6"/>
    <n v="53711"/>
    <x v="2"/>
    <s v="FUR-BO-10003159"/>
    <x v="0"/>
    <x v="0"/>
    <s v="Sauder Camden County Collection Libraries, Planked Cherry Finish"/>
    <n v="459.92"/>
    <n v="4"/>
    <n v="0"/>
    <n v="41.392799999999966"/>
    <x v="2"/>
    <x v="0"/>
    <s v="No"/>
  </r>
  <r>
    <n v="5732"/>
    <s v="CA-2019-117324"/>
    <x v="166"/>
    <d v="2019-12-13T00:00:00"/>
    <s v="Standard Class"/>
    <s v="JP-15520"/>
    <s v="Jeremy Pistek"/>
    <x v="0"/>
    <s v="United States"/>
    <x v="6"/>
    <x v="6"/>
    <n v="53711"/>
    <x v="2"/>
    <s v="OFF-PA-10002713"/>
    <x v="1"/>
    <x v="10"/>
    <s v="Adams Phone Message Book, 200 Message Capacity, 8 1/16” x 11”"/>
    <n v="27.52"/>
    <n v="4"/>
    <n v="0"/>
    <n v="12.659199999999998"/>
    <x v="2"/>
    <x v="0"/>
    <s v="No"/>
  </r>
  <r>
    <n v="5733"/>
    <s v="CA-2019-143574"/>
    <x v="222"/>
    <d v="2019-07-02T00:00:00"/>
    <s v="First Class"/>
    <s v="DR-12880"/>
    <s v="Dan Reichenbach"/>
    <x v="1"/>
    <s v="United States"/>
    <x v="451"/>
    <x v="29"/>
    <n v="6460"/>
    <x v="3"/>
    <s v="FUR-BO-10002598"/>
    <x v="0"/>
    <x v="0"/>
    <s v="Hon Metal Bookcases, Putty"/>
    <n v="638.82000000000005"/>
    <n v="9"/>
    <n v="0"/>
    <n v="185.25779999999997"/>
    <x v="3"/>
    <x v="0"/>
    <s v="No"/>
  </r>
  <r>
    <n v="5734"/>
    <s v="CA-2019-143574"/>
    <x v="222"/>
    <d v="2019-07-02T00:00:00"/>
    <s v="First Class"/>
    <s v="DR-12880"/>
    <s v="Dan Reichenbach"/>
    <x v="1"/>
    <s v="United States"/>
    <x v="451"/>
    <x v="29"/>
    <n v="6460"/>
    <x v="3"/>
    <s v="OFF-SU-10002537"/>
    <x v="1"/>
    <x v="14"/>
    <s v="Acme Box Cutter Scissors"/>
    <n v="30.69"/>
    <n v="3"/>
    <n v="0"/>
    <n v="7.9794000000000018"/>
    <x v="3"/>
    <x v="0"/>
    <s v="No"/>
  </r>
  <r>
    <n v="5735"/>
    <s v="CA-2019-143574"/>
    <x v="222"/>
    <d v="2019-07-02T00:00:00"/>
    <s v="First Class"/>
    <s v="DR-12880"/>
    <s v="Dan Reichenbach"/>
    <x v="1"/>
    <s v="United States"/>
    <x v="451"/>
    <x v="29"/>
    <n v="6460"/>
    <x v="3"/>
    <s v="FUR-FU-10003976"/>
    <x v="0"/>
    <x v="5"/>
    <s v="DAX Executive Solid Wood Document Frame, Desktop or Hang, Mahogany, 5 x 7"/>
    <n v="25.16"/>
    <n v="2"/>
    <n v="0"/>
    <n v="8.5543999999999976"/>
    <x v="3"/>
    <x v="0"/>
    <s v="No"/>
  </r>
  <r>
    <n v="5736"/>
    <s v="CA-2016-111773"/>
    <x v="290"/>
    <d v="2016-07-03T00:00:00"/>
    <s v="Standard Class"/>
    <s v="JK-15625"/>
    <s v="Jim Karlsson"/>
    <x v="0"/>
    <s v="United States"/>
    <x v="20"/>
    <x v="15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  <x v="3"/>
    <x v="0"/>
    <s v="No"/>
  </r>
  <r>
    <n v="5737"/>
    <s v="CA-2016-148614"/>
    <x v="407"/>
    <d v="2016-01-25T00:00:00"/>
    <s v="Standard Class"/>
    <s v="MV-17485"/>
    <s v="Mark Van Huff"/>
    <x v="0"/>
    <s v="United States"/>
    <x v="1"/>
    <x v="1"/>
    <n v="90049"/>
    <x v="1"/>
    <s v="OFF-PA-10002893"/>
    <x v="1"/>
    <x v="10"/>
    <s v="Wirebound Service Call Books, 5 1/2&quot; x 4&quot;"/>
    <n v="19.36"/>
    <n v="2"/>
    <n v="0"/>
    <n v="9.2927999999999997"/>
    <x v="1"/>
    <x v="1"/>
    <s v="Yes"/>
  </r>
  <r>
    <n v="5738"/>
    <s v="CA-2016-148614"/>
    <x v="407"/>
    <d v="2016-01-25T00:00:00"/>
    <s v="Standard Class"/>
    <s v="MV-17485"/>
    <s v="Mark Van Huff"/>
    <x v="0"/>
    <s v="United States"/>
    <x v="1"/>
    <x v="1"/>
    <n v="90049"/>
    <x v="1"/>
    <s v="FUR-FU-10003194"/>
    <x v="0"/>
    <x v="5"/>
    <s v="Eldon Expressions Desk Accessory, Wood Pencil Holder, Oak"/>
    <n v="19.3"/>
    <n v="2"/>
    <n v="0"/>
    <n v="5.7899999999999991"/>
    <x v="1"/>
    <x v="1"/>
    <s v="Yes"/>
  </r>
  <r>
    <n v="5739"/>
    <s v="CA-2018-156139"/>
    <x v="413"/>
    <d v="2019-01-06T00:00:00"/>
    <s v="Standard Class"/>
    <s v="BP-11155"/>
    <s v="Becky Pak"/>
    <x v="0"/>
    <s v="United States"/>
    <x v="8"/>
    <x v="1"/>
    <n v="94109"/>
    <x v="1"/>
    <s v="OFF-BI-10004233"/>
    <x v="1"/>
    <x v="8"/>
    <s v="GBC Pre-Punched Binding Paper, Plastic, White, 8-1/2&quot; x 11&quot;"/>
    <n v="38.376000000000005"/>
    <n v="3"/>
    <n v="0.2"/>
    <n v="13.4316"/>
    <x v="1"/>
    <x v="0"/>
    <s v="No"/>
  </r>
  <r>
    <n v="5740"/>
    <s v="US-2019-147886"/>
    <x v="615"/>
    <d v="2019-03-31T00:00:00"/>
    <s v="First Class"/>
    <s v="DH-13075"/>
    <s v="Dave Hallsten"/>
    <x v="1"/>
    <s v="United States"/>
    <x v="54"/>
    <x v="1"/>
    <n v="94533"/>
    <x v="1"/>
    <s v="OFF-PA-10000232"/>
    <x v="1"/>
    <x v="10"/>
    <s v="Xerox 1975"/>
    <n v="12.96"/>
    <n v="2"/>
    <n v="0"/>
    <n v="6.3504000000000005"/>
    <x v="1"/>
    <x v="1"/>
    <s v="Yes"/>
  </r>
  <r>
    <n v="5741"/>
    <s v="US-2019-147886"/>
    <x v="615"/>
    <d v="2019-03-31T00:00:00"/>
    <s v="First Class"/>
    <s v="DH-13075"/>
    <s v="Dave Hallsten"/>
    <x v="1"/>
    <s v="United States"/>
    <x v="54"/>
    <x v="1"/>
    <n v="94533"/>
    <x v="1"/>
    <s v="FUR-FU-10001095"/>
    <x v="0"/>
    <x v="5"/>
    <s v="DAX Black Cherry Wood-Tone Poster Frame"/>
    <n v="26.48"/>
    <n v="1"/>
    <n v="0"/>
    <n v="10.0624"/>
    <x v="1"/>
    <x v="1"/>
    <s v="Yes"/>
  </r>
  <r>
    <n v="5742"/>
    <s v="US-2019-147886"/>
    <x v="615"/>
    <d v="2019-03-31T00:00:00"/>
    <s v="First Class"/>
    <s v="DH-13075"/>
    <s v="Dave Hallsten"/>
    <x v="1"/>
    <s v="United States"/>
    <x v="54"/>
    <x v="1"/>
    <n v="94533"/>
    <x v="1"/>
    <s v="TEC-MA-10004679"/>
    <x v="2"/>
    <x v="15"/>
    <s v="StarTech.com 10/100 VDSL2 Ethernet Extender Kit"/>
    <n v="532.72"/>
    <n v="2"/>
    <n v="0.2"/>
    <n v="53.271999999999991"/>
    <x v="1"/>
    <x v="1"/>
    <s v="Yes"/>
  </r>
  <r>
    <n v="5743"/>
    <s v="US-2019-147886"/>
    <x v="615"/>
    <d v="2019-03-31T00:00:00"/>
    <s v="First Class"/>
    <s v="DH-13075"/>
    <s v="Dave Hallsten"/>
    <x v="1"/>
    <s v="United States"/>
    <x v="54"/>
    <x v="1"/>
    <n v="94533"/>
    <x v="1"/>
    <s v="OFF-PA-10003651"/>
    <x v="1"/>
    <x v="10"/>
    <s v="Xerox 1968"/>
    <n v="26.72"/>
    <n v="4"/>
    <n v="0"/>
    <n v="12.8256"/>
    <x v="1"/>
    <x v="1"/>
    <s v="Yes"/>
  </r>
  <r>
    <n v="5744"/>
    <s v="US-2019-147886"/>
    <x v="615"/>
    <d v="2019-03-31T00:00:00"/>
    <s v="First Class"/>
    <s v="DH-13075"/>
    <s v="Dave Hallsten"/>
    <x v="1"/>
    <s v="United States"/>
    <x v="54"/>
    <x v="1"/>
    <n v="94533"/>
    <x v="1"/>
    <s v="OFF-PA-10000743"/>
    <x v="1"/>
    <x v="10"/>
    <s v="Xerox 1977"/>
    <n v="20.04"/>
    <n v="3"/>
    <n v="0"/>
    <n v="9.6191999999999993"/>
    <x v="1"/>
    <x v="1"/>
    <s v="Yes"/>
  </r>
  <r>
    <n v="5745"/>
    <s v="US-2019-147886"/>
    <x v="615"/>
    <d v="2019-03-31T00:00:00"/>
    <s v="First Class"/>
    <s v="DH-13075"/>
    <s v="Dave Hallsten"/>
    <x v="1"/>
    <s v="United States"/>
    <x v="54"/>
    <x v="1"/>
    <n v="94533"/>
    <x v="1"/>
    <s v="OFF-ST-10002743"/>
    <x v="1"/>
    <x v="4"/>
    <s v="SAFCO Boltless Steel Shelving"/>
    <n v="795.48"/>
    <n v="7"/>
    <n v="0"/>
    <n v="7.9547999999999632"/>
    <x v="1"/>
    <x v="1"/>
    <s v="Yes"/>
  </r>
  <r>
    <n v="5746"/>
    <s v="US-2019-147886"/>
    <x v="615"/>
    <d v="2019-03-31T00:00:00"/>
    <s v="First Class"/>
    <s v="DH-13075"/>
    <s v="Dave Hallsten"/>
    <x v="1"/>
    <s v="United States"/>
    <x v="54"/>
    <x v="1"/>
    <n v="94533"/>
    <x v="1"/>
    <s v="FUR-FU-10003829"/>
    <x v="0"/>
    <x v="5"/>
    <s v="Stackable Trays"/>
    <n v="21.560000000000002"/>
    <n v="7"/>
    <n v="0"/>
    <n v="6.8991999999999987"/>
    <x v="1"/>
    <x v="1"/>
    <s v="Yes"/>
  </r>
  <r>
    <n v="5747"/>
    <s v="CA-2018-113733"/>
    <x v="16"/>
    <d v="2018-12-12T00:00:00"/>
    <s v="Standard Class"/>
    <s v="LH-16900"/>
    <s v="Lena Hernandez"/>
    <x v="0"/>
    <s v="United States"/>
    <x v="202"/>
    <x v="3"/>
    <n v="27834"/>
    <x v="0"/>
    <s v="TEC-PH-10002496"/>
    <x v="2"/>
    <x v="7"/>
    <s v="Cisco SPA301"/>
    <n v="249.58400000000003"/>
    <n v="2"/>
    <n v="0.2"/>
    <n v="31.197999999999986"/>
    <x v="0"/>
    <x v="0"/>
    <s v="No"/>
  </r>
  <r>
    <n v="5748"/>
    <s v="CA-2018-113733"/>
    <x v="16"/>
    <d v="2018-12-12T00:00:00"/>
    <s v="Standard Class"/>
    <s v="LH-16900"/>
    <s v="Lena Hernandez"/>
    <x v="0"/>
    <s v="United States"/>
    <x v="202"/>
    <x v="3"/>
    <n v="27834"/>
    <x v="0"/>
    <s v="TEC-AC-10002473"/>
    <x v="2"/>
    <x v="11"/>
    <s v="Maxell 4.7GB DVD-R"/>
    <n v="68.111999999999995"/>
    <n v="3"/>
    <n v="0.2"/>
    <n v="17.879399999999997"/>
    <x v="0"/>
    <x v="0"/>
    <s v="No"/>
  </r>
  <r>
    <n v="5749"/>
    <s v="CA-2018-113733"/>
    <x v="16"/>
    <d v="2018-12-12T00:00:00"/>
    <s v="Standard Class"/>
    <s v="LH-16900"/>
    <s v="Lena Hernandez"/>
    <x v="0"/>
    <s v="United States"/>
    <x v="202"/>
    <x v="3"/>
    <n v="27834"/>
    <x v="0"/>
    <s v="TEC-AC-10004877"/>
    <x v="2"/>
    <x v="11"/>
    <s v="Imation 30456 USB Flash Drive 8GB"/>
    <n v="16.560000000000002"/>
    <n v="3"/>
    <n v="0.2"/>
    <n v="-2.4840000000000018"/>
    <x v="0"/>
    <x v="0"/>
    <s v="No"/>
  </r>
  <r>
    <n v="5750"/>
    <s v="CA-2019-104913"/>
    <x v="551"/>
    <d v="2019-11-22T00:00:00"/>
    <s v="Standard Class"/>
    <s v="DK-13090"/>
    <s v="Dave Kipp"/>
    <x v="0"/>
    <s v="United States"/>
    <x v="85"/>
    <x v="15"/>
    <n v="11561"/>
    <x v="3"/>
    <s v="TEC-PH-10000923"/>
    <x v="2"/>
    <x v="7"/>
    <s v="Belkin SportFit Armband For iPhone 5s/5c, Fuchsia"/>
    <n v="74.95"/>
    <n v="5"/>
    <n v="0"/>
    <n v="36.725500000000004"/>
    <x v="3"/>
    <x v="0"/>
    <s v="No"/>
  </r>
  <r>
    <n v="5751"/>
    <s v="CA-2016-145800"/>
    <x v="992"/>
    <d v="2016-06-05T00:00:00"/>
    <s v="Standard Class"/>
    <s v="SS-20410"/>
    <s v="Shahid Shariari"/>
    <x v="0"/>
    <s v="United States"/>
    <x v="452"/>
    <x v="10"/>
    <n v="60089"/>
    <x v="2"/>
    <s v="FUR-TA-10001539"/>
    <x v="0"/>
    <x v="3"/>
    <s v="Chromcraft Rectangular Conference Tables"/>
    <n v="355.45499999999998"/>
    <n v="3"/>
    <n v="0.5"/>
    <n v="-184.83660000000003"/>
    <x v="2"/>
    <x v="0"/>
    <s v="No"/>
  </r>
  <r>
    <n v="5752"/>
    <s v="CA-2018-125850"/>
    <x v="115"/>
    <d v="2018-01-28T00:00:00"/>
    <s v="Standard Class"/>
    <s v="FP-14320"/>
    <s v="Frank Preis"/>
    <x v="0"/>
    <s v="United States"/>
    <x v="70"/>
    <x v="1"/>
    <n v="92037"/>
    <x v="1"/>
    <s v="OFF-LA-10003498"/>
    <x v="1"/>
    <x v="2"/>
    <s v="Avery 475"/>
    <n v="44.400000000000006"/>
    <n v="3"/>
    <n v="0"/>
    <n v="22.200000000000003"/>
    <x v="1"/>
    <x v="0"/>
    <s v="No"/>
  </r>
  <r>
    <n v="5753"/>
    <s v="CA-2018-125850"/>
    <x v="115"/>
    <d v="2018-01-28T00:00:00"/>
    <s v="Standard Class"/>
    <s v="FP-14320"/>
    <s v="Frank Preis"/>
    <x v="0"/>
    <s v="United States"/>
    <x v="70"/>
    <x v="1"/>
    <n v="92037"/>
    <x v="1"/>
    <s v="OFF-LA-10004484"/>
    <x v="1"/>
    <x v="2"/>
    <s v="Avery 476"/>
    <n v="20.65"/>
    <n v="5"/>
    <n v="0"/>
    <n v="9.4989999999999988"/>
    <x v="1"/>
    <x v="0"/>
    <s v="No"/>
  </r>
  <r>
    <n v="5754"/>
    <s v="CA-2018-118514"/>
    <x v="1066"/>
    <d v="2018-02-10T00:00:00"/>
    <s v="Standard Class"/>
    <s v="LC-17050"/>
    <s v="Liz Carlisle"/>
    <x v="0"/>
    <s v="United States"/>
    <x v="102"/>
    <x v="0"/>
    <n v="40475"/>
    <x v="0"/>
    <s v="FUR-CH-10000015"/>
    <x v="0"/>
    <x v="1"/>
    <s v="Hon Multipurpose Stacking Arm Chairs"/>
    <n v="866.4"/>
    <n v="4"/>
    <n v="0"/>
    <n v="225.26400000000001"/>
    <x v="0"/>
    <x v="0"/>
    <s v="No"/>
  </r>
  <r>
    <n v="5755"/>
    <s v="CA-2017-150749"/>
    <x v="368"/>
    <d v="2017-04-03T00:00:00"/>
    <s v="Second Class"/>
    <s v="AS-10240"/>
    <s v="Alan Shonely"/>
    <x v="0"/>
    <s v="United States"/>
    <x v="24"/>
    <x v="17"/>
    <n v="22153"/>
    <x v="0"/>
    <s v="OFF-AR-10003732"/>
    <x v="1"/>
    <x v="6"/>
    <s v="Newell 333"/>
    <n v="5.56"/>
    <n v="2"/>
    <n v="0"/>
    <n v="1.4455999999999998"/>
    <x v="0"/>
    <x v="0"/>
    <s v="No"/>
  </r>
  <r>
    <n v="5756"/>
    <s v="CA-2016-163748"/>
    <x v="1005"/>
    <d v="2016-10-18T00:00:00"/>
    <s v="Standard Class"/>
    <s v="HG-15025"/>
    <s v="Hunter Glantz"/>
    <x v="0"/>
    <s v="United States"/>
    <x v="5"/>
    <x v="5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  <x v="2"/>
    <x v="0"/>
    <s v="No"/>
  </r>
  <r>
    <n v="5757"/>
    <s v="CA-2016-163748"/>
    <x v="1005"/>
    <d v="2016-10-18T00:00:00"/>
    <s v="Standard Class"/>
    <s v="HG-15025"/>
    <s v="Hunter Glantz"/>
    <x v="0"/>
    <s v="United States"/>
    <x v="5"/>
    <x v="5"/>
    <n v="76106"/>
    <x v="2"/>
    <s v="TEC-CO-10002095"/>
    <x v="2"/>
    <x v="16"/>
    <s v="Hewlett Packard 610 Color Digital Copier / Printer"/>
    <n v="1999.96"/>
    <n v="5"/>
    <n v="0.2"/>
    <n v="624.98749999999995"/>
    <x v="2"/>
    <x v="0"/>
    <s v="No"/>
  </r>
  <r>
    <n v="5758"/>
    <s v="CA-2017-119634"/>
    <x v="1067"/>
    <d v="2017-08-16T00:00:00"/>
    <s v="Standard Class"/>
    <s v="BW-11065"/>
    <s v="Barry Weirich"/>
    <x v="0"/>
    <s v="United States"/>
    <x v="253"/>
    <x v="3"/>
    <n v="27604"/>
    <x v="0"/>
    <s v="FUR-FU-10004270"/>
    <x v="0"/>
    <x v="5"/>
    <s v="Executive Impressions 13&quot; Clairmont Wall Clock"/>
    <n v="46.152000000000001"/>
    <n v="3"/>
    <n v="0.2"/>
    <n v="12.114900000000002"/>
    <x v="0"/>
    <x v="0"/>
    <s v="No"/>
  </r>
  <r>
    <n v="5759"/>
    <s v="CA-2017-149300"/>
    <x v="6"/>
    <d v="2017-11-23T00:00:00"/>
    <s v="First Class"/>
    <s v="BH-11710"/>
    <s v="Brosina Hoffman"/>
    <x v="0"/>
    <s v="United States"/>
    <x v="146"/>
    <x v="2"/>
    <n v="33012"/>
    <x v="0"/>
    <s v="TEC-MA-10000423"/>
    <x v="2"/>
    <x v="15"/>
    <s v="Texas Instruments TI-34 Scientific Calculator"/>
    <n v="32.984999999999999"/>
    <n v="3"/>
    <n v="0.5"/>
    <n v="-1.9791000000000025"/>
    <x v="0"/>
    <x v="0"/>
    <s v="No"/>
  </r>
  <r>
    <n v="5760"/>
    <s v="US-2018-111528"/>
    <x v="945"/>
    <d v="2018-12-30T00:00:00"/>
    <s v="Same Day"/>
    <s v="JP-16135"/>
    <s v="Julie Prescott"/>
    <x v="2"/>
    <s v="United States"/>
    <x v="1"/>
    <x v="1"/>
    <n v="90032"/>
    <x v="1"/>
    <s v="OFF-ST-10001526"/>
    <x v="1"/>
    <x v="4"/>
    <s v="Iceberg Mobile Mega Data/Printer Cart"/>
    <n v="481.32"/>
    <n v="4"/>
    <n v="0"/>
    <n v="125.14319999999998"/>
    <x v="1"/>
    <x v="1"/>
    <s v="Yes"/>
  </r>
  <r>
    <n v="5761"/>
    <s v="US-2018-111528"/>
    <x v="945"/>
    <d v="2018-12-30T00:00:00"/>
    <s v="Same Day"/>
    <s v="JP-16135"/>
    <s v="Julie Prescott"/>
    <x v="2"/>
    <s v="United States"/>
    <x v="1"/>
    <x v="1"/>
    <n v="90032"/>
    <x v="1"/>
    <s v="OFF-BI-10002194"/>
    <x v="1"/>
    <x v="8"/>
    <s v="Cardinal Hold-It CD Pocket"/>
    <n v="6.3840000000000003"/>
    <n v="1"/>
    <n v="0.2"/>
    <n v="2.1546000000000003"/>
    <x v="1"/>
    <x v="1"/>
    <s v="Yes"/>
  </r>
  <r>
    <n v="5762"/>
    <s v="CA-2019-158169"/>
    <x v="801"/>
    <d v="2019-08-15T00:00:00"/>
    <s v="First Class"/>
    <s v="JM-16195"/>
    <s v="Justin MacKendrick"/>
    <x v="0"/>
    <s v="United States"/>
    <x v="453"/>
    <x v="1"/>
    <n v="92630"/>
    <x v="1"/>
    <s v="OFF-AP-10000828"/>
    <x v="1"/>
    <x v="9"/>
    <s v="Avanti 4.4 Cu. Ft. Refrigerator"/>
    <n v="542.93999999999994"/>
    <n v="3"/>
    <n v="0"/>
    <n v="152.02319999999997"/>
    <x v="1"/>
    <x v="0"/>
    <s v="No"/>
  </r>
  <r>
    <n v="5763"/>
    <s v="CA-2019-158169"/>
    <x v="801"/>
    <d v="2019-08-15T00:00:00"/>
    <s v="First Class"/>
    <s v="JM-16195"/>
    <s v="Justin MacKendrick"/>
    <x v="0"/>
    <s v="United States"/>
    <x v="453"/>
    <x v="1"/>
    <n v="92630"/>
    <x v="1"/>
    <s v="FUR-FU-10001473"/>
    <x v="0"/>
    <x v="5"/>
    <s v="DAX Wood Document Frame"/>
    <n v="54.92"/>
    <n v="4"/>
    <n v="0"/>
    <n v="19.7712"/>
    <x v="1"/>
    <x v="0"/>
    <s v="No"/>
  </r>
  <r>
    <n v="5764"/>
    <s v="CA-2017-162047"/>
    <x v="502"/>
    <d v="2017-11-05T00:00:00"/>
    <s v="First Class"/>
    <s v="FH-14365"/>
    <s v="Fred Hopkins"/>
    <x v="1"/>
    <s v="United States"/>
    <x v="85"/>
    <x v="15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  <x v="3"/>
    <x v="0"/>
    <s v="No"/>
  </r>
  <r>
    <n v="5765"/>
    <s v="CA-2017-117772"/>
    <x v="229"/>
    <d v="2017-09-12T00:00:00"/>
    <s v="Second Class"/>
    <s v="MC-17575"/>
    <s v="Matt Collins"/>
    <x v="0"/>
    <s v="United States"/>
    <x v="4"/>
    <x v="4"/>
    <n v="98103"/>
    <x v="1"/>
    <s v="OFF-ST-10003994"/>
    <x v="1"/>
    <x v="4"/>
    <s v="Belkin 19&quot; Center-Weighted Shelf, Gray"/>
    <n v="353.88"/>
    <n v="6"/>
    <n v="0"/>
    <n v="17.693999999999988"/>
    <x v="1"/>
    <x v="0"/>
    <s v="No"/>
  </r>
  <r>
    <n v="5766"/>
    <s v="US-2016-126340"/>
    <x v="1068"/>
    <d v="2016-11-14T00:00:00"/>
    <s v="Standard Class"/>
    <s v="EB-13870"/>
    <s v="Emily Burns"/>
    <x v="0"/>
    <s v="United States"/>
    <x v="454"/>
    <x v="1"/>
    <n v="96003"/>
    <x v="1"/>
    <s v="TEC-PH-10004447"/>
    <x v="2"/>
    <x v="7"/>
    <s v="Toshiba IPT2010-SD IP Telephone"/>
    <n v="333.57600000000002"/>
    <n v="3"/>
    <n v="0.2"/>
    <n v="25.018199999999993"/>
    <x v="1"/>
    <x v="0"/>
    <s v="No"/>
  </r>
  <r>
    <n v="5767"/>
    <s v="CA-2018-149685"/>
    <x v="750"/>
    <d v="2018-10-15T00:00:00"/>
    <s v="Standard Class"/>
    <s v="PM-19135"/>
    <s v="Peter McVee"/>
    <x v="2"/>
    <s v="United States"/>
    <x v="52"/>
    <x v="5"/>
    <n v="78207"/>
    <x v="2"/>
    <s v="OFF-LA-10004545"/>
    <x v="1"/>
    <x v="2"/>
    <s v="Avery 50"/>
    <n v="60.144000000000005"/>
    <n v="6"/>
    <n v="0.2"/>
    <n v="20.298599999999993"/>
    <x v="2"/>
    <x v="0"/>
    <s v="No"/>
  </r>
  <r>
    <n v="5768"/>
    <s v="CA-2019-126396"/>
    <x v="565"/>
    <d v="2019-09-12T00:00:00"/>
    <s v="Second Class"/>
    <s v="AR-10345"/>
    <s v="Alex Russell"/>
    <x v="1"/>
    <s v="United States"/>
    <x v="12"/>
    <x v="5"/>
    <n v="77070"/>
    <x v="2"/>
    <s v="TEC-AC-10003116"/>
    <x v="2"/>
    <x v="11"/>
    <s v="Memorex Froggy Flash Drive 8 GB"/>
    <n v="85.2"/>
    <n v="6"/>
    <n v="0.2"/>
    <n v="20.234999999999996"/>
    <x v="2"/>
    <x v="0"/>
    <s v="No"/>
  </r>
  <r>
    <n v="5769"/>
    <s v="CA-2017-154900"/>
    <x v="1069"/>
    <d v="2017-03-01T00:00:00"/>
    <s v="Standard Class"/>
    <s v="SS-20875"/>
    <s v="Sung Shariari"/>
    <x v="0"/>
    <s v="United States"/>
    <x v="273"/>
    <x v="31"/>
    <n v="1453"/>
    <x v="3"/>
    <s v="OFF-LA-10001641"/>
    <x v="1"/>
    <x v="2"/>
    <s v="Avery 518"/>
    <n v="3.15"/>
    <n v="1"/>
    <n v="0"/>
    <n v="1.512"/>
    <x v="3"/>
    <x v="0"/>
    <s v="No"/>
  </r>
  <r>
    <n v="5770"/>
    <s v="CA-2017-154900"/>
    <x v="1069"/>
    <d v="2017-03-01T00:00:00"/>
    <s v="Standard Class"/>
    <s v="SS-20875"/>
    <s v="Sung Shariari"/>
    <x v="0"/>
    <s v="United States"/>
    <x v="273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  <x v="3"/>
    <x v="0"/>
    <s v="No"/>
  </r>
  <r>
    <n v="5771"/>
    <s v="CA-2017-103835"/>
    <x v="496"/>
    <d v="2017-09-28T00:00:00"/>
    <s v="Standard Class"/>
    <s v="SC-20440"/>
    <s v="Shaun Chance"/>
    <x v="1"/>
    <s v="United States"/>
    <x v="1"/>
    <x v="1"/>
    <n v="90032"/>
    <x v="1"/>
    <s v="FUR-FU-10000010"/>
    <x v="0"/>
    <x v="5"/>
    <s v="DAX Value U-Channel Document Frames, Easel Back"/>
    <n v="14.91"/>
    <n v="3"/>
    <n v="0"/>
    <n v="4.6220999999999997"/>
    <x v="1"/>
    <x v="0"/>
    <s v="No"/>
  </r>
  <r>
    <n v="5772"/>
    <s v="CA-2017-103835"/>
    <x v="496"/>
    <d v="2017-09-28T00:00:00"/>
    <s v="Standard Class"/>
    <s v="SC-20440"/>
    <s v="Shaun Chance"/>
    <x v="1"/>
    <s v="United States"/>
    <x v="1"/>
    <x v="1"/>
    <n v="90032"/>
    <x v="1"/>
    <s v="OFF-AP-10002651"/>
    <x v="1"/>
    <x v="9"/>
    <s v="Hoover Upright Vacuum With Dirt Cup"/>
    <n v="1158.1199999999999"/>
    <n v="4"/>
    <n v="0"/>
    <n v="335.85479999999984"/>
    <x v="1"/>
    <x v="0"/>
    <s v="No"/>
  </r>
  <r>
    <n v="5773"/>
    <s v="CA-2017-158939"/>
    <x v="650"/>
    <d v="2017-12-01T00:00:00"/>
    <s v="Standard Class"/>
    <s v="EA-14035"/>
    <s v="Erin Ashbrook"/>
    <x v="1"/>
    <s v="United States"/>
    <x v="24"/>
    <x v="25"/>
    <n v="65807"/>
    <x v="2"/>
    <s v="TEC-CO-10002313"/>
    <x v="2"/>
    <x v="16"/>
    <s v="Canon PC1080F Personal Copier"/>
    <n v="599.99"/>
    <n v="1"/>
    <n v="0"/>
    <n v="233.99610000000001"/>
    <x v="2"/>
    <x v="0"/>
    <s v="No"/>
  </r>
  <r>
    <n v="5774"/>
    <s v="CA-2018-117408"/>
    <x v="1070"/>
    <d v="2018-09-06T00:00:00"/>
    <s v="Standard Class"/>
    <s v="TP-21130"/>
    <s v="Theone Pippenger"/>
    <x v="0"/>
    <s v="United States"/>
    <x v="435"/>
    <x v="5"/>
    <n v="76706"/>
    <x v="2"/>
    <s v="OFF-ST-10001580"/>
    <x v="1"/>
    <x v="4"/>
    <s v="Super Decoflex Portable Personal File"/>
    <n v="23.968000000000004"/>
    <n v="2"/>
    <n v="0.2"/>
    <n v="2.3967999999999989"/>
    <x v="2"/>
    <x v="0"/>
    <s v="No"/>
  </r>
  <r>
    <n v="5775"/>
    <s v="CA-2018-142398"/>
    <x v="408"/>
    <d v="2018-04-16T00:00:00"/>
    <s v="Standard Class"/>
    <s v="BP-11290"/>
    <s v="Beth Paige"/>
    <x v="0"/>
    <s v="United States"/>
    <x v="1"/>
    <x v="1"/>
    <n v="90036"/>
    <x v="1"/>
    <s v="FUR-CH-10001545"/>
    <x v="0"/>
    <x v="1"/>
    <s v="Hon Comfortask Task/Swivel Chairs"/>
    <n v="638.28800000000012"/>
    <n v="7"/>
    <n v="0.2"/>
    <n v="-31.914400000000015"/>
    <x v="1"/>
    <x v="1"/>
    <s v="Yes"/>
  </r>
  <r>
    <n v="5776"/>
    <s v="CA-2018-142398"/>
    <x v="408"/>
    <d v="2018-04-16T00:00:00"/>
    <s v="Standard Class"/>
    <s v="BP-11290"/>
    <s v="Beth Paige"/>
    <x v="0"/>
    <s v="United States"/>
    <x v="1"/>
    <x v="1"/>
    <n v="90036"/>
    <x v="1"/>
    <s v="OFF-BI-10004826"/>
    <x v="1"/>
    <x v="8"/>
    <s v="JM Magazine Binder"/>
    <n v="13.208000000000002"/>
    <n v="1"/>
    <n v="0.2"/>
    <n v="4.6228000000000007"/>
    <x v="1"/>
    <x v="1"/>
    <s v="Yes"/>
  </r>
  <r>
    <n v="5777"/>
    <s v="CA-2018-105277"/>
    <x v="429"/>
    <d v="2018-12-08T00:00:00"/>
    <s v="Standard Class"/>
    <s v="LM-17065"/>
    <s v="Liz MacKendrick"/>
    <x v="0"/>
    <s v="United States"/>
    <x v="109"/>
    <x v="15"/>
    <n v="13021"/>
    <x v="3"/>
    <s v="OFF-BI-10000301"/>
    <x v="1"/>
    <x v="8"/>
    <s v="GBC Instant Report Kit"/>
    <n v="15.528"/>
    <n v="3"/>
    <n v="0.2"/>
    <n v="5.8230000000000004"/>
    <x v="3"/>
    <x v="0"/>
    <s v="No"/>
  </r>
  <r>
    <n v="5778"/>
    <s v="CA-2018-112060"/>
    <x v="429"/>
    <d v="2018-12-09T00:00:00"/>
    <s v="Standard Class"/>
    <s v="KT-16465"/>
    <s v="Kean Takahito"/>
    <x v="0"/>
    <s v="United States"/>
    <x v="8"/>
    <x v="1"/>
    <n v="94109"/>
    <x v="1"/>
    <s v="OFF-PA-10000994"/>
    <x v="1"/>
    <x v="10"/>
    <s v="Xerox 1915"/>
    <n v="104.85"/>
    <n v="1"/>
    <n v="0"/>
    <n v="50.327999999999996"/>
    <x v="1"/>
    <x v="0"/>
    <s v="No"/>
  </r>
  <r>
    <n v="5779"/>
    <s v="CA-2016-105270"/>
    <x v="7"/>
    <d v="2016-11-18T00:00:00"/>
    <s v="Standard Class"/>
    <s v="AP-10915"/>
    <s v="Arthur Prichep"/>
    <x v="0"/>
    <s v="United States"/>
    <x v="1"/>
    <x v="1"/>
    <n v="90008"/>
    <x v="1"/>
    <s v="OFF-AR-10003156"/>
    <x v="1"/>
    <x v="6"/>
    <s v="50 Colored Long Pencils"/>
    <n v="30.48"/>
    <n v="3"/>
    <n v="0"/>
    <n v="7.9248000000000012"/>
    <x v="1"/>
    <x v="1"/>
    <s v="Yes"/>
  </r>
  <r>
    <n v="5780"/>
    <s v="CA-2016-105270"/>
    <x v="7"/>
    <d v="2016-11-18T00:00:00"/>
    <s v="Standard Class"/>
    <s v="AP-10915"/>
    <s v="Arthur Prichep"/>
    <x v="0"/>
    <s v="United States"/>
    <x v="1"/>
    <x v="1"/>
    <n v="90008"/>
    <x v="1"/>
    <s v="FUR-CH-10000988"/>
    <x v="0"/>
    <x v="1"/>
    <s v="Hon Olson Stacker Stools"/>
    <n v="112.64800000000001"/>
    <n v="1"/>
    <n v="0.2"/>
    <n v="11.264799999999997"/>
    <x v="1"/>
    <x v="1"/>
    <s v="Yes"/>
  </r>
  <r>
    <n v="5781"/>
    <s v="US-2017-159513"/>
    <x v="788"/>
    <d v="2017-04-09T00:00:00"/>
    <s v="Standard Class"/>
    <s v="JD-15790"/>
    <s v="John Dryer"/>
    <x v="0"/>
    <s v="United States"/>
    <x v="1"/>
    <x v="1"/>
    <n v="90049"/>
    <x v="1"/>
    <s v="TEC-MA-10003329"/>
    <x v="2"/>
    <x v="15"/>
    <s v="Vtech AT&amp;T CL2940 Corded Speakerphone, Black"/>
    <n v="71.975999999999999"/>
    <n v="3"/>
    <n v="0.2"/>
    <n v="24.291899999999998"/>
    <x v="1"/>
    <x v="0"/>
    <s v="No"/>
  </r>
  <r>
    <n v="5782"/>
    <s v="CA-2017-155586"/>
    <x v="295"/>
    <d v="2017-12-16T00:00:00"/>
    <s v="Second Class"/>
    <s v="XP-21865"/>
    <s v="Xylona Preis"/>
    <x v="0"/>
    <s v="United States"/>
    <x v="455"/>
    <x v="1"/>
    <n v="95928"/>
    <x v="1"/>
    <s v="OFF-AR-10001547"/>
    <x v="1"/>
    <x v="6"/>
    <s v="Newell 311"/>
    <n v="2.21"/>
    <n v="1"/>
    <n v="0"/>
    <n v="0.59670000000000001"/>
    <x v="1"/>
    <x v="0"/>
    <s v="No"/>
  </r>
  <r>
    <n v="5783"/>
    <s v="CA-2017-155586"/>
    <x v="295"/>
    <d v="2017-12-16T00:00:00"/>
    <s v="Second Class"/>
    <s v="XP-21865"/>
    <s v="Xylona Preis"/>
    <x v="0"/>
    <s v="United States"/>
    <x v="455"/>
    <x v="1"/>
    <n v="95928"/>
    <x v="1"/>
    <s v="OFF-EN-10003072"/>
    <x v="1"/>
    <x v="12"/>
    <s v="Peel &amp; Seel Envelopes"/>
    <n v="15.52"/>
    <n v="4"/>
    <n v="0"/>
    <n v="7.4496000000000002"/>
    <x v="1"/>
    <x v="0"/>
    <s v="No"/>
  </r>
  <r>
    <n v="5784"/>
    <s v="CA-2017-155586"/>
    <x v="295"/>
    <d v="2017-12-16T00:00:00"/>
    <s v="Second Class"/>
    <s v="XP-21865"/>
    <s v="Xylona Preis"/>
    <x v="0"/>
    <s v="United States"/>
    <x v="455"/>
    <x v="1"/>
    <n v="95928"/>
    <x v="1"/>
    <s v="OFF-PA-10000726"/>
    <x v="1"/>
    <x v="10"/>
    <s v="Black Print Carbonless Snap-Off Rapid Letter, 8 1/2&quot; x 7&quot;"/>
    <n v="36.44"/>
    <n v="4"/>
    <n v="0"/>
    <n v="16.397999999999996"/>
    <x v="1"/>
    <x v="0"/>
    <s v="No"/>
  </r>
  <r>
    <n v="5785"/>
    <s v="CA-2019-141117"/>
    <x v="280"/>
    <d v="2019-10-08T00:00:00"/>
    <s v="Standard Class"/>
    <s v="JK-16090"/>
    <s v="Juliana Krohn"/>
    <x v="0"/>
    <s v="United States"/>
    <x v="24"/>
    <x v="21"/>
    <n v="97477"/>
    <x v="1"/>
    <s v="FUR-BO-10001972"/>
    <x v="0"/>
    <x v="0"/>
    <s v="O'Sullivan 4-Shelf Bookcase in Odessa Pine"/>
    <n v="217.76400000000001"/>
    <n v="6"/>
    <n v="0.7"/>
    <n v="-384.71640000000002"/>
    <x v="1"/>
    <x v="0"/>
    <s v="No"/>
  </r>
  <r>
    <n v="5786"/>
    <s v="CA-2019-141117"/>
    <x v="280"/>
    <d v="2019-10-08T00:00:00"/>
    <s v="Standard Class"/>
    <s v="JK-16090"/>
    <s v="Juliana Krohn"/>
    <x v="0"/>
    <s v="United States"/>
    <x v="24"/>
    <x v="21"/>
    <n v="97477"/>
    <x v="1"/>
    <s v="OFF-SU-10004664"/>
    <x v="1"/>
    <x v="14"/>
    <s v="Acme Softgrip Scissors"/>
    <n v="39.072000000000003"/>
    <n v="6"/>
    <n v="0.2"/>
    <n v="4.3955999999999982"/>
    <x v="1"/>
    <x v="0"/>
    <s v="No"/>
  </r>
  <r>
    <n v="5787"/>
    <s v="CA-2019-141117"/>
    <x v="280"/>
    <d v="2019-10-08T00:00:00"/>
    <s v="Standard Class"/>
    <s v="JK-16090"/>
    <s v="Juliana Krohn"/>
    <x v="0"/>
    <s v="United States"/>
    <x v="24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  <x v="1"/>
    <x v="0"/>
    <s v="No"/>
  </r>
  <r>
    <n v="5788"/>
    <s v="CA-2019-141117"/>
    <x v="280"/>
    <d v="2019-10-08T00:00:00"/>
    <s v="Standard Class"/>
    <s v="JK-16090"/>
    <s v="Juliana Krohn"/>
    <x v="0"/>
    <s v="United States"/>
    <x v="24"/>
    <x v="21"/>
    <n v="97477"/>
    <x v="1"/>
    <s v="OFF-AR-10003727"/>
    <x v="1"/>
    <x v="6"/>
    <s v="Berol Giant Pencil Sharpener"/>
    <n v="95.143999999999991"/>
    <n v="7"/>
    <n v="0.2"/>
    <n v="10.703699999999987"/>
    <x v="1"/>
    <x v="0"/>
    <s v="No"/>
  </r>
  <r>
    <n v="5789"/>
    <s v="CA-2019-115070"/>
    <x v="318"/>
    <d v="2019-04-14T00:00:00"/>
    <s v="Second Class"/>
    <s v="MG-18205"/>
    <s v="Mitch Gastineau"/>
    <x v="1"/>
    <s v="United States"/>
    <x v="108"/>
    <x v="2"/>
    <n v="32216"/>
    <x v="0"/>
    <s v="FUR-FU-10003829"/>
    <x v="0"/>
    <x v="5"/>
    <s v="Stackable Trays"/>
    <n v="12.320000000000002"/>
    <n v="5"/>
    <n v="0.2"/>
    <n v="1.8479999999999985"/>
    <x v="0"/>
    <x v="0"/>
    <s v="No"/>
  </r>
  <r>
    <n v="5790"/>
    <s v="CA-2019-115070"/>
    <x v="318"/>
    <d v="2019-04-14T00:00:00"/>
    <s v="Second Class"/>
    <s v="MG-18205"/>
    <s v="Mitch Gastineau"/>
    <x v="1"/>
    <s v="United States"/>
    <x v="108"/>
    <x v="2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  <x v="0"/>
    <x v="0"/>
    <s v="No"/>
  </r>
  <r>
    <n v="5791"/>
    <s v="CA-2019-140186"/>
    <x v="365"/>
    <d v="2019-10-02T00:00:00"/>
    <s v="First Class"/>
    <s v="PG-18820"/>
    <s v="Patrick Gardner"/>
    <x v="0"/>
    <s v="United States"/>
    <x v="329"/>
    <x v="1"/>
    <n v="93309"/>
    <x v="1"/>
    <s v="OFF-FA-10002280"/>
    <x v="1"/>
    <x v="13"/>
    <s v="Advantus Plastic Paper Clips"/>
    <n v="35"/>
    <n v="7"/>
    <n v="0"/>
    <n v="16.8"/>
    <x v="1"/>
    <x v="1"/>
    <s v="Yes"/>
  </r>
  <r>
    <n v="5792"/>
    <s v="CA-2019-140186"/>
    <x v="365"/>
    <d v="2019-10-02T00:00:00"/>
    <s v="First Class"/>
    <s v="PG-18820"/>
    <s v="Patrick Gardner"/>
    <x v="0"/>
    <s v="United States"/>
    <x v="329"/>
    <x v="1"/>
    <n v="93309"/>
    <x v="1"/>
    <s v="FUR-CH-10002961"/>
    <x v="0"/>
    <x v="1"/>
    <s v="Leather Task Chair, Black"/>
    <n v="72.784000000000006"/>
    <n v="1"/>
    <n v="0.2"/>
    <n v="0"/>
    <x v="1"/>
    <x v="1"/>
    <s v="Yes"/>
  </r>
  <r>
    <n v="5793"/>
    <s v="CA-2019-140186"/>
    <x v="365"/>
    <d v="2019-10-02T00:00:00"/>
    <s v="First Class"/>
    <s v="PG-18820"/>
    <s v="Patrick Gardner"/>
    <x v="0"/>
    <s v="United States"/>
    <x v="329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  <x v="1"/>
    <x v="1"/>
    <s v="Yes"/>
  </r>
  <r>
    <n v="5794"/>
    <s v="CA-2019-140186"/>
    <x v="365"/>
    <d v="2019-10-02T00:00:00"/>
    <s v="First Class"/>
    <s v="PG-18820"/>
    <s v="Patrick Gardner"/>
    <x v="0"/>
    <s v="United States"/>
    <x v="329"/>
    <x v="1"/>
    <n v="93309"/>
    <x v="1"/>
    <s v="FUR-FU-10004848"/>
    <x v="0"/>
    <x v="5"/>
    <s v="Howard Miller 13-3/4&quot; Diameter Brushed Chrome Round Wall Clock"/>
    <n v="51.75"/>
    <n v="1"/>
    <n v="0"/>
    <n v="15.524999999999999"/>
    <x v="1"/>
    <x v="1"/>
    <s v="Yes"/>
  </r>
  <r>
    <n v="5795"/>
    <s v="CA-2019-140186"/>
    <x v="365"/>
    <d v="2019-10-02T00:00:00"/>
    <s v="First Class"/>
    <s v="PG-18820"/>
    <s v="Patrick Gardner"/>
    <x v="0"/>
    <s v="United States"/>
    <x v="329"/>
    <x v="1"/>
    <n v="93309"/>
    <x v="1"/>
    <s v="OFF-BI-10003364"/>
    <x v="1"/>
    <x v="8"/>
    <s v="Binding Machine Supplies"/>
    <n v="46.672000000000004"/>
    <n v="2"/>
    <n v="0.2"/>
    <n v="16.3352"/>
    <x v="1"/>
    <x v="1"/>
    <s v="Yes"/>
  </r>
  <r>
    <n v="5796"/>
    <s v="CA-2016-124856"/>
    <x v="411"/>
    <d v="2016-10-03T00:00:00"/>
    <s v="Second Class"/>
    <s v="LD-17005"/>
    <s v="Lisa DeCherney"/>
    <x v="0"/>
    <s v="United States"/>
    <x v="20"/>
    <x v="15"/>
    <n v="10011"/>
    <x v="3"/>
    <s v="OFF-ST-10002615"/>
    <x v="1"/>
    <x v="4"/>
    <s v="Dual Level, Single-Width Filing Carts"/>
    <n v="1395.54"/>
    <n v="9"/>
    <n v="0"/>
    <n v="362.84040000000005"/>
    <x v="3"/>
    <x v="0"/>
    <s v="No"/>
  </r>
  <r>
    <n v="5797"/>
    <s v="CA-2016-124856"/>
    <x v="411"/>
    <d v="2016-10-03T00:00:00"/>
    <s v="Second Class"/>
    <s v="LD-17005"/>
    <s v="Lisa DeCherney"/>
    <x v="0"/>
    <s v="United States"/>
    <x v="20"/>
    <x v="15"/>
    <n v="10011"/>
    <x v="3"/>
    <s v="FUR-FU-10000521"/>
    <x v="0"/>
    <x v="5"/>
    <s v="Seth Thomas 14&quot; Putty-Colored Wall Clock"/>
    <n v="117.36"/>
    <n v="4"/>
    <n v="0"/>
    <n v="36.381599999999992"/>
    <x v="3"/>
    <x v="0"/>
    <s v="No"/>
  </r>
  <r>
    <n v="5798"/>
    <s v="CA-2016-124856"/>
    <x v="411"/>
    <d v="2016-10-03T00:00:00"/>
    <s v="Second Class"/>
    <s v="LD-17005"/>
    <s v="Lisa DeCherney"/>
    <x v="0"/>
    <s v="United States"/>
    <x v="20"/>
    <x v="15"/>
    <n v="10011"/>
    <x v="3"/>
    <s v="OFF-LA-10000121"/>
    <x v="1"/>
    <x v="2"/>
    <s v="Avery 48"/>
    <n v="18.899999999999999"/>
    <n v="3"/>
    <n v="0"/>
    <n v="8.6939999999999991"/>
    <x v="3"/>
    <x v="0"/>
    <s v="No"/>
  </r>
  <r>
    <n v="5799"/>
    <s v="CA-2016-124856"/>
    <x v="411"/>
    <d v="2016-10-03T00:00:00"/>
    <s v="Second Class"/>
    <s v="LD-17005"/>
    <s v="Lisa DeCherney"/>
    <x v="0"/>
    <s v="United States"/>
    <x v="20"/>
    <x v="15"/>
    <n v="10011"/>
    <x v="3"/>
    <s v="OFF-PA-10001289"/>
    <x v="1"/>
    <x v="10"/>
    <s v="White Computer Printout Paper by Universal"/>
    <n v="77.52"/>
    <n v="2"/>
    <n v="0"/>
    <n v="37.9848"/>
    <x v="3"/>
    <x v="0"/>
    <s v="No"/>
  </r>
  <r>
    <n v="5800"/>
    <s v="CA-2016-166716"/>
    <x v="1071"/>
    <d v="2016-08-25T00:00:00"/>
    <s v="Second Class"/>
    <s v="CR-12730"/>
    <s v="Craig Reiter"/>
    <x v="0"/>
    <s v="United States"/>
    <x v="22"/>
    <x v="10"/>
    <n v="60610"/>
    <x v="2"/>
    <s v="FUR-CH-10004495"/>
    <x v="0"/>
    <x v="1"/>
    <s v="Global Leather and Oak Executive Chair, Black"/>
    <n v="421.37200000000001"/>
    <n v="2"/>
    <n v="0.3"/>
    <n v="-6.0196000000000538"/>
    <x v="2"/>
    <x v="0"/>
    <s v="No"/>
  </r>
  <r>
    <n v="5801"/>
    <s v="CA-2016-123225"/>
    <x v="384"/>
    <d v="2016-07-14T00:00:00"/>
    <s v="First Class"/>
    <s v="MN-17935"/>
    <s v="Michael Nguyen"/>
    <x v="0"/>
    <s v="United States"/>
    <x v="236"/>
    <x v="5"/>
    <n v="79907"/>
    <x v="2"/>
    <s v="TEC-PH-10000895"/>
    <x v="2"/>
    <x v="7"/>
    <s v="Polycom VVX 310 VoIP phone"/>
    <n v="575.96800000000007"/>
    <n v="4"/>
    <n v="0.2"/>
    <n v="43.197600000000023"/>
    <x v="2"/>
    <x v="1"/>
    <s v="Yes"/>
  </r>
  <r>
    <n v="5802"/>
    <s v="CA-2016-123225"/>
    <x v="384"/>
    <d v="2016-07-14T00:00:00"/>
    <s v="First Class"/>
    <s v="MN-17935"/>
    <s v="Michael Nguyen"/>
    <x v="0"/>
    <s v="United States"/>
    <x v="236"/>
    <x v="5"/>
    <n v="79907"/>
    <x v="2"/>
    <s v="OFF-PA-10000552"/>
    <x v="1"/>
    <x v="10"/>
    <s v="Xerox 200"/>
    <n v="10.368000000000002"/>
    <n v="2"/>
    <n v="0.2"/>
    <n v="3.6288"/>
    <x v="2"/>
    <x v="1"/>
    <s v="Yes"/>
  </r>
  <r>
    <n v="5803"/>
    <s v="CA-2017-163440"/>
    <x v="204"/>
    <d v="2017-03-24T00:00:00"/>
    <s v="First Class"/>
    <s v="RD-19900"/>
    <s v="Ruben Dartt"/>
    <x v="0"/>
    <s v="United States"/>
    <x v="302"/>
    <x v="1"/>
    <n v="91360"/>
    <x v="1"/>
    <s v="TEC-PH-10000376"/>
    <x v="2"/>
    <x v="7"/>
    <s v="Square Credit Card Reader"/>
    <n v="15.984000000000002"/>
    <n v="2"/>
    <n v="0.2"/>
    <n v="1.1988000000000003"/>
    <x v="1"/>
    <x v="0"/>
    <s v="No"/>
  </r>
  <r>
    <n v="5804"/>
    <s v="US-2019-106796"/>
    <x v="605"/>
    <d v="2019-05-19T00:00:00"/>
    <s v="Standard Class"/>
    <s v="JP-16135"/>
    <s v="Julie Prescott"/>
    <x v="2"/>
    <s v="United States"/>
    <x v="24"/>
    <x v="24"/>
    <n v="45503"/>
    <x v="3"/>
    <s v="OFF-AR-10003504"/>
    <x v="1"/>
    <x v="6"/>
    <s v="Newell 347"/>
    <n v="10.272000000000002"/>
    <n v="3"/>
    <n v="0.2"/>
    <n v="1.1555999999999984"/>
    <x v="3"/>
    <x v="0"/>
    <s v="No"/>
  </r>
  <r>
    <n v="5805"/>
    <s v="CA-2019-113873"/>
    <x v="38"/>
    <d v="2019-11-19T00:00:00"/>
    <s v="Standard Class"/>
    <s v="KE-16420"/>
    <s v="Katrina Edelman"/>
    <x v="1"/>
    <s v="United States"/>
    <x v="61"/>
    <x v="5"/>
    <n v="75220"/>
    <x v="2"/>
    <s v="OFF-ST-10000943"/>
    <x v="1"/>
    <x v="4"/>
    <s v="Eldon ProFile File 'N Store Portable File Tub Letter/Legal Size Black"/>
    <n v="61.792000000000002"/>
    <n v="4"/>
    <n v="0.2"/>
    <n v="6.1792000000000016"/>
    <x v="2"/>
    <x v="0"/>
    <s v="No"/>
  </r>
  <r>
    <n v="5806"/>
    <s v="CA-2019-113873"/>
    <x v="38"/>
    <d v="2019-11-19T00:00:00"/>
    <s v="Standard Class"/>
    <s v="KE-16420"/>
    <s v="Katrina Edelman"/>
    <x v="1"/>
    <s v="United States"/>
    <x v="61"/>
    <x v="5"/>
    <n v="75220"/>
    <x v="2"/>
    <s v="FUR-BO-10003441"/>
    <x v="0"/>
    <x v="0"/>
    <s v="Bush Westfield Collection Bookcases, Fully Assembled"/>
    <n v="205.99919999999997"/>
    <n v="3"/>
    <n v="0.32"/>
    <n v="-27.264600000000016"/>
    <x v="2"/>
    <x v="0"/>
    <s v="No"/>
  </r>
  <r>
    <n v="5807"/>
    <s v="CA-2018-149783"/>
    <x v="913"/>
    <d v="2018-09-07T00:00:00"/>
    <s v="Second Class"/>
    <s v="DL-13315"/>
    <s v="Delfina Latchford"/>
    <x v="0"/>
    <s v="United States"/>
    <x v="289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x v="0"/>
    <x v="0"/>
    <s v="No"/>
  </r>
  <r>
    <n v="5808"/>
    <s v="CA-2018-149783"/>
    <x v="913"/>
    <d v="2018-09-07T00:00:00"/>
    <s v="Second Class"/>
    <s v="DL-13315"/>
    <s v="Delfina Latchford"/>
    <x v="0"/>
    <s v="United States"/>
    <x v="289"/>
    <x v="18"/>
    <n v="37918"/>
    <x v="0"/>
    <s v="OFF-AP-10001205"/>
    <x v="1"/>
    <x v="9"/>
    <s v="Belkin 5 Outlet SurgeMaster Power Centers"/>
    <n v="87.168000000000006"/>
    <n v="2"/>
    <n v="0.2"/>
    <n v="8.7168000000000063"/>
    <x v="0"/>
    <x v="0"/>
    <s v="No"/>
  </r>
  <r>
    <n v="5809"/>
    <s v="CA-2018-149783"/>
    <x v="913"/>
    <d v="2018-09-07T00:00:00"/>
    <s v="Second Class"/>
    <s v="DL-13315"/>
    <s v="Delfina Latchford"/>
    <x v="0"/>
    <s v="United States"/>
    <x v="289"/>
    <x v="18"/>
    <n v="37918"/>
    <x v="0"/>
    <s v="OFF-AR-10002987"/>
    <x v="1"/>
    <x v="6"/>
    <s v="Prismacolor Color Pencil Set"/>
    <n v="31.744"/>
    <n v="2"/>
    <n v="0.2"/>
    <n v="8.3328000000000024"/>
    <x v="0"/>
    <x v="0"/>
    <s v="No"/>
  </r>
  <r>
    <n v="5810"/>
    <s v="CA-2018-125017"/>
    <x v="1072"/>
    <d v="2018-02-11T00:00:00"/>
    <s v="Standard Class"/>
    <s v="KB-16240"/>
    <s v="Karen Bern"/>
    <x v="1"/>
    <s v="United States"/>
    <x v="346"/>
    <x v="18"/>
    <n v="37421"/>
    <x v="0"/>
    <s v="FUR-FU-10000723"/>
    <x v="0"/>
    <x v="5"/>
    <s v="Deflect-o EconoMat Studded, No Bevel Mat for Low Pile Carpeting"/>
    <n v="132.22400000000002"/>
    <n v="4"/>
    <n v="0.2"/>
    <n v="-18.180799999999998"/>
    <x v="0"/>
    <x v="0"/>
    <s v="No"/>
  </r>
  <r>
    <n v="5811"/>
    <s v="US-2017-163279"/>
    <x v="204"/>
    <d v="2017-03-26T00:00:00"/>
    <s v="Standard Class"/>
    <s v="JD-16150"/>
    <s v="Justin Deggeller"/>
    <x v="1"/>
    <s v="United States"/>
    <x v="70"/>
    <x v="1"/>
    <n v="92037"/>
    <x v="1"/>
    <s v="OFF-PA-10003127"/>
    <x v="1"/>
    <x v="10"/>
    <s v="Easy-staple paper"/>
    <n v="105.52"/>
    <n v="4"/>
    <n v="0"/>
    <n v="48.539199999999994"/>
    <x v="1"/>
    <x v="0"/>
    <s v="No"/>
  </r>
  <r>
    <n v="5812"/>
    <s v="US-2017-163279"/>
    <x v="204"/>
    <d v="2017-03-26T00:00:00"/>
    <s v="Standard Class"/>
    <s v="JD-16150"/>
    <s v="Justin Deggeller"/>
    <x v="1"/>
    <s v="United States"/>
    <x v="70"/>
    <x v="1"/>
    <n v="92037"/>
    <x v="1"/>
    <s v="FUR-FU-10000747"/>
    <x v="0"/>
    <x v="5"/>
    <s v="Tenex B1-RE Series Chair Mats for Low Pile Carpets"/>
    <n v="91.96"/>
    <n v="2"/>
    <n v="0"/>
    <n v="15.633199999999988"/>
    <x v="1"/>
    <x v="0"/>
    <s v="No"/>
  </r>
  <r>
    <n v="5813"/>
    <s v="US-2017-163279"/>
    <x v="204"/>
    <d v="2017-03-26T00:00:00"/>
    <s v="Standard Class"/>
    <s v="JD-16150"/>
    <s v="Justin Deggeller"/>
    <x v="1"/>
    <s v="United States"/>
    <x v="70"/>
    <x v="1"/>
    <n v="92037"/>
    <x v="1"/>
    <s v="TEC-PH-10001795"/>
    <x v="2"/>
    <x v="7"/>
    <s v="ClearOne CHATAttach 160 - speaker phone"/>
    <n v="1487.9760000000001"/>
    <n v="3"/>
    <n v="0.2"/>
    <n v="185.99699999999984"/>
    <x v="1"/>
    <x v="0"/>
    <s v="No"/>
  </r>
  <r>
    <n v="5814"/>
    <s v="CA-2017-150196"/>
    <x v="740"/>
    <d v="2017-07-03T00:00:00"/>
    <s v="First Class"/>
    <s v="SR-20740"/>
    <s v="Steven Roelle"/>
    <x v="2"/>
    <s v="United States"/>
    <x v="20"/>
    <x v="15"/>
    <n v="10024"/>
    <x v="3"/>
    <s v="OFF-PA-10003797"/>
    <x v="1"/>
    <x v="10"/>
    <s v="Xerox 209"/>
    <n v="19.440000000000001"/>
    <n v="3"/>
    <n v="0"/>
    <n v="9.3312000000000008"/>
    <x v="3"/>
    <x v="0"/>
    <s v="No"/>
  </r>
  <r>
    <n v="5815"/>
    <s v="US-2017-106495"/>
    <x v="925"/>
    <d v="2017-06-17T00:00:00"/>
    <s v="First Class"/>
    <s v="AC-10450"/>
    <s v="Amy Cox"/>
    <x v="0"/>
    <s v="United States"/>
    <x v="67"/>
    <x v="2"/>
    <n v="33614"/>
    <x v="0"/>
    <s v="TEC-AC-10002718"/>
    <x v="2"/>
    <x v="11"/>
    <s v="Belkin Standard 104 key USB Keyboard"/>
    <n v="11.672000000000001"/>
    <n v="1"/>
    <n v="0.2"/>
    <n v="-0.7295000000000007"/>
    <x v="0"/>
    <x v="0"/>
    <s v="No"/>
  </r>
  <r>
    <n v="5816"/>
    <s v="CA-2016-124730"/>
    <x v="35"/>
    <d v="2016-11-26T00:00:00"/>
    <s v="Same Day"/>
    <s v="LS-17245"/>
    <s v="Lynn Smith"/>
    <x v="0"/>
    <s v="United States"/>
    <x v="456"/>
    <x v="15"/>
    <n v="13501"/>
    <x v="3"/>
    <s v="TEC-PH-10002170"/>
    <x v="2"/>
    <x v="7"/>
    <s v="ClearSounds CSC500 Amplified Spirit Phone Corded phone"/>
    <n v="279.95999999999998"/>
    <n v="4"/>
    <n v="0"/>
    <n v="78.388800000000003"/>
    <x v="3"/>
    <x v="0"/>
    <s v="No"/>
  </r>
  <r>
    <n v="5817"/>
    <s v="CA-2016-124730"/>
    <x v="35"/>
    <d v="2016-11-26T00:00:00"/>
    <s v="Same Day"/>
    <s v="LS-17245"/>
    <s v="Lynn Smith"/>
    <x v="0"/>
    <s v="United States"/>
    <x v="456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x v="3"/>
    <x v="0"/>
    <s v="No"/>
  </r>
  <r>
    <n v="5818"/>
    <s v="CA-2016-124730"/>
    <x v="35"/>
    <d v="2016-11-26T00:00:00"/>
    <s v="Same Day"/>
    <s v="LS-17245"/>
    <s v="Lynn Smith"/>
    <x v="0"/>
    <s v="United States"/>
    <x v="456"/>
    <x v="15"/>
    <n v="13501"/>
    <x v="3"/>
    <s v="OFF-BI-10001031"/>
    <x v="1"/>
    <x v="8"/>
    <s v="Pressboard Data Binders by Wilson Jones"/>
    <n v="17.088000000000001"/>
    <n v="4"/>
    <n v="0.2"/>
    <n v="5.767199999999999"/>
    <x v="3"/>
    <x v="0"/>
    <s v="No"/>
  </r>
  <r>
    <n v="5819"/>
    <s v="CA-2016-124730"/>
    <x v="35"/>
    <d v="2016-11-26T00:00:00"/>
    <s v="Same Day"/>
    <s v="LS-17245"/>
    <s v="Lynn Smith"/>
    <x v="0"/>
    <s v="United States"/>
    <x v="456"/>
    <x v="15"/>
    <n v="13501"/>
    <x v="3"/>
    <s v="OFF-LA-10001158"/>
    <x v="1"/>
    <x v="2"/>
    <s v="Avery Address/Shipping Labels for Typewriters, 4&quot; x 2&quot;"/>
    <n v="93.149999999999991"/>
    <n v="9"/>
    <n v="0"/>
    <n v="44.712000000000003"/>
    <x v="3"/>
    <x v="0"/>
    <s v="No"/>
  </r>
  <r>
    <n v="5820"/>
    <s v="CA-2016-124730"/>
    <x v="35"/>
    <d v="2016-11-26T00:00:00"/>
    <s v="Same Day"/>
    <s v="LS-17245"/>
    <s v="Lynn Smith"/>
    <x v="0"/>
    <s v="United States"/>
    <x v="456"/>
    <x v="15"/>
    <n v="13501"/>
    <x v="3"/>
    <s v="OFF-LA-10001613"/>
    <x v="1"/>
    <x v="2"/>
    <s v="Avery File Folder Labels"/>
    <n v="11.52"/>
    <n v="4"/>
    <n v="0"/>
    <n v="5.6448"/>
    <x v="3"/>
    <x v="0"/>
    <s v="No"/>
  </r>
  <r>
    <n v="5821"/>
    <s v="CA-2019-117632"/>
    <x v="605"/>
    <d v="2019-05-18T00:00:00"/>
    <s v="Standard Class"/>
    <s v="CS-12175"/>
    <s v="Charles Sheldon"/>
    <x v="1"/>
    <s v="United States"/>
    <x v="8"/>
    <x v="1"/>
    <n v="94122"/>
    <x v="1"/>
    <s v="OFF-SU-10000157"/>
    <x v="1"/>
    <x v="14"/>
    <s v="Compact Automatic Electric Letter Opener"/>
    <n v="238.62"/>
    <n v="2"/>
    <n v="0"/>
    <n v="4.7724000000000046"/>
    <x v="1"/>
    <x v="0"/>
    <s v="No"/>
  </r>
  <r>
    <n v="5822"/>
    <s v="CA-2019-117632"/>
    <x v="605"/>
    <d v="2019-05-18T00:00:00"/>
    <s v="Standard Class"/>
    <s v="CS-12175"/>
    <s v="Charles Sheldon"/>
    <x v="1"/>
    <s v="United States"/>
    <x v="8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  <x v="1"/>
    <x v="0"/>
    <s v="No"/>
  </r>
  <r>
    <n v="5823"/>
    <s v="CA-2019-117632"/>
    <x v="605"/>
    <d v="2019-05-18T00:00:00"/>
    <s v="Standard Class"/>
    <s v="CS-12175"/>
    <s v="Charles Sheldon"/>
    <x v="1"/>
    <s v="United States"/>
    <x v="8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43"/>
    <x v="1"/>
    <x v="0"/>
    <s v="No"/>
  </r>
  <r>
    <n v="5824"/>
    <s v="CA-2019-117632"/>
    <x v="605"/>
    <d v="2019-05-18T00:00:00"/>
    <s v="Standard Class"/>
    <s v="CS-12175"/>
    <s v="Charles Sheldon"/>
    <x v="1"/>
    <s v="United States"/>
    <x v="8"/>
    <x v="1"/>
    <n v="94122"/>
    <x v="1"/>
    <s v="OFF-BI-10001900"/>
    <x v="1"/>
    <x v="8"/>
    <s v="DXL Angle-View Binders with Locking Rings, Black"/>
    <n v="19.168000000000003"/>
    <n v="4"/>
    <n v="0.2"/>
    <n v="6.4691999999999998"/>
    <x v="1"/>
    <x v="0"/>
    <s v="No"/>
  </r>
  <r>
    <n v="5825"/>
    <s v="CA-2016-115056"/>
    <x v="1073"/>
    <d v="2016-05-02T00:00:00"/>
    <s v="Same Day"/>
    <s v="AR-10510"/>
    <s v="Andrew Roberts"/>
    <x v="0"/>
    <s v="United States"/>
    <x v="38"/>
    <x v="24"/>
    <n v="43229"/>
    <x v="3"/>
    <s v="OFF-AP-10003971"/>
    <x v="1"/>
    <x v="9"/>
    <s v="Belkin 6 Outlet Metallic Surge Strip"/>
    <n v="26.136000000000003"/>
    <n v="3"/>
    <n v="0.2"/>
    <n v="1.9602000000000004"/>
    <x v="3"/>
    <x v="0"/>
    <s v="No"/>
  </r>
  <r>
    <n v="5826"/>
    <s v="CA-2019-161067"/>
    <x v="213"/>
    <d v="2019-09-06T00:00:00"/>
    <s v="Second Class"/>
    <s v="KB-16405"/>
    <s v="Katrina Bavinger"/>
    <x v="2"/>
    <s v="United States"/>
    <x v="20"/>
    <x v="15"/>
    <n v="10035"/>
    <x v="3"/>
    <s v="OFF-PA-10000418"/>
    <x v="1"/>
    <x v="10"/>
    <s v="Xerox 189"/>
    <n v="419.4"/>
    <n v="4"/>
    <n v="0"/>
    <n v="201.31199999999998"/>
    <x v="3"/>
    <x v="0"/>
    <s v="No"/>
  </r>
  <r>
    <n v="5827"/>
    <s v="CA-2019-161067"/>
    <x v="213"/>
    <d v="2019-09-06T00:00:00"/>
    <s v="Second Class"/>
    <s v="KB-16405"/>
    <s v="Katrina Bavinger"/>
    <x v="2"/>
    <s v="United States"/>
    <x v="20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  <x v="3"/>
    <x v="0"/>
    <s v="No"/>
  </r>
  <r>
    <n v="5828"/>
    <s v="CA-2019-161067"/>
    <x v="213"/>
    <d v="2019-09-06T00:00:00"/>
    <s v="Second Class"/>
    <s v="KB-16405"/>
    <s v="Katrina Bavinger"/>
    <x v="2"/>
    <s v="United States"/>
    <x v="20"/>
    <x v="15"/>
    <n v="10035"/>
    <x v="3"/>
    <s v="FUR-CH-10004860"/>
    <x v="0"/>
    <x v="1"/>
    <s v="Global Low Back Tilter Chair"/>
    <n v="181.76400000000001"/>
    <n v="2"/>
    <n v="0.1"/>
    <n v="-8.0784000000000198"/>
    <x v="3"/>
    <x v="0"/>
    <s v="No"/>
  </r>
  <r>
    <n v="5829"/>
    <s v="CA-2019-161067"/>
    <x v="213"/>
    <d v="2019-09-06T00:00:00"/>
    <s v="Second Class"/>
    <s v="KB-16405"/>
    <s v="Katrina Bavinger"/>
    <x v="2"/>
    <s v="United States"/>
    <x v="20"/>
    <x v="15"/>
    <n v="10035"/>
    <x v="3"/>
    <s v="OFF-AR-10003251"/>
    <x v="1"/>
    <x v="6"/>
    <s v="Prang Drawing Pencil Set"/>
    <n v="5.56"/>
    <n v="2"/>
    <n v="0"/>
    <n v="2.2239999999999998"/>
    <x v="3"/>
    <x v="0"/>
    <s v="No"/>
  </r>
  <r>
    <n v="5830"/>
    <s v="CA-2018-122063"/>
    <x v="275"/>
    <d v="2018-12-07T00:00:00"/>
    <s v="Standard Class"/>
    <s v="MM-17920"/>
    <s v="Michael Moore"/>
    <x v="0"/>
    <s v="United States"/>
    <x v="102"/>
    <x v="14"/>
    <n v="47374"/>
    <x v="2"/>
    <s v="FUR-TA-10004575"/>
    <x v="0"/>
    <x v="3"/>
    <s v="Hon 5100 Series Wood Tables"/>
    <n v="581.96"/>
    <n v="2"/>
    <n v="0"/>
    <n v="104.75279999999998"/>
    <x v="2"/>
    <x v="0"/>
    <s v="No"/>
  </r>
  <r>
    <n v="5831"/>
    <s v="CA-2018-122063"/>
    <x v="275"/>
    <d v="2018-12-07T00:00:00"/>
    <s v="Standard Class"/>
    <s v="MM-17920"/>
    <s v="Michael Moore"/>
    <x v="0"/>
    <s v="United States"/>
    <x v="102"/>
    <x v="14"/>
    <n v="47374"/>
    <x v="2"/>
    <s v="FUR-CH-10004754"/>
    <x v="0"/>
    <x v="1"/>
    <s v="Global Stack Chair with Arms, Black"/>
    <n v="29.98"/>
    <n v="1"/>
    <n v="0"/>
    <n v="8.0945999999999998"/>
    <x v="2"/>
    <x v="0"/>
    <s v="No"/>
  </r>
  <r>
    <n v="5832"/>
    <s v="CA-2017-111206"/>
    <x v="1074"/>
    <d v="2017-07-22T00:00:00"/>
    <s v="Standard Class"/>
    <s v="RF-19735"/>
    <s v="Roland Fjeld"/>
    <x v="0"/>
    <s v="United States"/>
    <x v="70"/>
    <x v="1"/>
    <n v="92105"/>
    <x v="1"/>
    <s v="TEC-AC-10003095"/>
    <x v="2"/>
    <x v="11"/>
    <s v="Logitech G35 7.1-Channel Surround Sound Headset"/>
    <n v="519.96"/>
    <n v="4"/>
    <n v="0"/>
    <n v="176.78640000000001"/>
    <x v="1"/>
    <x v="0"/>
    <s v="No"/>
  </r>
  <r>
    <n v="5833"/>
    <s v="CA-2018-142895"/>
    <x v="658"/>
    <d v="2018-07-26T00:00:00"/>
    <s v="Standard Class"/>
    <s v="BP-11290"/>
    <s v="Beth Paige"/>
    <x v="0"/>
    <s v="United States"/>
    <x v="3"/>
    <x v="3"/>
    <n v="28027"/>
    <x v="0"/>
    <s v="OFF-LA-10000262"/>
    <x v="1"/>
    <x v="2"/>
    <s v="Avery 494"/>
    <n v="6.2640000000000002"/>
    <n v="3"/>
    <n v="0.2"/>
    <n v="2.0358000000000001"/>
    <x v="0"/>
    <x v="0"/>
    <s v="No"/>
  </r>
  <r>
    <n v="5834"/>
    <s v="CA-2018-142895"/>
    <x v="658"/>
    <d v="2018-07-26T00:00:00"/>
    <s v="Standard Class"/>
    <s v="BP-11290"/>
    <s v="Beth Paige"/>
    <x v="0"/>
    <s v="United States"/>
    <x v="3"/>
    <x v="3"/>
    <n v="28027"/>
    <x v="0"/>
    <s v="FUR-CH-10002961"/>
    <x v="0"/>
    <x v="1"/>
    <s v="Leather Task Chair, Black"/>
    <n v="363.92"/>
    <n v="5"/>
    <n v="0.2"/>
    <n v="0"/>
    <x v="0"/>
    <x v="0"/>
    <s v="No"/>
  </r>
  <r>
    <n v="5835"/>
    <s v="CA-2017-101868"/>
    <x v="988"/>
    <d v="2017-06-16T00:00:00"/>
    <s v="Standard Class"/>
    <s v="MJ-17740"/>
    <s v="Max Jones"/>
    <x v="0"/>
    <s v="United States"/>
    <x v="100"/>
    <x v="2"/>
    <n v="33178"/>
    <x v="0"/>
    <s v="OFF-BI-10003876"/>
    <x v="1"/>
    <x v="8"/>
    <s v="Green Canvas Binder for 8-1/2&quot; x 14&quot; Sheets"/>
    <n v="64.2"/>
    <n v="5"/>
    <n v="0.7"/>
    <n v="-42.799999999999983"/>
    <x v="0"/>
    <x v="0"/>
    <s v="No"/>
  </r>
  <r>
    <n v="5836"/>
    <s v="CA-2017-101868"/>
    <x v="988"/>
    <d v="2017-06-16T00:00:00"/>
    <s v="Standard Class"/>
    <s v="MJ-17740"/>
    <s v="Max Jones"/>
    <x v="0"/>
    <s v="United States"/>
    <x v="100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x v="0"/>
    <x v="0"/>
    <s v="No"/>
  </r>
  <r>
    <n v="5837"/>
    <s v="CA-2017-101868"/>
    <x v="988"/>
    <d v="2017-06-16T00:00:00"/>
    <s v="Standard Class"/>
    <s v="MJ-17740"/>
    <s v="Max Jones"/>
    <x v="0"/>
    <s v="United States"/>
    <x v="100"/>
    <x v="2"/>
    <n v="33178"/>
    <x v="0"/>
    <s v="TEC-AC-10004396"/>
    <x v="2"/>
    <x v="11"/>
    <s v="Logitech Keyboard K120"/>
    <n v="72.599999999999994"/>
    <n v="5"/>
    <n v="0.2"/>
    <n v="-8.1674999999999933"/>
    <x v="0"/>
    <x v="0"/>
    <s v="No"/>
  </r>
  <r>
    <n v="5838"/>
    <s v="CA-2019-133207"/>
    <x v="344"/>
    <d v="2019-12-03T00:00:00"/>
    <s v="Standard Class"/>
    <s v="DO-13645"/>
    <s v="Doug O'Connell"/>
    <x v="0"/>
    <s v="United States"/>
    <x v="1"/>
    <x v="1"/>
    <n v="90036"/>
    <x v="1"/>
    <s v="TEC-PH-10004100"/>
    <x v="2"/>
    <x v="7"/>
    <s v="Griffin GC17055 Auxiliary Audio Cable"/>
    <n v="57.567999999999998"/>
    <n v="4"/>
    <n v="0.2"/>
    <n v="5.7568000000000019"/>
    <x v="1"/>
    <x v="0"/>
    <s v="No"/>
  </r>
  <r>
    <n v="5839"/>
    <s v="CA-2017-132948"/>
    <x v="1075"/>
    <d v="2017-04-03T00:00:00"/>
    <s v="Standard Class"/>
    <s v="MV-17485"/>
    <s v="Mark Van Huff"/>
    <x v="0"/>
    <s v="United States"/>
    <x v="4"/>
    <x v="4"/>
    <n v="98115"/>
    <x v="1"/>
    <s v="OFF-ST-10000636"/>
    <x v="1"/>
    <x v="4"/>
    <s v="Rogers Profile Extra Capacity Storage Tub"/>
    <n v="83.699999999999989"/>
    <n v="5"/>
    <n v="0"/>
    <n v="3.3479999999999954"/>
    <x v="1"/>
    <x v="0"/>
    <s v="No"/>
  </r>
  <r>
    <n v="5840"/>
    <s v="CA-2017-134992"/>
    <x v="357"/>
    <d v="2017-09-26T00:00:00"/>
    <s v="Second Class"/>
    <s v="MG-17875"/>
    <s v="Michael Grace"/>
    <x v="2"/>
    <s v="United States"/>
    <x v="81"/>
    <x v="17"/>
    <n v="22204"/>
    <x v="0"/>
    <s v="OFF-PA-10001972"/>
    <x v="1"/>
    <x v="10"/>
    <s v="Xerox 214"/>
    <n v="32.400000000000006"/>
    <n v="5"/>
    <n v="0"/>
    <n v="15.552000000000001"/>
    <x v="0"/>
    <x v="0"/>
    <s v="No"/>
  </r>
  <r>
    <n v="5841"/>
    <s v="CA-2017-134992"/>
    <x v="357"/>
    <d v="2017-09-26T00:00:00"/>
    <s v="Second Class"/>
    <s v="MG-17875"/>
    <s v="Michael Grace"/>
    <x v="2"/>
    <s v="United States"/>
    <x v="81"/>
    <x v="17"/>
    <n v="22204"/>
    <x v="0"/>
    <s v="FUR-FU-10002554"/>
    <x v="0"/>
    <x v="5"/>
    <s v="Westinghouse Floor Lamp with Metal Mesh Shade, Black"/>
    <n v="47.98"/>
    <n v="2"/>
    <n v="0"/>
    <n v="11.035399999999996"/>
    <x v="0"/>
    <x v="0"/>
    <s v="No"/>
  </r>
  <r>
    <n v="5842"/>
    <s v="CA-2017-126725"/>
    <x v="972"/>
    <d v="2017-11-21T00:00:00"/>
    <s v="Standard Class"/>
    <s v="BS-11665"/>
    <s v="Brian Stugart"/>
    <x v="0"/>
    <s v="United States"/>
    <x v="70"/>
    <x v="1"/>
    <n v="92105"/>
    <x v="1"/>
    <s v="TEC-PH-10003174"/>
    <x v="2"/>
    <x v="7"/>
    <s v="RCA ViSYS 25825 Wireless digital phone"/>
    <n v="415.96800000000007"/>
    <n v="4"/>
    <n v="0.2"/>
    <n v="51.995999999999981"/>
    <x v="1"/>
    <x v="0"/>
    <s v="No"/>
  </r>
  <r>
    <n v="5843"/>
    <s v="CA-2017-126725"/>
    <x v="972"/>
    <d v="2017-11-21T00:00:00"/>
    <s v="Standard Class"/>
    <s v="BS-11665"/>
    <s v="Brian Stugart"/>
    <x v="0"/>
    <s v="United States"/>
    <x v="70"/>
    <x v="1"/>
    <n v="92105"/>
    <x v="1"/>
    <s v="OFF-ST-10001418"/>
    <x v="1"/>
    <x v="4"/>
    <s v="Carina Media Storage Towers in Natural &amp; Black"/>
    <n v="304.89999999999998"/>
    <n v="5"/>
    <n v="0"/>
    <n v="6.097999999999999"/>
    <x v="1"/>
    <x v="0"/>
    <s v="No"/>
  </r>
  <r>
    <n v="5844"/>
    <s v="CA-2017-126725"/>
    <x v="972"/>
    <d v="2017-11-21T00:00:00"/>
    <s v="Standard Class"/>
    <s v="BS-11665"/>
    <s v="Brian Stugart"/>
    <x v="0"/>
    <s v="United States"/>
    <x v="70"/>
    <x v="1"/>
    <n v="92105"/>
    <x v="1"/>
    <s v="FUR-FU-10002813"/>
    <x v="0"/>
    <x v="5"/>
    <s v="DAX Contemporary Wood Frame with Silver Metal Mat, Desktop, 11 x 14 Size"/>
    <n v="80.959999999999994"/>
    <n v="4"/>
    <n v="0"/>
    <n v="29.145599999999995"/>
    <x v="1"/>
    <x v="0"/>
    <s v="No"/>
  </r>
  <r>
    <n v="5845"/>
    <s v="CA-2017-126725"/>
    <x v="972"/>
    <d v="2017-11-21T00:00:00"/>
    <s v="Standard Class"/>
    <s v="BS-11665"/>
    <s v="Brian Stugart"/>
    <x v="0"/>
    <s v="United States"/>
    <x v="70"/>
    <x v="1"/>
    <n v="92105"/>
    <x v="1"/>
    <s v="OFF-ST-10000129"/>
    <x v="1"/>
    <x v="4"/>
    <s v="Fellowes Recycled Storage Drawers"/>
    <n v="777.21"/>
    <n v="7"/>
    <n v="0"/>
    <n v="54.404699999999963"/>
    <x v="1"/>
    <x v="0"/>
    <s v="No"/>
  </r>
  <r>
    <n v="5846"/>
    <s v="CA-2017-126725"/>
    <x v="972"/>
    <d v="2017-11-21T00:00:00"/>
    <s v="Standard Class"/>
    <s v="BS-11665"/>
    <s v="Brian Stugart"/>
    <x v="0"/>
    <s v="United States"/>
    <x v="70"/>
    <x v="1"/>
    <n v="92105"/>
    <x v="1"/>
    <s v="OFF-PA-10001639"/>
    <x v="1"/>
    <x v="10"/>
    <s v="Xerox 203"/>
    <n v="32.400000000000006"/>
    <n v="5"/>
    <n v="0"/>
    <n v="15.552000000000001"/>
    <x v="1"/>
    <x v="0"/>
    <s v="No"/>
  </r>
  <r>
    <n v="5847"/>
    <s v="CA-2017-126725"/>
    <x v="972"/>
    <d v="2017-11-21T00:00:00"/>
    <s v="Standard Class"/>
    <s v="BS-11665"/>
    <s v="Brian Stugart"/>
    <x v="0"/>
    <s v="United States"/>
    <x v="70"/>
    <x v="1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  <x v="1"/>
    <x v="0"/>
    <s v="No"/>
  </r>
  <r>
    <n v="5848"/>
    <s v="CA-2017-126725"/>
    <x v="972"/>
    <d v="2017-11-21T00:00:00"/>
    <s v="Standard Class"/>
    <s v="BS-11665"/>
    <s v="Brian Stugart"/>
    <x v="0"/>
    <s v="United States"/>
    <x v="70"/>
    <x v="1"/>
    <n v="92105"/>
    <x v="1"/>
    <s v="FUR-FU-10001591"/>
    <x v="0"/>
    <x v="5"/>
    <s v="Advantus Panel Wall Certificate Holder - 8.5x11"/>
    <n v="36.599999999999994"/>
    <n v="3"/>
    <n v="0"/>
    <n v="15.372000000000002"/>
    <x v="1"/>
    <x v="0"/>
    <s v="No"/>
  </r>
  <r>
    <n v="5849"/>
    <s v="CA-2017-121783"/>
    <x v="113"/>
    <d v="2017-11-14T00:00:00"/>
    <s v="Standard Class"/>
    <s v="PO-19180"/>
    <s v="Philisse Overcash"/>
    <x v="2"/>
    <s v="United States"/>
    <x v="43"/>
    <x v="11"/>
    <n v="55113"/>
    <x v="2"/>
    <s v="OFF-AP-10003849"/>
    <x v="1"/>
    <x v="9"/>
    <s v="Hoover Shoulder Vac Commercial Portable Vacuum"/>
    <n v="715.64"/>
    <n v="2"/>
    <n v="0"/>
    <n v="178.90999999999997"/>
    <x v="2"/>
    <x v="0"/>
    <s v="No"/>
  </r>
  <r>
    <n v="5850"/>
    <s v="CA-2017-121783"/>
    <x v="113"/>
    <d v="2017-11-14T00:00:00"/>
    <s v="Standard Class"/>
    <s v="PO-19180"/>
    <s v="Philisse Overcash"/>
    <x v="2"/>
    <s v="United States"/>
    <x v="43"/>
    <x v="11"/>
    <n v="55113"/>
    <x v="2"/>
    <s v="OFF-ST-10000078"/>
    <x v="1"/>
    <x v="4"/>
    <s v="Tennsco 6- and 18-Compartment Lockers"/>
    <n v="795.51"/>
    <n v="3"/>
    <n v="0"/>
    <n v="143.19179999999994"/>
    <x v="2"/>
    <x v="0"/>
    <s v="No"/>
  </r>
  <r>
    <n v="5851"/>
    <s v="CA-2017-121783"/>
    <x v="113"/>
    <d v="2017-11-14T00:00:00"/>
    <s v="Standard Class"/>
    <s v="PO-19180"/>
    <s v="Philisse Overcash"/>
    <x v="2"/>
    <s v="United States"/>
    <x v="43"/>
    <x v="11"/>
    <n v="55113"/>
    <x v="2"/>
    <s v="TEC-CO-10001571"/>
    <x v="2"/>
    <x v="16"/>
    <s v="Sharp 1540cs Digital Laser Copier"/>
    <n v="549.99"/>
    <n v="1"/>
    <n v="0"/>
    <n v="274.995"/>
    <x v="2"/>
    <x v="0"/>
    <s v="No"/>
  </r>
  <r>
    <n v="5852"/>
    <s v="CA-2017-121783"/>
    <x v="113"/>
    <d v="2017-11-14T00:00:00"/>
    <s v="Standard Class"/>
    <s v="PO-19180"/>
    <s v="Philisse Overcash"/>
    <x v="2"/>
    <s v="United States"/>
    <x v="43"/>
    <x v="11"/>
    <n v="55113"/>
    <x v="2"/>
    <s v="OFF-BI-10001658"/>
    <x v="1"/>
    <x v="8"/>
    <s v="GBC Standard Therm-A-Bind Covers"/>
    <n v="74.760000000000005"/>
    <n v="3"/>
    <n v="0"/>
    <n v="34.389600000000002"/>
    <x v="2"/>
    <x v="0"/>
    <s v="No"/>
  </r>
  <r>
    <n v="5853"/>
    <s v="CA-2017-121783"/>
    <x v="113"/>
    <d v="2017-11-14T00:00:00"/>
    <s v="Standard Class"/>
    <s v="PO-19180"/>
    <s v="Philisse Overcash"/>
    <x v="2"/>
    <s v="United States"/>
    <x v="43"/>
    <x v="11"/>
    <n v="55113"/>
    <x v="2"/>
    <s v="FUR-FU-10004351"/>
    <x v="0"/>
    <x v="5"/>
    <s v="Staple-based wall hangings"/>
    <n v="29.22"/>
    <n v="3"/>
    <n v="0"/>
    <n v="12.856800000000002"/>
    <x v="2"/>
    <x v="0"/>
    <s v="No"/>
  </r>
  <r>
    <n v="5854"/>
    <s v="US-2016-138835"/>
    <x v="1076"/>
    <d v="2016-09-14T00:00:00"/>
    <s v="Standard Class"/>
    <s v="DA-13450"/>
    <s v="Dianna Arnett"/>
    <x v="2"/>
    <s v="United States"/>
    <x v="173"/>
    <x v="17"/>
    <n v="23464"/>
    <x v="0"/>
    <s v="OFF-BI-10003314"/>
    <x v="1"/>
    <x v="8"/>
    <s v="Tuff Stuff Recycled Round Ring Binders"/>
    <n v="9.64"/>
    <n v="2"/>
    <n v="0"/>
    <n v="4.7236000000000002"/>
    <x v="0"/>
    <x v="0"/>
    <s v="No"/>
  </r>
  <r>
    <n v="5855"/>
    <s v="CA-2017-112214"/>
    <x v="1077"/>
    <d v="2017-08-11T00:00:00"/>
    <s v="Standard Class"/>
    <s v="AH-10690"/>
    <s v="Anna Häberlin"/>
    <x v="1"/>
    <s v="United States"/>
    <x v="61"/>
    <x v="5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  <x v="2"/>
    <x v="0"/>
    <s v="No"/>
  </r>
  <r>
    <n v="5856"/>
    <s v="CA-2017-112214"/>
    <x v="1077"/>
    <d v="2017-08-11T00:00:00"/>
    <s v="Standard Class"/>
    <s v="AH-10690"/>
    <s v="Anna Häberlin"/>
    <x v="1"/>
    <s v="United States"/>
    <x v="61"/>
    <x v="5"/>
    <n v="75220"/>
    <x v="2"/>
    <s v="OFF-SU-10003567"/>
    <x v="1"/>
    <x v="14"/>
    <s v="Stiletto Hand Letter Openers"/>
    <n v="23.04"/>
    <n v="3"/>
    <n v="0.2"/>
    <n v="-4.895999999999999"/>
    <x v="2"/>
    <x v="0"/>
    <s v="No"/>
  </r>
  <r>
    <n v="5857"/>
    <s v="CA-2017-112214"/>
    <x v="1077"/>
    <d v="2017-08-11T00:00:00"/>
    <s v="Standard Class"/>
    <s v="AH-10690"/>
    <s v="Anna Häberlin"/>
    <x v="1"/>
    <s v="United States"/>
    <x v="61"/>
    <x v="5"/>
    <n v="75220"/>
    <x v="2"/>
    <s v="OFF-BI-10002982"/>
    <x v="1"/>
    <x v="8"/>
    <s v="Avery Self-Adhesive Photo Pockets for Polaroid Photos"/>
    <n v="1.3619999999999997"/>
    <n v="1"/>
    <n v="0.8"/>
    <n v="-2.1792000000000007"/>
    <x v="2"/>
    <x v="0"/>
    <s v="No"/>
  </r>
  <r>
    <n v="5858"/>
    <s v="CA-2017-112214"/>
    <x v="1077"/>
    <d v="2017-08-11T00:00:00"/>
    <s v="Standard Class"/>
    <s v="AH-10690"/>
    <s v="Anna Häberlin"/>
    <x v="1"/>
    <s v="United States"/>
    <x v="61"/>
    <x v="5"/>
    <n v="75220"/>
    <x v="2"/>
    <s v="FUR-FU-10002364"/>
    <x v="0"/>
    <x v="5"/>
    <s v="Eldon Expressions Wood Desk Accessories, Oak"/>
    <n v="14.76"/>
    <n v="5"/>
    <n v="0.6"/>
    <n v="-11.439000000000004"/>
    <x v="2"/>
    <x v="0"/>
    <s v="No"/>
  </r>
  <r>
    <n v="5859"/>
    <s v="US-2019-153255"/>
    <x v="213"/>
    <d v="2019-09-07T00:00:00"/>
    <s v="Second Class"/>
    <s v="JK-15730"/>
    <s v="Joe Kamberova"/>
    <x v="0"/>
    <s v="United States"/>
    <x v="3"/>
    <x v="1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  <x v="1"/>
    <x v="0"/>
    <s v="No"/>
  </r>
  <r>
    <n v="5860"/>
    <s v="CA-2017-108119"/>
    <x v="549"/>
    <d v="2017-11-08T00:00:00"/>
    <s v="Standard Class"/>
    <s v="MS-17530"/>
    <s v="MaryBeth Skach"/>
    <x v="0"/>
    <s v="United States"/>
    <x v="457"/>
    <x v="36"/>
    <n v="72032"/>
    <x v="0"/>
    <s v="FUR-TA-10002530"/>
    <x v="0"/>
    <x v="3"/>
    <s v="Iceberg OfficeWorks 42&quot; Round Tables"/>
    <n v="301.95999999999998"/>
    <n v="2"/>
    <n v="0"/>
    <n v="45.293999999999983"/>
    <x v="0"/>
    <x v="0"/>
    <s v="No"/>
  </r>
  <r>
    <n v="5861"/>
    <s v="CA-2017-157434"/>
    <x v="1078"/>
    <d v="2017-05-04T00:00:00"/>
    <s v="Second Class"/>
    <s v="JK-15640"/>
    <s v="Jim Kriz"/>
    <x v="2"/>
    <s v="United States"/>
    <x v="10"/>
    <x v="9"/>
    <n v="19120"/>
    <x v="3"/>
    <s v="OFF-PA-10001526"/>
    <x v="1"/>
    <x v="10"/>
    <s v="Xerox 1949"/>
    <n v="7.9680000000000009"/>
    <n v="2"/>
    <n v="0.2"/>
    <n v="2.8884000000000007"/>
    <x v="3"/>
    <x v="0"/>
    <s v="No"/>
  </r>
  <r>
    <n v="5862"/>
    <s v="CA-2018-101525"/>
    <x v="766"/>
    <d v="2018-05-04T00:00:00"/>
    <s v="Second Class"/>
    <s v="CM-12235"/>
    <s v="Chris McAfee"/>
    <x v="0"/>
    <s v="United States"/>
    <x v="290"/>
    <x v="36"/>
    <n v="72209"/>
    <x v="0"/>
    <s v="OFF-PA-10001497"/>
    <x v="1"/>
    <x v="10"/>
    <s v="Xerox 1914"/>
    <n v="109.92"/>
    <n v="2"/>
    <n v="0"/>
    <n v="53.860799999999998"/>
    <x v="0"/>
    <x v="0"/>
    <s v="No"/>
  </r>
  <r>
    <n v="5863"/>
    <s v="CA-2018-101525"/>
    <x v="766"/>
    <d v="2018-05-04T00:00:00"/>
    <s v="Second Class"/>
    <s v="CM-12235"/>
    <s v="Chris McAfee"/>
    <x v="0"/>
    <s v="United States"/>
    <x v="290"/>
    <x v="36"/>
    <n v="72209"/>
    <x v="0"/>
    <s v="OFF-PA-10003936"/>
    <x v="1"/>
    <x v="10"/>
    <s v="Xerox 1994"/>
    <n v="19.440000000000001"/>
    <n v="3"/>
    <n v="0"/>
    <n v="9.3312000000000008"/>
    <x v="0"/>
    <x v="0"/>
    <s v="No"/>
  </r>
  <r>
    <n v="5864"/>
    <s v="CA-2018-101525"/>
    <x v="766"/>
    <d v="2018-05-04T00:00:00"/>
    <s v="Second Class"/>
    <s v="CM-12235"/>
    <s v="Chris McAfee"/>
    <x v="0"/>
    <s v="United States"/>
    <x v="290"/>
    <x v="36"/>
    <n v="72209"/>
    <x v="0"/>
    <s v="OFF-AR-10000716"/>
    <x v="1"/>
    <x v="6"/>
    <s v="DIXON Ticonderoga Erasable Checking Pencils"/>
    <n v="11.16"/>
    <n v="2"/>
    <n v="0"/>
    <n v="4.3524000000000003"/>
    <x v="0"/>
    <x v="0"/>
    <s v="No"/>
  </r>
  <r>
    <n v="5865"/>
    <s v="US-2016-117968"/>
    <x v="79"/>
    <d v="2016-08-07T00:00:00"/>
    <s v="Second Class"/>
    <s v="RS-19420"/>
    <s v="Ricardo Sperren"/>
    <x v="1"/>
    <s v="United States"/>
    <x v="255"/>
    <x v="29"/>
    <n v="6450"/>
    <x v="3"/>
    <s v="OFF-AP-10002765"/>
    <x v="1"/>
    <x v="9"/>
    <s v="Fellowes Advanced Computer Series Surge Protectors"/>
    <n v="79.47"/>
    <n v="3"/>
    <n v="0"/>
    <n v="22.251600000000003"/>
    <x v="3"/>
    <x v="0"/>
    <s v="No"/>
  </r>
  <r>
    <n v="5866"/>
    <s v="US-2016-117968"/>
    <x v="79"/>
    <d v="2016-08-07T00:00:00"/>
    <s v="Second Class"/>
    <s v="RS-19420"/>
    <s v="Ricardo Sperren"/>
    <x v="1"/>
    <s v="United States"/>
    <x v="255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x v="3"/>
    <x v="0"/>
    <s v="No"/>
  </r>
  <r>
    <n v="5867"/>
    <s v="US-2016-117968"/>
    <x v="79"/>
    <d v="2016-08-07T00:00:00"/>
    <s v="Second Class"/>
    <s v="RS-19420"/>
    <s v="Ricardo Sperren"/>
    <x v="1"/>
    <s v="United States"/>
    <x v="255"/>
    <x v="29"/>
    <n v="6450"/>
    <x v="3"/>
    <s v="FUR-CH-10002335"/>
    <x v="0"/>
    <x v="1"/>
    <s v="Hon GuestStacker Chair"/>
    <n v="1133.3499999999999"/>
    <n v="5"/>
    <n v="0"/>
    <n v="294.67100000000005"/>
    <x v="3"/>
    <x v="0"/>
    <s v="No"/>
  </r>
  <r>
    <n v="5868"/>
    <s v="CA-2018-158211"/>
    <x v="810"/>
    <d v="2018-01-08T00:00:00"/>
    <s v="Standard Class"/>
    <s v="BP-11185"/>
    <s v="Ben Peterman"/>
    <x v="1"/>
    <s v="United States"/>
    <x v="10"/>
    <x v="9"/>
    <n v="19143"/>
    <x v="3"/>
    <s v="OFF-AR-10004078"/>
    <x v="1"/>
    <x v="6"/>
    <s v="Newell 312"/>
    <n v="4.6719999999999997"/>
    <n v="1"/>
    <n v="0.2"/>
    <n v="0.58399999999999985"/>
    <x v="3"/>
    <x v="0"/>
    <s v="No"/>
  </r>
  <r>
    <n v="5869"/>
    <s v="CA-2018-158211"/>
    <x v="810"/>
    <d v="2018-01-08T00:00:00"/>
    <s v="Standard Class"/>
    <s v="BP-11185"/>
    <s v="Ben Peterman"/>
    <x v="1"/>
    <s v="United States"/>
    <x v="10"/>
    <x v="9"/>
    <n v="19143"/>
    <x v="3"/>
    <s v="OFF-BI-10002026"/>
    <x v="1"/>
    <x v="8"/>
    <s v="Avery Arch Ring Binders"/>
    <n v="104.58000000000001"/>
    <n v="6"/>
    <n v="0.7"/>
    <n v="-80.178000000000026"/>
    <x v="3"/>
    <x v="0"/>
    <s v="No"/>
  </r>
  <r>
    <n v="5870"/>
    <s v="CA-2018-152247"/>
    <x v="77"/>
    <d v="2018-11-12T00:00:00"/>
    <s v="Standard Class"/>
    <s v="MA-17995"/>
    <s v="Michelle Arnett"/>
    <x v="2"/>
    <s v="United States"/>
    <x v="458"/>
    <x v="47"/>
    <n v="82001"/>
    <x v="1"/>
    <s v="FUR-CH-10001215"/>
    <x v="0"/>
    <x v="1"/>
    <s v="Global Troy Executive Leather Low-Back Tilter"/>
    <n v="1603.1360000000002"/>
    <n v="4"/>
    <n v="0.2"/>
    <n v="100.19599999999997"/>
    <x v="1"/>
    <x v="0"/>
    <s v="No"/>
  </r>
  <r>
    <n v="5871"/>
    <s v="CA-2018-128223"/>
    <x v="403"/>
    <d v="2018-06-14T00:00:00"/>
    <s v="Same Day"/>
    <s v="EB-13705"/>
    <s v="Ed Braxton"/>
    <x v="1"/>
    <s v="United States"/>
    <x v="125"/>
    <x v="1"/>
    <n v="92804"/>
    <x v="1"/>
    <s v="FUR-TA-10001771"/>
    <x v="0"/>
    <x v="3"/>
    <s v="Bush Cubix Conference Tables, Fully Assembled"/>
    <n v="1293.4879999999998"/>
    <n v="7"/>
    <n v="0.2"/>
    <n v="80.843000000000075"/>
    <x v="1"/>
    <x v="0"/>
    <s v="No"/>
  </r>
  <r>
    <n v="5872"/>
    <s v="CA-2018-154235"/>
    <x v="446"/>
    <d v="2018-09-28T00:00:00"/>
    <s v="Standard Class"/>
    <s v="RD-19900"/>
    <s v="Ruben Dartt"/>
    <x v="0"/>
    <s v="United States"/>
    <x v="41"/>
    <x v="14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  <x v="2"/>
    <x v="0"/>
    <s v="No"/>
  </r>
  <r>
    <n v="5873"/>
    <s v="CA-2019-129910"/>
    <x v="983"/>
    <d v="2019-04-03T00:00:00"/>
    <s v="Standard Class"/>
    <s v="ME-17320"/>
    <s v="Maria Etezadi"/>
    <x v="2"/>
    <s v="United States"/>
    <x v="38"/>
    <x v="32"/>
    <n v="31907"/>
    <x v="0"/>
    <s v="OFF-ST-10003282"/>
    <x v="1"/>
    <x v="4"/>
    <s v="Advantus 10-Drawer Portable Organizer, Chrome Metal Frame, Smoke Drawers"/>
    <n v="59.76"/>
    <n v="1"/>
    <n v="0"/>
    <n v="16.732800000000005"/>
    <x v="0"/>
    <x v="0"/>
    <s v="No"/>
  </r>
  <r>
    <n v="5874"/>
    <s v="CA-2019-133095"/>
    <x v="400"/>
    <d v="2019-06-04T00:00:00"/>
    <s v="Same Day"/>
    <s v="EH-14005"/>
    <s v="Erica Hernandez"/>
    <x v="2"/>
    <s v="United States"/>
    <x v="186"/>
    <x v="36"/>
    <n v="72401"/>
    <x v="0"/>
    <s v="OFF-BI-10002353"/>
    <x v="1"/>
    <x v="8"/>
    <s v="GBC VeloBind Cover Sets"/>
    <n v="108.08"/>
    <n v="7"/>
    <n v="0"/>
    <n v="54.04"/>
    <x v="0"/>
    <x v="0"/>
    <s v="No"/>
  </r>
  <r>
    <n v="5875"/>
    <s v="CA-2019-133095"/>
    <x v="400"/>
    <d v="2019-06-04T00:00:00"/>
    <s v="Same Day"/>
    <s v="EH-14005"/>
    <s v="Erica Hernandez"/>
    <x v="2"/>
    <s v="United States"/>
    <x v="186"/>
    <x v="36"/>
    <n v="72401"/>
    <x v="0"/>
    <s v="OFF-BI-10004141"/>
    <x v="1"/>
    <x v="8"/>
    <s v="Insertable Tab Indexes For Data Binders"/>
    <n v="9.5400000000000009"/>
    <n v="3"/>
    <n v="0"/>
    <n v="4.3883999999999999"/>
    <x v="0"/>
    <x v="0"/>
    <s v="No"/>
  </r>
  <r>
    <n v="5876"/>
    <s v="CA-2017-130554"/>
    <x v="1003"/>
    <d v="2017-04-09T00:00:00"/>
    <s v="First Class"/>
    <s v="FM-14290"/>
    <s v="Frank Merwin"/>
    <x v="2"/>
    <s v="United States"/>
    <x v="10"/>
    <x v="9"/>
    <n v="19140"/>
    <x v="3"/>
    <s v="OFF-AR-10001954"/>
    <x v="1"/>
    <x v="6"/>
    <s v="Newell 331"/>
    <n v="11.736000000000001"/>
    <n v="3"/>
    <n v="0.2"/>
    <n v="1.0268999999999999"/>
    <x v="3"/>
    <x v="0"/>
    <s v="No"/>
  </r>
  <r>
    <n v="5877"/>
    <s v="CA-2016-152443"/>
    <x v="371"/>
    <d v="2016-05-26T00:00:00"/>
    <s v="Standard Class"/>
    <s v="FG-14260"/>
    <s v="Frank Gastineau"/>
    <x v="2"/>
    <s v="United States"/>
    <x v="104"/>
    <x v="31"/>
    <n v="1841"/>
    <x v="3"/>
    <s v="OFF-BI-10001071"/>
    <x v="1"/>
    <x v="8"/>
    <s v="GBC ProClick Punch Binding System"/>
    <n v="447.85999999999996"/>
    <n v="7"/>
    <n v="0"/>
    <n v="219.45140000000001"/>
    <x v="3"/>
    <x v="0"/>
    <s v="No"/>
  </r>
  <r>
    <n v="5878"/>
    <s v="CA-2016-152443"/>
    <x v="371"/>
    <d v="2016-05-26T00:00:00"/>
    <s v="Standard Class"/>
    <s v="FG-14260"/>
    <s v="Frank Gastineau"/>
    <x v="2"/>
    <s v="United States"/>
    <x v="104"/>
    <x v="31"/>
    <n v="1841"/>
    <x v="3"/>
    <s v="OFF-PA-10003022"/>
    <x v="1"/>
    <x v="10"/>
    <s v="Xerox 1992"/>
    <n v="17.940000000000001"/>
    <n v="3"/>
    <n v="0"/>
    <n v="8.7906000000000013"/>
    <x v="3"/>
    <x v="0"/>
    <s v="No"/>
  </r>
  <r>
    <n v="5879"/>
    <s v="CA-2016-152443"/>
    <x v="371"/>
    <d v="2016-05-26T00:00:00"/>
    <s v="Standard Class"/>
    <s v="FG-14260"/>
    <s v="Frank Gastineau"/>
    <x v="2"/>
    <s v="United States"/>
    <x v="104"/>
    <x v="31"/>
    <n v="1841"/>
    <x v="3"/>
    <s v="OFF-AP-10001293"/>
    <x v="1"/>
    <x v="9"/>
    <s v="Belkin 8 Outlet Surge Protector"/>
    <n v="245.88"/>
    <n v="6"/>
    <n v="0"/>
    <n v="68.846399999999988"/>
    <x v="3"/>
    <x v="0"/>
    <s v="No"/>
  </r>
  <r>
    <n v="5880"/>
    <s v="CA-2018-133319"/>
    <x v="64"/>
    <d v="2018-09-11T00:00:00"/>
    <s v="Standard Class"/>
    <s v="MV-17485"/>
    <s v="Mark Van Huff"/>
    <x v="0"/>
    <s v="United States"/>
    <x v="20"/>
    <x v="15"/>
    <n v="10011"/>
    <x v="3"/>
    <s v="OFF-PA-10001815"/>
    <x v="1"/>
    <x v="10"/>
    <s v="Xerox 1885"/>
    <n v="192.16"/>
    <n v="4"/>
    <n v="0"/>
    <n v="92.236799999999988"/>
    <x v="3"/>
    <x v="1"/>
    <s v="Yes"/>
  </r>
  <r>
    <n v="5881"/>
    <s v="CA-2018-133935"/>
    <x v="31"/>
    <d v="2018-09-22T00:00:00"/>
    <s v="Standard Class"/>
    <s v="JW-15220"/>
    <s v="Jane Waco"/>
    <x v="1"/>
    <s v="United States"/>
    <x v="70"/>
    <x v="1"/>
    <n v="92105"/>
    <x v="1"/>
    <s v="FUR-CH-10001215"/>
    <x v="0"/>
    <x v="1"/>
    <s v="Global Troy Executive Leather Low-Back Tilter"/>
    <n v="801.5680000000001"/>
    <n v="2"/>
    <n v="0.2"/>
    <n v="50.097999999999985"/>
    <x v="1"/>
    <x v="0"/>
    <s v="No"/>
  </r>
  <r>
    <n v="5882"/>
    <s v="CA-2018-133935"/>
    <x v="31"/>
    <d v="2018-09-22T00:00:00"/>
    <s v="Standard Class"/>
    <s v="JW-15220"/>
    <s v="Jane Waco"/>
    <x v="1"/>
    <s v="United States"/>
    <x v="70"/>
    <x v="1"/>
    <n v="92105"/>
    <x v="1"/>
    <s v="OFF-PA-10000100"/>
    <x v="1"/>
    <x v="10"/>
    <s v="Xerox 1945"/>
    <n v="368.91"/>
    <n v="9"/>
    <n v="0"/>
    <n v="180.76590000000002"/>
    <x v="1"/>
    <x v="0"/>
    <s v="No"/>
  </r>
  <r>
    <n v="5883"/>
    <s v="CA-2018-133935"/>
    <x v="31"/>
    <d v="2018-09-22T00:00:00"/>
    <s v="Standard Class"/>
    <s v="JW-15220"/>
    <s v="Jane Waco"/>
    <x v="1"/>
    <s v="United States"/>
    <x v="70"/>
    <x v="1"/>
    <n v="92105"/>
    <x v="1"/>
    <s v="FUR-CH-10002880"/>
    <x v="0"/>
    <x v="1"/>
    <s v="Global High-Back Leather Tilter, Burgundy"/>
    <n v="885.52800000000002"/>
    <n v="9"/>
    <n v="0.2"/>
    <n v="-99.621900000000068"/>
    <x v="1"/>
    <x v="0"/>
    <s v="No"/>
  </r>
  <r>
    <n v="5884"/>
    <s v="CA-2018-136301"/>
    <x v="69"/>
    <d v="2018-03-15T00:00:00"/>
    <s v="Second Class"/>
    <s v="EH-13765"/>
    <s v="Edward Hooks"/>
    <x v="1"/>
    <s v="United States"/>
    <x v="8"/>
    <x v="1"/>
    <n v="94109"/>
    <x v="1"/>
    <s v="FUR-FU-10004712"/>
    <x v="0"/>
    <x v="5"/>
    <s v="Westinghouse Mesh Shade Clip-On Gooseneck Lamp, Black"/>
    <n v="28.28"/>
    <n v="2"/>
    <n v="0"/>
    <n v="7.352800000000002"/>
    <x v="1"/>
    <x v="0"/>
    <s v="No"/>
  </r>
  <r>
    <n v="5885"/>
    <s v="CA-2018-136301"/>
    <x v="69"/>
    <d v="2018-03-15T00:00:00"/>
    <s v="Second Class"/>
    <s v="EH-13765"/>
    <s v="Edward Hooks"/>
    <x v="1"/>
    <s v="United States"/>
    <x v="8"/>
    <x v="1"/>
    <n v="94109"/>
    <x v="1"/>
    <s v="OFF-SU-10000151"/>
    <x v="1"/>
    <x v="14"/>
    <s v="High Speed Automatic Electric Letter Opener"/>
    <n v="4912.59"/>
    <n v="3"/>
    <n v="0"/>
    <n v="196.50359999999978"/>
    <x v="1"/>
    <x v="0"/>
    <s v="No"/>
  </r>
  <r>
    <n v="5886"/>
    <s v="US-2016-109456"/>
    <x v="1079"/>
    <d v="2016-10-17T00:00:00"/>
    <s v="Same Day"/>
    <s v="LS-17245"/>
    <s v="Lynn Smith"/>
    <x v="0"/>
    <s v="United States"/>
    <x v="8"/>
    <x v="1"/>
    <n v="94110"/>
    <x v="1"/>
    <s v="OFF-BI-10000136"/>
    <x v="1"/>
    <x v="8"/>
    <s v="Avery Non-Stick Heavy Duty View Round Locking Ring Binders"/>
    <n v="14.352000000000002"/>
    <n v="3"/>
    <n v="0.2"/>
    <n v="5.0231999999999992"/>
    <x v="1"/>
    <x v="0"/>
    <s v="No"/>
  </r>
  <r>
    <n v="5887"/>
    <s v="US-2016-109456"/>
    <x v="1079"/>
    <d v="2016-10-17T00:00:00"/>
    <s v="Same Day"/>
    <s v="LS-17245"/>
    <s v="Lynn Smith"/>
    <x v="0"/>
    <s v="United States"/>
    <x v="8"/>
    <x v="1"/>
    <n v="94110"/>
    <x v="1"/>
    <s v="TEC-AC-10003610"/>
    <x v="2"/>
    <x v="11"/>
    <s v="Logitech Illuminated - Keyboard"/>
    <n v="179.97"/>
    <n v="3"/>
    <n v="0"/>
    <n v="86.385600000000011"/>
    <x v="1"/>
    <x v="0"/>
    <s v="No"/>
  </r>
  <r>
    <n v="5888"/>
    <s v="CA-2019-151596"/>
    <x v="1048"/>
    <d v="2019-10-11T00:00:00"/>
    <s v="First Class"/>
    <s v="BP-11050"/>
    <s v="Barry Pond"/>
    <x v="1"/>
    <s v="United States"/>
    <x v="395"/>
    <x v="34"/>
    <n v="2920"/>
    <x v="3"/>
    <s v="OFF-ST-10001837"/>
    <x v="1"/>
    <x v="4"/>
    <s v="SAFCO Mobile Desk Side File, Wire Frame"/>
    <n v="42.76"/>
    <n v="1"/>
    <n v="0"/>
    <n v="11.117599999999999"/>
    <x v="3"/>
    <x v="0"/>
    <s v="No"/>
  </r>
  <r>
    <n v="5889"/>
    <s v="CA-2017-147879"/>
    <x v="820"/>
    <d v="2017-05-12T00:00:00"/>
    <s v="Standard Class"/>
    <s v="CC-12220"/>
    <s v="Chris Cortes"/>
    <x v="0"/>
    <s v="United States"/>
    <x v="459"/>
    <x v="0"/>
    <n v="42301"/>
    <x v="0"/>
    <s v="OFF-PA-10001952"/>
    <x v="1"/>
    <x v="10"/>
    <s v="Xerox 1902"/>
    <n v="45.68"/>
    <n v="2"/>
    <n v="0"/>
    <n v="21.012799999999999"/>
    <x v="0"/>
    <x v="0"/>
    <s v="No"/>
  </r>
  <r>
    <n v="5890"/>
    <s v="CA-2018-166625"/>
    <x v="167"/>
    <d v="2018-04-17T00:00:00"/>
    <s v="First Class"/>
    <s v="JM-15580"/>
    <s v="Jill Matthias"/>
    <x v="0"/>
    <s v="United States"/>
    <x v="248"/>
    <x v="39"/>
    <n v="21215"/>
    <x v="3"/>
    <s v="OFF-BI-10002414"/>
    <x v="1"/>
    <x v="8"/>
    <s v="GBC ProClick Spines for 32-Hole Punch"/>
    <n v="25.06"/>
    <n v="2"/>
    <n v="0"/>
    <n v="11.778199999999998"/>
    <x v="3"/>
    <x v="0"/>
    <s v="No"/>
  </r>
  <r>
    <n v="5891"/>
    <s v="CA-2018-146157"/>
    <x v="831"/>
    <d v="2018-11-26T00:00:00"/>
    <s v="Standard Class"/>
    <s v="RD-19720"/>
    <s v="Roger Demir"/>
    <x v="0"/>
    <s v="United States"/>
    <x v="22"/>
    <x v="10"/>
    <n v="60610"/>
    <x v="2"/>
    <s v="OFF-PA-10001790"/>
    <x v="1"/>
    <x v="10"/>
    <s v="Xerox 1910"/>
    <n v="38.432000000000002"/>
    <n v="1"/>
    <n v="0.2"/>
    <n v="13.451199999999996"/>
    <x v="2"/>
    <x v="0"/>
    <s v="No"/>
  </r>
  <r>
    <n v="5892"/>
    <s v="CA-2018-146157"/>
    <x v="831"/>
    <d v="2018-11-26T00:00:00"/>
    <s v="Standard Class"/>
    <s v="RD-19720"/>
    <s v="Roger Demir"/>
    <x v="0"/>
    <s v="United States"/>
    <x v="22"/>
    <x v="10"/>
    <n v="60610"/>
    <x v="2"/>
    <s v="OFF-ST-10001590"/>
    <x v="1"/>
    <x v="4"/>
    <s v="Tenex Personal Project File with Scoop Front Design, Black"/>
    <n v="21.568000000000001"/>
    <n v="2"/>
    <n v="0.2"/>
    <n v="1.6175999999999986"/>
    <x v="2"/>
    <x v="0"/>
    <s v="No"/>
  </r>
  <r>
    <n v="5893"/>
    <s v="CA-2018-146157"/>
    <x v="831"/>
    <d v="2018-11-26T00:00:00"/>
    <s v="Standard Class"/>
    <s v="RD-19720"/>
    <s v="Roger Demir"/>
    <x v="0"/>
    <s v="United States"/>
    <x v="22"/>
    <x v="10"/>
    <n v="60610"/>
    <x v="2"/>
    <s v="TEC-AC-10003657"/>
    <x v="2"/>
    <x v="11"/>
    <s v="Lenovo 17-Key USB Numeric Keypad"/>
    <n v="81.576000000000008"/>
    <n v="3"/>
    <n v="0.2"/>
    <n v="2.0393999999999934"/>
    <x v="2"/>
    <x v="0"/>
    <s v="No"/>
  </r>
  <r>
    <n v="5894"/>
    <s v="CA-2019-159954"/>
    <x v="18"/>
    <d v="2019-09-14T00:00:00"/>
    <s v="Standard Class"/>
    <s v="SS-20410"/>
    <s v="Shahid Shariari"/>
    <x v="0"/>
    <s v="United States"/>
    <x v="118"/>
    <x v="32"/>
    <n v="30318"/>
    <x v="0"/>
    <s v="OFF-BI-10004876"/>
    <x v="1"/>
    <x v="8"/>
    <s v="Wilson Jones Suede Grain Vinyl Binders"/>
    <n v="2.78"/>
    <n v="1"/>
    <n v="0"/>
    <n v="1.3621999999999999"/>
    <x v="0"/>
    <x v="1"/>
    <s v="Yes"/>
  </r>
  <r>
    <n v="5895"/>
    <s v="CA-2019-100825"/>
    <x v="428"/>
    <d v="2019-09-14T00:00:00"/>
    <s v="Standard Class"/>
    <s v="KD-16495"/>
    <s v="Keith Dawkins"/>
    <x v="1"/>
    <s v="United States"/>
    <x v="1"/>
    <x v="1"/>
    <n v="90036"/>
    <x v="1"/>
    <s v="OFF-ST-10003123"/>
    <x v="1"/>
    <x v="4"/>
    <s v="Fellowes Bases and Tops For Staxonsteel/High-Stak Systems"/>
    <n v="99.87"/>
    <n v="3"/>
    <n v="0"/>
    <n v="23.968799999999998"/>
    <x v="1"/>
    <x v="0"/>
    <s v="No"/>
  </r>
  <r>
    <n v="5896"/>
    <s v="CA-2016-168305"/>
    <x v="301"/>
    <d v="2016-11-08T00:00:00"/>
    <s v="Standard Class"/>
    <s v="PL-18925"/>
    <s v="Paul Lucas"/>
    <x v="2"/>
    <s v="United States"/>
    <x v="1"/>
    <x v="1"/>
    <n v="90049"/>
    <x v="1"/>
    <s v="OFF-LA-10003498"/>
    <x v="1"/>
    <x v="2"/>
    <s v="Avery 475"/>
    <n v="44.400000000000006"/>
    <n v="3"/>
    <n v="0"/>
    <n v="22.200000000000003"/>
    <x v="1"/>
    <x v="0"/>
    <s v="No"/>
  </r>
  <r>
    <n v="5897"/>
    <s v="CA-2016-168305"/>
    <x v="301"/>
    <d v="2016-11-08T00:00:00"/>
    <s v="Standard Class"/>
    <s v="PL-18925"/>
    <s v="Paul Lucas"/>
    <x v="2"/>
    <s v="United States"/>
    <x v="1"/>
    <x v="1"/>
    <n v="90049"/>
    <x v="1"/>
    <s v="OFF-PA-10004947"/>
    <x v="1"/>
    <x v="10"/>
    <s v="Easy-staple paper"/>
    <n v="21.400000000000002"/>
    <n v="5"/>
    <n v="0"/>
    <n v="9.629999999999999"/>
    <x v="1"/>
    <x v="0"/>
    <s v="No"/>
  </r>
  <r>
    <n v="5898"/>
    <s v="CA-2018-167682"/>
    <x v="1015"/>
    <d v="2018-04-09T00:00:00"/>
    <s v="Standard Class"/>
    <s v="ZD-21925"/>
    <s v="Zuschuss Donatelli"/>
    <x v="0"/>
    <s v="United States"/>
    <x v="102"/>
    <x v="14"/>
    <n v="47374"/>
    <x v="2"/>
    <s v="FUR-FU-10003799"/>
    <x v="0"/>
    <x v="5"/>
    <s v="Seth Thomas 13 1/2&quot; Wall Clock"/>
    <n v="71.12"/>
    <n v="4"/>
    <n v="0"/>
    <n v="22.047199999999997"/>
    <x v="2"/>
    <x v="0"/>
    <s v="No"/>
  </r>
  <r>
    <n v="5899"/>
    <s v="CA-2018-167682"/>
    <x v="1015"/>
    <d v="2018-04-09T00:00:00"/>
    <s v="Standard Class"/>
    <s v="ZD-21925"/>
    <s v="Zuschuss Donatelli"/>
    <x v="0"/>
    <s v="United States"/>
    <x v="102"/>
    <x v="14"/>
    <n v="47374"/>
    <x v="2"/>
    <s v="TEC-PH-10000673"/>
    <x v="2"/>
    <x v="7"/>
    <s v="Plantronics Voyager Pro HD - Bluetooth Headset"/>
    <n v="259.95999999999998"/>
    <n v="4"/>
    <n v="0"/>
    <n v="124.7808"/>
    <x v="2"/>
    <x v="0"/>
    <s v="No"/>
  </r>
  <r>
    <n v="5900"/>
    <s v="CA-2019-108000"/>
    <x v="602"/>
    <d v="2019-01-16T00:00:00"/>
    <s v="Standard Class"/>
    <s v="LS-16945"/>
    <s v="Linda Southworth"/>
    <x v="1"/>
    <s v="United States"/>
    <x v="8"/>
    <x v="1"/>
    <n v="94110"/>
    <x v="1"/>
    <s v="OFF-EN-10002621"/>
    <x v="1"/>
    <x v="12"/>
    <s v="Staple envelope"/>
    <n v="9.7799999999999994"/>
    <n v="1"/>
    <n v="0"/>
    <n v="4.8899999999999997"/>
    <x v="1"/>
    <x v="0"/>
    <s v="No"/>
  </r>
  <r>
    <n v="5901"/>
    <s v="CA-2017-146465"/>
    <x v="312"/>
    <d v="2017-11-24T00:00:00"/>
    <s v="Standard Class"/>
    <s v="PB-18805"/>
    <s v="Patrick Bzostek"/>
    <x v="2"/>
    <s v="United States"/>
    <x v="8"/>
    <x v="1"/>
    <n v="94122"/>
    <x v="1"/>
    <s v="OFF-BI-10004528"/>
    <x v="1"/>
    <x v="8"/>
    <s v="Cardinal Poly Pocket Divider Pockets for Ring Binders"/>
    <n v="24.192"/>
    <n v="9"/>
    <n v="0.2"/>
    <n v="7.5599999999999987"/>
    <x v="1"/>
    <x v="0"/>
    <s v="No"/>
  </r>
  <r>
    <n v="5902"/>
    <s v="CA-2018-159639"/>
    <x v="581"/>
    <d v="2018-12-02T00:00:00"/>
    <s v="Standard Class"/>
    <s v="PC-18745"/>
    <s v="Pamela Coakley"/>
    <x v="1"/>
    <s v="United States"/>
    <x v="58"/>
    <x v="30"/>
    <n v="7090"/>
    <x v="3"/>
    <s v="FUR-FU-10001889"/>
    <x v="0"/>
    <x v="5"/>
    <s v="Ultra Door Pull Handle"/>
    <n v="31.56"/>
    <n v="3"/>
    <n v="0"/>
    <n v="10.4148"/>
    <x v="3"/>
    <x v="0"/>
    <s v="No"/>
  </r>
  <r>
    <n v="5903"/>
    <s v="US-2019-153948"/>
    <x v="44"/>
    <d v="2019-11-06T00:00:00"/>
    <s v="Same Day"/>
    <s v="FM-14290"/>
    <s v="Frank Merwin"/>
    <x v="2"/>
    <s v="United States"/>
    <x v="8"/>
    <x v="1"/>
    <n v="94122"/>
    <x v="1"/>
    <s v="OFF-PA-10000157"/>
    <x v="1"/>
    <x v="10"/>
    <s v="Xerox 191"/>
    <n v="59.94"/>
    <n v="3"/>
    <n v="0"/>
    <n v="28.171799999999998"/>
    <x v="1"/>
    <x v="0"/>
    <s v="No"/>
  </r>
  <r>
    <n v="5904"/>
    <s v="US-2019-153948"/>
    <x v="44"/>
    <d v="2019-11-06T00:00:00"/>
    <s v="Same Day"/>
    <s v="FM-14290"/>
    <s v="Frank Merwin"/>
    <x v="2"/>
    <s v="United States"/>
    <x v="8"/>
    <x v="1"/>
    <n v="94122"/>
    <x v="1"/>
    <s v="OFF-PA-10002764"/>
    <x v="1"/>
    <x v="10"/>
    <s v="Easy-staple paper"/>
    <n v="45.36"/>
    <n v="4"/>
    <n v="0"/>
    <n v="22.226399999999998"/>
    <x v="1"/>
    <x v="0"/>
    <s v="No"/>
  </r>
  <r>
    <n v="5905"/>
    <s v="US-2019-153948"/>
    <x v="44"/>
    <d v="2019-11-06T00:00:00"/>
    <s v="Same Day"/>
    <s v="FM-14290"/>
    <s v="Frank Merwin"/>
    <x v="2"/>
    <s v="United States"/>
    <x v="8"/>
    <x v="1"/>
    <n v="94122"/>
    <x v="1"/>
    <s v="OFF-PA-10000143"/>
    <x v="1"/>
    <x v="10"/>
    <s v="Astroparche Fine Business Paper"/>
    <n v="26.400000000000002"/>
    <n v="5"/>
    <n v="0"/>
    <n v="12.672000000000001"/>
    <x v="1"/>
    <x v="0"/>
    <s v="No"/>
  </r>
  <r>
    <n v="5906"/>
    <s v="US-2019-153948"/>
    <x v="44"/>
    <d v="2019-11-06T00:00:00"/>
    <s v="Same Day"/>
    <s v="FM-14290"/>
    <s v="Frank Merwin"/>
    <x v="2"/>
    <s v="United States"/>
    <x v="8"/>
    <x v="1"/>
    <n v="94122"/>
    <x v="1"/>
    <s v="OFF-LA-10000414"/>
    <x v="1"/>
    <x v="2"/>
    <s v="Avery 503"/>
    <n v="41.4"/>
    <n v="4"/>
    <n v="0"/>
    <n v="19.872"/>
    <x v="1"/>
    <x v="0"/>
    <s v="No"/>
  </r>
  <r>
    <n v="5907"/>
    <s v="US-2019-153948"/>
    <x v="44"/>
    <d v="2019-11-06T00:00:00"/>
    <s v="Same Day"/>
    <s v="FM-14290"/>
    <s v="Frank Merwin"/>
    <x v="2"/>
    <s v="United States"/>
    <x v="8"/>
    <x v="1"/>
    <n v="94122"/>
    <x v="1"/>
    <s v="TEC-AC-10003441"/>
    <x v="2"/>
    <x v="11"/>
    <s v="Kingston Digital DataTraveler 32GB USB 2.0"/>
    <n v="16.95"/>
    <n v="1"/>
    <n v="0"/>
    <n v="1.0169999999999995"/>
    <x v="1"/>
    <x v="0"/>
    <s v="No"/>
  </r>
  <r>
    <n v="5908"/>
    <s v="US-2018-113985"/>
    <x v="499"/>
    <d v="2018-12-07T00:00:00"/>
    <s v="Standard Class"/>
    <s v="KD-16495"/>
    <s v="Keith Dawkins"/>
    <x v="1"/>
    <s v="United States"/>
    <x v="49"/>
    <x v="1"/>
    <n v="95123"/>
    <x v="1"/>
    <s v="OFF-BI-10002353"/>
    <x v="1"/>
    <x v="8"/>
    <s v="GBC VeloBind Cover Sets"/>
    <n v="24.704000000000001"/>
    <n v="2"/>
    <n v="0.2"/>
    <n v="9.2639999999999993"/>
    <x v="1"/>
    <x v="0"/>
    <s v="No"/>
  </r>
  <r>
    <n v="5909"/>
    <s v="US-2018-113985"/>
    <x v="499"/>
    <d v="2018-12-07T00:00:00"/>
    <s v="Standard Class"/>
    <s v="KD-16495"/>
    <s v="Keith Dawkins"/>
    <x v="1"/>
    <s v="United States"/>
    <x v="49"/>
    <x v="1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  <x v="1"/>
    <x v="0"/>
    <s v="No"/>
  </r>
  <r>
    <n v="5910"/>
    <s v="US-2018-113985"/>
    <x v="499"/>
    <d v="2018-12-07T00:00:00"/>
    <s v="Standard Class"/>
    <s v="KD-16495"/>
    <s v="Keith Dawkins"/>
    <x v="1"/>
    <s v="United States"/>
    <x v="49"/>
    <x v="1"/>
    <n v="95123"/>
    <x v="1"/>
    <s v="FUR-FU-10003026"/>
    <x v="0"/>
    <x v="5"/>
    <s v="Eldon Regeneration Recycled Desk Accessories, Black"/>
    <n v="14.52"/>
    <n v="3"/>
    <n v="0"/>
    <n v="5.6627999999999998"/>
    <x v="1"/>
    <x v="0"/>
    <s v="No"/>
  </r>
  <r>
    <n v="5911"/>
    <s v="US-2018-113985"/>
    <x v="499"/>
    <d v="2018-12-07T00:00:00"/>
    <s v="Standard Class"/>
    <s v="KD-16495"/>
    <s v="Keith Dawkins"/>
    <x v="1"/>
    <s v="United States"/>
    <x v="49"/>
    <x v="1"/>
    <n v="95123"/>
    <x v="1"/>
    <s v="OFF-BI-10000632"/>
    <x v="1"/>
    <x v="8"/>
    <s v="Satellite Sectional Post Binders"/>
    <n v="104.184"/>
    <n v="3"/>
    <n v="0.2"/>
    <n v="33.8598"/>
    <x v="1"/>
    <x v="0"/>
    <s v="No"/>
  </r>
  <r>
    <n v="5912"/>
    <s v="CA-2018-155383"/>
    <x v="907"/>
    <d v="2018-12-22T00:00:00"/>
    <s v="Standard Class"/>
    <s v="SC-20680"/>
    <s v="Steve Carroll"/>
    <x v="2"/>
    <s v="United States"/>
    <x v="4"/>
    <x v="4"/>
    <n v="98115"/>
    <x v="1"/>
    <s v="OFF-ST-10001328"/>
    <x v="1"/>
    <x v="4"/>
    <s v="Personal Filing Tote with Lid, Black/Gray"/>
    <n v="46.53"/>
    <n v="3"/>
    <n v="0"/>
    <n v="13.028400000000001"/>
    <x v="1"/>
    <x v="0"/>
    <s v="No"/>
  </r>
  <r>
    <n v="5913"/>
    <s v="CA-2016-120432"/>
    <x v="829"/>
    <d v="2016-08-26T00:00:00"/>
    <s v="Second Class"/>
    <s v="DW-13585"/>
    <s v="Dorothy Wardle"/>
    <x v="1"/>
    <s v="United States"/>
    <x v="459"/>
    <x v="0"/>
    <n v="42301"/>
    <x v="0"/>
    <s v="OFF-SU-10004661"/>
    <x v="1"/>
    <x v="14"/>
    <s v="Acme Titanium Bonded Scissors"/>
    <n v="25.5"/>
    <n v="3"/>
    <n v="0"/>
    <n v="6.63"/>
    <x v="0"/>
    <x v="0"/>
    <s v="No"/>
  </r>
  <r>
    <n v="5914"/>
    <s v="US-2017-126977"/>
    <x v="14"/>
    <d v="2017-09-23T00:00:00"/>
    <s v="Standard Class"/>
    <s v="PF-19120"/>
    <s v="Peter Fuller"/>
    <x v="0"/>
    <s v="United States"/>
    <x v="20"/>
    <x v="15"/>
    <n v="10035"/>
    <x v="3"/>
    <s v="OFF-ST-10000617"/>
    <x v="1"/>
    <x v="4"/>
    <s v="Woodgrain Magazine Files by Perma"/>
    <n v="14.9"/>
    <n v="5"/>
    <n v="0"/>
    <n v="1.0429999999999984"/>
    <x v="3"/>
    <x v="0"/>
    <s v="No"/>
  </r>
  <r>
    <n v="5915"/>
    <s v="US-2017-126977"/>
    <x v="14"/>
    <d v="2017-09-23T00:00:00"/>
    <s v="Standard Class"/>
    <s v="PF-19120"/>
    <s v="Peter Fuller"/>
    <x v="0"/>
    <s v="United States"/>
    <x v="20"/>
    <x v="15"/>
    <n v="10035"/>
    <x v="3"/>
    <s v="OFF-LA-10002762"/>
    <x v="1"/>
    <x v="2"/>
    <s v="Avery 485"/>
    <n v="87.71"/>
    <n v="7"/>
    <n v="0"/>
    <n v="41.223699999999994"/>
    <x v="3"/>
    <x v="0"/>
    <s v="No"/>
  </r>
  <r>
    <n v="5916"/>
    <s v="US-2017-126977"/>
    <x v="14"/>
    <d v="2017-09-23T00:00:00"/>
    <s v="Standard Class"/>
    <s v="PF-19120"/>
    <s v="Peter Fuller"/>
    <x v="0"/>
    <s v="United States"/>
    <x v="20"/>
    <x v="15"/>
    <n v="10035"/>
    <x v="3"/>
    <s v="FUR-CH-10001973"/>
    <x v="0"/>
    <x v="1"/>
    <s v="Office Star Flex Back Scooter Chair with White Frame"/>
    <n v="199.76400000000001"/>
    <n v="2"/>
    <n v="0.1"/>
    <n v="8.8783999999999956"/>
    <x v="3"/>
    <x v="0"/>
    <s v="No"/>
  </r>
  <r>
    <n v="5917"/>
    <s v="US-2017-126977"/>
    <x v="14"/>
    <d v="2017-09-23T00:00:00"/>
    <s v="Standard Class"/>
    <s v="PF-19120"/>
    <s v="Peter Fuller"/>
    <x v="0"/>
    <s v="United States"/>
    <x v="20"/>
    <x v="15"/>
    <n v="10035"/>
    <x v="3"/>
    <s v="OFF-ST-10003058"/>
    <x v="1"/>
    <x v="4"/>
    <s v="Eldon Mobile Mega Data Cart  Mega Stackable  Add-On Trays"/>
    <n v="94.6"/>
    <n v="4"/>
    <n v="0"/>
    <n v="27.433999999999997"/>
    <x v="3"/>
    <x v="0"/>
    <s v="No"/>
  </r>
  <r>
    <n v="5918"/>
    <s v="US-2017-126977"/>
    <x v="14"/>
    <d v="2017-09-23T00:00:00"/>
    <s v="Standard Class"/>
    <s v="PF-19120"/>
    <s v="Peter Fuller"/>
    <x v="0"/>
    <s v="United States"/>
    <x v="20"/>
    <x v="15"/>
    <n v="10035"/>
    <x v="3"/>
    <s v="FUR-BO-10004834"/>
    <x v="0"/>
    <x v="0"/>
    <s v="Riverside Palais Royal Lawyers Bookcase, Royale Cherry Finish"/>
    <n v="4228.7040000000006"/>
    <n v="6"/>
    <n v="0.2"/>
    <n v="158.57639999999992"/>
    <x v="3"/>
    <x v="0"/>
    <s v="No"/>
  </r>
  <r>
    <n v="5919"/>
    <s v="US-2017-126977"/>
    <x v="14"/>
    <d v="2017-09-23T00:00:00"/>
    <s v="Standard Class"/>
    <s v="PF-19120"/>
    <s v="Peter Fuller"/>
    <x v="0"/>
    <s v="United States"/>
    <x v="20"/>
    <x v="15"/>
    <n v="10035"/>
    <x v="3"/>
    <s v="FUR-BO-10002213"/>
    <x v="0"/>
    <x v="0"/>
    <s v="DMI Eclipse Executive Suite Bookcases"/>
    <n v="2003.9200000000003"/>
    <n v="5"/>
    <n v="0.2"/>
    <n v="-25.049000000000149"/>
    <x v="3"/>
    <x v="0"/>
    <s v="No"/>
  </r>
  <r>
    <n v="5920"/>
    <s v="US-2017-126977"/>
    <x v="14"/>
    <d v="2017-09-23T00:00:00"/>
    <s v="Standard Class"/>
    <s v="PF-19120"/>
    <s v="Peter Fuller"/>
    <x v="0"/>
    <s v="United States"/>
    <x v="20"/>
    <x v="15"/>
    <n v="10035"/>
    <x v="3"/>
    <s v="TEC-PH-10002170"/>
    <x v="2"/>
    <x v="7"/>
    <s v="ClearSounds CSC500 Amplified Spirit Phone Corded phone"/>
    <n v="209.96999999999997"/>
    <n v="3"/>
    <n v="0"/>
    <n v="58.791600000000003"/>
    <x v="3"/>
    <x v="0"/>
    <s v="No"/>
  </r>
  <r>
    <n v="5921"/>
    <s v="US-2017-126977"/>
    <x v="14"/>
    <d v="2017-09-23T00:00:00"/>
    <s v="Standard Class"/>
    <s v="PF-19120"/>
    <s v="Peter Fuller"/>
    <x v="0"/>
    <s v="United States"/>
    <x v="20"/>
    <x v="15"/>
    <n v="10035"/>
    <x v="3"/>
    <s v="TEC-AC-10003033"/>
    <x v="2"/>
    <x v="11"/>
    <s v="Plantronics CS510 - Over-the-Head monaural Wireless Headset System"/>
    <n v="659.9"/>
    <n v="2"/>
    <n v="0"/>
    <n v="217.76699999999994"/>
    <x v="3"/>
    <x v="0"/>
    <s v="No"/>
  </r>
  <r>
    <n v="5922"/>
    <s v="US-2017-126977"/>
    <x v="14"/>
    <d v="2017-09-23T00:00:00"/>
    <s v="Standard Class"/>
    <s v="PF-19120"/>
    <s v="Peter Fuller"/>
    <x v="0"/>
    <s v="United States"/>
    <x v="20"/>
    <x v="15"/>
    <n v="10035"/>
    <x v="3"/>
    <s v="OFF-PA-10004071"/>
    <x v="1"/>
    <x v="10"/>
    <s v="Eaton Premium Continuous-Feed Paper, 25% Cotton, Letter Size, White, 1000 Shts/Box"/>
    <n v="110.96"/>
    <n v="2"/>
    <n v="0"/>
    <n v="53.260799999999996"/>
    <x v="3"/>
    <x v="0"/>
    <s v="No"/>
  </r>
  <r>
    <n v="5923"/>
    <s v="US-2017-126977"/>
    <x v="14"/>
    <d v="2017-09-23T00:00:00"/>
    <s v="Standard Class"/>
    <s v="PF-19120"/>
    <s v="Peter Fuller"/>
    <x v="0"/>
    <s v="United States"/>
    <x v="20"/>
    <x v="15"/>
    <n v="10035"/>
    <x v="3"/>
    <s v="TEC-PH-10000169"/>
    <x v="2"/>
    <x v="7"/>
    <s v="ARKON Windshield Dashboard Air Vent Car Mount Holder"/>
    <n v="67.8"/>
    <n v="4"/>
    <n v="0"/>
    <n v="1.3559999999999945"/>
    <x v="3"/>
    <x v="0"/>
    <s v="No"/>
  </r>
  <r>
    <n v="5924"/>
    <s v="CA-2018-130288"/>
    <x v="491"/>
    <d v="2018-11-30T00:00:00"/>
    <s v="Second Class"/>
    <s v="DK-13225"/>
    <s v="Dean Katz"/>
    <x v="1"/>
    <s v="United States"/>
    <x v="20"/>
    <x v="15"/>
    <n v="10011"/>
    <x v="3"/>
    <s v="FUR-TA-10002958"/>
    <x v="0"/>
    <x v="3"/>
    <s v="Bevis Oval Conference Table, Walnut"/>
    <n v="313.17599999999999"/>
    <n v="2"/>
    <n v="0.4"/>
    <n v="-120.05080000000007"/>
    <x v="3"/>
    <x v="0"/>
    <s v="No"/>
  </r>
  <r>
    <n v="5925"/>
    <s v="CA-2019-146458"/>
    <x v="123"/>
    <d v="2019-11-22T00:00:00"/>
    <s v="Second Class"/>
    <s v="RB-19435"/>
    <s v="Richard Bierner"/>
    <x v="0"/>
    <s v="United States"/>
    <x v="24"/>
    <x v="17"/>
    <n v="22153"/>
    <x v="0"/>
    <s v="OFF-AR-10001177"/>
    <x v="1"/>
    <x v="6"/>
    <s v="Newell 349"/>
    <n v="22.959999999999997"/>
    <n v="7"/>
    <n v="0"/>
    <n v="6.6583999999999968"/>
    <x v="0"/>
    <x v="0"/>
    <s v="No"/>
  </r>
  <r>
    <n v="5926"/>
    <s v="CA-2019-150420"/>
    <x v="95"/>
    <d v="2019-06-08T00:00:00"/>
    <s v="Standard Class"/>
    <s v="GD-14590"/>
    <s v="Giulietta Dortch"/>
    <x v="1"/>
    <s v="United States"/>
    <x v="317"/>
    <x v="4"/>
    <n v="98226"/>
    <x v="1"/>
    <s v="TEC-AC-10004975"/>
    <x v="2"/>
    <x v="11"/>
    <s v="Plantronics Audio 995 Wireless Stereo Headset"/>
    <n v="1099.5"/>
    <n v="10"/>
    <n v="0"/>
    <n v="362.83500000000004"/>
    <x v="1"/>
    <x v="0"/>
    <s v="No"/>
  </r>
  <r>
    <n v="5927"/>
    <s v="US-2016-118997"/>
    <x v="918"/>
    <d v="2016-04-12T00:00:00"/>
    <s v="Standard Class"/>
    <s v="RA-19885"/>
    <s v="Ruben Ausman"/>
    <x v="1"/>
    <s v="United States"/>
    <x v="27"/>
    <x v="19"/>
    <n v="35601"/>
    <x v="0"/>
    <s v="FUR-TA-10001086"/>
    <x v="0"/>
    <x v="3"/>
    <s v="SAFCO PlanMaster Boards, 60w x 37-1/2d, White Melamine"/>
    <n v="1215.92"/>
    <n v="8"/>
    <n v="0"/>
    <n v="316.13920000000007"/>
    <x v="0"/>
    <x v="0"/>
    <s v="No"/>
  </r>
  <r>
    <n v="5928"/>
    <s v="CA-2016-114314"/>
    <x v="856"/>
    <d v="2016-10-15T00:00:00"/>
    <s v="Standard Class"/>
    <s v="DB-13555"/>
    <s v="Dorothy Badders"/>
    <x v="1"/>
    <s v="United States"/>
    <x v="115"/>
    <x v="36"/>
    <n v="72701"/>
    <x v="0"/>
    <s v="OFF-LA-10000240"/>
    <x v="1"/>
    <x v="2"/>
    <s v="Self-Adhesive Address Labels for Typewriters by Universal"/>
    <n v="7.31"/>
    <n v="1"/>
    <n v="0"/>
    <n v="3.4356999999999998"/>
    <x v="0"/>
    <x v="0"/>
    <s v="No"/>
  </r>
  <r>
    <n v="5929"/>
    <s v="CA-2016-114314"/>
    <x v="856"/>
    <d v="2016-10-15T00:00:00"/>
    <s v="Standard Class"/>
    <s v="DB-13555"/>
    <s v="Dorothy Badders"/>
    <x v="1"/>
    <s v="United States"/>
    <x v="115"/>
    <x v="36"/>
    <n v="72701"/>
    <x v="0"/>
    <s v="FUR-FU-10002107"/>
    <x v="0"/>
    <x v="5"/>
    <s v="Eldon Pizzaz Desk Accessories"/>
    <n v="8.92"/>
    <n v="4"/>
    <n v="0"/>
    <n v="3.9248000000000003"/>
    <x v="0"/>
    <x v="0"/>
    <s v="No"/>
  </r>
  <r>
    <n v="5930"/>
    <s v="US-2019-169551"/>
    <x v="437"/>
    <d v="2019-07-09T00:00:00"/>
    <s v="First Class"/>
    <s v="RL-19615"/>
    <s v="Rob Lucas"/>
    <x v="0"/>
    <s v="United States"/>
    <x v="10"/>
    <x v="9"/>
    <n v="19120"/>
    <x v="3"/>
    <s v="FUR-BO-10001519"/>
    <x v="0"/>
    <x v="0"/>
    <s v="O'Sullivan 3-Shelf Heavy-Duty Bookcases"/>
    <n v="87.210000000000008"/>
    <n v="3"/>
    <n v="0.5"/>
    <n v="-45.349200000000003"/>
    <x v="3"/>
    <x v="0"/>
    <s v="No"/>
  </r>
  <r>
    <n v="5931"/>
    <s v="US-2019-169551"/>
    <x v="437"/>
    <d v="2019-07-09T00:00:00"/>
    <s v="First Class"/>
    <s v="RL-19615"/>
    <s v="Rob Lucas"/>
    <x v="0"/>
    <s v="United States"/>
    <x v="10"/>
    <x v="9"/>
    <n v="19120"/>
    <x v="3"/>
    <s v="OFF-PA-10004100"/>
    <x v="1"/>
    <x v="10"/>
    <s v="Xerox 216"/>
    <n v="15.552000000000003"/>
    <n v="3"/>
    <n v="0.2"/>
    <n v="5.4432"/>
    <x v="3"/>
    <x v="0"/>
    <s v="No"/>
  </r>
  <r>
    <n v="5932"/>
    <s v="US-2019-169551"/>
    <x v="437"/>
    <d v="2019-07-09T00:00:00"/>
    <s v="First Class"/>
    <s v="RL-19615"/>
    <s v="Rob Lucas"/>
    <x v="0"/>
    <s v="United States"/>
    <x v="10"/>
    <x v="9"/>
    <n v="19120"/>
    <x v="3"/>
    <s v="TEC-PH-10001363"/>
    <x v="2"/>
    <x v="7"/>
    <s v="Apple iPhone 5S"/>
    <n v="683.98799999999994"/>
    <n v="2"/>
    <n v="0.4"/>
    <n v="-113.9980000000001"/>
    <x v="3"/>
    <x v="0"/>
    <s v="No"/>
  </r>
  <r>
    <n v="5933"/>
    <s v="US-2019-169551"/>
    <x v="437"/>
    <d v="2019-07-09T00:00:00"/>
    <s v="First Class"/>
    <s v="RL-19615"/>
    <s v="Rob Lucas"/>
    <x v="0"/>
    <s v="United States"/>
    <x v="10"/>
    <x v="9"/>
    <n v="19120"/>
    <x v="3"/>
    <s v="OFF-ST-10004835"/>
    <x v="1"/>
    <x v="4"/>
    <s v="Plastic Stacking Crates &amp; Casters"/>
    <n v="13.392000000000001"/>
    <n v="3"/>
    <n v="0.2"/>
    <n v="1.0044"/>
    <x v="3"/>
    <x v="0"/>
    <s v="No"/>
  </r>
  <r>
    <n v="5934"/>
    <s v="US-2019-169551"/>
    <x v="437"/>
    <d v="2019-07-09T00:00:00"/>
    <s v="First Class"/>
    <s v="RL-19615"/>
    <s v="Rob Lucas"/>
    <x v="0"/>
    <s v="United States"/>
    <x v="10"/>
    <x v="9"/>
    <n v="19120"/>
    <x v="3"/>
    <s v="TEC-AC-10002018"/>
    <x v="2"/>
    <x v="11"/>
    <s v="AmazonBasics 3-Button USB Wired Mouse"/>
    <n v="16.776000000000003"/>
    <n v="3"/>
    <n v="0.2"/>
    <n v="4.8231000000000002"/>
    <x v="3"/>
    <x v="0"/>
    <s v="No"/>
  </r>
  <r>
    <n v="5935"/>
    <s v="US-2019-169551"/>
    <x v="437"/>
    <d v="2019-07-09T00:00:00"/>
    <s v="First Class"/>
    <s v="RL-19615"/>
    <s v="Rob Lucas"/>
    <x v="0"/>
    <s v="United States"/>
    <x v="10"/>
    <x v="9"/>
    <n v="19120"/>
    <x v="3"/>
    <s v="TEC-AC-10003033"/>
    <x v="2"/>
    <x v="11"/>
    <s v="Plantronics CS510 - Over-the-Head monaural Wireless Headset System"/>
    <n v="527.91999999999996"/>
    <n v="2"/>
    <n v="0.2"/>
    <n v="85.786999999999949"/>
    <x v="3"/>
    <x v="0"/>
    <s v="No"/>
  </r>
  <r>
    <n v="5936"/>
    <s v="CA-2018-103107"/>
    <x v="975"/>
    <d v="2018-07-04T00:00:00"/>
    <s v="Same Day"/>
    <s v="RB-19465"/>
    <s v="Rick Bensley"/>
    <x v="2"/>
    <s v="United States"/>
    <x v="4"/>
    <x v="4"/>
    <n v="98103"/>
    <x v="1"/>
    <s v="FUR-FU-10000221"/>
    <x v="0"/>
    <x v="5"/>
    <s v="Master Caster Door Stop, Brown"/>
    <n v="25.4"/>
    <n v="5"/>
    <n v="0"/>
    <n v="8.6359999999999992"/>
    <x v="1"/>
    <x v="0"/>
    <s v="No"/>
  </r>
  <r>
    <n v="5937"/>
    <s v="CA-2018-103107"/>
    <x v="975"/>
    <d v="2018-07-04T00:00:00"/>
    <s v="Same Day"/>
    <s v="RB-19465"/>
    <s v="Rick Bensley"/>
    <x v="2"/>
    <s v="United States"/>
    <x v="4"/>
    <x v="4"/>
    <n v="98103"/>
    <x v="1"/>
    <s v="TEC-PH-10001198"/>
    <x v="2"/>
    <x v="7"/>
    <s v="Avaya 4621SW VoIP phone"/>
    <n v="177.48000000000002"/>
    <n v="3"/>
    <n v="0.2"/>
    <n v="19.966499999999982"/>
    <x v="1"/>
    <x v="0"/>
    <s v="No"/>
  </r>
  <r>
    <n v="5938"/>
    <s v="CA-2018-103107"/>
    <x v="975"/>
    <d v="2018-07-04T00:00:00"/>
    <s v="Same Day"/>
    <s v="RB-19465"/>
    <s v="Rick Bensley"/>
    <x v="2"/>
    <s v="United States"/>
    <x v="4"/>
    <x v="4"/>
    <n v="98103"/>
    <x v="1"/>
    <s v="TEC-PH-10002564"/>
    <x v="2"/>
    <x v="7"/>
    <s v="OtterBox Defender Series Case - Samsung Galaxy S4"/>
    <n v="71.975999999999999"/>
    <n v="3"/>
    <n v="0.2"/>
    <n v="8.9969999999999892"/>
    <x v="1"/>
    <x v="0"/>
    <s v="No"/>
  </r>
  <r>
    <n v="5939"/>
    <s v="CA-2019-122077"/>
    <x v="240"/>
    <d v="2019-05-25T00:00:00"/>
    <s v="Standard Class"/>
    <s v="JF-15295"/>
    <s v="Jason Fortune-"/>
    <x v="0"/>
    <s v="United States"/>
    <x v="243"/>
    <x v="5"/>
    <n v="75023"/>
    <x v="2"/>
    <s v="TEC-PH-10003811"/>
    <x v="2"/>
    <x v="7"/>
    <s v="Jabra Supreme Plus Driver Edition Headset"/>
    <n v="95.992000000000004"/>
    <n v="1"/>
    <n v="0.2"/>
    <n v="9.5991999999999997"/>
    <x v="2"/>
    <x v="0"/>
    <s v="No"/>
  </r>
  <r>
    <n v="5940"/>
    <s v="CA-2019-122077"/>
    <x v="240"/>
    <d v="2019-05-25T00:00:00"/>
    <s v="Standard Class"/>
    <s v="JF-15295"/>
    <s v="Jason Fortune-"/>
    <x v="0"/>
    <s v="United States"/>
    <x v="243"/>
    <x v="5"/>
    <n v="75023"/>
    <x v="2"/>
    <s v="OFF-LA-10004178"/>
    <x v="1"/>
    <x v="2"/>
    <s v="Avery 491"/>
    <n v="13.216000000000001"/>
    <n v="4"/>
    <n v="0.2"/>
    <n v="4.2951999999999995"/>
    <x v="2"/>
    <x v="0"/>
    <s v="No"/>
  </r>
  <r>
    <n v="5941"/>
    <s v="CA-2019-112431"/>
    <x v="386"/>
    <d v="2019-10-14T00:00:00"/>
    <s v="Second Class"/>
    <s v="RW-19690"/>
    <s v="Robert Waldorf"/>
    <x v="0"/>
    <s v="United States"/>
    <x v="1"/>
    <x v="1"/>
    <n v="90049"/>
    <x v="1"/>
    <s v="TEC-AC-10001465"/>
    <x v="2"/>
    <x v="11"/>
    <s v="SanDisk Cruzer 64 GB USB Flash Drive"/>
    <n v="435.84000000000003"/>
    <n v="12"/>
    <n v="0"/>
    <n v="130.75199999999995"/>
    <x v="1"/>
    <x v="0"/>
    <s v="No"/>
  </r>
  <r>
    <n v="5942"/>
    <s v="CA-2019-112431"/>
    <x v="386"/>
    <d v="2019-10-14T00:00:00"/>
    <s v="Second Class"/>
    <s v="RW-19690"/>
    <s v="Robert Waldorf"/>
    <x v="0"/>
    <s v="United States"/>
    <x v="1"/>
    <x v="1"/>
    <n v="90049"/>
    <x v="1"/>
    <s v="OFF-AR-10000940"/>
    <x v="1"/>
    <x v="6"/>
    <s v="Newell 343"/>
    <n v="5.88"/>
    <n v="2"/>
    <n v="0"/>
    <n v="1.5876000000000001"/>
    <x v="1"/>
    <x v="0"/>
    <s v="No"/>
  </r>
  <r>
    <n v="5943"/>
    <s v="CA-2018-151092"/>
    <x v="876"/>
    <d v="2018-08-13T00:00:00"/>
    <s v="Standard Class"/>
    <s v="VG-21790"/>
    <s v="Vivek Gonzalez"/>
    <x v="0"/>
    <s v="United States"/>
    <x v="1"/>
    <x v="1"/>
    <n v="90032"/>
    <x v="1"/>
    <s v="TEC-PH-10001700"/>
    <x v="2"/>
    <x v="7"/>
    <s v="Panasonic KX-TG6844B Expandable Digital Cordless Telephone"/>
    <n v="211.16800000000001"/>
    <n v="4"/>
    <n v="0.2"/>
    <n v="18.477200000000011"/>
    <x v="1"/>
    <x v="0"/>
    <s v="No"/>
  </r>
  <r>
    <n v="5944"/>
    <s v="CA-2016-104178"/>
    <x v="55"/>
    <d v="2016-08-29T00:00:00"/>
    <s v="Standard Class"/>
    <s v="JM-15265"/>
    <s v="Janet Molinari"/>
    <x v="1"/>
    <s v="United States"/>
    <x v="1"/>
    <x v="1"/>
    <n v="90036"/>
    <x v="1"/>
    <s v="FUR-FU-10000771"/>
    <x v="0"/>
    <x v="5"/>
    <s v="Eldon 200 Class Desk Accessories, Smoke"/>
    <n v="6.28"/>
    <n v="1"/>
    <n v="0"/>
    <n v="2.6376000000000004"/>
    <x v="1"/>
    <x v="0"/>
    <s v="No"/>
  </r>
  <r>
    <n v="5945"/>
    <s v="CA-2016-104178"/>
    <x v="55"/>
    <d v="2016-08-29T00:00:00"/>
    <s v="Standard Class"/>
    <s v="JM-15265"/>
    <s v="Janet Molinari"/>
    <x v="1"/>
    <s v="United States"/>
    <x v="1"/>
    <x v="1"/>
    <n v="90036"/>
    <x v="1"/>
    <s v="TEC-AC-10002399"/>
    <x v="2"/>
    <x v="11"/>
    <s v="SanDisk Cruzer 32 GB USB Flash Drive"/>
    <n v="95.1"/>
    <n v="5"/>
    <n v="0"/>
    <n v="30.431999999999995"/>
    <x v="1"/>
    <x v="0"/>
    <s v="No"/>
  </r>
  <r>
    <n v="5946"/>
    <s v="CA-2016-104178"/>
    <x v="55"/>
    <d v="2016-08-29T00:00:00"/>
    <s v="Standard Class"/>
    <s v="JM-15265"/>
    <s v="Janet Molinari"/>
    <x v="1"/>
    <s v="United States"/>
    <x v="1"/>
    <x v="1"/>
    <n v="90036"/>
    <x v="1"/>
    <s v="OFF-PA-10004983"/>
    <x v="1"/>
    <x v="10"/>
    <s v="Xerox 23"/>
    <n v="25.92"/>
    <n v="4"/>
    <n v="0"/>
    <n v="12.441600000000001"/>
    <x v="1"/>
    <x v="0"/>
    <s v="No"/>
  </r>
  <r>
    <n v="5947"/>
    <s v="CA-2016-104178"/>
    <x v="55"/>
    <d v="2016-08-29T00:00:00"/>
    <s v="Standard Class"/>
    <s v="JM-15265"/>
    <s v="Janet Molinari"/>
    <x v="1"/>
    <s v="United States"/>
    <x v="1"/>
    <x v="1"/>
    <n v="90036"/>
    <x v="1"/>
    <s v="OFF-ST-10004258"/>
    <x v="1"/>
    <x v="4"/>
    <s v="Portable Personal File Box"/>
    <n v="48.84"/>
    <n v="4"/>
    <n v="0"/>
    <n v="13.186800000000005"/>
    <x v="1"/>
    <x v="0"/>
    <s v="No"/>
  </r>
  <r>
    <n v="5948"/>
    <s v="CA-2017-115924"/>
    <x v="471"/>
    <d v="2017-09-18T00:00:00"/>
    <s v="Second Class"/>
    <s v="BE-11455"/>
    <s v="Brad Eason"/>
    <x v="2"/>
    <s v="United States"/>
    <x v="96"/>
    <x v="23"/>
    <n v="50315"/>
    <x v="2"/>
    <s v="OFF-BI-10004040"/>
    <x v="1"/>
    <x v="8"/>
    <s v="Wilson Jones Impact Binders"/>
    <n v="25.9"/>
    <n v="5"/>
    <n v="0"/>
    <n v="12.690999999999999"/>
    <x v="2"/>
    <x v="0"/>
    <s v="No"/>
  </r>
  <r>
    <n v="5949"/>
    <s v="CA-2019-161046"/>
    <x v="916"/>
    <d v="2019-03-05T00:00:00"/>
    <s v="Same Day"/>
    <s v="CB-12535"/>
    <s v="Claudia Bergmann"/>
    <x v="1"/>
    <s v="United States"/>
    <x v="295"/>
    <x v="35"/>
    <n v="38671"/>
    <x v="0"/>
    <s v="OFF-EN-10003862"/>
    <x v="1"/>
    <x v="12"/>
    <s v="Laser &amp; Ink Jet Business Envelopes"/>
    <n v="42.68"/>
    <n v="4"/>
    <n v="0"/>
    <n v="19.6328"/>
    <x v="0"/>
    <x v="0"/>
    <s v="No"/>
  </r>
  <r>
    <n v="5950"/>
    <s v="CA-2019-161046"/>
    <x v="916"/>
    <d v="2019-03-05T00:00:00"/>
    <s v="Same Day"/>
    <s v="CB-12535"/>
    <s v="Claudia Bergmann"/>
    <x v="1"/>
    <s v="United States"/>
    <x v="295"/>
    <x v="35"/>
    <n v="38671"/>
    <x v="0"/>
    <s v="TEC-AC-10004571"/>
    <x v="2"/>
    <x v="11"/>
    <s v="Logitech G700s Rechargeable Gaming Mouse"/>
    <n v="299.96999999999997"/>
    <n v="3"/>
    <n v="0"/>
    <n v="125.98740000000001"/>
    <x v="0"/>
    <x v="0"/>
    <s v="No"/>
  </r>
  <r>
    <n v="5951"/>
    <s v="CA-2019-161046"/>
    <x v="916"/>
    <d v="2019-03-05T00:00:00"/>
    <s v="Same Day"/>
    <s v="CB-12535"/>
    <s v="Claudia Bergmann"/>
    <x v="1"/>
    <s v="United States"/>
    <x v="295"/>
    <x v="35"/>
    <n v="38671"/>
    <x v="0"/>
    <s v="OFF-AP-10000891"/>
    <x v="1"/>
    <x v="9"/>
    <s v="Kensington 7 Outlet MasterPiece HOMEOFFICE Power Control Center"/>
    <n v="262.24"/>
    <n v="2"/>
    <n v="0"/>
    <n v="78.671999999999997"/>
    <x v="0"/>
    <x v="0"/>
    <s v="No"/>
  </r>
  <r>
    <n v="5952"/>
    <s v="CA-2019-161046"/>
    <x v="916"/>
    <d v="2019-03-05T00:00:00"/>
    <s v="Same Day"/>
    <s v="CB-12535"/>
    <s v="Claudia Bergmann"/>
    <x v="1"/>
    <s v="United States"/>
    <x v="295"/>
    <x v="35"/>
    <n v="38671"/>
    <x v="0"/>
    <s v="OFF-BI-10002026"/>
    <x v="1"/>
    <x v="8"/>
    <s v="Ibico Recycled Linen-Style Covers"/>
    <n v="234.36"/>
    <n v="6"/>
    <n v="0"/>
    <n v="112.49279999999999"/>
    <x v="0"/>
    <x v="0"/>
    <s v="No"/>
  </r>
  <r>
    <n v="5953"/>
    <s v="US-2019-141698"/>
    <x v="4"/>
    <d v="2019-04-21T00:00:00"/>
    <s v="Standard Class"/>
    <s v="SD-20485"/>
    <s v="Shirley Daniels"/>
    <x v="2"/>
    <s v="United States"/>
    <x v="12"/>
    <x v="5"/>
    <n v="77041"/>
    <x v="2"/>
    <s v="OFF-PA-10001826"/>
    <x v="1"/>
    <x v="10"/>
    <s v="Xerox 207"/>
    <n v="20.736000000000004"/>
    <n v="4"/>
    <n v="0.2"/>
    <n v="7.2576000000000001"/>
    <x v="2"/>
    <x v="0"/>
    <s v="No"/>
  </r>
  <r>
    <n v="5954"/>
    <s v="US-2016-105151"/>
    <x v="809"/>
    <d v="2016-03-31T00:00:00"/>
    <s v="First Class"/>
    <s v="SG-20890"/>
    <s v="Susan Gilcrest"/>
    <x v="1"/>
    <s v="United States"/>
    <x v="20"/>
    <x v="15"/>
    <n v="10009"/>
    <x v="3"/>
    <s v="OFF-AR-10001231"/>
    <x v="1"/>
    <x v="6"/>
    <s v="Sanford EarthWrite Recycled Pencils, Medium Soft, #2"/>
    <n v="10.5"/>
    <n v="5"/>
    <n v="0"/>
    <n v="2.9400000000000004"/>
    <x v="3"/>
    <x v="0"/>
    <s v="No"/>
  </r>
  <r>
    <n v="5955"/>
    <s v="CA-2016-155796"/>
    <x v="7"/>
    <d v="2016-11-15T00:00:00"/>
    <s v="Second Class"/>
    <s v="TS-21430"/>
    <s v="Tom Stivers"/>
    <x v="1"/>
    <s v="United States"/>
    <x v="265"/>
    <x v="9"/>
    <n v="19601"/>
    <x v="3"/>
    <s v="FUR-FU-10000409"/>
    <x v="0"/>
    <x v="5"/>
    <s v="GE 4 Foot Flourescent Tube, 40 Watt"/>
    <n v="23.968000000000004"/>
    <n v="2"/>
    <n v="0.2"/>
    <n v="7.7896000000000001"/>
    <x v="3"/>
    <x v="0"/>
    <s v="No"/>
  </r>
  <r>
    <n v="5956"/>
    <s v="CA-2016-155796"/>
    <x v="7"/>
    <d v="2016-11-15T00:00:00"/>
    <s v="Second Class"/>
    <s v="TS-21430"/>
    <s v="Tom Stivers"/>
    <x v="1"/>
    <s v="United States"/>
    <x v="265"/>
    <x v="9"/>
    <n v="19601"/>
    <x v="3"/>
    <s v="FUR-BO-10002545"/>
    <x v="0"/>
    <x v="0"/>
    <s v="Atlantic Metals Mobile 3-Shelf Bookcases, Custom Colors"/>
    <n v="521.96"/>
    <n v="4"/>
    <n v="0.5"/>
    <n v="-250.54079999999999"/>
    <x v="3"/>
    <x v="0"/>
    <s v="No"/>
  </r>
  <r>
    <n v="5957"/>
    <s v="CA-2018-127138"/>
    <x v="299"/>
    <d v="2018-03-15T00:00:00"/>
    <s v="Second Class"/>
    <s v="DK-13225"/>
    <s v="Dean Katz"/>
    <x v="1"/>
    <s v="United States"/>
    <x v="8"/>
    <x v="1"/>
    <n v="94109"/>
    <x v="1"/>
    <s v="OFF-ST-10002756"/>
    <x v="1"/>
    <x v="4"/>
    <s v="Tennsco Stur-D-Stor Boltless Shelving, 5 Shelves, 24&quot; Deep, Sand"/>
    <n v="676.55"/>
    <n v="5"/>
    <n v="0"/>
    <n v="6.7655000000000598"/>
    <x v="1"/>
    <x v="0"/>
    <s v="No"/>
  </r>
  <r>
    <n v="5958"/>
    <s v="CA-2018-127138"/>
    <x v="299"/>
    <d v="2018-03-15T00:00:00"/>
    <s v="Second Class"/>
    <s v="DK-13225"/>
    <s v="Dean Katz"/>
    <x v="1"/>
    <s v="United States"/>
    <x v="8"/>
    <x v="1"/>
    <n v="94109"/>
    <x v="1"/>
    <s v="OFF-AP-10003842"/>
    <x v="1"/>
    <x v="9"/>
    <s v="Euro-Pro Shark Turbo Vacuum"/>
    <n v="154.9"/>
    <n v="5"/>
    <n v="0"/>
    <n v="40.274000000000001"/>
    <x v="1"/>
    <x v="0"/>
    <s v="No"/>
  </r>
  <r>
    <n v="5959"/>
    <s v="CA-2018-127138"/>
    <x v="299"/>
    <d v="2018-03-15T00:00:00"/>
    <s v="Second Class"/>
    <s v="DK-13225"/>
    <s v="Dean Katz"/>
    <x v="1"/>
    <s v="United States"/>
    <x v="8"/>
    <x v="1"/>
    <n v="94109"/>
    <x v="1"/>
    <s v="OFF-EN-10004459"/>
    <x v="1"/>
    <x v="12"/>
    <s v="Security-Tint Envelopes"/>
    <n v="30.56"/>
    <n v="4"/>
    <n v="0"/>
    <n v="14.974399999999999"/>
    <x v="1"/>
    <x v="0"/>
    <s v="No"/>
  </r>
  <r>
    <n v="5960"/>
    <s v="CA-2018-127138"/>
    <x v="299"/>
    <d v="2018-03-15T00:00:00"/>
    <s v="Second Class"/>
    <s v="DK-13225"/>
    <s v="Dean Katz"/>
    <x v="1"/>
    <s v="United States"/>
    <x v="8"/>
    <x v="1"/>
    <n v="94109"/>
    <x v="1"/>
    <s v="FUR-CH-10003746"/>
    <x v="0"/>
    <x v="1"/>
    <s v="Hon 4070 Series Pagoda Round Back Stacking Chairs"/>
    <n v="770.35200000000009"/>
    <n v="3"/>
    <n v="0.2"/>
    <n v="77.035199999999975"/>
    <x v="1"/>
    <x v="0"/>
    <s v="No"/>
  </r>
  <r>
    <n v="5961"/>
    <s v="CA-2019-150602"/>
    <x v="839"/>
    <d v="2019-02-14T00:00:00"/>
    <s v="Second Class"/>
    <s v="ML-17395"/>
    <s v="Marina Lichtenstein"/>
    <x v="1"/>
    <s v="United States"/>
    <x v="1"/>
    <x v="1"/>
    <n v="90045"/>
    <x v="1"/>
    <s v="FUR-FU-10003142"/>
    <x v="0"/>
    <x v="5"/>
    <s v="Master Big Foot Doorstop, Beige"/>
    <n v="21.12"/>
    <n v="4"/>
    <n v="0"/>
    <n v="6.5471999999999984"/>
    <x v="1"/>
    <x v="0"/>
    <s v="No"/>
  </r>
  <r>
    <n v="5962"/>
    <s v="CA-2016-140732"/>
    <x v="7"/>
    <d v="2016-11-13T00:00:00"/>
    <s v="Second Class"/>
    <s v="MA-17560"/>
    <s v="Matt Abelman"/>
    <x v="2"/>
    <s v="United States"/>
    <x v="1"/>
    <x v="1"/>
    <n v="90004"/>
    <x v="1"/>
    <s v="TEC-PH-10001425"/>
    <x v="2"/>
    <x v="7"/>
    <s v="Mophie Juice Pack Helium for iPhone"/>
    <n v="575.928"/>
    <n v="9"/>
    <n v="0.2"/>
    <n v="57.592799999999983"/>
    <x v="1"/>
    <x v="0"/>
    <s v="No"/>
  </r>
  <r>
    <n v="5963"/>
    <s v="CA-2016-140732"/>
    <x v="7"/>
    <d v="2016-11-13T00:00:00"/>
    <s v="Second Class"/>
    <s v="MA-17560"/>
    <s v="Matt Abelman"/>
    <x v="2"/>
    <s v="United States"/>
    <x v="1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  <x v="1"/>
    <x v="0"/>
    <s v="No"/>
  </r>
  <r>
    <n v="5964"/>
    <s v="CA-2016-140732"/>
    <x v="7"/>
    <d v="2016-11-13T00:00:00"/>
    <s v="Second Class"/>
    <s v="MA-17560"/>
    <s v="Matt Abelman"/>
    <x v="2"/>
    <s v="United States"/>
    <x v="1"/>
    <x v="1"/>
    <n v="90004"/>
    <x v="1"/>
    <s v="OFF-PA-10003625"/>
    <x v="1"/>
    <x v="10"/>
    <s v="Xerox 1979"/>
    <n v="123.92"/>
    <n v="4"/>
    <n v="0"/>
    <n v="55.763999999999996"/>
    <x v="1"/>
    <x v="0"/>
    <s v="No"/>
  </r>
  <r>
    <n v="5965"/>
    <s v="CA-2019-119011"/>
    <x v="648"/>
    <d v="2019-08-25T00:00:00"/>
    <s v="Standard Class"/>
    <s v="LR-17035"/>
    <s v="Lisa Ryan"/>
    <x v="1"/>
    <s v="United States"/>
    <x v="8"/>
    <x v="1"/>
    <n v="94109"/>
    <x v="1"/>
    <s v="OFF-SU-10004768"/>
    <x v="1"/>
    <x v="14"/>
    <s v="Acme Kleencut Forged Steel Scissors"/>
    <n v="17.22"/>
    <n v="3"/>
    <n v="0"/>
    <n v="5.1659999999999986"/>
    <x v="1"/>
    <x v="0"/>
    <s v="No"/>
  </r>
  <r>
    <n v="5966"/>
    <s v="CA-2019-119011"/>
    <x v="648"/>
    <d v="2019-08-25T00:00:00"/>
    <s v="Standard Class"/>
    <s v="LR-17035"/>
    <s v="Lisa Ryan"/>
    <x v="1"/>
    <s v="United States"/>
    <x v="8"/>
    <x v="1"/>
    <n v="94109"/>
    <x v="1"/>
    <s v="OFF-ST-10000777"/>
    <x v="1"/>
    <x v="4"/>
    <s v="Companion Letter/Legal File, Black"/>
    <n v="226.56"/>
    <n v="6"/>
    <n v="0"/>
    <n v="63.436800000000005"/>
    <x v="1"/>
    <x v="0"/>
    <s v="No"/>
  </r>
  <r>
    <n v="5967"/>
    <s v="CA-2019-119011"/>
    <x v="648"/>
    <d v="2019-08-25T00:00:00"/>
    <s v="Standard Class"/>
    <s v="LR-17035"/>
    <s v="Lisa Ryan"/>
    <x v="1"/>
    <s v="United States"/>
    <x v="8"/>
    <x v="1"/>
    <n v="94109"/>
    <x v="1"/>
    <s v="TEC-PH-10003171"/>
    <x v="2"/>
    <x v="7"/>
    <s v="Plantronics Encore H101 Dual Earpieces Headset"/>
    <n v="107.88"/>
    <n v="3"/>
    <n v="0.2"/>
    <n v="10.787999999999997"/>
    <x v="1"/>
    <x v="0"/>
    <s v="No"/>
  </r>
  <r>
    <n v="5968"/>
    <s v="CA-2018-166912"/>
    <x v="804"/>
    <d v="2018-01-17T00:00:00"/>
    <s v="First Class"/>
    <s v="BE-11335"/>
    <s v="Bill Eplett"/>
    <x v="2"/>
    <s v="United States"/>
    <x v="20"/>
    <x v="15"/>
    <n v="10009"/>
    <x v="3"/>
    <s v="OFF-PA-10001033"/>
    <x v="1"/>
    <x v="10"/>
    <s v="Xerox 1893"/>
    <n v="81.98"/>
    <n v="2"/>
    <n v="0"/>
    <n v="40.170200000000001"/>
    <x v="3"/>
    <x v="0"/>
    <s v="No"/>
  </r>
  <r>
    <n v="5969"/>
    <s v="CA-2016-141726"/>
    <x v="836"/>
    <d v="2016-07-22T00:00:00"/>
    <s v="First Class"/>
    <s v="CC-12145"/>
    <s v="Charles Crestani"/>
    <x v="0"/>
    <s v="United States"/>
    <x v="70"/>
    <x v="1"/>
    <n v="92105"/>
    <x v="1"/>
    <s v="OFF-PA-10000418"/>
    <x v="1"/>
    <x v="10"/>
    <s v="Xerox 189"/>
    <n v="104.85"/>
    <n v="1"/>
    <n v="0"/>
    <n v="50.327999999999996"/>
    <x v="1"/>
    <x v="1"/>
    <s v="Yes"/>
  </r>
  <r>
    <n v="5970"/>
    <s v="CA-2016-141726"/>
    <x v="836"/>
    <d v="2016-07-22T00:00:00"/>
    <s v="First Class"/>
    <s v="CC-12145"/>
    <s v="Charles Crestani"/>
    <x v="0"/>
    <s v="United States"/>
    <x v="70"/>
    <x v="1"/>
    <n v="92105"/>
    <x v="1"/>
    <s v="OFF-BI-10001982"/>
    <x v="1"/>
    <x v="8"/>
    <s v="Wilson Jones Custom Binder Spines &amp; Labels"/>
    <n v="8.7040000000000006"/>
    <n v="2"/>
    <n v="0.2"/>
    <n v="3.1551999999999998"/>
    <x v="1"/>
    <x v="1"/>
    <s v="Yes"/>
  </r>
  <r>
    <n v="5971"/>
    <s v="CA-2016-141726"/>
    <x v="836"/>
    <d v="2016-07-22T00:00:00"/>
    <s v="First Class"/>
    <s v="CC-12145"/>
    <s v="Charles Crestani"/>
    <x v="0"/>
    <s v="United States"/>
    <x v="70"/>
    <x v="1"/>
    <n v="92105"/>
    <x v="1"/>
    <s v="OFF-PA-10002230"/>
    <x v="1"/>
    <x v="10"/>
    <s v="Xerox 1897"/>
    <n v="19.920000000000002"/>
    <n v="4"/>
    <n v="0"/>
    <n v="9.7608000000000015"/>
    <x v="1"/>
    <x v="1"/>
    <s v="Yes"/>
  </r>
  <r>
    <n v="5972"/>
    <s v="CA-2016-141726"/>
    <x v="836"/>
    <d v="2016-07-22T00:00:00"/>
    <s v="First Class"/>
    <s v="CC-12145"/>
    <s v="Charles Crestani"/>
    <x v="0"/>
    <s v="United States"/>
    <x v="70"/>
    <x v="1"/>
    <n v="92105"/>
    <x v="1"/>
    <s v="FUR-FU-10003577"/>
    <x v="0"/>
    <x v="5"/>
    <s v="Nu-Dell Leatherette Frames"/>
    <n v="43.019999999999996"/>
    <n v="3"/>
    <n v="0"/>
    <n v="15.4872"/>
    <x v="1"/>
    <x v="1"/>
    <s v="Yes"/>
  </r>
  <r>
    <n v="5973"/>
    <s v="CA-2019-115105"/>
    <x v="695"/>
    <d v="2019-02-11T00:00:00"/>
    <s v="Standard Class"/>
    <s v="BD-11770"/>
    <s v="Bryan Davis"/>
    <x v="0"/>
    <s v="United States"/>
    <x v="20"/>
    <x v="15"/>
    <n v="10024"/>
    <x v="3"/>
    <s v="FUR-BO-10001811"/>
    <x v="0"/>
    <x v="0"/>
    <s v="Atlantic Metals Mobile 5-Shelf Bookcases, Custom Colors"/>
    <n v="240.78400000000002"/>
    <n v="1"/>
    <n v="0.2"/>
    <n v="30.097999999999978"/>
    <x v="3"/>
    <x v="0"/>
    <s v="No"/>
  </r>
  <r>
    <n v="5974"/>
    <s v="CA-2017-143980"/>
    <x v="707"/>
    <d v="2017-12-29T00:00:00"/>
    <s v="Standard Class"/>
    <s v="JK-15640"/>
    <s v="Jim Kriz"/>
    <x v="2"/>
    <s v="United States"/>
    <x v="20"/>
    <x v="15"/>
    <n v="10011"/>
    <x v="3"/>
    <s v="OFF-AP-10003779"/>
    <x v="1"/>
    <x v="9"/>
    <s v="Kensington 7 Outlet MasterPiece Power Center with Fax/Phone Line Protection"/>
    <n v="414.96"/>
    <n v="2"/>
    <n v="0"/>
    <n v="124.48799999999994"/>
    <x v="3"/>
    <x v="0"/>
    <s v="No"/>
  </r>
  <r>
    <n v="5975"/>
    <s v="CA-2018-135636"/>
    <x v="750"/>
    <d v="2018-10-13T00:00:00"/>
    <s v="Standard Class"/>
    <s v="DB-13615"/>
    <s v="Doug Bickford"/>
    <x v="0"/>
    <s v="United States"/>
    <x v="35"/>
    <x v="3"/>
    <n v="28205"/>
    <x v="0"/>
    <s v="OFF-ST-10000676"/>
    <x v="1"/>
    <x v="4"/>
    <s v="Fellowes Econo/Stor Drawers"/>
    <n v="387.72"/>
    <n v="5"/>
    <n v="0.2"/>
    <n v="-67.851000000000028"/>
    <x v="0"/>
    <x v="0"/>
    <s v="No"/>
  </r>
  <r>
    <n v="5976"/>
    <s v="CA-2019-102155"/>
    <x v="1002"/>
    <d v="2019-07-17T00:00:00"/>
    <s v="Standard Class"/>
    <s v="RR-19525"/>
    <s v="Rick Reed"/>
    <x v="1"/>
    <s v="United States"/>
    <x v="356"/>
    <x v="41"/>
    <n v="66212"/>
    <x v="2"/>
    <s v="OFF-ST-10001496"/>
    <x v="1"/>
    <x v="4"/>
    <s v="Standard Rollaway File with Lock"/>
    <n v="360.38"/>
    <n v="2"/>
    <n v="0"/>
    <n v="93.698800000000006"/>
    <x v="2"/>
    <x v="0"/>
    <s v="No"/>
  </r>
  <r>
    <n v="5977"/>
    <s v="CA-2019-102155"/>
    <x v="1002"/>
    <d v="2019-07-17T00:00:00"/>
    <s v="Standard Class"/>
    <s v="RR-19525"/>
    <s v="Rick Reed"/>
    <x v="1"/>
    <s v="United States"/>
    <x v="356"/>
    <x v="41"/>
    <n v="66212"/>
    <x v="2"/>
    <s v="OFF-PA-10003673"/>
    <x v="1"/>
    <x v="10"/>
    <s v="Strathmore Photo Mount Cards"/>
    <n v="13.56"/>
    <n v="2"/>
    <n v="0"/>
    <n v="6.2375999999999996"/>
    <x v="2"/>
    <x v="0"/>
    <s v="No"/>
  </r>
  <r>
    <n v="5978"/>
    <s v="CA-2019-116953"/>
    <x v="558"/>
    <d v="2019-04-25T00:00:00"/>
    <s v="First Class"/>
    <s v="SV-20935"/>
    <s v="Susan Vittorini"/>
    <x v="0"/>
    <s v="United States"/>
    <x v="123"/>
    <x v="16"/>
    <n v="85204"/>
    <x v="1"/>
    <s v="TEC-PH-10004614"/>
    <x v="2"/>
    <x v="7"/>
    <s v="AT&amp;T 841000 Phone"/>
    <n v="552"/>
    <n v="10"/>
    <n v="0.2"/>
    <n v="34.5"/>
    <x v="1"/>
    <x v="0"/>
    <s v="No"/>
  </r>
  <r>
    <n v="5979"/>
    <s v="CA-2016-117765"/>
    <x v="557"/>
    <d v="2016-09-13T00:00:00"/>
    <s v="Standard Class"/>
    <s v="RB-19465"/>
    <s v="Rick Bensley"/>
    <x v="2"/>
    <s v="United States"/>
    <x v="251"/>
    <x v="26"/>
    <n v="74133"/>
    <x v="2"/>
    <s v="FUR-TA-10001039"/>
    <x v="0"/>
    <x v="3"/>
    <s v="KI Adjustable-Height Table"/>
    <n v="429.90000000000003"/>
    <n v="5"/>
    <n v="0"/>
    <n v="111.77400000000003"/>
    <x v="2"/>
    <x v="0"/>
    <s v="No"/>
  </r>
  <r>
    <n v="5980"/>
    <s v="CA-2016-117765"/>
    <x v="557"/>
    <d v="2016-09-13T00:00:00"/>
    <s v="Standard Class"/>
    <s v="RB-19465"/>
    <s v="Rick Bensley"/>
    <x v="2"/>
    <s v="United States"/>
    <x v="251"/>
    <x v="26"/>
    <n v="74133"/>
    <x v="2"/>
    <s v="OFF-BI-10000474"/>
    <x v="1"/>
    <x v="8"/>
    <s v="Avery Recycled Flexi-View Covers for Binding Systems"/>
    <n v="32.06"/>
    <n v="2"/>
    <n v="0"/>
    <n v="15.3888"/>
    <x v="2"/>
    <x v="0"/>
    <s v="No"/>
  </r>
  <r>
    <n v="5981"/>
    <s v="CA-2016-117765"/>
    <x v="557"/>
    <d v="2016-09-13T00:00:00"/>
    <s v="Standard Class"/>
    <s v="RB-19465"/>
    <s v="Rick Bensley"/>
    <x v="2"/>
    <s v="United States"/>
    <x v="251"/>
    <x v="26"/>
    <n v="74133"/>
    <x v="2"/>
    <s v="FUR-CH-10004698"/>
    <x v="0"/>
    <x v="1"/>
    <s v="Padded Folding Chairs, Black, 4/Carton"/>
    <n v="161.96"/>
    <n v="2"/>
    <n v="0"/>
    <n v="45.348800000000011"/>
    <x v="2"/>
    <x v="0"/>
    <s v="No"/>
  </r>
  <r>
    <n v="5982"/>
    <s v="CA-2016-117765"/>
    <x v="557"/>
    <d v="2016-09-13T00:00:00"/>
    <s v="Standard Class"/>
    <s v="RB-19465"/>
    <s v="Rick Bensley"/>
    <x v="2"/>
    <s v="United States"/>
    <x v="251"/>
    <x v="26"/>
    <n v="74133"/>
    <x v="2"/>
    <s v="OFF-ST-10003327"/>
    <x v="1"/>
    <x v="4"/>
    <s v="Akro-Mils 12-Gallon Tote"/>
    <n v="19.86"/>
    <n v="2"/>
    <n v="0"/>
    <n v="5.7593999999999976"/>
    <x v="2"/>
    <x v="0"/>
    <s v="No"/>
  </r>
  <r>
    <n v="5983"/>
    <s v="CA-2018-114895"/>
    <x v="831"/>
    <d v="2018-11-28T00:00:00"/>
    <s v="Standard Class"/>
    <s v="MV-18190"/>
    <s v="Mike Vittorini"/>
    <x v="0"/>
    <s v="United States"/>
    <x v="20"/>
    <x v="15"/>
    <n v="10035"/>
    <x v="3"/>
    <s v="OFF-PA-10000232"/>
    <x v="1"/>
    <x v="10"/>
    <s v="Xerox 1975"/>
    <n v="12.96"/>
    <n v="2"/>
    <n v="0"/>
    <n v="6.3504000000000005"/>
    <x v="3"/>
    <x v="0"/>
    <s v="No"/>
  </r>
  <r>
    <n v="5984"/>
    <s v="CA-2019-112984"/>
    <x v="118"/>
    <d v="2019-09-18T00:00:00"/>
    <s v="Second Class"/>
    <s v="EH-14185"/>
    <s v="Evan Henry"/>
    <x v="0"/>
    <s v="United States"/>
    <x v="10"/>
    <x v="9"/>
    <n v="19143"/>
    <x v="3"/>
    <s v="OFF-PA-10003657"/>
    <x v="1"/>
    <x v="10"/>
    <s v="Xerox 1927"/>
    <n v="20.544000000000004"/>
    <n v="6"/>
    <n v="0.2"/>
    <n v="6.4199999999999964"/>
    <x v="3"/>
    <x v="0"/>
    <s v="No"/>
  </r>
  <r>
    <n v="5985"/>
    <s v="CA-2018-163776"/>
    <x v="1080"/>
    <d v="2018-07-25T00:00:00"/>
    <s v="Standard Class"/>
    <s v="JS-16030"/>
    <s v="Joy Smith"/>
    <x v="0"/>
    <s v="United States"/>
    <x v="413"/>
    <x v="35"/>
    <n v="39401"/>
    <x v="0"/>
    <s v="FUR-FU-10001185"/>
    <x v="0"/>
    <x v="5"/>
    <s v="Advantus Employee of the Month Certificate Frame, 11 x 13-1/2"/>
    <n v="185.57999999999998"/>
    <n v="6"/>
    <n v="0"/>
    <n v="76.087800000000001"/>
    <x v="0"/>
    <x v="0"/>
    <s v="No"/>
  </r>
  <r>
    <n v="5986"/>
    <s v="CA-2018-163776"/>
    <x v="1080"/>
    <d v="2018-07-25T00:00:00"/>
    <s v="Standard Class"/>
    <s v="JS-16030"/>
    <s v="Joy Smith"/>
    <x v="0"/>
    <s v="United States"/>
    <x v="413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  <x v="0"/>
    <x v="0"/>
    <s v="No"/>
  </r>
  <r>
    <n v="5987"/>
    <s v="CA-2018-163776"/>
    <x v="1080"/>
    <d v="2018-07-25T00:00:00"/>
    <s v="Standard Class"/>
    <s v="JS-16030"/>
    <s v="Joy Smith"/>
    <x v="0"/>
    <s v="United States"/>
    <x v="413"/>
    <x v="35"/>
    <n v="39401"/>
    <x v="0"/>
    <s v="OFF-ST-10002485"/>
    <x v="1"/>
    <x v="4"/>
    <s v="Rogers Deluxe File Chest"/>
    <n v="87.92"/>
    <n v="4"/>
    <n v="0"/>
    <n v="0.87919999999999732"/>
    <x v="0"/>
    <x v="0"/>
    <s v="No"/>
  </r>
  <r>
    <n v="5988"/>
    <s v="CA-2018-163776"/>
    <x v="1080"/>
    <d v="2018-07-25T00:00:00"/>
    <s v="Standard Class"/>
    <s v="JS-16030"/>
    <s v="Joy Smith"/>
    <x v="0"/>
    <s v="United States"/>
    <x v="413"/>
    <x v="35"/>
    <n v="39401"/>
    <x v="0"/>
    <s v="OFF-PA-10001033"/>
    <x v="1"/>
    <x v="10"/>
    <s v="Xerox 1893"/>
    <n v="245.94"/>
    <n v="6"/>
    <n v="0"/>
    <n v="120.51060000000001"/>
    <x v="0"/>
    <x v="0"/>
    <s v="No"/>
  </r>
  <r>
    <n v="5989"/>
    <s v="CA-2018-163776"/>
    <x v="1080"/>
    <d v="2018-07-25T00:00:00"/>
    <s v="Standard Class"/>
    <s v="JS-16030"/>
    <s v="Joy Smith"/>
    <x v="0"/>
    <s v="United States"/>
    <x v="413"/>
    <x v="35"/>
    <n v="39401"/>
    <x v="0"/>
    <s v="OFF-BI-10000404"/>
    <x v="1"/>
    <x v="8"/>
    <s v="Avery Printable Repositionable Plastic Tabs"/>
    <n v="8.6"/>
    <n v="1"/>
    <n v="0"/>
    <n v="4.0419999999999998"/>
    <x v="0"/>
    <x v="0"/>
    <s v="No"/>
  </r>
  <r>
    <n v="5990"/>
    <s v="CA-2018-163776"/>
    <x v="1080"/>
    <d v="2018-07-25T00:00:00"/>
    <s v="Standard Class"/>
    <s v="JS-16030"/>
    <s v="Joy Smith"/>
    <x v="0"/>
    <s v="United States"/>
    <x v="413"/>
    <x v="35"/>
    <n v="39401"/>
    <x v="0"/>
    <s v="FUR-BO-10003546"/>
    <x v="0"/>
    <x v="0"/>
    <s v="Hon 4-Shelf Metal Bookcases"/>
    <n v="504.90000000000003"/>
    <n v="5"/>
    <n v="0"/>
    <n v="126.22500000000002"/>
    <x v="0"/>
    <x v="0"/>
    <s v="No"/>
  </r>
  <r>
    <n v="5991"/>
    <s v="US-2019-163300"/>
    <x v="175"/>
    <d v="2019-09-21T00:00:00"/>
    <s v="Standard Class"/>
    <s v="ES-14020"/>
    <s v="Erica Smith"/>
    <x v="0"/>
    <s v="United States"/>
    <x v="1"/>
    <x v="1"/>
    <n v="90049"/>
    <x v="1"/>
    <s v="OFF-BI-10004390"/>
    <x v="1"/>
    <x v="8"/>
    <s v="GBC DocuBind 200 Manual Binding Machine"/>
    <n v="2357.4880000000003"/>
    <n v="7"/>
    <n v="0.2"/>
    <n v="884.05799999999999"/>
    <x v="1"/>
    <x v="0"/>
    <s v="No"/>
  </r>
  <r>
    <n v="5992"/>
    <s v="US-2019-163300"/>
    <x v="175"/>
    <d v="2019-09-21T00:00:00"/>
    <s v="Standard Class"/>
    <s v="ES-14020"/>
    <s v="Erica Smith"/>
    <x v="0"/>
    <s v="United States"/>
    <x v="1"/>
    <x v="1"/>
    <n v="90049"/>
    <x v="1"/>
    <s v="TEC-PH-10001700"/>
    <x v="2"/>
    <x v="7"/>
    <s v="Panasonic KX-TG6844B Expandable Digital Cordless Telephone"/>
    <n v="369.54399999999998"/>
    <n v="7"/>
    <n v="0.2"/>
    <n v="32.335100000000025"/>
    <x v="1"/>
    <x v="0"/>
    <s v="No"/>
  </r>
  <r>
    <n v="5993"/>
    <s v="US-2019-163300"/>
    <x v="175"/>
    <d v="2019-09-21T00:00:00"/>
    <s v="Standard Class"/>
    <s v="ES-14020"/>
    <s v="Erica Smith"/>
    <x v="0"/>
    <s v="United States"/>
    <x v="1"/>
    <x v="1"/>
    <n v="90049"/>
    <x v="1"/>
    <s v="FUR-CH-10003396"/>
    <x v="0"/>
    <x v="1"/>
    <s v="Global Deluxe Steno Chair"/>
    <n v="184.75200000000001"/>
    <n v="3"/>
    <n v="0.2"/>
    <n v="-20.784600000000012"/>
    <x v="1"/>
    <x v="0"/>
    <s v="No"/>
  </r>
  <r>
    <n v="5994"/>
    <s v="CA-2018-162187"/>
    <x v="25"/>
    <d v="2018-12-11T00:00:00"/>
    <s v="Same Day"/>
    <s v="NS-18640"/>
    <s v="Noel Staavos"/>
    <x v="1"/>
    <s v="United States"/>
    <x v="38"/>
    <x v="24"/>
    <n v="43229"/>
    <x v="3"/>
    <s v="OFF-ST-10001558"/>
    <x v="1"/>
    <x v="4"/>
    <s v="Acco Perma 4000 Stacking Storage Drawers"/>
    <n v="64.959999999999994"/>
    <n v="5"/>
    <n v="0.2"/>
    <n v="-4.0599999999999987"/>
    <x v="3"/>
    <x v="0"/>
    <s v="No"/>
  </r>
  <r>
    <n v="5995"/>
    <s v="CA-2018-162187"/>
    <x v="25"/>
    <d v="2018-12-11T00:00:00"/>
    <s v="Same Day"/>
    <s v="NS-18640"/>
    <s v="Noel Staavos"/>
    <x v="1"/>
    <s v="United States"/>
    <x v="38"/>
    <x v="24"/>
    <n v="43229"/>
    <x v="3"/>
    <s v="OFF-SU-10004782"/>
    <x v="1"/>
    <x v="14"/>
    <s v="Elite 5&quot; Scissors"/>
    <n v="13.52"/>
    <n v="2"/>
    <n v="0.2"/>
    <n v="1.6899999999999986"/>
    <x v="3"/>
    <x v="0"/>
    <s v="No"/>
  </r>
  <r>
    <n v="5996"/>
    <s v="CA-2018-162187"/>
    <x v="25"/>
    <d v="2018-12-11T00:00:00"/>
    <s v="Same Day"/>
    <s v="NS-18640"/>
    <s v="Noel Staavos"/>
    <x v="1"/>
    <s v="United States"/>
    <x v="38"/>
    <x v="24"/>
    <n v="43229"/>
    <x v="3"/>
    <s v="FUR-CH-10003298"/>
    <x v="0"/>
    <x v="1"/>
    <s v="Office Star - Contemporary Task Swivel chair with Loop Arms, Charcoal"/>
    <n v="458.42999999999995"/>
    <n v="5"/>
    <n v="0.3"/>
    <n v="-137.52900000000002"/>
    <x v="3"/>
    <x v="0"/>
    <s v="No"/>
  </r>
  <r>
    <n v="5997"/>
    <s v="CA-2018-162187"/>
    <x v="25"/>
    <d v="2018-12-11T00:00:00"/>
    <s v="Same Day"/>
    <s v="NS-18640"/>
    <s v="Noel Staavos"/>
    <x v="1"/>
    <s v="United States"/>
    <x v="38"/>
    <x v="24"/>
    <n v="43229"/>
    <x v="3"/>
    <s v="OFF-AP-10000576"/>
    <x v="1"/>
    <x v="9"/>
    <s v="Belkin 325VA UPS Surge Protector, 6'"/>
    <n v="387.13600000000002"/>
    <n v="4"/>
    <n v="0.2"/>
    <n v="24.196000000000012"/>
    <x v="3"/>
    <x v="0"/>
    <s v="No"/>
  </r>
  <r>
    <n v="5998"/>
    <s v="CA-2018-162187"/>
    <x v="25"/>
    <d v="2018-12-11T00:00:00"/>
    <s v="Same Day"/>
    <s v="NS-18640"/>
    <s v="Noel Staavos"/>
    <x v="1"/>
    <s v="United States"/>
    <x v="38"/>
    <x v="24"/>
    <n v="43229"/>
    <x v="3"/>
    <s v="FUR-TA-10003008"/>
    <x v="0"/>
    <x v="3"/>
    <s v="Lesro Round Back Collection Coffee Table, End Table"/>
    <n v="328.59000000000003"/>
    <n v="3"/>
    <n v="0.4"/>
    <n v="-147.8655"/>
    <x v="3"/>
    <x v="0"/>
    <s v="No"/>
  </r>
  <r>
    <n v="5999"/>
    <s v="US-2016-112991"/>
    <x v="325"/>
    <d v="2016-12-14T00:00:00"/>
    <s v="Standard Class"/>
    <s v="SH-19975"/>
    <s v="Sally Hughsby"/>
    <x v="1"/>
    <s v="United States"/>
    <x v="460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  <x v="1"/>
    <x v="0"/>
    <s v="No"/>
  </r>
  <r>
    <n v="6000"/>
    <s v="US-2016-112991"/>
    <x v="325"/>
    <d v="2016-12-14T00:00:00"/>
    <s v="Standard Class"/>
    <s v="SH-19975"/>
    <s v="Sally Hughsby"/>
    <x v="1"/>
    <s v="United States"/>
    <x v="460"/>
    <x v="45"/>
    <n v="83605"/>
    <x v="1"/>
    <s v="OFF-PA-10000019"/>
    <x v="1"/>
    <x v="10"/>
    <s v="Xerox 1931"/>
    <n v="25.92"/>
    <n v="4"/>
    <n v="0"/>
    <n v="12.441600000000001"/>
    <x v="1"/>
    <x v="0"/>
    <s v="No"/>
  </r>
  <r>
    <n v="6001"/>
    <s v="US-2016-112991"/>
    <x v="325"/>
    <d v="2016-12-14T00:00:00"/>
    <s v="Standard Class"/>
    <s v="SH-19975"/>
    <s v="Sally Hughsby"/>
    <x v="1"/>
    <s v="United States"/>
    <x v="460"/>
    <x v="45"/>
    <n v="83605"/>
    <x v="1"/>
    <s v="OFF-PA-10002222"/>
    <x v="1"/>
    <x v="10"/>
    <s v="Xerox Color Copier Paper, 11&quot; x 17&quot;, Ream"/>
    <n v="91.36"/>
    <n v="4"/>
    <n v="0"/>
    <n v="42.025599999999997"/>
    <x v="1"/>
    <x v="0"/>
    <s v="No"/>
  </r>
  <r>
    <n v="6002"/>
    <s v="CA-2016-124079"/>
    <x v="736"/>
    <d v="2016-12-17T00:00:00"/>
    <s v="Standard Class"/>
    <s v="RF-19345"/>
    <s v="Randy Ferguson"/>
    <x v="1"/>
    <s v="United States"/>
    <x v="42"/>
    <x v="16"/>
    <n v="85023"/>
    <x v="1"/>
    <s v="FUR-FU-10002553"/>
    <x v="0"/>
    <x v="5"/>
    <s v="Electrix Incandescent Magnifying Lamp, Black"/>
    <n v="87.960000000000008"/>
    <n v="3"/>
    <n v="0.2"/>
    <n v="7.6965000000000039"/>
    <x v="1"/>
    <x v="0"/>
    <s v="No"/>
  </r>
  <r>
    <n v="6003"/>
    <s v="CA-2016-124079"/>
    <x v="736"/>
    <d v="2016-12-17T00:00:00"/>
    <s v="Standard Class"/>
    <s v="RF-19345"/>
    <s v="Randy Ferguson"/>
    <x v="1"/>
    <s v="United States"/>
    <x v="42"/>
    <x v="16"/>
    <n v="85023"/>
    <x v="1"/>
    <s v="OFF-BI-10002103"/>
    <x v="1"/>
    <x v="8"/>
    <s v="Cardinal Slant-D Ring Binder, Heavy Gauge Vinyl"/>
    <n v="5.2140000000000004"/>
    <n v="2"/>
    <n v="0.7"/>
    <n v="-4.1711999999999989"/>
    <x v="1"/>
    <x v="0"/>
    <s v="No"/>
  </r>
  <r>
    <n v="6004"/>
    <s v="US-2019-146878"/>
    <x v="296"/>
    <d v="2019-09-27T00:00:00"/>
    <s v="Standard Class"/>
    <s v="DL-12865"/>
    <s v="Dan Lawera"/>
    <x v="0"/>
    <s v="United States"/>
    <x v="100"/>
    <x v="2"/>
    <n v="33142"/>
    <x v="0"/>
    <s v="OFF-BI-10002794"/>
    <x v="1"/>
    <x v="8"/>
    <s v="Avery Trapezoid Ring Binder, 3&quot; Capacity, Black, 1040 sheets"/>
    <n v="12.294"/>
    <n v="1"/>
    <n v="0.7"/>
    <n v="-8.6057999999999986"/>
    <x v="0"/>
    <x v="0"/>
    <s v="No"/>
  </r>
  <r>
    <n v="6005"/>
    <s v="CA-2019-107244"/>
    <x v="210"/>
    <d v="2019-09-11T00:00:00"/>
    <s v="Standard Class"/>
    <s v="AG-10390"/>
    <s v="Allen Goldenen"/>
    <x v="0"/>
    <s v="United States"/>
    <x v="1"/>
    <x v="1"/>
    <n v="90004"/>
    <x v="1"/>
    <s v="FUR-FU-10002597"/>
    <x v="0"/>
    <x v="5"/>
    <s v="C-Line Magnetic Cubicle Keepers, Clear Polypropylene"/>
    <n v="19.760000000000002"/>
    <n v="4"/>
    <n v="0"/>
    <n v="8.2992000000000008"/>
    <x v="1"/>
    <x v="0"/>
    <s v="No"/>
  </r>
  <r>
    <n v="6006"/>
    <s v="CA-2017-100657"/>
    <x v="121"/>
    <d v="2017-11-07T00:00:00"/>
    <s v="Standard Class"/>
    <s v="SW-20245"/>
    <s v="Scot Wooten"/>
    <x v="0"/>
    <s v="United States"/>
    <x v="21"/>
    <x v="15"/>
    <n v="12180"/>
    <x v="3"/>
    <s v="FUR-CH-10003535"/>
    <x v="0"/>
    <x v="1"/>
    <s v="Global Armless Task Chair, Royal Blue"/>
    <n v="109.764"/>
    <n v="2"/>
    <n v="0.1"/>
    <n v="8.5371999999999968"/>
    <x v="3"/>
    <x v="0"/>
    <s v="No"/>
  </r>
  <r>
    <n v="6007"/>
    <s v="CA-2019-129581"/>
    <x v="157"/>
    <d v="2019-12-18T00:00:00"/>
    <s v="Standard Class"/>
    <s v="KN-16390"/>
    <s v="Katherine Nockton"/>
    <x v="1"/>
    <s v="United States"/>
    <x v="217"/>
    <x v="31"/>
    <n v="2740"/>
    <x v="3"/>
    <s v="TEC-PH-10001527"/>
    <x v="2"/>
    <x v="7"/>
    <s v="Plantronics MX500i Earset"/>
    <n v="128.85000000000002"/>
    <n v="3"/>
    <n v="0"/>
    <n v="3.8654999999999973"/>
    <x v="3"/>
    <x v="0"/>
    <s v="No"/>
  </r>
  <r>
    <n v="6008"/>
    <s v="CA-2019-129028"/>
    <x v="719"/>
    <d v="2019-04-03T00:00:00"/>
    <s v="First Class"/>
    <s v="GB-14530"/>
    <s v="George Bell"/>
    <x v="1"/>
    <s v="United States"/>
    <x v="159"/>
    <x v="20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  <x v="0"/>
    <x v="0"/>
    <s v="No"/>
  </r>
  <r>
    <n v="6009"/>
    <s v="CA-2017-135580"/>
    <x v="1081"/>
    <d v="2018-01-03T00:00:00"/>
    <s v="Standard Class"/>
    <s v="CL-12565"/>
    <s v="Clay Ludtke"/>
    <x v="0"/>
    <s v="United States"/>
    <x v="1"/>
    <x v="1"/>
    <n v="90049"/>
    <x v="1"/>
    <s v="OFF-PA-10000595"/>
    <x v="1"/>
    <x v="10"/>
    <s v="Xerox 1929"/>
    <n v="68.52"/>
    <n v="3"/>
    <n v="0"/>
    <n v="31.519199999999998"/>
    <x v="1"/>
    <x v="1"/>
    <s v="Yes"/>
  </r>
  <r>
    <n v="6010"/>
    <s v="CA-2017-135580"/>
    <x v="1081"/>
    <d v="2018-01-03T00:00:00"/>
    <s v="Standard Class"/>
    <s v="CL-12565"/>
    <s v="Clay Ludtke"/>
    <x v="0"/>
    <s v="United States"/>
    <x v="1"/>
    <x v="1"/>
    <n v="90049"/>
    <x v="1"/>
    <s v="OFF-ST-10000798"/>
    <x v="1"/>
    <x v="4"/>
    <s v="2300 Heavy-Duty Transfer File Systems by Perma"/>
    <n v="74.94"/>
    <n v="3"/>
    <n v="0"/>
    <n v="14.238599999999995"/>
    <x v="1"/>
    <x v="1"/>
    <s v="Yes"/>
  </r>
  <r>
    <n v="6011"/>
    <s v="CA-2017-135580"/>
    <x v="1081"/>
    <d v="2018-01-03T00:00:00"/>
    <s v="Standard Class"/>
    <s v="CL-12565"/>
    <s v="Clay Ludtke"/>
    <x v="0"/>
    <s v="United States"/>
    <x v="1"/>
    <x v="1"/>
    <n v="90049"/>
    <x v="1"/>
    <s v="TEC-MA-10004002"/>
    <x v="2"/>
    <x v="15"/>
    <s v="Zebra GX420t Direct Thermal/Thermal Transfer Printer"/>
    <n v="2548.5600000000004"/>
    <n v="6"/>
    <n v="0.2"/>
    <n v="286.71299999999962"/>
    <x v="1"/>
    <x v="1"/>
    <s v="Yes"/>
  </r>
  <r>
    <n v="6012"/>
    <s v="CA-2017-135580"/>
    <x v="1081"/>
    <d v="2018-01-03T00:00:00"/>
    <s v="Standard Class"/>
    <s v="CL-12565"/>
    <s v="Clay Ludtke"/>
    <x v="0"/>
    <s v="United States"/>
    <x v="1"/>
    <x v="1"/>
    <n v="90049"/>
    <x v="1"/>
    <s v="OFF-EN-10003296"/>
    <x v="1"/>
    <x v="12"/>
    <s v="Tyvek Side-Opening Peel &amp; Seel Expanding Envelopes"/>
    <n v="271.44"/>
    <n v="3"/>
    <n v="0"/>
    <n v="122.148"/>
    <x v="1"/>
    <x v="1"/>
    <s v="Yes"/>
  </r>
  <r>
    <n v="6013"/>
    <s v="CA-2017-135580"/>
    <x v="1081"/>
    <d v="2018-01-03T00:00:00"/>
    <s v="Standard Class"/>
    <s v="CL-12565"/>
    <s v="Clay Ludtke"/>
    <x v="0"/>
    <s v="United States"/>
    <x v="1"/>
    <x v="1"/>
    <n v="90049"/>
    <x v="1"/>
    <s v="TEC-PH-10004345"/>
    <x v="2"/>
    <x v="7"/>
    <s v="Cisco SPA 502G IP Phone"/>
    <n v="287.88"/>
    <n v="3"/>
    <n v="0.2"/>
    <n v="35.984999999999999"/>
    <x v="1"/>
    <x v="1"/>
    <s v="Yes"/>
  </r>
  <r>
    <n v="6014"/>
    <s v="CA-2018-159016"/>
    <x v="612"/>
    <d v="2018-03-11T00:00:00"/>
    <s v="First Class"/>
    <s v="KF-16285"/>
    <s v="Karen Ferguson"/>
    <x v="2"/>
    <s v="United States"/>
    <x v="1"/>
    <x v="1"/>
    <n v="90008"/>
    <x v="1"/>
    <s v="OFF-PA-10004405"/>
    <x v="1"/>
    <x v="10"/>
    <s v="Rediform Voice Mail Log Books"/>
    <n v="14.9"/>
    <n v="5"/>
    <n v="0"/>
    <n v="7.1519999999999992"/>
    <x v="1"/>
    <x v="0"/>
    <s v="No"/>
  </r>
  <r>
    <n v="6015"/>
    <s v="CA-2018-159016"/>
    <x v="612"/>
    <d v="2018-03-11T00:00:00"/>
    <s v="First Class"/>
    <s v="KF-16285"/>
    <s v="Karen Ferguson"/>
    <x v="2"/>
    <s v="United States"/>
    <x v="1"/>
    <x v="1"/>
    <n v="90008"/>
    <x v="1"/>
    <s v="TEC-PH-10002885"/>
    <x v="2"/>
    <x v="7"/>
    <s v="Apple iPhone 5"/>
    <n v="4158.9120000000003"/>
    <n v="8"/>
    <n v="0.2"/>
    <n v="363.90480000000025"/>
    <x v="1"/>
    <x v="0"/>
    <s v="No"/>
  </r>
  <r>
    <n v="6016"/>
    <s v="CA-2016-102652"/>
    <x v="322"/>
    <d v="2016-04-12T00:00:00"/>
    <s v="Standard Class"/>
    <s v="AY-10555"/>
    <s v="Andy Yotov"/>
    <x v="1"/>
    <s v="United States"/>
    <x v="1"/>
    <x v="1"/>
    <n v="90049"/>
    <x v="1"/>
    <s v="FUR-FU-10000747"/>
    <x v="0"/>
    <x v="5"/>
    <s v="Tenex B1-RE Series Chair Mats for Low Pile Carpets"/>
    <n v="91.96"/>
    <n v="2"/>
    <n v="0"/>
    <n v="15.633199999999988"/>
    <x v="1"/>
    <x v="1"/>
    <s v="Yes"/>
  </r>
  <r>
    <n v="6017"/>
    <s v="CA-2016-102652"/>
    <x v="322"/>
    <d v="2016-04-12T00:00:00"/>
    <s v="Standard Class"/>
    <s v="AY-10555"/>
    <s v="Andy Yotov"/>
    <x v="1"/>
    <s v="United States"/>
    <x v="1"/>
    <x v="1"/>
    <n v="90049"/>
    <x v="1"/>
    <s v="FUR-FU-10001918"/>
    <x v="0"/>
    <x v="5"/>
    <s v="C-Line Cubicle Keepers Polyproplyene Holder With Velcro Backings"/>
    <n v="33.11"/>
    <n v="7"/>
    <n v="0"/>
    <n v="12.912900000000004"/>
    <x v="1"/>
    <x v="1"/>
    <s v="Yes"/>
  </r>
  <r>
    <n v="6018"/>
    <s v="CA-2016-102652"/>
    <x v="322"/>
    <d v="2016-04-12T00:00:00"/>
    <s v="Standard Class"/>
    <s v="AY-10555"/>
    <s v="Andy Yotov"/>
    <x v="1"/>
    <s v="United States"/>
    <x v="1"/>
    <x v="1"/>
    <n v="90049"/>
    <x v="1"/>
    <s v="OFF-PA-10003309"/>
    <x v="1"/>
    <x v="10"/>
    <s v="Xerox 211"/>
    <n v="19.440000000000001"/>
    <n v="3"/>
    <n v="0"/>
    <n v="9.3312000000000008"/>
    <x v="1"/>
    <x v="1"/>
    <s v="Yes"/>
  </r>
  <r>
    <n v="6019"/>
    <s v="CA-2016-102652"/>
    <x v="322"/>
    <d v="2016-04-12T00:00:00"/>
    <s v="Standard Class"/>
    <s v="AY-10555"/>
    <s v="Andy Yotov"/>
    <x v="1"/>
    <s v="United States"/>
    <x v="1"/>
    <x v="1"/>
    <n v="90049"/>
    <x v="1"/>
    <s v="OFF-PA-10001977"/>
    <x v="1"/>
    <x v="10"/>
    <s v="Xerox 194"/>
    <n v="55.48"/>
    <n v="1"/>
    <n v="0"/>
    <n v="26.630399999999998"/>
    <x v="1"/>
    <x v="1"/>
    <s v="Yes"/>
  </r>
  <r>
    <n v="6020"/>
    <s v="CA-2016-152422"/>
    <x v="1082"/>
    <d v="2016-10-10T00:00:00"/>
    <s v="Second Class"/>
    <s v="BD-11635"/>
    <s v="Brian Derr"/>
    <x v="0"/>
    <s v="United States"/>
    <x v="38"/>
    <x v="24"/>
    <n v="43229"/>
    <x v="3"/>
    <s v="OFF-AP-10002892"/>
    <x v="1"/>
    <x v="9"/>
    <s v="Belkin F5C206VTEL 6 Outlet Surge"/>
    <n v="91.92"/>
    <n v="5"/>
    <n v="0.2"/>
    <n v="11.489999999999991"/>
    <x v="3"/>
    <x v="0"/>
    <s v="No"/>
  </r>
  <r>
    <n v="6021"/>
    <s v="US-2018-156692"/>
    <x v="572"/>
    <d v="2018-08-13T00:00:00"/>
    <s v="Same Day"/>
    <s v="HG-15025"/>
    <s v="Hunter Glantz"/>
    <x v="0"/>
    <s v="United States"/>
    <x v="461"/>
    <x v="28"/>
    <n v="70065"/>
    <x v="0"/>
    <s v="OFF-AP-10002222"/>
    <x v="1"/>
    <x v="9"/>
    <s v="Staple holder"/>
    <n v="17.34"/>
    <n v="2"/>
    <n v="0"/>
    <n v="4.6818000000000008"/>
    <x v="0"/>
    <x v="0"/>
    <s v="No"/>
  </r>
  <r>
    <n v="6022"/>
    <s v="US-2018-156692"/>
    <x v="572"/>
    <d v="2018-08-13T00:00:00"/>
    <s v="Same Day"/>
    <s v="HG-15025"/>
    <s v="Hunter Glantz"/>
    <x v="0"/>
    <s v="United States"/>
    <x v="461"/>
    <x v="28"/>
    <n v="70065"/>
    <x v="0"/>
    <s v="TEC-AC-10000158"/>
    <x v="2"/>
    <x v="11"/>
    <s v="Sony 64GB Class 10 Micro SDHC R40 Memory Card"/>
    <n v="71.98"/>
    <n v="2"/>
    <n v="0"/>
    <n v="15.1158"/>
    <x v="0"/>
    <x v="0"/>
    <s v="No"/>
  </r>
  <r>
    <n v="6023"/>
    <s v="CA-2016-130869"/>
    <x v="664"/>
    <d v="2016-11-21T00:00:00"/>
    <s v="Standard Class"/>
    <s v="CB-12025"/>
    <s v="Cassandra Brandow"/>
    <x v="0"/>
    <s v="United States"/>
    <x v="444"/>
    <x v="5"/>
    <n v="75104"/>
    <x v="2"/>
    <s v="OFF-EN-10002600"/>
    <x v="1"/>
    <x v="12"/>
    <s v="Redi-Strip #10 Envelopes, 4 1/8 x 9 1/2"/>
    <n v="7.080000000000001"/>
    <n v="3"/>
    <n v="0.2"/>
    <n v="2.4779999999999989"/>
    <x v="2"/>
    <x v="0"/>
    <s v="No"/>
  </r>
  <r>
    <n v="6024"/>
    <s v="US-2019-128832"/>
    <x v="558"/>
    <d v="2019-04-27T00:00:00"/>
    <s v="First Class"/>
    <s v="LS-16945"/>
    <s v="Linda Southworth"/>
    <x v="1"/>
    <s v="United States"/>
    <x v="205"/>
    <x v="34"/>
    <n v="2908"/>
    <x v="3"/>
    <s v="TEC-AC-10004855"/>
    <x v="2"/>
    <x v="11"/>
    <s v="V7 USB Numeric Keypad"/>
    <n v="69.98"/>
    <n v="2"/>
    <n v="0"/>
    <n v="4.8986000000000018"/>
    <x v="3"/>
    <x v="0"/>
    <s v="No"/>
  </r>
  <r>
    <n v="6025"/>
    <s v="CA-2019-139717"/>
    <x v="1043"/>
    <d v="2019-08-26T00:00:00"/>
    <s v="Second Class"/>
    <s v="DM-13015"/>
    <s v="Darrin Martin"/>
    <x v="0"/>
    <s v="United States"/>
    <x v="152"/>
    <x v="24"/>
    <n v="43130"/>
    <x v="3"/>
    <s v="OFF-AP-10000938"/>
    <x v="1"/>
    <x v="9"/>
    <s v="Avanti 1.7 Cu. Ft. Refrigerator"/>
    <n v="646.27200000000005"/>
    <n v="8"/>
    <n v="0.2"/>
    <n v="64.627199999999988"/>
    <x v="3"/>
    <x v="0"/>
    <s v="No"/>
  </r>
  <r>
    <n v="6026"/>
    <s v="CA-2019-139717"/>
    <x v="1043"/>
    <d v="2019-08-26T00:00:00"/>
    <s v="Second Class"/>
    <s v="DM-13015"/>
    <s v="Darrin Martin"/>
    <x v="0"/>
    <s v="United States"/>
    <x v="152"/>
    <x v="24"/>
    <n v="43130"/>
    <x v="3"/>
    <s v="OFF-PA-10002195"/>
    <x v="1"/>
    <x v="10"/>
    <s v="Xerox 1966"/>
    <n v="10.368000000000002"/>
    <n v="2"/>
    <n v="0.2"/>
    <n v="3.7584"/>
    <x v="3"/>
    <x v="0"/>
    <s v="No"/>
  </r>
  <r>
    <n v="6027"/>
    <s v="CA-2019-136007"/>
    <x v="660"/>
    <d v="2019-03-02T00:00:00"/>
    <s v="Standard Class"/>
    <s v="AC-10615"/>
    <s v="Ann Chong"/>
    <x v="1"/>
    <s v="United States"/>
    <x v="4"/>
    <x v="4"/>
    <n v="98115"/>
    <x v="1"/>
    <s v="OFF-FA-10002701"/>
    <x v="1"/>
    <x v="13"/>
    <s v="Alliance Rubber Bands"/>
    <n v="8.4"/>
    <n v="5"/>
    <n v="0"/>
    <n v="0.33599999999999963"/>
    <x v="1"/>
    <x v="0"/>
    <s v="No"/>
  </r>
  <r>
    <n v="6028"/>
    <s v="CA-2019-136007"/>
    <x v="660"/>
    <d v="2019-03-02T00:00:00"/>
    <s v="Standard Class"/>
    <s v="AC-10615"/>
    <s v="Ann Chong"/>
    <x v="1"/>
    <s v="United States"/>
    <x v="4"/>
    <x v="4"/>
    <n v="98115"/>
    <x v="1"/>
    <s v="TEC-PH-10003589"/>
    <x v="2"/>
    <x v="7"/>
    <s v="invisibleSHIELD by ZAGG Smudge-Free Screen Protector"/>
    <n v="71.959999999999994"/>
    <n v="5"/>
    <n v="0.2"/>
    <n v="25.185999999999996"/>
    <x v="1"/>
    <x v="0"/>
    <s v="No"/>
  </r>
  <r>
    <n v="6029"/>
    <s v="CA-2018-157364"/>
    <x v="258"/>
    <d v="2018-11-21T00:00:00"/>
    <s v="First Class"/>
    <s v="LT-17110"/>
    <s v="Liz Thompson"/>
    <x v="0"/>
    <s v="United States"/>
    <x v="108"/>
    <x v="3"/>
    <n v="28540"/>
    <x v="0"/>
    <s v="OFF-AR-10003752"/>
    <x v="1"/>
    <x v="6"/>
    <s v="Deluxe Chalkboard Eraser Cleaner"/>
    <n v="18.48"/>
    <n v="2"/>
    <n v="0.2"/>
    <n v="6.0059999999999993"/>
    <x v="0"/>
    <x v="0"/>
    <s v="No"/>
  </r>
  <r>
    <n v="6030"/>
    <s v="US-2018-112970"/>
    <x v="696"/>
    <d v="2018-11-15T00:00:00"/>
    <s v="First Class"/>
    <s v="TB-21250"/>
    <s v="Tim Brockman"/>
    <x v="0"/>
    <s v="United States"/>
    <x v="1"/>
    <x v="1"/>
    <n v="90049"/>
    <x v="1"/>
    <s v="OFF-AR-10003829"/>
    <x v="1"/>
    <x v="6"/>
    <s v="Newell 35"/>
    <n v="9.84"/>
    <n v="3"/>
    <n v="0"/>
    <n v="2.8535999999999988"/>
    <x v="1"/>
    <x v="0"/>
    <s v="No"/>
  </r>
  <r>
    <n v="6031"/>
    <s v="US-2019-152492"/>
    <x v="91"/>
    <d v="2019-07-06T00:00:00"/>
    <s v="Same Day"/>
    <s v="AH-10585"/>
    <s v="Angele Hood"/>
    <x v="0"/>
    <s v="United States"/>
    <x v="100"/>
    <x v="2"/>
    <n v="33142"/>
    <x v="0"/>
    <s v="FUR-CH-10000155"/>
    <x v="0"/>
    <x v="1"/>
    <s v="Global Comet Stacking Armless Chair"/>
    <n v="239.24"/>
    <n v="1"/>
    <n v="0.2"/>
    <n v="23.924000000000007"/>
    <x v="0"/>
    <x v="0"/>
    <s v="No"/>
  </r>
  <r>
    <n v="6032"/>
    <s v="CA-2018-101168"/>
    <x v="591"/>
    <d v="2019-01-01T00:00:00"/>
    <s v="Standard Class"/>
    <s v="SS-20140"/>
    <s v="Saphhira Shifley"/>
    <x v="1"/>
    <s v="United States"/>
    <x v="462"/>
    <x v="38"/>
    <n v="3060"/>
    <x v="3"/>
    <s v="FUR-FU-10003142"/>
    <x v="0"/>
    <x v="5"/>
    <s v="Master Big Foot Doorstop, Beige"/>
    <n v="21.12"/>
    <n v="4"/>
    <n v="0"/>
    <n v="6.5471999999999984"/>
    <x v="3"/>
    <x v="0"/>
    <s v="No"/>
  </r>
  <r>
    <n v="6033"/>
    <s v="CA-2019-104010"/>
    <x v="756"/>
    <d v="2019-04-25T00:00:00"/>
    <s v="First Class"/>
    <s v="TD-20995"/>
    <s v="Tamara Dahlen"/>
    <x v="0"/>
    <s v="United States"/>
    <x v="20"/>
    <x v="15"/>
    <n v="10011"/>
    <x v="3"/>
    <s v="OFF-SU-10001218"/>
    <x v="1"/>
    <x v="14"/>
    <s v="Fiskars Softgrip Scissors"/>
    <n v="54.900000000000006"/>
    <n v="5"/>
    <n v="0"/>
    <n v="15.372000000000003"/>
    <x v="3"/>
    <x v="0"/>
    <s v="No"/>
  </r>
  <r>
    <n v="6034"/>
    <s v="CA-2017-130253"/>
    <x v="639"/>
    <d v="2017-12-18T00:00:00"/>
    <s v="Standard Class"/>
    <s v="PP-18955"/>
    <s v="Paul Prost"/>
    <x v="2"/>
    <s v="United States"/>
    <x v="1"/>
    <x v="1"/>
    <n v="90036"/>
    <x v="1"/>
    <s v="FUR-FU-10002963"/>
    <x v="0"/>
    <x v="5"/>
    <s v="Master Caster Door Stop, Gray"/>
    <n v="15.24"/>
    <n v="3"/>
    <n v="0"/>
    <n v="5.1815999999999995"/>
    <x v="1"/>
    <x v="0"/>
    <s v="No"/>
  </r>
  <r>
    <n v="6035"/>
    <s v="US-2017-155369"/>
    <x v="1083"/>
    <d v="2017-04-25T00:00:00"/>
    <s v="Standard Class"/>
    <s v="PG-18820"/>
    <s v="Patrick Gardner"/>
    <x v="0"/>
    <s v="United States"/>
    <x v="238"/>
    <x v="5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  <x v="2"/>
    <x v="0"/>
    <s v="No"/>
  </r>
  <r>
    <n v="6036"/>
    <s v="US-2017-155369"/>
    <x v="1083"/>
    <d v="2017-04-25T00:00:00"/>
    <s v="Standard Class"/>
    <s v="PG-18820"/>
    <s v="Patrick Gardner"/>
    <x v="0"/>
    <s v="United States"/>
    <x v="238"/>
    <x v="5"/>
    <n v="75007"/>
    <x v="2"/>
    <s v="OFF-BI-10003925"/>
    <x v="1"/>
    <x v="8"/>
    <s v="Fellowes PB300 Plastic Comb Binding Machine"/>
    <n v="310.39199999999994"/>
    <n v="4"/>
    <n v="0.8"/>
    <n v="-512.14680000000021"/>
    <x v="2"/>
    <x v="0"/>
    <s v="No"/>
  </r>
  <r>
    <n v="6037"/>
    <s v="CA-2018-131205"/>
    <x v="913"/>
    <d v="2018-09-08T00:00:00"/>
    <s v="Standard Class"/>
    <s v="AA-10645"/>
    <s v="Anna Andreadi"/>
    <x v="0"/>
    <s v="United States"/>
    <x v="430"/>
    <x v="0"/>
    <n v="40324"/>
    <x v="0"/>
    <s v="FUR-FU-10003347"/>
    <x v="0"/>
    <x v="5"/>
    <s v="Coloredge Poster Frame"/>
    <n v="42.599999999999994"/>
    <n v="3"/>
    <n v="0"/>
    <n v="16.614000000000001"/>
    <x v="0"/>
    <x v="0"/>
    <s v="No"/>
  </r>
  <r>
    <n v="6038"/>
    <s v="CA-2018-131205"/>
    <x v="913"/>
    <d v="2018-09-08T00:00:00"/>
    <s v="Standard Class"/>
    <s v="AA-10645"/>
    <s v="Anna Andreadi"/>
    <x v="0"/>
    <s v="United States"/>
    <x v="430"/>
    <x v="0"/>
    <n v="40324"/>
    <x v="0"/>
    <s v="OFF-BI-10000315"/>
    <x v="1"/>
    <x v="8"/>
    <s v="Poly Designer Cover &amp; Back"/>
    <n v="113.94"/>
    <n v="6"/>
    <n v="0"/>
    <n v="54.691199999999995"/>
    <x v="0"/>
    <x v="0"/>
    <s v="No"/>
  </r>
  <r>
    <n v="6039"/>
    <s v="CA-2018-131205"/>
    <x v="913"/>
    <d v="2018-09-08T00:00:00"/>
    <s v="Standard Class"/>
    <s v="AA-10645"/>
    <s v="Anna Andreadi"/>
    <x v="0"/>
    <s v="United States"/>
    <x v="430"/>
    <x v="0"/>
    <n v="40324"/>
    <x v="0"/>
    <s v="OFF-ST-10002583"/>
    <x v="1"/>
    <x v="4"/>
    <s v="Fellowes Neat Ideas Storage Cubes"/>
    <n v="129.91999999999999"/>
    <n v="4"/>
    <n v="0"/>
    <n v="5.1967999999999961"/>
    <x v="0"/>
    <x v="0"/>
    <s v="No"/>
  </r>
  <r>
    <n v="6040"/>
    <s v="CA-2018-131205"/>
    <x v="913"/>
    <d v="2018-09-08T00:00:00"/>
    <s v="Standard Class"/>
    <s v="AA-10645"/>
    <s v="Anna Andreadi"/>
    <x v="0"/>
    <s v="United States"/>
    <x v="430"/>
    <x v="0"/>
    <n v="40324"/>
    <x v="0"/>
    <s v="OFF-AR-10003469"/>
    <x v="1"/>
    <x v="6"/>
    <s v="Nontoxic Chalk"/>
    <n v="5.28"/>
    <n v="3"/>
    <n v="0"/>
    <n v="2.5343999999999998"/>
    <x v="0"/>
    <x v="0"/>
    <s v="No"/>
  </r>
  <r>
    <n v="6041"/>
    <s v="CA-2019-122364"/>
    <x v="241"/>
    <d v="2019-09-29T00:00:00"/>
    <s v="Standard Class"/>
    <s v="FA-14230"/>
    <s v="Frank Atkinson"/>
    <x v="1"/>
    <s v="United States"/>
    <x v="1"/>
    <x v="1"/>
    <n v="90008"/>
    <x v="1"/>
    <s v="TEC-PH-10001817"/>
    <x v="2"/>
    <x v="7"/>
    <s v="Wilson Electronics DB Pro Signal Booster"/>
    <n v="859.2"/>
    <n v="3"/>
    <n v="0.2"/>
    <n v="75.180000000000064"/>
    <x v="1"/>
    <x v="0"/>
    <s v="No"/>
  </r>
  <r>
    <n v="6042"/>
    <s v="CA-2019-122364"/>
    <x v="241"/>
    <d v="2019-09-29T00:00:00"/>
    <s v="Standard Class"/>
    <s v="FA-14230"/>
    <s v="Frank Atkinson"/>
    <x v="1"/>
    <s v="United States"/>
    <x v="1"/>
    <x v="1"/>
    <n v="90008"/>
    <x v="1"/>
    <s v="TEC-MA-10001031"/>
    <x v="2"/>
    <x v="15"/>
    <s v="Socket Bluetooth Cordless Hand Scanner (CHS)"/>
    <n v="506.28"/>
    <n v="3"/>
    <n v="0.2"/>
    <n v="177.19799999999998"/>
    <x v="1"/>
    <x v="0"/>
    <s v="No"/>
  </r>
  <r>
    <n v="6043"/>
    <s v="CA-2018-117912"/>
    <x v="1084"/>
    <d v="2018-02-08T00:00:00"/>
    <s v="Standard Class"/>
    <s v="TB-21520"/>
    <s v="Tracy Blumstein"/>
    <x v="0"/>
    <s v="United States"/>
    <x v="136"/>
    <x v="16"/>
    <n v="85635"/>
    <x v="1"/>
    <s v="FUR-FU-10002088"/>
    <x v="0"/>
    <x v="5"/>
    <s v="Nu-Dell Float Frame 11 x 14 1/2"/>
    <n v="14.368000000000002"/>
    <n v="2"/>
    <n v="0.2"/>
    <n v="3.9512"/>
    <x v="1"/>
    <x v="0"/>
    <s v="No"/>
  </r>
  <r>
    <n v="6044"/>
    <s v="CA-2019-145702"/>
    <x v="240"/>
    <d v="2019-05-24T00:00:00"/>
    <s v="Second Class"/>
    <s v="AH-10075"/>
    <s v="Adam Hart"/>
    <x v="1"/>
    <s v="United States"/>
    <x v="289"/>
    <x v="18"/>
    <n v="37918"/>
    <x v="0"/>
    <s v="FUR-CH-10001482"/>
    <x v="0"/>
    <x v="1"/>
    <s v="Office Star - Mesh Screen back chair with Vinyl seat"/>
    <n v="314.35199999999998"/>
    <n v="3"/>
    <n v="0.2"/>
    <n v="-35.36460000000001"/>
    <x v="0"/>
    <x v="0"/>
    <s v="No"/>
  </r>
  <r>
    <n v="6045"/>
    <s v="CA-2019-145702"/>
    <x v="240"/>
    <d v="2019-05-24T00:00:00"/>
    <s v="Second Class"/>
    <s v="AH-10075"/>
    <s v="Adam Hart"/>
    <x v="1"/>
    <s v="United States"/>
    <x v="289"/>
    <x v="18"/>
    <n v="37918"/>
    <x v="0"/>
    <s v="OFF-PA-10001526"/>
    <x v="1"/>
    <x v="10"/>
    <s v="Xerox 1949"/>
    <n v="27.888000000000002"/>
    <n v="7"/>
    <n v="0.2"/>
    <n v="10.109400000000001"/>
    <x v="0"/>
    <x v="0"/>
    <s v="No"/>
  </r>
  <r>
    <n v="6046"/>
    <s v="CA-2017-113215"/>
    <x v="37"/>
    <d v="2017-09-08T00:00:00"/>
    <s v="Standard Class"/>
    <s v="CP-12085"/>
    <s v="Cathy Prescott"/>
    <x v="1"/>
    <s v="United States"/>
    <x v="93"/>
    <x v="16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  <x v="1"/>
    <x v="0"/>
    <s v="No"/>
  </r>
  <r>
    <n v="6047"/>
    <s v="CA-2018-154662"/>
    <x v="632"/>
    <d v="2018-06-16T00:00:00"/>
    <s v="Standard Class"/>
    <s v="BF-11215"/>
    <s v="Benjamin Farhat"/>
    <x v="2"/>
    <s v="United States"/>
    <x v="31"/>
    <x v="11"/>
    <n v="55407"/>
    <x v="2"/>
    <s v="FUR-TA-10001771"/>
    <x v="0"/>
    <x v="3"/>
    <s v="Bush Cubix Conference Tables, Fully Assembled"/>
    <n v="692.93999999999994"/>
    <n v="3"/>
    <n v="0"/>
    <n v="173.23500000000001"/>
    <x v="2"/>
    <x v="0"/>
    <s v="No"/>
  </r>
  <r>
    <n v="6048"/>
    <s v="CA-2017-105571"/>
    <x v="209"/>
    <d v="2017-11-11T00:00:00"/>
    <s v="Standard Class"/>
    <s v="CP-12340"/>
    <s v="Christine Phan"/>
    <x v="1"/>
    <s v="United States"/>
    <x v="100"/>
    <x v="2"/>
    <n v="33142"/>
    <x v="0"/>
    <s v="OFF-BI-10003305"/>
    <x v="1"/>
    <x v="8"/>
    <s v="Avery Hanging File Binders"/>
    <n v="16.146000000000004"/>
    <n v="9"/>
    <n v="0.7"/>
    <n v="-12.916800000000002"/>
    <x v="0"/>
    <x v="0"/>
    <s v="No"/>
  </r>
  <r>
    <n v="6049"/>
    <s v="CA-2017-105571"/>
    <x v="209"/>
    <d v="2017-11-11T00:00:00"/>
    <s v="Standard Class"/>
    <s v="CP-12340"/>
    <s v="Christine Phan"/>
    <x v="1"/>
    <s v="United States"/>
    <x v="100"/>
    <x v="2"/>
    <n v="33142"/>
    <x v="0"/>
    <s v="OFF-BI-10001359"/>
    <x v="1"/>
    <x v="8"/>
    <s v="GBC DocuBind TL300 Electric Binding System"/>
    <n v="1345.4850000000001"/>
    <n v="5"/>
    <n v="0.7"/>
    <n v="-1031.5385000000001"/>
    <x v="0"/>
    <x v="0"/>
    <s v="No"/>
  </r>
  <r>
    <n v="6050"/>
    <s v="CA-2018-152765"/>
    <x v="1085"/>
    <d v="2018-06-18T00:00:00"/>
    <s v="First Class"/>
    <s v="LS-17245"/>
    <s v="Lynn Smith"/>
    <x v="0"/>
    <s v="United States"/>
    <x v="12"/>
    <x v="5"/>
    <n v="77036"/>
    <x v="2"/>
    <s v="OFF-PA-10000483"/>
    <x v="1"/>
    <x v="10"/>
    <s v="Xerox 19"/>
    <n v="173.48800000000003"/>
    <n v="7"/>
    <n v="0.2"/>
    <n v="54.214999999999982"/>
    <x v="2"/>
    <x v="0"/>
    <s v="No"/>
  </r>
  <r>
    <n v="6051"/>
    <s v="CA-2017-153878"/>
    <x v="334"/>
    <d v="2017-04-30T00:00:00"/>
    <s v="Standard Class"/>
    <s v="TS-21655"/>
    <s v="Trudy Schmidt"/>
    <x v="0"/>
    <s v="United States"/>
    <x v="158"/>
    <x v="6"/>
    <n v="53209"/>
    <x v="2"/>
    <s v="OFF-AR-10000658"/>
    <x v="1"/>
    <x v="6"/>
    <s v="Newell 324"/>
    <n v="57.75"/>
    <n v="5"/>
    <n v="0"/>
    <n v="16.170000000000002"/>
    <x v="2"/>
    <x v="0"/>
    <s v="No"/>
  </r>
  <r>
    <n v="6052"/>
    <s v="CA-2017-153878"/>
    <x v="334"/>
    <d v="2017-04-30T00:00:00"/>
    <s v="Standard Class"/>
    <s v="TS-21655"/>
    <s v="Trudy Schmidt"/>
    <x v="0"/>
    <s v="United States"/>
    <x v="158"/>
    <x v="6"/>
    <n v="53209"/>
    <x v="2"/>
    <s v="OFF-AP-10001205"/>
    <x v="1"/>
    <x v="9"/>
    <s v="Belkin 5 Outlet SurgeMaster Power Centers"/>
    <n v="272.39999999999998"/>
    <n v="5"/>
    <n v="0"/>
    <n v="76.27200000000002"/>
    <x v="2"/>
    <x v="0"/>
    <s v="No"/>
  </r>
  <r>
    <n v="6053"/>
    <s v="CA-2018-124016"/>
    <x v="713"/>
    <d v="2018-09-26T00:00:00"/>
    <s v="Second Class"/>
    <s v="JS-15940"/>
    <s v="Joni Sundaresam"/>
    <x v="2"/>
    <s v="United States"/>
    <x v="152"/>
    <x v="24"/>
    <n v="43130"/>
    <x v="3"/>
    <s v="OFF-PA-10002586"/>
    <x v="1"/>
    <x v="10"/>
    <s v="Xerox 1970"/>
    <n v="11.952000000000002"/>
    <n v="3"/>
    <n v="0.2"/>
    <n v="4.0338000000000003"/>
    <x v="3"/>
    <x v="0"/>
    <s v="No"/>
  </r>
  <r>
    <n v="6054"/>
    <s v="CA-2018-124016"/>
    <x v="713"/>
    <d v="2018-09-26T00:00:00"/>
    <s v="Second Class"/>
    <s v="JS-15940"/>
    <s v="Joni Sundaresam"/>
    <x v="2"/>
    <s v="United States"/>
    <x v="152"/>
    <x v="24"/>
    <n v="43130"/>
    <x v="3"/>
    <s v="FUR-FU-10004963"/>
    <x v="0"/>
    <x v="5"/>
    <s v="Eldon 400 Class Desk Accessories, Black Carbon"/>
    <n v="28"/>
    <n v="4"/>
    <n v="0.2"/>
    <n v="7.7000000000000028"/>
    <x v="3"/>
    <x v="0"/>
    <s v="No"/>
  </r>
  <r>
    <n v="6055"/>
    <s v="CA-2018-124016"/>
    <x v="713"/>
    <d v="2018-09-26T00:00:00"/>
    <s v="Second Class"/>
    <s v="JS-15940"/>
    <s v="Joni Sundaresam"/>
    <x v="2"/>
    <s v="United States"/>
    <x v="152"/>
    <x v="24"/>
    <n v="43130"/>
    <x v="3"/>
    <s v="OFF-BI-10002071"/>
    <x v="1"/>
    <x v="8"/>
    <s v="Fellowes Black Plastic Comb Bindings"/>
    <n v="12.201000000000001"/>
    <n v="7"/>
    <n v="0.7"/>
    <n v="-9.7607999999999961"/>
    <x v="3"/>
    <x v="0"/>
    <s v="No"/>
  </r>
  <r>
    <n v="6056"/>
    <s v="CA-2018-113551"/>
    <x v="298"/>
    <d v="2018-08-20T00:00:00"/>
    <s v="First Class"/>
    <s v="NF-18385"/>
    <s v="Natalie Fritzler"/>
    <x v="0"/>
    <s v="United States"/>
    <x v="380"/>
    <x v="5"/>
    <n v="78539"/>
    <x v="2"/>
    <s v="OFF-BI-10001617"/>
    <x v="1"/>
    <x v="8"/>
    <s v="GBC Wire Binding Combs"/>
    <n v="2.0679999999999996"/>
    <n v="1"/>
    <n v="0.8"/>
    <n v="-3.4122000000000003"/>
    <x v="2"/>
    <x v="0"/>
    <s v="No"/>
  </r>
  <r>
    <n v="6057"/>
    <s v="CA-2018-113551"/>
    <x v="298"/>
    <d v="2018-08-20T00:00:00"/>
    <s v="First Class"/>
    <s v="NF-18385"/>
    <s v="Natalie Fritzler"/>
    <x v="0"/>
    <s v="United States"/>
    <x v="380"/>
    <x v="5"/>
    <n v="78539"/>
    <x v="2"/>
    <s v="OFF-PA-10004665"/>
    <x v="1"/>
    <x v="10"/>
    <s v="Advantus Motivational Note Cards"/>
    <n v="83.84"/>
    <n v="8"/>
    <n v="0.2"/>
    <n v="30.391999999999996"/>
    <x v="2"/>
    <x v="0"/>
    <s v="No"/>
  </r>
  <r>
    <n v="6058"/>
    <s v="CA-2016-107524"/>
    <x v="1086"/>
    <d v="2016-03-08T00:00:00"/>
    <s v="Standard Class"/>
    <s v="KN-16705"/>
    <s v="Kristina Nunn"/>
    <x v="2"/>
    <s v="United States"/>
    <x v="20"/>
    <x v="15"/>
    <n v="10009"/>
    <x v="3"/>
    <s v="OFF-EN-10001990"/>
    <x v="1"/>
    <x v="12"/>
    <s v="Staple envelope"/>
    <n v="11.36"/>
    <n v="2"/>
    <n v="0"/>
    <n v="5.3391999999999991"/>
    <x v="3"/>
    <x v="0"/>
    <s v="No"/>
  </r>
  <r>
    <n v="6059"/>
    <s v="CA-2016-107524"/>
    <x v="1086"/>
    <d v="2016-03-08T00:00:00"/>
    <s v="Standard Class"/>
    <s v="KN-16705"/>
    <s v="Kristina Nunn"/>
    <x v="2"/>
    <s v="United States"/>
    <x v="20"/>
    <x v="15"/>
    <n v="10009"/>
    <x v="3"/>
    <s v="OFF-PA-10000587"/>
    <x v="1"/>
    <x v="10"/>
    <s v="Array Parchment Paper, Assorted Colors"/>
    <n v="36.4"/>
    <n v="5"/>
    <n v="0"/>
    <n v="17.472000000000001"/>
    <x v="3"/>
    <x v="0"/>
    <s v="No"/>
  </r>
  <r>
    <n v="6060"/>
    <s v="CA-2016-138072"/>
    <x v="125"/>
    <d v="2017-01-03T00:00:00"/>
    <s v="Standard Class"/>
    <s v="GA-14725"/>
    <s v="Guy Armstrong"/>
    <x v="0"/>
    <s v="United States"/>
    <x v="10"/>
    <x v="9"/>
    <n v="19120"/>
    <x v="3"/>
    <s v="TEC-AC-10004859"/>
    <x v="2"/>
    <x v="11"/>
    <s v="Maxell Pro 80 Minute CD-R, 10/Pack"/>
    <n v="27.968000000000004"/>
    <n v="2"/>
    <n v="0.2"/>
    <n v="6.9920000000000009"/>
    <x v="3"/>
    <x v="0"/>
    <s v="No"/>
  </r>
  <r>
    <n v="6061"/>
    <s v="CA-2017-134201"/>
    <x v="889"/>
    <d v="2017-04-16T00:00:00"/>
    <s v="Standard Class"/>
    <s v="EH-14125"/>
    <s v="Eugene Hildebrand"/>
    <x v="2"/>
    <s v="United States"/>
    <x v="30"/>
    <x v="15"/>
    <n v="14609"/>
    <x v="3"/>
    <s v="OFF-ST-10001476"/>
    <x v="1"/>
    <x v="4"/>
    <s v="Steel Personal Filing/Posting Tote"/>
    <n v="142.04"/>
    <n v="4"/>
    <n v="0"/>
    <n v="38.350800000000007"/>
    <x v="3"/>
    <x v="1"/>
    <s v="Yes"/>
  </r>
  <r>
    <n v="6062"/>
    <s v="CA-2017-134201"/>
    <x v="889"/>
    <d v="2017-04-16T00:00:00"/>
    <s v="Standard Class"/>
    <s v="EH-14125"/>
    <s v="Eugene Hildebrand"/>
    <x v="2"/>
    <s v="United States"/>
    <x v="30"/>
    <x v="15"/>
    <n v="14609"/>
    <x v="3"/>
    <s v="OFF-AR-10002804"/>
    <x v="1"/>
    <x v="6"/>
    <s v="Faber Castell Col-Erase Pencils"/>
    <n v="14.669999999999998"/>
    <n v="3"/>
    <n v="0"/>
    <n v="6.0147000000000004"/>
    <x v="3"/>
    <x v="1"/>
    <s v="Yes"/>
  </r>
  <r>
    <n v="6063"/>
    <s v="CA-2017-111780"/>
    <x v="707"/>
    <d v="2017-12-30T00:00:00"/>
    <s v="Second Class"/>
    <s v="RA-19285"/>
    <s v="Ralph Arnett"/>
    <x v="0"/>
    <s v="United States"/>
    <x v="70"/>
    <x v="1"/>
    <n v="92037"/>
    <x v="1"/>
    <s v="TEC-CO-10004202"/>
    <x v="2"/>
    <x v="16"/>
    <s v="Brother DCP1000 Digital 3 in 1 Multifunction Machine"/>
    <n v="1199.96"/>
    <n v="5"/>
    <n v="0.2"/>
    <n v="224.99249999999995"/>
    <x v="1"/>
    <x v="0"/>
    <s v="No"/>
  </r>
  <r>
    <n v="6064"/>
    <s v="CA-2017-111780"/>
    <x v="707"/>
    <d v="2017-12-30T00:00:00"/>
    <s v="Second Class"/>
    <s v="RA-19285"/>
    <s v="Ralph Arnett"/>
    <x v="0"/>
    <s v="United States"/>
    <x v="70"/>
    <x v="1"/>
    <n v="92037"/>
    <x v="1"/>
    <s v="OFF-PA-10001307"/>
    <x v="1"/>
    <x v="10"/>
    <s v="Important Message Pads, 50 4-1/4 x 5-1/2 Forms per Pad"/>
    <n v="12.600000000000001"/>
    <n v="3"/>
    <n v="0"/>
    <n v="6.1739999999999995"/>
    <x v="1"/>
    <x v="0"/>
    <s v="No"/>
  </r>
  <r>
    <n v="6065"/>
    <s v="CA-2017-111780"/>
    <x v="707"/>
    <d v="2017-12-30T00:00:00"/>
    <s v="Second Class"/>
    <s v="RA-19285"/>
    <s v="Ralph Arnett"/>
    <x v="0"/>
    <s v="United States"/>
    <x v="70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  <x v="1"/>
    <x v="0"/>
    <s v="No"/>
  </r>
  <r>
    <n v="6066"/>
    <s v="CA-2017-119942"/>
    <x v="57"/>
    <d v="2017-04-07T00:00:00"/>
    <s v="First Class"/>
    <s v="TT-21070"/>
    <s v="Ted Trevino"/>
    <x v="0"/>
    <s v="United States"/>
    <x v="10"/>
    <x v="9"/>
    <n v="19120"/>
    <x v="3"/>
    <s v="OFF-LA-10001569"/>
    <x v="1"/>
    <x v="2"/>
    <s v="Avery 499"/>
    <n v="23.904000000000003"/>
    <n v="6"/>
    <n v="0.2"/>
    <n v="7.7687999999999988"/>
    <x v="3"/>
    <x v="0"/>
    <s v="No"/>
  </r>
  <r>
    <n v="6067"/>
    <s v="CA-2017-151547"/>
    <x v="184"/>
    <d v="2017-01-23T00:00:00"/>
    <s v="Standard Class"/>
    <s v="AH-10465"/>
    <s v="Amy Hunt"/>
    <x v="0"/>
    <s v="United States"/>
    <x v="463"/>
    <x v="18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  <x v="0"/>
    <x v="1"/>
    <s v="Yes"/>
  </r>
  <r>
    <n v="6068"/>
    <s v="CA-2019-166695"/>
    <x v="968"/>
    <d v="2019-05-24T00:00:00"/>
    <s v="Standard Class"/>
    <s v="CC-12430"/>
    <s v="Chuck Clark"/>
    <x v="2"/>
    <s v="United States"/>
    <x v="80"/>
    <x v="1"/>
    <n v="90712"/>
    <x v="1"/>
    <s v="FUR-CH-10000225"/>
    <x v="0"/>
    <x v="1"/>
    <s v="Global Geo Office Task Chair, Gray"/>
    <n v="518.27200000000005"/>
    <n v="8"/>
    <n v="0.2"/>
    <n v="-97.176000000000073"/>
    <x v="1"/>
    <x v="0"/>
    <s v="No"/>
  </r>
  <r>
    <n v="6069"/>
    <s v="CA-2019-166695"/>
    <x v="968"/>
    <d v="2019-05-24T00:00:00"/>
    <s v="Standard Class"/>
    <s v="CC-12430"/>
    <s v="Chuck Clark"/>
    <x v="2"/>
    <s v="United States"/>
    <x v="80"/>
    <x v="1"/>
    <n v="90712"/>
    <x v="1"/>
    <s v="FUR-FU-10002191"/>
    <x v="0"/>
    <x v="5"/>
    <s v="G.E. Halogen Desk Lamp Bulbs"/>
    <n v="6.98"/>
    <n v="1"/>
    <n v="0"/>
    <n v="3.3504"/>
    <x v="1"/>
    <x v="0"/>
    <s v="No"/>
  </r>
  <r>
    <n v="6070"/>
    <s v="CA-2019-166695"/>
    <x v="968"/>
    <d v="2019-05-24T00:00:00"/>
    <s v="Standard Class"/>
    <s v="CC-12430"/>
    <s v="Chuck Clark"/>
    <x v="2"/>
    <s v="United States"/>
    <x v="80"/>
    <x v="1"/>
    <n v="90712"/>
    <x v="1"/>
    <s v="TEC-MA-10003176"/>
    <x v="2"/>
    <x v="15"/>
    <s v="Okidata B400 Printer"/>
    <n v="343.20000000000005"/>
    <n v="1"/>
    <n v="0.2"/>
    <n v="38.609999999999957"/>
    <x v="1"/>
    <x v="0"/>
    <s v="No"/>
  </r>
  <r>
    <n v="6071"/>
    <s v="CA-2019-167542"/>
    <x v="802"/>
    <d v="2019-08-20T00:00:00"/>
    <s v="Standard Class"/>
    <s v="KD-16495"/>
    <s v="Keith Dawkins"/>
    <x v="1"/>
    <s v="United States"/>
    <x v="10"/>
    <x v="9"/>
    <n v="19120"/>
    <x v="3"/>
    <s v="OFF-LA-10004093"/>
    <x v="1"/>
    <x v="2"/>
    <s v="Avery 486"/>
    <n v="17.544"/>
    <n v="3"/>
    <n v="0.2"/>
    <n v="5.9210999999999983"/>
    <x v="3"/>
    <x v="0"/>
    <s v="No"/>
  </r>
  <r>
    <n v="6072"/>
    <s v="CA-2017-120901"/>
    <x v="620"/>
    <d v="2018-01-04T00:00:00"/>
    <s v="Standard Class"/>
    <s v="BG-11035"/>
    <s v="Barry Gonzalez"/>
    <x v="0"/>
    <s v="United States"/>
    <x v="89"/>
    <x v="5"/>
    <n v="78745"/>
    <x v="2"/>
    <s v="OFF-ST-10000025"/>
    <x v="1"/>
    <x v="4"/>
    <s v="Fellowes Stor/Drawer Steel Plus Storage Drawers"/>
    <n v="152.68800000000002"/>
    <n v="2"/>
    <n v="0.2"/>
    <n v="-26.720400000000019"/>
    <x v="2"/>
    <x v="0"/>
    <s v="No"/>
  </r>
  <r>
    <n v="6073"/>
    <s v="CA-2017-120901"/>
    <x v="620"/>
    <d v="2018-01-04T00:00:00"/>
    <s v="Standard Class"/>
    <s v="BG-11035"/>
    <s v="Barry Gonzalez"/>
    <x v="0"/>
    <s v="United States"/>
    <x v="89"/>
    <x v="5"/>
    <n v="78745"/>
    <x v="2"/>
    <s v="OFF-FA-10001561"/>
    <x v="1"/>
    <x v="13"/>
    <s v="Stockwell Push Pins"/>
    <n v="3.4880000000000004"/>
    <n v="2"/>
    <n v="0.2"/>
    <n v="0.56679999999999997"/>
    <x v="2"/>
    <x v="0"/>
    <s v="No"/>
  </r>
  <r>
    <n v="6074"/>
    <s v="CA-2017-120901"/>
    <x v="620"/>
    <d v="2018-01-04T00:00:00"/>
    <s v="Standard Class"/>
    <s v="BG-11035"/>
    <s v="Barry Gonzalez"/>
    <x v="0"/>
    <s v="United States"/>
    <x v="89"/>
    <x v="5"/>
    <n v="78745"/>
    <x v="2"/>
    <s v="OFF-SU-10001225"/>
    <x v="1"/>
    <x v="14"/>
    <s v="Staple remover"/>
    <n v="5.8880000000000008"/>
    <n v="2"/>
    <n v="0.2"/>
    <n v="-1.3248000000000004"/>
    <x v="2"/>
    <x v="0"/>
    <s v="No"/>
  </r>
  <r>
    <n v="6075"/>
    <s v="CA-2019-121398"/>
    <x v="53"/>
    <d v="2019-12-29T00:00:00"/>
    <s v="Standard Class"/>
    <s v="FH-14365"/>
    <s v="Fred Hopkins"/>
    <x v="1"/>
    <s v="United States"/>
    <x v="1"/>
    <x v="1"/>
    <n v="90008"/>
    <x v="1"/>
    <s v="OFF-BI-10001718"/>
    <x v="1"/>
    <x v="8"/>
    <s v="GBC DocuBind P50 Personal Binding Machine"/>
    <n v="153.55199999999999"/>
    <n v="3"/>
    <n v="0.2"/>
    <n v="51.823799999999999"/>
    <x v="1"/>
    <x v="0"/>
    <s v="No"/>
  </r>
  <r>
    <n v="6076"/>
    <s v="CA-2019-121398"/>
    <x v="53"/>
    <d v="2019-12-29T00:00:00"/>
    <s v="Standard Class"/>
    <s v="FH-14365"/>
    <s v="Fred Hopkins"/>
    <x v="1"/>
    <s v="United States"/>
    <x v="1"/>
    <x v="1"/>
    <n v="90008"/>
    <x v="1"/>
    <s v="OFF-ST-10002756"/>
    <x v="1"/>
    <x v="4"/>
    <s v="Tennsco Stur-D-Stor Boltless Shelving, 5 Shelves, 24&quot; Deep, Sand"/>
    <n v="270.62"/>
    <n v="2"/>
    <n v="0"/>
    <n v="2.7062000000000239"/>
    <x v="1"/>
    <x v="0"/>
    <s v="No"/>
  </r>
  <r>
    <n v="6077"/>
    <s v="CA-2018-151561"/>
    <x v="142"/>
    <d v="2018-09-07T00:00:00"/>
    <s v="Standard Class"/>
    <s v="PG-18820"/>
    <s v="Patrick Gardner"/>
    <x v="0"/>
    <s v="United States"/>
    <x v="20"/>
    <x v="15"/>
    <n v="10011"/>
    <x v="3"/>
    <s v="TEC-AC-10001432"/>
    <x v="2"/>
    <x v="11"/>
    <s v="Enermax Aurora Lite Keyboard"/>
    <n v="468.90000000000003"/>
    <n v="6"/>
    <n v="0"/>
    <n v="206.31600000000006"/>
    <x v="3"/>
    <x v="0"/>
    <s v="No"/>
  </r>
  <r>
    <n v="6078"/>
    <s v="CA-2018-151561"/>
    <x v="142"/>
    <d v="2018-09-07T00:00:00"/>
    <s v="Standard Class"/>
    <s v="PG-18820"/>
    <s v="Patrick Gardner"/>
    <x v="0"/>
    <s v="United States"/>
    <x v="20"/>
    <x v="15"/>
    <n v="10011"/>
    <x v="3"/>
    <s v="TEC-AC-10003399"/>
    <x v="2"/>
    <x v="11"/>
    <s v="Memorex Mini Travel Drive 64 GB USB 2.0 Flash Drive"/>
    <n v="72.48"/>
    <n v="2"/>
    <n v="0"/>
    <n v="30.441600000000001"/>
    <x v="3"/>
    <x v="0"/>
    <s v="No"/>
  </r>
  <r>
    <n v="6079"/>
    <s v="CA-2018-151561"/>
    <x v="142"/>
    <d v="2018-09-07T00:00:00"/>
    <s v="Standard Class"/>
    <s v="PG-18820"/>
    <s v="Patrick Gardner"/>
    <x v="0"/>
    <s v="United States"/>
    <x v="20"/>
    <x v="15"/>
    <n v="10011"/>
    <x v="3"/>
    <s v="OFF-SU-10001574"/>
    <x v="1"/>
    <x v="14"/>
    <s v="Acme Value Line Scissors"/>
    <n v="10.95"/>
    <n v="3"/>
    <n v="0"/>
    <n v="3.2849999999999993"/>
    <x v="3"/>
    <x v="0"/>
    <s v="No"/>
  </r>
  <r>
    <n v="6080"/>
    <s v="CA-2018-151561"/>
    <x v="142"/>
    <d v="2018-09-07T00:00:00"/>
    <s v="Standard Class"/>
    <s v="PG-18820"/>
    <s v="Patrick Gardner"/>
    <x v="0"/>
    <s v="United States"/>
    <x v="20"/>
    <x v="15"/>
    <n v="10011"/>
    <x v="3"/>
    <s v="FUR-FU-10004864"/>
    <x v="0"/>
    <x v="5"/>
    <s v="Howard Miller 14-1/2&quot; Diameter Chrome Round Wall Clock"/>
    <n v="191.82"/>
    <n v="3"/>
    <n v="0"/>
    <n v="61.382399999999997"/>
    <x v="3"/>
    <x v="0"/>
    <s v="No"/>
  </r>
  <r>
    <n v="6081"/>
    <s v="CA-2019-154676"/>
    <x v="485"/>
    <d v="2019-08-08T00:00:00"/>
    <s v="First Class"/>
    <s v="NZ-18565"/>
    <s v="Nick Zandusky"/>
    <x v="2"/>
    <s v="United States"/>
    <x v="12"/>
    <x v="5"/>
    <n v="77070"/>
    <x v="2"/>
    <s v="OFF-ST-10001172"/>
    <x v="1"/>
    <x v="4"/>
    <s v="Tennsco Lockers, Sand"/>
    <n v="151.05600000000001"/>
    <n v="9"/>
    <n v="0.2"/>
    <n v="7.5527999999999977"/>
    <x v="2"/>
    <x v="0"/>
    <s v="No"/>
  </r>
  <r>
    <n v="6082"/>
    <s v="US-2016-165589"/>
    <x v="1087"/>
    <d v="2016-02-18T00:00:00"/>
    <s v="Same Day"/>
    <s v="TB-21595"/>
    <s v="Troy Blackwell"/>
    <x v="0"/>
    <s v="United States"/>
    <x v="270"/>
    <x v="5"/>
    <n v="79424"/>
    <x v="2"/>
    <s v="FUR-FU-10002396"/>
    <x v="0"/>
    <x v="5"/>
    <s v="DAX Copper Panel Document Frame, 5 x 7 Size"/>
    <n v="25.16"/>
    <n v="5"/>
    <n v="0.6"/>
    <n v="-11.321999999999999"/>
    <x v="2"/>
    <x v="0"/>
    <s v="No"/>
  </r>
  <r>
    <n v="6083"/>
    <s v="US-2018-132577"/>
    <x v="441"/>
    <d v="2018-11-27T00:00:00"/>
    <s v="Standard Class"/>
    <s v="JE-15475"/>
    <s v="Jeremy Ellison"/>
    <x v="0"/>
    <s v="United States"/>
    <x v="12"/>
    <x v="5"/>
    <n v="77095"/>
    <x v="2"/>
    <s v="OFF-BI-10004040"/>
    <x v="1"/>
    <x v="8"/>
    <s v="Wilson Jones Impact Binders"/>
    <n v="6.2159999999999993"/>
    <n v="6"/>
    <n v="0.8"/>
    <n v="-9.634800000000002"/>
    <x v="2"/>
    <x v="0"/>
    <s v="No"/>
  </r>
  <r>
    <n v="6084"/>
    <s v="US-2018-132577"/>
    <x v="441"/>
    <d v="2018-11-27T00:00:00"/>
    <s v="Standard Class"/>
    <s v="JE-15475"/>
    <s v="Jeremy Ellison"/>
    <x v="0"/>
    <s v="United States"/>
    <x v="12"/>
    <x v="5"/>
    <n v="77095"/>
    <x v="2"/>
    <s v="OFF-AR-10003481"/>
    <x v="1"/>
    <x v="6"/>
    <s v="Newell 348"/>
    <n v="23.616"/>
    <n v="9"/>
    <n v="0.2"/>
    <n v="2.6567999999999969"/>
    <x v="2"/>
    <x v="0"/>
    <s v="No"/>
  </r>
  <r>
    <n v="6085"/>
    <s v="US-2018-132577"/>
    <x v="441"/>
    <d v="2018-11-27T00:00:00"/>
    <s v="Standard Class"/>
    <s v="JE-15475"/>
    <s v="Jeremy Ellison"/>
    <x v="0"/>
    <s v="United States"/>
    <x v="12"/>
    <x v="5"/>
    <n v="77095"/>
    <x v="2"/>
    <s v="TEC-AC-10000387"/>
    <x v="2"/>
    <x v="11"/>
    <s v="KeyTronic KT800P2 - Keyboard - Black"/>
    <n v="24.032"/>
    <n v="2"/>
    <n v="0.2"/>
    <n v="-0.60080000000000044"/>
    <x v="2"/>
    <x v="0"/>
    <s v="No"/>
  </r>
  <r>
    <n v="6086"/>
    <s v="US-2018-132577"/>
    <x v="441"/>
    <d v="2018-11-27T00:00:00"/>
    <s v="Standard Class"/>
    <s v="JE-15475"/>
    <s v="Jeremy Ellison"/>
    <x v="0"/>
    <s v="United States"/>
    <x v="12"/>
    <x v="5"/>
    <n v="77095"/>
    <x v="2"/>
    <s v="OFF-LA-10000262"/>
    <x v="1"/>
    <x v="2"/>
    <s v="Avery 494"/>
    <n v="2.0880000000000001"/>
    <n v="1"/>
    <n v="0.2"/>
    <n v="0.67859999999999987"/>
    <x v="2"/>
    <x v="0"/>
    <s v="No"/>
  </r>
  <r>
    <n v="6087"/>
    <s v="US-2018-132577"/>
    <x v="441"/>
    <d v="2018-11-27T00:00:00"/>
    <s v="Standard Class"/>
    <s v="JE-15475"/>
    <s v="Jeremy Ellison"/>
    <x v="0"/>
    <s v="United States"/>
    <x v="12"/>
    <x v="5"/>
    <n v="77095"/>
    <x v="2"/>
    <s v="OFF-BI-10003196"/>
    <x v="1"/>
    <x v="8"/>
    <s v="Accohide Poly Flexible Ring Binders"/>
    <n v="4.4879999999999995"/>
    <n v="6"/>
    <n v="0.8"/>
    <n v="-6.7320000000000011"/>
    <x v="2"/>
    <x v="0"/>
    <s v="No"/>
  </r>
  <r>
    <n v="6088"/>
    <s v="CA-2017-114048"/>
    <x v="639"/>
    <d v="2017-12-18T00:00:00"/>
    <s v="Standard Class"/>
    <s v="EH-13945"/>
    <s v="Eric Hoffmann"/>
    <x v="0"/>
    <s v="United States"/>
    <x v="116"/>
    <x v="1"/>
    <n v="92627"/>
    <x v="1"/>
    <s v="FUR-FU-10004351"/>
    <x v="0"/>
    <x v="5"/>
    <s v="Staple-based wall hangings"/>
    <n v="29.22"/>
    <n v="3"/>
    <n v="0"/>
    <n v="12.856800000000002"/>
    <x v="1"/>
    <x v="1"/>
    <s v="Yes"/>
  </r>
  <r>
    <n v="6089"/>
    <s v="CA-2017-137281"/>
    <x v="385"/>
    <d v="2017-06-17T00:00:00"/>
    <s v="Standard Class"/>
    <s v="BF-10975"/>
    <s v="Barbara Fisher"/>
    <x v="1"/>
    <s v="United States"/>
    <x v="185"/>
    <x v="32"/>
    <n v="30076"/>
    <x v="0"/>
    <s v="OFF-PA-10001870"/>
    <x v="1"/>
    <x v="10"/>
    <s v="Xerox 202"/>
    <n v="6.48"/>
    <n v="1"/>
    <n v="0"/>
    <n v="3.1104000000000003"/>
    <x v="0"/>
    <x v="0"/>
    <s v="No"/>
  </r>
  <r>
    <n v="6090"/>
    <s v="US-2019-162068"/>
    <x v="116"/>
    <d v="2019-12-31T00:00:00"/>
    <s v="Second Class"/>
    <s v="PC-18745"/>
    <s v="Pamela Coakley"/>
    <x v="1"/>
    <s v="United States"/>
    <x v="431"/>
    <x v="22"/>
    <n v="80538"/>
    <x v="1"/>
    <s v="OFF-BI-10002813"/>
    <x v="1"/>
    <x v="8"/>
    <s v="Avery Reinforcements for Hole-Punch Pages"/>
    <n v="1.1880000000000002"/>
    <n v="2"/>
    <n v="0.7"/>
    <n v="-0.98999999999999977"/>
    <x v="1"/>
    <x v="0"/>
    <s v="No"/>
  </r>
  <r>
    <n v="6091"/>
    <s v="CA-2019-100111"/>
    <x v="1088"/>
    <d v="2019-09-26T00:00:00"/>
    <s v="Standard Class"/>
    <s v="SV-20365"/>
    <s v="Seth Vernon"/>
    <x v="0"/>
    <s v="United States"/>
    <x v="20"/>
    <x v="15"/>
    <n v="10035"/>
    <x v="3"/>
    <s v="FUR-CH-10003846"/>
    <x v="0"/>
    <x v="1"/>
    <s v="Hon Valutask Swivel Chairs"/>
    <n v="272.64600000000002"/>
    <n v="3"/>
    <n v="0.1"/>
    <n v="18.176400000000008"/>
    <x v="3"/>
    <x v="1"/>
    <s v="Yes"/>
  </r>
  <r>
    <n v="6092"/>
    <s v="CA-2019-100111"/>
    <x v="1088"/>
    <d v="2019-09-26T00:00:00"/>
    <s v="Standard Class"/>
    <s v="SV-20365"/>
    <s v="Seth Vernon"/>
    <x v="0"/>
    <s v="United States"/>
    <x v="20"/>
    <x v="15"/>
    <n v="10035"/>
    <x v="3"/>
    <s v="TEC-AC-10002647"/>
    <x v="2"/>
    <x v="11"/>
    <s v="Logitech Wireless Boombox Speaker - portable - wireless, wired"/>
    <n v="212.8"/>
    <n v="2"/>
    <n v="0"/>
    <n v="95.759999999999991"/>
    <x v="3"/>
    <x v="1"/>
    <s v="Yes"/>
  </r>
  <r>
    <n v="6093"/>
    <s v="CA-2019-100111"/>
    <x v="1088"/>
    <d v="2019-09-26T00:00:00"/>
    <s v="Standard Class"/>
    <s v="SV-20365"/>
    <s v="Seth Vernon"/>
    <x v="0"/>
    <s v="United States"/>
    <x v="20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  <x v="3"/>
    <x v="1"/>
    <s v="Yes"/>
  </r>
  <r>
    <n v="6094"/>
    <s v="CA-2019-100111"/>
    <x v="1088"/>
    <d v="2019-09-26T00:00:00"/>
    <s v="Standard Class"/>
    <s v="SV-20365"/>
    <s v="Seth Vernon"/>
    <x v="0"/>
    <s v="United States"/>
    <x v="20"/>
    <x v="15"/>
    <n v="10035"/>
    <x v="3"/>
    <s v="TEC-AC-10001465"/>
    <x v="2"/>
    <x v="11"/>
    <s v="SanDisk Cruzer 64 GB USB Flash Drive"/>
    <n v="72.64"/>
    <n v="2"/>
    <n v="0"/>
    <n v="21.791999999999994"/>
    <x v="3"/>
    <x v="1"/>
    <s v="Yes"/>
  </r>
  <r>
    <n v="6095"/>
    <s v="CA-2019-100111"/>
    <x v="1088"/>
    <d v="2019-09-26T00:00:00"/>
    <s v="Standard Class"/>
    <s v="SV-20365"/>
    <s v="Seth Vernon"/>
    <x v="0"/>
    <s v="United States"/>
    <x v="20"/>
    <x v="15"/>
    <n v="10035"/>
    <x v="3"/>
    <s v="OFF-ST-10000615"/>
    <x v="1"/>
    <x v="4"/>
    <s v="SimpliFile Personal File, Black Granite, 15w x 6-15/16d x 11-1/4h"/>
    <n v="45.4"/>
    <n v="4"/>
    <n v="0"/>
    <n v="12.712000000000003"/>
    <x v="3"/>
    <x v="1"/>
    <s v="Yes"/>
  </r>
  <r>
    <n v="6096"/>
    <s v="CA-2019-100111"/>
    <x v="1088"/>
    <d v="2019-09-26T00:00:00"/>
    <s v="Standard Class"/>
    <s v="SV-20365"/>
    <s v="Seth Vernon"/>
    <x v="0"/>
    <s v="United States"/>
    <x v="20"/>
    <x v="15"/>
    <n v="10035"/>
    <x v="3"/>
    <s v="OFF-PA-10002713"/>
    <x v="1"/>
    <x v="10"/>
    <s v="Adams Phone Message Book, 200 Message Capacity, 8 1/16” x 11”"/>
    <n v="13.76"/>
    <n v="2"/>
    <n v="0"/>
    <n v="6.3295999999999992"/>
    <x v="3"/>
    <x v="1"/>
    <s v="Yes"/>
  </r>
  <r>
    <n v="6097"/>
    <s v="CA-2019-100111"/>
    <x v="1088"/>
    <d v="2019-09-26T00:00:00"/>
    <s v="Standard Class"/>
    <s v="SV-20365"/>
    <s v="Seth Vernon"/>
    <x v="0"/>
    <s v="United States"/>
    <x v="20"/>
    <x v="15"/>
    <n v="10035"/>
    <x v="3"/>
    <s v="FUR-CH-10003061"/>
    <x v="0"/>
    <x v="1"/>
    <s v="Global Leather Task Chair, Black"/>
    <n v="80.991"/>
    <n v="1"/>
    <n v="0.1"/>
    <n v="8.0990999999999875"/>
    <x v="3"/>
    <x v="1"/>
    <s v="Yes"/>
  </r>
  <r>
    <n v="6098"/>
    <s v="CA-2019-100111"/>
    <x v="1088"/>
    <d v="2019-09-26T00:00:00"/>
    <s v="Standard Class"/>
    <s v="SV-20365"/>
    <s v="Seth Vernon"/>
    <x v="0"/>
    <s v="United States"/>
    <x v="20"/>
    <x v="15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  <x v="3"/>
    <x v="1"/>
    <s v="Yes"/>
  </r>
  <r>
    <n v="6099"/>
    <s v="CA-2019-100111"/>
    <x v="1088"/>
    <d v="2019-09-26T00:00:00"/>
    <s v="Standard Class"/>
    <s v="SV-20365"/>
    <s v="Seth Vernon"/>
    <x v="0"/>
    <s v="United States"/>
    <x v="20"/>
    <x v="15"/>
    <n v="10035"/>
    <x v="3"/>
    <s v="OFF-FA-10000304"/>
    <x v="1"/>
    <x v="13"/>
    <s v="Advantus Push Pins"/>
    <n v="4.3600000000000003"/>
    <n v="2"/>
    <n v="0"/>
    <n v="1.7876000000000003"/>
    <x v="3"/>
    <x v="1"/>
    <s v="Yes"/>
  </r>
  <r>
    <n v="6100"/>
    <s v="CA-2019-100111"/>
    <x v="1088"/>
    <d v="2019-09-26T00:00:00"/>
    <s v="Standard Class"/>
    <s v="SV-20365"/>
    <s v="Seth Vernon"/>
    <x v="0"/>
    <s v="United States"/>
    <x v="20"/>
    <x v="15"/>
    <n v="10035"/>
    <x v="3"/>
    <s v="FUR-CH-10004086"/>
    <x v="0"/>
    <x v="1"/>
    <s v="Hon 4070 Series Pagoda Armless Upholstered Stacking Chairs"/>
    <n v="2888.1270000000004"/>
    <n v="11"/>
    <n v="0.1"/>
    <n v="609.71569999999997"/>
    <x v="3"/>
    <x v="1"/>
    <s v="Yes"/>
  </r>
  <r>
    <n v="6101"/>
    <s v="CA-2019-100111"/>
    <x v="1088"/>
    <d v="2019-09-26T00:00:00"/>
    <s v="Standard Class"/>
    <s v="SV-20365"/>
    <s v="Seth Vernon"/>
    <x v="0"/>
    <s v="United States"/>
    <x v="20"/>
    <x v="15"/>
    <n v="10035"/>
    <x v="3"/>
    <s v="TEC-PH-10002885"/>
    <x v="2"/>
    <x v="7"/>
    <s v="Apple iPhone 5"/>
    <n v="1299.6600000000001"/>
    <n v="2"/>
    <n v="0"/>
    <n v="350.90820000000008"/>
    <x v="3"/>
    <x v="1"/>
    <s v="Yes"/>
  </r>
  <r>
    <n v="6102"/>
    <s v="CA-2019-100111"/>
    <x v="1088"/>
    <d v="2019-09-26T00:00:00"/>
    <s v="Standard Class"/>
    <s v="SV-20365"/>
    <s v="Seth Vernon"/>
    <x v="0"/>
    <s v="United States"/>
    <x v="20"/>
    <x v="15"/>
    <n v="10035"/>
    <x v="3"/>
    <s v="FUR-CH-10001215"/>
    <x v="0"/>
    <x v="1"/>
    <s v="Global Troy Executive Leather Low-Back Tilter"/>
    <n v="2254.41"/>
    <n v="5"/>
    <n v="0.1"/>
    <n v="375.73500000000001"/>
    <x v="3"/>
    <x v="1"/>
    <s v="Yes"/>
  </r>
  <r>
    <n v="6103"/>
    <s v="CA-2019-100111"/>
    <x v="1088"/>
    <d v="2019-09-26T00:00:00"/>
    <s v="Standard Class"/>
    <s v="SV-20365"/>
    <s v="Seth Vernon"/>
    <x v="0"/>
    <s v="United States"/>
    <x v="20"/>
    <x v="15"/>
    <n v="10035"/>
    <x v="3"/>
    <s v="TEC-PH-10000215"/>
    <x v="2"/>
    <x v="7"/>
    <s v="Plantronics Cordless Phone Headset with In-line Volume - M214C"/>
    <n v="104.85000000000001"/>
    <n v="3"/>
    <n v="0"/>
    <n v="28.309500000000007"/>
    <x v="3"/>
    <x v="1"/>
    <s v="Yes"/>
  </r>
  <r>
    <n v="6104"/>
    <s v="CA-2019-100111"/>
    <x v="1088"/>
    <d v="2019-09-26T00:00:00"/>
    <s v="Standard Class"/>
    <s v="SV-20365"/>
    <s v="Seth Vernon"/>
    <x v="0"/>
    <s v="United States"/>
    <x v="20"/>
    <x v="15"/>
    <n v="10035"/>
    <x v="3"/>
    <s v="TEC-AC-10001998"/>
    <x v="2"/>
    <x v="11"/>
    <s v="Logitech LS21 Speaker System - PC Multimedia - 2.1-CH - Wired"/>
    <n v="59.97"/>
    <n v="3"/>
    <n v="0"/>
    <n v="20.389799999999994"/>
    <x v="3"/>
    <x v="1"/>
    <s v="Yes"/>
  </r>
  <r>
    <n v="6105"/>
    <s v="US-2019-132381"/>
    <x v="1029"/>
    <d v="2019-08-24T00:00:00"/>
    <s v="First Class"/>
    <s v="Dp-13240"/>
    <s v="Dean percer"/>
    <x v="2"/>
    <s v="United States"/>
    <x v="10"/>
    <x v="9"/>
    <n v="19143"/>
    <x v="3"/>
    <s v="FUR-TA-10002356"/>
    <x v="0"/>
    <x v="3"/>
    <s v="Bevis Boat-Shaped Conference Table"/>
    <n v="314.53199999999998"/>
    <n v="2"/>
    <n v="0.4"/>
    <n v="-83.875200000000035"/>
    <x v="3"/>
    <x v="0"/>
    <s v="No"/>
  </r>
  <r>
    <n v="6106"/>
    <s v="CA-2017-147011"/>
    <x v="652"/>
    <d v="2017-06-22T00:00:00"/>
    <s v="Standard Class"/>
    <s v="HR-14830"/>
    <s v="Harold Ryan"/>
    <x v="1"/>
    <s v="United States"/>
    <x v="100"/>
    <x v="2"/>
    <n v="33178"/>
    <x v="0"/>
    <s v="OFF-AR-10002399"/>
    <x v="1"/>
    <x v="6"/>
    <s v="Dixon Prang Watercolor Pencils, 10-Color Set with Brush"/>
    <n v="13.632"/>
    <n v="4"/>
    <n v="0.2"/>
    <n v="3.5783999999999998"/>
    <x v="0"/>
    <x v="0"/>
    <s v="No"/>
  </r>
  <r>
    <n v="6107"/>
    <s v="CA-2016-120852"/>
    <x v="414"/>
    <d v="2016-12-25T00:00:00"/>
    <s v="Standard Class"/>
    <s v="WB-21850"/>
    <s v="William Brown"/>
    <x v="0"/>
    <s v="United States"/>
    <x v="55"/>
    <x v="5"/>
    <n v="75051"/>
    <x v="2"/>
    <s v="OFF-AP-10001563"/>
    <x v="1"/>
    <x v="9"/>
    <s v="Belkin Premiere Surge Master II 8-outlet surge protector"/>
    <n v="19.431999999999995"/>
    <n v="2"/>
    <n v="0.8"/>
    <n v="-49.551600000000022"/>
    <x v="2"/>
    <x v="0"/>
    <s v="No"/>
  </r>
  <r>
    <n v="6108"/>
    <s v="CA-2016-120852"/>
    <x v="414"/>
    <d v="2016-12-25T00:00:00"/>
    <s v="Standard Class"/>
    <s v="WB-21850"/>
    <s v="William Brown"/>
    <x v="0"/>
    <s v="United States"/>
    <x v="55"/>
    <x v="5"/>
    <n v="75051"/>
    <x v="2"/>
    <s v="TEC-AC-10004510"/>
    <x v="2"/>
    <x v="11"/>
    <s v="Logitech Desktop MK120 Mouse and keyboard Combo"/>
    <n v="65.44"/>
    <n v="5"/>
    <n v="0.2"/>
    <n v="-8.1800000000000033"/>
    <x v="2"/>
    <x v="0"/>
    <s v="No"/>
  </r>
  <r>
    <n v="6109"/>
    <s v="CA-2018-150007"/>
    <x v="108"/>
    <d v="2018-09-16T00:00:00"/>
    <s v="Standard Class"/>
    <s v="AS-10090"/>
    <s v="Adam Shillingsburg"/>
    <x v="0"/>
    <s v="United States"/>
    <x v="22"/>
    <x v="10"/>
    <n v="60653"/>
    <x v="2"/>
    <s v="OFF-LA-10001982"/>
    <x v="1"/>
    <x v="2"/>
    <s v="Smead Alpha-Z Color-Coded Name Labels First Letter Starter Set"/>
    <n v="6"/>
    <n v="2"/>
    <n v="0.2"/>
    <n v="2.0999999999999996"/>
    <x v="2"/>
    <x v="0"/>
    <s v="No"/>
  </r>
  <r>
    <n v="6110"/>
    <s v="CA-2018-150007"/>
    <x v="108"/>
    <d v="2018-09-16T00:00:00"/>
    <s v="Standard Class"/>
    <s v="AS-10090"/>
    <s v="Adam Shillingsburg"/>
    <x v="0"/>
    <s v="United States"/>
    <x v="22"/>
    <x v="10"/>
    <n v="60653"/>
    <x v="2"/>
    <s v="OFF-BI-10004141"/>
    <x v="1"/>
    <x v="8"/>
    <s v="Insertable Tab Indexes For Data Binders"/>
    <n v="1.9079999999999997"/>
    <n v="3"/>
    <n v="0.8"/>
    <n v="-3.2436000000000016"/>
    <x v="2"/>
    <x v="0"/>
    <s v="No"/>
  </r>
  <r>
    <n v="6111"/>
    <s v="CA-2018-124590"/>
    <x v="396"/>
    <d v="2018-11-16T00:00:00"/>
    <s v="Standard Class"/>
    <s v="SP-20920"/>
    <s v="Susan Pistek"/>
    <x v="0"/>
    <s v="United States"/>
    <x v="215"/>
    <x v="24"/>
    <n v="44134"/>
    <x v="3"/>
    <s v="FUR-CH-10004495"/>
    <x v="0"/>
    <x v="1"/>
    <s v="Global Leather and Oak Executive Chair, Black"/>
    <n v="1474.8020000000001"/>
    <n v="7"/>
    <n v="0.3"/>
    <n v="-21.068600000000174"/>
    <x v="3"/>
    <x v="0"/>
    <s v="No"/>
  </r>
  <r>
    <n v="6112"/>
    <s v="CA-2018-124590"/>
    <x v="396"/>
    <d v="2018-11-16T00:00:00"/>
    <s v="Standard Class"/>
    <s v="SP-20920"/>
    <s v="Susan Pistek"/>
    <x v="0"/>
    <s v="United States"/>
    <x v="215"/>
    <x v="24"/>
    <n v="44134"/>
    <x v="3"/>
    <s v="OFF-AP-10002311"/>
    <x v="1"/>
    <x v="9"/>
    <s v="Holmes Replacement Filter for HEPA Air Cleaner, Very Large Room, HEPA Filter"/>
    <n v="110.096"/>
    <n v="2"/>
    <n v="0.2"/>
    <n v="33.028800000000004"/>
    <x v="3"/>
    <x v="0"/>
    <s v="No"/>
  </r>
  <r>
    <n v="6113"/>
    <s v="CA-2018-124590"/>
    <x v="396"/>
    <d v="2018-11-16T00:00:00"/>
    <s v="Standard Class"/>
    <s v="SP-20920"/>
    <s v="Susan Pistek"/>
    <x v="0"/>
    <s v="United States"/>
    <x v="215"/>
    <x v="24"/>
    <n v="44134"/>
    <x v="3"/>
    <s v="OFF-FA-10000585"/>
    <x v="1"/>
    <x v="13"/>
    <s v="OIC Bulk Pack Metal Binder Clips"/>
    <n v="16.752000000000002"/>
    <n v="6"/>
    <n v="0.2"/>
    <n v="5.4443999999999999"/>
    <x v="3"/>
    <x v="0"/>
    <s v="No"/>
  </r>
  <r>
    <n v="6114"/>
    <s v="CA-2018-124590"/>
    <x v="396"/>
    <d v="2018-11-16T00:00:00"/>
    <s v="Standard Class"/>
    <s v="SP-20920"/>
    <s v="Susan Pistek"/>
    <x v="0"/>
    <s v="United States"/>
    <x v="215"/>
    <x v="24"/>
    <n v="44134"/>
    <x v="3"/>
    <s v="FUR-CH-10000454"/>
    <x v="0"/>
    <x v="1"/>
    <s v="Hon Deluxe Fabric Upholstered Stacking Chairs, Rounded Back"/>
    <n v="1537.0739999999998"/>
    <n v="9"/>
    <n v="0.3"/>
    <n v="0"/>
    <x v="3"/>
    <x v="0"/>
    <s v="No"/>
  </r>
  <r>
    <n v="6115"/>
    <s v="CA-2018-124590"/>
    <x v="396"/>
    <d v="2018-11-16T00:00:00"/>
    <s v="Standard Class"/>
    <s v="SP-20920"/>
    <s v="Susan Pistek"/>
    <x v="0"/>
    <s v="United States"/>
    <x v="215"/>
    <x v="24"/>
    <n v="44134"/>
    <x v="3"/>
    <s v="FUR-CH-10003746"/>
    <x v="0"/>
    <x v="1"/>
    <s v="Hon 4070 Series Pagoda Round Back Stacking Chairs"/>
    <n v="449.37200000000001"/>
    <n v="2"/>
    <n v="0.3"/>
    <n v="-12.839199999999977"/>
    <x v="3"/>
    <x v="0"/>
    <s v="No"/>
  </r>
  <r>
    <n v="6116"/>
    <s v="CA-2018-133802"/>
    <x v="560"/>
    <d v="2018-03-20T00:00:00"/>
    <s v="Standard Class"/>
    <s v="SP-20650"/>
    <s v="Stephanie Phelps"/>
    <x v="1"/>
    <s v="United States"/>
    <x v="464"/>
    <x v="1"/>
    <n v="94061"/>
    <x v="1"/>
    <s v="OFF-BI-10003291"/>
    <x v="1"/>
    <x v="8"/>
    <s v="Wilson Jones Leather-Like Binders with DublLock Round Rings"/>
    <n v="41.904000000000003"/>
    <n v="6"/>
    <n v="0.2"/>
    <n v="14.142599999999996"/>
    <x v="1"/>
    <x v="1"/>
    <s v="Yes"/>
  </r>
  <r>
    <n v="6117"/>
    <s v="US-2018-113677"/>
    <x v="373"/>
    <d v="2018-11-19T00:00:00"/>
    <s v="Standard Class"/>
    <s v="CM-12655"/>
    <s v="Corinna Mitchell"/>
    <x v="2"/>
    <s v="United States"/>
    <x v="20"/>
    <x v="15"/>
    <n v="10011"/>
    <x v="3"/>
    <s v="TEC-PH-10002114"/>
    <x v="2"/>
    <x v="7"/>
    <s v="Xiaomi Mi3"/>
    <n v="2279.96"/>
    <n v="4"/>
    <n v="0"/>
    <n v="592.78960000000006"/>
    <x v="3"/>
    <x v="0"/>
    <s v="No"/>
  </r>
  <r>
    <n v="6118"/>
    <s v="US-2018-113677"/>
    <x v="373"/>
    <d v="2018-11-19T00:00:00"/>
    <s v="Standard Class"/>
    <s v="CM-12655"/>
    <s v="Corinna Mitchell"/>
    <x v="2"/>
    <s v="United States"/>
    <x v="20"/>
    <x v="15"/>
    <n v="10011"/>
    <x v="3"/>
    <s v="OFF-LA-10001569"/>
    <x v="1"/>
    <x v="2"/>
    <s v="Avery 499"/>
    <n v="14.940000000000001"/>
    <n v="3"/>
    <n v="0"/>
    <n v="6.8723999999999998"/>
    <x v="3"/>
    <x v="0"/>
    <s v="No"/>
  </r>
  <r>
    <n v="6119"/>
    <s v="CA-2019-143378"/>
    <x v="20"/>
    <d v="2019-09-25T00:00:00"/>
    <s v="Standard Class"/>
    <s v="JR-16210"/>
    <s v="Justin Ritter"/>
    <x v="1"/>
    <s v="United States"/>
    <x v="24"/>
    <x v="21"/>
    <n v="97477"/>
    <x v="1"/>
    <s v="TEC-PH-10001425"/>
    <x v="2"/>
    <x v="7"/>
    <s v="Mophie Juice Pack Helium for iPhone"/>
    <n v="191.976"/>
    <n v="3"/>
    <n v="0.2"/>
    <n v="19.197599999999994"/>
    <x v="1"/>
    <x v="0"/>
    <s v="No"/>
  </r>
  <r>
    <n v="6120"/>
    <s v="CA-2019-143378"/>
    <x v="20"/>
    <d v="2019-09-25T00:00:00"/>
    <s v="Standard Class"/>
    <s v="JR-16210"/>
    <s v="Justin Ritter"/>
    <x v="1"/>
    <s v="United States"/>
    <x v="24"/>
    <x v="21"/>
    <n v="97477"/>
    <x v="1"/>
    <s v="OFF-AR-10001915"/>
    <x v="1"/>
    <x v="6"/>
    <s v="Peel-Off China Markers"/>
    <n v="23.832000000000001"/>
    <n v="3"/>
    <n v="0.2"/>
    <n v="6.5538000000000007"/>
    <x v="1"/>
    <x v="0"/>
    <s v="No"/>
  </r>
  <r>
    <n v="6121"/>
    <s v="CA-2019-143378"/>
    <x v="20"/>
    <d v="2019-09-25T00:00:00"/>
    <s v="Standard Class"/>
    <s v="JR-16210"/>
    <s v="Justin Ritter"/>
    <x v="1"/>
    <s v="United States"/>
    <x v="24"/>
    <x v="21"/>
    <n v="97477"/>
    <x v="1"/>
    <s v="FUR-FU-10004864"/>
    <x v="0"/>
    <x v="5"/>
    <s v="Howard Miller 14-1/2&quot; Diameter Chrome Round Wall Clock"/>
    <n v="409.21600000000001"/>
    <n v="8"/>
    <n v="0.2"/>
    <n v="61.38239999999999"/>
    <x v="1"/>
    <x v="0"/>
    <s v="No"/>
  </r>
  <r>
    <n v="6122"/>
    <s v="CA-2019-143378"/>
    <x v="20"/>
    <d v="2019-09-25T00:00:00"/>
    <s v="Standard Class"/>
    <s v="JR-16210"/>
    <s v="Justin Ritter"/>
    <x v="1"/>
    <s v="United States"/>
    <x v="24"/>
    <x v="21"/>
    <n v="97477"/>
    <x v="1"/>
    <s v="FUR-BO-10001972"/>
    <x v="0"/>
    <x v="0"/>
    <s v="O'Sullivan 4-Shelf Bookcase in Odessa Pine"/>
    <n v="72.588000000000008"/>
    <n v="2"/>
    <n v="0.7"/>
    <n v="-128.2388"/>
    <x v="1"/>
    <x v="0"/>
    <s v="No"/>
  </r>
  <r>
    <n v="6123"/>
    <s v="CA-2019-152660"/>
    <x v="769"/>
    <d v="2019-12-09T00:00:00"/>
    <s v="Standard Class"/>
    <s v="CB-12415"/>
    <s v="Christy Brittain"/>
    <x v="0"/>
    <s v="United States"/>
    <x v="22"/>
    <x v="10"/>
    <n v="60610"/>
    <x v="2"/>
    <s v="OFF-ST-10000532"/>
    <x v="1"/>
    <x v="4"/>
    <s v="Advantus Rolling Drawer Organizers"/>
    <n v="61.567999999999998"/>
    <n v="2"/>
    <n v="0.2"/>
    <n v="4.6175999999999995"/>
    <x v="2"/>
    <x v="1"/>
    <s v="Yes"/>
  </r>
  <r>
    <n v="6124"/>
    <s v="CA-2017-142139"/>
    <x v="284"/>
    <d v="2017-09-05T00:00:00"/>
    <s v="Standard Class"/>
    <s v="SD-20485"/>
    <s v="Shirley Daniels"/>
    <x v="2"/>
    <s v="United States"/>
    <x v="385"/>
    <x v="5"/>
    <n v="76021"/>
    <x v="2"/>
    <s v="OFF-PA-10003883"/>
    <x v="1"/>
    <x v="10"/>
    <s v="Message Book, Phone, Wirebound Standard Line Memo, 2 3/4&quot; X 5&quot;"/>
    <n v="20.96"/>
    <n v="4"/>
    <n v="0.2"/>
    <n v="6.8119999999999994"/>
    <x v="2"/>
    <x v="0"/>
    <s v="No"/>
  </r>
  <r>
    <n v="6125"/>
    <s v="CA-2019-145772"/>
    <x v="95"/>
    <d v="2019-06-07T00:00:00"/>
    <s v="Standard Class"/>
    <s v="SS-20140"/>
    <s v="Saphhira Shifley"/>
    <x v="1"/>
    <s v="United States"/>
    <x v="1"/>
    <x v="1"/>
    <n v="90036"/>
    <x v="1"/>
    <s v="TEC-AC-10003038"/>
    <x v="2"/>
    <x v="11"/>
    <s v="Kingston Digital DataTraveler 16GB USB 2.0"/>
    <n v="44.75"/>
    <n v="5"/>
    <n v="0"/>
    <n v="8.5024999999999942"/>
    <x v="1"/>
    <x v="1"/>
    <s v="Yes"/>
  </r>
  <r>
    <n v="6126"/>
    <s v="CA-2019-145772"/>
    <x v="95"/>
    <d v="2019-06-07T00:00:00"/>
    <s v="Standard Class"/>
    <s v="SS-20140"/>
    <s v="Saphhira Shifley"/>
    <x v="1"/>
    <s v="United States"/>
    <x v="1"/>
    <x v="1"/>
    <n v="90036"/>
    <x v="1"/>
    <s v="OFF-PA-10001593"/>
    <x v="1"/>
    <x v="10"/>
    <s v="Xerox 1947"/>
    <n v="11.96"/>
    <n v="2"/>
    <n v="0"/>
    <n v="5.3819999999999997"/>
    <x v="1"/>
    <x v="1"/>
    <s v="Yes"/>
  </r>
  <r>
    <n v="6127"/>
    <s v="CA-2019-145772"/>
    <x v="95"/>
    <d v="2019-06-07T00:00:00"/>
    <s v="Standard Class"/>
    <s v="SS-20140"/>
    <s v="Saphhira Shifley"/>
    <x v="1"/>
    <s v="United States"/>
    <x v="1"/>
    <x v="1"/>
    <n v="90036"/>
    <x v="1"/>
    <s v="OFF-BI-10002049"/>
    <x v="1"/>
    <x v="8"/>
    <s v="UniKeep View Case Binders"/>
    <n v="3.9119999999999999"/>
    <n v="1"/>
    <n v="0.2"/>
    <n v="1.2713999999999996"/>
    <x v="1"/>
    <x v="1"/>
    <s v="Yes"/>
  </r>
  <r>
    <n v="6128"/>
    <s v="CA-2018-124100"/>
    <x v="1044"/>
    <d v="2018-04-06T00:00:00"/>
    <s v="Standard Class"/>
    <s v="EH-13990"/>
    <s v="Erica Hackney"/>
    <x v="0"/>
    <s v="United States"/>
    <x v="20"/>
    <x v="15"/>
    <n v="10009"/>
    <x v="3"/>
    <s v="FUR-CH-10003817"/>
    <x v="0"/>
    <x v="1"/>
    <s v="Global Value Steno Chair, Gray"/>
    <n v="327.99600000000004"/>
    <n v="6"/>
    <n v="0.1"/>
    <n v="54.666000000000011"/>
    <x v="3"/>
    <x v="0"/>
    <s v="No"/>
  </r>
  <r>
    <n v="6129"/>
    <s v="US-2016-158400"/>
    <x v="1089"/>
    <d v="2016-10-28T00:00:00"/>
    <s v="First Class"/>
    <s v="AH-10030"/>
    <s v="Aaron Hawkins"/>
    <x v="1"/>
    <s v="United States"/>
    <x v="8"/>
    <x v="1"/>
    <n v="94109"/>
    <x v="1"/>
    <s v="OFF-BI-10002353"/>
    <x v="1"/>
    <x v="8"/>
    <s v="GBC VeloBind Cover Sets"/>
    <n v="49.408000000000001"/>
    <n v="4"/>
    <n v="0.2"/>
    <n v="18.527999999999999"/>
    <x v="1"/>
    <x v="0"/>
    <s v="No"/>
  </r>
  <r>
    <n v="6130"/>
    <s v="CA-2019-162033"/>
    <x v="606"/>
    <d v="2019-04-02T00:00:00"/>
    <s v="Standard Class"/>
    <s v="EM-14200"/>
    <s v="Evan Minnotte"/>
    <x v="2"/>
    <s v="United States"/>
    <x v="173"/>
    <x v="17"/>
    <n v="23464"/>
    <x v="0"/>
    <s v="TEC-AC-10003116"/>
    <x v="2"/>
    <x v="11"/>
    <s v="Memorex Froggy Flash Drive 8 GB"/>
    <n v="53.25"/>
    <n v="3"/>
    <n v="0"/>
    <n v="20.767499999999998"/>
    <x v="0"/>
    <x v="0"/>
    <s v="No"/>
  </r>
  <r>
    <n v="6131"/>
    <s v="CA-2019-162033"/>
    <x v="606"/>
    <d v="2019-04-02T00:00:00"/>
    <s v="Standard Class"/>
    <s v="EM-14200"/>
    <s v="Evan Minnotte"/>
    <x v="2"/>
    <s v="United States"/>
    <x v="173"/>
    <x v="17"/>
    <n v="23464"/>
    <x v="0"/>
    <s v="OFF-FA-10003021"/>
    <x v="1"/>
    <x v="13"/>
    <s v="Staples"/>
    <n v="3.76"/>
    <n v="2"/>
    <n v="0"/>
    <n v="1.3159999999999998"/>
    <x v="0"/>
    <x v="0"/>
    <s v="No"/>
  </r>
  <r>
    <n v="6132"/>
    <s v="CA-2016-163447"/>
    <x v="422"/>
    <d v="2016-12-31T00:00:00"/>
    <s v="Standard Class"/>
    <s v="TB-21190"/>
    <s v="Thomas Brumley"/>
    <x v="2"/>
    <s v="United States"/>
    <x v="20"/>
    <x v="15"/>
    <n v="10011"/>
    <x v="3"/>
    <s v="FUR-CH-10004477"/>
    <x v="0"/>
    <x v="1"/>
    <s v="Global Push Button Manager's Chair, Indigo"/>
    <n v="767.21400000000006"/>
    <n v="14"/>
    <n v="0.1"/>
    <n v="161.96739999999997"/>
    <x v="3"/>
    <x v="0"/>
    <s v="No"/>
  </r>
  <r>
    <n v="6133"/>
    <s v="CA-2019-145737"/>
    <x v="175"/>
    <d v="2019-09-20T00:00:00"/>
    <s v="Standard Class"/>
    <s v="AB-10165"/>
    <s v="Alan Barnes"/>
    <x v="0"/>
    <s v="United States"/>
    <x v="465"/>
    <x v="18"/>
    <n v="37087"/>
    <x v="0"/>
    <s v="OFF-PA-10001033"/>
    <x v="1"/>
    <x v="10"/>
    <s v="Xerox 1893"/>
    <n v="163.96"/>
    <n v="5"/>
    <n v="0.2"/>
    <n v="59.435499999999998"/>
    <x v="0"/>
    <x v="0"/>
    <s v="No"/>
  </r>
  <r>
    <n v="6134"/>
    <s v="CA-2018-148096"/>
    <x v="765"/>
    <d v="2018-08-19T00:00:00"/>
    <s v="First Class"/>
    <s v="AO-10810"/>
    <s v="Anthony O'Donnell"/>
    <x v="1"/>
    <s v="United States"/>
    <x v="1"/>
    <x v="1"/>
    <n v="90045"/>
    <x v="1"/>
    <s v="FUR-TA-10004152"/>
    <x v="0"/>
    <x v="3"/>
    <s v="Barricks 18&quot; x 48&quot; Non-Folding Utility Table with Bottom Storage Shelf"/>
    <n v="161.28"/>
    <n v="2"/>
    <n v="0.2"/>
    <n v="12.095999999999997"/>
    <x v="1"/>
    <x v="0"/>
    <s v="No"/>
  </r>
  <r>
    <n v="6135"/>
    <s v="CA-2018-146766"/>
    <x v="254"/>
    <d v="2018-11-04T00:00:00"/>
    <s v="Same Day"/>
    <s v="TT-21220"/>
    <s v="Thomas Thornton"/>
    <x v="0"/>
    <s v="United States"/>
    <x v="374"/>
    <x v="1"/>
    <n v="91911"/>
    <x v="1"/>
    <s v="OFF-AR-10002135"/>
    <x v="1"/>
    <x v="6"/>
    <s v="Boston Heavy-Duty Trimline Electric Pencil Sharpeners"/>
    <n v="192.8"/>
    <n v="4"/>
    <n v="0"/>
    <n v="55.911999999999978"/>
    <x v="1"/>
    <x v="0"/>
    <s v="No"/>
  </r>
  <r>
    <n v="6136"/>
    <s v="CA-2017-105613"/>
    <x v="1090"/>
    <d v="2017-10-22T00:00:00"/>
    <s v="Standard Class"/>
    <s v="KN-16705"/>
    <s v="Kristina Nunn"/>
    <x v="2"/>
    <s v="United States"/>
    <x v="392"/>
    <x v="5"/>
    <n v="78501"/>
    <x v="2"/>
    <s v="TEC-AC-10000521"/>
    <x v="2"/>
    <x v="11"/>
    <s v="Verbatim Slim CD and DVD Storage Cases, 50/Pack"/>
    <n v="27.695999999999998"/>
    <n v="3"/>
    <n v="0.2"/>
    <n v="3.4619999999999997"/>
    <x v="2"/>
    <x v="0"/>
    <s v="No"/>
  </r>
  <r>
    <n v="6137"/>
    <s v="CA-2017-105613"/>
    <x v="1090"/>
    <d v="2017-10-22T00:00:00"/>
    <s v="Standard Class"/>
    <s v="KN-16705"/>
    <s v="Kristina Nunn"/>
    <x v="2"/>
    <s v="United States"/>
    <x v="392"/>
    <x v="5"/>
    <n v="78501"/>
    <x v="2"/>
    <s v="OFF-AP-10000026"/>
    <x v="1"/>
    <x v="9"/>
    <s v="Tripp Lite Isotel 6 Outlet Surge Protector with Fax/Modem Protection"/>
    <n v="73.163999999999987"/>
    <n v="6"/>
    <n v="0.8"/>
    <n v="-186.56820000000005"/>
    <x v="2"/>
    <x v="0"/>
    <s v="No"/>
  </r>
  <r>
    <n v="6138"/>
    <s v="US-2018-142251"/>
    <x v="731"/>
    <d v="2018-11-04T00:00:00"/>
    <s v="Second Class"/>
    <s v="FO-14305"/>
    <s v="Frank Olsen"/>
    <x v="0"/>
    <s v="United States"/>
    <x v="389"/>
    <x v="2"/>
    <n v="33021"/>
    <x v="0"/>
    <s v="OFF-PA-10002986"/>
    <x v="1"/>
    <x v="10"/>
    <s v="Xerox 1898"/>
    <n v="32.064"/>
    <n v="6"/>
    <n v="0.2"/>
    <n v="11.222399999999999"/>
    <x v="0"/>
    <x v="0"/>
    <s v="No"/>
  </r>
  <r>
    <n v="6139"/>
    <s v="CA-2016-131247"/>
    <x v="809"/>
    <d v="2016-04-04T00:00:00"/>
    <s v="Standard Class"/>
    <s v="GA-14725"/>
    <s v="Guy Armstrong"/>
    <x v="0"/>
    <s v="United States"/>
    <x v="8"/>
    <x v="1"/>
    <n v="94110"/>
    <x v="1"/>
    <s v="FUR-BO-10001337"/>
    <x v="0"/>
    <x v="0"/>
    <s v="O'Sullivan Living Dimensions 2-Shelf Bookcases"/>
    <n v="205.666"/>
    <n v="2"/>
    <n v="0.15"/>
    <n v="-12.097999999999999"/>
    <x v="1"/>
    <x v="0"/>
    <s v="No"/>
  </r>
  <r>
    <n v="6140"/>
    <s v="US-2017-113593"/>
    <x v="24"/>
    <d v="2017-04-20T00:00:00"/>
    <s v="First Class"/>
    <s v="NC-18415"/>
    <s v="Nathan Cano"/>
    <x v="0"/>
    <s v="United States"/>
    <x v="466"/>
    <x v="1"/>
    <n v="93454"/>
    <x v="1"/>
    <s v="OFF-ST-10000532"/>
    <x v="1"/>
    <x v="4"/>
    <s v="Advantus Rolling Drawer Organizers"/>
    <n v="115.44"/>
    <n v="3"/>
    <n v="0"/>
    <n v="30.014399999999998"/>
    <x v="1"/>
    <x v="0"/>
    <s v="No"/>
  </r>
  <r>
    <n v="6141"/>
    <s v="CA-2019-121083"/>
    <x v="362"/>
    <d v="2019-07-15T00:00:00"/>
    <s v="Standard Class"/>
    <s v="JF-15190"/>
    <s v="Jamie Frazer"/>
    <x v="0"/>
    <s v="United States"/>
    <x v="91"/>
    <x v="29"/>
    <n v="6040"/>
    <x v="3"/>
    <s v="OFF-PA-10001497"/>
    <x v="1"/>
    <x v="10"/>
    <s v="Xerox 1914"/>
    <n v="274.8"/>
    <n v="5"/>
    <n v="0"/>
    <n v="134.65199999999999"/>
    <x v="3"/>
    <x v="0"/>
    <s v="No"/>
  </r>
  <r>
    <n v="6142"/>
    <s v="CA-2019-121083"/>
    <x v="362"/>
    <d v="2019-07-15T00:00:00"/>
    <s v="Standard Class"/>
    <s v="JF-15190"/>
    <s v="Jamie Frazer"/>
    <x v="0"/>
    <s v="United States"/>
    <x v="91"/>
    <x v="29"/>
    <n v="6040"/>
    <x v="3"/>
    <s v="OFF-ST-10002554"/>
    <x v="1"/>
    <x v="4"/>
    <s v="Tennsco Industrial Shelving"/>
    <n v="195.64"/>
    <n v="4"/>
    <n v="0"/>
    <n v="3.9128000000000043"/>
    <x v="3"/>
    <x v="0"/>
    <s v="No"/>
  </r>
  <r>
    <n v="6143"/>
    <s v="CA-2019-121083"/>
    <x v="362"/>
    <d v="2019-07-15T00:00:00"/>
    <s v="Standard Class"/>
    <s v="JF-15190"/>
    <s v="Jamie Frazer"/>
    <x v="0"/>
    <s v="United States"/>
    <x v="91"/>
    <x v="29"/>
    <n v="6040"/>
    <x v="3"/>
    <s v="TEC-PH-10001336"/>
    <x v="2"/>
    <x v="7"/>
    <s v="Digium D40 VoIP phone"/>
    <n v="257.98"/>
    <n v="2"/>
    <n v="0"/>
    <n v="74.8142"/>
    <x v="3"/>
    <x v="0"/>
    <s v="No"/>
  </r>
  <r>
    <n v="6144"/>
    <s v="CA-2019-121083"/>
    <x v="362"/>
    <d v="2019-07-15T00:00:00"/>
    <s v="Standard Class"/>
    <s v="JF-15190"/>
    <s v="Jamie Frazer"/>
    <x v="0"/>
    <s v="United States"/>
    <x v="91"/>
    <x v="29"/>
    <n v="6040"/>
    <x v="3"/>
    <s v="OFF-AR-10002987"/>
    <x v="1"/>
    <x v="6"/>
    <s v="Prismacolor Color Pencil Set"/>
    <n v="119.03999999999999"/>
    <n v="6"/>
    <n v="0"/>
    <n v="48.806400000000011"/>
    <x v="3"/>
    <x v="0"/>
    <s v="No"/>
  </r>
  <r>
    <n v="6145"/>
    <s v="CA-2019-151190"/>
    <x v="818"/>
    <d v="2019-07-01T00:00:00"/>
    <s v="Standard Class"/>
    <s v="GT-14710"/>
    <s v="Greg Tran"/>
    <x v="0"/>
    <s v="United States"/>
    <x v="155"/>
    <x v="8"/>
    <n v="68104"/>
    <x v="2"/>
    <s v="OFF-PA-10000575"/>
    <x v="1"/>
    <x v="10"/>
    <s v="Wirebound Message Books, Four 2 3/4 x 5 White Forms per Page"/>
    <n v="20.07"/>
    <n v="3"/>
    <n v="0"/>
    <n v="9.2321999999999989"/>
    <x v="2"/>
    <x v="0"/>
    <s v="No"/>
  </r>
  <r>
    <n v="6146"/>
    <s v="CA-2016-133543"/>
    <x v="1091"/>
    <d v="2016-12-26T00:00:00"/>
    <s v="Standard Class"/>
    <s v="KM-16660"/>
    <s v="Khloe Miller"/>
    <x v="0"/>
    <s v="United States"/>
    <x v="49"/>
    <x v="1"/>
    <n v="95123"/>
    <x v="1"/>
    <s v="OFF-AR-10003394"/>
    <x v="1"/>
    <x v="6"/>
    <s v="Newell 332"/>
    <n v="11.76"/>
    <n v="4"/>
    <n v="0"/>
    <n v="3.1752000000000002"/>
    <x v="1"/>
    <x v="0"/>
    <s v="No"/>
  </r>
  <r>
    <n v="6147"/>
    <s v="CA-2019-105130"/>
    <x v="610"/>
    <d v="2019-11-25T00:00:00"/>
    <s v="Standard Class"/>
    <s v="PJ-18835"/>
    <s v="Patrick Jones"/>
    <x v="1"/>
    <s v="United States"/>
    <x v="8"/>
    <x v="1"/>
    <n v="94122"/>
    <x v="1"/>
    <s v="OFF-AR-10003394"/>
    <x v="1"/>
    <x v="6"/>
    <s v="Newell 332"/>
    <n v="11.76"/>
    <n v="4"/>
    <n v="0"/>
    <n v="3.1752000000000002"/>
    <x v="1"/>
    <x v="0"/>
    <s v="No"/>
  </r>
  <r>
    <n v="6148"/>
    <s v="CA-2019-105130"/>
    <x v="610"/>
    <d v="2019-11-25T00:00:00"/>
    <s v="Standard Class"/>
    <s v="PJ-18835"/>
    <s v="Patrick Jones"/>
    <x v="1"/>
    <s v="United States"/>
    <x v="8"/>
    <x v="1"/>
    <n v="94122"/>
    <x v="1"/>
    <s v="OFF-BI-10001191"/>
    <x v="1"/>
    <x v="8"/>
    <s v="Canvas Sectional Post Binders"/>
    <n v="40.736000000000004"/>
    <n v="2"/>
    <n v="0.2"/>
    <n v="14.7668"/>
    <x v="1"/>
    <x v="0"/>
    <s v="No"/>
  </r>
  <r>
    <n v="6149"/>
    <s v="CA-2018-161928"/>
    <x v="812"/>
    <d v="2018-06-29T00:00:00"/>
    <s v="Second Class"/>
    <s v="AC-10660"/>
    <s v="Anna Chung"/>
    <x v="0"/>
    <s v="United States"/>
    <x v="8"/>
    <x v="1"/>
    <n v="94109"/>
    <x v="1"/>
    <s v="TEC-PH-10003484"/>
    <x v="2"/>
    <x v="7"/>
    <s v="Ooma Telo VoIP Home Phone System"/>
    <n v="201.584"/>
    <n v="2"/>
    <n v="0.2"/>
    <n v="12.599000000000004"/>
    <x v="1"/>
    <x v="0"/>
    <s v="No"/>
  </r>
  <r>
    <n v="6150"/>
    <s v="CA-2019-101322"/>
    <x v="116"/>
    <d v="2019-12-31T00:00:00"/>
    <s v="First Class"/>
    <s v="JG-15310"/>
    <s v="Jason Gross"/>
    <x v="1"/>
    <s v="United States"/>
    <x v="85"/>
    <x v="1"/>
    <n v="90805"/>
    <x v="1"/>
    <s v="FUR-CH-10003968"/>
    <x v="0"/>
    <x v="1"/>
    <s v="Novimex Turbo Task Chair"/>
    <n v="340.70400000000006"/>
    <n v="6"/>
    <n v="0.2"/>
    <n v="-34.070400000000006"/>
    <x v="1"/>
    <x v="0"/>
    <s v="No"/>
  </r>
  <r>
    <n v="6151"/>
    <s v="US-2018-106600"/>
    <x v="143"/>
    <d v="2018-04-11T00:00:00"/>
    <s v="First Class"/>
    <s v="RM-19375"/>
    <s v="Raymond Messe"/>
    <x v="0"/>
    <s v="United States"/>
    <x v="38"/>
    <x v="32"/>
    <n v="31907"/>
    <x v="0"/>
    <s v="FUR-BO-10001608"/>
    <x v="0"/>
    <x v="0"/>
    <s v="Hon Metal Bookcases, Black"/>
    <n v="354.90000000000003"/>
    <n v="5"/>
    <n v="0"/>
    <n v="88.725000000000023"/>
    <x v="0"/>
    <x v="0"/>
    <s v="No"/>
  </r>
  <r>
    <n v="6152"/>
    <s v="CA-2016-111871"/>
    <x v="772"/>
    <d v="2016-03-21T00:00:00"/>
    <s v="Second Class"/>
    <s v="EK-13795"/>
    <s v="Eileen Kiefer"/>
    <x v="2"/>
    <s v="United States"/>
    <x v="8"/>
    <x v="1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  <x v="1"/>
    <x v="1"/>
    <s v="Yes"/>
  </r>
  <r>
    <n v="6153"/>
    <s v="CA-2019-139437"/>
    <x v="445"/>
    <d v="2019-07-08T00:00:00"/>
    <s v="Standard Class"/>
    <s v="RD-19585"/>
    <s v="Rob Dowd"/>
    <x v="0"/>
    <s v="United States"/>
    <x v="1"/>
    <x v="1"/>
    <n v="90004"/>
    <x v="1"/>
    <s v="OFF-ST-10002485"/>
    <x v="1"/>
    <x v="4"/>
    <s v="Rogers Deluxe File Chest"/>
    <n v="87.92"/>
    <n v="4"/>
    <n v="0"/>
    <n v="0.87919999999999732"/>
    <x v="1"/>
    <x v="0"/>
    <s v="No"/>
  </r>
  <r>
    <n v="6154"/>
    <s v="CA-2019-151484"/>
    <x v="693"/>
    <d v="2019-04-23T00:00:00"/>
    <s v="First Class"/>
    <s v="CV-12805"/>
    <s v="Cynthia Voltz"/>
    <x v="1"/>
    <s v="United States"/>
    <x v="10"/>
    <x v="9"/>
    <n v="19120"/>
    <x v="3"/>
    <s v="FUR-FU-10001876"/>
    <x v="0"/>
    <x v="5"/>
    <s v="Computer Room Manger, 14&quot;"/>
    <n v="51.967999999999996"/>
    <n v="2"/>
    <n v="0.2"/>
    <n v="10.393599999999998"/>
    <x v="3"/>
    <x v="0"/>
    <s v="No"/>
  </r>
  <r>
    <n v="6155"/>
    <s v="CA-2019-151484"/>
    <x v="693"/>
    <d v="2019-04-23T00:00:00"/>
    <s v="First Class"/>
    <s v="CV-12805"/>
    <s v="Cynthia Voltz"/>
    <x v="1"/>
    <s v="United States"/>
    <x v="10"/>
    <x v="9"/>
    <n v="19120"/>
    <x v="3"/>
    <s v="OFF-ST-10002370"/>
    <x v="1"/>
    <x v="4"/>
    <s v="Sortfiler Multipurpose Personal File Organizer, Black"/>
    <n v="51.336000000000006"/>
    <n v="3"/>
    <n v="0.2"/>
    <n v="5.7752999999999961"/>
    <x v="3"/>
    <x v="0"/>
    <s v="No"/>
  </r>
  <r>
    <n v="6156"/>
    <s v="CA-2019-151484"/>
    <x v="693"/>
    <d v="2019-04-23T00:00:00"/>
    <s v="First Class"/>
    <s v="CV-12805"/>
    <s v="Cynthia Voltz"/>
    <x v="1"/>
    <s v="United States"/>
    <x v="10"/>
    <x v="9"/>
    <n v="19120"/>
    <x v="3"/>
    <s v="OFF-ST-10000142"/>
    <x v="1"/>
    <x v="4"/>
    <s v="Deluxe Rollaway Locking File with Drawer"/>
    <n v="332.70400000000001"/>
    <n v="1"/>
    <n v="0.2"/>
    <n v="33.270399999999981"/>
    <x v="3"/>
    <x v="0"/>
    <s v="No"/>
  </r>
  <r>
    <n v="6157"/>
    <s v="CA-2019-151484"/>
    <x v="693"/>
    <d v="2019-04-23T00:00:00"/>
    <s v="First Class"/>
    <s v="CV-12805"/>
    <s v="Cynthia Voltz"/>
    <x v="1"/>
    <s v="United States"/>
    <x v="10"/>
    <x v="9"/>
    <n v="19120"/>
    <x v="3"/>
    <s v="FUR-FU-10004671"/>
    <x v="0"/>
    <x v="5"/>
    <s v="Executive Impressions 12&quot; Wall Clock"/>
    <n v="42.408000000000008"/>
    <n v="3"/>
    <n v="0.2"/>
    <n v="9.5418000000000003"/>
    <x v="3"/>
    <x v="0"/>
    <s v="No"/>
  </r>
  <r>
    <n v="6158"/>
    <s v="CA-2018-104150"/>
    <x v="1092"/>
    <d v="2018-08-05T00:00:00"/>
    <s v="Second Class"/>
    <s v="AG-10330"/>
    <s v="Alex Grayson"/>
    <x v="0"/>
    <s v="United States"/>
    <x v="251"/>
    <x v="26"/>
    <n v="74133"/>
    <x v="2"/>
    <s v="OFF-EN-10002504"/>
    <x v="1"/>
    <x v="12"/>
    <s v="Tyvek  Top-Opening Peel &amp; Seel Envelopes, Plain White"/>
    <n v="81.539999999999992"/>
    <n v="3"/>
    <n v="0"/>
    <n v="38.323799999999999"/>
    <x v="2"/>
    <x v="0"/>
    <s v="No"/>
  </r>
  <r>
    <n v="6159"/>
    <s v="CA-2018-104150"/>
    <x v="1092"/>
    <d v="2018-08-05T00:00:00"/>
    <s v="Second Class"/>
    <s v="AG-10330"/>
    <s v="Alex Grayson"/>
    <x v="0"/>
    <s v="United States"/>
    <x v="251"/>
    <x v="26"/>
    <n v="74133"/>
    <x v="2"/>
    <s v="TEC-AC-10004803"/>
    <x v="2"/>
    <x v="11"/>
    <s v="Sony Micro Vault Click 4 GB USB 2.0 Flash Drive"/>
    <n v="167.28"/>
    <n v="12"/>
    <n v="0"/>
    <n v="23.419200000000011"/>
    <x v="2"/>
    <x v="0"/>
    <s v="No"/>
  </r>
  <r>
    <n v="6160"/>
    <s v="CA-2018-161025"/>
    <x v="275"/>
    <d v="2018-12-09T00:00:00"/>
    <s v="Standard Class"/>
    <s v="GM-14440"/>
    <s v="Gary McGarr"/>
    <x v="0"/>
    <s v="United States"/>
    <x v="1"/>
    <x v="1"/>
    <n v="90049"/>
    <x v="1"/>
    <s v="OFF-ST-10001932"/>
    <x v="1"/>
    <x v="4"/>
    <s v="Fellowes Staxonsteel Drawer Files"/>
    <n v="772.68"/>
    <n v="4"/>
    <n v="0"/>
    <n v="108.17520000000002"/>
    <x v="1"/>
    <x v="0"/>
    <s v="No"/>
  </r>
  <r>
    <n v="6161"/>
    <s v="CA-2016-103989"/>
    <x v="1093"/>
    <d v="2016-03-21T00:00:00"/>
    <s v="First Class"/>
    <s v="MC-17605"/>
    <s v="Matt Connell"/>
    <x v="1"/>
    <s v="United States"/>
    <x v="121"/>
    <x v="2"/>
    <n v="33801"/>
    <x v="0"/>
    <s v="TEC-PH-10004667"/>
    <x v="2"/>
    <x v="7"/>
    <s v="Cisco 8x8 Inc. 6753i IP Business Phone System"/>
    <n v="323.97600000000006"/>
    <n v="3"/>
    <n v="0.2"/>
    <n v="28.347899999999981"/>
    <x v="0"/>
    <x v="0"/>
    <s v="No"/>
  </r>
  <r>
    <n v="6162"/>
    <s v="CA-2016-103989"/>
    <x v="1093"/>
    <d v="2016-03-21T00:00:00"/>
    <s v="First Class"/>
    <s v="MC-17605"/>
    <s v="Matt Connell"/>
    <x v="1"/>
    <s v="United States"/>
    <x v="121"/>
    <x v="2"/>
    <n v="33801"/>
    <x v="0"/>
    <s v="OFF-LA-10000443"/>
    <x v="1"/>
    <x v="2"/>
    <s v="Avery 501"/>
    <n v="11.808"/>
    <n v="4"/>
    <n v="0.2"/>
    <n v="3.9851999999999999"/>
    <x v="0"/>
    <x v="0"/>
    <s v="No"/>
  </r>
  <r>
    <n v="6163"/>
    <s v="CA-2016-103989"/>
    <x v="1093"/>
    <d v="2016-03-21T00:00:00"/>
    <s v="First Class"/>
    <s v="MC-17605"/>
    <s v="Matt Connell"/>
    <x v="1"/>
    <s v="United States"/>
    <x v="121"/>
    <x v="2"/>
    <n v="33801"/>
    <x v="0"/>
    <s v="OFF-ST-10000918"/>
    <x v="1"/>
    <x v="4"/>
    <s v="Crate-A-Files"/>
    <n v="26.160000000000004"/>
    <n v="3"/>
    <n v="0.2"/>
    <n v="1.961999999999998"/>
    <x v="0"/>
    <x v="0"/>
    <s v="No"/>
  </r>
  <r>
    <n v="6164"/>
    <s v="CA-2016-103989"/>
    <x v="1093"/>
    <d v="2016-03-21T00:00:00"/>
    <s v="First Class"/>
    <s v="MC-17605"/>
    <s v="Matt Connell"/>
    <x v="1"/>
    <s v="United States"/>
    <x v="121"/>
    <x v="2"/>
    <n v="33801"/>
    <x v="0"/>
    <s v="OFF-BI-10001196"/>
    <x v="1"/>
    <x v="8"/>
    <s v="Avery Flip-Chart Easel Binder, Black"/>
    <n v="33.57"/>
    <n v="5"/>
    <n v="0.7"/>
    <n v="-25.737000000000002"/>
    <x v="0"/>
    <x v="0"/>
    <s v="No"/>
  </r>
  <r>
    <n v="6165"/>
    <s v="CA-2016-103989"/>
    <x v="1093"/>
    <d v="2016-03-21T00:00:00"/>
    <s v="First Class"/>
    <s v="MC-17605"/>
    <s v="Matt Connell"/>
    <x v="1"/>
    <s v="United States"/>
    <x v="121"/>
    <x v="2"/>
    <n v="33801"/>
    <x v="0"/>
    <s v="FUR-FU-10003981"/>
    <x v="0"/>
    <x v="5"/>
    <s v="Eldon Wave Desk Accessories"/>
    <n v="4.9920000000000009"/>
    <n v="3"/>
    <n v="0.2"/>
    <n v="1.3728000000000002"/>
    <x v="0"/>
    <x v="0"/>
    <s v="No"/>
  </r>
  <r>
    <n v="6166"/>
    <s v="CA-2016-103989"/>
    <x v="1093"/>
    <d v="2016-03-21T00:00:00"/>
    <s v="First Class"/>
    <s v="MC-17605"/>
    <s v="Matt Connell"/>
    <x v="1"/>
    <s v="United States"/>
    <x v="121"/>
    <x v="2"/>
    <n v="33801"/>
    <x v="0"/>
    <s v="FUR-FU-10002508"/>
    <x v="0"/>
    <x v="5"/>
    <s v="Document Clip Frames"/>
    <n v="20.016000000000002"/>
    <n v="3"/>
    <n v="0.2"/>
    <n v="5.5044000000000013"/>
    <x v="0"/>
    <x v="0"/>
    <s v="No"/>
  </r>
  <r>
    <n v="6167"/>
    <s v="CA-2016-103989"/>
    <x v="1093"/>
    <d v="2016-03-21T00:00:00"/>
    <s v="First Class"/>
    <s v="MC-17605"/>
    <s v="Matt Connell"/>
    <x v="1"/>
    <s v="United States"/>
    <x v="121"/>
    <x v="2"/>
    <n v="33801"/>
    <x v="0"/>
    <s v="TEC-AC-10002647"/>
    <x v="2"/>
    <x v="11"/>
    <s v="Logitech Wireless Boombox Speaker - portable - wireless, wired"/>
    <n v="170.24"/>
    <n v="2"/>
    <n v="0.2"/>
    <n v="53.199999999999989"/>
    <x v="0"/>
    <x v="0"/>
    <s v="No"/>
  </r>
  <r>
    <n v="6168"/>
    <s v="CA-2017-142433"/>
    <x v="704"/>
    <d v="2017-04-25T00:00:00"/>
    <s v="Standard Class"/>
    <s v="ES-14020"/>
    <s v="Erica Smith"/>
    <x v="0"/>
    <s v="United States"/>
    <x v="12"/>
    <x v="5"/>
    <n v="77036"/>
    <x v="2"/>
    <s v="OFF-PA-10002377"/>
    <x v="1"/>
    <x v="10"/>
    <s v="Xerox 1916"/>
    <n v="117.456"/>
    <n v="3"/>
    <n v="0.2"/>
    <n v="44.045999999999992"/>
    <x v="2"/>
    <x v="0"/>
    <s v="No"/>
  </r>
  <r>
    <n v="6169"/>
    <s v="CA-2017-132815"/>
    <x v="444"/>
    <d v="2017-09-22T00:00:00"/>
    <s v="Second Class"/>
    <s v="RW-19540"/>
    <s v="Rick Wilson"/>
    <x v="1"/>
    <s v="United States"/>
    <x v="1"/>
    <x v="1"/>
    <n v="90008"/>
    <x v="1"/>
    <s v="OFF-PA-10004530"/>
    <x v="1"/>
    <x v="10"/>
    <s v="Personal Creations Ink Jet Cards and Labels"/>
    <n v="22.96"/>
    <n v="2"/>
    <n v="0"/>
    <n v="11.250400000000001"/>
    <x v="1"/>
    <x v="0"/>
    <s v="No"/>
  </r>
  <r>
    <n v="6170"/>
    <s v="CA-2016-101266"/>
    <x v="9"/>
    <d v="2016-08-30T00:00:00"/>
    <s v="Second Class"/>
    <s v="MM-17920"/>
    <s v="Michael Moore"/>
    <x v="0"/>
    <s v="United States"/>
    <x v="24"/>
    <x v="17"/>
    <n v="22153"/>
    <x v="0"/>
    <s v="OFF-PA-10002986"/>
    <x v="1"/>
    <x v="10"/>
    <s v="Xerox 1898"/>
    <n v="13.36"/>
    <n v="2"/>
    <n v="0"/>
    <n v="6.4127999999999998"/>
    <x v="0"/>
    <x v="0"/>
    <s v="No"/>
  </r>
  <r>
    <n v="6171"/>
    <s v="CA-2018-141523"/>
    <x v="1054"/>
    <d v="2018-12-24T00:00:00"/>
    <s v="Second Class"/>
    <s v="MH-17440"/>
    <s v="Mark Haberlin"/>
    <x v="1"/>
    <s v="United States"/>
    <x v="20"/>
    <x v="15"/>
    <n v="10035"/>
    <x v="3"/>
    <s v="OFF-BI-10000948"/>
    <x v="1"/>
    <x v="8"/>
    <s v="GBC Laser Imprintable Binding System Covers, Desert Sand"/>
    <n v="34.248000000000005"/>
    <n v="3"/>
    <n v="0.2"/>
    <n v="11.558699999999998"/>
    <x v="3"/>
    <x v="0"/>
    <s v="No"/>
  </r>
  <r>
    <n v="6172"/>
    <s v="CA-2018-141523"/>
    <x v="1054"/>
    <d v="2018-12-24T00:00:00"/>
    <s v="Second Class"/>
    <s v="MH-17440"/>
    <s v="Mark Haberlin"/>
    <x v="1"/>
    <s v="United States"/>
    <x v="20"/>
    <x v="15"/>
    <n v="10035"/>
    <x v="3"/>
    <s v="OFF-AR-10001545"/>
    <x v="1"/>
    <x v="6"/>
    <s v="Newell 326"/>
    <n v="3.52"/>
    <n v="2"/>
    <n v="0"/>
    <n v="1.0207999999999999"/>
    <x v="3"/>
    <x v="0"/>
    <s v="No"/>
  </r>
  <r>
    <n v="6173"/>
    <s v="US-2016-106299"/>
    <x v="1094"/>
    <d v="2016-08-08T00:00:00"/>
    <s v="Standard Class"/>
    <s v="NZ-18565"/>
    <s v="Nick Zandusky"/>
    <x v="2"/>
    <s v="United States"/>
    <x v="24"/>
    <x v="25"/>
    <n v="65807"/>
    <x v="2"/>
    <s v="OFF-BI-10001758"/>
    <x v="1"/>
    <x v="8"/>
    <s v="Wilson Jones 14 Line Acrylic Coated Pressboard Data Binders"/>
    <n v="26.7"/>
    <n v="5"/>
    <n v="0"/>
    <n v="12.548999999999999"/>
    <x v="2"/>
    <x v="0"/>
    <s v="No"/>
  </r>
  <r>
    <n v="6174"/>
    <s v="US-2016-106299"/>
    <x v="1094"/>
    <d v="2016-08-08T00:00:00"/>
    <s v="Standard Class"/>
    <s v="NZ-18565"/>
    <s v="Nick Zandusky"/>
    <x v="2"/>
    <s v="United States"/>
    <x v="24"/>
    <x v="25"/>
    <n v="65807"/>
    <x v="2"/>
    <s v="TEC-AC-10003237"/>
    <x v="2"/>
    <x v="11"/>
    <s v="Memorex Micro Travel Drive 4 GB"/>
    <n v="21.2"/>
    <n v="2"/>
    <n v="0"/>
    <n v="9.1160000000000014"/>
    <x v="2"/>
    <x v="0"/>
    <s v="No"/>
  </r>
  <r>
    <n v="6175"/>
    <s v="US-2016-106299"/>
    <x v="1094"/>
    <d v="2016-08-08T00:00:00"/>
    <s v="Standard Class"/>
    <s v="NZ-18565"/>
    <s v="Nick Zandusky"/>
    <x v="2"/>
    <s v="United States"/>
    <x v="24"/>
    <x v="25"/>
    <n v="65807"/>
    <x v="2"/>
    <s v="OFF-ST-10002011"/>
    <x v="1"/>
    <x v="4"/>
    <s v="Smead Adjustable Mobile File Trolley with Lockable Top"/>
    <n v="838.38"/>
    <n v="2"/>
    <n v="0"/>
    <n v="226.36260000000004"/>
    <x v="2"/>
    <x v="0"/>
    <s v="No"/>
  </r>
  <r>
    <n v="6176"/>
    <s v="CA-2017-158421"/>
    <x v="481"/>
    <d v="2017-09-26T00:00:00"/>
    <s v="Standard Class"/>
    <s v="GB-14575"/>
    <s v="Giulietta Baptist"/>
    <x v="0"/>
    <s v="United States"/>
    <x v="29"/>
    <x v="20"/>
    <n v="29203"/>
    <x v="0"/>
    <s v="FUR-CH-10000309"/>
    <x v="0"/>
    <x v="1"/>
    <s v="Global Comet Stacking Arm Chair"/>
    <n v="1690.04"/>
    <n v="4"/>
    <n v="0"/>
    <n v="422.51"/>
    <x v="0"/>
    <x v="0"/>
    <s v="No"/>
  </r>
  <r>
    <n v="6177"/>
    <s v="CA-2017-158421"/>
    <x v="481"/>
    <d v="2017-09-26T00:00:00"/>
    <s v="Standard Class"/>
    <s v="GB-14575"/>
    <s v="Giulietta Baptist"/>
    <x v="0"/>
    <s v="United States"/>
    <x v="29"/>
    <x v="20"/>
    <n v="29203"/>
    <x v="0"/>
    <s v="OFF-ST-10002444"/>
    <x v="1"/>
    <x v="4"/>
    <s v="Recycled Eldon Regeneration Jumbo File"/>
    <n v="85.96"/>
    <n v="7"/>
    <n v="0"/>
    <n v="24.068799999999996"/>
    <x v="0"/>
    <x v="0"/>
    <s v="No"/>
  </r>
  <r>
    <n v="6178"/>
    <s v="CA-2017-158421"/>
    <x v="481"/>
    <d v="2017-09-26T00:00:00"/>
    <s v="Standard Class"/>
    <s v="GB-14575"/>
    <s v="Giulietta Baptist"/>
    <x v="0"/>
    <s v="United States"/>
    <x v="29"/>
    <x v="20"/>
    <n v="29203"/>
    <x v="0"/>
    <s v="OFF-EN-10001453"/>
    <x v="1"/>
    <x v="12"/>
    <s v="Tyvek Interoffice Envelopes, 9 1/2&quot; x 12 1/2&quot;, 100/Box"/>
    <n v="121.96"/>
    <n v="2"/>
    <n v="0"/>
    <n v="57.32119999999999"/>
    <x v="0"/>
    <x v="0"/>
    <s v="No"/>
  </r>
  <r>
    <n v="6179"/>
    <s v="CA-2017-158421"/>
    <x v="481"/>
    <d v="2017-09-26T00:00:00"/>
    <s v="Standard Class"/>
    <s v="GB-14575"/>
    <s v="Giulietta Baptist"/>
    <x v="0"/>
    <s v="United States"/>
    <x v="29"/>
    <x v="20"/>
    <n v="29203"/>
    <x v="0"/>
    <s v="OFF-PA-10001801"/>
    <x v="1"/>
    <x v="10"/>
    <s v="Xerox 193"/>
    <n v="23.92"/>
    <n v="4"/>
    <n v="0"/>
    <n v="11.720800000000001"/>
    <x v="0"/>
    <x v="0"/>
    <s v="No"/>
  </r>
  <r>
    <n v="6180"/>
    <s v="CA-2017-158421"/>
    <x v="481"/>
    <d v="2017-09-26T00:00:00"/>
    <s v="Standard Class"/>
    <s v="GB-14575"/>
    <s v="Giulietta Baptist"/>
    <x v="0"/>
    <s v="United States"/>
    <x v="29"/>
    <x v="20"/>
    <n v="29203"/>
    <x v="0"/>
    <s v="OFF-ST-10000563"/>
    <x v="1"/>
    <x v="4"/>
    <s v="Fellowes Bankers Box Stor/Drawer Steel Plus"/>
    <n v="63.96"/>
    <n v="2"/>
    <n v="0"/>
    <n v="6.3960000000000008"/>
    <x v="0"/>
    <x v="0"/>
    <s v="No"/>
  </r>
  <r>
    <n v="6181"/>
    <s v="CA-2017-158421"/>
    <x v="481"/>
    <d v="2017-09-26T00:00:00"/>
    <s v="Standard Class"/>
    <s v="GB-14575"/>
    <s v="Giulietta Baptist"/>
    <x v="0"/>
    <s v="United States"/>
    <x v="29"/>
    <x v="20"/>
    <n v="29203"/>
    <x v="0"/>
    <s v="TEC-PH-10000369"/>
    <x v="2"/>
    <x v="7"/>
    <s v="HTC One Mini"/>
    <n v="629.94999999999993"/>
    <n v="5"/>
    <n v="0"/>
    <n v="176.38600000000002"/>
    <x v="0"/>
    <x v="0"/>
    <s v="No"/>
  </r>
  <r>
    <n v="6182"/>
    <s v="CA-2017-158421"/>
    <x v="481"/>
    <d v="2017-09-26T00:00:00"/>
    <s v="Standard Class"/>
    <s v="GB-14575"/>
    <s v="Giulietta Baptist"/>
    <x v="0"/>
    <s v="United States"/>
    <x v="29"/>
    <x v="20"/>
    <n v="29203"/>
    <x v="0"/>
    <s v="TEC-PH-10002538"/>
    <x v="2"/>
    <x v="7"/>
    <s v="Grandstream GXP1160 VoIP phone"/>
    <n v="113.72999999999999"/>
    <n v="3"/>
    <n v="0"/>
    <n v="32.981699999999989"/>
    <x v="0"/>
    <x v="0"/>
    <s v="No"/>
  </r>
  <r>
    <n v="6183"/>
    <s v="CA-2017-158421"/>
    <x v="481"/>
    <d v="2017-09-26T00:00:00"/>
    <s v="Standard Class"/>
    <s v="GB-14575"/>
    <s v="Giulietta Baptist"/>
    <x v="0"/>
    <s v="United States"/>
    <x v="29"/>
    <x v="20"/>
    <n v="29203"/>
    <x v="0"/>
    <s v="OFF-BI-10000050"/>
    <x v="1"/>
    <x v="8"/>
    <s v="Angle-D Binders with Locking Rings, Label Holders"/>
    <n v="14.6"/>
    <n v="2"/>
    <n v="0"/>
    <n v="6.8619999999999992"/>
    <x v="0"/>
    <x v="0"/>
    <s v="No"/>
  </r>
  <r>
    <n v="6184"/>
    <s v="CA-2017-158421"/>
    <x v="481"/>
    <d v="2017-09-26T00:00:00"/>
    <s v="Standard Class"/>
    <s v="GB-14575"/>
    <s v="Giulietta Baptist"/>
    <x v="0"/>
    <s v="United States"/>
    <x v="29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  <x v="0"/>
    <x v="0"/>
    <s v="No"/>
  </r>
  <r>
    <n v="6185"/>
    <s v="CA-2018-143609"/>
    <x v="25"/>
    <d v="2018-12-13T00:00:00"/>
    <s v="First Class"/>
    <s v="DB-13270"/>
    <s v="Deborah Brumfield"/>
    <x v="2"/>
    <s v="United States"/>
    <x v="32"/>
    <x v="21"/>
    <n v="97206"/>
    <x v="1"/>
    <s v="FUR-CH-10004218"/>
    <x v="0"/>
    <x v="1"/>
    <s v="Global Fabric Manager's Chair, Dark Gray"/>
    <n v="403.92"/>
    <n v="5"/>
    <n v="0.2"/>
    <n v="25.245000000000019"/>
    <x v="1"/>
    <x v="0"/>
    <s v="No"/>
  </r>
  <r>
    <n v="6186"/>
    <s v="CA-2017-138331"/>
    <x v="976"/>
    <d v="2017-08-12T00:00:00"/>
    <s v="Standard Class"/>
    <s v="JK-15625"/>
    <s v="Jim Karlsson"/>
    <x v="0"/>
    <s v="United States"/>
    <x v="10"/>
    <x v="9"/>
    <n v="19120"/>
    <x v="3"/>
    <s v="OFF-AR-10002952"/>
    <x v="1"/>
    <x v="6"/>
    <s v="Stanley Contemporary Battery Pencil Sharpeners"/>
    <n v="106.8"/>
    <n v="10"/>
    <n v="0.2"/>
    <n v="10.679999999999996"/>
    <x v="3"/>
    <x v="0"/>
    <s v="No"/>
  </r>
  <r>
    <n v="6187"/>
    <s v="CA-2017-138954"/>
    <x v="219"/>
    <d v="2017-11-17T00:00:00"/>
    <s v="First Class"/>
    <s v="MH-17785"/>
    <s v="Maya Herman"/>
    <x v="1"/>
    <s v="United States"/>
    <x v="20"/>
    <x v="15"/>
    <n v="10035"/>
    <x v="3"/>
    <s v="OFF-ST-10003058"/>
    <x v="1"/>
    <x v="4"/>
    <s v="Eldon Mobile Mega Data Cart  Mega Stackable  Add-On Trays"/>
    <n v="70.949999999999989"/>
    <n v="3"/>
    <n v="0"/>
    <n v="20.575499999999998"/>
    <x v="3"/>
    <x v="0"/>
    <s v="No"/>
  </r>
  <r>
    <n v="6188"/>
    <s v="CA-2017-138954"/>
    <x v="219"/>
    <d v="2017-11-17T00:00:00"/>
    <s v="First Class"/>
    <s v="MH-17785"/>
    <s v="Maya Herman"/>
    <x v="1"/>
    <s v="United States"/>
    <x v="20"/>
    <x v="15"/>
    <n v="10035"/>
    <x v="3"/>
    <s v="OFF-BI-10003963"/>
    <x v="1"/>
    <x v="8"/>
    <s v="Cardinal Holdit Data Disk Pockets"/>
    <n v="34.944000000000003"/>
    <n v="6"/>
    <n v="0.2"/>
    <n v="11.793599999999998"/>
    <x v="3"/>
    <x v="0"/>
    <s v="No"/>
  </r>
  <r>
    <n v="6189"/>
    <s v="CA-2017-138954"/>
    <x v="219"/>
    <d v="2017-11-17T00:00:00"/>
    <s v="First Class"/>
    <s v="MH-17785"/>
    <s v="Maya Herman"/>
    <x v="1"/>
    <s v="United States"/>
    <x v="20"/>
    <x v="15"/>
    <n v="10035"/>
    <x v="3"/>
    <s v="OFF-AR-10001955"/>
    <x v="1"/>
    <x v="6"/>
    <s v="Newell 319"/>
    <n v="119.03999999999999"/>
    <n v="6"/>
    <n v="0"/>
    <n v="35.711999999999989"/>
    <x v="3"/>
    <x v="0"/>
    <s v="No"/>
  </r>
  <r>
    <n v="6190"/>
    <s v="CA-2019-157903"/>
    <x v="1095"/>
    <d v="2019-04-08T00:00:00"/>
    <s v="Standard Class"/>
    <s v="AM-10705"/>
    <s v="Anne McFarland"/>
    <x v="0"/>
    <s v="United States"/>
    <x v="467"/>
    <x v="10"/>
    <n v="60016"/>
    <x v="2"/>
    <s v="TEC-PH-10004345"/>
    <x v="2"/>
    <x v="7"/>
    <s v="Cisco SPA 502G IP Phone"/>
    <n v="383.84000000000003"/>
    <n v="4"/>
    <n v="0.2"/>
    <n v="47.97999999999999"/>
    <x v="2"/>
    <x v="0"/>
    <s v="No"/>
  </r>
  <r>
    <n v="6191"/>
    <s v="CA-2018-157259"/>
    <x v="435"/>
    <d v="2018-12-28T00:00:00"/>
    <s v="Standard Class"/>
    <s v="JM-15535"/>
    <s v="Jessica Myrick"/>
    <x v="0"/>
    <s v="United States"/>
    <x v="20"/>
    <x v="15"/>
    <n v="10035"/>
    <x v="3"/>
    <s v="FUR-FU-10003192"/>
    <x v="0"/>
    <x v="5"/>
    <s v="Luxo Adjustable Task Clamp Lamp"/>
    <n v="799.56000000000006"/>
    <n v="9"/>
    <n v="0"/>
    <n v="207.88559999999998"/>
    <x v="3"/>
    <x v="0"/>
    <s v="No"/>
  </r>
  <r>
    <n v="6192"/>
    <s v="CA-2019-107986"/>
    <x v="1096"/>
    <d v="2019-12-13T00:00:00"/>
    <s v="Same Day"/>
    <s v="MW-18220"/>
    <s v="Mitch Webber"/>
    <x v="0"/>
    <s v="United States"/>
    <x v="4"/>
    <x v="4"/>
    <n v="98103"/>
    <x v="1"/>
    <s v="OFF-ST-10001325"/>
    <x v="1"/>
    <x v="4"/>
    <s v="Sterilite Officeware Hinged File Box"/>
    <n v="31.44"/>
    <n v="3"/>
    <n v="0"/>
    <n v="8.4888000000000012"/>
    <x v="1"/>
    <x v="0"/>
    <s v="No"/>
  </r>
  <r>
    <n v="6193"/>
    <s v="CA-2019-104927"/>
    <x v="66"/>
    <d v="2019-12-26T00:00:00"/>
    <s v="Standard Class"/>
    <s v="AG-10330"/>
    <s v="Alex Grayson"/>
    <x v="0"/>
    <s v="United States"/>
    <x v="12"/>
    <x v="5"/>
    <n v="77095"/>
    <x v="2"/>
    <s v="OFF-PA-10000019"/>
    <x v="1"/>
    <x v="10"/>
    <s v="Xerox 1931"/>
    <n v="25.920000000000005"/>
    <n v="5"/>
    <n v="0.2"/>
    <n v="9.0719999999999992"/>
    <x v="2"/>
    <x v="0"/>
    <s v="No"/>
  </r>
  <r>
    <n v="6194"/>
    <s v="CA-2019-104927"/>
    <x v="66"/>
    <d v="2019-12-26T00:00:00"/>
    <s v="Standard Class"/>
    <s v="AG-10330"/>
    <s v="Alex Grayson"/>
    <x v="0"/>
    <s v="United States"/>
    <x v="12"/>
    <x v="5"/>
    <n v="77095"/>
    <x v="2"/>
    <s v="OFF-BI-10003429"/>
    <x v="1"/>
    <x v="8"/>
    <s v="Cardinal HOLDit! Binder Insert Strips,Extra Strips"/>
    <n v="6.3299999999999992"/>
    <n v="5"/>
    <n v="0.8"/>
    <n v="-9.8114999999999988"/>
    <x v="2"/>
    <x v="0"/>
    <s v="No"/>
  </r>
  <r>
    <n v="6195"/>
    <s v="CA-2019-104927"/>
    <x v="66"/>
    <d v="2019-12-26T00:00:00"/>
    <s v="Standard Class"/>
    <s v="AG-10330"/>
    <s v="Alex Grayson"/>
    <x v="0"/>
    <s v="United States"/>
    <x v="12"/>
    <x v="5"/>
    <n v="77095"/>
    <x v="2"/>
    <s v="OFF-PA-10000176"/>
    <x v="1"/>
    <x v="10"/>
    <s v="Xerox 1887"/>
    <n v="75.88"/>
    <n v="5"/>
    <n v="0.2"/>
    <n v="26.557999999999993"/>
    <x v="2"/>
    <x v="0"/>
    <s v="No"/>
  </r>
  <r>
    <n v="6196"/>
    <s v="CA-2019-113453"/>
    <x v="208"/>
    <d v="2019-10-28T00:00:00"/>
    <s v="Standard Class"/>
    <s v="CM-12160"/>
    <s v="Charles McCrossin"/>
    <x v="0"/>
    <s v="United States"/>
    <x v="10"/>
    <x v="9"/>
    <n v="19143"/>
    <x v="3"/>
    <s v="TEC-PH-10004165"/>
    <x v="2"/>
    <x v="7"/>
    <s v="Mitel MiVoice 5330e IP Phone"/>
    <n v="329.988"/>
    <n v="2"/>
    <n v="0.4"/>
    <n v="-76.997200000000021"/>
    <x v="3"/>
    <x v="0"/>
    <s v="No"/>
  </r>
  <r>
    <n v="6197"/>
    <s v="CA-2019-113453"/>
    <x v="208"/>
    <d v="2019-10-28T00:00:00"/>
    <s v="Standard Class"/>
    <s v="CM-12160"/>
    <s v="Charles McCrossin"/>
    <x v="0"/>
    <s v="United States"/>
    <x v="10"/>
    <x v="9"/>
    <n v="19143"/>
    <x v="3"/>
    <s v="OFF-ST-10000352"/>
    <x v="1"/>
    <x v="4"/>
    <s v="Acco Perma 2700 Stacking Storage Drawers"/>
    <n v="71.376000000000005"/>
    <n v="3"/>
    <n v="0.2"/>
    <n v="-4.460999999999995"/>
    <x v="3"/>
    <x v="0"/>
    <s v="No"/>
  </r>
  <r>
    <n v="6198"/>
    <s v="CA-2017-149909"/>
    <x v="50"/>
    <d v="2017-11-17T00:00:00"/>
    <s v="Standard Class"/>
    <s v="RA-19915"/>
    <s v="Russell Applegate"/>
    <x v="0"/>
    <s v="United States"/>
    <x v="38"/>
    <x v="14"/>
    <n v="47201"/>
    <x v="2"/>
    <s v="OFF-PA-10000726"/>
    <x v="1"/>
    <x v="10"/>
    <s v="Black Print Carbonless Snap-Off Rapid Letter, 8 1/2&quot; x 7&quot;"/>
    <n v="63.769999999999996"/>
    <n v="7"/>
    <n v="0"/>
    <n v="28.696499999999993"/>
    <x v="2"/>
    <x v="0"/>
    <s v="No"/>
  </r>
  <r>
    <n v="6199"/>
    <s v="CA-2017-149909"/>
    <x v="50"/>
    <d v="2017-11-17T00:00:00"/>
    <s v="Standard Class"/>
    <s v="RA-19915"/>
    <s v="Russell Applegate"/>
    <x v="0"/>
    <s v="United States"/>
    <x v="38"/>
    <x v="14"/>
    <n v="47201"/>
    <x v="2"/>
    <s v="TEC-PH-10001536"/>
    <x v="2"/>
    <x v="7"/>
    <s v="Spigen Samsung Galaxy S5 Case Wallet"/>
    <n v="50.97"/>
    <n v="3"/>
    <n v="0"/>
    <n v="13.252199999999997"/>
    <x v="2"/>
    <x v="0"/>
    <s v="No"/>
  </r>
  <r>
    <n v="6200"/>
    <s v="CA-2017-149909"/>
    <x v="50"/>
    <d v="2017-11-17T00:00:00"/>
    <s v="Standard Class"/>
    <s v="RA-19915"/>
    <s v="Russell Applegate"/>
    <x v="0"/>
    <s v="United States"/>
    <x v="38"/>
    <x v="14"/>
    <n v="47201"/>
    <x v="2"/>
    <s v="OFF-PA-10001790"/>
    <x v="1"/>
    <x v="10"/>
    <s v="Xerox 1910"/>
    <n v="96.08"/>
    <n v="2"/>
    <n v="0"/>
    <n v="46.118399999999994"/>
    <x v="2"/>
    <x v="0"/>
    <s v="No"/>
  </r>
  <r>
    <n v="6201"/>
    <s v="CA-2017-146675"/>
    <x v="392"/>
    <d v="2017-04-20T00:00:00"/>
    <s v="Standard Class"/>
    <s v="SB-20185"/>
    <s v="Sarah Brown"/>
    <x v="0"/>
    <s v="United States"/>
    <x v="148"/>
    <x v="10"/>
    <n v="60201"/>
    <x v="2"/>
    <s v="TEC-CO-10001766"/>
    <x v="2"/>
    <x v="16"/>
    <s v="Canon PC940 Copier"/>
    <n v="1439.9680000000001"/>
    <n v="4"/>
    <n v="0.2"/>
    <n v="485.98919999999993"/>
    <x v="2"/>
    <x v="0"/>
    <s v="No"/>
  </r>
  <r>
    <n v="6202"/>
    <s v="CA-2017-146675"/>
    <x v="392"/>
    <d v="2017-04-20T00:00:00"/>
    <s v="Standard Class"/>
    <s v="SB-20185"/>
    <s v="Sarah Brown"/>
    <x v="0"/>
    <s v="United States"/>
    <x v="148"/>
    <x v="10"/>
    <n v="60201"/>
    <x v="2"/>
    <s v="TEC-AC-10004396"/>
    <x v="2"/>
    <x v="11"/>
    <s v="Logitech Keyboard K120"/>
    <n v="43.56"/>
    <n v="3"/>
    <n v="0.2"/>
    <n v="-4.9004999999999974"/>
    <x v="2"/>
    <x v="0"/>
    <s v="No"/>
  </r>
  <r>
    <n v="6203"/>
    <s v="CA-2018-118332"/>
    <x v="186"/>
    <d v="2018-12-23T00:00:00"/>
    <s v="Standard Class"/>
    <s v="PK-19075"/>
    <s v="Pete Kriz"/>
    <x v="0"/>
    <s v="United States"/>
    <x v="339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  <x v="1"/>
    <x v="0"/>
    <s v="No"/>
  </r>
  <r>
    <n v="6204"/>
    <s v="CA-2018-133669"/>
    <x v="147"/>
    <d v="2018-10-27T00:00:00"/>
    <s v="Standard Class"/>
    <s v="SV-20935"/>
    <s v="Susan Vittorini"/>
    <x v="0"/>
    <s v="United States"/>
    <x v="38"/>
    <x v="24"/>
    <n v="43229"/>
    <x v="3"/>
    <s v="TEC-PH-10001305"/>
    <x v="2"/>
    <x v="7"/>
    <s v="Panasonic KX TS208W Corded phone"/>
    <n v="235.15199999999999"/>
    <n v="8"/>
    <n v="0.4"/>
    <n v="-47.030399999999986"/>
    <x v="3"/>
    <x v="0"/>
    <s v="No"/>
  </r>
  <r>
    <n v="6205"/>
    <s v="CA-2019-145660"/>
    <x v="96"/>
    <d v="2019-12-03T00:00:00"/>
    <s v="First Class"/>
    <s v="MG-17650"/>
    <s v="Matthew Grinstein"/>
    <x v="2"/>
    <s v="United States"/>
    <x v="292"/>
    <x v="24"/>
    <n v="43302"/>
    <x v="3"/>
    <s v="FUR-FU-10002885"/>
    <x v="0"/>
    <x v="5"/>
    <s v="Magna Visual Magnetic Picture Hangers"/>
    <n v="7.7120000000000006"/>
    <n v="2"/>
    <n v="0.2"/>
    <n v="1.7352000000000005"/>
    <x v="3"/>
    <x v="0"/>
    <s v="No"/>
  </r>
  <r>
    <n v="6206"/>
    <s v="CA-2018-133697"/>
    <x v="201"/>
    <d v="2018-10-24T00:00:00"/>
    <s v="Second Class"/>
    <s v="CM-12445"/>
    <s v="Chuck Magee"/>
    <x v="0"/>
    <s v="United States"/>
    <x v="12"/>
    <x v="5"/>
    <n v="77095"/>
    <x v="2"/>
    <s v="OFF-PA-10000726"/>
    <x v="1"/>
    <x v="10"/>
    <s v="Black Print Carbonless Snap-Off Rapid Letter, 8 1/2&quot; x 7&quot;"/>
    <n v="51.016000000000005"/>
    <n v="7"/>
    <n v="0.2"/>
    <n v="15.942499999999992"/>
    <x v="2"/>
    <x v="0"/>
    <s v="No"/>
  </r>
  <r>
    <n v="6207"/>
    <s v="CA-2018-133697"/>
    <x v="201"/>
    <d v="2018-10-24T00:00:00"/>
    <s v="Second Class"/>
    <s v="CM-12445"/>
    <s v="Chuck Magee"/>
    <x v="0"/>
    <s v="United States"/>
    <x v="12"/>
    <x v="5"/>
    <n v="77095"/>
    <x v="2"/>
    <s v="OFF-FA-10003112"/>
    <x v="1"/>
    <x v="13"/>
    <s v="Staples"/>
    <n v="25.248000000000001"/>
    <n v="4"/>
    <n v="0.2"/>
    <n v="7.8899999999999979"/>
    <x v="2"/>
    <x v="0"/>
    <s v="No"/>
  </r>
  <r>
    <n v="6208"/>
    <s v="CA-2018-133697"/>
    <x v="201"/>
    <d v="2018-10-24T00:00:00"/>
    <s v="Second Class"/>
    <s v="CM-12445"/>
    <s v="Chuck Magee"/>
    <x v="0"/>
    <s v="United States"/>
    <x v="12"/>
    <x v="5"/>
    <n v="77095"/>
    <x v="2"/>
    <s v="FUR-CH-10002372"/>
    <x v="0"/>
    <x v="1"/>
    <s v="Office Star - Ergonomically Designed Knee Chair"/>
    <n v="56.686"/>
    <n v="1"/>
    <n v="0.3"/>
    <n v="-14.576399999999996"/>
    <x v="2"/>
    <x v="0"/>
    <s v="No"/>
  </r>
  <r>
    <n v="6209"/>
    <s v="CA-2019-148138"/>
    <x v="365"/>
    <d v="2019-10-03T00:00:00"/>
    <s v="Standard Class"/>
    <s v="ME-18010"/>
    <s v="Michelle Ellison"/>
    <x v="1"/>
    <s v="United States"/>
    <x v="292"/>
    <x v="24"/>
    <n v="43302"/>
    <x v="3"/>
    <s v="OFF-ST-10000563"/>
    <x v="1"/>
    <x v="4"/>
    <s v="Fellowes Bankers Box Stor/Drawer Steel Plus"/>
    <n v="51.168000000000006"/>
    <n v="2"/>
    <n v="0.2"/>
    <n v="-6.3960000000000008"/>
    <x v="3"/>
    <x v="0"/>
    <s v="No"/>
  </r>
  <r>
    <n v="6210"/>
    <s v="CA-2019-119809"/>
    <x v="238"/>
    <d v="2019-08-25T00:00:00"/>
    <s v="Standard Class"/>
    <s v="YS-21880"/>
    <s v="Yana Sorensen"/>
    <x v="1"/>
    <s v="United States"/>
    <x v="4"/>
    <x v="4"/>
    <n v="98103"/>
    <x v="1"/>
    <s v="OFF-BI-10003925"/>
    <x v="1"/>
    <x v="8"/>
    <s v="Fellowes PB300 Plastic Comb Binding Machine"/>
    <n v="2793.5280000000002"/>
    <n v="9"/>
    <n v="0.2"/>
    <n v="942.81569999999988"/>
    <x v="1"/>
    <x v="0"/>
    <s v="No"/>
  </r>
  <r>
    <n v="6211"/>
    <s v="CA-2019-119809"/>
    <x v="238"/>
    <d v="2019-08-25T00:00:00"/>
    <s v="Standard Class"/>
    <s v="YS-21880"/>
    <s v="Yana Sorensen"/>
    <x v="1"/>
    <s v="United States"/>
    <x v="4"/>
    <x v="4"/>
    <n v="98103"/>
    <x v="1"/>
    <s v="OFF-ST-10003306"/>
    <x v="1"/>
    <x v="4"/>
    <s v="Letter Size Cart"/>
    <n v="1000.0200000000001"/>
    <n v="7"/>
    <n v="0"/>
    <n v="290.00579999999991"/>
    <x v="1"/>
    <x v="0"/>
    <s v="No"/>
  </r>
  <r>
    <n v="6212"/>
    <s v="CA-2019-119809"/>
    <x v="238"/>
    <d v="2019-08-25T00:00:00"/>
    <s v="Standard Class"/>
    <s v="YS-21880"/>
    <s v="Yana Sorensen"/>
    <x v="1"/>
    <s v="United States"/>
    <x v="4"/>
    <x v="4"/>
    <n v="98103"/>
    <x v="1"/>
    <s v="FUR-FU-10001475"/>
    <x v="0"/>
    <x v="5"/>
    <s v="Contract Clock, 14&quot;, Brown"/>
    <n v="65.94"/>
    <n v="3"/>
    <n v="0"/>
    <n v="22.419600000000003"/>
    <x v="1"/>
    <x v="0"/>
    <s v="No"/>
  </r>
  <r>
    <n v="6213"/>
    <s v="CA-2019-149944"/>
    <x v="105"/>
    <d v="2019-11-16T00:00:00"/>
    <s v="Second Class"/>
    <s v="MB-17305"/>
    <s v="Maria Bertelson"/>
    <x v="0"/>
    <s v="United States"/>
    <x v="468"/>
    <x v="4"/>
    <n v="98632"/>
    <x v="1"/>
    <s v="OFF-FA-10003495"/>
    <x v="1"/>
    <x v="13"/>
    <s v="Staples"/>
    <n v="18.240000000000002"/>
    <n v="3"/>
    <n v="0"/>
    <n v="9.120000000000001"/>
    <x v="1"/>
    <x v="0"/>
    <s v="No"/>
  </r>
  <r>
    <n v="6214"/>
    <s v="CA-2019-149944"/>
    <x v="105"/>
    <d v="2019-11-16T00:00:00"/>
    <s v="Second Class"/>
    <s v="MB-17305"/>
    <s v="Maria Bertelson"/>
    <x v="0"/>
    <s v="United States"/>
    <x v="468"/>
    <x v="4"/>
    <n v="98632"/>
    <x v="1"/>
    <s v="OFF-AP-10004708"/>
    <x v="1"/>
    <x v="9"/>
    <s v="Fellowes Superior 10 Outlet Split Surge Protector"/>
    <n v="76.12"/>
    <n v="2"/>
    <n v="0"/>
    <n v="22.074799999999996"/>
    <x v="1"/>
    <x v="0"/>
    <s v="No"/>
  </r>
  <r>
    <n v="6215"/>
    <s v="CA-2016-128538"/>
    <x v="856"/>
    <d v="2016-10-15T00:00:00"/>
    <s v="Standard Class"/>
    <s v="AS-10240"/>
    <s v="Alan Shonely"/>
    <x v="0"/>
    <s v="United States"/>
    <x v="332"/>
    <x v="1"/>
    <n v="90278"/>
    <x v="1"/>
    <s v="OFF-EN-10001219"/>
    <x v="1"/>
    <x v="12"/>
    <s v="#10- 4 1/8&quot; x 9 1/2&quot; Security-Tint Envelopes"/>
    <n v="7.64"/>
    <n v="1"/>
    <n v="0"/>
    <n v="3.7435999999999998"/>
    <x v="1"/>
    <x v="0"/>
    <s v="No"/>
  </r>
  <r>
    <n v="6216"/>
    <s v="CA-2017-161711"/>
    <x v="109"/>
    <d v="2017-12-03T00:00:00"/>
    <s v="Standard Class"/>
    <s v="MC-17425"/>
    <s v="Mark Cousins"/>
    <x v="1"/>
    <s v="United States"/>
    <x v="20"/>
    <x v="15"/>
    <n v="10035"/>
    <x v="3"/>
    <s v="FUR-FU-10000087"/>
    <x v="0"/>
    <x v="5"/>
    <s v="Executive Impressions 14&quot; Two-Color Numerals Wall Clock"/>
    <n v="68.16"/>
    <n v="3"/>
    <n v="0"/>
    <n v="27.945600000000002"/>
    <x v="3"/>
    <x v="0"/>
    <s v="No"/>
  </r>
  <r>
    <n v="6217"/>
    <s v="CA-2017-161711"/>
    <x v="109"/>
    <d v="2017-12-03T00:00:00"/>
    <s v="Standard Class"/>
    <s v="MC-17425"/>
    <s v="Mark Cousins"/>
    <x v="1"/>
    <s v="United States"/>
    <x v="20"/>
    <x v="15"/>
    <n v="10035"/>
    <x v="3"/>
    <s v="OFF-EN-10001539"/>
    <x v="1"/>
    <x v="12"/>
    <s v="Staple envelope"/>
    <n v="62.24"/>
    <n v="8"/>
    <n v="0"/>
    <n v="29.252800000000001"/>
    <x v="3"/>
    <x v="0"/>
    <s v="No"/>
  </r>
  <r>
    <n v="6218"/>
    <s v="US-2017-129553"/>
    <x v="1097"/>
    <d v="2017-08-02T00:00:00"/>
    <s v="Standard Class"/>
    <s v="PG-18820"/>
    <s v="Patrick Gardner"/>
    <x v="0"/>
    <s v="United States"/>
    <x v="103"/>
    <x v="0"/>
    <n v="40214"/>
    <x v="0"/>
    <s v="TEC-PH-10004897"/>
    <x v="2"/>
    <x v="7"/>
    <s v="Mediabridge Sport Armband iPhone 5s"/>
    <n v="29.97"/>
    <n v="3"/>
    <n v="0"/>
    <n v="0.29969999999999963"/>
    <x v="0"/>
    <x v="0"/>
    <s v="No"/>
  </r>
  <r>
    <n v="6219"/>
    <s v="CA-2018-160220"/>
    <x v="201"/>
    <d v="2018-10-26T00:00:00"/>
    <s v="Standard Class"/>
    <s v="JS-16030"/>
    <s v="Joy Smith"/>
    <x v="0"/>
    <s v="United States"/>
    <x v="149"/>
    <x v="12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  <x v="2"/>
    <x v="0"/>
    <s v="No"/>
  </r>
  <r>
    <n v="6220"/>
    <s v="CA-2018-160220"/>
    <x v="201"/>
    <d v="2018-10-26T00:00:00"/>
    <s v="Standard Class"/>
    <s v="JS-16030"/>
    <s v="Joy Smith"/>
    <x v="0"/>
    <s v="United States"/>
    <x v="149"/>
    <x v="12"/>
    <n v="48183"/>
    <x v="2"/>
    <s v="TEC-PH-10001557"/>
    <x v="2"/>
    <x v="7"/>
    <s v="Pyle PMP37LED"/>
    <n v="191.98"/>
    <n v="2"/>
    <n v="0"/>
    <n v="51.834599999999995"/>
    <x v="2"/>
    <x v="0"/>
    <s v="No"/>
  </r>
  <r>
    <n v="6221"/>
    <s v="CA-2018-160220"/>
    <x v="201"/>
    <d v="2018-10-26T00:00:00"/>
    <s v="Standard Class"/>
    <s v="JS-16030"/>
    <s v="Joy Smith"/>
    <x v="0"/>
    <s v="United States"/>
    <x v="149"/>
    <x v="12"/>
    <n v="48183"/>
    <x v="2"/>
    <s v="OFF-ST-10000617"/>
    <x v="1"/>
    <x v="4"/>
    <s v="Woodgrain Magazine Files by Perma"/>
    <n v="20.86"/>
    <n v="7"/>
    <n v="0"/>
    <n v="1.4601999999999977"/>
    <x v="2"/>
    <x v="0"/>
    <s v="No"/>
  </r>
  <r>
    <n v="6222"/>
    <s v="US-2019-157224"/>
    <x v="32"/>
    <d v="2019-09-18T00:00:00"/>
    <s v="Second Class"/>
    <s v="JB-16000"/>
    <s v="Joy Bell-"/>
    <x v="0"/>
    <s v="United States"/>
    <x v="1"/>
    <x v="1"/>
    <n v="90045"/>
    <x v="1"/>
    <s v="OFF-LA-10000121"/>
    <x v="1"/>
    <x v="2"/>
    <s v="Avery 48"/>
    <n v="56.699999999999996"/>
    <n v="9"/>
    <n v="0"/>
    <n v="26.081999999999997"/>
    <x v="1"/>
    <x v="0"/>
    <s v="No"/>
  </r>
  <r>
    <n v="6223"/>
    <s v="CA-2019-140627"/>
    <x v="331"/>
    <d v="2019-12-27T00:00:00"/>
    <s v="Standard Class"/>
    <s v="DK-12985"/>
    <s v="Darren Koutras"/>
    <x v="0"/>
    <s v="United States"/>
    <x v="469"/>
    <x v="18"/>
    <n v="37075"/>
    <x v="0"/>
    <s v="FUR-FU-10000087"/>
    <x v="0"/>
    <x v="5"/>
    <s v="Executive Impressions 14&quot; Two-Color Numerals Wall Clock"/>
    <n v="72.703999999999994"/>
    <n v="4"/>
    <n v="0.2"/>
    <n v="19.084800000000005"/>
    <x v="0"/>
    <x v="0"/>
    <s v="No"/>
  </r>
  <r>
    <n v="6224"/>
    <s v="CA-2019-140627"/>
    <x v="331"/>
    <d v="2019-12-27T00:00:00"/>
    <s v="Standard Class"/>
    <s v="DK-12985"/>
    <s v="Darren Koutras"/>
    <x v="0"/>
    <s v="United States"/>
    <x v="469"/>
    <x v="18"/>
    <n v="37075"/>
    <x v="0"/>
    <s v="OFF-AR-10000422"/>
    <x v="1"/>
    <x v="6"/>
    <s v="Pencil and Crayon Sharpener"/>
    <n v="12.263999999999999"/>
    <n v="7"/>
    <n v="0.2"/>
    <n v="1.0730999999999993"/>
    <x v="0"/>
    <x v="0"/>
    <s v="No"/>
  </r>
  <r>
    <n v="6225"/>
    <s v="CA-2019-140627"/>
    <x v="331"/>
    <d v="2019-12-27T00:00:00"/>
    <s v="Standard Class"/>
    <s v="DK-12985"/>
    <s v="Darren Koutras"/>
    <x v="0"/>
    <s v="United States"/>
    <x v="469"/>
    <x v="18"/>
    <n v="37075"/>
    <x v="0"/>
    <s v="OFF-ST-10004123"/>
    <x v="1"/>
    <x v="4"/>
    <s v="Safco Industrial Wire Shelving System"/>
    <n v="218.35200000000003"/>
    <n v="3"/>
    <n v="0.2"/>
    <n v="-54.588000000000008"/>
    <x v="0"/>
    <x v="0"/>
    <s v="No"/>
  </r>
  <r>
    <n v="6226"/>
    <s v="CA-2017-133445"/>
    <x v="348"/>
    <d v="2017-10-09T00:00:00"/>
    <s v="Standard Class"/>
    <s v="JF-15490"/>
    <s v="Jeremy Farry"/>
    <x v="0"/>
    <s v="United States"/>
    <x v="32"/>
    <x v="21"/>
    <n v="97206"/>
    <x v="1"/>
    <s v="FUR-BO-10003660"/>
    <x v="0"/>
    <x v="0"/>
    <s v="Bush Cubix Collection Bookcases, Fully Assembled"/>
    <n v="66.294000000000011"/>
    <n v="1"/>
    <n v="0.7"/>
    <n v="-103.86059999999998"/>
    <x v="1"/>
    <x v="0"/>
    <s v="No"/>
  </r>
  <r>
    <n v="6227"/>
    <s v="CA-2017-133445"/>
    <x v="348"/>
    <d v="2017-10-09T00:00:00"/>
    <s v="Standard Class"/>
    <s v="JF-15490"/>
    <s v="Jeremy Farry"/>
    <x v="0"/>
    <s v="United States"/>
    <x v="32"/>
    <x v="21"/>
    <n v="97206"/>
    <x v="1"/>
    <s v="FUR-CH-10000422"/>
    <x v="0"/>
    <x v="1"/>
    <s v="Global Highback Leather Tilter in Burgundy"/>
    <n v="291.16800000000001"/>
    <n v="4"/>
    <n v="0.2"/>
    <n v="-14.558399999999978"/>
    <x v="1"/>
    <x v="0"/>
    <s v="No"/>
  </r>
  <r>
    <n v="6228"/>
    <s v="CA-2016-148782"/>
    <x v="981"/>
    <d v="2016-11-07T00:00:00"/>
    <s v="Standard Class"/>
    <s v="PO-18850"/>
    <s v="Patrick O'Brill"/>
    <x v="0"/>
    <s v="United States"/>
    <x v="218"/>
    <x v="5"/>
    <n v="75061"/>
    <x v="2"/>
    <s v="TEC-PH-10002923"/>
    <x v="2"/>
    <x v="7"/>
    <s v="Logitech B530 USB Headset - headset - Full size, Binaural"/>
    <n v="88.77600000000001"/>
    <n v="3"/>
    <n v="0.2"/>
    <n v="7.7679000000000009"/>
    <x v="2"/>
    <x v="0"/>
    <s v="No"/>
  </r>
  <r>
    <n v="6229"/>
    <s v="CA-2018-148208"/>
    <x v="115"/>
    <d v="2018-01-27T00:00:00"/>
    <s v="Standard Class"/>
    <s v="BT-11530"/>
    <s v="Bradley Talbott"/>
    <x v="2"/>
    <s v="United States"/>
    <x v="138"/>
    <x v="24"/>
    <n v="44105"/>
    <x v="3"/>
    <s v="TEC-PH-10004093"/>
    <x v="2"/>
    <x v="7"/>
    <s v="Panasonic Kx-TS550"/>
    <n v="110.376"/>
    <n v="4"/>
    <n v="0.4"/>
    <n v="-20.235600000000005"/>
    <x v="3"/>
    <x v="0"/>
    <s v="No"/>
  </r>
  <r>
    <n v="6230"/>
    <s v="CA-2018-148208"/>
    <x v="115"/>
    <d v="2018-01-27T00:00:00"/>
    <s v="Standard Class"/>
    <s v="BT-11530"/>
    <s v="Bradley Talbott"/>
    <x v="2"/>
    <s v="United States"/>
    <x v="138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  <x v="3"/>
    <x v="0"/>
    <s v="No"/>
  </r>
  <r>
    <n v="6231"/>
    <s v="CA-2019-127656"/>
    <x v="497"/>
    <d v="2019-07-17T00:00:00"/>
    <s v="Standard Class"/>
    <s v="NW-18400"/>
    <s v="Natalie Webber"/>
    <x v="0"/>
    <s v="United States"/>
    <x v="470"/>
    <x v="23"/>
    <n v="50701"/>
    <x v="2"/>
    <s v="OFF-AR-10001166"/>
    <x v="1"/>
    <x v="6"/>
    <s v="Staples in misc. colors"/>
    <n v="30.32"/>
    <n v="4"/>
    <n v="0"/>
    <n v="11.8248"/>
    <x v="2"/>
    <x v="0"/>
    <s v="No"/>
  </r>
  <r>
    <n v="6232"/>
    <s v="US-2019-142188"/>
    <x v="220"/>
    <d v="2019-09-11T00:00:00"/>
    <s v="Same Day"/>
    <s v="JF-15415"/>
    <s v="Jennifer Ferguson"/>
    <x v="0"/>
    <s v="United States"/>
    <x v="4"/>
    <x v="4"/>
    <n v="98105"/>
    <x v="1"/>
    <s v="FUR-CH-10003199"/>
    <x v="0"/>
    <x v="1"/>
    <s v="Office Star - Contemporary Task Swivel Chair"/>
    <n v="177.56800000000001"/>
    <n v="2"/>
    <n v="0.2"/>
    <n v="8.8783999999999921"/>
    <x v="1"/>
    <x v="0"/>
    <s v="No"/>
  </r>
  <r>
    <n v="6233"/>
    <s v="US-2019-142188"/>
    <x v="220"/>
    <d v="2019-09-11T00:00:00"/>
    <s v="Same Day"/>
    <s v="JF-15415"/>
    <s v="Jennifer Ferguson"/>
    <x v="0"/>
    <s v="United States"/>
    <x v="4"/>
    <x v="4"/>
    <n v="98105"/>
    <x v="1"/>
    <s v="OFF-PA-10002005"/>
    <x v="1"/>
    <x v="10"/>
    <s v="Xerox 225"/>
    <n v="19.440000000000001"/>
    <n v="3"/>
    <n v="0"/>
    <n v="9.3312000000000008"/>
    <x v="1"/>
    <x v="0"/>
    <s v="No"/>
  </r>
  <r>
    <n v="6234"/>
    <s v="US-2019-142188"/>
    <x v="220"/>
    <d v="2019-09-11T00:00:00"/>
    <s v="Same Day"/>
    <s v="JF-15415"/>
    <s v="Jennifer Ferguson"/>
    <x v="0"/>
    <s v="United States"/>
    <x v="4"/>
    <x v="4"/>
    <n v="98105"/>
    <x v="1"/>
    <s v="OFF-PA-10004101"/>
    <x v="1"/>
    <x v="10"/>
    <s v="Xerox 1894"/>
    <n v="71.28"/>
    <n v="11"/>
    <n v="0"/>
    <n v="34.214400000000005"/>
    <x v="1"/>
    <x v="0"/>
    <s v="No"/>
  </r>
  <r>
    <n v="6235"/>
    <s v="US-2019-142188"/>
    <x v="220"/>
    <d v="2019-09-11T00:00:00"/>
    <s v="Same Day"/>
    <s v="JF-15415"/>
    <s v="Jennifer Ferguson"/>
    <x v="0"/>
    <s v="United States"/>
    <x v="4"/>
    <x v="4"/>
    <n v="98105"/>
    <x v="1"/>
    <s v="OFF-BI-10004600"/>
    <x v="1"/>
    <x v="8"/>
    <s v="Ibico Ibimaster 300 Manual Binding System"/>
    <n v="1471.96"/>
    <n v="5"/>
    <n v="0.2"/>
    <n v="459.98749999999995"/>
    <x v="1"/>
    <x v="0"/>
    <s v="No"/>
  </r>
  <r>
    <n v="6236"/>
    <s v="US-2019-142188"/>
    <x v="220"/>
    <d v="2019-09-11T00:00:00"/>
    <s v="Same Day"/>
    <s v="JF-15415"/>
    <s v="Jennifer Ferguson"/>
    <x v="0"/>
    <s v="United States"/>
    <x v="4"/>
    <x v="4"/>
    <n v="98105"/>
    <x v="1"/>
    <s v="TEC-PH-10000127"/>
    <x v="2"/>
    <x v="7"/>
    <s v="iOttie XL Car Mount"/>
    <n v="79.959999999999994"/>
    <n v="5"/>
    <n v="0.2"/>
    <n v="-17.991000000000003"/>
    <x v="1"/>
    <x v="0"/>
    <s v="No"/>
  </r>
  <r>
    <n v="6237"/>
    <s v="CA-2018-144400"/>
    <x v="1098"/>
    <d v="2018-02-27T00:00:00"/>
    <s v="Standard Class"/>
    <s v="AC-10420"/>
    <s v="Alyssa Crouse"/>
    <x v="1"/>
    <s v="United States"/>
    <x v="10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x v="3"/>
    <x v="0"/>
    <s v="No"/>
  </r>
  <r>
    <n v="6238"/>
    <s v="US-2018-155180"/>
    <x v="115"/>
    <d v="2018-01-29T00:00:00"/>
    <s v="Standard Class"/>
    <s v="TB-21280"/>
    <s v="Toby Braunhardt"/>
    <x v="0"/>
    <s v="United States"/>
    <x v="20"/>
    <x v="15"/>
    <n v="10009"/>
    <x v="3"/>
    <s v="OFF-BI-10004506"/>
    <x v="1"/>
    <x v="8"/>
    <s v="Wilson Jones data.warehouse D-Ring Binders with DublLock"/>
    <n v="26.336000000000002"/>
    <n v="4"/>
    <n v="0.2"/>
    <n v="9.2176000000000009"/>
    <x v="3"/>
    <x v="0"/>
    <s v="No"/>
  </r>
  <r>
    <n v="6239"/>
    <s v="CA-2017-134075"/>
    <x v="295"/>
    <d v="2017-12-16T00:00:00"/>
    <s v="Standard Class"/>
    <s v="HA-14905"/>
    <s v="Helen Abelman"/>
    <x v="0"/>
    <s v="United States"/>
    <x v="49"/>
    <x v="1"/>
    <n v="95123"/>
    <x v="1"/>
    <s v="FUR-FU-10004597"/>
    <x v="0"/>
    <x v="5"/>
    <s v="Eldon Cleatmat Chair Mats for Medium Pile Carpets"/>
    <n v="166.5"/>
    <n v="3"/>
    <n v="0"/>
    <n v="21.64500000000001"/>
    <x v="1"/>
    <x v="1"/>
    <s v="Yes"/>
  </r>
  <r>
    <n v="6240"/>
    <s v="CA-2017-134075"/>
    <x v="295"/>
    <d v="2017-12-16T00:00:00"/>
    <s v="Standard Class"/>
    <s v="HA-14905"/>
    <s v="Helen Abelman"/>
    <x v="0"/>
    <s v="United States"/>
    <x v="49"/>
    <x v="1"/>
    <n v="95123"/>
    <x v="1"/>
    <s v="OFF-ST-10001496"/>
    <x v="1"/>
    <x v="4"/>
    <s v="Standard Rollaway File with Lock"/>
    <n v="360.38"/>
    <n v="2"/>
    <n v="0"/>
    <n v="93.698800000000006"/>
    <x v="1"/>
    <x v="1"/>
    <s v="Yes"/>
  </r>
  <r>
    <n v="6241"/>
    <s v="US-2018-131912"/>
    <x v="517"/>
    <d v="2018-11-01T00:00:00"/>
    <s v="Second Class"/>
    <s v="LH-17155"/>
    <s v="Logan Haushalter"/>
    <x v="0"/>
    <s v="United States"/>
    <x v="1"/>
    <x v="1"/>
    <n v="90008"/>
    <x v="1"/>
    <s v="OFF-BI-10004236"/>
    <x v="1"/>
    <x v="8"/>
    <s v="XtraLife ClearVue Slant-D Ring Binder, White, 3&quot;"/>
    <n v="11.744"/>
    <n v="1"/>
    <n v="0.2"/>
    <n v="3.8167999999999997"/>
    <x v="1"/>
    <x v="0"/>
    <s v="No"/>
  </r>
  <r>
    <n v="6242"/>
    <s v="CA-2019-141572"/>
    <x v="39"/>
    <d v="2019-05-31T00:00:00"/>
    <s v="Second Class"/>
    <s v="LO-17170"/>
    <s v="Lori Olson"/>
    <x v="1"/>
    <s v="United States"/>
    <x v="3"/>
    <x v="38"/>
    <n v="3301"/>
    <x v="3"/>
    <s v="FUR-FU-10001185"/>
    <x v="0"/>
    <x v="5"/>
    <s v="Advantus Employee of the Month Certificate Frame, 11 x 13-1/2"/>
    <n v="247.44"/>
    <n v="8"/>
    <n v="0"/>
    <n v="101.4504"/>
    <x v="3"/>
    <x v="0"/>
    <s v="No"/>
  </r>
  <r>
    <n v="6243"/>
    <s v="CA-2016-134621"/>
    <x v="1059"/>
    <d v="2016-12-28T00:00:00"/>
    <s v="Standard Class"/>
    <s v="DP-13390"/>
    <s v="Dennis Pardue"/>
    <x v="2"/>
    <s v="United States"/>
    <x v="29"/>
    <x v="18"/>
    <n v="38401"/>
    <x v="0"/>
    <s v="OFF-BI-10000977"/>
    <x v="1"/>
    <x v="8"/>
    <s v="Ibico Plastic Spiral Binding Combs"/>
    <n v="18.240000000000002"/>
    <n v="2"/>
    <n v="0.7"/>
    <n v="-14.591999999999999"/>
    <x v="0"/>
    <x v="0"/>
    <s v="No"/>
  </r>
  <r>
    <n v="6244"/>
    <s v="CA-2018-165561"/>
    <x v="390"/>
    <d v="2018-11-28T00:00:00"/>
    <s v="Standard Class"/>
    <s v="CR-12580"/>
    <s v="Clay Rozendal"/>
    <x v="2"/>
    <s v="United States"/>
    <x v="234"/>
    <x v="4"/>
    <n v="98006"/>
    <x v="1"/>
    <s v="OFF-SU-10004782"/>
    <x v="1"/>
    <x v="14"/>
    <s v="Elite 5&quot; Scissors"/>
    <n v="25.349999999999998"/>
    <n v="3"/>
    <n v="0"/>
    <n v="7.6049999999999978"/>
    <x v="1"/>
    <x v="0"/>
    <s v="No"/>
  </r>
  <r>
    <n v="6245"/>
    <s v="CA-2017-112305"/>
    <x v="312"/>
    <d v="2017-11-25T00:00:00"/>
    <s v="Standard Class"/>
    <s v="KB-16405"/>
    <s v="Katrina Bavinger"/>
    <x v="2"/>
    <s v="United States"/>
    <x v="4"/>
    <x v="4"/>
    <n v="98105"/>
    <x v="1"/>
    <s v="OFF-AR-10002067"/>
    <x v="1"/>
    <x v="6"/>
    <s v="Newell 334"/>
    <n v="119.03999999999999"/>
    <n v="6"/>
    <n v="0"/>
    <n v="30.950400000000002"/>
    <x v="1"/>
    <x v="0"/>
    <s v="No"/>
  </r>
  <r>
    <n v="6246"/>
    <s v="CA-2017-112305"/>
    <x v="312"/>
    <d v="2017-11-25T00:00:00"/>
    <s v="Standard Class"/>
    <s v="KB-16405"/>
    <s v="Katrina Bavinger"/>
    <x v="2"/>
    <s v="United States"/>
    <x v="4"/>
    <x v="4"/>
    <n v="98105"/>
    <x v="1"/>
    <s v="FUR-FU-10002364"/>
    <x v="0"/>
    <x v="5"/>
    <s v="Eldon Expressions Wood Desk Accessories, Oak"/>
    <n v="22.14"/>
    <n v="3"/>
    <n v="0"/>
    <n v="6.4205999999999976"/>
    <x v="1"/>
    <x v="0"/>
    <s v="No"/>
  </r>
  <r>
    <n v="6247"/>
    <s v="CA-2017-112305"/>
    <x v="312"/>
    <d v="2017-11-25T00:00:00"/>
    <s v="Standard Class"/>
    <s v="KB-16405"/>
    <s v="Katrina Bavinger"/>
    <x v="2"/>
    <s v="United States"/>
    <x v="4"/>
    <x v="4"/>
    <n v="98105"/>
    <x v="1"/>
    <s v="TEC-AC-10002018"/>
    <x v="2"/>
    <x v="11"/>
    <s v="AmazonBasics 3-Button USB Wired Mouse"/>
    <n v="13.98"/>
    <n v="2"/>
    <n v="0"/>
    <n v="6.011400000000001"/>
    <x v="1"/>
    <x v="0"/>
    <s v="No"/>
  </r>
  <r>
    <n v="6248"/>
    <s v="CA-2019-121580"/>
    <x v="148"/>
    <d v="2019-06-04T00:00:00"/>
    <s v="Standard Class"/>
    <s v="ML-17410"/>
    <s v="Maris LaWare"/>
    <x v="0"/>
    <s v="United States"/>
    <x v="38"/>
    <x v="14"/>
    <n v="47201"/>
    <x v="2"/>
    <s v="OFF-BI-10000632"/>
    <x v="1"/>
    <x v="8"/>
    <s v="Satellite Sectional Post Binders"/>
    <n v="43.41"/>
    <n v="1"/>
    <n v="0"/>
    <n v="19.968599999999999"/>
    <x v="2"/>
    <x v="0"/>
    <s v="No"/>
  </r>
  <r>
    <n v="6249"/>
    <s v="CA-2019-121580"/>
    <x v="148"/>
    <d v="2019-06-04T00:00:00"/>
    <s v="Standard Class"/>
    <s v="ML-17410"/>
    <s v="Maris LaWare"/>
    <x v="0"/>
    <s v="United States"/>
    <x v="38"/>
    <x v="14"/>
    <n v="47201"/>
    <x v="2"/>
    <s v="FUR-FU-10003981"/>
    <x v="0"/>
    <x v="5"/>
    <s v="Eldon Wave Desk Accessories"/>
    <n v="6.24"/>
    <n v="3"/>
    <n v="0"/>
    <n v="2.6208000000000005"/>
    <x v="2"/>
    <x v="0"/>
    <s v="No"/>
  </r>
  <r>
    <n v="6250"/>
    <s v="CA-2019-121580"/>
    <x v="148"/>
    <d v="2019-06-04T00:00:00"/>
    <s v="Standard Class"/>
    <s v="ML-17410"/>
    <s v="Maris LaWare"/>
    <x v="0"/>
    <s v="United States"/>
    <x v="38"/>
    <x v="14"/>
    <n v="47201"/>
    <x v="2"/>
    <s v="OFF-AP-10001564"/>
    <x v="1"/>
    <x v="9"/>
    <s v="Hoover Commercial Lightweight Upright Vacuum with E-Z Empty Dirt Cup"/>
    <n v="465.16"/>
    <n v="2"/>
    <n v="0"/>
    <n v="120.94159999999999"/>
    <x v="2"/>
    <x v="0"/>
    <s v="No"/>
  </r>
  <r>
    <n v="6251"/>
    <s v="CA-2019-121580"/>
    <x v="148"/>
    <d v="2019-06-04T00:00:00"/>
    <s v="Standard Class"/>
    <s v="ML-17410"/>
    <s v="Maris LaWare"/>
    <x v="0"/>
    <s v="United States"/>
    <x v="38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  <x v="2"/>
    <x v="0"/>
    <s v="No"/>
  </r>
  <r>
    <n v="6252"/>
    <s v="CA-2016-101147"/>
    <x v="266"/>
    <d v="2016-12-04T00:00:00"/>
    <s v="First Class"/>
    <s v="MC-17575"/>
    <s v="Matt Collins"/>
    <x v="0"/>
    <s v="United States"/>
    <x v="22"/>
    <x v="10"/>
    <n v="60623"/>
    <x v="2"/>
    <s v="OFF-AP-10004249"/>
    <x v="1"/>
    <x v="9"/>
    <s v="Staple holder"/>
    <n v="2.3939999999999997"/>
    <n v="1"/>
    <n v="0.8"/>
    <n v="-6.344100000000001"/>
    <x v="2"/>
    <x v="0"/>
    <s v="No"/>
  </r>
  <r>
    <n v="6253"/>
    <s v="CA-2016-165806"/>
    <x v="884"/>
    <d v="2016-04-07T00:00:00"/>
    <s v="Same Day"/>
    <s v="VM-21685"/>
    <s v="Valerie Mitchum"/>
    <x v="2"/>
    <s v="United States"/>
    <x v="419"/>
    <x v="32"/>
    <n v="30062"/>
    <x v="0"/>
    <s v="OFF-PA-10003441"/>
    <x v="1"/>
    <x v="10"/>
    <s v="Xerox 226"/>
    <n v="58.320000000000007"/>
    <n v="9"/>
    <n v="0"/>
    <n v="27.993600000000001"/>
    <x v="0"/>
    <x v="0"/>
    <s v="No"/>
  </r>
  <r>
    <n v="6254"/>
    <s v="CA-2016-165806"/>
    <x v="884"/>
    <d v="2016-04-07T00:00:00"/>
    <s v="Same Day"/>
    <s v="VM-21685"/>
    <s v="Valerie Mitchum"/>
    <x v="2"/>
    <s v="United States"/>
    <x v="419"/>
    <x v="32"/>
    <n v="30062"/>
    <x v="0"/>
    <s v="TEC-PH-10004922"/>
    <x v="2"/>
    <x v="7"/>
    <s v="RCA Visys Integrated PBX 8-Line Router"/>
    <n v="200.96999999999997"/>
    <n v="3"/>
    <n v="0"/>
    <n v="50.242500000000007"/>
    <x v="0"/>
    <x v="0"/>
    <s v="No"/>
  </r>
  <r>
    <n v="6255"/>
    <s v="CA-2017-151624"/>
    <x v="1014"/>
    <d v="2017-09-14T00:00:00"/>
    <s v="Standard Class"/>
    <s v="VW-21775"/>
    <s v="Victoria Wilson"/>
    <x v="1"/>
    <s v="United States"/>
    <x v="122"/>
    <x v="19"/>
    <n v="36116"/>
    <x v="0"/>
    <s v="FUR-FU-10001731"/>
    <x v="0"/>
    <x v="5"/>
    <s v="Acrylic Self-Standing Desk Frames"/>
    <n v="21.36"/>
    <n v="8"/>
    <n v="0"/>
    <n v="8.1167999999999996"/>
    <x v="0"/>
    <x v="0"/>
    <s v="No"/>
  </r>
  <r>
    <n v="6256"/>
    <s v="CA-2019-139444"/>
    <x v="428"/>
    <d v="2019-09-15T00:00:00"/>
    <s v="Standard Class"/>
    <s v="GK-14620"/>
    <s v="Grace Kelly"/>
    <x v="1"/>
    <s v="United States"/>
    <x v="243"/>
    <x v="5"/>
    <n v="75023"/>
    <x v="2"/>
    <s v="OFF-LA-10000134"/>
    <x v="1"/>
    <x v="2"/>
    <s v="Avery 511"/>
    <n v="9.8560000000000016"/>
    <n v="4"/>
    <n v="0.2"/>
    <n v="3.4495999999999993"/>
    <x v="2"/>
    <x v="0"/>
    <s v="No"/>
  </r>
  <r>
    <n v="6257"/>
    <s v="CA-2017-133977"/>
    <x v="684"/>
    <d v="2017-09-08T00:00:00"/>
    <s v="Second Class"/>
    <s v="AT-10435"/>
    <s v="Alyssa Tate"/>
    <x v="2"/>
    <s v="United States"/>
    <x v="76"/>
    <x v="2"/>
    <n v="33319"/>
    <x v="0"/>
    <s v="OFF-BI-10003166"/>
    <x v="1"/>
    <x v="8"/>
    <s v="GBC Plasticlear Binding Covers"/>
    <n v="3.4440000000000008"/>
    <n v="1"/>
    <n v="0.7"/>
    <n v="-2.5255999999999998"/>
    <x v="0"/>
    <x v="0"/>
    <s v="No"/>
  </r>
  <r>
    <n v="6258"/>
    <s v="CA-2019-141425"/>
    <x v="808"/>
    <d v="2019-11-06T00:00:00"/>
    <s v="Second Class"/>
    <s v="AR-10825"/>
    <s v="Anthony Rawles"/>
    <x v="1"/>
    <s v="United States"/>
    <x v="38"/>
    <x v="24"/>
    <n v="43229"/>
    <x v="3"/>
    <s v="OFF-SU-10000646"/>
    <x v="1"/>
    <x v="14"/>
    <s v="Premier Automatic Letter Opener"/>
    <n v="384.59200000000004"/>
    <n v="2"/>
    <n v="0.2"/>
    <n v="-81.725799999999978"/>
    <x v="3"/>
    <x v="0"/>
    <s v="No"/>
  </r>
  <r>
    <n v="6259"/>
    <s v="CA-2017-133536"/>
    <x v="262"/>
    <d v="2017-03-30T00:00:00"/>
    <s v="Second Class"/>
    <s v="JH-15820"/>
    <s v="John Huston"/>
    <x v="0"/>
    <s v="United States"/>
    <x v="20"/>
    <x v="15"/>
    <n v="10009"/>
    <x v="3"/>
    <s v="OFF-EN-10004459"/>
    <x v="1"/>
    <x v="12"/>
    <s v="Security-Tint Envelopes"/>
    <n v="22.919999999999998"/>
    <n v="3"/>
    <n v="0"/>
    <n v="11.230799999999999"/>
    <x v="3"/>
    <x v="0"/>
    <s v="No"/>
  </r>
  <r>
    <n v="6260"/>
    <s v="CA-2017-150441"/>
    <x v="863"/>
    <d v="2017-08-17T00:00:00"/>
    <s v="Second Class"/>
    <s v="RA-19285"/>
    <s v="Ralph Arnett"/>
    <x v="0"/>
    <s v="United States"/>
    <x v="102"/>
    <x v="14"/>
    <n v="47374"/>
    <x v="2"/>
    <s v="OFF-BI-10003529"/>
    <x v="1"/>
    <x v="8"/>
    <s v="Avery Round Ring Poly Binders"/>
    <n v="11.36"/>
    <n v="4"/>
    <n v="0"/>
    <n v="5.5663999999999998"/>
    <x v="2"/>
    <x v="0"/>
    <s v="No"/>
  </r>
  <r>
    <n v="6261"/>
    <s v="CA-2017-162607"/>
    <x v="793"/>
    <d v="2017-05-18T00:00:00"/>
    <s v="Standard Class"/>
    <s v="RO-19780"/>
    <s v="Rose O'Brian"/>
    <x v="0"/>
    <s v="United States"/>
    <x v="4"/>
    <x v="4"/>
    <n v="98115"/>
    <x v="1"/>
    <s v="OFF-BI-10002949"/>
    <x v="1"/>
    <x v="8"/>
    <s v="Prestige Round Ring Binders"/>
    <n v="14.592000000000002"/>
    <n v="3"/>
    <n v="0.2"/>
    <n v="4.9247999999999985"/>
    <x v="1"/>
    <x v="0"/>
    <s v="No"/>
  </r>
  <r>
    <n v="6262"/>
    <s v="CA-2019-103506"/>
    <x v="283"/>
    <d v="2019-07-27T00:00:00"/>
    <s v="Standard Class"/>
    <s v="LR-17035"/>
    <s v="Lisa Ryan"/>
    <x v="1"/>
    <s v="United States"/>
    <x v="85"/>
    <x v="15"/>
    <n v="11561"/>
    <x v="3"/>
    <s v="OFF-LA-10001158"/>
    <x v="1"/>
    <x v="2"/>
    <s v="Avery Address/Shipping Labels for Typewriters, 4&quot; x 2&quot;"/>
    <n v="41.4"/>
    <n v="4"/>
    <n v="0"/>
    <n v="19.872"/>
    <x v="3"/>
    <x v="0"/>
    <s v="No"/>
  </r>
  <r>
    <n v="6263"/>
    <s v="CA-2018-132479"/>
    <x v="446"/>
    <d v="2018-09-26T00:00:00"/>
    <s v="First Class"/>
    <s v="MK-17905"/>
    <s v="Michael Kennedy"/>
    <x v="1"/>
    <s v="United States"/>
    <x v="179"/>
    <x v="10"/>
    <n v="61107"/>
    <x v="2"/>
    <s v="OFF-BI-10004584"/>
    <x v="1"/>
    <x v="8"/>
    <s v="GBC ProClick 150 Presentation Binding System"/>
    <n v="442.37199999999996"/>
    <n v="7"/>
    <n v="0.8"/>
    <n v="-729.91380000000004"/>
    <x v="2"/>
    <x v="0"/>
    <s v="No"/>
  </r>
  <r>
    <n v="6264"/>
    <s v="CA-2019-160724"/>
    <x v="1024"/>
    <d v="2019-05-10T00:00:00"/>
    <s v="Standard Class"/>
    <s v="YS-21880"/>
    <s v="Yana Sorensen"/>
    <x v="1"/>
    <s v="United States"/>
    <x v="38"/>
    <x v="32"/>
    <n v="31907"/>
    <x v="0"/>
    <s v="OFF-BI-10004965"/>
    <x v="1"/>
    <x v="8"/>
    <s v="Ibico Covers for Plastic or Wire Binding Elements"/>
    <n v="34.5"/>
    <n v="3"/>
    <n v="0"/>
    <n v="15.524999999999999"/>
    <x v="0"/>
    <x v="0"/>
    <s v="No"/>
  </r>
  <r>
    <n v="6265"/>
    <s v="US-2018-115952"/>
    <x v="1099"/>
    <d v="2018-10-06T00:00:00"/>
    <s v="Same Day"/>
    <s v="JH-15910"/>
    <s v="Jonathan Howell"/>
    <x v="0"/>
    <s v="United States"/>
    <x v="251"/>
    <x v="26"/>
    <n v="74133"/>
    <x v="2"/>
    <s v="OFF-BI-10004654"/>
    <x v="1"/>
    <x v="8"/>
    <s v="Avery Binding System Hidden Tab Executive Style Index Sets"/>
    <n v="28.849999999999998"/>
    <n v="5"/>
    <n v="0"/>
    <n v="14.424999999999999"/>
    <x v="2"/>
    <x v="1"/>
    <s v="Yes"/>
  </r>
  <r>
    <n v="6266"/>
    <s v="CA-2016-146731"/>
    <x v="935"/>
    <d v="2016-11-08T00:00:00"/>
    <s v="Standard Class"/>
    <s v="AT-10735"/>
    <s v="Annie Thurman"/>
    <x v="0"/>
    <s v="United States"/>
    <x v="316"/>
    <x v="18"/>
    <n v="37211"/>
    <x v="0"/>
    <s v="OFF-PA-10000141"/>
    <x v="1"/>
    <x v="10"/>
    <s v="Ampad Evidence Wirebond Steno Books, 6&quot; x 9&quot;"/>
    <n v="3.4880000000000004"/>
    <n v="2"/>
    <n v="0.2"/>
    <n v="1.1771999999999998"/>
    <x v="0"/>
    <x v="0"/>
    <s v="No"/>
  </r>
  <r>
    <n v="6267"/>
    <s v="CA-2016-146731"/>
    <x v="935"/>
    <d v="2016-11-08T00:00:00"/>
    <s v="Standard Class"/>
    <s v="AT-10735"/>
    <s v="Annie Thurman"/>
    <x v="0"/>
    <s v="United States"/>
    <x v="316"/>
    <x v="18"/>
    <n v="37211"/>
    <x v="0"/>
    <s v="OFF-PA-10001019"/>
    <x v="1"/>
    <x v="10"/>
    <s v="Xerox 1884"/>
    <n v="143.85600000000002"/>
    <n v="9"/>
    <n v="0.2"/>
    <n v="48.551399999999994"/>
    <x v="0"/>
    <x v="0"/>
    <s v="No"/>
  </r>
  <r>
    <n v="6268"/>
    <s v="CA-2017-115392"/>
    <x v="486"/>
    <d v="2017-10-04T00:00:00"/>
    <s v="Second Class"/>
    <s v="RM-19675"/>
    <s v="Robert Marley"/>
    <x v="2"/>
    <s v="United States"/>
    <x v="471"/>
    <x v="31"/>
    <n v="2138"/>
    <x v="3"/>
    <s v="TEC-PH-10002496"/>
    <x v="2"/>
    <x v="7"/>
    <s v="Cisco SPA301"/>
    <n v="311.98"/>
    <n v="2"/>
    <n v="0"/>
    <n v="93.593999999999994"/>
    <x v="3"/>
    <x v="0"/>
    <s v="No"/>
  </r>
  <r>
    <n v="6269"/>
    <s v="CA-2017-115392"/>
    <x v="486"/>
    <d v="2017-10-04T00:00:00"/>
    <s v="Second Class"/>
    <s v="RM-19675"/>
    <s v="Robert Marley"/>
    <x v="2"/>
    <s v="United States"/>
    <x v="471"/>
    <x v="31"/>
    <n v="2138"/>
    <x v="3"/>
    <s v="OFF-BI-10000829"/>
    <x v="1"/>
    <x v="8"/>
    <s v="Avery Non-Stick Binders"/>
    <n v="22.450000000000003"/>
    <n v="5"/>
    <n v="0"/>
    <n v="10.327"/>
    <x v="3"/>
    <x v="0"/>
    <s v="No"/>
  </r>
  <r>
    <n v="6270"/>
    <s v="CA-2019-102379"/>
    <x v="574"/>
    <d v="2019-12-06T00:00:00"/>
    <s v="Standard Class"/>
    <s v="BB-11545"/>
    <s v="Brenda Bowman"/>
    <x v="1"/>
    <s v="United States"/>
    <x v="182"/>
    <x v="1"/>
    <n v="94601"/>
    <x v="1"/>
    <s v="TEC-PH-10001448"/>
    <x v="2"/>
    <x v="7"/>
    <s v="Anker Astro 15000mAh USB Portable Charger"/>
    <n v="39.992000000000004"/>
    <n v="1"/>
    <n v="0.2"/>
    <n v="-7.9984000000000073"/>
    <x v="1"/>
    <x v="0"/>
    <s v="No"/>
  </r>
  <r>
    <n v="6271"/>
    <s v="CA-2019-102379"/>
    <x v="574"/>
    <d v="2019-12-06T00:00:00"/>
    <s v="Standard Class"/>
    <s v="BB-11545"/>
    <s v="Brenda Bowman"/>
    <x v="1"/>
    <s v="United States"/>
    <x v="182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  <x v="1"/>
    <x v="0"/>
    <s v="No"/>
  </r>
  <r>
    <n v="6272"/>
    <s v="CA-2019-102379"/>
    <x v="574"/>
    <d v="2019-12-06T00:00:00"/>
    <s v="Standard Class"/>
    <s v="BB-11545"/>
    <s v="Brenda Bowman"/>
    <x v="1"/>
    <s v="United States"/>
    <x v="182"/>
    <x v="1"/>
    <n v="94601"/>
    <x v="1"/>
    <s v="OFF-AR-10004022"/>
    <x v="1"/>
    <x v="6"/>
    <s v="Panasonic KP-380BK Classic Electric Pencil Sharpener"/>
    <n v="179.89999999999998"/>
    <n v="5"/>
    <n v="0"/>
    <n v="44.974999999999987"/>
    <x v="1"/>
    <x v="0"/>
    <s v="No"/>
  </r>
  <r>
    <n v="6273"/>
    <s v="CA-2019-149706"/>
    <x v="157"/>
    <d v="2019-12-12T00:00:00"/>
    <s v="First Class"/>
    <s v="AS-10285"/>
    <s v="Alejandro Savely"/>
    <x v="1"/>
    <s v="United States"/>
    <x v="472"/>
    <x v="10"/>
    <n v="60067"/>
    <x v="2"/>
    <s v="TEC-AC-10001284"/>
    <x v="2"/>
    <x v="11"/>
    <s v="Enermax Briskie RF Wireless Keyboard and Mouse Combo"/>
    <n v="116.312"/>
    <n v="7"/>
    <n v="0.2"/>
    <n v="23.262400000000003"/>
    <x v="2"/>
    <x v="0"/>
    <s v="No"/>
  </r>
  <r>
    <n v="6274"/>
    <s v="US-2018-139087"/>
    <x v="19"/>
    <d v="2018-07-22T00:00:00"/>
    <s v="Second Class"/>
    <s v="DK-13375"/>
    <s v="Dennis Kane"/>
    <x v="0"/>
    <s v="United States"/>
    <x v="4"/>
    <x v="4"/>
    <n v="98105"/>
    <x v="1"/>
    <s v="FUR-FU-10001847"/>
    <x v="0"/>
    <x v="5"/>
    <s v="Eldon Image Series Black Desk Accessories"/>
    <n v="12.419999999999998"/>
    <n v="3"/>
    <n v="0"/>
    <n v="4.4711999999999996"/>
    <x v="1"/>
    <x v="0"/>
    <s v="No"/>
  </r>
  <r>
    <n v="6275"/>
    <s v="US-2018-139087"/>
    <x v="19"/>
    <d v="2018-07-22T00:00:00"/>
    <s v="Second Class"/>
    <s v="DK-13375"/>
    <s v="Dennis Kane"/>
    <x v="0"/>
    <s v="United States"/>
    <x v="4"/>
    <x v="4"/>
    <n v="98105"/>
    <x v="1"/>
    <s v="TEC-AC-10004595"/>
    <x v="2"/>
    <x v="11"/>
    <s v="First Data TMFD35 PIN Pad"/>
    <n v="428.40000000000003"/>
    <n v="3"/>
    <n v="0"/>
    <n v="89.963999999999999"/>
    <x v="1"/>
    <x v="0"/>
    <s v="No"/>
  </r>
  <r>
    <n v="6276"/>
    <s v="US-2018-139087"/>
    <x v="19"/>
    <d v="2018-07-22T00:00:00"/>
    <s v="Second Class"/>
    <s v="DK-13375"/>
    <s v="Dennis Kane"/>
    <x v="0"/>
    <s v="United States"/>
    <x v="4"/>
    <x v="4"/>
    <n v="98105"/>
    <x v="1"/>
    <s v="FUR-FU-10004164"/>
    <x v="0"/>
    <x v="5"/>
    <s v="Eldon 300 Class Desk Accessories, Black"/>
    <n v="24.75"/>
    <n v="5"/>
    <n v="0"/>
    <n v="10.890000000000002"/>
    <x v="1"/>
    <x v="0"/>
    <s v="No"/>
  </r>
  <r>
    <n v="6277"/>
    <s v="US-2018-139087"/>
    <x v="19"/>
    <d v="2018-07-22T00:00:00"/>
    <s v="Second Class"/>
    <s v="DK-13375"/>
    <s v="Dennis Kane"/>
    <x v="0"/>
    <s v="United States"/>
    <x v="4"/>
    <x v="4"/>
    <n v="98105"/>
    <x v="1"/>
    <s v="OFF-LA-10001074"/>
    <x v="1"/>
    <x v="2"/>
    <s v="Round Specialty Laser Printer Labels"/>
    <n v="87.71"/>
    <n v="7"/>
    <n v="0"/>
    <n v="41.223699999999994"/>
    <x v="1"/>
    <x v="0"/>
    <s v="No"/>
  </r>
  <r>
    <n v="6278"/>
    <s v="US-2018-139087"/>
    <x v="19"/>
    <d v="2018-07-22T00:00:00"/>
    <s v="Second Class"/>
    <s v="DK-13375"/>
    <s v="Dennis Kane"/>
    <x v="0"/>
    <s v="United States"/>
    <x v="4"/>
    <x v="4"/>
    <n v="98105"/>
    <x v="1"/>
    <s v="OFF-ST-10000604"/>
    <x v="1"/>
    <x v="4"/>
    <s v="Home/Office Personal File Carts"/>
    <n v="69.52"/>
    <n v="2"/>
    <n v="0"/>
    <n v="17.379999999999995"/>
    <x v="1"/>
    <x v="0"/>
    <s v="No"/>
  </r>
  <r>
    <n v="6279"/>
    <s v="US-2018-139087"/>
    <x v="19"/>
    <d v="2018-07-22T00:00:00"/>
    <s v="Second Class"/>
    <s v="DK-13375"/>
    <s v="Dennis Kane"/>
    <x v="0"/>
    <s v="United States"/>
    <x v="4"/>
    <x v="4"/>
    <n v="98105"/>
    <x v="1"/>
    <s v="TEC-PH-10000148"/>
    <x v="2"/>
    <x v="7"/>
    <s v="Cyber Acoustics AC-202b Speech Recognition Stereo Headset"/>
    <n v="20.784000000000002"/>
    <n v="2"/>
    <n v="0.2"/>
    <n v="-4.6764000000000001"/>
    <x v="1"/>
    <x v="0"/>
    <s v="No"/>
  </r>
  <r>
    <n v="6280"/>
    <s v="US-2018-139087"/>
    <x v="19"/>
    <d v="2018-07-22T00:00:00"/>
    <s v="Second Class"/>
    <s v="DK-13375"/>
    <s v="Dennis Kane"/>
    <x v="0"/>
    <s v="United States"/>
    <x v="4"/>
    <x v="4"/>
    <n v="98105"/>
    <x v="1"/>
    <s v="OFF-BI-10000042"/>
    <x v="1"/>
    <x v="8"/>
    <s v="Pressboard Data Binder, Crimson, 12&quot; X 8 1/2&quot;"/>
    <n v="12.816000000000001"/>
    <n v="3"/>
    <n v="0.2"/>
    <n v="4.1651999999999987"/>
    <x v="1"/>
    <x v="0"/>
    <s v="No"/>
  </r>
  <r>
    <n v="6281"/>
    <s v="CA-2019-152226"/>
    <x v="605"/>
    <d v="2019-05-16T00:00:00"/>
    <s v="Standard Class"/>
    <s v="JH-15910"/>
    <s v="Jonathan Howell"/>
    <x v="0"/>
    <s v="United States"/>
    <x v="74"/>
    <x v="24"/>
    <n v="45231"/>
    <x v="3"/>
    <s v="OFF-LA-10000443"/>
    <x v="1"/>
    <x v="2"/>
    <s v="Avery 501"/>
    <n v="5.9039999999999999"/>
    <n v="2"/>
    <n v="0.2"/>
    <n v="1.9925999999999999"/>
    <x v="3"/>
    <x v="0"/>
    <s v="No"/>
  </r>
  <r>
    <n v="6282"/>
    <s v="CA-2017-116484"/>
    <x v="312"/>
    <d v="2017-11-26T00:00:00"/>
    <s v="Standard Class"/>
    <s v="JK-15205"/>
    <s v="Jamie Kunitz"/>
    <x v="0"/>
    <s v="United States"/>
    <x v="292"/>
    <x v="24"/>
    <n v="43302"/>
    <x v="3"/>
    <s v="FUR-FU-10002874"/>
    <x v="0"/>
    <x v="5"/>
    <s v="Ultra Commercial Grade Dual Valve Door Closer"/>
    <n v="63.824000000000005"/>
    <n v="2"/>
    <n v="0.2"/>
    <n v="9.5735999999999937"/>
    <x v="3"/>
    <x v="0"/>
    <s v="No"/>
  </r>
  <r>
    <n v="6283"/>
    <s v="CA-2017-116484"/>
    <x v="312"/>
    <d v="2017-11-26T00:00:00"/>
    <s v="Standard Class"/>
    <s v="JK-15205"/>
    <s v="Jamie Kunitz"/>
    <x v="0"/>
    <s v="United States"/>
    <x v="292"/>
    <x v="24"/>
    <n v="43302"/>
    <x v="3"/>
    <s v="OFF-ST-10003994"/>
    <x v="1"/>
    <x v="4"/>
    <s v="Belkin 19&quot; Center-Weighted Shelf, Gray"/>
    <n v="141.55199999999999"/>
    <n v="3"/>
    <n v="0.2"/>
    <n v="-26.541000000000004"/>
    <x v="3"/>
    <x v="0"/>
    <s v="No"/>
  </r>
  <r>
    <n v="6284"/>
    <s v="CA-2018-100944"/>
    <x v="446"/>
    <d v="2018-09-28T00:00:00"/>
    <s v="Standard Class"/>
    <s v="EH-13765"/>
    <s v="Edward Hooks"/>
    <x v="1"/>
    <s v="United States"/>
    <x v="1"/>
    <x v="1"/>
    <n v="90049"/>
    <x v="1"/>
    <s v="OFF-EN-10001453"/>
    <x v="1"/>
    <x v="12"/>
    <s v="Tyvek Interoffice Envelopes, 9 1/2&quot; x 12 1/2&quot;, 100/Box"/>
    <n v="304.89999999999998"/>
    <n v="5"/>
    <n v="0"/>
    <n v="143.30299999999997"/>
    <x v="1"/>
    <x v="0"/>
    <s v="No"/>
  </r>
  <r>
    <n v="6285"/>
    <s v="CA-2018-100944"/>
    <x v="446"/>
    <d v="2018-09-28T00:00:00"/>
    <s v="Standard Class"/>
    <s v="EH-13765"/>
    <s v="Edward Hooks"/>
    <x v="1"/>
    <s v="United States"/>
    <x v="1"/>
    <x v="1"/>
    <n v="90049"/>
    <x v="1"/>
    <s v="FUR-CH-10000988"/>
    <x v="0"/>
    <x v="1"/>
    <s v="Hon Olson Stacker Stools"/>
    <n v="563.24"/>
    <n v="5"/>
    <n v="0.2"/>
    <n v="56.324000000000012"/>
    <x v="1"/>
    <x v="0"/>
    <s v="No"/>
  </r>
  <r>
    <n v="6286"/>
    <s v="CA-2018-125080"/>
    <x v="147"/>
    <d v="2018-10-26T00:00:00"/>
    <s v="Standard Class"/>
    <s v="VW-21775"/>
    <s v="Victoria Wilson"/>
    <x v="1"/>
    <s v="United States"/>
    <x v="80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  <x v="3"/>
    <x v="0"/>
    <s v="No"/>
  </r>
  <r>
    <n v="6287"/>
    <s v="CA-2018-121020"/>
    <x v="1057"/>
    <d v="2018-10-31T00:00:00"/>
    <s v="Standard Class"/>
    <s v="CG-12040"/>
    <s v="Catherine Glotzbach"/>
    <x v="2"/>
    <s v="United States"/>
    <x v="465"/>
    <x v="18"/>
    <n v="37087"/>
    <x v="0"/>
    <s v="TEC-PH-10001061"/>
    <x v="2"/>
    <x v="7"/>
    <s v="Apple iPhone 5C"/>
    <n v="239.976"/>
    <n v="3"/>
    <n v="0.2"/>
    <n v="17.998199999999997"/>
    <x v="0"/>
    <x v="0"/>
    <s v="No"/>
  </r>
  <r>
    <n v="6288"/>
    <s v="CA-2016-100090"/>
    <x v="1001"/>
    <d v="2016-07-12T00:00:00"/>
    <s v="Standard Class"/>
    <s v="EB-13705"/>
    <s v="Ed Braxton"/>
    <x v="1"/>
    <s v="United States"/>
    <x v="8"/>
    <x v="1"/>
    <n v="94122"/>
    <x v="1"/>
    <s v="FUR-TA-10003715"/>
    <x v="0"/>
    <x v="3"/>
    <s v="Hon 2111 Invitation Series Corner Table"/>
    <n v="502.48800000000006"/>
    <n v="3"/>
    <n v="0.2"/>
    <n v="-87.935400000000044"/>
    <x v="1"/>
    <x v="0"/>
    <s v="No"/>
  </r>
  <r>
    <n v="6289"/>
    <s v="CA-2016-100090"/>
    <x v="1001"/>
    <d v="2016-07-12T00:00:00"/>
    <s v="Standard Class"/>
    <s v="EB-13705"/>
    <s v="Ed Braxton"/>
    <x v="1"/>
    <s v="United States"/>
    <x v="8"/>
    <x v="1"/>
    <n v="94122"/>
    <x v="1"/>
    <s v="OFF-BI-10001597"/>
    <x v="1"/>
    <x v="8"/>
    <s v="Wilson Jones Ledger-Size, Piano-Hinge Binder, 2&quot;, Blue"/>
    <n v="196.70400000000001"/>
    <n v="6"/>
    <n v="0.2"/>
    <n v="68.846399999999974"/>
    <x v="1"/>
    <x v="0"/>
    <s v="No"/>
  </r>
  <r>
    <n v="6290"/>
    <s v="US-2017-139675"/>
    <x v="649"/>
    <d v="2017-03-18T00:00:00"/>
    <s v="Second Class"/>
    <s v="NF-18595"/>
    <s v="Nicole Fjeld"/>
    <x v="2"/>
    <s v="United States"/>
    <x v="455"/>
    <x v="1"/>
    <n v="95928"/>
    <x v="1"/>
    <s v="FUR-CH-10004063"/>
    <x v="0"/>
    <x v="1"/>
    <s v="Global Deluxe High-Back Manager's Chair"/>
    <n v="915.13600000000008"/>
    <n v="4"/>
    <n v="0.2"/>
    <n v="102.95279999999988"/>
    <x v="1"/>
    <x v="0"/>
    <s v="No"/>
  </r>
  <r>
    <n v="6291"/>
    <s v="US-2017-139675"/>
    <x v="649"/>
    <d v="2017-03-18T00:00:00"/>
    <s v="Second Class"/>
    <s v="NF-18595"/>
    <s v="Nicole Fjeld"/>
    <x v="2"/>
    <s v="United States"/>
    <x v="455"/>
    <x v="1"/>
    <n v="95928"/>
    <x v="1"/>
    <s v="FUR-FU-10001979"/>
    <x v="0"/>
    <x v="5"/>
    <s v="Dana Halogen Swing-Arm Architect Lamp"/>
    <n v="327.76"/>
    <n v="8"/>
    <n v="0"/>
    <n v="91.772800000000018"/>
    <x v="1"/>
    <x v="0"/>
    <s v="No"/>
  </r>
  <r>
    <n v="6292"/>
    <s v="CA-2019-143756"/>
    <x v="574"/>
    <d v="2019-12-05T00:00:00"/>
    <s v="First Class"/>
    <s v="ME-17725"/>
    <s v="Max Engle"/>
    <x v="0"/>
    <s v="United States"/>
    <x v="127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  <x v="0"/>
    <x v="0"/>
    <s v="No"/>
  </r>
  <r>
    <n v="6293"/>
    <s v="CA-2017-151253"/>
    <x v="1100"/>
    <d v="2017-04-26T00:00:00"/>
    <s v="Standard Class"/>
    <s v="AZ-10750"/>
    <s v="Annie Zypern"/>
    <x v="0"/>
    <s v="United States"/>
    <x v="1"/>
    <x v="1"/>
    <n v="90008"/>
    <x v="1"/>
    <s v="TEC-PH-10002923"/>
    <x v="2"/>
    <x v="7"/>
    <s v="Logitech B530 USB Headset - headset - Full size, Binaural"/>
    <n v="88.77600000000001"/>
    <n v="3"/>
    <n v="0.2"/>
    <n v="7.7679000000000009"/>
    <x v="1"/>
    <x v="0"/>
    <s v="No"/>
  </r>
  <r>
    <n v="6294"/>
    <s v="CA-2017-151253"/>
    <x v="1100"/>
    <d v="2017-04-26T00:00:00"/>
    <s v="Standard Class"/>
    <s v="AZ-10750"/>
    <s v="Annie Zypern"/>
    <x v="0"/>
    <s v="United States"/>
    <x v="1"/>
    <x v="1"/>
    <n v="90008"/>
    <x v="1"/>
    <s v="OFF-AR-10004691"/>
    <x v="1"/>
    <x v="6"/>
    <s v="Boston 1730 StandUp Electric Pencil Sharpener"/>
    <n v="64.14"/>
    <n v="3"/>
    <n v="0"/>
    <n v="16.676400000000001"/>
    <x v="1"/>
    <x v="0"/>
    <s v="No"/>
  </r>
  <r>
    <n v="6295"/>
    <s v="CA-2016-141152"/>
    <x v="1101"/>
    <d v="2016-09-19T00:00:00"/>
    <s v="First Class"/>
    <s v="RF-19345"/>
    <s v="Randy Ferguson"/>
    <x v="1"/>
    <s v="United States"/>
    <x v="20"/>
    <x v="15"/>
    <n v="10024"/>
    <x v="3"/>
    <s v="OFF-BI-10002931"/>
    <x v="1"/>
    <x v="8"/>
    <s v="Avery Trapezoid Extra Heavy Duty 4&quot; Binders"/>
    <n v="33.552"/>
    <n v="1"/>
    <n v="0.2"/>
    <n v="12.581999999999999"/>
    <x v="3"/>
    <x v="0"/>
    <s v="No"/>
  </r>
  <r>
    <n v="6296"/>
    <s v="CA-2016-141313"/>
    <x v="129"/>
    <d v="2017-01-01T00:00:00"/>
    <s v="Standard Class"/>
    <s v="AJ-10780"/>
    <s v="Anthony Jacobs"/>
    <x v="1"/>
    <s v="United States"/>
    <x v="473"/>
    <x v="31"/>
    <n v="1915"/>
    <x v="3"/>
    <s v="OFF-AP-10002651"/>
    <x v="1"/>
    <x v="9"/>
    <s v="Hoover Upright Vacuum With Dirt Cup"/>
    <n v="1737.1799999999998"/>
    <n v="6"/>
    <n v="0"/>
    <n v="503.78219999999976"/>
    <x v="3"/>
    <x v="0"/>
    <s v="No"/>
  </r>
  <r>
    <n v="6297"/>
    <s v="CA-2016-141313"/>
    <x v="129"/>
    <d v="2017-01-01T00:00:00"/>
    <s v="Standard Class"/>
    <s v="AJ-10780"/>
    <s v="Anthony Jacobs"/>
    <x v="1"/>
    <s v="United States"/>
    <x v="473"/>
    <x v="31"/>
    <n v="1915"/>
    <x v="3"/>
    <s v="OFF-ST-10000689"/>
    <x v="1"/>
    <x v="4"/>
    <s v="Fellowes Strictly Business Drawer File, Letter/Legal Size"/>
    <n v="704.25"/>
    <n v="5"/>
    <n v="0"/>
    <n v="84.51"/>
    <x v="3"/>
    <x v="0"/>
    <s v="No"/>
  </r>
  <r>
    <n v="6298"/>
    <s v="CA-2016-141313"/>
    <x v="129"/>
    <d v="2017-01-01T00:00:00"/>
    <s v="Standard Class"/>
    <s v="AJ-10780"/>
    <s v="Anthony Jacobs"/>
    <x v="1"/>
    <s v="United States"/>
    <x v="473"/>
    <x v="31"/>
    <n v="1915"/>
    <x v="3"/>
    <s v="OFF-PA-10003302"/>
    <x v="1"/>
    <x v="10"/>
    <s v="Xerox 1906"/>
    <n v="141.76"/>
    <n v="4"/>
    <n v="0"/>
    <n v="66.627199999999988"/>
    <x v="3"/>
    <x v="0"/>
    <s v="No"/>
  </r>
  <r>
    <n v="6299"/>
    <s v="CA-2016-169852"/>
    <x v="618"/>
    <d v="2016-10-26T00:00:00"/>
    <s v="Standard Class"/>
    <s v="SF-20965"/>
    <s v="Sylvia Foulston"/>
    <x v="1"/>
    <s v="United States"/>
    <x v="70"/>
    <x v="1"/>
    <n v="92024"/>
    <x v="1"/>
    <s v="OFF-BI-10001460"/>
    <x v="1"/>
    <x v="8"/>
    <s v="Plastic Binding Combs"/>
    <n v="36.36"/>
    <n v="3"/>
    <n v="0.2"/>
    <n v="12.2715"/>
    <x v="1"/>
    <x v="0"/>
    <s v="No"/>
  </r>
  <r>
    <n v="6300"/>
    <s v="CA-2019-107314"/>
    <x v="329"/>
    <d v="2019-12-03T00:00:00"/>
    <s v="First Class"/>
    <s v="MZ-17335"/>
    <s v="Maria Zettner"/>
    <x v="2"/>
    <s v="United States"/>
    <x v="8"/>
    <x v="1"/>
    <n v="94109"/>
    <x v="1"/>
    <s v="FUR-FU-10003489"/>
    <x v="0"/>
    <x v="5"/>
    <s v="Contemporary Borderless Frame"/>
    <n v="25.83"/>
    <n v="3"/>
    <n v="0"/>
    <n v="9.5570999999999984"/>
    <x v="1"/>
    <x v="0"/>
    <s v="No"/>
  </r>
  <r>
    <n v="6301"/>
    <s v="US-2016-161305"/>
    <x v="571"/>
    <d v="2016-06-12T00:00:00"/>
    <s v="Standard Class"/>
    <s v="SB-20170"/>
    <s v="Sarah Bern"/>
    <x v="0"/>
    <s v="United States"/>
    <x v="22"/>
    <x v="10"/>
    <n v="60623"/>
    <x v="2"/>
    <s v="OFF-BI-10002794"/>
    <x v="1"/>
    <x v="8"/>
    <s v="Avery Trapezoid Ring Binder, 3&quot; Capacity, Black, 1040 sheets"/>
    <n v="24.587999999999994"/>
    <n v="3"/>
    <n v="0.8"/>
    <n v="-38.11140000000001"/>
    <x v="2"/>
    <x v="0"/>
    <s v="No"/>
  </r>
  <r>
    <n v="6302"/>
    <s v="US-2016-161305"/>
    <x v="571"/>
    <d v="2016-06-12T00:00:00"/>
    <s v="Standard Class"/>
    <s v="SB-20170"/>
    <s v="Sarah Bern"/>
    <x v="0"/>
    <s v="United States"/>
    <x v="22"/>
    <x v="10"/>
    <n v="60623"/>
    <x v="2"/>
    <s v="OFF-EN-10000461"/>
    <x v="1"/>
    <x v="12"/>
    <s v="#10- 4 1/8&quot; x 9 1/2&quot; Recycled Envelopes"/>
    <n v="13.984000000000002"/>
    <n v="2"/>
    <n v="0.2"/>
    <n v="4.7195999999999998"/>
    <x v="2"/>
    <x v="0"/>
    <s v="No"/>
  </r>
  <r>
    <n v="6303"/>
    <s v="CA-2019-166919"/>
    <x v="51"/>
    <d v="2019-11-27T00:00:00"/>
    <s v="Standard Class"/>
    <s v="AH-10210"/>
    <s v="Alan Hwang"/>
    <x v="0"/>
    <s v="United States"/>
    <x v="61"/>
    <x v="5"/>
    <n v="75220"/>
    <x v="2"/>
    <s v="TEC-PH-10001305"/>
    <x v="2"/>
    <x v="7"/>
    <s v="Panasonic KX TS208W Corded phone"/>
    <n v="195.96000000000004"/>
    <n v="5"/>
    <n v="0.2"/>
    <n v="19.596000000000018"/>
    <x v="2"/>
    <x v="0"/>
    <s v="No"/>
  </r>
  <r>
    <n v="6304"/>
    <s v="CA-2019-162712"/>
    <x v="978"/>
    <d v="2019-06-20T00:00:00"/>
    <s v="Second Class"/>
    <s v="NK-18490"/>
    <s v="Neil Knudson"/>
    <x v="2"/>
    <s v="United States"/>
    <x v="331"/>
    <x v="5"/>
    <n v="78415"/>
    <x v="2"/>
    <s v="OFF-PA-10000167"/>
    <x v="1"/>
    <x v="10"/>
    <s v="Xerox 1925"/>
    <n v="74.352000000000004"/>
    <n v="3"/>
    <n v="0.2"/>
    <n v="23.234999999999992"/>
    <x v="2"/>
    <x v="0"/>
    <s v="No"/>
  </r>
  <r>
    <n v="6305"/>
    <s v="CA-2019-107552"/>
    <x v="1024"/>
    <d v="2019-05-05T00:00:00"/>
    <s v="Same Day"/>
    <s v="AI-10855"/>
    <s v="Arianne Irving"/>
    <x v="0"/>
    <s v="United States"/>
    <x v="20"/>
    <x v="15"/>
    <n v="10035"/>
    <x v="3"/>
    <s v="OFF-PA-10002947"/>
    <x v="1"/>
    <x v="10"/>
    <s v="Xerox 1923"/>
    <n v="6.68"/>
    <n v="1"/>
    <n v="0"/>
    <n v="3.2063999999999999"/>
    <x v="3"/>
    <x v="0"/>
    <s v="No"/>
  </r>
  <r>
    <n v="6306"/>
    <s v="CA-2018-163328"/>
    <x v="254"/>
    <d v="2018-11-06T00:00:00"/>
    <s v="Second Class"/>
    <s v="TP-21565"/>
    <s v="Tracy Poddar"/>
    <x v="1"/>
    <s v="United States"/>
    <x v="474"/>
    <x v="21"/>
    <n v="97405"/>
    <x v="1"/>
    <s v="OFF-SU-10002301"/>
    <x v="1"/>
    <x v="14"/>
    <s v="Serrated Blade or Curved Handle Hand Letter Openers"/>
    <n v="17.584000000000003"/>
    <n v="7"/>
    <n v="0.2"/>
    <n v="-4.1761999999999997"/>
    <x v="1"/>
    <x v="0"/>
    <s v="No"/>
  </r>
  <r>
    <n v="6307"/>
    <s v="CA-2018-163328"/>
    <x v="254"/>
    <d v="2018-11-06T00:00:00"/>
    <s v="Second Class"/>
    <s v="TP-21565"/>
    <s v="Tracy Poddar"/>
    <x v="1"/>
    <s v="United States"/>
    <x v="474"/>
    <x v="21"/>
    <n v="97405"/>
    <x v="1"/>
    <s v="FUR-CH-10003298"/>
    <x v="0"/>
    <x v="1"/>
    <s v="Office Star - Contemporary Task Swivel chair with Loop Arms, Charcoal"/>
    <n v="104.78399999999999"/>
    <n v="1"/>
    <n v="0.2"/>
    <n v="-14.407800000000009"/>
    <x v="1"/>
    <x v="0"/>
    <s v="No"/>
  </r>
  <r>
    <n v="6308"/>
    <s v="CA-2018-163328"/>
    <x v="254"/>
    <d v="2018-11-06T00:00:00"/>
    <s v="Second Class"/>
    <s v="TP-21565"/>
    <s v="Tracy Poddar"/>
    <x v="1"/>
    <s v="United States"/>
    <x v="474"/>
    <x v="21"/>
    <n v="97405"/>
    <x v="1"/>
    <s v="OFF-PA-10004353"/>
    <x v="1"/>
    <x v="10"/>
    <s v="Southworth 25% Cotton Premium Laser Paper and Envelopes"/>
    <n v="47.952000000000005"/>
    <n v="3"/>
    <n v="0.2"/>
    <n v="16.783200000000001"/>
    <x v="1"/>
    <x v="0"/>
    <s v="No"/>
  </r>
  <r>
    <n v="6309"/>
    <s v="CA-2018-163328"/>
    <x v="254"/>
    <d v="2018-11-06T00:00:00"/>
    <s v="Second Class"/>
    <s v="TP-21565"/>
    <s v="Tracy Poddar"/>
    <x v="1"/>
    <s v="United States"/>
    <x v="474"/>
    <x v="21"/>
    <n v="97405"/>
    <x v="1"/>
    <s v="FUR-CH-10000229"/>
    <x v="0"/>
    <x v="1"/>
    <s v="Global Enterprise Series Seating High-Back Swivel/Tilt Chairs"/>
    <n v="650.35200000000009"/>
    <n v="3"/>
    <n v="0.2"/>
    <n v="-97.552800000000076"/>
    <x v="1"/>
    <x v="0"/>
    <s v="No"/>
  </r>
  <r>
    <n v="6310"/>
    <s v="CA-2018-163328"/>
    <x v="254"/>
    <d v="2018-11-06T00:00:00"/>
    <s v="Second Class"/>
    <s v="TP-21565"/>
    <s v="Tracy Poddar"/>
    <x v="1"/>
    <s v="United States"/>
    <x v="474"/>
    <x v="21"/>
    <n v="97405"/>
    <x v="1"/>
    <s v="OFF-LA-10003930"/>
    <x v="1"/>
    <x v="2"/>
    <s v="Dot Matrix Printer Tape Reel Labels, White, 5000/Box"/>
    <n v="629.18400000000008"/>
    <n v="8"/>
    <n v="0.2"/>
    <n v="228.07919999999999"/>
    <x v="1"/>
    <x v="0"/>
    <s v="No"/>
  </r>
  <r>
    <n v="6311"/>
    <s v="CA-2018-163328"/>
    <x v="254"/>
    <d v="2018-11-06T00:00:00"/>
    <s v="Second Class"/>
    <s v="TP-21565"/>
    <s v="Tracy Poddar"/>
    <x v="1"/>
    <s v="United States"/>
    <x v="474"/>
    <x v="21"/>
    <n v="97405"/>
    <x v="1"/>
    <s v="OFF-PA-10000176"/>
    <x v="1"/>
    <x v="10"/>
    <s v="Xerox 1887"/>
    <n v="15.176"/>
    <n v="1"/>
    <n v="0.2"/>
    <n v="5.3115999999999985"/>
    <x v="1"/>
    <x v="0"/>
    <s v="No"/>
  </r>
  <r>
    <n v="6312"/>
    <s v="CA-2016-112837"/>
    <x v="1102"/>
    <d v="2016-09-16T00:00:00"/>
    <s v="Standard Class"/>
    <s v="LW-17125"/>
    <s v="Liz Willingham"/>
    <x v="0"/>
    <s v="United States"/>
    <x v="475"/>
    <x v="1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  <x v="1"/>
    <x v="0"/>
    <s v="No"/>
  </r>
  <r>
    <n v="6313"/>
    <s v="CA-2019-120019"/>
    <x v="911"/>
    <d v="2019-02-21T00:00:00"/>
    <s v="Standard Class"/>
    <s v="NG-18355"/>
    <s v="Nat Gilpin"/>
    <x v="1"/>
    <s v="United States"/>
    <x v="54"/>
    <x v="29"/>
    <n v="6824"/>
    <x v="3"/>
    <s v="OFF-ST-10001932"/>
    <x v="1"/>
    <x v="4"/>
    <s v="Fellowes Staxonsteel Drawer Files"/>
    <n v="579.51"/>
    <n v="3"/>
    <n v="0"/>
    <n v="81.131400000000014"/>
    <x v="3"/>
    <x v="0"/>
    <s v="No"/>
  </r>
  <r>
    <n v="6314"/>
    <s v="CA-2019-120019"/>
    <x v="911"/>
    <d v="2019-02-21T00:00:00"/>
    <s v="Standard Class"/>
    <s v="NG-18355"/>
    <s v="Nat Gilpin"/>
    <x v="1"/>
    <s v="United States"/>
    <x v="54"/>
    <x v="29"/>
    <n v="6824"/>
    <x v="3"/>
    <s v="TEC-PH-10000923"/>
    <x v="2"/>
    <x v="7"/>
    <s v="Belkin SportFit Armband For iPhone 5s/5c, Fuchsia"/>
    <n v="14.99"/>
    <n v="1"/>
    <n v="0"/>
    <n v="7.3451000000000004"/>
    <x v="3"/>
    <x v="0"/>
    <s v="No"/>
  </r>
  <r>
    <n v="6315"/>
    <s v="CA-2016-100762"/>
    <x v="156"/>
    <d v="2016-11-29T00:00:00"/>
    <s v="Standard Class"/>
    <s v="NG-18355"/>
    <s v="Nat Gilpin"/>
    <x v="1"/>
    <s v="United States"/>
    <x v="25"/>
    <x v="12"/>
    <n v="49201"/>
    <x v="2"/>
    <s v="OFF-AR-10000380"/>
    <x v="1"/>
    <x v="6"/>
    <s v="Hunt PowerHouse Electric Pencil Sharpener, Blue"/>
    <n v="151.91999999999999"/>
    <n v="4"/>
    <n v="0"/>
    <n v="45.575999999999979"/>
    <x v="2"/>
    <x v="1"/>
    <s v="Yes"/>
  </r>
  <r>
    <n v="6316"/>
    <s v="CA-2016-100762"/>
    <x v="156"/>
    <d v="2016-11-29T00:00:00"/>
    <s v="Standard Class"/>
    <s v="NG-18355"/>
    <s v="Nat Gilpin"/>
    <x v="1"/>
    <s v="United States"/>
    <x v="25"/>
    <x v="12"/>
    <n v="49201"/>
    <x v="2"/>
    <s v="OFF-LA-10003930"/>
    <x v="1"/>
    <x v="2"/>
    <s v="Dot Matrix Printer Tape Reel Labels, White, 5000/Box"/>
    <n v="196.62"/>
    <n v="2"/>
    <n v="0"/>
    <n v="96.343800000000002"/>
    <x v="2"/>
    <x v="1"/>
    <s v="Yes"/>
  </r>
  <r>
    <n v="6317"/>
    <s v="CA-2016-100762"/>
    <x v="156"/>
    <d v="2016-11-29T00:00:00"/>
    <s v="Standard Class"/>
    <s v="NG-18355"/>
    <s v="Nat Gilpin"/>
    <x v="1"/>
    <s v="United States"/>
    <x v="25"/>
    <x v="12"/>
    <n v="49201"/>
    <x v="2"/>
    <s v="OFF-PA-10001815"/>
    <x v="1"/>
    <x v="10"/>
    <s v="Xerox 1885"/>
    <n v="144.12"/>
    <n v="3"/>
    <n v="0"/>
    <n v="69.177599999999984"/>
    <x v="2"/>
    <x v="1"/>
    <s v="Yes"/>
  </r>
  <r>
    <n v="6318"/>
    <s v="CA-2016-100762"/>
    <x v="156"/>
    <d v="2016-11-29T00:00:00"/>
    <s v="Standard Class"/>
    <s v="NG-18355"/>
    <s v="Nat Gilpin"/>
    <x v="1"/>
    <s v="United States"/>
    <x v="25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  <x v="2"/>
    <x v="1"/>
    <s v="Yes"/>
  </r>
  <r>
    <n v="6319"/>
    <s v="CA-2019-161459"/>
    <x v="920"/>
    <d v="2019-11-29T00:00:00"/>
    <s v="Second Class"/>
    <s v="EB-13750"/>
    <s v="Edward Becker"/>
    <x v="1"/>
    <s v="United States"/>
    <x v="229"/>
    <x v="1"/>
    <n v="92677"/>
    <x v="1"/>
    <s v="TEC-PH-10004071"/>
    <x v="2"/>
    <x v="7"/>
    <s v="PayAnywhere Card Reader"/>
    <n v="39.960000000000008"/>
    <n v="5"/>
    <n v="0.2"/>
    <n v="3.4964999999999993"/>
    <x v="1"/>
    <x v="1"/>
    <s v="Yes"/>
  </r>
  <r>
    <n v="6320"/>
    <s v="CA-2019-161459"/>
    <x v="920"/>
    <d v="2019-11-29T00:00:00"/>
    <s v="Second Class"/>
    <s v="EB-13750"/>
    <s v="Edward Becker"/>
    <x v="1"/>
    <s v="United States"/>
    <x v="229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  <x v="1"/>
    <x v="1"/>
    <s v="Yes"/>
  </r>
  <r>
    <n v="6321"/>
    <s v="CA-2019-160017"/>
    <x v="394"/>
    <d v="2019-10-02T00:00:00"/>
    <s v="Standard Class"/>
    <s v="SP-20860"/>
    <s v="Sung Pak"/>
    <x v="1"/>
    <s v="United States"/>
    <x v="108"/>
    <x v="2"/>
    <n v="32216"/>
    <x v="0"/>
    <s v="OFF-PA-10001800"/>
    <x v="1"/>
    <x v="10"/>
    <s v="Xerox 220"/>
    <n v="10.368000000000002"/>
    <n v="2"/>
    <n v="0.2"/>
    <n v="3.6288"/>
    <x v="0"/>
    <x v="0"/>
    <s v="No"/>
  </r>
  <r>
    <n v="6322"/>
    <s v="CA-2016-123316"/>
    <x v="303"/>
    <d v="2016-10-17T00:00:00"/>
    <s v="Standard Class"/>
    <s v="SP-20545"/>
    <s v="Sibella Parks"/>
    <x v="1"/>
    <s v="United States"/>
    <x v="145"/>
    <x v="15"/>
    <n v="10550"/>
    <x v="3"/>
    <s v="OFF-BI-10002764"/>
    <x v="1"/>
    <x v="8"/>
    <s v="Recycled Pressboard Report Cover with Reinforced Top Hinge"/>
    <n v="7.7520000000000007"/>
    <n v="3"/>
    <n v="0.2"/>
    <n v="2.8100999999999998"/>
    <x v="3"/>
    <x v="0"/>
    <s v="No"/>
  </r>
  <r>
    <n v="6323"/>
    <s v="CA-2016-141299"/>
    <x v="561"/>
    <d v="2016-06-07T00:00:00"/>
    <s v="Second Class"/>
    <s v="RB-19795"/>
    <s v="Ross Baird"/>
    <x v="2"/>
    <s v="United States"/>
    <x v="297"/>
    <x v="12"/>
    <n v="48640"/>
    <x v="2"/>
    <s v="OFF-EN-10004459"/>
    <x v="1"/>
    <x v="12"/>
    <s v="Security-Tint Envelopes"/>
    <n v="15.28"/>
    <n v="2"/>
    <n v="0"/>
    <n v="7.4871999999999996"/>
    <x v="2"/>
    <x v="0"/>
    <s v="No"/>
  </r>
  <r>
    <n v="6324"/>
    <s v="CA-2016-104402"/>
    <x v="1103"/>
    <d v="2016-06-23T00:00:00"/>
    <s v="Standard Class"/>
    <s v="DB-13660"/>
    <s v="Duane Benoit"/>
    <x v="0"/>
    <s v="United States"/>
    <x v="46"/>
    <x v="13"/>
    <n v="19711"/>
    <x v="3"/>
    <s v="TEC-MA-10000423"/>
    <x v="2"/>
    <x v="15"/>
    <s v="Texas Instruments TI-34 Scientific Calculator"/>
    <n v="65.97"/>
    <n v="3"/>
    <n v="0"/>
    <n v="31.005899999999997"/>
    <x v="3"/>
    <x v="0"/>
    <s v="No"/>
  </r>
  <r>
    <n v="6325"/>
    <s v="CA-2017-110289"/>
    <x v="1104"/>
    <d v="2017-11-02T00:00:00"/>
    <s v="Standard Class"/>
    <s v="NB-18655"/>
    <s v="Nona Balk"/>
    <x v="1"/>
    <s v="United States"/>
    <x v="8"/>
    <x v="1"/>
    <n v="94109"/>
    <x v="1"/>
    <s v="OFF-PA-10002986"/>
    <x v="1"/>
    <x v="10"/>
    <s v="Xerox 1898"/>
    <n v="33.4"/>
    <n v="5"/>
    <n v="0"/>
    <n v="16.032"/>
    <x v="1"/>
    <x v="0"/>
    <s v="No"/>
  </r>
  <r>
    <n v="6326"/>
    <s v="CA-2017-110289"/>
    <x v="1104"/>
    <d v="2017-11-02T00:00:00"/>
    <s v="Standard Class"/>
    <s v="NB-18655"/>
    <s v="Nona Balk"/>
    <x v="1"/>
    <s v="United States"/>
    <x v="8"/>
    <x v="1"/>
    <n v="94109"/>
    <x v="1"/>
    <s v="OFF-EN-10001434"/>
    <x v="1"/>
    <x v="12"/>
    <s v="Strathmore #10 Envelopes, Ultimate White"/>
    <n v="210.84"/>
    <n v="4"/>
    <n v="0"/>
    <n v="103.3116"/>
    <x v="1"/>
    <x v="0"/>
    <s v="No"/>
  </r>
  <r>
    <n v="6327"/>
    <s v="CA-2016-167927"/>
    <x v="407"/>
    <d v="2016-01-26T00:00:00"/>
    <s v="Standard Class"/>
    <s v="XP-21865"/>
    <s v="Xylona Preis"/>
    <x v="0"/>
    <s v="United States"/>
    <x v="17"/>
    <x v="12"/>
    <n v="48185"/>
    <x v="2"/>
    <s v="OFF-ST-10000760"/>
    <x v="1"/>
    <x v="4"/>
    <s v="Eldon Fold 'N Roll Cart System"/>
    <n v="13.98"/>
    <n v="1"/>
    <n v="0"/>
    <n v="4.0541999999999998"/>
    <x v="2"/>
    <x v="0"/>
    <s v="No"/>
  </r>
  <r>
    <n v="6328"/>
    <s v="CA-2016-167927"/>
    <x v="407"/>
    <d v="2016-01-26T00:00:00"/>
    <s v="Standard Class"/>
    <s v="XP-21865"/>
    <s v="Xylona Preis"/>
    <x v="0"/>
    <s v="United States"/>
    <x v="17"/>
    <x v="12"/>
    <n v="48185"/>
    <x v="2"/>
    <s v="FUR-FU-10002918"/>
    <x v="0"/>
    <x v="5"/>
    <s v="Eldon ClusterMat Chair Mat with Cordless Antistatic Protection"/>
    <n v="272.94"/>
    <n v="3"/>
    <n v="0"/>
    <n v="30.023400000000009"/>
    <x v="2"/>
    <x v="0"/>
    <s v="No"/>
  </r>
  <r>
    <n v="6329"/>
    <s v="CA-2016-167927"/>
    <x v="407"/>
    <d v="2016-01-26T00:00:00"/>
    <s v="Standard Class"/>
    <s v="XP-21865"/>
    <s v="Xylona Preis"/>
    <x v="0"/>
    <s v="United States"/>
    <x v="17"/>
    <x v="12"/>
    <n v="48185"/>
    <x v="2"/>
    <s v="OFF-BI-10000605"/>
    <x v="1"/>
    <x v="8"/>
    <s v="Acco Pressboard Covers with Storage Hooks, 9 1/2&quot; x 11&quot;, Executive Red"/>
    <n v="19.05"/>
    <n v="5"/>
    <n v="0"/>
    <n v="8.9534999999999982"/>
    <x v="2"/>
    <x v="0"/>
    <s v="No"/>
  </r>
  <r>
    <n v="6330"/>
    <s v="CA-2016-167927"/>
    <x v="407"/>
    <d v="2016-01-26T00:00:00"/>
    <s v="Standard Class"/>
    <s v="XP-21865"/>
    <s v="Xylona Preis"/>
    <x v="0"/>
    <s v="United States"/>
    <x v="17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  <x v="2"/>
    <x v="0"/>
    <s v="No"/>
  </r>
  <r>
    <n v="6331"/>
    <s v="CA-2016-167927"/>
    <x v="407"/>
    <d v="2016-01-26T00:00:00"/>
    <s v="Standard Class"/>
    <s v="XP-21865"/>
    <s v="Xylona Preis"/>
    <x v="0"/>
    <s v="United States"/>
    <x v="17"/>
    <x v="12"/>
    <n v="48185"/>
    <x v="2"/>
    <s v="OFF-ST-10003123"/>
    <x v="1"/>
    <x v="4"/>
    <s v="Fellowes Bases and Tops For Staxonsteel/High-Stak Systems"/>
    <n v="66.58"/>
    <n v="2"/>
    <n v="0"/>
    <n v="15.979199999999999"/>
    <x v="2"/>
    <x v="0"/>
    <s v="No"/>
  </r>
  <r>
    <n v="6332"/>
    <s v="CA-2016-167927"/>
    <x v="407"/>
    <d v="2016-01-26T00:00:00"/>
    <s v="Standard Class"/>
    <s v="XP-21865"/>
    <s v="Xylona Preis"/>
    <x v="0"/>
    <s v="United States"/>
    <x v="17"/>
    <x v="12"/>
    <n v="48185"/>
    <x v="2"/>
    <s v="OFF-AR-10004456"/>
    <x v="1"/>
    <x v="6"/>
    <s v="Panasonic KP-4ABK Battery-Operated Pencil Sharpener"/>
    <n v="43.92"/>
    <n v="3"/>
    <n v="0"/>
    <n v="12.736799999999999"/>
    <x v="2"/>
    <x v="0"/>
    <s v="No"/>
  </r>
  <r>
    <n v="6333"/>
    <s v="CA-2016-167927"/>
    <x v="407"/>
    <d v="2016-01-26T00:00:00"/>
    <s v="Standard Class"/>
    <s v="XP-21865"/>
    <s v="Xylona Preis"/>
    <x v="0"/>
    <s v="United States"/>
    <x v="17"/>
    <x v="12"/>
    <n v="48185"/>
    <x v="2"/>
    <s v="FUR-FU-10002268"/>
    <x v="0"/>
    <x v="5"/>
    <s v="Ultra Door Push Plate"/>
    <n v="14.73"/>
    <n v="3"/>
    <n v="0"/>
    <n v="4.8608999999999991"/>
    <x v="2"/>
    <x v="0"/>
    <s v="No"/>
  </r>
  <r>
    <n v="6334"/>
    <s v="CA-2016-167927"/>
    <x v="407"/>
    <d v="2016-01-26T00:00:00"/>
    <s v="Standard Class"/>
    <s v="XP-21865"/>
    <s v="Xylona Preis"/>
    <x v="0"/>
    <s v="United States"/>
    <x v="17"/>
    <x v="12"/>
    <n v="48185"/>
    <x v="2"/>
    <s v="OFF-BI-10004364"/>
    <x v="1"/>
    <x v="8"/>
    <s v="Storex Dura Pro Binders"/>
    <n v="29.700000000000003"/>
    <n v="5"/>
    <n v="0"/>
    <n v="13.365"/>
    <x v="2"/>
    <x v="0"/>
    <s v="No"/>
  </r>
  <r>
    <n v="6335"/>
    <s v="CA-2016-133305"/>
    <x v="384"/>
    <d v="2016-07-15T00:00:00"/>
    <s v="Standard Class"/>
    <s v="MH-17455"/>
    <s v="Mark Hamilton"/>
    <x v="0"/>
    <s v="United States"/>
    <x v="20"/>
    <x v="15"/>
    <n v="10011"/>
    <x v="3"/>
    <s v="OFF-PA-10001970"/>
    <x v="1"/>
    <x v="10"/>
    <s v="Xerox 1881"/>
    <n v="49.12"/>
    <n v="4"/>
    <n v="0"/>
    <n v="23.086399999999998"/>
    <x v="3"/>
    <x v="0"/>
    <s v="No"/>
  </r>
  <r>
    <n v="6336"/>
    <s v="CA-2016-133305"/>
    <x v="384"/>
    <d v="2016-07-15T00:00:00"/>
    <s v="Standard Class"/>
    <s v="MH-17455"/>
    <s v="Mark Hamilton"/>
    <x v="0"/>
    <s v="United States"/>
    <x v="20"/>
    <x v="15"/>
    <n v="10011"/>
    <x v="3"/>
    <s v="OFF-BI-10002954"/>
    <x v="1"/>
    <x v="8"/>
    <s v="Newell 3-Hole Punched Plastic Slotted Magazine Holders for Binders"/>
    <n v="18.28"/>
    <n v="5"/>
    <n v="0.2"/>
    <n v="6.3979999999999997"/>
    <x v="3"/>
    <x v="0"/>
    <s v="No"/>
  </r>
  <r>
    <n v="6337"/>
    <s v="CA-2018-165995"/>
    <x v="133"/>
    <d v="2018-09-06T00:00:00"/>
    <s v="Standard Class"/>
    <s v="BG-11740"/>
    <s v="Bruce Geld"/>
    <x v="0"/>
    <s v="United States"/>
    <x v="1"/>
    <x v="1"/>
    <n v="90008"/>
    <x v="1"/>
    <s v="FUR-FU-10000672"/>
    <x v="0"/>
    <x v="5"/>
    <s v="Executive Impressions 10&quot; Spectator Wall Clock"/>
    <n v="47.04"/>
    <n v="4"/>
    <n v="0"/>
    <n v="15.993599999999997"/>
    <x v="1"/>
    <x v="0"/>
    <s v="No"/>
  </r>
  <r>
    <n v="6338"/>
    <s v="CA-2018-165995"/>
    <x v="133"/>
    <d v="2018-09-06T00:00:00"/>
    <s v="Standard Class"/>
    <s v="BG-11740"/>
    <s v="Bruce Geld"/>
    <x v="0"/>
    <s v="United States"/>
    <x v="1"/>
    <x v="1"/>
    <n v="90008"/>
    <x v="1"/>
    <s v="TEC-PH-10004908"/>
    <x v="2"/>
    <x v="7"/>
    <s v="Panasonic KX TS3282W Corded phone"/>
    <n v="339.96000000000004"/>
    <n v="5"/>
    <n v="0.2"/>
    <n v="42.494999999999948"/>
    <x v="1"/>
    <x v="0"/>
    <s v="No"/>
  </r>
  <r>
    <n v="6339"/>
    <s v="CA-2019-143112"/>
    <x v="361"/>
    <d v="2019-10-09T00:00:00"/>
    <s v="Standard Class"/>
    <s v="TS-21370"/>
    <s v="Todd Sumrall"/>
    <x v="1"/>
    <s v="United States"/>
    <x v="20"/>
    <x v="15"/>
    <n v="10035"/>
    <x v="3"/>
    <s v="TEC-PH-10003095"/>
    <x v="2"/>
    <x v="7"/>
    <s v="Samsung HM1900 Bluetooth Headset"/>
    <n v="87.8"/>
    <n v="4"/>
    <n v="0"/>
    <n v="43.9"/>
    <x v="3"/>
    <x v="0"/>
    <s v="No"/>
  </r>
  <r>
    <n v="6340"/>
    <s v="CA-2019-143112"/>
    <x v="361"/>
    <d v="2019-10-09T00:00:00"/>
    <s v="Standard Class"/>
    <s v="TS-21370"/>
    <s v="Todd Sumrall"/>
    <x v="1"/>
    <s v="United States"/>
    <x v="20"/>
    <x v="15"/>
    <n v="10035"/>
    <x v="3"/>
    <s v="FUR-CH-10002880"/>
    <x v="0"/>
    <x v="1"/>
    <s v="Global High-Back Leather Tilter, Burgundy"/>
    <n v="221.38200000000001"/>
    <n v="2"/>
    <n v="0.1"/>
    <n v="2.4597999999999871"/>
    <x v="3"/>
    <x v="0"/>
    <s v="No"/>
  </r>
  <r>
    <n v="6341"/>
    <s v="CA-2019-143112"/>
    <x v="361"/>
    <d v="2019-10-09T00:00:00"/>
    <s v="Standard Class"/>
    <s v="TS-21370"/>
    <s v="Todd Sumrall"/>
    <x v="1"/>
    <s v="United States"/>
    <x v="20"/>
    <x v="15"/>
    <n v="10035"/>
    <x v="3"/>
    <s v="TEC-MA-10001047"/>
    <x v="2"/>
    <x v="15"/>
    <s v="3D Systems Cube Printer, 2nd Generation, Magenta"/>
    <n v="5199.96"/>
    <n v="4"/>
    <n v="0"/>
    <n v="1351.9895999999999"/>
    <x v="3"/>
    <x v="0"/>
    <s v="No"/>
  </r>
  <r>
    <n v="6342"/>
    <s v="US-2018-105830"/>
    <x v="413"/>
    <d v="2019-01-02T00:00:00"/>
    <s v="First Class"/>
    <s v="DB-13660"/>
    <s v="Duane Benoit"/>
    <x v="0"/>
    <s v="United States"/>
    <x v="152"/>
    <x v="24"/>
    <n v="43130"/>
    <x v="3"/>
    <s v="OFF-ST-10002554"/>
    <x v="1"/>
    <x v="4"/>
    <s v="Tennsco Industrial Shelving"/>
    <n v="156.512"/>
    <n v="4"/>
    <n v="0.2"/>
    <n v="-35.215199999999996"/>
    <x v="3"/>
    <x v="0"/>
    <s v="No"/>
  </r>
  <r>
    <n v="6343"/>
    <s v="CA-2017-146255"/>
    <x v="1105"/>
    <d v="2017-03-10T00:00:00"/>
    <s v="First Class"/>
    <s v="EM-14140"/>
    <s v="Eugene Moren"/>
    <x v="2"/>
    <s v="United States"/>
    <x v="46"/>
    <x v="13"/>
    <n v="19711"/>
    <x v="3"/>
    <s v="TEC-AC-10004469"/>
    <x v="2"/>
    <x v="11"/>
    <s v="Microsoft Sculpt Comfort Mouse"/>
    <n v="119.85000000000001"/>
    <n v="3"/>
    <n v="0"/>
    <n v="52.734000000000009"/>
    <x v="3"/>
    <x v="1"/>
    <s v="Yes"/>
  </r>
  <r>
    <n v="6344"/>
    <s v="CA-2017-146255"/>
    <x v="1105"/>
    <d v="2017-03-10T00:00:00"/>
    <s v="First Class"/>
    <s v="EM-14140"/>
    <s v="Eugene Moren"/>
    <x v="2"/>
    <s v="United States"/>
    <x v="46"/>
    <x v="13"/>
    <n v="19711"/>
    <x v="3"/>
    <s v="OFF-BI-10000309"/>
    <x v="1"/>
    <x v="8"/>
    <s v="GBC Twin Loop Wire Binding Elements, 9/16&quot; Spine, Black"/>
    <n v="30.44"/>
    <n v="2"/>
    <n v="0"/>
    <n v="14.9156"/>
    <x v="3"/>
    <x v="1"/>
    <s v="Yes"/>
  </r>
  <r>
    <n v="6345"/>
    <s v="CA-2017-146255"/>
    <x v="1105"/>
    <d v="2017-03-10T00:00:00"/>
    <s v="First Class"/>
    <s v="EM-14140"/>
    <s v="Eugene Moren"/>
    <x v="2"/>
    <s v="United States"/>
    <x v="46"/>
    <x v="13"/>
    <n v="19711"/>
    <x v="3"/>
    <s v="OFF-BI-10001765"/>
    <x v="1"/>
    <x v="8"/>
    <s v="Wilson Jones Heavy-Duty Casebound Ring Binders with Metal Hinges"/>
    <n v="69.28"/>
    <n v="2"/>
    <n v="0"/>
    <n v="33.254399999999997"/>
    <x v="3"/>
    <x v="1"/>
    <s v="Yes"/>
  </r>
  <r>
    <n v="6346"/>
    <s v="CA-2017-146255"/>
    <x v="1105"/>
    <d v="2017-03-10T00:00:00"/>
    <s v="First Class"/>
    <s v="EM-14140"/>
    <s v="Eugene Moren"/>
    <x v="2"/>
    <s v="United States"/>
    <x v="46"/>
    <x v="13"/>
    <n v="19711"/>
    <x v="3"/>
    <s v="TEC-PH-10001619"/>
    <x v="2"/>
    <x v="7"/>
    <s v="LG G3"/>
    <n v="587.97"/>
    <n v="3"/>
    <n v="0"/>
    <n v="170.51129999999998"/>
    <x v="3"/>
    <x v="1"/>
    <s v="Yes"/>
  </r>
  <r>
    <n v="6347"/>
    <s v="CA-2019-104822"/>
    <x v="179"/>
    <d v="2019-10-20T00:00:00"/>
    <s v="Same Day"/>
    <s v="RB-19465"/>
    <s v="Rick Bensley"/>
    <x v="2"/>
    <s v="United States"/>
    <x v="20"/>
    <x v="15"/>
    <n v="10024"/>
    <x v="3"/>
    <s v="OFF-LA-10002034"/>
    <x v="1"/>
    <x v="2"/>
    <s v="Avery 478"/>
    <n v="24.55"/>
    <n v="5"/>
    <n v="0"/>
    <n v="12.029499999999999"/>
    <x v="3"/>
    <x v="0"/>
    <s v="No"/>
  </r>
  <r>
    <n v="6348"/>
    <s v="CA-2017-104486"/>
    <x v="489"/>
    <d v="2017-05-06T00:00:00"/>
    <s v="Standard Class"/>
    <s v="PO-18850"/>
    <s v="Patrick O'Brill"/>
    <x v="0"/>
    <s v="United States"/>
    <x v="8"/>
    <x v="1"/>
    <n v="94109"/>
    <x v="1"/>
    <s v="OFF-BI-10000309"/>
    <x v="1"/>
    <x v="8"/>
    <s v="GBC Twin Loop Wire Binding Elements, 9/16&quot; Spine, Black"/>
    <n v="12.176000000000002"/>
    <n v="1"/>
    <n v="0.2"/>
    <n v="4.4137999999999993"/>
    <x v="1"/>
    <x v="0"/>
    <s v="No"/>
  </r>
  <r>
    <n v="6349"/>
    <s v="CA-2017-104486"/>
    <x v="489"/>
    <d v="2017-05-06T00:00:00"/>
    <s v="Standard Class"/>
    <s v="PO-18850"/>
    <s v="Patrick O'Brill"/>
    <x v="0"/>
    <s v="United States"/>
    <x v="8"/>
    <x v="1"/>
    <n v="94109"/>
    <x v="1"/>
    <s v="OFF-ST-10000876"/>
    <x v="1"/>
    <x v="4"/>
    <s v="Eldon Simplefile Box Office"/>
    <n v="37.32"/>
    <n v="3"/>
    <n v="0"/>
    <n v="10.4496"/>
    <x v="1"/>
    <x v="0"/>
    <s v="No"/>
  </r>
  <r>
    <n v="6350"/>
    <s v="CA-2017-104486"/>
    <x v="489"/>
    <d v="2017-05-06T00:00:00"/>
    <s v="Standard Class"/>
    <s v="PO-18850"/>
    <s v="Patrick O'Brill"/>
    <x v="0"/>
    <s v="United States"/>
    <x v="8"/>
    <x v="1"/>
    <n v="94109"/>
    <x v="1"/>
    <s v="OFF-SU-10002573"/>
    <x v="1"/>
    <x v="14"/>
    <s v="Acme 10&quot; Easy Grip Assistive Scissors"/>
    <n v="35.06"/>
    <n v="2"/>
    <n v="0"/>
    <n v="10.517999999999997"/>
    <x v="1"/>
    <x v="0"/>
    <s v="No"/>
  </r>
  <r>
    <n v="6351"/>
    <s v="CA-2019-161557"/>
    <x v="213"/>
    <d v="2019-09-08T00:00:00"/>
    <s v="Standard Class"/>
    <s v="AG-10900"/>
    <s v="Arthur Gainer"/>
    <x v="0"/>
    <s v="United States"/>
    <x v="61"/>
    <x v="5"/>
    <n v="75217"/>
    <x v="2"/>
    <s v="FUR-FU-10004622"/>
    <x v="0"/>
    <x v="5"/>
    <s v="Eldon Advantage Foldable Chair Mats for Low Pile Carpets"/>
    <n v="108.40000000000002"/>
    <n v="5"/>
    <n v="0.6"/>
    <n v="-105.69000000000003"/>
    <x v="2"/>
    <x v="1"/>
    <s v="Yes"/>
  </r>
  <r>
    <n v="6352"/>
    <s v="CA-2019-161130"/>
    <x v="132"/>
    <d v="2019-11-08T00:00:00"/>
    <s v="Standard Class"/>
    <s v="BF-11275"/>
    <s v="Beth Fritzler"/>
    <x v="1"/>
    <s v="United States"/>
    <x v="100"/>
    <x v="2"/>
    <n v="33178"/>
    <x v="0"/>
    <s v="TEC-PH-10002549"/>
    <x v="2"/>
    <x v="7"/>
    <s v="Polycom SoundPoint IP 450 VoIP phone"/>
    <n v="361.37600000000003"/>
    <n v="2"/>
    <n v="0.2"/>
    <n v="27.103200000000001"/>
    <x v="0"/>
    <x v="0"/>
    <s v="No"/>
  </r>
  <r>
    <n v="6353"/>
    <s v="US-2017-161347"/>
    <x v="1023"/>
    <d v="2017-09-19T00:00:00"/>
    <s v="Standard Class"/>
    <s v="HG-14845"/>
    <s v="Harry Greene"/>
    <x v="0"/>
    <s v="United States"/>
    <x v="10"/>
    <x v="9"/>
    <n v="19120"/>
    <x v="3"/>
    <s v="OFF-BI-10004209"/>
    <x v="1"/>
    <x v="8"/>
    <s v="Fellowes Twister Kit, Gray/Clear, 3/pkg"/>
    <n v="2.4119999999999999"/>
    <n v="1"/>
    <n v="0.7"/>
    <n v="-2.0099999999999998"/>
    <x v="3"/>
    <x v="0"/>
    <s v="No"/>
  </r>
  <r>
    <n v="6354"/>
    <s v="US-2017-109015"/>
    <x v="684"/>
    <d v="2017-09-12T00:00:00"/>
    <s v="Standard Class"/>
    <s v="BS-11590"/>
    <s v="Brendan Sweed"/>
    <x v="1"/>
    <s v="United States"/>
    <x v="20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  <x v="3"/>
    <x v="0"/>
    <s v="No"/>
  </r>
  <r>
    <n v="6355"/>
    <s v="US-2017-109015"/>
    <x v="684"/>
    <d v="2017-09-12T00:00:00"/>
    <s v="Standard Class"/>
    <s v="BS-11590"/>
    <s v="Brendan Sweed"/>
    <x v="1"/>
    <s v="United States"/>
    <x v="20"/>
    <x v="15"/>
    <n v="10011"/>
    <x v="3"/>
    <s v="TEC-PH-10002922"/>
    <x v="2"/>
    <x v="7"/>
    <s v="ShoreTel ShorePhone IP 230 VoIP phone"/>
    <n v="337.98"/>
    <n v="2"/>
    <n v="0"/>
    <n v="101.39399999999998"/>
    <x v="3"/>
    <x v="0"/>
    <s v="No"/>
  </r>
  <r>
    <n v="6356"/>
    <s v="CA-2016-110611"/>
    <x v="191"/>
    <d v="2016-10-13T00:00:00"/>
    <s v="Standard Class"/>
    <s v="JD-16015"/>
    <s v="Joy Daniels"/>
    <x v="0"/>
    <s v="United States"/>
    <x v="10"/>
    <x v="9"/>
    <n v="19120"/>
    <x v="3"/>
    <s v="OFF-ST-10000642"/>
    <x v="1"/>
    <x v="4"/>
    <s v="Tennsco Lockers, Gray"/>
    <n v="83.920000000000016"/>
    <n v="5"/>
    <n v="0.2"/>
    <n v="-13.637000000000011"/>
    <x v="3"/>
    <x v="0"/>
    <s v="No"/>
  </r>
  <r>
    <n v="6357"/>
    <s v="CA-2019-139080"/>
    <x v="205"/>
    <d v="2019-01-28T00:00:00"/>
    <s v="Standard Class"/>
    <s v="CS-12250"/>
    <s v="Chris Selesnick"/>
    <x v="1"/>
    <s v="United States"/>
    <x v="4"/>
    <x v="4"/>
    <n v="98103"/>
    <x v="1"/>
    <s v="OFF-BI-10001757"/>
    <x v="1"/>
    <x v="8"/>
    <s v="Pressboard Hanging Data Binders for Unburst Sheets"/>
    <n v="19.68"/>
    <n v="5"/>
    <n v="0.2"/>
    <n v="6.8879999999999981"/>
    <x v="1"/>
    <x v="0"/>
    <s v="No"/>
  </r>
  <r>
    <n v="6358"/>
    <s v="CA-2019-139080"/>
    <x v="205"/>
    <d v="2019-01-28T00:00:00"/>
    <s v="Standard Class"/>
    <s v="CS-12250"/>
    <s v="Chris Selesnick"/>
    <x v="1"/>
    <s v="United States"/>
    <x v="4"/>
    <x v="4"/>
    <n v="98103"/>
    <x v="1"/>
    <s v="OFF-PA-10004621"/>
    <x v="1"/>
    <x v="10"/>
    <s v="Xerox 212"/>
    <n v="25.92"/>
    <n v="4"/>
    <n v="0"/>
    <n v="12.441600000000001"/>
    <x v="1"/>
    <x v="0"/>
    <s v="No"/>
  </r>
  <r>
    <n v="6359"/>
    <s v="CA-2019-139080"/>
    <x v="205"/>
    <d v="2019-01-28T00:00:00"/>
    <s v="Standard Class"/>
    <s v="CS-12250"/>
    <s v="Chris Selesnick"/>
    <x v="1"/>
    <s v="United States"/>
    <x v="4"/>
    <x v="4"/>
    <n v="98103"/>
    <x v="1"/>
    <s v="OFF-PA-10002262"/>
    <x v="1"/>
    <x v="10"/>
    <s v="Xerox 192"/>
    <n v="6.48"/>
    <n v="1"/>
    <n v="0"/>
    <n v="3.1104000000000003"/>
    <x v="1"/>
    <x v="0"/>
    <s v="No"/>
  </r>
  <r>
    <n v="6360"/>
    <s v="CA-2019-139080"/>
    <x v="205"/>
    <d v="2019-01-28T00:00:00"/>
    <s v="Standard Class"/>
    <s v="CS-12250"/>
    <s v="Chris Selesnick"/>
    <x v="1"/>
    <s v="United States"/>
    <x v="4"/>
    <x v="4"/>
    <n v="98103"/>
    <x v="1"/>
    <s v="TEC-PH-10004100"/>
    <x v="2"/>
    <x v="7"/>
    <s v="Griffin GC17055 Auxiliary Audio Cable"/>
    <n v="86.352000000000004"/>
    <n v="6"/>
    <n v="0.2"/>
    <n v="8.6352000000000011"/>
    <x v="1"/>
    <x v="0"/>
    <s v="No"/>
  </r>
  <r>
    <n v="6361"/>
    <s v="CA-2017-115693"/>
    <x v="895"/>
    <d v="2017-12-15T00:00:00"/>
    <s v="Standard Class"/>
    <s v="FC-14245"/>
    <s v="Frank Carlisle"/>
    <x v="2"/>
    <s v="United States"/>
    <x v="1"/>
    <x v="1"/>
    <n v="90032"/>
    <x v="1"/>
    <s v="OFF-AR-10003582"/>
    <x v="1"/>
    <x v="6"/>
    <s v="Boston Electric Pencil Sharpener, Model 1818, Charcoal Black"/>
    <n v="56.3"/>
    <n v="2"/>
    <n v="0"/>
    <n v="15.764000000000003"/>
    <x v="1"/>
    <x v="0"/>
    <s v="No"/>
  </r>
  <r>
    <n v="6362"/>
    <s v="US-2016-107993"/>
    <x v="641"/>
    <d v="2016-11-30T00:00:00"/>
    <s v="Standard Class"/>
    <s v="SE-20110"/>
    <s v="Sanjit Engle"/>
    <x v="0"/>
    <s v="United States"/>
    <x v="24"/>
    <x v="21"/>
    <n v="97477"/>
    <x v="1"/>
    <s v="OFF-AR-10003179"/>
    <x v="1"/>
    <x v="6"/>
    <s v="Dixon Ticonderoga Core-Lock Colored Pencils"/>
    <n v="51.016000000000005"/>
    <n v="7"/>
    <n v="0.2"/>
    <n v="8.2900999999999954"/>
    <x v="1"/>
    <x v="0"/>
    <s v="No"/>
  </r>
  <r>
    <n v="6363"/>
    <s v="CA-2019-110443"/>
    <x v="610"/>
    <d v="2019-11-25T00:00:00"/>
    <s v="Standard Class"/>
    <s v="CK-12205"/>
    <s v="Chloris Kastensmidt"/>
    <x v="0"/>
    <s v="United States"/>
    <x v="476"/>
    <x v="4"/>
    <n v="98059"/>
    <x v="1"/>
    <s v="OFF-BI-10001670"/>
    <x v="1"/>
    <x v="8"/>
    <s v="Vinyl Sectional Post Binders"/>
    <n v="150.80000000000001"/>
    <n v="5"/>
    <n v="0.2"/>
    <n v="56.55"/>
    <x v="1"/>
    <x v="0"/>
    <s v="No"/>
  </r>
  <r>
    <n v="6364"/>
    <s v="CA-2019-110443"/>
    <x v="610"/>
    <d v="2019-11-25T00:00:00"/>
    <s v="Standard Class"/>
    <s v="CK-12205"/>
    <s v="Chloris Kastensmidt"/>
    <x v="0"/>
    <s v="United States"/>
    <x v="476"/>
    <x v="4"/>
    <n v="98059"/>
    <x v="1"/>
    <s v="TEC-MA-10002073"/>
    <x v="2"/>
    <x v="15"/>
    <s v="3D Systems Cube Printer, 2nd Generation, White"/>
    <n v="1039.992"/>
    <n v="1"/>
    <n v="0.2"/>
    <n v="103.99920000000003"/>
    <x v="1"/>
    <x v="0"/>
    <s v="No"/>
  </r>
  <r>
    <n v="6365"/>
    <s v="CA-2019-110443"/>
    <x v="610"/>
    <d v="2019-11-25T00:00:00"/>
    <s v="Standard Class"/>
    <s v="CK-12205"/>
    <s v="Chloris Kastensmidt"/>
    <x v="0"/>
    <s v="United States"/>
    <x v="476"/>
    <x v="4"/>
    <n v="98059"/>
    <x v="1"/>
    <s v="OFF-PA-10003797"/>
    <x v="1"/>
    <x v="10"/>
    <s v="Xerox 209"/>
    <n v="51.84"/>
    <n v="8"/>
    <n v="0"/>
    <n v="24.883200000000002"/>
    <x v="1"/>
    <x v="0"/>
    <s v="No"/>
  </r>
  <r>
    <n v="6366"/>
    <s v="CA-2019-144848"/>
    <x v="1095"/>
    <d v="2019-04-05T00:00:00"/>
    <s v="First Class"/>
    <s v="DS-13030"/>
    <s v="Darrin Sayre"/>
    <x v="2"/>
    <s v="United States"/>
    <x v="20"/>
    <x v="15"/>
    <n v="10009"/>
    <x v="3"/>
    <s v="TEC-PH-10004006"/>
    <x v="2"/>
    <x v="7"/>
    <s v="Panasonic KX - TS880B Telephone"/>
    <n v="41.22"/>
    <n v="1"/>
    <n v="0"/>
    <n v="11.1294"/>
    <x v="3"/>
    <x v="0"/>
    <s v="No"/>
  </r>
  <r>
    <n v="6367"/>
    <s v="CA-2019-144848"/>
    <x v="1095"/>
    <d v="2019-04-05T00:00:00"/>
    <s v="First Class"/>
    <s v="DS-13030"/>
    <s v="Darrin Sayre"/>
    <x v="2"/>
    <s v="United States"/>
    <x v="20"/>
    <x v="15"/>
    <n v="10009"/>
    <x v="3"/>
    <s v="OFF-SU-10000646"/>
    <x v="1"/>
    <x v="14"/>
    <s v="Premier Automatic Letter Opener"/>
    <n v="240.37"/>
    <n v="1"/>
    <n v="0"/>
    <n v="7.2111000000000161"/>
    <x v="3"/>
    <x v="0"/>
    <s v="No"/>
  </r>
  <r>
    <n v="6368"/>
    <s v="CA-2019-144848"/>
    <x v="1095"/>
    <d v="2019-04-05T00:00:00"/>
    <s v="First Class"/>
    <s v="DS-13030"/>
    <s v="Darrin Sayre"/>
    <x v="2"/>
    <s v="United States"/>
    <x v="20"/>
    <x v="15"/>
    <n v="10009"/>
    <x v="3"/>
    <s v="TEC-PH-10002262"/>
    <x v="2"/>
    <x v="7"/>
    <s v="LG Electronics Tone+ HBS-730 Bluetooth Headset"/>
    <n v="119.02"/>
    <n v="2"/>
    <n v="0"/>
    <n v="33.325600000000009"/>
    <x v="3"/>
    <x v="0"/>
    <s v="No"/>
  </r>
  <r>
    <n v="6369"/>
    <s v="US-2019-147998"/>
    <x v="240"/>
    <d v="2019-05-24T00:00:00"/>
    <s v="Standard Class"/>
    <s v="SA-20830"/>
    <s v="Sue Ann Reed"/>
    <x v="0"/>
    <s v="United States"/>
    <x v="49"/>
    <x v="1"/>
    <n v="95123"/>
    <x v="1"/>
    <s v="OFF-BI-10002082"/>
    <x v="1"/>
    <x v="8"/>
    <s v="GBC Twin Loop Wire Binding Elements"/>
    <n v="133.12"/>
    <n v="5"/>
    <n v="0.2"/>
    <n v="49.92"/>
    <x v="1"/>
    <x v="1"/>
    <s v="Yes"/>
  </r>
  <r>
    <n v="6370"/>
    <s v="CA-2018-103919"/>
    <x v="339"/>
    <d v="2018-10-07T00:00:00"/>
    <s v="Standard Class"/>
    <s v="TP-21565"/>
    <s v="Tracy Poddar"/>
    <x v="1"/>
    <s v="United States"/>
    <x v="55"/>
    <x v="5"/>
    <n v="75051"/>
    <x v="2"/>
    <s v="FUR-FU-10001756"/>
    <x v="0"/>
    <x v="5"/>
    <s v="Eldon Expressions Desk Accessory, Wood Photo Frame, Mahogany"/>
    <n v="38.08"/>
    <n v="5"/>
    <n v="0.6"/>
    <n v="-29.512000000000008"/>
    <x v="2"/>
    <x v="0"/>
    <s v="No"/>
  </r>
  <r>
    <n v="6371"/>
    <s v="CA-2018-113425"/>
    <x v="831"/>
    <d v="2018-11-21T00:00:00"/>
    <s v="Same Day"/>
    <s v="JK-16120"/>
    <s v="Julie Kriz"/>
    <x v="2"/>
    <s v="United States"/>
    <x v="20"/>
    <x v="15"/>
    <n v="10009"/>
    <x v="3"/>
    <s v="FUR-BO-10002598"/>
    <x v="0"/>
    <x v="0"/>
    <s v="Hon Metal Bookcases, Putty"/>
    <n v="113.56800000000001"/>
    <n v="2"/>
    <n v="0.2"/>
    <n v="12.776399999999988"/>
    <x v="3"/>
    <x v="0"/>
    <s v="No"/>
  </r>
  <r>
    <n v="6372"/>
    <s v="CA-2019-143035"/>
    <x v="621"/>
    <d v="2019-10-05T00:00:00"/>
    <s v="Second Class"/>
    <s v="CC-12430"/>
    <s v="Chuck Clark"/>
    <x v="2"/>
    <s v="United States"/>
    <x v="20"/>
    <x v="15"/>
    <n v="10009"/>
    <x v="3"/>
    <s v="FUR-FU-10001934"/>
    <x v="0"/>
    <x v="5"/>
    <s v="Magnifier Swing Arm Lamp"/>
    <n v="83.92"/>
    <n v="4"/>
    <n v="0"/>
    <n v="21.819200000000002"/>
    <x v="3"/>
    <x v="0"/>
    <s v="No"/>
  </r>
  <r>
    <n v="6373"/>
    <s v="CA-2019-143035"/>
    <x v="621"/>
    <d v="2019-10-05T00:00:00"/>
    <s v="Second Class"/>
    <s v="CC-12430"/>
    <s v="Chuck Clark"/>
    <x v="2"/>
    <s v="United States"/>
    <x v="20"/>
    <x v="15"/>
    <n v="10009"/>
    <x v="3"/>
    <s v="OFF-AR-10001130"/>
    <x v="1"/>
    <x v="6"/>
    <s v="Quartet Alpha White Chalk, 12/Pack"/>
    <n v="6.63"/>
    <n v="3"/>
    <n v="0"/>
    <n v="3.1160999999999999"/>
    <x v="3"/>
    <x v="0"/>
    <s v="No"/>
  </r>
  <r>
    <n v="6374"/>
    <s v="CA-2019-143035"/>
    <x v="621"/>
    <d v="2019-10-05T00:00:00"/>
    <s v="Second Class"/>
    <s v="CC-12430"/>
    <s v="Chuck Clark"/>
    <x v="2"/>
    <s v="United States"/>
    <x v="20"/>
    <x v="15"/>
    <n v="10009"/>
    <x v="3"/>
    <s v="TEC-AC-10002049"/>
    <x v="2"/>
    <x v="11"/>
    <s v="Logitech G19 Programmable Gaming Keyboard"/>
    <n v="371.96999999999997"/>
    <n v="3"/>
    <n v="0"/>
    <n v="66.954599999999971"/>
    <x v="3"/>
    <x v="0"/>
    <s v="No"/>
  </r>
  <r>
    <n v="6375"/>
    <s v="CA-2016-107811"/>
    <x v="333"/>
    <d v="2016-05-03T00:00:00"/>
    <s v="Standard Class"/>
    <s v="LA-16780"/>
    <s v="Laura Armstrong"/>
    <x v="1"/>
    <s v="United States"/>
    <x v="26"/>
    <x v="18"/>
    <n v="38109"/>
    <x v="0"/>
    <s v="FUR-CH-10001394"/>
    <x v="0"/>
    <x v="1"/>
    <s v="Global Leather Executive Chair"/>
    <n v="561.58400000000006"/>
    <n v="2"/>
    <n v="0.2"/>
    <n v="70.197999999999922"/>
    <x v="0"/>
    <x v="0"/>
    <s v="No"/>
  </r>
  <r>
    <n v="6376"/>
    <s v="CA-2016-107811"/>
    <x v="333"/>
    <d v="2016-05-03T00:00:00"/>
    <s v="Standard Class"/>
    <s v="LA-16780"/>
    <s v="Laura Armstrong"/>
    <x v="1"/>
    <s v="United States"/>
    <x v="26"/>
    <x v="18"/>
    <n v="38109"/>
    <x v="0"/>
    <s v="OFF-ST-10000798"/>
    <x v="1"/>
    <x v="4"/>
    <s v="2300 Heavy-Duty Transfer File Systems by Perma"/>
    <n v="99.920000000000016"/>
    <n v="5"/>
    <n v="0.2"/>
    <n v="-1.249000000000013"/>
    <x v="0"/>
    <x v="0"/>
    <s v="No"/>
  </r>
  <r>
    <n v="6377"/>
    <s v="CA-2018-163216"/>
    <x v="877"/>
    <d v="2018-10-10T00:00:00"/>
    <s v="First Class"/>
    <s v="AW-10930"/>
    <s v="Arthur Wiediger"/>
    <x v="2"/>
    <s v="United States"/>
    <x v="10"/>
    <x v="9"/>
    <n v="19143"/>
    <x v="3"/>
    <s v="OFF-LA-10000134"/>
    <x v="1"/>
    <x v="2"/>
    <s v="Avery 511"/>
    <n v="4.9280000000000008"/>
    <n v="2"/>
    <n v="0.2"/>
    <n v="1.7247999999999997"/>
    <x v="3"/>
    <x v="0"/>
    <s v="No"/>
  </r>
  <r>
    <n v="6378"/>
    <s v="US-2018-116442"/>
    <x v="272"/>
    <d v="2018-12-22T00:00:00"/>
    <s v="Standard Class"/>
    <s v="BP-11230"/>
    <s v="Benjamin Patterson"/>
    <x v="0"/>
    <s v="United States"/>
    <x v="1"/>
    <x v="1"/>
    <n v="90004"/>
    <x v="1"/>
    <s v="FUR-FU-10002364"/>
    <x v="0"/>
    <x v="5"/>
    <s v="Eldon Expressions Wood Desk Accessories, Oak"/>
    <n v="14.76"/>
    <n v="2"/>
    <n v="0"/>
    <n v="4.2803999999999984"/>
    <x v="1"/>
    <x v="0"/>
    <s v="No"/>
  </r>
  <r>
    <n v="6379"/>
    <s v="CA-2019-150623"/>
    <x v="318"/>
    <d v="2019-04-14T00:00:00"/>
    <s v="Standard Class"/>
    <s v="DB-13360"/>
    <s v="Dennis Bolton"/>
    <x v="2"/>
    <s v="United States"/>
    <x v="416"/>
    <x v="29"/>
    <n v="6708"/>
    <x v="3"/>
    <s v="TEC-AC-10004571"/>
    <x v="2"/>
    <x v="11"/>
    <s v="Logitech G700s Rechargeable Gaming Mouse"/>
    <n v="99.99"/>
    <n v="1"/>
    <n v="0"/>
    <n v="41.995800000000003"/>
    <x v="3"/>
    <x v="0"/>
    <s v="No"/>
  </r>
  <r>
    <n v="6380"/>
    <s v="CA-2019-150623"/>
    <x v="318"/>
    <d v="2019-04-14T00:00:00"/>
    <s v="Standard Class"/>
    <s v="DB-13360"/>
    <s v="Dennis Bolton"/>
    <x v="2"/>
    <s v="United States"/>
    <x v="416"/>
    <x v="29"/>
    <n v="6708"/>
    <x v="3"/>
    <s v="OFF-ST-10003692"/>
    <x v="1"/>
    <x v="4"/>
    <s v="Recycled Steel Personal File for Hanging File Folders"/>
    <n v="286.14999999999998"/>
    <n v="5"/>
    <n v="0"/>
    <n v="71.537499999999994"/>
    <x v="3"/>
    <x v="0"/>
    <s v="No"/>
  </r>
  <r>
    <n v="6381"/>
    <s v="US-2016-163797"/>
    <x v="918"/>
    <d v="2016-04-13T00:00:00"/>
    <s v="Standard Class"/>
    <s v="PC-19000"/>
    <s v="Pauline Chand"/>
    <x v="2"/>
    <s v="United States"/>
    <x v="432"/>
    <x v="16"/>
    <n v="85224"/>
    <x v="1"/>
    <s v="OFF-FA-10001883"/>
    <x v="1"/>
    <x v="13"/>
    <s v="Alliance Super-Size Bands, Assorted Sizes"/>
    <n v="49.792000000000002"/>
    <n v="8"/>
    <n v="0.2"/>
    <n v="-11.825600000000001"/>
    <x v="1"/>
    <x v="0"/>
    <s v="No"/>
  </r>
  <r>
    <n v="6382"/>
    <s v="CA-2018-127236"/>
    <x v="892"/>
    <d v="2018-04-02T00:00:00"/>
    <s v="Standard Class"/>
    <s v="TB-21595"/>
    <s v="Troy Blackwell"/>
    <x v="0"/>
    <s v="United States"/>
    <x v="24"/>
    <x v="24"/>
    <n v="45503"/>
    <x v="3"/>
    <s v="FUR-BO-10004015"/>
    <x v="0"/>
    <x v="0"/>
    <s v="Bush Andora Bookcase, Maple/Graphite Gray Finish"/>
    <n v="299.97499999999997"/>
    <n v="5"/>
    <n v="0.5"/>
    <n v="-167.98600000000002"/>
    <x v="3"/>
    <x v="0"/>
    <s v="No"/>
  </r>
  <r>
    <n v="6383"/>
    <s v="CA-2018-127236"/>
    <x v="892"/>
    <d v="2018-04-02T00:00:00"/>
    <s v="Standard Class"/>
    <s v="TB-21595"/>
    <s v="Troy Blackwell"/>
    <x v="0"/>
    <s v="United States"/>
    <x v="24"/>
    <x v="24"/>
    <n v="45503"/>
    <x v="3"/>
    <s v="TEC-PH-10000141"/>
    <x v="2"/>
    <x v="7"/>
    <s v="Clearsounds A400"/>
    <n v="158.37599999999998"/>
    <n v="4"/>
    <n v="0.4"/>
    <n v="-36.954399999999993"/>
    <x v="3"/>
    <x v="0"/>
    <s v="No"/>
  </r>
  <r>
    <n v="6384"/>
    <s v="US-2019-104661"/>
    <x v="787"/>
    <d v="2019-01-18T00:00:00"/>
    <s v="First Class"/>
    <s v="TB-21250"/>
    <s v="Tim Brockman"/>
    <x v="0"/>
    <s v="United States"/>
    <x v="89"/>
    <x v="5"/>
    <n v="78745"/>
    <x v="2"/>
    <s v="OFF-BI-10001597"/>
    <x v="1"/>
    <x v="8"/>
    <s v="Wilson Jones Ledger-Size, Piano-Hinge Binder, 2&quot;, Blue"/>
    <n v="32.783999999999992"/>
    <n v="4"/>
    <n v="0.8"/>
    <n v="-52.454400000000007"/>
    <x v="2"/>
    <x v="0"/>
    <s v="No"/>
  </r>
  <r>
    <n v="6385"/>
    <s v="US-2019-104661"/>
    <x v="787"/>
    <d v="2019-01-18T00:00:00"/>
    <s v="First Class"/>
    <s v="TB-21250"/>
    <s v="Tim Brockman"/>
    <x v="0"/>
    <s v="United States"/>
    <x v="89"/>
    <x v="5"/>
    <n v="78745"/>
    <x v="2"/>
    <s v="TEC-AC-10003628"/>
    <x v="2"/>
    <x v="11"/>
    <s v="Logitech 910-002974 M325 Wireless Mouse for Web Scrolling"/>
    <n v="47.984000000000002"/>
    <n v="2"/>
    <n v="0.2"/>
    <n v="14.395200000000004"/>
    <x v="2"/>
    <x v="0"/>
    <s v="No"/>
  </r>
  <r>
    <n v="6386"/>
    <s v="US-2019-104661"/>
    <x v="787"/>
    <d v="2019-01-18T00:00:00"/>
    <s v="First Class"/>
    <s v="TB-21250"/>
    <s v="Tim Brockman"/>
    <x v="0"/>
    <s v="United States"/>
    <x v="89"/>
    <x v="5"/>
    <n v="78745"/>
    <x v="2"/>
    <s v="TEC-AC-10002331"/>
    <x v="2"/>
    <x v="11"/>
    <s v="Maxell 74 Minute CDR, 10/Pack"/>
    <n v="62.591999999999999"/>
    <n v="8"/>
    <n v="0.2"/>
    <n v="13.300799999999999"/>
    <x v="2"/>
    <x v="0"/>
    <s v="No"/>
  </r>
  <r>
    <n v="6387"/>
    <s v="US-2019-104661"/>
    <x v="787"/>
    <d v="2019-01-18T00:00:00"/>
    <s v="First Class"/>
    <s v="TB-21250"/>
    <s v="Tim Brockman"/>
    <x v="0"/>
    <s v="United States"/>
    <x v="89"/>
    <x v="5"/>
    <n v="78745"/>
    <x v="2"/>
    <s v="OFF-BI-10001098"/>
    <x v="1"/>
    <x v="8"/>
    <s v="Acco D-Ring Binder w/DublLock"/>
    <n v="4.2759999999999989"/>
    <n v="1"/>
    <n v="0.8"/>
    <n v="-6.6278000000000006"/>
    <x v="2"/>
    <x v="0"/>
    <s v="No"/>
  </r>
  <r>
    <n v="6388"/>
    <s v="CA-2016-134103"/>
    <x v="1106"/>
    <d v="2016-02-04T00:00:00"/>
    <s v="Standard Class"/>
    <s v="MV-18190"/>
    <s v="Mike Vittorini"/>
    <x v="0"/>
    <s v="United States"/>
    <x v="66"/>
    <x v="12"/>
    <n v="48234"/>
    <x v="2"/>
    <s v="OFF-PA-10001204"/>
    <x v="1"/>
    <x v="10"/>
    <s v="Xerox 1972"/>
    <n v="10.56"/>
    <n v="2"/>
    <n v="0"/>
    <n v="4.7519999999999998"/>
    <x v="2"/>
    <x v="0"/>
    <s v="No"/>
  </r>
  <r>
    <n v="6389"/>
    <s v="CA-2016-134103"/>
    <x v="1106"/>
    <d v="2016-02-04T00:00:00"/>
    <s v="Standard Class"/>
    <s v="MV-18190"/>
    <s v="Mike Vittorini"/>
    <x v="0"/>
    <s v="United States"/>
    <x v="66"/>
    <x v="12"/>
    <n v="48234"/>
    <x v="2"/>
    <s v="OFF-ST-10000991"/>
    <x v="1"/>
    <x v="4"/>
    <s v="Space Solutions HD Industrial Steel Shelving."/>
    <n v="229.94"/>
    <n v="2"/>
    <n v="0"/>
    <n v="6.8982000000000028"/>
    <x v="2"/>
    <x v="0"/>
    <s v="No"/>
  </r>
  <r>
    <n v="6390"/>
    <s v="CA-2017-147529"/>
    <x v="1107"/>
    <d v="2017-02-11T00:00:00"/>
    <s v="Standard Class"/>
    <s v="DK-12835"/>
    <s v="Damala Kotsonis"/>
    <x v="1"/>
    <s v="United States"/>
    <x v="24"/>
    <x v="17"/>
    <n v="22153"/>
    <x v="0"/>
    <s v="OFF-EN-10000056"/>
    <x v="1"/>
    <x v="12"/>
    <s v="Cameo Buff Policy Envelopes"/>
    <n v="311.14999999999998"/>
    <n v="5"/>
    <n v="0"/>
    <n v="146.24049999999997"/>
    <x v="0"/>
    <x v="0"/>
    <s v="No"/>
  </r>
  <r>
    <n v="6391"/>
    <s v="CA-2017-147529"/>
    <x v="1107"/>
    <d v="2017-02-11T00:00:00"/>
    <s v="Standard Class"/>
    <s v="DK-12835"/>
    <s v="Damala Kotsonis"/>
    <x v="1"/>
    <s v="United States"/>
    <x v="24"/>
    <x v="17"/>
    <n v="22153"/>
    <x v="0"/>
    <s v="OFF-PA-10003349"/>
    <x v="1"/>
    <x v="10"/>
    <s v="Xerox 1957"/>
    <n v="12.96"/>
    <n v="2"/>
    <n v="0"/>
    <n v="6.3504000000000005"/>
    <x v="0"/>
    <x v="0"/>
    <s v="No"/>
  </r>
  <r>
    <n v="6392"/>
    <s v="CA-2018-129126"/>
    <x v="882"/>
    <d v="2018-12-19T00:00:00"/>
    <s v="Standard Class"/>
    <s v="PK-19075"/>
    <s v="Pete Kriz"/>
    <x v="0"/>
    <s v="United States"/>
    <x v="20"/>
    <x v="15"/>
    <n v="10011"/>
    <x v="3"/>
    <s v="OFF-PA-10001471"/>
    <x v="1"/>
    <x v="10"/>
    <s v="Strathmore Photo Frame Cards"/>
    <n v="14.62"/>
    <n v="2"/>
    <n v="0"/>
    <n v="6.7251999999999992"/>
    <x v="3"/>
    <x v="0"/>
    <s v="No"/>
  </r>
  <r>
    <n v="6393"/>
    <s v="CA-2018-129126"/>
    <x v="882"/>
    <d v="2018-12-19T00:00:00"/>
    <s v="Standard Class"/>
    <s v="PK-19075"/>
    <s v="Pete Kriz"/>
    <x v="0"/>
    <s v="United States"/>
    <x v="20"/>
    <x v="15"/>
    <n v="10011"/>
    <x v="3"/>
    <s v="OFF-LA-10003190"/>
    <x v="1"/>
    <x v="2"/>
    <s v="Avery 474"/>
    <n v="5.76"/>
    <n v="2"/>
    <n v="0"/>
    <n v="2.8224"/>
    <x v="3"/>
    <x v="0"/>
    <s v="No"/>
  </r>
  <r>
    <n v="6394"/>
    <s v="CA-2018-129126"/>
    <x v="882"/>
    <d v="2018-12-19T00:00:00"/>
    <s v="Standard Class"/>
    <s v="PK-19075"/>
    <s v="Pete Kriz"/>
    <x v="0"/>
    <s v="United States"/>
    <x v="20"/>
    <x v="15"/>
    <n v="10011"/>
    <x v="3"/>
    <s v="OFF-FA-10000621"/>
    <x v="1"/>
    <x v="13"/>
    <s v="OIC Colored Binder Clips, Assorted Sizes"/>
    <n v="21.48"/>
    <n v="6"/>
    <n v="0"/>
    <n v="10.5252"/>
    <x v="3"/>
    <x v="0"/>
    <s v="No"/>
  </r>
  <r>
    <n v="6395"/>
    <s v="CA-2018-129126"/>
    <x v="882"/>
    <d v="2018-12-19T00:00:00"/>
    <s v="Standard Class"/>
    <s v="PK-19075"/>
    <s v="Pete Kriz"/>
    <x v="0"/>
    <s v="United States"/>
    <x v="20"/>
    <x v="15"/>
    <n v="10011"/>
    <x v="3"/>
    <s v="FUR-FU-10002937"/>
    <x v="0"/>
    <x v="5"/>
    <s v="GE 48&quot; Fluorescent Tube, Cool White Energy Saver, 34 Watts, 30/Box"/>
    <n v="396.92"/>
    <n v="4"/>
    <n v="0"/>
    <n v="198.46"/>
    <x v="3"/>
    <x v="0"/>
    <s v="No"/>
  </r>
  <r>
    <n v="6396"/>
    <s v="CA-2018-129126"/>
    <x v="882"/>
    <d v="2018-12-19T00:00:00"/>
    <s v="Standard Class"/>
    <s v="PK-19075"/>
    <s v="Pete Kriz"/>
    <x v="0"/>
    <s v="United States"/>
    <x v="20"/>
    <x v="15"/>
    <n v="10011"/>
    <x v="3"/>
    <s v="OFF-ST-10004507"/>
    <x v="1"/>
    <x v="4"/>
    <s v="Advantus Rolling Storage Box"/>
    <n v="17.149999999999999"/>
    <n v="1"/>
    <n v="0"/>
    <n v="4.6304999999999996"/>
    <x v="3"/>
    <x v="0"/>
    <s v="No"/>
  </r>
  <r>
    <n v="6397"/>
    <s v="CA-2018-129126"/>
    <x v="882"/>
    <d v="2018-12-19T00:00:00"/>
    <s v="Standard Class"/>
    <s v="PK-19075"/>
    <s v="Pete Kriz"/>
    <x v="0"/>
    <s v="United States"/>
    <x v="20"/>
    <x v="15"/>
    <n v="10011"/>
    <x v="3"/>
    <s v="OFF-BI-10000279"/>
    <x v="1"/>
    <x v="8"/>
    <s v="Acco Recycled 2&quot; Capacity Laser Printer Hanging Data Binders"/>
    <n v="23.12"/>
    <n v="2"/>
    <n v="0.2"/>
    <n v="7.8029999999999982"/>
    <x v="3"/>
    <x v="0"/>
    <s v="No"/>
  </r>
  <r>
    <n v="6398"/>
    <s v="CA-2019-131632"/>
    <x v="1108"/>
    <d v="2019-11-04T00:00:00"/>
    <s v="Standard Class"/>
    <s v="AH-10120"/>
    <s v="Adrian Hane"/>
    <x v="2"/>
    <s v="United States"/>
    <x v="61"/>
    <x v="5"/>
    <n v="75217"/>
    <x v="2"/>
    <s v="OFF-AR-10003651"/>
    <x v="1"/>
    <x v="6"/>
    <s v="Newell 350"/>
    <n v="5.2480000000000002"/>
    <n v="2"/>
    <n v="0.2"/>
    <n v="0.59039999999999915"/>
    <x v="2"/>
    <x v="0"/>
    <s v="No"/>
  </r>
  <r>
    <n v="6399"/>
    <s v="CA-2019-151981"/>
    <x v="634"/>
    <d v="2019-08-12T00:00:00"/>
    <s v="Standard Class"/>
    <s v="GM-14455"/>
    <s v="Gary Mitchum"/>
    <x v="2"/>
    <s v="United States"/>
    <x v="3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x v="3"/>
    <x v="0"/>
    <s v="No"/>
  </r>
  <r>
    <n v="6400"/>
    <s v="CA-2019-151981"/>
    <x v="634"/>
    <d v="2019-08-12T00:00:00"/>
    <s v="Standard Class"/>
    <s v="GM-14455"/>
    <s v="Gary Mitchum"/>
    <x v="2"/>
    <s v="United States"/>
    <x v="3"/>
    <x v="38"/>
    <n v="3301"/>
    <x v="3"/>
    <s v="OFF-LA-10002195"/>
    <x v="1"/>
    <x v="2"/>
    <s v="Avery 481"/>
    <n v="24.64"/>
    <n v="8"/>
    <n v="0"/>
    <n v="11.827199999999999"/>
    <x v="3"/>
    <x v="0"/>
    <s v="No"/>
  </r>
  <r>
    <n v="6401"/>
    <s v="CA-2019-151981"/>
    <x v="634"/>
    <d v="2019-08-12T00:00:00"/>
    <s v="Standard Class"/>
    <s v="GM-14455"/>
    <s v="Gary Mitchum"/>
    <x v="2"/>
    <s v="United States"/>
    <x v="3"/>
    <x v="38"/>
    <n v="3301"/>
    <x v="3"/>
    <s v="OFF-AR-10000380"/>
    <x v="1"/>
    <x v="6"/>
    <s v="Hunt PowerHouse Electric Pencil Sharpener, Blue"/>
    <n v="227.88"/>
    <n v="6"/>
    <n v="0"/>
    <n v="68.363999999999976"/>
    <x v="3"/>
    <x v="0"/>
    <s v="No"/>
  </r>
  <r>
    <n v="6402"/>
    <s v="CA-2019-125472"/>
    <x v="1109"/>
    <d v="2019-05-31T00:00:00"/>
    <s v="First Class"/>
    <s v="BD-11725"/>
    <s v="Bruce Degenhardt"/>
    <x v="0"/>
    <s v="United States"/>
    <x v="240"/>
    <x v="28"/>
    <n v="70506"/>
    <x v="0"/>
    <s v="FUR-BO-10000330"/>
    <x v="0"/>
    <x v="0"/>
    <s v="Sauder Camden County Barrister Bookcase, Planked Cherry Finish"/>
    <n v="241.96"/>
    <n v="2"/>
    <n v="0"/>
    <n v="33.874400000000009"/>
    <x v="0"/>
    <x v="0"/>
    <s v="No"/>
  </r>
  <r>
    <n v="6403"/>
    <s v="CA-2019-125472"/>
    <x v="1109"/>
    <d v="2019-05-31T00:00:00"/>
    <s v="First Class"/>
    <s v="BD-11725"/>
    <s v="Bruce Degenhardt"/>
    <x v="0"/>
    <s v="United States"/>
    <x v="240"/>
    <x v="28"/>
    <n v="70506"/>
    <x v="0"/>
    <s v="OFF-BI-10000591"/>
    <x v="1"/>
    <x v="8"/>
    <s v="Avery Binder Labels"/>
    <n v="3.89"/>
    <n v="1"/>
    <n v="0"/>
    <n v="1.8672"/>
    <x v="0"/>
    <x v="0"/>
    <s v="No"/>
  </r>
  <r>
    <n v="6404"/>
    <s v="CA-2019-125472"/>
    <x v="1109"/>
    <d v="2019-05-31T00:00:00"/>
    <s v="First Class"/>
    <s v="BD-11725"/>
    <s v="Bruce Degenhardt"/>
    <x v="0"/>
    <s v="United States"/>
    <x v="240"/>
    <x v="28"/>
    <n v="70506"/>
    <x v="0"/>
    <s v="FUR-FU-10001731"/>
    <x v="0"/>
    <x v="5"/>
    <s v="Acrylic Self-Standing Desk Frames"/>
    <n v="8.01"/>
    <n v="3"/>
    <n v="0"/>
    <n v="3.0438000000000001"/>
    <x v="0"/>
    <x v="0"/>
    <s v="No"/>
  </r>
  <r>
    <n v="6405"/>
    <s v="CA-2017-156328"/>
    <x v="672"/>
    <d v="2017-12-05T00:00:00"/>
    <s v="Standard Class"/>
    <s v="RM-19375"/>
    <s v="Raymond Messe"/>
    <x v="0"/>
    <s v="United States"/>
    <x v="253"/>
    <x v="3"/>
    <n v="27604"/>
    <x v="0"/>
    <s v="TEC-PH-10001198"/>
    <x v="2"/>
    <x v="7"/>
    <s v="Avaya 4621SW VoIP phone"/>
    <n v="177.48000000000002"/>
    <n v="3"/>
    <n v="0.2"/>
    <n v="19.966499999999982"/>
    <x v="0"/>
    <x v="0"/>
    <s v="No"/>
  </r>
  <r>
    <n v="6406"/>
    <s v="CA-2019-154074"/>
    <x v="515"/>
    <d v="2019-09-02T00:00:00"/>
    <s v="Second Class"/>
    <s v="BW-11110"/>
    <s v="Bart Watters"/>
    <x v="1"/>
    <s v="United States"/>
    <x v="258"/>
    <x v="4"/>
    <n v="99207"/>
    <x v="1"/>
    <s v="FUR-CH-10002331"/>
    <x v="0"/>
    <x v="1"/>
    <s v="Hon 4700 Series Mobuis Mid-Back Task Chairs with Adjustable Arms"/>
    <n v="569.5680000000001"/>
    <n v="2"/>
    <n v="0.2"/>
    <n v="7.119599999999906"/>
    <x v="1"/>
    <x v="1"/>
    <s v="Yes"/>
  </r>
  <r>
    <n v="6407"/>
    <s v="CA-2019-154074"/>
    <x v="515"/>
    <d v="2019-09-02T00:00:00"/>
    <s v="Second Class"/>
    <s v="BW-11110"/>
    <s v="Bart Watters"/>
    <x v="1"/>
    <s v="United States"/>
    <x v="258"/>
    <x v="4"/>
    <n v="99207"/>
    <x v="1"/>
    <s v="OFF-ST-10002370"/>
    <x v="1"/>
    <x v="4"/>
    <s v="Sortfiler Multipurpose Personal File Organizer, Black"/>
    <n v="149.73000000000002"/>
    <n v="7"/>
    <n v="0"/>
    <n v="43.421699999999994"/>
    <x v="1"/>
    <x v="1"/>
    <s v="Yes"/>
  </r>
  <r>
    <n v="6408"/>
    <s v="CA-2019-161774"/>
    <x v="304"/>
    <d v="2019-05-15T00:00:00"/>
    <s v="First Class"/>
    <s v="GT-14710"/>
    <s v="Greg Tran"/>
    <x v="0"/>
    <s v="United States"/>
    <x v="12"/>
    <x v="5"/>
    <n v="77041"/>
    <x v="2"/>
    <s v="FUR-CH-10003981"/>
    <x v="0"/>
    <x v="1"/>
    <s v="Global Commerce Series Low-Back Swivel/Tilt Chairs"/>
    <n v="899.43"/>
    <n v="5"/>
    <n v="0.3"/>
    <n v="-12.84900000000016"/>
    <x v="2"/>
    <x v="0"/>
    <s v="No"/>
  </r>
  <r>
    <n v="6409"/>
    <s v="CA-2019-161774"/>
    <x v="304"/>
    <d v="2019-05-15T00:00:00"/>
    <s v="First Class"/>
    <s v="GT-14710"/>
    <s v="Greg Tran"/>
    <x v="0"/>
    <s v="United States"/>
    <x v="12"/>
    <x v="5"/>
    <n v="77041"/>
    <x v="2"/>
    <s v="OFF-AR-10001446"/>
    <x v="1"/>
    <x v="6"/>
    <s v="Newell 309"/>
    <n v="46.2"/>
    <n v="5"/>
    <n v="0.2"/>
    <n v="5.7749999999999986"/>
    <x v="2"/>
    <x v="0"/>
    <s v="No"/>
  </r>
  <r>
    <n v="6410"/>
    <s v="CA-2019-161774"/>
    <x v="304"/>
    <d v="2019-05-15T00:00:00"/>
    <s v="First Class"/>
    <s v="GT-14710"/>
    <s v="Greg Tran"/>
    <x v="0"/>
    <s v="United States"/>
    <x v="12"/>
    <x v="5"/>
    <n v="77041"/>
    <x v="2"/>
    <s v="OFF-PA-10000300"/>
    <x v="1"/>
    <x v="10"/>
    <s v="Xerox 1936"/>
    <n v="47.952000000000005"/>
    <n v="3"/>
    <n v="0.2"/>
    <n v="16.183799999999998"/>
    <x v="2"/>
    <x v="0"/>
    <s v="No"/>
  </r>
  <r>
    <n v="6411"/>
    <s v="CA-2019-161774"/>
    <x v="304"/>
    <d v="2019-05-15T00:00:00"/>
    <s v="First Class"/>
    <s v="GT-14710"/>
    <s v="Greg Tran"/>
    <x v="0"/>
    <s v="United States"/>
    <x v="12"/>
    <x v="5"/>
    <n v="77041"/>
    <x v="2"/>
    <s v="TEC-PH-10004071"/>
    <x v="2"/>
    <x v="7"/>
    <s v="PayAnywhere Card Reader"/>
    <n v="7.9920000000000009"/>
    <n v="1"/>
    <n v="0.2"/>
    <n v="0.69930000000000003"/>
    <x v="2"/>
    <x v="0"/>
    <s v="No"/>
  </r>
  <r>
    <n v="6412"/>
    <s v="CA-2019-161774"/>
    <x v="304"/>
    <d v="2019-05-15T00:00:00"/>
    <s v="First Class"/>
    <s v="GT-14710"/>
    <s v="Greg Tran"/>
    <x v="0"/>
    <s v="United States"/>
    <x v="12"/>
    <x v="5"/>
    <n v="77041"/>
    <x v="2"/>
    <s v="OFF-PA-10003134"/>
    <x v="1"/>
    <x v="10"/>
    <s v="Xerox 1937"/>
    <n v="76.864000000000004"/>
    <n v="2"/>
    <n v="0.2"/>
    <n v="26.902399999999993"/>
    <x v="2"/>
    <x v="0"/>
    <s v="No"/>
  </r>
  <r>
    <n v="6413"/>
    <s v="CA-2019-151211"/>
    <x v="629"/>
    <d v="2019-08-23T00:00:00"/>
    <s v="Standard Class"/>
    <s v="AH-10120"/>
    <s v="Adrian Hane"/>
    <x v="2"/>
    <s v="United States"/>
    <x v="103"/>
    <x v="0"/>
    <n v="40214"/>
    <x v="0"/>
    <s v="OFF-BI-10002735"/>
    <x v="1"/>
    <x v="8"/>
    <s v="GBC Prestige Therm-A-Bind Covers"/>
    <n v="102.93"/>
    <n v="3"/>
    <n v="0"/>
    <n v="48.377100000000006"/>
    <x v="0"/>
    <x v="0"/>
    <s v="No"/>
  </r>
  <r>
    <n v="6414"/>
    <s v="CA-2019-151211"/>
    <x v="629"/>
    <d v="2019-08-23T00:00:00"/>
    <s v="Standard Class"/>
    <s v="AH-10120"/>
    <s v="Adrian Hane"/>
    <x v="2"/>
    <s v="United States"/>
    <x v="103"/>
    <x v="0"/>
    <n v="40214"/>
    <x v="0"/>
    <s v="TEC-AC-10004510"/>
    <x v="2"/>
    <x v="11"/>
    <s v="Logitech Desktop MK120 Mouse and keyboard Combo"/>
    <n v="98.16"/>
    <n v="6"/>
    <n v="0"/>
    <n v="9.8159999999999954"/>
    <x v="0"/>
    <x v="0"/>
    <s v="No"/>
  </r>
  <r>
    <n v="6415"/>
    <s v="CA-2019-142671"/>
    <x v="468"/>
    <d v="2019-11-14T00:00:00"/>
    <s v="Second Class"/>
    <s v="DR-12940"/>
    <s v="Daniel Raglin"/>
    <x v="2"/>
    <s v="United States"/>
    <x v="389"/>
    <x v="2"/>
    <n v="33021"/>
    <x v="0"/>
    <s v="OFF-BI-10004099"/>
    <x v="1"/>
    <x v="8"/>
    <s v="GBC VeloBinder Strips"/>
    <n v="11.520000000000001"/>
    <n v="5"/>
    <n v="0.7"/>
    <n v="-7.6799999999999962"/>
    <x v="0"/>
    <x v="0"/>
    <s v="No"/>
  </r>
  <r>
    <n v="6416"/>
    <s v="CA-2019-144750"/>
    <x v="170"/>
    <d v="2019-08-21T00:00:00"/>
    <s v="Same Day"/>
    <s v="DL-13495"/>
    <s v="Dionis Lloyd"/>
    <x v="1"/>
    <s v="United States"/>
    <x v="432"/>
    <x v="16"/>
    <n v="85224"/>
    <x v="1"/>
    <s v="OFF-PA-10003395"/>
    <x v="1"/>
    <x v="10"/>
    <s v="Xerox 1941"/>
    <n v="83.88"/>
    <n v="1"/>
    <n v="0.2"/>
    <n v="29.357999999999997"/>
    <x v="1"/>
    <x v="0"/>
    <s v="No"/>
  </r>
  <r>
    <n v="6417"/>
    <s v="CA-2018-111976"/>
    <x v="387"/>
    <d v="2018-03-12T00:00:00"/>
    <s v="Standard Class"/>
    <s v="BD-11620"/>
    <s v="Brian DeCherney"/>
    <x v="0"/>
    <s v="United States"/>
    <x v="10"/>
    <x v="9"/>
    <n v="19120"/>
    <x v="3"/>
    <s v="TEC-PH-10002890"/>
    <x v="2"/>
    <x v="7"/>
    <s v="AT&amp;T 17929 Lendline Telephone"/>
    <n v="108.57600000000001"/>
    <n v="4"/>
    <n v="0.4"/>
    <n v="-25.334400000000002"/>
    <x v="3"/>
    <x v="0"/>
    <s v="No"/>
  </r>
  <r>
    <n v="6418"/>
    <s v="CA-2018-111976"/>
    <x v="387"/>
    <d v="2018-03-12T00:00:00"/>
    <s v="Standard Class"/>
    <s v="BD-11620"/>
    <s v="Brian DeCherney"/>
    <x v="0"/>
    <s v="United States"/>
    <x v="10"/>
    <x v="9"/>
    <n v="19120"/>
    <x v="3"/>
    <s v="OFF-FA-10004968"/>
    <x v="1"/>
    <x v="13"/>
    <s v="Rubber Band Ball"/>
    <n v="5.9840000000000009"/>
    <n v="2"/>
    <n v="0.2"/>
    <n v="-1.3463999999999998"/>
    <x v="3"/>
    <x v="0"/>
    <s v="No"/>
  </r>
  <r>
    <n v="6419"/>
    <s v="CA-2018-140130"/>
    <x v="731"/>
    <d v="2018-11-05T00:00:00"/>
    <s v="Standard Class"/>
    <s v="HW-14935"/>
    <s v="Helen Wasserman"/>
    <x v="1"/>
    <s v="United States"/>
    <x v="251"/>
    <x v="26"/>
    <n v="74133"/>
    <x v="2"/>
    <s v="OFF-SU-10001218"/>
    <x v="1"/>
    <x v="14"/>
    <s v="Fiskars Softgrip Scissors"/>
    <n v="21.96"/>
    <n v="2"/>
    <n v="0"/>
    <n v="6.1488000000000014"/>
    <x v="2"/>
    <x v="0"/>
    <s v="No"/>
  </r>
  <r>
    <n v="6420"/>
    <s v="CA-2018-140130"/>
    <x v="731"/>
    <d v="2018-11-05T00:00:00"/>
    <s v="Standard Class"/>
    <s v="HW-14935"/>
    <s v="Helen Wasserman"/>
    <x v="1"/>
    <s v="United States"/>
    <x v="251"/>
    <x v="26"/>
    <n v="74133"/>
    <x v="2"/>
    <s v="FUR-CH-10002084"/>
    <x v="0"/>
    <x v="1"/>
    <s v="Hon Mobius Operator's Chair"/>
    <n v="368.96999999999997"/>
    <n v="3"/>
    <n v="0"/>
    <n v="81.173400000000001"/>
    <x v="2"/>
    <x v="0"/>
    <s v="No"/>
  </r>
  <r>
    <n v="6421"/>
    <s v="CA-2018-140130"/>
    <x v="731"/>
    <d v="2018-11-05T00:00:00"/>
    <s v="Standard Class"/>
    <s v="HW-14935"/>
    <s v="Helen Wasserman"/>
    <x v="1"/>
    <s v="United States"/>
    <x v="251"/>
    <x v="26"/>
    <n v="74133"/>
    <x v="2"/>
    <s v="OFF-AR-10004269"/>
    <x v="1"/>
    <x v="6"/>
    <s v="Newell 31"/>
    <n v="12.39"/>
    <n v="3"/>
    <n v="0"/>
    <n v="3.4692000000000003"/>
    <x v="2"/>
    <x v="0"/>
    <s v="No"/>
  </r>
  <r>
    <n v="6422"/>
    <s v="CA-2018-140130"/>
    <x v="731"/>
    <d v="2018-11-05T00:00:00"/>
    <s v="Standard Class"/>
    <s v="HW-14935"/>
    <s v="Helen Wasserman"/>
    <x v="1"/>
    <s v="United States"/>
    <x v="251"/>
    <x v="26"/>
    <n v="74133"/>
    <x v="2"/>
    <s v="OFF-ST-10001128"/>
    <x v="1"/>
    <x v="4"/>
    <s v="Carina Mini System Audio Rack, Model AR050B"/>
    <n v="332.94"/>
    <n v="3"/>
    <n v="0"/>
    <n v="9.9882000000000204"/>
    <x v="2"/>
    <x v="0"/>
    <s v="No"/>
  </r>
  <r>
    <n v="6423"/>
    <s v="CA-2016-159121"/>
    <x v="711"/>
    <d v="2016-08-01T00:00:00"/>
    <s v="Standard Class"/>
    <s v="JO-15145"/>
    <s v="Jack O'Briant"/>
    <x v="1"/>
    <s v="United States"/>
    <x v="446"/>
    <x v="7"/>
    <n v="84020"/>
    <x v="1"/>
    <s v="TEC-AC-10002006"/>
    <x v="2"/>
    <x v="11"/>
    <s v="Memorex Micro Travel Drive 16 GB"/>
    <n v="111.93"/>
    <n v="7"/>
    <n v="0"/>
    <n v="34.698299999999996"/>
    <x v="1"/>
    <x v="0"/>
    <s v="No"/>
  </r>
  <r>
    <n v="6424"/>
    <s v="CA-2017-149650"/>
    <x v="1040"/>
    <d v="2017-10-27T00:00:00"/>
    <s v="First Class"/>
    <s v="RD-19660"/>
    <s v="Robert Dilbeck"/>
    <x v="2"/>
    <s v="United States"/>
    <x v="182"/>
    <x v="1"/>
    <n v="94601"/>
    <x v="1"/>
    <s v="FUR-CH-10003956"/>
    <x v="0"/>
    <x v="1"/>
    <s v="Novimex High-Tech Fabric Mesh Task Chair"/>
    <n v="454.27200000000005"/>
    <n v="8"/>
    <n v="0.2"/>
    <n v="-73.819200000000052"/>
    <x v="1"/>
    <x v="1"/>
    <s v="Yes"/>
  </r>
  <r>
    <n v="6425"/>
    <s v="CA-2019-115777"/>
    <x v="971"/>
    <d v="2019-08-24T00:00:00"/>
    <s v="Standard Class"/>
    <s v="DO-13645"/>
    <s v="Doug O'Connell"/>
    <x v="0"/>
    <s v="United States"/>
    <x v="104"/>
    <x v="31"/>
    <n v="1841"/>
    <x v="3"/>
    <s v="OFF-PA-10000552"/>
    <x v="1"/>
    <x v="10"/>
    <s v="Xerox 200"/>
    <n v="19.440000000000001"/>
    <n v="3"/>
    <n v="0"/>
    <n v="9.3312000000000008"/>
    <x v="3"/>
    <x v="0"/>
    <s v="No"/>
  </r>
  <r>
    <n v="6426"/>
    <s v="CA-2018-143714"/>
    <x v="454"/>
    <d v="2018-05-27T00:00:00"/>
    <s v="Standard Class"/>
    <s v="CC-12370"/>
    <s v="Christopher Conant"/>
    <x v="0"/>
    <s v="United States"/>
    <x v="10"/>
    <x v="9"/>
    <n v="19120"/>
    <x v="3"/>
    <s v="TEC-CO-10004722"/>
    <x v="2"/>
    <x v="16"/>
    <s v="Canon imageCLASS 2200 Advanced Copier"/>
    <n v="8399.9759999999987"/>
    <n v="4"/>
    <n v="0.4"/>
    <n v="1119.996799999999"/>
    <x v="3"/>
    <x v="0"/>
    <s v="No"/>
  </r>
  <r>
    <n v="6427"/>
    <s v="CA-2018-143714"/>
    <x v="454"/>
    <d v="2018-05-27T00:00:00"/>
    <s v="Standard Class"/>
    <s v="CC-12370"/>
    <s v="Christopher Conant"/>
    <x v="0"/>
    <s v="United States"/>
    <x v="10"/>
    <x v="9"/>
    <n v="19120"/>
    <x v="3"/>
    <s v="OFF-BI-10004308"/>
    <x v="1"/>
    <x v="8"/>
    <s v="Avery Legal 4-Ring Binder"/>
    <n v="6.2940000000000014"/>
    <n v="1"/>
    <n v="0.7"/>
    <n v="-4.1959999999999997"/>
    <x v="3"/>
    <x v="0"/>
    <s v="No"/>
  </r>
  <r>
    <n v="6428"/>
    <s v="CA-2018-143714"/>
    <x v="454"/>
    <d v="2018-05-27T00:00:00"/>
    <s v="Standard Class"/>
    <s v="CC-12370"/>
    <s v="Christopher Conant"/>
    <x v="0"/>
    <s v="United States"/>
    <x v="10"/>
    <x v="9"/>
    <n v="19120"/>
    <x v="3"/>
    <s v="OFF-PA-10000029"/>
    <x v="1"/>
    <x v="10"/>
    <s v="Xerox 224"/>
    <n v="10.368000000000002"/>
    <n v="2"/>
    <n v="0.2"/>
    <n v="3.6288"/>
    <x v="3"/>
    <x v="0"/>
    <s v="No"/>
  </r>
  <r>
    <n v="6429"/>
    <s v="CA-2018-143714"/>
    <x v="454"/>
    <d v="2018-05-27T00:00:00"/>
    <s v="Standard Class"/>
    <s v="CC-12370"/>
    <s v="Christopher Conant"/>
    <x v="0"/>
    <s v="United States"/>
    <x v="10"/>
    <x v="9"/>
    <n v="19120"/>
    <x v="3"/>
    <s v="TEC-PH-10004080"/>
    <x v="2"/>
    <x v="7"/>
    <s v="Avaya 5410 Digital phone"/>
    <n v="122.38199999999999"/>
    <n v="3"/>
    <n v="0.4"/>
    <n v="-24.476399999999998"/>
    <x v="3"/>
    <x v="0"/>
    <s v="No"/>
  </r>
  <r>
    <n v="6430"/>
    <s v="CA-2016-165764"/>
    <x v="935"/>
    <d v="2016-11-07T00:00:00"/>
    <s v="Standard Class"/>
    <s v="SH-20395"/>
    <s v="Shahid Hopkins"/>
    <x v="0"/>
    <s v="United States"/>
    <x v="108"/>
    <x v="3"/>
    <n v="28540"/>
    <x v="0"/>
    <s v="OFF-ST-10001558"/>
    <x v="1"/>
    <x v="4"/>
    <s v="Acco Perma 4000 Stacking Storage Drawers"/>
    <n v="25.983999999999998"/>
    <n v="2"/>
    <n v="0.2"/>
    <n v="-1.6239999999999997"/>
    <x v="0"/>
    <x v="0"/>
    <s v="No"/>
  </r>
  <r>
    <n v="6431"/>
    <s v="CA-2016-165764"/>
    <x v="935"/>
    <d v="2016-11-07T00:00:00"/>
    <s v="Standard Class"/>
    <s v="SH-20395"/>
    <s v="Shahid Hopkins"/>
    <x v="0"/>
    <s v="United States"/>
    <x v="108"/>
    <x v="3"/>
    <n v="28540"/>
    <x v="0"/>
    <s v="FUR-TA-10001768"/>
    <x v="0"/>
    <x v="3"/>
    <s v="Hon Racetrack Conference Tables"/>
    <n v="945.03600000000006"/>
    <n v="6"/>
    <n v="0.4"/>
    <n v="-299.26140000000009"/>
    <x v="0"/>
    <x v="0"/>
    <s v="No"/>
  </r>
  <r>
    <n v="6432"/>
    <s v="CA-2016-165764"/>
    <x v="935"/>
    <d v="2016-11-07T00:00:00"/>
    <s v="Standard Class"/>
    <s v="SH-20395"/>
    <s v="Shahid Hopkins"/>
    <x v="0"/>
    <s v="United States"/>
    <x v="108"/>
    <x v="3"/>
    <n v="28540"/>
    <x v="0"/>
    <s v="OFF-BI-10002982"/>
    <x v="1"/>
    <x v="8"/>
    <s v="Avery Self-Adhesive Photo Pockets for Polaroid Photos"/>
    <n v="14.301000000000002"/>
    <n v="7"/>
    <n v="0.7"/>
    <n v="-10.487400000000001"/>
    <x v="0"/>
    <x v="0"/>
    <s v="No"/>
  </r>
  <r>
    <n v="6433"/>
    <s v="CA-2016-165764"/>
    <x v="935"/>
    <d v="2016-11-07T00:00:00"/>
    <s v="Standard Class"/>
    <s v="SH-20395"/>
    <s v="Shahid Hopkins"/>
    <x v="0"/>
    <s v="United States"/>
    <x v="108"/>
    <x v="3"/>
    <n v="28540"/>
    <x v="0"/>
    <s v="FUR-FU-10001468"/>
    <x v="0"/>
    <x v="5"/>
    <s v="Tenex Antistatic Computer Chair Mats"/>
    <n v="410.35199999999998"/>
    <n v="3"/>
    <n v="0.2"/>
    <n v="-51.29400000000004"/>
    <x v="0"/>
    <x v="0"/>
    <s v="No"/>
  </r>
  <r>
    <n v="6434"/>
    <s v="CA-2017-121405"/>
    <x v="1110"/>
    <d v="2017-04-04T00:00:00"/>
    <s v="Standard Class"/>
    <s v="FC-14335"/>
    <s v="Fred Chung"/>
    <x v="1"/>
    <s v="United States"/>
    <x v="22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x v="2"/>
    <x v="0"/>
    <s v="No"/>
  </r>
  <r>
    <n v="6435"/>
    <s v="CA-2017-121405"/>
    <x v="1110"/>
    <d v="2017-04-04T00:00:00"/>
    <s v="Standard Class"/>
    <s v="FC-14335"/>
    <s v="Fred Chung"/>
    <x v="1"/>
    <s v="United States"/>
    <x v="22"/>
    <x v="10"/>
    <n v="60610"/>
    <x v="2"/>
    <s v="TEC-PH-10002890"/>
    <x v="2"/>
    <x v="7"/>
    <s v="AT&amp;T 17929 Lendline Telephone"/>
    <n v="180.96"/>
    <n v="5"/>
    <n v="0.2"/>
    <n v="13.571999999999996"/>
    <x v="2"/>
    <x v="0"/>
    <s v="No"/>
  </r>
  <r>
    <n v="6436"/>
    <s v="US-2019-116897"/>
    <x v="837"/>
    <d v="2019-05-29T00:00:00"/>
    <s v="First Class"/>
    <s v="JG-15160"/>
    <s v="James Galang"/>
    <x v="0"/>
    <s v="United States"/>
    <x v="449"/>
    <x v="45"/>
    <n v="83201"/>
    <x v="1"/>
    <s v="FUR-FU-10004963"/>
    <x v="0"/>
    <x v="5"/>
    <s v="Eldon 400 Class Desk Accessories, Black Carbon"/>
    <n v="35"/>
    <n v="4"/>
    <n v="0"/>
    <n v="14.700000000000003"/>
    <x v="1"/>
    <x v="0"/>
    <s v="No"/>
  </r>
  <r>
    <n v="6437"/>
    <s v="US-2019-116897"/>
    <x v="837"/>
    <d v="2019-05-29T00:00:00"/>
    <s v="First Class"/>
    <s v="JG-15160"/>
    <s v="James Galang"/>
    <x v="0"/>
    <s v="United States"/>
    <x v="449"/>
    <x v="45"/>
    <n v="83201"/>
    <x v="1"/>
    <s v="OFF-ST-10000025"/>
    <x v="1"/>
    <x v="4"/>
    <s v="Fellowes Stor/Drawer Steel Plus Storage Drawers"/>
    <n v="477.15000000000003"/>
    <n v="5"/>
    <n v="0"/>
    <n v="28.628999999999962"/>
    <x v="1"/>
    <x v="0"/>
    <s v="No"/>
  </r>
  <r>
    <n v="6438"/>
    <s v="US-2019-116897"/>
    <x v="837"/>
    <d v="2019-05-29T00:00:00"/>
    <s v="First Class"/>
    <s v="JG-15160"/>
    <s v="James Galang"/>
    <x v="0"/>
    <s v="United States"/>
    <x v="449"/>
    <x v="45"/>
    <n v="83201"/>
    <x v="1"/>
    <s v="TEC-PH-10004389"/>
    <x v="2"/>
    <x v="7"/>
    <s v="Nokia Lumia 925"/>
    <n v="302.37599999999998"/>
    <n v="3"/>
    <n v="0.2"/>
    <n v="22.678200000000018"/>
    <x v="1"/>
    <x v="0"/>
    <s v="No"/>
  </r>
  <r>
    <n v="6439"/>
    <s v="US-2019-113992"/>
    <x v="817"/>
    <d v="2019-12-19T00:00:00"/>
    <s v="Standard Class"/>
    <s v="LC-16885"/>
    <s v="Lena Creighton"/>
    <x v="0"/>
    <s v="United States"/>
    <x v="243"/>
    <x v="5"/>
    <n v="75023"/>
    <x v="2"/>
    <s v="FUR-TA-10000577"/>
    <x v="0"/>
    <x v="3"/>
    <s v="Bretford CR4500 Series Slim Rectangular Table"/>
    <n v="974.98799999999983"/>
    <n v="4"/>
    <n v="0.3"/>
    <n v="-97.49879999999996"/>
    <x v="2"/>
    <x v="0"/>
    <s v="No"/>
  </r>
  <r>
    <n v="6440"/>
    <s v="CA-2016-166891"/>
    <x v="777"/>
    <d v="2016-10-06T00:00:00"/>
    <s v="First Class"/>
    <s v="CC-12220"/>
    <s v="Chris Cortes"/>
    <x v="0"/>
    <s v="United States"/>
    <x v="20"/>
    <x v="15"/>
    <n v="10024"/>
    <x v="3"/>
    <s v="FUR-CH-10003298"/>
    <x v="0"/>
    <x v="1"/>
    <s v="Office Star - Contemporary Task Swivel chair with Loop Arms, Charcoal"/>
    <n v="589.41"/>
    <n v="5"/>
    <n v="0.1"/>
    <n v="-6.5490000000000492"/>
    <x v="3"/>
    <x v="0"/>
    <s v="No"/>
  </r>
  <r>
    <n v="6441"/>
    <s v="CA-2018-101161"/>
    <x v="63"/>
    <d v="2018-10-20T00:00:00"/>
    <s v="Standard Class"/>
    <s v="BW-11110"/>
    <s v="Bart Watters"/>
    <x v="1"/>
    <s v="United States"/>
    <x v="20"/>
    <x v="15"/>
    <n v="10024"/>
    <x v="3"/>
    <s v="OFF-AR-10001860"/>
    <x v="1"/>
    <x v="6"/>
    <s v="BIC Liqua Brite Liner"/>
    <n v="34.700000000000003"/>
    <n v="5"/>
    <n v="0"/>
    <n v="12.492000000000001"/>
    <x v="3"/>
    <x v="0"/>
    <s v="No"/>
  </r>
  <r>
    <n v="6442"/>
    <s v="CA-2018-101161"/>
    <x v="63"/>
    <d v="2018-10-20T00:00:00"/>
    <s v="Standard Class"/>
    <s v="BW-11110"/>
    <s v="Bart Watters"/>
    <x v="1"/>
    <s v="United States"/>
    <x v="20"/>
    <x v="15"/>
    <n v="10024"/>
    <x v="3"/>
    <s v="OFF-ST-10003123"/>
    <x v="1"/>
    <x v="4"/>
    <s v="Fellowes Bases and Tops For Staxonsteel/High-Stak Systems"/>
    <n v="99.87"/>
    <n v="3"/>
    <n v="0"/>
    <n v="23.968799999999998"/>
    <x v="3"/>
    <x v="0"/>
    <s v="No"/>
  </r>
  <r>
    <n v="6443"/>
    <s v="CA-2018-101161"/>
    <x v="63"/>
    <d v="2018-10-20T00:00:00"/>
    <s v="Standard Class"/>
    <s v="BW-11110"/>
    <s v="Bart Watters"/>
    <x v="1"/>
    <s v="United States"/>
    <x v="20"/>
    <x v="15"/>
    <n v="10024"/>
    <x v="3"/>
    <s v="OFF-PA-10001295"/>
    <x v="1"/>
    <x v="10"/>
    <s v="Computer Printout Paper with Letter-Trim Perforations"/>
    <n v="37.94"/>
    <n v="2"/>
    <n v="0"/>
    <n v="18.211199999999998"/>
    <x v="3"/>
    <x v="0"/>
    <s v="No"/>
  </r>
  <r>
    <n v="6444"/>
    <s v="CA-2018-101161"/>
    <x v="63"/>
    <d v="2018-10-20T00:00:00"/>
    <s v="Standard Class"/>
    <s v="BW-11110"/>
    <s v="Bart Watters"/>
    <x v="1"/>
    <s v="United States"/>
    <x v="20"/>
    <x v="15"/>
    <n v="10024"/>
    <x v="3"/>
    <s v="OFF-LA-10000407"/>
    <x v="1"/>
    <x v="2"/>
    <s v="Avery White Multi-Purpose Labels"/>
    <n v="24.900000000000002"/>
    <n v="5"/>
    <n v="0"/>
    <n v="11.454000000000001"/>
    <x v="3"/>
    <x v="0"/>
    <s v="No"/>
  </r>
  <r>
    <n v="6445"/>
    <s v="CA-2018-101161"/>
    <x v="63"/>
    <d v="2018-10-20T00:00:00"/>
    <s v="Standard Class"/>
    <s v="BW-11110"/>
    <s v="Bart Watters"/>
    <x v="1"/>
    <s v="United States"/>
    <x v="20"/>
    <x v="15"/>
    <n v="10024"/>
    <x v="3"/>
    <s v="FUR-FU-10003535"/>
    <x v="0"/>
    <x v="5"/>
    <s v="Howard Miller Distant Time Traveler Alarm Clock"/>
    <n v="82.26"/>
    <n v="3"/>
    <n v="0"/>
    <n v="33.726600000000005"/>
    <x v="3"/>
    <x v="0"/>
    <s v="No"/>
  </r>
  <r>
    <n v="6446"/>
    <s v="CA-2017-151785"/>
    <x v="616"/>
    <d v="2017-03-10T00:00:00"/>
    <s v="Standard Class"/>
    <s v="JJ-15445"/>
    <s v="Jennifer Jackson"/>
    <x v="0"/>
    <s v="United States"/>
    <x v="22"/>
    <x v="10"/>
    <n v="60623"/>
    <x v="2"/>
    <s v="OFF-FA-10000611"/>
    <x v="1"/>
    <x v="13"/>
    <s v="Binder Clips by OIC"/>
    <n v="7.1039999999999992"/>
    <n v="6"/>
    <n v="0.2"/>
    <n v="2.4863999999999997"/>
    <x v="2"/>
    <x v="0"/>
    <s v="No"/>
  </r>
  <r>
    <n v="6447"/>
    <s v="US-2019-119816"/>
    <x v="168"/>
    <d v="2019-03-06T00:00:00"/>
    <s v="Second Class"/>
    <s v="TT-21460"/>
    <s v="Tonja Turnell"/>
    <x v="2"/>
    <s v="United States"/>
    <x v="12"/>
    <x v="5"/>
    <n v="77095"/>
    <x v="2"/>
    <s v="FUR-FU-10004848"/>
    <x v="0"/>
    <x v="5"/>
    <s v="Howard Miller 13-3/4&quot; Diameter Brushed Chrome Round Wall Clock"/>
    <n v="103.50000000000001"/>
    <n v="5"/>
    <n v="0.6"/>
    <n v="-77.625"/>
    <x v="2"/>
    <x v="0"/>
    <s v="No"/>
  </r>
  <r>
    <n v="6448"/>
    <s v="US-2019-119816"/>
    <x v="168"/>
    <d v="2019-03-06T00:00:00"/>
    <s v="Second Class"/>
    <s v="TT-21460"/>
    <s v="Tonja Turnell"/>
    <x v="2"/>
    <s v="United States"/>
    <x v="12"/>
    <x v="5"/>
    <n v="77095"/>
    <x v="2"/>
    <s v="OFF-LA-10002381"/>
    <x v="1"/>
    <x v="2"/>
    <s v="Avery 497"/>
    <n v="2.4640000000000004"/>
    <n v="1"/>
    <n v="0.2"/>
    <n v="0.86239999999999983"/>
    <x v="2"/>
    <x v="0"/>
    <s v="No"/>
  </r>
  <r>
    <n v="6449"/>
    <s v="US-2019-119816"/>
    <x v="168"/>
    <d v="2019-03-06T00:00:00"/>
    <s v="Second Class"/>
    <s v="TT-21460"/>
    <s v="Tonja Turnell"/>
    <x v="2"/>
    <s v="United States"/>
    <x v="12"/>
    <x v="5"/>
    <n v="77095"/>
    <x v="2"/>
    <s v="OFF-ST-10000918"/>
    <x v="1"/>
    <x v="4"/>
    <s v="Crate-A-Files"/>
    <n v="8.7200000000000006"/>
    <n v="1"/>
    <n v="0.2"/>
    <n v="0.65399999999999947"/>
    <x v="2"/>
    <x v="0"/>
    <s v="No"/>
  </r>
  <r>
    <n v="6450"/>
    <s v="CA-2017-156510"/>
    <x v="12"/>
    <d v="2017-09-29T00:00:00"/>
    <s v="Standard Class"/>
    <s v="EH-13990"/>
    <s v="Erica Hackney"/>
    <x v="0"/>
    <s v="United States"/>
    <x v="255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  <x v="3"/>
    <x v="0"/>
    <s v="No"/>
  </r>
  <r>
    <n v="6451"/>
    <s v="CA-2017-156510"/>
    <x v="12"/>
    <d v="2017-09-29T00:00:00"/>
    <s v="Standard Class"/>
    <s v="EH-13990"/>
    <s v="Erica Hackney"/>
    <x v="0"/>
    <s v="United States"/>
    <x v="255"/>
    <x v="29"/>
    <n v="6450"/>
    <x v="3"/>
    <s v="OFF-PA-10002222"/>
    <x v="1"/>
    <x v="10"/>
    <s v="Xerox Color Copier Paper, 11&quot; x 17&quot;, Ream"/>
    <n v="45.68"/>
    <n v="2"/>
    <n v="0"/>
    <n v="21.012799999999999"/>
    <x v="3"/>
    <x v="0"/>
    <s v="No"/>
  </r>
  <r>
    <n v="6452"/>
    <s v="CA-2017-156510"/>
    <x v="12"/>
    <d v="2017-09-29T00:00:00"/>
    <s v="Standard Class"/>
    <s v="EH-13990"/>
    <s v="Erica Hackney"/>
    <x v="0"/>
    <s v="United States"/>
    <x v="255"/>
    <x v="29"/>
    <n v="6450"/>
    <x v="3"/>
    <s v="OFF-AR-10004930"/>
    <x v="1"/>
    <x v="6"/>
    <s v="Turquoise Lead Holder with Pocket Clip"/>
    <n v="6.7"/>
    <n v="1"/>
    <n v="0"/>
    <n v="2.2109999999999994"/>
    <x v="3"/>
    <x v="0"/>
    <s v="No"/>
  </r>
  <r>
    <n v="6453"/>
    <s v="US-2017-110261"/>
    <x v="546"/>
    <d v="2017-12-23T00:00:00"/>
    <s v="Second Class"/>
    <s v="PR-18880"/>
    <s v="Patrick Ryan"/>
    <x v="0"/>
    <s v="United States"/>
    <x v="477"/>
    <x v="10"/>
    <n v="60025"/>
    <x v="2"/>
    <s v="TEC-PH-10001750"/>
    <x v="2"/>
    <x v="7"/>
    <s v="Samsung Rugby III"/>
    <n v="158.376"/>
    <n v="3"/>
    <n v="0.2"/>
    <n v="13.857900000000008"/>
    <x v="2"/>
    <x v="0"/>
    <s v="No"/>
  </r>
  <r>
    <n v="6454"/>
    <s v="CA-2017-125710"/>
    <x v="1049"/>
    <d v="2017-10-13T00:00:00"/>
    <s v="Standard Class"/>
    <s v="BT-11680"/>
    <s v="Brian Thompson"/>
    <x v="0"/>
    <s v="United States"/>
    <x v="12"/>
    <x v="5"/>
    <n v="77036"/>
    <x v="2"/>
    <s v="OFF-AR-10000657"/>
    <x v="1"/>
    <x v="6"/>
    <s v="Binney &amp; Smith inkTank Desk Highlighter, Chisel Tip, Yellow, 12/Box"/>
    <n v="3.44"/>
    <n v="2"/>
    <n v="0.2"/>
    <n v="0.55899999999999961"/>
    <x v="2"/>
    <x v="0"/>
    <s v="No"/>
  </r>
  <r>
    <n v="6455"/>
    <s v="CA-2019-161102"/>
    <x v="689"/>
    <d v="2019-08-03T00:00:00"/>
    <s v="First Class"/>
    <s v="EC-14050"/>
    <s v="Erin Creighton"/>
    <x v="0"/>
    <s v="United States"/>
    <x v="8"/>
    <x v="1"/>
    <n v="94110"/>
    <x v="1"/>
    <s v="OFF-ST-10003442"/>
    <x v="1"/>
    <x v="4"/>
    <s v="Eldon Portable Mobile Manager"/>
    <n v="56.56"/>
    <n v="2"/>
    <n v="0"/>
    <n v="15.2712"/>
    <x v="1"/>
    <x v="0"/>
    <s v="No"/>
  </r>
  <r>
    <n v="6456"/>
    <s v="CA-2019-161102"/>
    <x v="689"/>
    <d v="2019-08-03T00:00:00"/>
    <s v="First Class"/>
    <s v="EC-14050"/>
    <s v="Erin Creighton"/>
    <x v="0"/>
    <s v="United States"/>
    <x v="8"/>
    <x v="1"/>
    <n v="94110"/>
    <x v="1"/>
    <s v="FUR-FU-10003142"/>
    <x v="0"/>
    <x v="5"/>
    <s v="Master Big Foot Doorstop, Beige"/>
    <n v="36.96"/>
    <n v="7"/>
    <n v="0"/>
    <n v="11.457599999999998"/>
    <x v="1"/>
    <x v="0"/>
    <s v="No"/>
  </r>
  <r>
    <n v="6457"/>
    <s v="CA-2016-110065"/>
    <x v="79"/>
    <d v="2016-08-11T00:00:00"/>
    <s v="Standard Class"/>
    <s v="SP-20650"/>
    <s v="Stephanie Phelps"/>
    <x v="1"/>
    <s v="United States"/>
    <x v="20"/>
    <x v="15"/>
    <n v="10009"/>
    <x v="3"/>
    <s v="TEC-PH-10002468"/>
    <x v="2"/>
    <x v="7"/>
    <s v="Plantronics CS 50-USB - headset - Convertible, Monaural"/>
    <n v="135.99"/>
    <n v="1"/>
    <n v="0"/>
    <n v="36.717300000000009"/>
    <x v="3"/>
    <x v="0"/>
    <s v="No"/>
  </r>
  <r>
    <n v="6458"/>
    <s v="CA-2016-110065"/>
    <x v="79"/>
    <d v="2016-08-11T00:00:00"/>
    <s v="Standard Class"/>
    <s v="SP-20650"/>
    <s v="Stephanie Phelps"/>
    <x v="1"/>
    <s v="United States"/>
    <x v="20"/>
    <x v="15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  <x v="3"/>
    <x v="0"/>
    <s v="No"/>
  </r>
  <r>
    <n v="6459"/>
    <s v="US-2019-133361"/>
    <x v="304"/>
    <d v="2019-05-17T00:00:00"/>
    <s v="First Class"/>
    <s v="AJ-10780"/>
    <s v="Anthony Jacobs"/>
    <x v="1"/>
    <s v="United States"/>
    <x v="248"/>
    <x v="39"/>
    <n v="21215"/>
    <x v="3"/>
    <s v="OFF-AR-10001919"/>
    <x v="1"/>
    <x v="6"/>
    <s v="OIC #2 Pencils, Medium Soft"/>
    <n v="3.76"/>
    <n v="2"/>
    <n v="0"/>
    <n v="1.0903999999999998"/>
    <x v="3"/>
    <x v="0"/>
    <s v="No"/>
  </r>
  <r>
    <n v="6460"/>
    <s v="US-2019-133361"/>
    <x v="304"/>
    <d v="2019-05-17T00:00:00"/>
    <s v="First Class"/>
    <s v="AJ-10780"/>
    <s v="Anthony Jacobs"/>
    <x v="1"/>
    <s v="United States"/>
    <x v="248"/>
    <x v="39"/>
    <n v="21215"/>
    <x v="3"/>
    <s v="OFF-AR-10003045"/>
    <x v="1"/>
    <x v="6"/>
    <s v="Prang Colored Pencils"/>
    <n v="14.7"/>
    <n v="5"/>
    <n v="0"/>
    <n v="6.6150000000000002"/>
    <x v="3"/>
    <x v="0"/>
    <s v="No"/>
  </r>
  <r>
    <n v="6461"/>
    <s v="US-2019-133361"/>
    <x v="304"/>
    <d v="2019-05-17T00:00:00"/>
    <s v="First Class"/>
    <s v="AJ-10780"/>
    <s v="Anthony Jacobs"/>
    <x v="1"/>
    <s v="United States"/>
    <x v="248"/>
    <x v="39"/>
    <n v="21215"/>
    <x v="3"/>
    <s v="OFF-AR-10003338"/>
    <x v="1"/>
    <x v="6"/>
    <s v="Eberhard Faber 3 1/2&quot; Golf Pencils"/>
    <n v="37.200000000000003"/>
    <n v="5"/>
    <n v="0"/>
    <n v="9.3000000000000007"/>
    <x v="3"/>
    <x v="0"/>
    <s v="No"/>
  </r>
  <r>
    <n v="6462"/>
    <s v="US-2019-133361"/>
    <x v="304"/>
    <d v="2019-05-17T00:00:00"/>
    <s v="First Class"/>
    <s v="AJ-10780"/>
    <s v="Anthony Jacobs"/>
    <x v="1"/>
    <s v="United States"/>
    <x v="248"/>
    <x v="39"/>
    <n v="21215"/>
    <x v="3"/>
    <s v="TEC-AC-10003280"/>
    <x v="2"/>
    <x v="11"/>
    <s v="Belkin F8E887 USB Wired Ergonomic Keyboard"/>
    <n v="89.97"/>
    <n v="3"/>
    <n v="0"/>
    <n v="18.893699999999995"/>
    <x v="3"/>
    <x v="0"/>
    <s v="No"/>
  </r>
  <r>
    <n v="6463"/>
    <s v="US-2019-133361"/>
    <x v="304"/>
    <d v="2019-05-17T00:00:00"/>
    <s v="First Class"/>
    <s v="AJ-10780"/>
    <s v="Anthony Jacobs"/>
    <x v="1"/>
    <s v="United States"/>
    <x v="248"/>
    <x v="39"/>
    <n v="21215"/>
    <x v="3"/>
    <s v="FUR-CH-10003298"/>
    <x v="0"/>
    <x v="1"/>
    <s v="Office Star - Contemporary Task Swivel chair with Loop Arms, Charcoal"/>
    <n v="261.95999999999998"/>
    <n v="2"/>
    <n v="0"/>
    <n v="23.576399999999978"/>
    <x v="3"/>
    <x v="0"/>
    <s v="No"/>
  </r>
  <r>
    <n v="6464"/>
    <s v="US-2019-133361"/>
    <x v="304"/>
    <d v="2019-05-17T00:00:00"/>
    <s v="First Class"/>
    <s v="AJ-10780"/>
    <s v="Anthony Jacobs"/>
    <x v="1"/>
    <s v="United States"/>
    <x v="248"/>
    <x v="39"/>
    <n v="21215"/>
    <x v="3"/>
    <s v="OFF-LA-10004544"/>
    <x v="1"/>
    <x v="2"/>
    <s v="Avery 505"/>
    <n v="74"/>
    <n v="5"/>
    <n v="0"/>
    <n v="37"/>
    <x v="3"/>
    <x v="0"/>
    <s v="No"/>
  </r>
  <r>
    <n v="6465"/>
    <s v="US-2018-155404"/>
    <x v="897"/>
    <d v="2018-09-28T00:00:00"/>
    <s v="Standard Class"/>
    <s v="AS-10630"/>
    <s v="Ann Steele"/>
    <x v="2"/>
    <s v="United States"/>
    <x v="103"/>
    <x v="0"/>
    <n v="40214"/>
    <x v="0"/>
    <s v="FUR-FU-10004586"/>
    <x v="0"/>
    <x v="5"/>
    <s v="G.E. Longer-Life Indoor Recessed Floodlight Bulbs"/>
    <n v="13.28"/>
    <n v="2"/>
    <n v="0"/>
    <n v="6.3743999999999996"/>
    <x v="0"/>
    <x v="0"/>
    <s v="No"/>
  </r>
  <r>
    <n v="6466"/>
    <s v="CA-2017-114503"/>
    <x v="50"/>
    <d v="2017-11-17T00:00:00"/>
    <s v="Standard Class"/>
    <s v="AA-10375"/>
    <s v="Allen Armold"/>
    <x v="0"/>
    <s v="United States"/>
    <x v="465"/>
    <x v="18"/>
    <n v="37087"/>
    <x v="0"/>
    <s v="OFF-ST-10003572"/>
    <x v="1"/>
    <x v="4"/>
    <s v="Portfile Personal File Boxes"/>
    <n v="84.960000000000008"/>
    <n v="6"/>
    <n v="0.2"/>
    <n v="6.3719999999999999"/>
    <x v="0"/>
    <x v="0"/>
    <s v="No"/>
  </r>
  <r>
    <n v="6467"/>
    <s v="CA-2019-153080"/>
    <x v="1053"/>
    <d v="2019-05-25T00:00:00"/>
    <s v="Second Class"/>
    <s v="EH-13945"/>
    <s v="Eric Hoffmann"/>
    <x v="0"/>
    <s v="United States"/>
    <x v="1"/>
    <x v="1"/>
    <n v="90008"/>
    <x v="1"/>
    <s v="TEC-AC-10002331"/>
    <x v="2"/>
    <x v="11"/>
    <s v="Maxell 74 Minute CDR, 10/Pack"/>
    <n v="68.459999999999994"/>
    <n v="7"/>
    <n v="0"/>
    <n v="25.330199999999998"/>
    <x v="1"/>
    <x v="0"/>
    <s v="No"/>
  </r>
  <r>
    <n v="6468"/>
    <s v="CA-2018-163804"/>
    <x v="499"/>
    <d v="2018-12-08T00:00:00"/>
    <s v="Standard Class"/>
    <s v="DB-13270"/>
    <s v="Deborah Brumfield"/>
    <x v="2"/>
    <s v="United States"/>
    <x v="205"/>
    <x v="34"/>
    <n v="2908"/>
    <x v="3"/>
    <s v="OFF-ST-10000142"/>
    <x v="1"/>
    <x v="4"/>
    <s v="Deluxe Rollaway Locking File with Drawer"/>
    <n v="2079.4"/>
    <n v="5"/>
    <n v="0"/>
    <n v="582.23199999999997"/>
    <x v="3"/>
    <x v="0"/>
    <s v="No"/>
  </r>
  <r>
    <n v="6469"/>
    <s v="CA-2018-163804"/>
    <x v="499"/>
    <d v="2018-12-08T00:00:00"/>
    <s v="Standard Class"/>
    <s v="DB-13270"/>
    <s v="Deborah Brumfield"/>
    <x v="2"/>
    <s v="United States"/>
    <x v="205"/>
    <x v="34"/>
    <n v="2908"/>
    <x v="3"/>
    <s v="TEC-PH-10000441"/>
    <x v="2"/>
    <x v="7"/>
    <s v="VTech DS6151"/>
    <n v="629.94999999999993"/>
    <n v="5"/>
    <n v="0"/>
    <n v="176.38600000000002"/>
    <x v="3"/>
    <x v="0"/>
    <s v="No"/>
  </r>
  <r>
    <n v="6470"/>
    <s v="CA-2018-163804"/>
    <x v="499"/>
    <d v="2018-12-08T00:00:00"/>
    <s v="Standard Class"/>
    <s v="DB-13270"/>
    <s v="Deborah Brumfield"/>
    <x v="2"/>
    <s v="United States"/>
    <x v="205"/>
    <x v="34"/>
    <n v="2908"/>
    <x v="3"/>
    <s v="FUR-FU-10004864"/>
    <x v="0"/>
    <x v="5"/>
    <s v="Eldon 500 Class Desk Accessories"/>
    <n v="72.42"/>
    <n v="6"/>
    <n v="0"/>
    <n v="23.898600000000002"/>
    <x v="3"/>
    <x v="0"/>
    <s v="No"/>
  </r>
  <r>
    <n v="6471"/>
    <s v="CA-2017-108532"/>
    <x v="1111"/>
    <d v="2017-09-02T00:00:00"/>
    <s v="Standard Class"/>
    <s v="CC-12100"/>
    <s v="Chad Cunningham"/>
    <x v="2"/>
    <s v="United States"/>
    <x v="66"/>
    <x v="12"/>
    <n v="48234"/>
    <x v="2"/>
    <s v="TEC-PH-10001750"/>
    <x v="2"/>
    <x v="7"/>
    <s v="Samsung Rugby III"/>
    <n v="131.97999999999999"/>
    <n v="2"/>
    <n v="0"/>
    <n v="35.634600000000006"/>
    <x v="2"/>
    <x v="0"/>
    <s v="No"/>
  </r>
  <r>
    <n v="6472"/>
    <s v="CA-2017-108532"/>
    <x v="1111"/>
    <d v="2017-09-02T00:00:00"/>
    <s v="Standard Class"/>
    <s v="CC-12100"/>
    <s v="Chad Cunningham"/>
    <x v="2"/>
    <s v="United States"/>
    <x v="66"/>
    <x v="12"/>
    <n v="48234"/>
    <x v="2"/>
    <s v="TEC-AC-10004510"/>
    <x v="2"/>
    <x v="11"/>
    <s v="Logitech Desktop MK120 Mouse and keyboard Combo"/>
    <n v="114.52"/>
    <n v="7"/>
    <n v="0"/>
    <n v="11.451999999999995"/>
    <x v="2"/>
    <x v="0"/>
    <s v="No"/>
  </r>
  <r>
    <n v="6473"/>
    <s v="CA-2016-151897"/>
    <x v="571"/>
    <d v="2016-06-10T00:00:00"/>
    <s v="Standard Class"/>
    <s v="VT-21700"/>
    <s v="Valerie Takahito"/>
    <x v="2"/>
    <s v="United States"/>
    <x v="12"/>
    <x v="5"/>
    <n v="77070"/>
    <x v="2"/>
    <s v="OFF-LA-10001074"/>
    <x v="1"/>
    <x v="2"/>
    <s v="Round Specialty Laser Printer Labels"/>
    <n v="100.24000000000001"/>
    <n v="10"/>
    <n v="0.2"/>
    <n v="33.830999999999989"/>
    <x v="2"/>
    <x v="0"/>
    <s v="No"/>
  </r>
  <r>
    <n v="6474"/>
    <s v="CA-2018-113292"/>
    <x v="196"/>
    <d v="2018-03-20T00:00:00"/>
    <s v="Second Class"/>
    <s v="DB-13060"/>
    <s v="Dave Brooks"/>
    <x v="0"/>
    <s v="United States"/>
    <x v="29"/>
    <x v="18"/>
    <n v="38401"/>
    <x v="0"/>
    <s v="OFF-AP-10003590"/>
    <x v="1"/>
    <x v="9"/>
    <s v="Hoover WindTunnel Plus Canister Vacuum"/>
    <n v="871.80000000000007"/>
    <n v="3"/>
    <n v="0.2"/>
    <n v="87.180000000000092"/>
    <x v="0"/>
    <x v="0"/>
    <s v="No"/>
  </r>
  <r>
    <n v="6475"/>
    <s v="CA-2016-149524"/>
    <x v="1112"/>
    <d v="2016-01-15T00:00:00"/>
    <s v="First Class"/>
    <s v="BS-11590"/>
    <s v="Brendan Sweed"/>
    <x v="1"/>
    <s v="United States"/>
    <x v="10"/>
    <x v="9"/>
    <n v="19140"/>
    <x v="3"/>
    <s v="FUR-BO-10003433"/>
    <x v="0"/>
    <x v="0"/>
    <s v="Sauder Cornerstone Collection Library"/>
    <n v="61.96"/>
    <n v="4"/>
    <n v="0.5"/>
    <n v="-53.285600000000009"/>
    <x v="3"/>
    <x v="0"/>
    <s v="No"/>
  </r>
  <r>
    <n v="6476"/>
    <s v="CA-2019-140872"/>
    <x v="95"/>
    <d v="2019-06-10T00:00:00"/>
    <s v="Standard Class"/>
    <s v="NR-18550"/>
    <s v="Nick Radford"/>
    <x v="0"/>
    <s v="United States"/>
    <x v="95"/>
    <x v="2"/>
    <n v="33024"/>
    <x v="0"/>
    <s v="OFF-BI-10002432"/>
    <x v="1"/>
    <x v="8"/>
    <s v="Wilson Jones Standard D-Ring Binders"/>
    <n v="4.5540000000000003"/>
    <n v="3"/>
    <n v="0.7"/>
    <n v="-3.4913999999999987"/>
    <x v="0"/>
    <x v="0"/>
    <s v="No"/>
  </r>
  <r>
    <n v="6477"/>
    <s v="CA-2019-140872"/>
    <x v="95"/>
    <d v="2019-06-10T00:00:00"/>
    <s v="Standard Class"/>
    <s v="NR-18550"/>
    <s v="Nick Radford"/>
    <x v="0"/>
    <s v="United States"/>
    <x v="95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74"/>
    <x v="0"/>
    <x v="0"/>
    <s v="No"/>
  </r>
  <r>
    <n v="6478"/>
    <s v="CA-2019-140872"/>
    <x v="95"/>
    <d v="2019-06-10T00:00:00"/>
    <s v="Standard Class"/>
    <s v="NR-18550"/>
    <s v="Nick Radford"/>
    <x v="0"/>
    <s v="United States"/>
    <x v="95"/>
    <x v="2"/>
    <n v="33024"/>
    <x v="0"/>
    <s v="TEC-AC-10003832"/>
    <x v="2"/>
    <x v="11"/>
    <s v="Logitech P710e Mobile Speakerphone"/>
    <n v="205.99200000000002"/>
    <n v="1"/>
    <n v="0.2"/>
    <n v="-2.5749000000000279"/>
    <x v="0"/>
    <x v="0"/>
    <s v="No"/>
  </r>
  <r>
    <n v="6479"/>
    <s v="CA-2019-140872"/>
    <x v="95"/>
    <d v="2019-06-10T00:00:00"/>
    <s v="Standard Class"/>
    <s v="NR-18550"/>
    <s v="Nick Radford"/>
    <x v="0"/>
    <s v="United States"/>
    <x v="95"/>
    <x v="2"/>
    <n v="33024"/>
    <x v="0"/>
    <s v="OFF-PA-10000809"/>
    <x v="1"/>
    <x v="10"/>
    <s v="Xerox 206"/>
    <n v="15.552000000000003"/>
    <n v="3"/>
    <n v="0.2"/>
    <n v="5.4432"/>
    <x v="0"/>
    <x v="0"/>
    <s v="No"/>
  </r>
  <r>
    <n v="6480"/>
    <s v="CA-2019-140872"/>
    <x v="95"/>
    <d v="2019-06-10T00:00:00"/>
    <s v="Standard Class"/>
    <s v="NR-18550"/>
    <s v="Nick Radford"/>
    <x v="0"/>
    <s v="United States"/>
    <x v="95"/>
    <x v="2"/>
    <n v="33024"/>
    <x v="0"/>
    <s v="TEC-PH-10000441"/>
    <x v="2"/>
    <x v="7"/>
    <s v="VTech DS6151"/>
    <n v="503.96000000000004"/>
    <n v="5"/>
    <n v="0.2"/>
    <n v="50.396000000000015"/>
    <x v="0"/>
    <x v="0"/>
    <s v="No"/>
  </r>
  <r>
    <n v="6481"/>
    <s v="CA-2019-140872"/>
    <x v="95"/>
    <d v="2019-06-10T00:00:00"/>
    <s v="Standard Class"/>
    <s v="NR-18550"/>
    <s v="Nick Radford"/>
    <x v="0"/>
    <s v="United States"/>
    <x v="95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  <x v="0"/>
    <x v="0"/>
    <s v="No"/>
  </r>
  <r>
    <n v="6482"/>
    <s v="CA-2019-140872"/>
    <x v="95"/>
    <d v="2019-06-10T00:00:00"/>
    <s v="Standard Class"/>
    <s v="NR-18550"/>
    <s v="Nick Radford"/>
    <x v="0"/>
    <s v="United States"/>
    <x v="95"/>
    <x v="2"/>
    <n v="33024"/>
    <x v="0"/>
    <s v="FUR-BO-10002824"/>
    <x v="0"/>
    <x v="0"/>
    <s v="Bush Mission Pointe Library"/>
    <n v="241.56799999999998"/>
    <n v="2"/>
    <n v="0.2"/>
    <n v="0"/>
    <x v="0"/>
    <x v="0"/>
    <s v="No"/>
  </r>
  <r>
    <n v="6483"/>
    <s v="CA-2019-140872"/>
    <x v="95"/>
    <d v="2019-06-10T00:00:00"/>
    <s v="Standard Class"/>
    <s v="NR-18550"/>
    <s v="Nick Radford"/>
    <x v="0"/>
    <s v="United States"/>
    <x v="95"/>
    <x v="2"/>
    <n v="33024"/>
    <x v="0"/>
    <s v="TEC-AC-10002942"/>
    <x v="2"/>
    <x v="11"/>
    <s v="WD My Passport Ultra 1TB Portable External Hard Drive"/>
    <n v="110.4"/>
    <n v="2"/>
    <n v="0.2"/>
    <n v="-4.1400000000000077"/>
    <x v="0"/>
    <x v="0"/>
    <s v="No"/>
  </r>
  <r>
    <n v="6484"/>
    <s v="CA-2019-113908"/>
    <x v="95"/>
    <d v="2019-06-09T00:00:00"/>
    <s v="Standard Class"/>
    <s v="KN-16390"/>
    <s v="Katherine Nockton"/>
    <x v="1"/>
    <s v="United States"/>
    <x v="20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2"/>
    <x v="3"/>
    <x v="0"/>
    <s v="No"/>
  </r>
  <r>
    <n v="6485"/>
    <s v="CA-2019-113908"/>
    <x v="95"/>
    <d v="2019-06-09T00:00:00"/>
    <s v="Standard Class"/>
    <s v="KN-16390"/>
    <s v="Katherine Nockton"/>
    <x v="1"/>
    <s v="United States"/>
    <x v="20"/>
    <x v="15"/>
    <n v="10011"/>
    <x v="3"/>
    <s v="TEC-MA-10003173"/>
    <x v="2"/>
    <x v="15"/>
    <s v="Hewlett-Packard 300S Scientific Calculator"/>
    <n v="78.66"/>
    <n v="6"/>
    <n v="0"/>
    <n v="36.183599999999991"/>
    <x v="3"/>
    <x v="0"/>
    <s v="No"/>
  </r>
  <r>
    <n v="6486"/>
    <s v="CA-2019-113908"/>
    <x v="95"/>
    <d v="2019-06-09T00:00:00"/>
    <s v="Standard Class"/>
    <s v="KN-16390"/>
    <s v="Katherine Nockton"/>
    <x v="1"/>
    <s v="United States"/>
    <x v="20"/>
    <x v="15"/>
    <n v="10011"/>
    <x v="3"/>
    <s v="OFF-PA-10004156"/>
    <x v="1"/>
    <x v="10"/>
    <s v="Xerox 188"/>
    <n v="45.36"/>
    <n v="4"/>
    <n v="0"/>
    <n v="22.226399999999998"/>
    <x v="3"/>
    <x v="0"/>
    <s v="No"/>
  </r>
  <r>
    <n v="6487"/>
    <s v="CA-2017-120621"/>
    <x v="1113"/>
    <d v="2017-03-26T00:00:00"/>
    <s v="Standard Class"/>
    <s v="JW-16075"/>
    <s v="Julia West"/>
    <x v="0"/>
    <s v="United States"/>
    <x v="108"/>
    <x v="3"/>
    <n v="28540"/>
    <x v="0"/>
    <s v="OFF-AP-10002945"/>
    <x v="1"/>
    <x v="9"/>
    <s v="Honeywell Enviracaire Portable HEPA Air Cleaner for 17' x 22' Room"/>
    <n v="962.07999999999993"/>
    <n v="4"/>
    <n v="0.2"/>
    <n v="156.33799999999997"/>
    <x v="0"/>
    <x v="0"/>
    <s v="No"/>
  </r>
  <r>
    <n v="6488"/>
    <s v="CA-2017-120621"/>
    <x v="1113"/>
    <d v="2017-03-26T00:00:00"/>
    <s v="Standard Class"/>
    <s v="JW-16075"/>
    <s v="Julia West"/>
    <x v="0"/>
    <s v="United States"/>
    <x v="108"/>
    <x v="3"/>
    <n v="28540"/>
    <x v="0"/>
    <s v="OFF-BI-10000948"/>
    <x v="1"/>
    <x v="8"/>
    <s v="GBC Laser Imprintable Binding System Covers, Desert Sand"/>
    <n v="12.843000000000002"/>
    <n v="3"/>
    <n v="0.7"/>
    <n v="-9.8462999999999994"/>
    <x v="0"/>
    <x v="0"/>
    <s v="No"/>
  </r>
  <r>
    <n v="6489"/>
    <s v="CA-2017-120621"/>
    <x v="1113"/>
    <d v="2017-03-26T00:00:00"/>
    <s v="Standard Class"/>
    <s v="JW-16075"/>
    <s v="Julia West"/>
    <x v="0"/>
    <s v="United States"/>
    <x v="108"/>
    <x v="3"/>
    <n v="28540"/>
    <x v="0"/>
    <s v="OFF-PA-10002254"/>
    <x v="1"/>
    <x v="10"/>
    <s v="Xerox 1883"/>
    <n v="295.45600000000002"/>
    <n v="14"/>
    <n v="0.2"/>
    <n v="96.023199999999974"/>
    <x v="0"/>
    <x v="0"/>
    <s v="No"/>
  </r>
  <r>
    <n v="6490"/>
    <s v="US-2019-148866"/>
    <x v="20"/>
    <d v="2019-09-24T00:00:00"/>
    <s v="Standard Class"/>
    <s v="JM-15535"/>
    <s v="Jessica Myrick"/>
    <x v="0"/>
    <s v="United States"/>
    <x v="20"/>
    <x v="15"/>
    <n v="10011"/>
    <x v="3"/>
    <s v="OFF-PA-10004782"/>
    <x v="1"/>
    <x v="10"/>
    <s v="Xerox 228"/>
    <n v="32.400000000000006"/>
    <n v="5"/>
    <n v="0"/>
    <n v="15.552000000000001"/>
    <x v="3"/>
    <x v="0"/>
    <s v="No"/>
  </r>
  <r>
    <n v="6491"/>
    <s v="CA-2016-149594"/>
    <x v="1114"/>
    <d v="2016-09-19T00:00:00"/>
    <s v="Standard Class"/>
    <s v="MF-18250"/>
    <s v="Monica Federle"/>
    <x v="1"/>
    <s v="United States"/>
    <x v="10"/>
    <x v="9"/>
    <n v="19120"/>
    <x v="3"/>
    <s v="FUR-FU-10000222"/>
    <x v="0"/>
    <x v="5"/>
    <s v="Seth Thomas 16&quot; Steel Case Clock"/>
    <n v="103.93599999999999"/>
    <n v="4"/>
    <n v="0.2"/>
    <n v="16.889599999999998"/>
    <x v="3"/>
    <x v="0"/>
    <s v="No"/>
  </r>
  <r>
    <n v="6492"/>
    <s v="CA-2018-113845"/>
    <x v="73"/>
    <d v="2018-11-25T00:00:00"/>
    <s v="Standard Class"/>
    <s v="FA-14230"/>
    <s v="Frank Atkinson"/>
    <x v="1"/>
    <s v="United States"/>
    <x v="333"/>
    <x v="2"/>
    <n v="32839"/>
    <x v="0"/>
    <s v="FUR-BO-10004695"/>
    <x v="0"/>
    <x v="0"/>
    <s v="O'Sullivan 2-Door Barrister Bookcase in Odessa Pine"/>
    <n v="289.56799999999998"/>
    <n v="2"/>
    <n v="0.2"/>
    <n v="10.858799999999974"/>
    <x v="0"/>
    <x v="0"/>
    <s v="No"/>
  </r>
  <r>
    <n v="6493"/>
    <s v="CA-2018-113845"/>
    <x v="73"/>
    <d v="2018-11-25T00:00:00"/>
    <s v="Standard Class"/>
    <s v="FA-14230"/>
    <s v="Frank Atkinson"/>
    <x v="1"/>
    <s v="United States"/>
    <x v="333"/>
    <x v="2"/>
    <n v="32839"/>
    <x v="0"/>
    <s v="OFF-ST-10003327"/>
    <x v="1"/>
    <x v="4"/>
    <s v="Akro-Mils 12-Gallon Tote"/>
    <n v="39.72"/>
    <n v="5"/>
    <n v="0.2"/>
    <n v="4.4684999999999953"/>
    <x v="0"/>
    <x v="0"/>
    <s v="No"/>
  </r>
  <r>
    <n v="6494"/>
    <s v="CA-2018-113845"/>
    <x v="73"/>
    <d v="2018-11-25T00:00:00"/>
    <s v="Standard Class"/>
    <s v="FA-14230"/>
    <s v="Frank Atkinson"/>
    <x v="1"/>
    <s v="United States"/>
    <x v="333"/>
    <x v="2"/>
    <n v="32839"/>
    <x v="0"/>
    <s v="TEC-PH-10003357"/>
    <x v="2"/>
    <x v="7"/>
    <s v="Grandstream GXP2100 Mainstream Business Phone"/>
    <n v="244.768"/>
    <n v="4"/>
    <n v="0.2"/>
    <n v="24.476800000000004"/>
    <x v="0"/>
    <x v="0"/>
    <s v="No"/>
  </r>
  <r>
    <n v="6495"/>
    <s v="CA-2019-111262"/>
    <x v="960"/>
    <d v="2019-11-01T00:00:00"/>
    <s v="Second Class"/>
    <s v="KH-16510"/>
    <s v="Keith Herrera"/>
    <x v="0"/>
    <s v="United States"/>
    <x v="12"/>
    <x v="5"/>
    <n v="77095"/>
    <x v="2"/>
    <s v="TEC-AC-10002167"/>
    <x v="2"/>
    <x v="11"/>
    <s v="Imation 8gb Micro Traveldrive Usb 2.0 Flash Drive"/>
    <n v="24"/>
    <n v="2"/>
    <n v="0.2"/>
    <n v="-2.6999999999999993"/>
    <x v="2"/>
    <x v="0"/>
    <s v="No"/>
  </r>
  <r>
    <n v="6496"/>
    <s v="CA-2019-111262"/>
    <x v="960"/>
    <d v="2019-11-01T00:00:00"/>
    <s v="Second Class"/>
    <s v="KH-16510"/>
    <s v="Keith Herrera"/>
    <x v="0"/>
    <s v="United States"/>
    <x v="12"/>
    <x v="5"/>
    <n v="77095"/>
    <x v="2"/>
    <s v="OFF-PA-10001937"/>
    <x v="1"/>
    <x v="10"/>
    <s v="Xerox 21"/>
    <n v="15.552000000000003"/>
    <n v="3"/>
    <n v="0.2"/>
    <n v="5.4432"/>
    <x v="2"/>
    <x v="0"/>
    <s v="No"/>
  </r>
  <r>
    <n v="6497"/>
    <s v="CA-2019-111262"/>
    <x v="960"/>
    <d v="2019-11-01T00:00:00"/>
    <s v="Second Class"/>
    <s v="KH-16510"/>
    <s v="Keith Herrera"/>
    <x v="0"/>
    <s v="United States"/>
    <x v="12"/>
    <x v="5"/>
    <n v="77095"/>
    <x v="2"/>
    <s v="TEC-AC-10004510"/>
    <x v="2"/>
    <x v="11"/>
    <s v="Logitech Desktop MK120 Mouse and keyboard Combo"/>
    <n v="26.176000000000002"/>
    <n v="2"/>
    <n v="0.2"/>
    <n v="-3.272000000000002"/>
    <x v="2"/>
    <x v="0"/>
    <s v="No"/>
  </r>
  <r>
    <n v="6498"/>
    <s v="CA-2017-103135"/>
    <x v="1115"/>
    <d v="2017-07-28T00:00:00"/>
    <s v="Standard Class"/>
    <s v="SS-20515"/>
    <s v="Shirley Schmidt"/>
    <x v="2"/>
    <s v="United States"/>
    <x v="103"/>
    <x v="0"/>
    <n v="40214"/>
    <x v="0"/>
    <s v="FUR-FU-10001487"/>
    <x v="0"/>
    <x v="5"/>
    <s v="Eldon Expressions Wood and Plastic Desk Accessories, Cherry Wood"/>
    <n v="20.94"/>
    <n v="3"/>
    <n v="0"/>
    <n v="6.0725999999999987"/>
    <x v="0"/>
    <x v="0"/>
    <s v="No"/>
  </r>
  <r>
    <n v="6499"/>
    <s v="CA-2017-103135"/>
    <x v="1115"/>
    <d v="2017-07-28T00:00:00"/>
    <s v="Standard Class"/>
    <s v="SS-20515"/>
    <s v="Shirley Schmidt"/>
    <x v="2"/>
    <s v="United States"/>
    <x v="103"/>
    <x v="0"/>
    <n v="40214"/>
    <x v="0"/>
    <s v="OFF-BI-10000069"/>
    <x v="1"/>
    <x v="8"/>
    <s v="GBC Prepunched Paper, 19-Hole, for Binding Systems, 24-lb"/>
    <n v="135.09"/>
    <n v="9"/>
    <n v="0"/>
    <n v="62.14139999999999"/>
    <x v="0"/>
    <x v="0"/>
    <s v="No"/>
  </r>
  <r>
    <n v="6500"/>
    <s v="CA-2017-103135"/>
    <x v="1115"/>
    <d v="2017-07-28T00:00:00"/>
    <s v="Standard Class"/>
    <s v="SS-20515"/>
    <s v="Shirley Schmidt"/>
    <x v="2"/>
    <s v="United States"/>
    <x v="103"/>
    <x v="0"/>
    <n v="40214"/>
    <x v="0"/>
    <s v="TEC-AC-10003289"/>
    <x v="2"/>
    <x v="11"/>
    <s v="Anker Ultra-Slim Mini Bluetooth 3.0 Wireless Keyboard"/>
    <n v="279.85999999999996"/>
    <n v="14"/>
    <n v="0"/>
    <n v="64.367799999999988"/>
    <x v="0"/>
    <x v="0"/>
    <s v="No"/>
  </r>
  <r>
    <n v="6501"/>
    <s v="CA-2017-103135"/>
    <x v="1115"/>
    <d v="2017-07-28T00:00:00"/>
    <s v="Standard Class"/>
    <s v="SS-20515"/>
    <s v="Shirley Schmidt"/>
    <x v="2"/>
    <s v="United States"/>
    <x v="103"/>
    <x v="0"/>
    <n v="40214"/>
    <x v="0"/>
    <s v="OFF-BI-10000069"/>
    <x v="1"/>
    <x v="8"/>
    <s v="GBC Prepunched Paper, 19-Hole, for Binding Systems, 24-lb"/>
    <n v="90.06"/>
    <n v="6"/>
    <n v="0"/>
    <n v="41.427599999999991"/>
    <x v="0"/>
    <x v="0"/>
    <s v="No"/>
  </r>
  <r>
    <n v="6502"/>
    <s v="CA-2016-129147"/>
    <x v="981"/>
    <d v="2016-11-06T00:00:00"/>
    <s v="Standard Class"/>
    <s v="LC-17050"/>
    <s v="Liz Carlisle"/>
    <x v="0"/>
    <s v="United States"/>
    <x v="64"/>
    <x v="24"/>
    <n v="44256"/>
    <x v="3"/>
    <s v="TEC-PH-10001299"/>
    <x v="2"/>
    <x v="7"/>
    <s v="Polycom CX300 Desktop Phone USB VoIP phone"/>
    <n v="539.96399999999994"/>
    <n v="6"/>
    <n v="0.4"/>
    <n v="-107.99280000000002"/>
    <x v="3"/>
    <x v="0"/>
    <s v="No"/>
  </r>
  <r>
    <n v="6503"/>
    <s v="CA-2016-129147"/>
    <x v="981"/>
    <d v="2016-11-06T00:00:00"/>
    <s v="Standard Class"/>
    <s v="LC-17050"/>
    <s v="Liz Carlisle"/>
    <x v="0"/>
    <s v="United States"/>
    <x v="64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x v="3"/>
    <x v="0"/>
    <s v="No"/>
  </r>
  <r>
    <n v="6504"/>
    <s v="CA-2016-129147"/>
    <x v="981"/>
    <d v="2016-11-06T00:00:00"/>
    <s v="Standard Class"/>
    <s v="LC-17050"/>
    <s v="Liz Carlisle"/>
    <x v="0"/>
    <s v="United States"/>
    <x v="64"/>
    <x v="24"/>
    <n v="44256"/>
    <x v="3"/>
    <s v="OFF-BI-10001098"/>
    <x v="1"/>
    <x v="8"/>
    <s v="Acco D-Ring Binder w/DublLock"/>
    <n v="19.242000000000001"/>
    <n v="3"/>
    <n v="0.7"/>
    <n v="-13.4694"/>
    <x v="3"/>
    <x v="0"/>
    <s v="No"/>
  </r>
  <r>
    <n v="6505"/>
    <s v="CA-2019-128265"/>
    <x v="701"/>
    <d v="2019-11-22T00:00:00"/>
    <s v="Second Class"/>
    <s v="VW-21775"/>
    <s v="Victoria Wilson"/>
    <x v="1"/>
    <s v="United States"/>
    <x v="20"/>
    <x v="15"/>
    <n v="10011"/>
    <x v="3"/>
    <s v="OFF-ST-10000142"/>
    <x v="1"/>
    <x v="4"/>
    <s v="Deluxe Rollaway Locking File with Drawer"/>
    <n v="1247.6399999999999"/>
    <n v="3"/>
    <n v="0"/>
    <n v="349.33919999999995"/>
    <x v="3"/>
    <x v="0"/>
    <s v="No"/>
  </r>
  <r>
    <n v="6506"/>
    <s v="CA-2018-152331"/>
    <x v="190"/>
    <d v="2018-06-30T00:00:00"/>
    <s v="Standard Class"/>
    <s v="LD-16855"/>
    <s v="Lela Donovan"/>
    <x v="1"/>
    <s v="United States"/>
    <x v="22"/>
    <x v="10"/>
    <n v="60653"/>
    <x v="2"/>
    <s v="OFF-AR-10001547"/>
    <x v="1"/>
    <x v="6"/>
    <s v="Newell 311"/>
    <n v="5.3040000000000003"/>
    <n v="3"/>
    <n v="0.2"/>
    <n v="0.46409999999999996"/>
    <x v="2"/>
    <x v="0"/>
    <s v="No"/>
  </r>
  <r>
    <n v="6507"/>
    <s v="US-2018-128909"/>
    <x v="790"/>
    <d v="2018-10-11T00:00:00"/>
    <s v="Second Class"/>
    <s v="SP-20545"/>
    <s v="Sibella Parks"/>
    <x v="1"/>
    <s v="United States"/>
    <x v="10"/>
    <x v="9"/>
    <n v="19143"/>
    <x v="3"/>
    <s v="OFF-PA-10001593"/>
    <x v="1"/>
    <x v="10"/>
    <s v="Xerox 1947"/>
    <n v="19.136000000000003"/>
    <n v="4"/>
    <n v="0.2"/>
    <n v="5.9799999999999986"/>
    <x v="3"/>
    <x v="0"/>
    <s v="No"/>
  </r>
  <r>
    <n v="6508"/>
    <s v="US-2018-128909"/>
    <x v="790"/>
    <d v="2018-10-11T00:00:00"/>
    <s v="Second Class"/>
    <s v="SP-20545"/>
    <s v="Sibella Parks"/>
    <x v="1"/>
    <s v="United States"/>
    <x v="10"/>
    <x v="9"/>
    <n v="19143"/>
    <x v="3"/>
    <s v="FUR-FU-10004071"/>
    <x v="0"/>
    <x v="5"/>
    <s v="Luxo Professional Magnifying Clamp-On Fluorescent Lamps"/>
    <n v="332.83200000000005"/>
    <n v="4"/>
    <n v="0.2"/>
    <n v="-24.962399999999988"/>
    <x v="3"/>
    <x v="0"/>
    <s v="No"/>
  </r>
  <r>
    <n v="6509"/>
    <s v="CA-2019-102197"/>
    <x v="698"/>
    <d v="2019-12-26T00:00:00"/>
    <s v="Standard Class"/>
    <s v="DK-13150"/>
    <s v="David Kendrick"/>
    <x v="1"/>
    <s v="United States"/>
    <x v="20"/>
    <x v="15"/>
    <n v="10009"/>
    <x v="3"/>
    <s v="OFF-PA-10001970"/>
    <x v="1"/>
    <x v="10"/>
    <s v="Xerox 1908"/>
    <n v="279.89999999999998"/>
    <n v="5"/>
    <n v="0"/>
    <n v="137.15100000000001"/>
    <x v="3"/>
    <x v="0"/>
    <s v="No"/>
  </r>
  <r>
    <n v="6510"/>
    <s v="CA-2019-102197"/>
    <x v="698"/>
    <d v="2019-12-26T00:00:00"/>
    <s v="Standard Class"/>
    <s v="DK-13150"/>
    <s v="David Kendrick"/>
    <x v="1"/>
    <s v="United States"/>
    <x v="20"/>
    <x v="15"/>
    <n v="10009"/>
    <x v="3"/>
    <s v="OFF-BI-10001524"/>
    <x v="1"/>
    <x v="8"/>
    <s v="GBC Premium Transparent Covers with Diagonal Lined Pattern"/>
    <n v="50.352000000000004"/>
    <n v="3"/>
    <n v="0.2"/>
    <n v="17.623199999999997"/>
    <x v="3"/>
    <x v="0"/>
    <s v="No"/>
  </r>
  <r>
    <n v="6511"/>
    <s v="CA-2019-102197"/>
    <x v="698"/>
    <d v="2019-12-26T00:00:00"/>
    <s v="Standard Class"/>
    <s v="DK-13150"/>
    <s v="David Kendrick"/>
    <x v="1"/>
    <s v="United States"/>
    <x v="20"/>
    <x v="15"/>
    <n v="10009"/>
    <x v="3"/>
    <s v="OFF-PA-10004156"/>
    <x v="1"/>
    <x v="10"/>
    <s v="Xerox 188"/>
    <n v="34.019999999999996"/>
    <n v="3"/>
    <n v="0"/>
    <n v="16.669799999999999"/>
    <x v="3"/>
    <x v="0"/>
    <s v="No"/>
  </r>
  <r>
    <n v="6512"/>
    <s v="CA-2019-167640"/>
    <x v="904"/>
    <d v="2019-03-10T00:00:00"/>
    <s v="Standard Class"/>
    <s v="FC-14245"/>
    <s v="Frank Carlisle"/>
    <x v="2"/>
    <s v="United States"/>
    <x v="8"/>
    <x v="1"/>
    <n v="94109"/>
    <x v="1"/>
    <s v="OFF-AR-10003158"/>
    <x v="1"/>
    <x v="6"/>
    <s v="Fluorescent Highlighters by Dixon"/>
    <n v="23.88"/>
    <n v="6"/>
    <n v="0"/>
    <n v="8.1191999999999993"/>
    <x v="1"/>
    <x v="0"/>
    <s v="No"/>
  </r>
  <r>
    <n v="6513"/>
    <s v="CA-2019-167640"/>
    <x v="904"/>
    <d v="2019-03-10T00:00:00"/>
    <s v="Standard Class"/>
    <s v="FC-14245"/>
    <s v="Frank Carlisle"/>
    <x v="2"/>
    <s v="United States"/>
    <x v="8"/>
    <x v="1"/>
    <n v="94109"/>
    <x v="1"/>
    <s v="OFF-LA-10004559"/>
    <x v="1"/>
    <x v="2"/>
    <s v="Avery 49"/>
    <n v="11.52"/>
    <n v="4"/>
    <n v="0"/>
    <n v="5.6448"/>
    <x v="1"/>
    <x v="0"/>
    <s v="No"/>
  </r>
  <r>
    <n v="6514"/>
    <s v="CA-2019-167640"/>
    <x v="904"/>
    <d v="2019-03-10T00:00:00"/>
    <s v="Standard Class"/>
    <s v="FC-14245"/>
    <s v="Frank Carlisle"/>
    <x v="2"/>
    <s v="United States"/>
    <x v="8"/>
    <x v="1"/>
    <n v="94109"/>
    <x v="1"/>
    <s v="OFF-PA-10001033"/>
    <x v="1"/>
    <x v="10"/>
    <s v="Xerox 1893"/>
    <n v="286.93"/>
    <n v="7"/>
    <n v="0"/>
    <n v="140.59569999999999"/>
    <x v="1"/>
    <x v="0"/>
    <s v="No"/>
  </r>
  <r>
    <n v="6515"/>
    <s v="CA-2019-167640"/>
    <x v="904"/>
    <d v="2019-03-10T00:00:00"/>
    <s v="Standard Class"/>
    <s v="FC-14245"/>
    <s v="Frank Carlisle"/>
    <x v="2"/>
    <s v="United States"/>
    <x v="8"/>
    <x v="1"/>
    <n v="94109"/>
    <x v="1"/>
    <s v="TEC-PH-10001336"/>
    <x v="2"/>
    <x v="7"/>
    <s v="Digium D40 VoIP phone"/>
    <n v="206.38400000000001"/>
    <n v="2"/>
    <n v="0.2"/>
    <n v="23.218199999999996"/>
    <x v="1"/>
    <x v="0"/>
    <s v="No"/>
  </r>
  <r>
    <n v="6516"/>
    <s v="US-2019-116652"/>
    <x v="175"/>
    <d v="2019-09-19T00:00:00"/>
    <s v="Standard Class"/>
    <s v="RD-19480"/>
    <s v="Rick Duston"/>
    <x v="0"/>
    <s v="United States"/>
    <x v="8"/>
    <x v="1"/>
    <n v="94122"/>
    <x v="1"/>
    <s v="FUR-CH-10002961"/>
    <x v="0"/>
    <x v="1"/>
    <s v="Leather Task Chair, Black"/>
    <n v="218.35200000000003"/>
    <n v="3"/>
    <n v="0.2"/>
    <n v="0"/>
    <x v="1"/>
    <x v="0"/>
    <s v="No"/>
  </r>
  <r>
    <n v="6517"/>
    <s v="US-2019-116652"/>
    <x v="175"/>
    <d v="2019-09-19T00:00:00"/>
    <s v="Standard Class"/>
    <s v="RD-19480"/>
    <s v="Rick Duston"/>
    <x v="0"/>
    <s v="United States"/>
    <x v="8"/>
    <x v="1"/>
    <n v="94122"/>
    <x v="1"/>
    <s v="FUR-FU-10001488"/>
    <x v="0"/>
    <x v="5"/>
    <s v="Tenex 46&quot; x 60&quot; Computer Anti-Static Chairmat, Rectangular Shaped"/>
    <n v="529.9"/>
    <n v="5"/>
    <n v="0"/>
    <n v="105.97999999999999"/>
    <x v="1"/>
    <x v="0"/>
    <s v="No"/>
  </r>
  <r>
    <n v="6518"/>
    <s v="US-2019-116652"/>
    <x v="175"/>
    <d v="2019-09-19T00:00:00"/>
    <s v="Standard Class"/>
    <s v="RD-19480"/>
    <s v="Rick Duston"/>
    <x v="0"/>
    <s v="United States"/>
    <x v="8"/>
    <x v="1"/>
    <n v="94122"/>
    <x v="1"/>
    <s v="OFF-AR-10001915"/>
    <x v="1"/>
    <x v="6"/>
    <s v="Peel-Off China Markers"/>
    <n v="99.3"/>
    <n v="10"/>
    <n v="0"/>
    <n v="41.706000000000003"/>
    <x v="1"/>
    <x v="0"/>
    <s v="No"/>
  </r>
  <r>
    <n v="6519"/>
    <s v="US-2019-116652"/>
    <x v="175"/>
    <d v="2019-09-19T00:00:00"/>
    <s v="Standard Class"/>
    <s v="RD-19480"/>
    <s v="Rick Duston"/>
    <x v="0"/>
    <s v="United States"/>
    <x v="8"/>
    <x v="1"/>
    <n v="94122"/>
    <x v="1"/>
    <s v="OFF-AP-10001205"/>
    <x v="1"/>
    <x v="9"/>
    <s v="Belkin 5 Outlet SurgeMaster Power Centers"/>
    <n v="108.96"/>
    <n v="2"/>
    <n v="0"/>
    <n v="30.508800000000008"/>
    <x v="1"/>
    <x v="0"/>
    <s v="No"/>
  </r>
  <r>
    <n v="6520"/>
    <s v="US-2019-116652"/>
    <x v="175"/>
    <d v="2019-09-19T00:00:00"/>
    <s v="Standard Class"/>
    <s v="RD-19480"/>
    <s v="Rick Duston"/>
    <x v="0"/>
    <s v="United States"/>
    <x v="8"/>
    <x v="1"/>
    <n v="94122"/>
    <x v="1"/>
    <s v="OFF-BI-10004528"/>
    <x v="1"/>
    <x v="8"/>
    <s v="Cardinal Poly Pocket Divider Pockets for Ring Binders"/>
    <n v="2.6880000000000002"/>
    <n v="1"/>
    <n v="0.2"/>
    <n v="0.83999999999999975"/>
    <x v="1"/>
    <x v="0"/>
    <s v="No"/>
  </r>
  <r>
    <n v="6521"/>
    <s v="CA-2019-138289"/>
    <x v="1034"/>
    <d v="2019-01-18T00:00:00"/>
    <s v="Second Class"/>
    <s v="AR-10540"/>
    <s v="Andy Reiter"/>
    <x v="0"/>
    <s v="United States"/>
    <x v="25"/>
    <x v="12"/>
    <n v="49201"/>
    <x v="2"/>
    <s v="OFF-BI-10004995"/>
    <x v="1"/>
    <x v="8"/>
    <s v="GBC DocuBind P400 Electric Binding System"/>
    <n v="5443.96"/>
    <n v="4"/>
    <n v="0"/>
    <n v="2504.2215999999999"/>
    <x v="2"/>
    <x v="0"/>
    <s v="No"/>
  </r>
  <r>
    <n v="6522"/>
    <s v="CA-2019-138289"/>
    <x v="1034"/>
    <d v="2019-01-18T00:00:00"/>
    <s v="Second Class"/>
    <s v="AR-10540"/>
    <s v="Andy Reiter"/>
    <x v="0"/>
    <s v="United States"/>
    <x v="25"/>
    <x v="12"/>
    <n v="49201"/>
    <x v="2"/>
    <s v="FUR-CH-10004626"/>
    <x v="0"/>
    <x v="1"/>
    <s v="Office Star Flex Back Scooter Chair with Aluminum Finish Frame"/>
    <n v="302.67"/>
    <n v="3"/>
    <n v="0"/>
    <n v="72.640799999999999"/>
    <x v="2"/>
    <x v="0"/>
    <s v="No"/>
  </r>
  <r>
    <n v="6523"/>
    <s v="CA-2019-138289"/>
    <x v="1034"/>
    <d v="2019-01-18T00:00:00"/>
    <s v="Second Class"/>
    <s v="AR-10540"/>
    <s v="Andy Reiter"/>
    <x v="0"/>
    <s v="United States"/>
    <x v="25"/>
    <x v="12"/>
    <n v="49201"/>
    <x v="2"/>
    <s v="OFF-PA-10001260"/>
    <x v="1"/>
    <x v="10"/>
    <s v="TOPS Money Receipt Book, Consecutively Numbered in Red,"/>
    <n v="56.07"/>
    <n v="7"/>
    <n v="0"/>
    <n v="25.231499999999997"/>
    <x v="2"/>
    <x v="0"/>
    <s v="No"/>
  </r>
  <r>
    <n v="6524"/>
    <s v="CA-2018-129308"/>
    <x v="274"/>
    <d v="2018-07-13T00:00:00"/>
    <s v="Standard Class"/>
    <s v="CC-12100"/>
    <s v="Chad Cunningham"/>
    <x v="2"/>
    <s v="United States"/>
    <x v="10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4"/>
    <x v="3"/>
    <x v="0"/>
    <s v="No"/>
  </r>
  <r>
    <n v="6525"/>
    <s v="CA-2018-129308"/>
    <x v="274"/>
    <d v="2018-07-13T00:00:00"/>
    <s v="Standard Class"/>
    <s v="CC-12100"/>
    <s v="Chad Cunningham"/>
    <x v="2"/>
    <s v="United States"/>
    <x v="10"/>
    <x v="9"/>
    <n v="19120"/>
    <x v="3"/>
    <s v="TEC-PH-10002310"/>
    <x v="2"/>
    <x v="7"/>
    <s v="Panasonic KX T7731-B Digital phone"/>
    <n v="59.993999999999993"/>
    <n v="1"/>
    <n v="0.4"/>
    <n v="-12.998700000000007"/>
    <x v="3"/>
    <x v="0"/>
    <s v="No"/>
  </r>
  <r>
    <n v="6526"/>
    <s v="CA-2018-129308"/>
    <x v="274"/>
    <d v="2018-07-13T00:00:00"/>
    <s v="Standard Class"/>
    <s v="CC-12100"/>
    <s v="Chad Cunningham"/>
    <x v="2"/>
    <s v="United States"/>
    <x v="10"/>
    <x v="9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  <x v="3"/>
    <x v="0"/>
    <s v="No"/>
  </r>
  <r>
    <n v="6527"/>
    <s v="CA-2018-129308"/>
    <x v="274"/>
    <d v="2018-07-13T00:00:00"/>
    <s v="Standard Class"/>
    <s v="CC-12100"/>
    <s v="Chad Cunningham"/>
    <x v="2"/>
    <s v="United States"/>
    <x v="10"/>
    <x v="9"/>
    <n v="19120"/>
    <x v="3"/>
    <s v="OFF-BI-10001308"/>
    <x v="1"/>
    <x v="8"/>
    <s v="GBC Standard Plastic Binding Systems' Combs"/>
    <n v="9.4200000000000017"/>
    <n v="5"/>
    <n v="0.7"/>
    <n v="-7.8500000000000014"/>
    <x v="3"/>
    <x v="0"/>
    <s v="No"/>
  </r>
  <r>
    <n v="6528"/>
    <s v="CA-2018-157791"/>
    <x v="443"/>
    <d v="2018-12-28T00:00:00"/>
    <s v="Second Class"/>
    <s v="CA-11965"/>
    <s v="Carol Adams"/>
    <x v="1"/>
    <s v="United States"/>
    <x v="99"/>
    <x v="34"/>
    <n v="2886"/>
    <x v="3"/>
    <s v="TEC-CO-10002095"/>
    <x v="2"/>
    <x v="16"/>
    <s v="Hewlett Packard 610 Color Digital Copier / Printer"/>
    <n v="1999.96"/>
    <n v="4"/>
    <n v="0"/>
    <n v="899.98199999999997"/>
    <x v="3"/>
    <x v="0"/>
    <s v="No"/>
  </r>
  <r>
    <n v="6529"/>
    <s v="CA-2016-146864"/>
    <x v="1091"/>
    <d v="2016-12-26T00:00:00"/>
    <s v="Standard Class"/>
    <s v="BT-11530"/>
    <s v="Bradley Talbott"/>
    <x v="2"/>
    <s v="United States"/>
    <x v="20"/>
    <x v="15"/>
    <n v="10024"/>
    <x v="3"/>
    <s v="OFF-ST-10004946"/>
    <x v="1"/>
    <x v="4"/>
    <s v="Desktop 3-Pocket Hot File"/>
    <n v="216.4"/>
    <n v="4"/>
    <n v="0"/>
    <n v="56.26400000000001"/>
    <x v="3"/>
    <x v="0"/>
    <s v="No"/>
  </r>
  <r>
    <n v="6530"/>
    <s v="CA-2016-103744"/>
    <x v="1116"/>
    <d v="2016-02-27T00:00:00"/>
    <s v="Standard Class"/>
    <s v="MG-17875"/>
    <s v="Michael Grace"/>
    <x v="2"/>
    <s v="United States"/>
    <x v="236"/>
    <x v="5"/>
    <n v="79907"/>
    <x v="2"/>
    <s v="OFF-LA-10004425"/>
    <x v="1"/>
    <x v="2"/>
    <s v="Staple-on labels"/>
    <n v="6.9360000000000008"/>
    <n v="3"/>
    <n v="0.2"/>
    <n v="2.3409000000000004"/>
    <x v="2"/>
    <x v="1"/>
    <s v="Yes"/>
  </r>
  <r>
    <n v="6531"/>
    <s v="CA-2016-103744"/>
    <x v="1116"/>
    <d v="2016-02-27T00:00:00"/>
    <s v="Standard Class"/>
    <s v="MG-17875"/>
    <s v="Michael Grace"/>
    <x v="2"/>
    <s v="United States"/>
    <x v="236"/>
    <x v="5"/>
    <n v="79907"/>
    <x v="2"/>
    <s v="OFF-BI-10000320"/>
    <x v="1"/>
    <x v="8"/>
    <s v="GBC Plastic Binding Combs"/>
    <n v="4.427999999999999"/>
    <n v="3"/>
    <n v="0.8"/>
    <n v="-6.8633999999999986"/>
    <x v="2"/>
    <x v="1"/>
    <s v="Yes"/>
  </r>
  <r>
    <n v="6532"/>
    <s v="US-2019-107384"/>
    <x v="769"/>
    <d v="2019-12-08T00:00:00"/>
    <s v="Standard Class"/>
    <s v="TP-21130"/>
    <s v="Theone Pippenger"/>
    <x v="0"/>
    <s v="United States"/>
    <x v="30"/>
    <x v="11"/>
    <n v="55901"/>
    <x v="2"/>
    <s v="OFF-AR-10001315"/>
    <x v="1"/>
    <x v="6"/>
    <s v="Newell 310"/>
    <n v="8.8000000000000007"/>
    <n v="5"/>
    <n v="0"/>
    <n v="2.5519999999999996"/>
    <x v="2"/>
    <x v="0"/>
    <s v="No"/>
  </r>
  <r>
    <n v="6533"/>
    <s v="US-2019-107384"/>
    <x v="769"/>
    <d v="2019-12-08T00:00:00"/>
    <s v="Standard Class"/>
    <s v="TP-21130"/>
    <s v="Theone Pippenger"/>
    <x v="0"/>
    <s v="United States"/>
    <x v="30"/>
    <x v="11"/>
    <n v="55901"/>
    <x v="2"/>
    <s v="TEC-AC-10004595"/>
    <x v="2"/>
    <x v="11"/>
    <s v="First Data TMFD35 PIN Pad"/>
    <n v="142.80000000000001"/>
    <n v="1"/>
    <n v="0"/>
    <n v="29.988"/>
    <x v="2"/>
    <x v="0"/>
    <s v="No"/>
  </r>
  <r>
    <n v="6534"/>
    <s v="US-2019-107384"/>
    <x v="769"/>
    <d v="2019-12-08T00:00:00"/>
    <s v="Standard Class"/>
    <s v="TP-21130"/>
    <s v="Theone Pippenger"/>
    <x v="0"/>
    <s v="United States"/>
    <x v="30"/>
    <x v="11"/>
    <n v="55901"/>
    <x v="2"/>
    <s v="TEC-AC-10001539"/>
    <x v="2"/>
    <x v="11"/>
    <s v="Logitech G430 Surround Sound Gaming Headset with Dolby 7.1 Technology"/>
    <n v="399.95"/>
    <n v="5"/>
    <n v="0"/>
    <n v="143.982"/>
    <x v="2"/>
    <x v="0"/>
    <s v="No"/>
  </r>
  <r>
    <n v="6535"/>
    <s v="CA-2016-128209"/>
    <x v="664"/>
    <d v="2016-11-22T00:00:00"/>
    <s v="Standard Class"/>
    <s v="GT-14710"/>
    <s v="Greg Tran"/>
    <x v="0"/>
    <s v="United States"/>
    <x v="198"/>
    <x v="15"/>
    <n v="14215"/>
    <x v="3"/>
    <s v="OFF-BI-10001359"/>
    <x v="1"/>
    <x v="8"/>
    <s v="GBC DocuBind TL300 Electric Binding System"/>
    <n v="2152.7760000000003"/>
    <n v="3"/>
    <n v="0.2"/>
    <n v="726.56189999999981"/>
    <x v="3"/>
    <x v="0"/>
    <s v="No"/>
  </r>
  <r>
    <n v="6536"/>
    <s v="CA-2016-128209"/>
    <x v="664"/>
    <d v="2016-11-22T00:00:00"/>
    <s v="Standard Class"/>
    <s v="GT-14710"/>
    <s v="Greg Tran"/>
    <x v="0"/>
    <s v="United States"/>
    <x v="198"/>
    <x v="15"/>
    <n v="14215"/>
    <x v="3"/>
    <s v="FUR-BO-10002213"/>
    <x v="0"/>
    <x v="0"/>
    <s v="DMI Eclipse Executive Suite Bookcases"/>
    <n v="4007.8400000000006"/>
    <n v="10"/>
    <n v="0.2"/>
    <n v="-50.098000000000297"/>
    <x v="3"/>
    <x v="0"/>
    <s v="No"/>
  </r>
  <r>
    <n v="6537"/>
    <s v="CA-2016-169684"/>
    <x v="22"/>
    <d v="2016-10-23T00:00:00"/>
    <s v="First Class"/>
    <s v="FH-14365"/>
    <s v="Fred Hopkins"/>
    <x v="1"/>
    <s v="United States"/>
    <x v="289"/>
    <x v="18"/>
    <n v="37918"/>
    <x v="0"/>
    <s v="FUR-TA-10003008"/>
    <x v="0"/>
    <x v="3"/>
    <s v="Lesro Round Back Collection Coffee Table, End Table"/>
    <n v="328.59000000000003"/>
    <n v="3"/>
    <n v="0.4"/>
    <n v="-147.8655"/>
    <x v="0"/>
    <x v="0"/>
    <s v="No"/>
  </r>
  <r>
    <n v="6538"/>
    <s v="CA-2016-169684"/>
    <x v="22"/>
    <d v="2016-10-23T00:00:00"/>
    <s v="First Class"/>
    <s v="FH-14365"/>
    <s v="Fred Hopkins"/>
    <x v="1"/>
    <s v="United States"/>
    <x v="289"/>
    <x v="18"/>
    <n v="37918"/>
    <x v="0"/>
    <s v="OFF-ST-10000934"/>
    <x v="1"/>
    <x v="4"/>
    <s v="Contico 72&quot;H Heavy-Duty Storage System"/>
    <n v="98.352000000000004"/>
    <n v="3"/>
    <n v="0.2"/>
    <n v="-24.588000000000001"/>
    <x v="0"/>
    <x v="0"/>
    <s v="No"/>
  </r>
  <r>
    <n v="6539"/>
    <s v="CA-2017-109862"/>
    <x v="969"/>
    <d v="2017-10-30T00:00:00"/>
    <s v="Standard Class"/>
    <s v="HK-14890"/>
    <s v="Heather Kirkland"/>
    <x v="1"/>
    <s v="United States"/>
    <x v="46"/>
    <x v="13"/>
    <n v="19711"/>
    <x v="3"/>
    <s v="TEC-PH-10004042"/>
    <x v="2"/>
    <x v="7"/>
    <s v="ClearOne Communications CHAT 70 OC Speaker Phone"/>
    <n v="158.99"/>
    <n v="1"/>
    <n v="0"/>
    <n v="41.337400000000002"/>
    <x v="3"/>
    <x v="0"/>
    <s v="No"/>
  </r>
  <r>
    <n v="6540"/>
    <s v="CA-2017-109862"/>
    <x v="969"/>
    <d v="2017-10-30T00:00:00"/>
    <s v="Standard Class"/>
    <s v="HK-14890"/>
    <s v="Heather Kirkland"/>
    <x v="1"/>
    <s v="United States"/>
    <x v="46"/>
    <x v="13"/>
    <n v="19711"/>
    <x v="3"/>
    <s v="FUR-CH-10002439"/>
    <x v="0"/>
    <x v="1"/>
    <s v="Iceberg Nesting Folding Chair, 19w x 6d x 43h"/>
    <n v="291.10000000000002"/>
    <n v="5"/>
    <n v="0"/>
    <n v="75.686000000000007"/>
    <x v="3"/>
    <x v="0"/>
    <s v="No"/>
  </r>
  <r>
    <n v="6541"/>
    <s v="US-2019-107888"/>
    <x v="673"/>
    <d v="2019-11-19T00:00:00"/>
    <s v="First Class"/>
    <s v="CC-12220"/>
    <s v="Chris Cortes"/>
    <x v="0"/>
    <s v="United States"/>
    <x v="4"/>
    <x v="4"/>
    <n v="98103"/>
    <x v="1"/>
    <s v="OFF-PA-10001363"/>
    <x v="1"/>
    <x v="10"/>
    <s v="Xerox 1933"/>
    <n v="73.679999999999993"/>
    <n v="6"/>
    <n v="0"/>
    <n v="34.629599999999996"/>
    <x v="1"/>
    <x v="1"/>
    <s v="Yes"/>
  </r>
  <r>
    <n v="6542"/>
    <s v="US-2019-107888"/>
    <x v="673"/>
    <d v="2019-11-19T00:00:00"/>
    <s v="First Class"/>
    <s v="CC-12220"/>
    <s v="Chris Cortes"/>
    <x v="0"/>
    <s v="United States"/>
    <x v="4"/>
    <x v="4"/>
    <n v="98103"/>
    <x v="1"/>
    <s v="FUR-FU-10003394"/>
    <x v="0"/>
    <x v="5"/>
    <s v="Tenex &quot;The Solids&quot; Textured Chair Mats"/>
    <n v="139.91999999999999"/>
    <n v="2"/>
    <n v="0"/>
    <n v="23.786399999999986"/>
    <x v="1"/>
    <x v="1"/>
    <s v="Yes"/>
  </r>
  <r>
    <n v="6543"/>
    <s v="US-2019-107888"/>
    <x v="673"/>
    <d v="2019-11-19T00:00:00"/>
    <s v="First Class"/>
    <s v="CC-12220"/>
    <s v="Chris Cortes"/>
    <x v="0"/>
    <s v="United States"/>
    <x v="4"/>
    <x v="4"/>
    <n v="98103"/>
    <x v="1"/>
    <s v="TEC-PH-10003171"/>
    <x v="2"/>
    <x v="7"/>
    <s v="Plantronics Encore H101 Dual Earpieces Headset"/>
    <n v="107.88"/>
    <n v="3"/>
    <n v="0.2"/>
    <n v="10.787999999999997"/>
    <x v="1"/>
    <x v="1"/>
    <s v="Yes"/>
  </r>
  <r>
    <n v="6544"/>
    <s v="US-2019-107888"/>
    <x v="673"/>
    <d v="2019-11-19T00:00:00"/>
    <s v="First Class"/>
    <s v="CC-12220"/>
    <s v="Chris Cortes"/>
    <x v="0"/>
    <s v="United States"/>
    <x v="4"/>
    <x v="4"/>
    <n v="98103"/>
    <x v="1"/>
    <s v="OFF-ST-10003123"/>
    <x v="1"/>
    <x v="4"/>
    <s v="Fellowes Bases and Tops For Staxonsteel/High-Stak Systems"/>
    <n v="33.29"/>
    <n v="1"/>
    <n v="0"/>
    <n v="7.9895999999999994"/>
    <x v="1"/>
    <x v="1"/>
    <s v="Yes"/>
  </r>
  <r>
    <n v="6545"/>
    <s v="US-2019-154872"/>
    <x v="304"/>
    <d v="2019-05-18T00:00:00"/>
    <s v="Standard Class"/>
    <s v="DP-13000"/>
    <s v="Darren Powers"/>
    <x v="0"/>
    <s v="United States"/>
    <x v="138"/>
    <x v="24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  <x v="3"/>
    <x v="0"/>
    <s v="No"/>
  </r>
  <r>
    <n v="6546"/>
    <s v="US-2019-154872"/>
    <x v="304"/>
    <d v="2019-05-18T00:00:00"/>
    <s v="Standard Class"/>
    <s v="DP-13000"/>
    <s v="Darren Powers"/>
    <x v="0"/>
    <s v="United States"/>
    <x v="138"/>
    <x v="24"/>
    <n v="44105"/>
    <x v="3"/>
    <s v="OFF-LA-10000973"/>
    <x v="1"/>
    <x v="2"/>
    <s v="Avery 502"/>
    <n v="5.04"/>
    <n v="2"/>
    <n v="0.2"/>
    <n v="1.764"/>
    <x v="3"/>
    <x v="0"/>
    <s v="No"/>
  </r>
  <r>
    <n v="6547"/>
    <s v="US-2019-154872"/>
    <x v="304"/>
    <d v="2019-05-18T00:00:00"/>
    <s v="Standard Class"/>
    <s v="DP-13000"/>
    <s v="Darren Powers"/>
    <x v="0"/>
    <s v="United States"/>
    <x v="138"/>
    <x v="24"/>
    <n v="44105"/>
    <x v="3"/>
    <s v="OFF-PA-10000483"/>
    <x v="1"/>
    <x v="10"/>
    <s v="Xerox 19"/>
    <n v="24.784000000000002"/>
    <n v="1"/>
    <n v="0.2"/>
    <n v="7.7449999999999983"/>
    <x v="3"/>
    <x v="0"/>
    <s v="No"/>
  </r>
  <r>
    <n v="6548"/>
    <s v="CA-2016-113880"/>
    <x v="72"/>
    <d v="2016-03-05T00:00:00"/>
    <s v="Standard Class"/>
    <s v="VF-21715"/>
    <s v="Vicky Freymann"/>
    <x v="2"/>
    <s v="United States"/>
    <x v="308"/>
    <x v="10"/>
    <n v="60126"/>
    <x v="2"/>
    <s v="FUR-CH-10000863"/>
    <x v="0"/>
    <x v="1"/>
    <s v="Novimex Swivel Fabric Task Chair"/>
    <n v="634.11599999999999"/>
    <n v="6"/>
    <n v="0.3"/>
    <n v="-172.11720000000003"/>
    <x v="2"/>
    <x v="0"/>
    <s v="No"/>
  </r>
  <r>
    <n v="6549"/>
    <s v="CA-2016-113880"/>
    <x v="72"/>
    <d v="2016-03-05T00:00:00"/>
    <s v="Standard Class"/>
    <s v="VF-21715"/>
    <s v="Vicky Freymann"/>
    <x v="2"/>
    <s v="United States"/>
    <x v="308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81"/>
    <x v="2"/>
    <x v="0"/>
    <s v="No"/>
  </r>
  <r>
    <n v="6550"/>
    <s v="US-2017-164966"/>
    <x v="117"/>
    <d v="2017-08-01T00:00:00"/>
    <s v="First Class"/>
    <s v="GH-14410"/>
    <s v="Gary Hansen"/>
    <x v="2"/>
    <s v="United States"/>
    <x v="69"/>
    <x v="11"/>
    <n v="55044"/>
    <x v="2"/>
    <s v="FUR-CH-10002304"/>
    <x v="0"/>
    <x v="1"/>
    <s v="Global Stack Chair without Arms, Black"/>
    <n v="155.88"/>
    <n v="6"/>
    <n v="0"/>
    <n v="38.970000000000006"/>
    <x v="2"/>
    <x v="0"/>
    <s v="No"/>
  </r>
  <r>
    <n v="6551"/>
    <s v="CA-2017-126739"/>
    <x v="549"/>
    <d v="2017-11-03T00:00:00"/>
    <s v="Second Class"/>
    <s v="JH-16180"/>
    <s v="Justin Hirsh"/>
    <x v="0"/>
    <s v="United States"/>
    <x v="20"/>
    <x v="15"/>
    <n v="10035"/>
    <x v="3"/>
    <s v="FUR-CH-10000422"/>
    <x v="0"/>
    <x v="1"/>
    <s v="Global Highback Leather Tilter in Burgundy"/>
    <n v="327.56399999999996"/>
    <n v="4"/>
    <n v="0.1"/>
    <n v="21.837600000000023"/>
    <x v="3"/>
    <x v="0"/>
    <s v="No"/>
  </r>
  <r>
    <n v="6552"/>
    <s v="CA-2019-161578"/>
    <x v="819"/>
    <d v="2019-12-21T00:00:00"/>
    <s v="Second Class"/>
    <s v="RB-19465"/>
    <s v="Rick Bensley"/>
    <x v="2"/>
    <s v="United States"/>
    <x v="1"/>
    <x v="1"/>
    <n v="90036"/>
    <x v="1"/>
    <s v="OFF-PA-10002986"/>
    <x v="1"/>
    <x v="10"/>
    <s v="Xerox 1898"/>
    <n v="13.36"/>
    <n v="2"/>
    <n v="0"/>
    <n v="6.4127999999999998"/>
    <x v="1"/>
    <x v="0"/>
    <s v="No"/>
  </r>
  <r>
    <n v="6553"/>
    <s v="CA-2019-161578"/>
    <x v="819"/>
    <d v="2019-12-21T00:00:00"/>
    <s v="Second Class"/>
    <s v="RB-19465"/>
    <s v="Rick Bensley"/>
    <x v="2"/>
    <s v="United States"/>
    <x v="1"/>
    <x v="1"/>
    <n v="90036"/>
    <x v="1"/>
    <s v="OFF-ST-10002289"/>
    <x v="1"/>
    <x v="4"/>
    <s v="Safco Wire Cube Shelving System, For Use as 4 or 5 14&quot; Cubes, Black"/>
    <n v="158.9"/>
    <n v="5"/>
    <n v="0"/>
    <n v="7.9449999999999932"/>
    <x v="1"/>
    <x v="0"/>
    <s v="No"/>
  </r>
  <r>
    <n v="6554"/>
    <s v="CA-2016-137092"/>
    <x v="22"/>
    <d v="2016-10-22T00:00:00"/>
    <s v="Second Class"/>
    <s v="LS-16975"/>
    <s v="Lindsay Shagiari"/>
    <x v="2"/>
    <s v="United States"/>
    <x v="22"/>
    <x v="10"/>
    <n v="60653"/>
    <x v="2"/>
    <s v="TEC-AC-10001606"/>
    <x v="2"/>
    <x v="11"/>
    <s v="Logitech Wireless Performance Mouse MX for PC and Mac"/>
    <n v="319.96800000000002"/>
    <n v="4"/>
    <n v="0.2"/>
    <n v="71.992800000000003"/>
    <x v="2"/>
    <x v="0"/>
    <s v="No"/>
  </r>
  <r>
    <n v="6555"/>
    <s v="CA-2016-137092"/>
    <x v="22"/>
    <d v="2016-10-22T00:00:00"/>
    <s v="Second Class"/>
    <s v="LS-16975"/>
    <s v="Lindsay Shagiari"/>
    <x v="2"/>
    <s v="United States"/>
    <x v="22"/>
    <x v="10"/>
    <n v="60653"/>
    <x v="2"/>
    <s v="OFF-ST-10003805"/>
    <x v="1"/>
    <x v="4"/>
    <s v="24 Capacity Maxi Data Binder Racks, Pearl"/>
    <n v="505.32000000000005"/>
    <n v="3"/>
    <n v="0.2"/>
    <n v="31.582499999999953"/>
    <x v="2"/>
    <x v="0"/>
    <s v="No"/>
  </r>
  <r>
    <n v="6556"/>
    <s v="CA-2016-137092"/>
    <x v="22"/>
    <d v="2016-10-22T00:00:00"/>
    <s v="Second Class"/>
    <s v="LS-16975"/>
    <s v="Lindsay Shagiari"/>
    <x v="2"/>
    <s v="United States"/>
    <x v="22"/>
    <x v="10"/>
    <n v="60653"/>
    <x v="2"/>
    <s v="OFF-PA-10002109"/>
    <x v="1"/>
    <x v="10"/>
    <s v="Wirebound Voice Message Log Book"/>
    <n v="3.8079999999999998"/>
    <n v="1"/>
    <n v="0.2"/>
    <n v="1.2375999999999996"/>
    <x v="2"/>
    <x v="0"/>
    <s v="No"/>
  </r>
  <r>
    <n v="6557"/>
    <s v="CA-2016-137092"/>
    <x v="22"/>
    <d v="2016-10-22T00:00:00"/>
    <s v="Second Class"/>
    <s v="LS-16975"/>
    <s v="Lindsay Shagiari"/>
    <x v="2"/>
    <s v="United States"/>
    <x v="22"/>
    <x v="10"/>
    <n v="60653"/>
    <x v="2"/>
    <s v="OFF-BI-10000632"/>
    <x v="1"/>
    <x v="8"/>
    <s v="Satellite Sectional Post Binders"/>
    <n v="8.6819999999999968"/>
    <n v="1"/>
    <n v="0.8"/>
    <n v="-14.759400000000003"/>
    <x v="2"/>
    <x v="0"/>
    <s v="No"/>
  </r>
  <r>
    <n v="6558"/>
    <s v="CA-2016-137092"/>
    <x v="22"/>
    <d v="2016-10-22T00:00:00"/>
    <s v="Second Class"/>
    <s v="LS-16975"/>
    <s v="Lindsay Shagiari"/>
    <x v="2"/>
    <s v="United States"/>
    <x v="22"/>
    <x v="10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  <x v="2"/>
    <x v="0"/>
    <s v="No"/>
  </r>
  <r>
    <n v="6559"/>
    <s v="CA-2017-166947"/>
    <x v="1117"/>
    <d v="2017-06-10T00:00:00"/>
    <s v="Standard Class"/>
    <s v="EB-13750"/>
    <s v="Edward Becker"/>
    <x v="1"/>
    <s v="United States"/>
    <x v="198"/>
    <x v="15"/>
    <n v="14215"/>
    <x v="3"/>
    <s v="FUR-CH-10004997"/>
    <x v="0"/>
    <x v="1"/>
    <s v="Hon Every-Day Series Multi-Task Chairs"/>
    <n v="1522.6379999999999"/>
    <n v="9"/>
    <n v="0.1"/>
    <n v="169.18200000000004"/>
    <x v="3"/>
    <x v="0"/>
    <s v="No"/>
  </r>
  <r>
    <n v="6560"/>
    <s v="CA-2018-160941"/>
    <x v="658"/>
    <d v="2018-07-26T00:00:00"/>
    <s v="Standard Class"/>
    <s v="DK-12835"/>
    <s v="Damala Kotsonis"/>
    <x v="1"/>
    <s v="United States"/>
    <x v="43"/>
    <x v="1"/>
    <n v="95661"/>
    <x v="1"/>
    <s v="OFF-EN-10003001"/>
    <x v="1"/>
    <x v="12"/>
    <s v="Ames Color-File Green Diamond Border X-ray Mailers"/>
    <n v="419.90000000000003"/>
    <n v="5"/>
    <n v="0"/>
    <n v="197.35299999999998"/>
    <x v="1"/>
    <x v="0"/>
    <s v="No"/>
  </r>
  <r>
    <n v="6561"/>
    <s v="CA-2018-160941"/>
    <x v="658"/>
    <d v="2018-07-26T00:00:00"/>
    <s v="Standard Class"/>
    <s v="DK-12835"/>
    <s v="Damala Kotsonis"/>
    <x v="1"/>
    <s v="United States"/>
    <x v="43"/>
    <x v="1"/>
    <n v="95661"/>
    <x v="1"/>
    <s v="OFF-LA-10003766"/>
    <x v="1"/>
    <x v="2"/>
    <s v="Self-Adhesive Removable Labels"/>
    <n v="3.15"/>
    <n v="1"/>
    <n v="0"/>
    <n v="1.512"/>
    <x v="1"/>
    <x v="0"/>
    <s v="No"/>
  </r>
  <r>
    <n v="6562"/>
    <s v="CA-2019-144680"/>
    <x v="185"/>
    <d v="2019-04-02T00:00:00"/>
    <s v="First Class"/>
    <s v="SC-20260"/>
    <s v="Scott Cohen"/>
    <x v="1"/>
    <s v="United States"/>
    <x v="81"/>
    <x v="5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  <x v="2"/>
    <x v="0"/>
    <s v="No"/>
  </r>
  <r>
    <n v="6563"/>
    <s v="CA-2016-166086"/>
    <x v="1118"/>
    <d v="2016-05-12T00:00:00"/>
    <s v="Standard Class"/>
    <s v="CT-11995"/>
    <s v="Carol Triggs"/>
    <x v="0"/>
    <s v="United States"/>
    <x v="104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  <x v="3"/>
    <x v="0"/>
    <s v="No"/>
  </r>
  <r>
    <n v="6564"/>
    <s v="CA-2016-166086"/>
    <x v="1118"/>
    <d v="2016-05-12T00:00:00"/>
    <s v="Standard Class"/>
    <s v="CT-11995"/>
    <s v="Carol Triggs"/>
    <x v="0"/>
    <s v="United States"/>
    <x v="104"/>
    <x v="31"/>
    <n v="1841"/>
    <x v="3"/>
    <s v="FUR-TA-10003469"/>
    <x v="0"/>
    <x v="3"/>
    <s v="Balt Split Level Computer Training Table"/>
    <n v="194.25"/>
    <n v="2"/>
    <n v="0.3"/>
    <n v="-38.849999999999994"/>
    <x v="3"/>
    <x v="0"/>
    <s v="No"/>
  </r>
  <r>
    <n v="6565"/>
    <s v="CA-2016-166086"/>
    <x v="1118"/>
    <d v="2016-05-12T00:00:00"/>
    <s v="Standard Class"/>
    <s v="CT-11995"/>
    <s v="Carol Triggs"/>
    <x v="0"/>
    <s v="United States"/>
    <x v="104"/>
    <x v="31"/>
    <n v="1841"/>
    <x v="3"/>
    <s v="OFF-AR-10002578"/>
    <x v="1"/>
    <x v="6"/>
    <s v="Newell 335"/>
    <n v="8.64"/>
    <n v="3"/>
    <n v="0"/>
    <n v="2.5055999999999998"/>
    <x v="3"/>
    <x v="0"/>
    <s v="No"/>
  </r>
  <r>
    <n v="6566"/>
    <s v="CA-2016-166086"/>
    <x v="1118"/>
    <d v="2016-05-12T00:00:00"/>
    <s v="Standard Class"/>
    <s v="CT-11995"/>
    <s v="Carol Triggs"/>
    <x v="0"/>
    <s v="United States"/>
    <x v="104"/>
    <x v="31"/>
    <n v="1841"/>
    <x v="3"/>
    <s v="FUR-CH-10004675"/>
    <x v="0"/>
    <x v="1"/>
    <s v="Lifetime Advantage Folding Chairs, 4/Carton"/>
    <n v="872.32"/>
    <n v="4"/>
    <n v="0"/>
    <n v="244.24959999999999"/>
    <x v="3"/>
    <x v="0"/>
    <s v="No"/>
  </r>
  <r>
    <n v="6567"/>
    <s v="CA-2019-131282"/>
    <x v="1119"/>
    <d v="2019-02-08T00:00:00"/>
    <s v="Second Class"/>
    <s v="CB-12025"/>
    <s v="Cassandra Brandow"/>
    <x v="0"/>
    <s v="United States"/>
    <x v="435"/>
    <x v="5"/>
    <n v="76706"/>
    <x v="2"/>
    <s v="OFF-BI-10004632"/>
    <x v="1"/>
    <x v="8"/>
    <s v="Ibico Hi-Tech Manual Binding System"/>
    <n v="243.99199999999996"/>
    <n v="4"/>
    <n v="0.8"/>
    <n v="-426.9860000000001"/>
    <x v="2"/>
    <x v="0"/>
    <s v="No"/>
  </r>
  <r>
    <n v="6568"/>
    <s v="CA-2019-131282"/>
    <x v="1119"/>
    <d v="2019-02-08T00:00:00"/>
    <s v="Second Class"/>
    <s v="CB-12025"/>
    <s v="Cassandra Brandow"/>
    <x v="0"/>
    <s v="United States"/>
    <x v="435"/>
    <x v="5"/>
    <n v="76706"/>
    <x v="2"/>
    <s v="OFF-AR-10003087"/>
    <x v="1"/>
    <x v="6"/>
    <s v="Staples in misc. colors"/>
    <n v="7.120000000000001"/>
    <n v="5"/>
    <n v="0.2"/>
    <n v="0.71199999999999974"/>
    <x v="2"/>
    <x v="0"/>
    <s v="No"/>
  </r>
  <r>
    <n v="6569"/>
    <s v="CA-2016-100678"/>
    <x v="891"/>
    <d v="2016-04-22T00:00:00"/>
    <s v="Standard Class"/>
    <s v="KM-16720"/>
    <s v="Kunst Miller"/>
    <x v="0"/>
    <s v="United States"/>
    <x v="12"/>
    <x v="5"/>
    <n v="77095"/>
    <x v="2"/>
    <s v="OFF-AR-10001868"/>
    <x v="1"/>
    <x v="6"/>
    <s v="Prang Dustless Chalk Sticks"/>
    <n v="2.6880000000000002"/>
    <n v="2"/>
    <n v="0.2"/>
    <n v="1.008"/>
    <x v="2"/>
    <x v="0"/>
    <s v="No"/>
  </r>
  <r>
    <n v="6570"/>
    <s v="CA-2016-100678"/>
    <x v="891"/>
    <d v="2016-04-22T00:00:00"/>
    <s v="Standard Class"/>
    <s v="KM-16720"/>
    <s v="Kunst Miller"/>
    <x v="0"/>
    <s v="United States"/>
    <x v="12"/>
    <x v="5"/>
    <n v="77095"/>
    <x v="2"/>
    <s v="FUR-CH-10002602"/>
    <x v="0"/>
    <x v="1"/>
    <s v="DMI Arturo Collection Mission-style Design Wood Chair"/>
    <n v="317.05799999999999"/>
    <n v="3"/>
    <n v="0.3"/>
    <n v="-18.117599999999996"/>
    <x v="2"/>
    <x v="0"/>
    <s v="No"/>
  </r>
  <r>
    <n v="6571"/>
    <s v="CA-2016-100678"/>
    <x v="891"/>
    <d v="2016-04-22T00:00:00"/>
    <s v="Standard Class"/>
    <s v="KM-16720"/>
    <s v="Kunst Miller"/>
    <x v="0"/>
    <s v="United States"/>
    <x v="12"/>
    <x v="5"/>
    <n v="77095"/>
    <x v="2"/>
    <s v="OFF-EN-10000056"/>
    <x v="1"/>
    <x v="12"/>
    <s v="Cameo Buff Policy Envelopes"/>
    <n v="149.352"/>
    <n v="3"/>
    <n v="0.2"/>
    <n v="50.40629999999998"/>
    <x v="2"/>
    <x v="0"/>
    <s v="No"/>
  </r>
  <r>
    <n v="6572"/>
    <s v="CA-2016-100678"/>
    <x v="891"/>
    <d v="2016-04-22T00:00:00"/>
    <s v="Standard Class"/>
    <s v="KM-16720"/>
    <s v="Kunst Miller"/>
    <x v="0"/>
    <s v="United States"/>
    <x v="12"/>
    <x v="5"/>
    <n v="77095"/>
    <x v="2"/>
    <s v="TEC-AC-10000474"/>
    <x v="2"/>
    <x v="11"/>
    <s v="Kensington Expert Mouse Optical USB Trackball for PC or Mac"/>
    <n v="227.976"/>
    <n v="3"/>
    <n v="0.2"/>
    <n v="28.496999999999957"/>
    <x v="2"/>
    <x v="0"/>
    <s v="No"/>
  </r>
  <r>
    <n v="6573"/>
    <s v="CA-2018-161543"/>
    <x v="1120"/>
    <d v="2018-05-16T00:00:00"/>
    <s v="Standard Class"/>
    <s v="RD-19720"/>
    <s v="Roger Demir"/>
    <x v="0"/>
    <s v="United States"/>
    <x v="4"/>
    <x v="4"/>
    <n v="98105"/>
    <x v="1"/>
    <s v="OFF-PA-10003971"/>
    <x v="1"/>
    <x v="10"/>
    <s v="Xerox 1965"/>
    <n v="11.96"/>
    <n v="2"/>
    <n v="0"/>
    <n v="5.8604000000000003"/>
    <x v="1"/>
    <x v="0"/>
    <s v="No"/>
  </r>
  <r>
    <n v="6574"/>
    <s v="CA-2018-160535"/>
    <x v="881"/>
    <d v="2018-11-30T00:00:00"/>
    <s v="Standard Class"/>
    <s v="BP-11050"/>
    <s v="Barry Pond"/>
    <x v="1"/>
    <s v="United States"/>
    <x v="135"/>
    <x v="30"/>
    <n v="7060"/>
    <x v="3"/>
    <s v="OFF-ST-10000689"/>
    <x v="1"/>
    <x v="4"/>
    <s v="Fellowes Strictly Business Drawer File, Letter/Legal Size"/>
    <n v="563.4"/>
    <n v="4"/>
    <n v="0"/>
    <n v="67.608000000000004"/>
    <x v="3"/>
    <x v="0"/>
    <s v="No"/>
  </r>
  <r>
    <n v="6575"/>
    <s v="CA-2018-160535"/>
    <x v="881"/>
    <d v="2018-11-30T00:00:00"/>
    <s v="Standard Class"/>
    <s v="BP-11050"/>
    <s v="Barry Pond"/>
    <x v="1"/>
    <s v="United States"/>
    <x v="135"/>
    <x v="30"/>
    <n v="7060"/>
    <x v="3"/>
    <s v="TEC-MA-10004255"/>
    <x v="2"/>
    <x v="15"/>
    <s v="Konica Minolta magicolor 1690MF Multifunction Printer"/>
    <n v="319.92"/>
    <n v="8"/>
    <n v="0"/>
    <n v="118.37040000000002"/>
    <x v="3"/>
    <x v="0"/>
    <s v="No"/>
  </r>
  <r>
    <n v="6576"/>
    <s v="CA-2019-123085"/>
    <x v="448"/>
    <d v="2019-03-08T00:00:00"/>
    <s v="Standard Class"/>
    <s v="EJ-13720"/>
    <s v="Ed Jacobs"/>
    <x v="0"/>
    <s v="United States"/>
    <x v="1"/>
    <x v="1"/>
    <n v="90008"/>
    <x v="1"/>
    <s v="TEC-AC-10000990"/>
    <x v="2"/>
    <x v="11"/>
    <s v="Imation Bio 2GB USB Flash Drive Imation Corp"/>
    <n v="1049.44"/>
    <n v="8"/>
    <n v="0"/>
    <n v="440.76480000000004"/>
    <x v="1"/>
    <x v="1"/>
    <s v="Yes"/>
  </r>
  <r>
    <n v="6577"/>
    <s v="CA-2019-123085"/>
    <x v="448"/>
    <d v="2019-03-08T00:00:00"/>
    <s v="Standard Class"/>
    <s v="EJ-13720"/>
    <s v="Ed Jacobs"/>
    <x v="0"/>
    <s v="United States"/>
    <x v="1"/>
    <x v="1"/>
    <n v="90008"/>
    <x v="1"/>
    <s v="FUR-CH-10003968"/>
    <x v="0"/>
    <x v="1"/>
    <s v="Novimex Turbo Task Chair"/>
    <n v="170.35200000000003"/>
    <n v="3"/>
    <n v="0.2"/>
    <n v="-17.035200000000003"/>
    <x v="1"/>
    <x v="1"/>
    <s v="Yes"/>
  </r>
  <r>
    <n v="6578"/>
    <s v="CA-2017-153752"/>
    <x v="401"/>
    <d v="2017-12-11T00:00:00"/>
    <s v="Second Class"/>
    <s v="RO-19780"/>
    <s v="Rose O'Brian"/>
    <x v="0"/>
    <s v="United States"/>
    <x v="81"/>
    <x v="17"/>
    <n v="22204"/>
    <x v="0"/>
    <s v="TEC-PH-10001615"/>
    <x v="2"/>
    <x v="7"/>
    <s v="AT&amp;T CL82213"/>
    <n v="173.94"/>
    <n v="6"/>
    <n v="0"/>
    <n v="50.442599999999977"/>
    <x v="0"/>
    <x v="0"/>
    <s v="No"/>
  </r>
  <r>
    <n v="6579"/>
    <s v="CA-2016-103660"/>
    <x v="55"/>
    <d v="2016-08-30T00:00:00"/>
    <s v="Standard Class"/>
    <s v="MW-18220"/>
    <s v="Mitch Webber"/>
    <x v="0"/>
    <s v="United States"/>
    <x v="4"/>
    <x v="4"/>
    <n v="98103"/>
    <x v="1"/>
    <s v="TEC-PH-10000895"/>
    <x v="2"/>
    <x v="7"/>
    <s v="Polycom VVX 310 VoIP phone"/>
    <n v="1007.9440000000002"/>
    <n v="7"/>
    <n v="0.2"/>
    <n v="75.595799999999997"/>
    <x v="1"/>
    <x v="0"/>
    <s v="No"/>
  </r>
  <r>
    <n v="6580"/>
    <s v="CA-2018-169887"/>
    <x v="332"/>
    <d v="2018-10-22T00:00:00"/>
    <s v="Same Day"/>
    <s v="MS-17530"/>
    <s v="MaryBeth Skach"/>
    <x v="0"/>
    <s v="United States"/>
    <x v="4"/>
    <x v="4"/>
    <n v="98105"/>
    <x v="1"/>
    <s v="OFF-PA-10003001"/>
    <x v="1"/>
    <x v="10"/>
    <s v="Xerox 1986"/>
    <n v="6.68"/>
    <n v="1"/>
    <n v="0"/>
    <n v="3.2063999999999999"/>
    <x v="1"/>
    <x v="0"/>
    <s v="No"/>
  </r>
  <r>
    <n v="6581"/>
    <s v="CA-2018-169887"/>
    <x v="332"/>
    <d v="2018-10-22T00:00:00"/>
    <s v="Same Day"/>
    <s v="MS-17530"/>
    <s v="MaryBeth Skach"/>
    <x v="0"/>
    <s v="United States"/>
    <x v="4"/>
    <x v="4"/>
    <n v="98105"/>
    <x v="1"/>
    <s v="OFF-AR-10002766"/>
    <x v="1"/>
    <x v="6"/>
    <s v="Prang Drawing Pencil Set"/>
    <n v="8.34"/>
    <n v="3"/>
    <n v="0"/>
    <n v="2.2517999999999998"/>
    <x v="1"/>
    <x v="0"/>
    <s v="No"/>
  </r>
  <r>
    <n v="6582"/>
    <s v="CA-2018-169887"/>
    <x v="332"/>
    <d v="2018-10-22T00:00:00"/>
    <s v="Same Day"/>
    <s v="MS-17530"/>
    <s v="MaryBeth Skach"/>
    <x v="0"/>
    <s v="United States"/>
    <x v="4"/>
    <x v="4"/>
    <n v="98105"/>
    <x v="1"/>
    <s v="FUR-FU-10003095"/>
    <x v="0"/>
    <x v="5"/>
    <s v="Linden 12&quot; Wall Clock With Oak Frame"/>
    <n v="101.94"/>
    <n v="3"/>
    <n v="0"/>
    <n v="30.581999999999987"/>
    <x v="1"/>
    <x v="0"/>
    <s v="No"/>
  </r>
  <r>
    <n v="6583"/>
    <s v="CA-2018-148516"/>
    <x v="1121"/>
    <d v="2018-08-11T00:00:00"/>
    <s v="Standard Class"/>
    <s v="DW-13585"/>
    <s v="Dorothy Wardle"/>
    <x v="1"/>
    <s v="United States"/>
    <x v="156"/>
    <x v="4"/>
    <n v="98026"/>
    <x v="1"/>
    <s v="TEC-AC-10003610"/>
    <x v="2"/>
    <x v="11"/>
    <s v="Logitech Illuminated - Keyboard"/>
    <n v="179.97"/>
    <n v="3"/>
    <n v="0"/>
    <n v="86.385600000000011"/>
    <x v="1"/>
    <x v="0"/>
    <s v="No"/>
  </r>
  <r>
    <n v="6584"/>
    <s v="CA-2019-104731"/>
    <x v="246"/>
    <d v="2019-07-27T00:00:00"/>
    <s v="Standard Class"/>
    <s v="AM-10705"/>
    <s v="Anne McFarland"/>
    <x v="0"/>
    <s v="United States"/>
    <x v="127"/>
    <x v="17"/>
    <n v="24153"/>
    <x v="0"/>
    <s v="OFF-AR-10003727"/>
    <x v="1"/>
    <x v="6"/>
    <s v="Berol Giant Pencil Sharpener"/>
    <n v="101.94"/>
    <n v="6"/>
    <n v="0"/>
    <n v="29.562599999999986"/>
    <x v="0"/>
    <x v="0"/>
    <s v="No"/>
  </r>
  <r>
    <n v="6585"/>
    <s v="CA-2019-104731"/>
    <x v="246"/>
    <d v="2019-07-27T00:00:00"/>
    <s v="Standard Class"/>
    <s v="AM-10705"/>
    <s v="Anne McFarland"/>
    <x v="0"/>
    <s v="United States"/>
    <x v="127"/>
    <x v="17"/>
    <n v="24153"/>
    <x v="0"/>
    <s v="TEC-PH-10002660"/>
    <x v="2"/>
    <x v="7"/>
    <s v="Nortel Networks T7316 E Nt8 B27"/>
    <n v="271.95999999999998"/>
    <n v="4"/>
    <n v="0"/>
    <n v="67.990000000000009"/>
    <x v="0"/>
    <x v="0"/>
    <s v="No"/>
  </r>
  <r>
    <n v="6586"/>
    <s v="CA-2019-104731"/>
    <x v="246"/>
    <d v="2019-07-27T00:00:00"/>
    <s v="Standard Class"/>
    <s v="AM-10705"/>
    <s v="Anne McFarland"/>
    <x v="0"/>
    <s v="United States"/>
    <x v="127"/>
    <x v="17"/>
    <n v="24153"/>
    <x v="0"/>
    <s v="FUR-FU-10003274"/>
    <x v="0"/>
    <x v="5"/>
    <s v="Regeneration Desk Collection"/>
    <n v="8.8000000000000007"/>
    <n v="5"/>
    <n v="0"/>
    <n v="3.8720000000000003"/>
    <x v="0"/>
    <x v="0"/>
    <s v="No"/>
  </r>
  <r>
    <n v="6587"/>
    <s v="CA-2019-104731"/>
    <x v="246"/>
    <d v="2019-07-27T00:00:00"/>
    <s v="Standard Class"/>
    <s v="AM-10705"/>
    <s v="Anne McFarland"/>
    <x v="0"/>
    <s v="United States"/>
    <x v="127"/>
    <x v="17"/>
    <n v="24153"/>
    <x v="0"/>
    <s v="OFF-AR-10003829"/>
    <x v="1"/>
    <x v="6"/>
    <s v="Newell 35"/>
    <n v="19.68"/>
    <n v="6"/>
    <n v="0"/>
    <n v="5.7071999999999976"/>
    <x v="0"/>
    <x v="0"/>
    <s v="No"/>
  </r>
  <r>
    <n v="6588"/>
    <s v="CA-2019-104731"/>
    <x v="246"/>
    <d v="2019-07-27T00:00:00"/>
    <s v="Standard Class"/>
    <s v="AM-10705"/>
    <s v="Anne McFarland"/>
    <x v="0"/>
    <s v="United States"/>
    <x v="127"/>
    <x v="17"/>
    <n v="24153"/>
    <x v="0"/>
    <s v="FUR-BO-10003441"/>
    <x v="0"/>
    <x v="0"/>
    <s v="Bush Westfield Collection Bookcases, Fully Assembled"/>
    <n v="302.94"/>
    <n v="3"/>
    <n v="0"/>
    <n v="69.67619999999998"/>
    <x v="0"/>
    <x v="0"/>
    <s v="No"/>
  </r>
  <r>
    <n v="6589"/>
    <s v="CA-2019-104731"/>
    <x v="246"/>
    <d v="2019-07-27T00:00:00"/>
    <s v="Standard Class"/>
    <s v="AM-10705"/>
    <s v="Anne McFarland"/>
    <x v="0"/>
    <s v="United States"/>
    <x v="127"/>
    <x v="17"/>
    <n v="24153"/>
    <x v="0"/>
    <s v="OFF-BI-10003355"/>
    <x v="1"/>
    <x v="8"/>
    <s v="Cardinal Holdit Business Card Pockets"/>
    <n v="14.940000000000001"/>
    <n v="3"/>
    <n v="0"/>
    <n v="7.1712000000000007"/>
    <x v="0"/>
    <x v="0"/>
    <s v="No"/>
  </r>
  <r>
    <n v="6590"/>
    <s v="CA-2019-104731"/>
    <x v="246"/>
    <d v="2019-07-27T00:00:00"/>
    <s v="Standard Class"/>
    <s v="AM-10705"/>
    <s v="Anne McFarland"/>
    <x v="0"/>
    <s v="United States"/>
    <x v="127"/>
    <x v="17"/>
    <n v="24153"/>
    <x v="0"/>
    <s v="OFF-SU-10003505"/>
    <x v="1"/>
    <x v="14"/>
    <s v="Premier Electric Letter Opener"/>
    <n v="231.72"/>
    <n v="2"/>
    <n v="0"/>
    <n v="11.585999999999984"/>
    <x v="0"/>
    <x v="0"/>
    <s v="No"/>
  </r>
  <r>
    <n v="6591"/>
    <s v="CA-2016-164749"/>
    <x v="893"/>
    <d v="2016-03-26T00:00:00"/>
    <s v="First Class"/>
    <s v="BG-11740"/>
    <s v="Bruce Geld"/>
    <x v="0"/>
    <s v="United States"/>
    <x v="478"/>
    <x v="2"/>
    <n v="33445"/>
    <x v="0"/>
    <s v="OFF-LA-10004484"/>
    <x v="1"/>
    <x v="2"/>
    <s v="Avery 476"/>
    <n v="9.9120000000000008"/>
    <n v="3"/>
    <n v="0.2"/>
    <n v="3.2213999999999996"/>
    <x v="0"/>
    <x v="0"/>
    <s v="No"/>
  </r>
  <r>
    <n v="6592"/>
    <s v="CA-2017-103716"/>
    <x v="28"/>
    <d v="2017-05-06T00:00:00"/>
    <s v="Standard Class"/>
    <s v="KB-16585"/>
    <s v="Ken Black"/>
    <x v="1"/>
    <s v="United States"/>
    <x v="8"/>
    <x v="1"/>
    <n v="94110"/>
    <x v="1"/>
    <s v="OFF-AR-10000658"/>
    <x v="1"/>
    <x v="6"/>
    <s v="Newell 324"/>
    <n v="34.650000000000006"/>
    <n v="3"/>
    <n v="0"/>
    <n v="9.702"/>
    <x v="1"/>
    <x v="1"/>
    <s v="Yes"/>
  </r>
  <r>
    <n v="6593"/>
    <s v="CA-2017-103716"/>
    <x v="28"/>
    <d v="2017-05-06T00:00:00"/>
    <s v="Standard Class"/>
    <s v="KB-16585"/>
    <s v="Ken Black"/>
    <x v="1"/>
    <s v="United States"/>
    <x v="8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  <x v="1"/>
    <x v="1"/>
    <s v="Yes"/>
  </r>
  <r>
    <n v="6594"/>
    <s v="CA-2018-126795"/>
    <x v="900"/>
    <d v="2018-06-16T00:00:00"/>
    <s v="Second Class"/>
    <s v="GT-14710"/>
    <s v="Greg Tran"/>
    <x v="0"/>
    <s v="United States"/>
    <x v="20"/>
    <x v="15"/>
    <n v="10024"/>
    <x v="3"/>
    <s v="OFF-BI-10001989"/>
    <x v="1"/>
    <x v="8"/>
    <s v="Premium Transparent Presentation Covers by GBC"/>
    <n v="33.568000000000005"/>
    <n v="2"/>
    <n v="0.2"/>
    <n v="11.748799999999997"/>
    <x v="3"/>
    <x v="0"/>
    <s v="No"/>
  </r>
  <r>
    <n v="6595"/>
    <s v="CA-2017-146290"/>
    <x v="124"/>
    <d v="2017-05-11T00:00:00"/>
    <s v="Standard Class"/>
    <s v="SV-20815"/>
    <s v="Stuart Van"/>
    <x v="1"/>
    <s v="United States"/>
    <x v="245"/>
    <x v="14"/>
    <n v="46203"/>
    <x v="2"/>
    <s v="OFF-AR-10001897"/>
    <x v="1"/>
    <x v="6"/>
    <s v="Model L Table or Wall-Mount Pencil Sharpener"/>
    <n v="125.92999999999999"/>
    <n v="7"/>
    <n v="0"/>
    <n v="35.260400000000004"/>
    <x v="2"/>
    <x v="0"/>
    <s v="No"/>
  </r>
  <r>
    <n v="6596"/>
    <s v="CA-2019-157112"/>
    <x v="756"/>
    <d v="2019-04-26T00:00:00"/>
    <s v="First Class"/>
    <s v="GG-14650"/>
    <s v="Greg Guthrie"/>
    <x v="1"/>
    <s v="United States"/>
    <x v="38"/>
    <x v="24"/>
    <n v="43229"/>
    <x v="3"/>
    <s v="OFF-BI-10000285"/>
    <x v="1"/>
    <x v="8"/>
    <s v="XtraLife ClearVue Slant-D Ring Binders by Cardinal"/>
    <n v="11.760000000000002"/>
    <n v="5"/>
    <n v="0.7"/>
    <n v="-7.8399999999999963"/>
    <x v="3"/>
    <x v="0"/>
    <s v="No"/>
  </r>
  <r>
    <n v="6597"/>
    <s v="CA-2019-157112"/>
    <x v="756"/>
    <d v="2019-04-26T00:00:00"/>
    <s v="First Class"/>
    <s v="GG-14650"/>
    <s v="Greg Guthrie"/>
    <x v="1"/>
    <s v="United States"/>
    <x v="38"/>
    <x v="24"/>
    <n v="43229"/>
    <x v="3"/>
    <s v="OFF-PA-10001804"/>
    <x v="1"/>
    <x v="10"/>
    <s v="Xerox 195"/>
    <n v="5.3440000000000003"/>
    <n v="1"/>
    <n v="0.2"/>
    <n v="1.8703999999999998"/>
    <x v="3"/>
    <x v="0"/>
    <s v="No"/>
  </r>
  <r>
    <n v="6598"/>
    <s v="CA-2016-169257"/>
    <x v="571"/>
    <d v="2016-06-12T00:00:00"/>
    <s v="Standard Class"/>
    <s v="SV-20785"/>
    <s v="Stewart Visinsky"/>
    <x v="0"/>
    <s v="United States"/>
    <x v="108"/>
    <x v="2"/>
    <n v="32216"/>
    <x v="0"/>
    <s v="OFF-BI-10002557"/>
    <x v="1"/>
    <x v="8"/>
    <s v="Presstex Flexible Ring Binders"/>
    <n v="1.3650000000000002"/>
    <n v="1"/>
    <n v="0.7"/>
    <n v="-0.9099999999999997"/>
    <x v="0"/>
    <x v="0"/>
    <s v="No"/>
  </r>
  <r>
    <n v="6599"/>
    <s v="CA-2016-169257"/>
    <x v="571"/>
    <d v="2016-06-12T00:00:00"/>
    <s v="Standard Class"/>
    <s v="SV-20785"/>
    <s v="Stewart Visinsky"/>
    <x v="0"/>
    <s v="United States"/>
    <x v="108"/>
    <x v="2"/>
    <n v="32216"/>
    <x v="0"/>
    <s v="OFF-PA-10002319"/>
    <x v="1"/>
    <x v="10"/>
    <s v="Xerox 1944"/>
    <n v="62.015999999999998"/>
    <n v="2"/>
    <n v="0.2"/>
    <n v="22.480800000000002"/>
    <x v="0"/>
    <x v="0"/>
    <s v="No"/>
  </r>
  <r>
    <n v="6600"/>
    <s v="CA-2016-154095"/>
    <x v="266"/>
    <d v="2016-12-07T00:00:00"/>
    <s v="Standard Class"/>
    <s v="ON-18715"/>
    <s v="Odella Nelson"/>
    <x v="1"/>
    <s v="United States"/>
    <x v="183"/>
    <x v="39"/>
    <n v="20735"/>
    <x v="3"/>
    <s v="FUR-FU-10003849"/>
    <x v="0"/>
    <x v="5"/>
    <s v="DAX Metal Frame, Desktop, Stepped-Edge"/>
    <n v="60.72"/>
    <n v="3"/>
    <n v="0"/>
    <n v="23.680799999999998"/>
    <x v="3"/>
    <x v="0"/>
    <s v="No"/>
  </r>
  <r>
    <n v="6601"/>
    <s v="CA-2016-154095"/>
    <x v="266"/>
    <d v="2016-12-07T00:00:00"/>
    <s v="Standard Class"/>
    <s v="ON-18715"/>
    <s v="Odella Nelson"/>
    <x v="1"/>
    <s v="United States"/>
    <x v="183"/>
    <x v="39"/>
    <n v="20735"/>
    <x v="3"/>
    <s v="OFF-PA-10002923"/>
    <x v="1"/>
    <x v="10"/>
    <s v="Xerox 1942"/>
    <n v="146.82"/>
    <n v="3"/>
    <n v="0"/>
    <n v="73.41"/>
    <x v="3"/>
    <x v="0"/>
    <s v="No"/>
  </r>
  <r>
    <n v="6602"/>
    <s v="CA-2016-154095"/>
    <x v="266"/>
    <d v="2016-12-07T00:00:00"/>
    <s v="Standard Class"/>
    <s v="ON-18715"/>
    <s v="Odella Nelson"/>
    <x v="1"/>
    <s v="United States"/>
    <x v="183"/>
    <x v="39"/>
    <n v="20735"/>
    <x v="3"/>
    <s v="FUR-CH-10004754"/>
    <x v="0"/>
    <x v="1"/>
    <s v="Global Stack Chair with Arms, Black"/>
    <n v="239.84"/>
    <n v="8"/>
    <n v="0"/>
    <n v="64.756799999999998"/>
    <x v="3"/>
    <x v="0"/>
    <s v="No"/>
  </r>
  <r>
    <n v="6603"/>
    <s v="CA-2016-154095"/>
    <x v="266"/>
    <d v="2016-12-07T00:00:00"/>
    <s v="Standard Class"/>
    <s v="ON-18715"/>
    <s v="Odella Nelson"/>
    <x v="1"/>
    <s v="United States"/>
    <x v="183"/>
    <x v="39"/>
    <n v="20735"/>
    <x v="3"/>
    <s v="OFF-LA-10000634"/>
    <x v="1"/>
    <x v="2"/>
    <s v="Avery 509"/>
    <n v="15.66"/>
    <n v="6"/>
    <n v="0"/>
    <n v="7.2035999999999998"/>
    <x v="3"/>
    <x v="0"/>
    <s v="No"/>
  </r>
  <r>
    <n v="6604"/>
    <s v="CA-2019-146346"/>
    <x v="46"/>
    <d v="2019-06-20T00:00:00"/>
    <s v="First Class"/>
    <s v="RA-19945"/>
    <s v="Ryan Akin"/>
    <x v="0"/>
    <s v="United States"/>
    <x v="479"/>
    <x v="22"/>
    <n v="80022"/>
    <x v="1"/>
    <s v="OFF-ST-10001418"/>
    <x v="1"/>
    <x v="4"/>
    <s v="Carina Media Storage Towers in Natural &amp; Black"/>
    <n v="146.352"/>
    <n v="3"/>
    <n v="0.2"/>
    <n v="-32.929200000000002"/>
    <x v="1"/>
    <x v="0"/>
    <s v="No"/>
  </r>
  <r>
    <n v="6605"/>
    <s v="CA-2018-148852"/>
    <x v="439"/>
    <d v="2018-05-31T00:00:00"/>
    <s v="Standard Class"/>
    <s v="SV-20785"/>
    <s v="Stewart Visinsky"/>
    <x v="0"/>
    <s v="United States"/>
    <x v="157"/>
    <x v="1"/>
    <n v="92704"/>
    <x v="1"/>
    <s v="OFF-FA-10003467"/>
    <x v="1"/>
    <x v="13"/>
    <s v="Alliance Big Bands Rubber Bands, 12/Pack"/>
    <n v="5.9399999999999995"/>
    <n v="3"/>
    <n v="0"/>
    <n v="0"/>
    <x v="1"/>
    <x v="0"/>
    <s v="No"/>
  </r>
  <r>
    <n v="6606"/>
    <s v="CA-2018-148852"/>
    <x v="439"/>
    <d v="2018-05-31T00:00:00"/>
    <s v="Standard Class"/>
    <s v="SV-20785"/>
    <s v="Stewart Visinsky"/>
    <x v="0"/>
    <s v="United States"/>
    <x v="157"/>
    <x v="1"/>
    <n v="92704"/>
    <x v="1"/>
    <s v="OFF-PA-10001293"/>
    <x v="1"/>
    <x v="10"/>
    <s v="Xerox 1946"/>
    <n v="45.36"/>
    <n v="7"/>
    <n v="0"/>
    <n v="21.772800000000004"/>
    <x v="1"/>
    <x v="0"/>
    <s v="No"/>
  </r>
  <r>
    <n v="6607"/>
    <s v="CA-2018-148852"/>
    <x v="439"/>
    <d v="2018-05-31T00:00:00"/>
    <s v="Standard Class"/>
    <s v="SV-20785"/>
    <s v="Stewart Visinsky"/>
    <x v="0"/>
    <s v="United States"/>
    <x v="157"/>
    <x v="1"/>
    <n v="92704"/>
    <x v="1"/>
    <s v="TEC-PH-10003885"/>
    <x v="2"/>
    <x v="7"/>
    <s v="Cisco SPA508G"/>
    <n v="211.16800000000001"/>
    <n v="4"/>
    <n v="0.2"/>
    <n v="23.756399999999985"/>
    <x v="1"/>
    <x v="0"/>
    <s v="No"/>
  </r>
  <r>
    <n v="6608"/>
    <s v="CA-2018-148852"/>
    <x v="439"/>
    <d v="2018-05-31T00:00:00"/>
    <s v="Standard Class"/>
    <s v="SV-20785"/>
    <s v="Stewart Visinsky"/>
    <x v="0"/>
    <s v="United States"/>
    <x v="157"/>
    <x v="1"/>
    <n v="92704"/>
    <x v="1"/>
    <s v="FUR-CH-10004860"/>
    <x v="0"/>
    <x v="1"/>
    <s v="Global Low Back Tilter Chair"/>
    <n v="484.70400000000006"/>
    <n v="6"/>
    <n v="0.2"/>
    <n v="-84.823200000000071"/>
    <x v="1"/>
    <x v="0"/>
    <s v="No"/>
  </r>
  <r>
    <n v="6609"/>
    <s v="CA-2018-148852"/>
    <x v="439"/>
    <d v="2018-05-31T00:00:00"/>
    <s v="Standard Class"/>
    <s v="SV-20785"/>
    <s v="Stewart Visinsky"/>
    <x v="0"/>
    <s v="United States"/>
    <x v="157"/>
    <x v="1"/>
    <n v="92704"/>
    <x v="1"/>
    <s v="TEC-MA-10002428"/>
    <x v="2"/>
    <x v="15"/>
    <s v="Fellowes Powershred HS-440 4-Sheet High Security Shredder"/>
    <n v="371.97600000000006"/>
    <n v="3"/>
    <n v="0.2"/>
    <n v="116.24249999999996"/>
    <x v="1"/>
    <x v="0"/>
    <s v="No"/>
  </r>
  <r>
    <n v="6610"/>
    <s v="US-2017-118906"/>
    <x v="366"/>
    <d v="2017-03-10T00:00:00"/>
    <s v="Same Day"/>
    <s v="KB-16585"/>
    <s v="Ken Black"/>
    <x v="1"/>
    <s v="United States"/>
    <x v="183"/>
    <x v="39"/>
    <n v="20735"/>
    <x v="3"/>
    <s v="OFF-ST-10002406"/>
    <x v="1"/>
    <x v="4"/>
    <s v="Pizazz Global Quick File"/>
    <n v="89.820000000000007"/>
    <n v="6"/>
    <n v="0"/>
    <n v="25.149600000000007"/>
    <x v="3"/>
    <x v="0"/>
    <s v="No"/>
  </r>
  <r>
    <n v="6611"/>
    <s v="CA-2018-168921"/>
    <x v="201"/>
    <d v="2018-10-22T00:00:00"/>
    <s v="First Class"/>
    <s v="AG-10495"/>
    <s v="Andrew Gjertsen"/>
    <x v="1"/>
    <s v="United States"/>
    <x v="1"/>
    <x v="1"/>
    <n v="90049"/>
    <x v="1"/>
    <s v="OFF-BI-10004209"/>
    <x v="1"/>
    <x v="8"/>
    <s v="Fellowes Twister Kit, Gray/Clear, 3/pkg"/>
    <n v="19.295999999999999"/>
    <n v="3"/>
    <n v="0.2"/>
    <n v="6.0299999999999994"/>
    <x v="1"/>
    <x v="1"/>
    <s v="Yes"/>
  </r>
  <r>
    <n v="6612"/>
    <s v="CA-2017-107678"/>
    <x v="1122"/>
    <d v="2017-04-28T00:00:00"/>
    <s v="Standard Class"/>
    <s v="JK-16090"/>
    <s v="Juliana Krohn"/>
    <x v="0"/>
    <s v="United States"/>
    <x v="103"/>
    <x v="0"/>
    <n v="40214"/>
    <x v="0"/>
    <s v="FUR-CH-10001891"/>
    <x v="0"/>
    <x v="1"/>
    <s v="Global Deluxe Office Fabric Chairs"/>
    <n v="191.96"/>
    <n v="2"/>
    <n v="0"/>
    <n v="51.829200000000014"/>
    <x v="0"/>
    <x v="1"/>
    <s v="Yes"/>
  </r>
  <r>
    <n v="6613"/>
    <s v="CA-2017-107678"/>
    <x v="1122"/>
    <d v="2017-04-28T00:00:00"/>
    <s v="Standard Class"/>
    <s v="JK-16090"/>
    <s v="Juliana Krohn"/>
    <x v="0"/>
    <s v="United States"/>
    <x v="103"/>
    <x v="0"/>
    <n v="40214"/>
    <x v="0"/>
    <s v="OFF-BI-10002215"/>
    <x v="1"/>
    <x v="8"/>
    <s v="Wilson Jones Hanging View Binder, White, 1&quot;"/>
    <n v="21.299999999999997"/>
    <n v="3"/>
    <n v="0"/>
    <n v="9.7979999999999983"/>
    <x v="0"/>
    <x v="1"/>
    <s v="Yes"/>
  </r>
  <r>
    <n v="6614"/>
    <s v="CA-2017-107678"/>
    <x v="1122"/>
    <d v="2017-04-28T00:00:00"/>
    <s v="Standard Class"/>
    <s v="JK-16090"/>
    <s v="Juliana Krohn"/>
    <x v="0"/>
    <s v="United States"/>
    <x v="103"/>
    <x v="0"/>
    <n v="40214"/>
    <x v="0"/>
    <s v="TEC-PH-10002103"/>
    <x v="2"/>
    <x v="7"/>
    <s v="Jabra SPEAK 410"/>
    <n v="469.95"/>
    <n v="5"/>
    <n v="0"/>
    <n v="131.58600000000001"/>
    <x v="0"/>
    <x v="1"/>
    <s v="Yes"/>
  </r>
  <r>
    <n v="6615"/>
    <s v="CA-2017-107678"/>
    <x v="1122"/>
    <d v="2017-04-28T00:00:00"/>
    <s v="Standard Class"/>
    <s v="JK-16090"/>
    <s v="Juliana Krohn"/>
    <x v="0"/>
    <s v="United States"/>
    <x v="103"/>
    <x v="0"/>
    <n v="40214"/>
    <x v="0"/>
    <s v="FUR-FU-10003394"/>
    <x v="0"/>
    <x v="5"/>
    <s v="Tenex &quot;The Solids&quot; Textured Chair Mats"/>
    <n v="209.88"/>
    <n v="3"/>
    <n v="0"/>
    <n v="35.679599999999979"/>
    <x v="0"/>
    <x v="1"/>
    <s v="Yes"/>
  </r>
  <r>
    <n v="6616"/>
    <s v="CA-2018-123512"/>
    <x v="26"/>
    <d v="2018-06-19T00:00:00"/>
    <s v="First Class"/>
    <s v="MV-18190"/>
    <s v="Mike Vittorini"/>
    <x v="0"/>
    <s v="United States"/>
    <x v="1"/>
    <x v="1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  <x v="1"/>
    <x v="0"/>
    <s v="No"/>
  </r>
  <r>
    <n v="6617"/>
    <s v="CA-2018-123512"/>
    <x v="26"/>
    <d v="2018-06-19T00:00:00"/>
    <s v="First Class"/>
    <s v="MV-18190"/>
    <s v="Mike Vittorini"/>
    <x v="0"/>
    <s v="United States"/>
    <x v="1"/>
    <x v="1"/>
    <n v="90045"/>
    <x v="1"/>
    <s v="OFF-LA-10000081"/>
    <x v="1"/>
    <x v="2"/>
    <s v="Avery 496"/>
    <n v="22.5"/>
    <n v="6"/>
    <n v="0"/>
    <n v="10.799999999999999"/>
    <x v="1"/>
    <x v="0"/>
    <s v="No"/>
  </r>
  <r>
    <n v="6618"/>
    <s v="CA-2018-123512"/>
    <x v="26"/>
    <d v="2018-06-19T00:00:00"/>
    <s v="First Class"/>
    <s v="MV-18190"/>
    <s v="Mike Vittorini"/>
    <x v="0"/>
    <s v="United States"/>
    <x v="1"/>
    <x v="1"/>
    <n v="90045"/>
    <x v="1"/>
    <s v="OFF-PA-10001497"/>
    <x v="1"/>
    <x v="10"/>
    <s v="Xerox 1914"/>
    <n v="219.84"/>
    <n v="4"/>
    <n v="0"/>
    <n v="107.7216"/>
    <x v="1"/>
    <x v="0"/>
    <s v="No"/>
  </r>
  <r>
    <n v="6619"/>
    <s v="US-2019-167402"/>
    <x v="1123"/>
    <d v="2019-01-18T00:00:00"/>
    <s v="Second Class"/>
    <s v="CP-12085"/>
    <s v="Cathy Prescott"/>
    <x v="1"/>
    <s v="United States"/>
    <x v="24"/>
    <x v="25"/>
    <n v="65807"/>
    <x v="2"/>
    <s v="OFF-PA-10004983"/>
    <x v="1"/>
    <x v="10"/>
    <s v="Xerox 23"/>
    <n v="32.400000000000006"/>
    <n v="5"/>
    <n v="0"/>
    <n v="15.552000000000001"/>
    <x v="2"/>
    <x v="0"/>
    <s v="No"/>
  </r>
  <r>
    <n v="6620"/>
    <s v="US-2019-167402"/>
    <x v="1123"/>
    <d v="2019-01-18T00:00:00"/>
    <s v="Second Class"/>
    <s v="CP-12085"/>
    <s v="Cathy Prescott"/>
    <x v="1"/>
    <s v="United States"/>
    <x v="24"/>
    <x v="25"/>
    <n v="65807"/>
    <x v="2"/>
    <s v="OFF-AR-10004010"/>
    <x v="1"/>
    <x v="6"/>
    <s v="Hunt Boston Vacuum Mount KS Pencil Sharpener"/>
    <n v="209.94"/>
    <n v="6"/>
    <n v="0"/>
    <n v="54.584400000000002"/>
    <x v="2"/>
    <x v="0"/>
    <s v="No"/>
  </r>
  <r>
    <n v="6621"/>
    <s v="US-2019-167402"/>
    <x v="1123"/>
    <d v="2019-01-18T00:00:00"/>
    <s v="Second Class"/>
    <s v="CP-12085"/>
    <s v="Cathy Prescott"/>
    <x v="1"/>
    <s v="United States"/>
    <x v="24"/>
    <x v="25"/>
    <n v="65807"/>
    <x v="2"/>
    <s v="OFF-SU-10002881"/>
    <x v="1"/>
    <x v="14"/>
    <s v="Martin Yale Chadless Opener Electric Letter Opener"/>
    <n v="4164.0499999999993"/>
    <n v="5"/>
    <n v="0"/>
    <n v="83.281000000000063"/>
    <x v="2"/>
    <x v="0"/>
    <s v="No"/>
  </r>
  <r>
    <n v="6622"/>
    <s v="US-2019-167402"/>
    <x v="1123"/>
    <d v="2019-01-18T00:00:00"/>
    <s v="Second Class"/>
    <s v="CP-12085"/>
    <s v="Cathy Prescott"/>
    <x v="1"/>
    <s v="United States"/>
    <x v="24"/>
    <x v="25"/>
    <n v="65807"/>
    <x v="2"/>
    <s v="FUR-BO-10001608"/>
    <x v="0"/>
    <x v="0"/>
    <s v="Hon Metal Bookcases, Black"/>
    <n v="212.94"/>
    <n v="3"/>
    <n v="0"/>
    <n v="53.235000000000014"/>
    <x v="2"/>
    <x v="0"/>
    <s v="No"/>
  </r>
  <r>
    <n v="6623"/>
    <s v="CA-2016-130449"/>
    <x v="1124"/>
    <d v="2016-09-09T00:00:00"/>
    <s v="First Class"/>
    <s v="VP-21760"/>
    <s v="Victoria Pisteka"/>
    <x v="1"/>
    <s v="United States"/>
    <x v="8"/>
    <x v="1"/>
    <n v="94109"/>
    <x v="1"/>
    <s v="FUR-FU-10001487"/>
    <x v="0"/>
    <x v="5"/>
    <s v="Eldon Expressions Wood and Plastic Desk Accessories, Cherry Wood"/>
    <n v="41.88"/>
    <n v="6"/>
    <n v="0"/>
    <n v="12.145199999999997"/>
    <x v="1"/>
    <x v="0"/>
    <s v="No"/>
  </r>
  <r>
    <n v="6624"/>
    <s v="CA-2016-130449"/>
    <x v="1124"/>
    <d v="2016-09-09T00:00:00"/>
    <s v="First Class"/>
    <s v="VP-21760"/>
    <s v="Victoria Pisteka"/>
    <x v="1"/>
    <s v="United States"/>
    <x v="8"/>
    <x v="1"/>
    <n v="94109"/>
    <x v="1"/>
    <s v="OFF-LA-10001934"/>
    <x v="1"/>
    <x v="2"/>
    <s v="Avery 516"/>
    <n v="58.48"/>
    <n v="8"/>
    <n v="0"/>
    <n v="27.485599999999998"/>
    <x v="1"/>
    <x v="0"/>
    <s v="No"/>
  </r>
  <r>
    <n v="6625"/>
    <s v="CA-2017-141250"/>
    <x v="1125"/>
    <d v="2017-01-23T00:00:00"/>
    <s v="Standard Class"/>
    <s v="PM-18940"/>
    <s v="Paul MacIntyre"/>
    <x v="0"/>
    <s v="United States"/>
    <x v="480"/>
    <x v="5"/>
    <n v="77590"/>
    <x v="2"/>
    <s v="FUR-TA-10002855"/>
    <x v="0"/>
    <x v="3"/>
    <s v="Bevis Round Conference Table Top &amp; Single Column Base"/>
    <n v="102.438"/>
    <n v="1"/>
    <n v="0.3"/>
    <n v="-13.170600000000007"/>
    <x v="2"/>
    <x v="0"/>
    <s v="No"/>
  </r>
  <r>
    <n v="6626"/>
    <s v="CA-2017-141250"/>
    <x v="1125"/>
    <d v="2017-01-23T00:00:00"/>
    <s v="Standard Class"/>
    <s v="PM-18940"/>
    <s v="Paul MacIntyre"/>
    <x v="0"/>
    <s v="United States"/>
    <x v="480"/>
    <x v="5"/>
    <n v="77590"/>
    <x v="2"/>
    <s v="FUR-CH-10004875"/>
    <x v="0"/>
    <x v="1"/>
    <s v="Harbour Creations 67200 Series Stacking Chairs"/>
    <n v="199.304"/>
    <n v="4"/>
    <n v="0.3"/>
    <n v="-8.5416000000000025"/>
    <x v="2"/>
    <x v="0"/>
    <s v="No"/>
  </r>
  <r>
    <n v="6627"/>
    <s v="CA-2016-145541"/>
    <x v="637"/>
    <d v="2016-12-21T00:00:00"/>
    <s v="Standard Class"/>
    <s v="TB-21400"/>
    <s v="Tom Boeckenhauer"/>
    <x v="0"/>
    <s v="United States"/>
    <x v="20"/>
    <x v="15"/>
    <n v="10024"/>
    <x v="3"/>
    <s v="TEC-MA-10001127"/>
    <x v="2"/>
    <x v="15"/>
    <s v="HP Designjet T520 Inkjet Large Format Printer - 24&quot; Color"/>
    <n v="6999.96"/>
    <n v="4"/>
    <n v="0"/>
    <n v="2239.9871999999996"/>
    <x v="3"/>
    <x v="0"/>
    <s v="No"/>
  </r>
  <r>
    <n v="6628"/>
    <s v="CA-2016-138513"/>
    <x v="235"/>
    <d v="2016-05-27T00:00:00"/>
    <s v="Standard Class"/>
    <s v="EH-13990"/>
    <s v="Erica Hackney"/>
    <x v="0"/>
    <s v="United States"/>
    <x v="234"/>
    <x v="4"/>
    <n v="98006"/>
    <x v="1"/>
    <s v="OFF-PA-10003177"/>
    <x v="1"/>
    <x v="10"/>
    <s v="Xerox 1999"/>
    <n v="12.96"/>
    <n v="2"/>
    <n v="0"/>
    <n v="6.2208000000000006"/>
    <x v="1"/>
    <x v="0"/>
    <s v="No"/>
  </r>
  <r>
    <n v="6629"/>
    <s v="CA-2017-135489"/>
    <x v="444"/>
    <d v="2017-09-22T00:00:00"/>
    <s v="Second Class"/>
    <s v="GW-14605"/>
    <s v="Giulietta Weimer"/>
    <x v="0"/>
    <s v="United States"/>
    <x v="20"/>
    <x v="15"/>
    <n v="10024"/>
    <x v="3"/>
    <s v="TEC-PH-10000011"/>
    <x v="2"/>
    <x v="7"/>
    <s v="PureGear Roll-On Screen Protector"/>
    <n v="279.85999999999996"/>
    <n v="14"/>
    <n v="0"/>
    <n v="134.33279999999996"/>
    <x v="3"/>
    <x v="0"/>
    <s v="No"/>
  </r>
  <r>
    <n v="6630"/>
    <s v="CA-2017-125696"/>
    <x v="653"/>
    <d v="2017-10-06T00:00:00"/>
    <s v="Standard Class"/>
    <s v="NP-18685"/>
    <s v="Nora Pelletier"/>
    <x v="2"/>
    <s v="United States"/>
    <x v="481"/>
    <x v="3"/>
    <n v="27893"/>
    <x v="0"/>
    <s v="OFF-BI-10001757"/>
    <x v="1"/>
    <x v="8"/>
    <s v="Pressboard Hanging Data Binders for Unburst Sheets"/>
    <n v="7.3800000000000008"/>
    <n v="5"/>
    <n v="0.7"/>
    <n v="-5.4120000000000008"/>
    <x v="0"/>
    <x v="0"/>
    <s v="No"/>
  </r>
  <r>
    <n v="6631"/>
    <s v="CA-2018-105081"/>
    <x v="591"/>
    <d v="2018-12-30T00:00:00"/>
    <s v="Standard Class"/>
    <s v="JE-15715"/>
    <s v="Joe Elijah"/>
    <x v="0"/>
    <s v="United States"/>
    <x v="4"/>
    <x v="4"/>
    <n v="98115"/>
    <x v="1"/>
    <s v="FUR-CH-10000847"/>
    <x v="0"/>
    <x v="1"/>
    <s v="Global Executive Mid-Back Manager's Chair"/>
    <n v="698.35200000000009"/>
    <n v="3"/>
    <n v="0.2"/>
    <n v="52.376399999999961"/>
    <x v="1"/>
    <x v="1"/>
    <s v="Yes"/>
  </r>
  <r>
    <n v="6632"/>
    <s v="CA-2018-105081"/>
    <x v="591"/>
    <d v="2018-12-30T00:00:00"/>
    <s v="Standard Class"/>
    <s v="JE-15715"/>
    <s v="Joe Elijah"/>
    <x v="0"/>
    <s v="United States"/>
    <x v="4"/>
    <x v="4"/>
    <n v="98115"/>
    <x v="1"/>
    <s v="FUR-TA-10001307"/>
    <x v="0"/>
    <x v="3"/>
    <s v="SAFCO PlanMaster Heigh-Adjustable Drafting Table Base, 43w x 30d x 30-37h, Black"/>
    <n v="1747.25"/>
    <n v="5"/>
    <n v="0"/>
    <n v="629.01"/>
    <x v="1"/>
    <x v="1"/>
    <s v="Yes"/>
  </r>
  <r>
    <n v="6633"/>
    <s v="US-2018-146857"/>
    <x v="715"/>
    <d v="2018-05-08T00:00:00"/>
    <s v="Second Class"/>
    <s v="BE-11455"/>
    <s v="Brad Eason"/>
    <x v="2"/>
    <s v="United States"/>
    <x v="24"/>
    <x v="25"/>
    <n v="65807"/>
    <x v="2"/>
    <s v="OFF-AP-10001205"/>
    <x v="1"/>
    <x v="9"/>
    <s v="Belkin 5 Outlet SurgeMaster Power Centers"/>
    <n v="54.48"/>
    <n v="1"/>
    <n v="0"/>
    <n v="15.254400000000004"/>
    <x v="2"/>
    <x v="0"/>
    <s v="No"/>
  </r>
  <r>
    <n v="6634"/>
    <s v="CA-2018-166275"/>
    <x v="1057"/>
    <d v="2018-10-24T00:00:00"/>
    <s v="Same Day"/>
    <s v="SS-20590"/>
    <s v="Sonia Sunley"/>
    <x v="0"/>
    <s v="United States"/>
    <x v="8"/>
    <x v="1"/>
    <n v="94109"/>
    <x v="1"/>
    <s v="TEC-AC-10001838"/>
    <x v="2"/>
    <x v="11"/>
    <s v="Razer Tiamat Over Ear 7.1 Surround Sound PC Gaming Headset"/>
    <n v="199.99"/>
    <n v="1"/>
    <n v="0"/>
    <n v="85.995700000000014"/>
    <x v="1"/>
    <x v="1"/>
    <s v="Yes"/>
  </r>
  <r>
    <n v="6635"/>
    <s v="CA-2019-144498"/>
    <x v="636"/>
    <d v="2019-05-06T00:00:00"/>
    <s v="Same Day"/>
    <s v="MB-18085"/>
    <s v="Mick Brown"/>
    <x v="0"/>
    <s v="United States"/>
    <x v="35"/>
    <x v="3"/>
    <n v="28205"/>
    <x v="0"/>
    <s v="OFF-BI-10003982"/>
    <x v="1"/>
    <x v="8"/>
    <s v="Wilson Jones Century Plastic Molded Ring Binders"/>
    <n v="68.541000000000011"/>
    <n v="11"/>
    <n v="0.7"/>
    <n v="-52.548099999999991"/>
    <x v="0"/>
    <x v="0"/>
    <s v="No"/>
  </r>
  <r>
    <n v="6636"/>
    <s v="CA-2019-144498"/>
    <x v="636"/>
    <d v="2019-05-06T00:00:00"/>
    <s v="Same Day"/>
    <s v="MB-18085"/>
    <s v="Mick Brown"/>
    <x v="0"/>
    <s v="United States"/>
    <x v="35"/>
    <x v="3"/>
    <n v="28205"/>
    <x v="0"/>
    <s v="TEC-PH-10004977"/>
    <x v="2"/>
    <x v="7"/>
    <s v="GE 30524EE4"/>
    <n v="627.16800000000012"/>
    <n v="4"/>
    <n v="0.2"/>
    <n v="70.55639999999994"/>
    <x v="0"/>
    <x v="0"/>
    <s v="No"/>
  </r>
  <r>
    <n v="6637"/>
    <s v="CA-2019-144498"/>
    <x v="636"/>
    <d v="2019-05-06T00:00:00"/>
    <s v="Same Day"/>
    <s v="MB-18085"/>
    <s v="Mick Brown"/>
    <x v="0"/>
    <s v="United States"/>
    <x v="35"/>
    <x v="3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  <x v="0"/>
    <x v="0"/>
    <s v="No"/>
  </r>
  <r>
    <n v="6638"/>
    <s v="CA-2019-103352"/>
    <x v="344"/>
    <d v="2019-11-30T00:00:00"/>
    <s v="Second Class"/>
    <s v="RP-19390"/>
    <s v="Resi Pölking"/>
    <x v="0"/>
    <s v="United States"/>
    <x v="20"/>
    <x v="15"/>
    <n v="10011"/>
    <x v="3"/>
    <s v="OFF-AR-10001573"/>
    <x v="1"/>
    <x v="6"/>
    <s v="American Pencil"/>
    <n v="6.99"/>
    <n v="3"/>
    <n v="0"/>
    <n v="2.027099999999999"/>
    <x v="3"/>
    <x v="0"/>
    <s v="No"/>
  </r>
  <r>
    <n v="6639"/>
    <s v="CA-2019-103352"/>
    <x v="344"/>
    <d v="2019-11-30T00:00:00"/>
    <s v="Second Class"/>
    <s v="RP-19390"/>
    <s v="Resi Pölking"/>
    <x v="0"/>
    <s v="United States"/>
    <x v="20"/>
    <x v="15"/>
    <n v="10011"/>
    <x v="3"/>
    <s v="OFF-BI-10001196"/>
    <x v="1"/>
    <x v="8"/>
    <s v="Avery Flip-Chart Easel Binder, Black"/>
    <n v="107.42400000000001"/>
    <n v="6"/>
    <n v="0.2"/>
    <n v="36.255599999999994"/>
    <x v="3"/>
    <x v="0"/>
    <s v="No"/>
  </r>
  <r>
    <n v="6640"/>
    <s v="CA-2016-108609"/>
    <x v="656"/>
    <d v="2016-11-02T00:00:00"/>
    <s v="Second Class"/>
    <s v="AJ-10780"/>
    <s v="Anthony Jacobs"/>
    <x v="1"/>
    <s v="United States"/>
    <x v="160"/>
    <x v="24"/>
    <n v="44052"/>
    <x v="3"/>
    <s v="FUR-TA-10003954"/>
    <x v="0"/>
    <x v="3"/>
    <s v="Hon 94000 Series Round Tables"/>
    <n v="1421.664"/>
    <n v="8"/>
    <n v="0.4"/>
    <n v="-734.52639999999997"/>
    <x v="3"/>
    <x v="1"/>
    <s v="Yes"/>
  </r>
  <r>
    <n v="6641"/>
    <s v="CA-2019-128328"/>
    <x v="485"/>
    <d v="2019-08-09T00:00:00"/>
    <s v="Standard Class"/>
    <s v="PO-18865"/>
    <s v="Patrick O'Donnell"/>
    <x v="0"/>
    <s v="United States"/>
    <x v="245"/>
    <x v="14"/>
    <n v="46203"/>
    <x v="2"/>
    <s v="OFF-BI-10001989"/>
    <x v="1"/>
    <x v="8"/>
    <s v="Premium Transparent Presentation Covers by GBC"/>
    <n v="125.88"/>
    <n v="6"/>
    <n v="0"/>
    <n v="60.422399999999996"/>
    <x v="2"/>
    <x v="0"/>
    <s v="No"/>
  </r>
  <r>
    <n v="6642"/>
    <s v="CA-2019-128328"/>
    <x v="485"/>
    <d v="2019-08-09T00:00:00"/>
    <s v="Standard Class"/>
    <s v="PO-18865"/>
    <s v="Patrick O'Donnell"/>
    <x v="0"/>
    <s v="United States"/>
    <x v="245"/>
    <x v="14"/>
    <n v="46203"/>
    <x v="2"/>
    <s v="TEC-AC-10001714"/>
    <x v="2"/>
    <x v="11"/>
    <s v="Logitech MX Performance Wireless Mouse"/>
    <n v="79.78"/>
    <n v="2"/>
    <n v="0"/>
    <n v="29.518599999999999"/>
    <x v="2"/>
    <x v="0"/>
    <s v="No"/>
  </r>
  <r>
    <n v="6643"/>
    <s v="CA-2019-128328"/>
    <x v="485"/>
    <d v="2019-08-09T00:00:00"/>
    <s v="Standard Class"/>
    <s v="PO-18865"/>
    <s v="Patrick O'Donnell"/>
    <x v="0"/>
    <s v="United States"/>
    <x v="245"/>
    <x v="14"/>
    <n v="46203"/>
    <x v="2"/>
    <s v="OFF-LA-10003498"/>
    <x v="1"/>
    <x v="2"/>
    <s v="Avery 475"/>
    <n v="133.20000000000002"/>
    <n v="9"/>
    <n v="0"/>
    <n v="66.600000000000009"/>
    <x v="2"/>
    <x v="0"/>
    <s v="No"/>
  </r>
  <r>
    <n v="6644"/>
    <s v="US-2017-156496"/>
    <x v="544"/>
    <d v="2017-08-16T00:00:00"/>
    <s v="Standard Class"/>
    <s v="WB-21850"/>
    <s v="William Brown"/>
    <x v="0"/>
    <s v="United States"/>
    <x v="252"/>
    <x v="21"/>
    <n v="97756"/>
    <x v="1"/>
    <s v="TEC-PH-10000576"/>
    <x v="2"/>
    <x v="7"/>
    <s v="AT&amp;T 1080 Corded phone"/>
    <n v="438.36800000000005"/>
    <n v="4"/>
    <n v="0.2"/>
    <n v="38.357200000000006"/>
    <x v="1"/>
    <x v="0"/>
    <s v="No"/>
  </r>
  <r>
    <n v="6645"/>
    <s v="US-2017-156496"/>
    <x v="544"/>
    <d v="2017-08-16T00:00:00"/>
    <s v="Standard Class"/>
    <s v="WB-21850"/>
    <s v="William Brown"/>
    <x v="0"/>
    <s v="United States"/>
    <x v="252"/>
    <x v="21"/>
    <n v="97756"/>
    <x v="1"/>
    <s v="TEC-PH-10004188"/>
    <x v="2"/>
    <x v="7"/>
    <s v="OtterBox Commuter Series Case - Samsung Galaxy S4"/>
    <n v="139.94400000000002"/>
    <n v="7"/>
    <n v="0.2"/>
    <n v="-31.487400000000001"/>
    <x v="1"/>
    <x v="0"/>
    <s v="No"/>
  </r>
  <r>
    <n v="6646"/>
    <s v="US-2017-156496"/>
    <x v="544"/>
    <d v="2017-08-16T00:00:00"/>
    <s v="Standard Class"/>
    <s v="WB-21850"/>
    <s v="William Brown"/>
    <x v="0"/>
    <s v="United States"/>
    <x v="252"/>
    <x v="21"/>
    <n v="97756"/>
    <x v="1"/>
    <s v="OFF-AP-10001469"/>
    <x v="1"/>
    <x v="9"/>
    <s v="Fellowes 8 Outlet Superior Workstation Surge Protector"/>
    <n v="133.47200000000001"/>
    <n v="4"/>
    <n v="0.2"/>
    <n v="15.015599999999985"/>
    <x v="1"/>
    <x v="0"/>
    <s v="No"/>
  </r>
  <r>
    <n v="6647"/>
    <s v="US-2018-127334"/>
    <x v="272"/>
    <d v="2018-12-21T00:00:00"/>
    <s v="Standard Class"/>
    <s v="MP-18175"/>
    <s v="Mike Pelletier"/>
    <x v="2"/>
    <s v="United States"/>
    <x v="24"/>
    <x v="21"/>
    <n v="97477"/>
    <x v="1"/>
    <s v="FUR-TA-10003473"/>
    <x v="0"/>
    <x v="3"/>
    <s v="Bretford Rectangular Conference Table Tops"/>
    <n v="564.19499999999994"/>
    <n v="3"/>
    <n v="0.5"/>
    <n v="-304.66529999999989"/>
    <x v="1"/>
    <x v="0"/>
    <s v="No"/>
  </r>
  <r>
    <n v="6648"/>
    <s v="US-2018-127334"/>
    <x v="272"/>
    <d v="2018-12-21T00:00:00"/>
    <s v="Standard Class"/>
    <s v="MP-18175"/>
    <s v="Mike Pelletier"/>
    <x v="2"/>
    <s v="United States"/>
    <x v="24"/>
    <x v="21"/>
    <n v="97477"/>
    <x v="1"/>
    <s v="OFF-AP-10001205"/>
    <x v="1"/>
    <x v="9"/>
    <s v="Belkin 5 Outlet SurgeMaster Power Centers"/>
    <n v="87.168000000000006"/>
    <n v="2"/>
    <n v="0.2"/>
    <n v="8.7168000000000063"/>
    <x v="1"/>
    <x v="0"/>
    <s v="No"/>
  </r>
  <r>
    <n v="6649"/>
    <s v="US-2019-124779"/>
    <x v="565"/>
    <d v="2019-09-11T00:00:00"/>
    <s v="First Class"/>
    <s v="BF-11020"/>
    <s v="Barry Französisch"/>
    <x v="1"/>
    <s v="United States"/>
    <x v="81"/>
    <x v="5"/>
    <n v="76017"/>
    <x v="2"/>
    <s v="OFF-BI-10002429"/>
    <x v="1"/>
    <x v="8"/>
    <s v="Premier Elliptical Ring Binder, Black"/>
    <n v="42.615999999999993"/>
    <n v="7"/>
    <n v="0.8"/>
    <n v="-68.185600000000022"/>
    <x v="2"/>
    <x v="0"/>
    <s v="No"/>
  </r>
  <r>
    <n v="6650"/>
    <s v="US-2019-124779"/>
    <x v="565"/>
    <d v="2019-09-11T00:00:00"/>
    <s v="First Class"/>
    <s v="BF-11020"/>
    <s v="Barry Französisch"/>
    <x v="1"/>
    <s v="United States"/>
    <x v="81"/>
    <x v="5"/>
    <n v="76017"/>
    <x v="2"/>
    <s v="TEC-CO-10001943"/>
    <x v="2"/>
    <x v="16"/>
    <s v="Canon PC-428 Personal Copier"/>
    <n v="319.98400000000004"/>
    <n v="2"/>
    <n v="0.2"/>
    <n v="107.99459999999999"/>
    <x v="2"/>
    <x v="0"/>
    <s v="No"/>
  </r>
  <r>
    <n v="6651"/>
    <s v="US-2019-124779"/>
    <x v="565"/>
    <d v="2019-09-11T00:00:00"/>
    <s v="First Class"/>
    <s v="BF-11020"/>
    <s v="Barry Französisch"/>
    <x v="1"/>
    <s v="United States"/>
    <x v="81"/>
    <x v="5"/>
    <n v="76017"/>
    <x v="2"/>
    <s v="OFF-FA-10004854"/>
    <x v="1"/>
    <x v="13"/>
    <s v="Vinyl Coated Wire Paper Clips in Organizer Box, 800/Box"/>
    <n v="45.92"/>
    <n v="5"/>
    <n v="0.2"/>
    <n v="15.498000000000001"/>
    <x v="2"/>
    <x v="0"/>
    <s v="No"/>
  </r>
  <r>
    <n v="6652"/>
    <s v="US-2019-124779"/>
    <x v="565"/>
    <d v="2019-09-11T00:00:00"/>
    <s v="First Class"/>
    <s v="BF-11020"/>
    <s v="Barry Französisch"/>
    <x v="1"/>
    <s v="United States"/>
    <x v="81"/>
    <x v="5"/>
    <n v="76017"/>
    <x v="2"/>
    <s v="FUR-FU-10001095"/>
    <x v="0"/>
    <x v="5"/>
    <s v="DAX Black Cherry Wood-Tone Poster Frame"/>
    <n v="21.184000000000001"/>
    <n v="2"/>
    <n v="0.6"/>
    <n v="-11.651199999999999"/>
    <x v="2"/>
    <x v="0"/>
    <s v="No"/>
  </r>
  <r>
    <n v="6653"/>
    <s v="US-2019-124779"/>
    <x v="565"/>
    <d v="2019-09-11T00:00:00"/>
    <s v="First Class"/>
    <s v="BF-11020"/>
    <s v="Barry Französisch"/>
    <x v="1"/>
    <s v="United States"/>
    <x v="81"/>
    <x v="5"/>
    <n v="76017"/>
    <x v="2"/>
    <s v="OFF-PA-10000061"/>
    <x v="1"/>
    <x v="10"/>
    <s v="Xerox 205"/>
    <n v="20.736000000000004"/>
    <n v="4"/>
    <n v="0.2"/>
    <n v="7.2576000000000001"/>
    <x v="2"/>
    <x v="0"/>
    <s v="No"/>
  </r>
  <r>
    <n v="6654"/>
    <s v="US-2019-124779"/>
    <x v="565"/>
    <d v="2019-09-11T00:00:00"/>
    <s v="First Class"/>
    <s v="BF-11020"/>
    <s v="Barry Französisch"/>
    <x v="1"/>
    <s v="United States"/>
    <x v="81"/>
    <x v="5"/>
    <n v="76017"/>
    <x v="2"/>
    <s v="FUR-CH-10003535"/>
    <x v="0"/>
    <x v="1"/>
    <s v="Global Armless Task Chair, Royal Blue"/>
    <n v="213.42999999999995"/>
    <n v="5"/>
    <n v="0.3"/>
    <n v="-39.636999999999993"/>
    <x v="2"/>
    <x v="0"/>
    <s v="No"/>
  </r>
  <r>
    <n v="6655"/>
    <s v="CA-2019-135937"/>
    <x v="297"/>
    <d v="2019-02-27T00:00:00"/>
    <s v="Standard Class"/>
    <s v="KM-16375"/>
    <s v="Katherine Murray"/>
    <x v="2"/>
    <s v="United States"/>
    <x v="23"/>
    <x v="16"/>
    <n v="85234"/>
    <x v="1"/>
    <s v="TEC-PH-10004447"/>
    <x v="2"/>
    <x v="7"/>
    <s v="Toshiba IPT2010-SD IP Telephone"/>
    <n v="333.57600000000002"/>
    <n v="3"/>
    <n v="0.2"/>
    <n v="25.018199999999993"/>
    <x v="1"/>
    <x v="0"/>
    <s v="No"/>
  </r>
  <r>
    <n v="6656"/>
    <s v="CA-2019-135937"/>
    <x v="297"/>
    <d v="2019-02-27T00:00:00"/>
    <s v="Standard Class"/>
    <s v="KM-16375"/>
    <s v="Katherine Murray"/>
    <x v="2"/>
    <s v="United States"/>
    <x v="23"/>
    <x v="16"/>
    <n v="85234"/>
    <x v="1"/>
    <s v="TEC-AC-10001114"/>
    <x v="2"/>
    <x v="11"/>
    <s v="Microsoft Wireless Mobile Mouse 4000"/>
    <n v="31.992000000000004"/>
    <n v="1"/>
    <n v="0.2"/>
    <n v="4.7987999999999964"/>
    <x v="1"/>
    <x v="0"/>
    <s v="No"/>
  </r>
  <r>
    <n v="6657"/>
    <s v="CA-2019-135937"/>
    <x v="297"/>
    <d v="2019-02-27T00:00:00"/>
    <s v="Standard Class"/>
    <s v="KM-16375"/>
    <s v="Katherine Murray"/>
    <x v="2"/>
    <s v="United States"/>
    <x v="23"/>
    <x v="16"/>
    <n v="85234"/>
    <x v="1"/>
    <s v="OFF-ST-10000563"/>
    <x v="1"/>
    <x v="4"/>
    <s v="Fellowes Bankers Box Stor/Drawer Steel Plus"/>
    <n v="51.168000000000006"/>
    <n v="2"/>
    <n v="0.2"/>
    <n v="-6.3960000000000008"/>
    <x v="1"/>
    <x v="0"/>
    <s v="No"/>
  </r>
  <r>
    <n v="6658"/>
    <s v="CA-2019-135937"/>
    <x v="297"/>
    <d v="2019-02-27T00:00:00"/>
    <s v="Standard Class"/>
    <s v="KM-16375"/>
    <s v="Katherine Murray"/>
    <x v="2"/>
    <s v="United States"/>
    <x v="23"/>
    <x v="16"/>
    <n v="85234"/>
    <x v="1"/>
    <s v="OFF-EN-10004846"/>
    <x v="1"/>
    <x v="12"/>
    <s v="Letter or Legal Size Expandable Poly String Tie Envelopes"/>
    <n v="10.64"/>
    <n v="5"/>
    <n v="0.2"/>
    <n v="3.8570000000000002"/>
    <x v="1"/>
    <x v="0"/>
    <s v="No"/>
  </r>
  <r>
    <n v="6659"/>
    <s v="CA-2019-135937"/>
    <x v="297"/>
    <d v="2019-02-27T00:00:00"/>
    <s v="Standard Class"/>
    <s v="KM-16375"/>
    <s v="Katherine Murray"/>
    <x v="2"/>
    <s v="United States"/>
    <x v="23"/>
    <x v="16"/>
    <n v="85234"/>
    <x v="1"/>
    <s v="FUR-FU-10002253"/>
    <x v="0"/>
    <x v="5"/>
    <s v="Howard Miller 13&quot; Diameter Pewter Finish Round Wall Clock"/>
    <n v="68.703999999999994"/>
    <n v="2"/>
    <n v="0.2"/>
    <n v="16.317200000000003"/>
    <x v="1"/>
    <x v="0"/>
    <s v="No"/>
  </r>
  <r>
    <n v="6660"/>
    <s v="CA-2019-135937"/>
    <x v="297"/>
    <d v="2019-02-27T00:00:00"/>
    <s v="Standard Class"/>
    <s v="KM-16375"/>
    <s v="Katherine Murray"/>
    <x v="2"/>
    <s v="United States"/>
    <x v="23"/>
    <x v="16"/>
    <n v="85234"/>
    <x v="1"/>
    <s v="FUR-TA-10001039"/>
    <x v="0"/>
    <x v="3"/>
    <s v="KI Adjustable-Height Table"/>
    <n v="386.91"/>
    <n v="9"/>
    <n v="0.5"/>
    <n v="-185.71679999999998"/>
    <x v="1"/>
    <x v="0"/>
    <s v="No"/>
  </r>
  <r>
    <n v="6661"/>
    <s v="CA-2017-129322"/>
    <x v="816"/>
    <d v="2017-08-10T00:00:00"/>
    <s v="Second Class"/>
    <s v="DB-13405"/>
    <s v="Denny Blanton"/>
    <x v="0"/>
    <s v="United States"/>
    <x v="104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  <x v="3"/>
    <x v="0"/>
    <s v="No"/>
  </r>
  <r>
    <n v="6662"/>
    <s v="CA-2017-129322"/>
    <x v="816"/>
    <d v="2017-08-10T00:00:00"/>
    <s v="Second Class"/>
    <s v="DB-13405"/>
    <s v="Denny Blanton"/>
    <x v="0"/>
    <s v="United States"/>
    <x v="104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85"/>
    <x v="3"/>
    <x v="0"/>
    <s v="No"/>
  </r>
  <r>
    <n v="6663"/>
    <s v="CA-2017-129322"/>
    <x v="816"/>
    <d v="2017-08-10T00:00:00"/>
    <s v="Second Class"/>
    <s v="DB-13405"/>
    <s v="Denny Blanton"/>
    <x v="0"/>
    <s v="United States"/>
    <x v="104"/>
    <x v="31"/>
    <n v="1841"/>
    <x v="3"/>
    <s v="OFF-BI-10001718"/>
    <x v="1"/>
    <x v="8"/>
    <s v="GBC DocuBind P50 Personal Binding Machine"/>
    <n v="447.85999999999996"/>
    <n v="7"/>
    <n v="0"/>
    <n v="210.49419999999998"/>
    <x v="3"/>
    <x v="0"/>
    <s v="No"/>
  </r>
  <r>
    <n v="6664"/>
    <s v="CA-2019-162173"/>
    <x v="40"/>
    <d v="2019-11-01T00:00:00"/>
    <s v="Standard Class"/>
    <s v="OT-18730"/>
    <s v="Olvera Toch"/>
    <x v="0"/>
    <s v="United States"/>
    <x v="173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61"/>
    <x v="0"/>
    <x v="0"/>
    <s v="No"/>
  </r>
  <r>
    <n v="6665"/>
    <s v="CA-2019-162173"/>
    <x v="40"/>
    <d v="2019-11-01T00:00:00"/>
    <s v="Standard Class"/>
    <s v="OT-18730"/>
    <s v="Olvera Toch"/>
    <x v="0"/>
    <s v="United States"/>
    <x v="173"/>
    <x v="17"/>
    <n v="23464"/>
    <x v="0"/>
    <s v="OFF-EN-10002831"/>
    <x v="1"/>
    <x v="12"/>
    <s v="Tyvek  Top-Opening Peel &amp; Seel  Envelopes, Gray"/>
    <n v="251.57999999999998"/>
    <n v="7"/>
    <n v="0"/>
    <n v="113.21099999999998"/>
    <x v="0"/>
    <x v="0"/>
    <s v="No"/>
  </r>
  <r>
    <n v="6666"/>
    <s v="CA-2018-115483"/>
    <x v="216"/>
    <d v="2018-07-18T00:00:00"/>
    <s v="Second Class"/>
    <s v="JS-15880"/>
    <s v="John Stevenson"/>
    <x v="0"/>
    <s v="United States"/>
    <x v="218"/>
    <x v="5"/>
    <n v="75061"/>
    <x v="2"/>
    <s v="OFF-PA-10001497"/>
    <x v="1"/>
    <x v="10"/>
    <s v="Xerox 1914"/>
    <n v="219.84000000000003"/>
    <n v="5"/>
    <n v="0.2"/>
    <n v="79.691999999999979"/>
    <x v="2"/>
    <x v="0"/>
    <s v="No"/>
  </r>
  <r>
    <n v="6667"/>
    <s v="CA-2019-122175"/>
    <x v="605"/>
    <d v="2019-05-14T00:00:00"/>
    <s v="Second Class"/>
    <s v="CA-12775"/>
    <s v="Cynthia Arntzen"/>
    <x v="0"/>
    <s v="United States"/>
    <x v="219"/>
    <x v="30"/>
    <n v="8360"/>
    <x v="3"/>
    <s v="FUR-FU-10000719"/>
    <x v="0"/>
    <x v="5"/>
    <s v="DAX Cubicle Frames, 8-1/2 x 11"/>
    <n v="42.85"/>
    <n v="5"/>
    <n v="0"/>
    <n v="15.426000000000002"/>
    <x v="3"/>
    <x v="0"/>
    <s v="No"/>
  </r>
  <r>
    <n v="6668"/>
    <s v="CA-2019-122175"/>
    <x v="605"/>
    <d v="2019-05-14T00:00:00"/>
    <s v="Second Class"/>
    <s v="CA-12775"/>
    <s v="Cynthia Arntzen"/>
    <x v="0"/>
    <s v="United States"/>
    <x v="219"/>
    <x v="30"/>
    <n v="8360"/>
    <x v="3"/>
    <s v="OFF-LA-10002271"/>
    <x v="1"/>
    <x v="2"/>
    <s v="Smead Alpha-Z Color-Coded Second Alphabetical Labels and Starter Set"/>
    <n v="6.16"/>
    <n v="2"/>
    <n v="0"/>
    <n v="2.9567999999999999"/>
    <x v="3"/>
    <x v="0"/>
    <s v="No"/>
  </r>
  <r>
    <n v="6669"/>
    <s v="CA-2019-122175"/>
    <x v="605"/>
    <d v="2019-05-14T00:00:00"/>
    <s v="Second Class"/>
    <s v="CA-12775"/>
    <s v="Cynthia Arntzen"/>
    <x v="0"/>
    <s v="United States"/>
    <x v="219"/>
    <x v="30"/>
    <n v="8360"/>
    <x v="3"/>
    <s v="OFF-SU-10004661"/>
    <x v="1"/>
    <x v="14"/>
    <s v="Acme Titanium Bonded Scissors"/>
    <n v="17"/>
    <n v="2"/>
    <n v="0"/>
    <n v="4.42"/>
    <x v="3"/>
    <x v="0"/>
    <s v="No"/>
  </r>
  <r>
    <n v="6670"/>
    <s v="CA-2019-122175"/>
    <x v="605"/>
    <d v="2019-05-14T00:00:00"/>
    <s v="Second Class"/>
    <s v="CA-12775"/>
    <s v="Cynthia Arntzen"/>
    <x v="0"/>
    <s v="United States"/>
    <x v="219"/>
    <x v="30"/>
    <n v="8360"/>
    <x v="3"/>
    <s v="TEC-AC-10004859"/>
    <x v="2"/>
    <x v="11"/>
    <s v="Maxell Pro 80 Minute CD-R, 10/Pack"/>
    <n v="87.4"/>
    <n v="5"/>
    <n v="0"/>
    <n v="34.960000000000008"/>
    <x v="3"/>
    <x v="0"/>
    <s v="No"/>
  </r>
  <r>
    <n v="6671"/>
    <s v="CA-2019-161088"/>
    <x v="1126"/>
    <d v="2019-05-29T00:00:00"/>
    <s v="Standard Class"/>
    <s v="MH-18115"/>
    <s v="Mick Hernandez"/>
    <x v="2"/>
    <s v="United States"/>
    <x v="38"/>
    <x v="32"/>
    <n v="31907"/>
    <x v="0"/>
    <s v="OFF-BI-10002824"/>
    <x v="1"/>
    <x v="8"/>
    <s v="Recycled Easel Ring Binders"/>
    <n v="29.84"/>
    <n v="2"/>
    <n v="0"/>
    <n v="13.427999999999997"/>
    <x v="0"/>
    <x v="0"/>
    <s v="No"/>
  </r>
  <r>
    <n v="6672"/>
    <s v="CA-2016-154837"/>
    <x v="709"/>
    <d v="2016-08-27T00:00:00"/>
    <s v="Second Class"/>
    <s v="RB-19645"/>
    <s v="Robert Barroso"/>
    <x v="1"/>
    <s v="United States"/>
    <x v="1"/>
    <x v="1"/>
    <n v="90032"/>
    <x v="1"/>
    <s v="OFF-BI-10001575"/>
    <x v="1"/>
    <x v="8"/>
    <s v="GBC Linen Binding Covers"/>
    <n v="49.568000000000005"/>
    <n v="2"/>
    <n v="0.2"/>
    <n v="17.348799999999997"/>
    <x v="1"/>
    <x v="0"/>
    <s v="No"/>
  </r>
  <r>
    <n v="6673"/>
    <s v="CA-2017-153794"/>
    <x v="861"/>
    <d v="2017-09-16T00:00:00"/>
    <s v="Standard Class"/>
    <s v="SB-20290"/>
    <s v="Sean Braxton"/>
    <x v="1"/>
    <s v="United States"/>
    <x v="70"/>
    <x v="1"/>
    <n v="92024"/>
    <x v="1"/>
    <s v="OFF-AR-10000380"/>
    <x v="1"/>
    <x v="6"/>
    <s v="Hunt PowerHouse Electric Pencil Sharpener, Blue"/>
    <n v="265.85999999999996"/>
    <n v="7"/>
    <n v="0"/>
    <n v="79.757999999999967"/>
    <x v="1"/>
    <x v="0"/>
    <s v="No"/>
  </r>
  <r>
    <n v="6674"/>
    <s v="CA-2017-135510"/>
    <x v="577"/>
    <d v="2017-09-12T00:00:00"/>
    <s v="Standard Class"/>
    <s v="TW-21025"/>
    <s v="Tamara Willingham"/>
    <x v="2"/>
    <s v="United States"/>
    <x v="262"/>
    <x v="17"/>
    <n v="22901"/>
    <x v="0"/>
    <s v="FUR-FU-10000820"/>
    <x v="0"/>
    <x v="5"/>
    <s v="Tensor Brushed Steel Torchiere Floor Lamp"/>
    <n v="67.959999999999994"/>
    <n v="4"/>
    <n v="0"/>
    <n v="12.232799999999997"/>
    <x v="0"/>
    <x v="0"/>
    <s v="No"/>
  </r>
  <r>
    <n v="6675"/>
    <s v="CA-2017-109337"/>
    <x v="82"/>
    <d v="2017-11-23T00:00:00"/>
    <s v="Second Class"/>
    <s v="DL-13330"/>
    <s v="Denise Leinenbach"/>
    <x v="0"/>
    <s v="United States"/>
    <x v="104"/>
    <x v="14"/>
    <n v="46226"/>
    <x v="2"/>
    <s v="OFF-AR-10003759"/>
    <x v="1"/>
    <x v="6"/>
    <s v="Crayola Anti Dust Chalk, 12/Pack"/>
    <n v="10.92"/>
    <n v="6"/>
    <n v="0"/>
    <n v="4.9139999999999997"/>
    <x v="2"/>
    <x v="0"/>
    <s v="No"/>
  </r>
  <r>
    <n v="6676"/>
    <s v="CA-2017-109337"/>
    <x v="82"/>
    <d v="2017-11-23T00:00:00"/>
    <s v="Second Class"/>
    <s v="DL-13330"/>
    <s v="Denise Leinenbach"/>
    <x v="0"/>
    <s v="United States"/>
    <x v="104"/>
    <x v="14"/>
    <n v="46226"/>
    <x v="2"/>
    <s v="TEC-MA-10002930"/>
    <x v="2"/>
    <x v="15"/>
    <s v="Ricoh - Ink Collector Unit for GX3000 Series Printers"/>
    <n v="83.9"/>
    <n v="2"/>
    <n v="0"/>
    <n v="22.653000000000006"/>
    <x v="2"/>
    <x v="0"/>
    <s v="No"/>
  </r>
  <r>
    <n v="6677"/>
    <s v="CA-2017-109337"/>
    <x v="82"/>
    <d v="2017-11-23T00:00:00"/>
    <s v="Second Class"/>
    <s v="DL-13330"/>
    <s v="Denise Leinenbach"/>
    <x v="0"/>
    <s v="United States"/>
    <x v="104"/>
    <x v="14"/>
    <n v="46226"/>
    <x v="2"/>
    <s v="OFF-AP-10004052"/>
    <x v="1"/>
    <x v="9"/>
    <s v="Hoover Replacement Belts For Soft Guard &amp; Commercial Ltweight Upright Vacs, 2/Pk"/>
    <n v="19.75"/>
    <n v="5"/>
    <n v="0"/>
    <n v="5.1350000000000007"/>
    <x v="2"/>
    <x v="0"/>
    <s v="No"/>
  </r>
  <r>
    <n v="6678"/>
    <s v="CA-2017-109337"/>
    <x v="82"/>
    <d v="2017-11-23T00:00:00"/>
    <s v="Second Class"/>
    <s v="DL-13330"/>
    <s v="Denise Leinenbach"/>
    <x v="0"/>
    <s v="United States"/>
    <x v="104"/>
    <x v="14"/>
    <n v="46226"/>
    <x v="2"/>
    <s v="TEC-AC-10000990"/>
    <x v="2"/>
    <x v="11"/>
    <s v="Imation Bio 2GB USB Flash Drive Imation Corp"/>
    <n v="393.54"/>
    <n v="3"/>
    <n v="0"/>
    <n v="165.28680000000003"/>
    <x v="2"/>
    <x v="0"/>
    <s v="No"/>
  </r>
  <r>
    <n v="6679"/>
    <s v="CA-2016-150329"/>
    <x v="982"/>
    <d v="2016-10-14T00:00:00"/>
    <s v="Standard Class"/>
    <s v="SD-20485"/>
    <s v="Shirley Daniels"/>
    <x v="2"/>
    <s v="United States"/>
    <x v="42"/>
    <x v="16"/>
    <n v="85023"/>
    <x v="1"/>
    <s v="FUR-FU-10003724"/>
    <x v="0"/>
    <x v="5"/>
    <s v="Westinghouse Clip-On Gooseneck Lamps"/>
    <n v="46.872"/>
    <n v="7"/>
    <n v="0.2"/>
    <n v="3.5153999999999979"/>
    <x v="1"/>
    <x v="0"/>
    <s v="No"/>
  </r>
  <r>
    <n v="6680"/>
    <s v="CA-2019-145037"/>
    <x v="264"/>
    <d v="2019-09-07T00:00:00"/>
    <s v="Second Class"/>
    <s v="TB-21055"/>
    <s v="Ted Butterfield"/>
    <x v="0"/>
    <s v="United States"/>
    <x v="255"/>
    <x v="29"/>
    <n v="6450"/>
    <x v="3"/>
    <s v="OFF-ST-10000918"/>
    <x v="1"/>
    <x v="4"/>
    <s v="Crate-A-Files"/>
    <n v="10.9"/>
    <n v="1"/>
    <n v="0"/>
    <n v="2.8339999999999996"/>
    <x v="3"/>
    <x v="0"/>
    <s v="No"/>
  </r>
  <r>
    <n v="6681"/>
    <s v="CA-2019-145037"/>
    <x v="264"/>
    <d v="2019-09-07T00:00:00"/>
    <s v="Second Class"/>
    <s v="TB-21055"/>
    <s v="Ted Butterfield"/>
    <x v="0"/>
    <s v="United States"/>
    <x v="255"/>
    <x v="29"/>
    <n v="6450"/>
    <x v="3"/>
    <s v="OFF-PA-10000157"/>
    <x v="1"/>
    <x v="10"/>
    <s v="Xerox 191"/>
    <n v="79.92"/>
    <n v="4"/>
    <n v="0"/>
    <n v="37.562399999999997"/>
    <x v="3"/>
    <x v="0"/>
    <s v="No"/>
  </r>
  <r>
    <n v="6682"/>
    <s v="CA-2019-145037"/>
    <x v="264"/>
    <d v="2019-09-07T00:00:00"/>
    <s v="Second Class"/>
    <s v="TB-21055"/>
    <s v="Ted Butterfield"/>
    <x v="0"/>
    <s v="United States"/>
    <x v="255"/>
    <x v="29"/>
    <n v="6450"/>
    <x v="3"/>
    <s v="OFF-PA-10002499"/>
    <x v="1"/>
    <x v="10"/>
    <s v="Xerox 1890"/>
    <n v="146.82"/>
    <n v="3"/>
    <n v="0"/>
    <n v="73.41"/>
    <x v="3"/>
    <x v="0"/>
    <s v="No"/>
  </r>
  <r>
    <n v="6683"/>
    <s v="CA-2019-154466"/>
    <x v="314"/>
    <d v="2019-01-02T00:00:00"/>
    <s v="First Class"/>
    <s v="DP-13390"/>
    <s v="Dennis Pardue"/>
    <x v="2"/>
    <s v="United States"/>
    <x v="47"/>
    <x v="6"/>
    <n v="53132"/>
    <x v="2"/>
    <s v="OFF-BI-10002012"/>
    <x v="1"/>
    <x v="8"/>
    <s v="Wilson Jones Easy Flow II Sheet Lifters"/>
    <n v="3.6"/>
    <n v="2"/>
    <n v="0"/>
    <n v="1.728"/>
    <x v="2"/>
    <x v="0"/>
    <s v="No"/>
  </r>
  <r>
    <n v="6684"/>
    <s v="CA-2016-109134"/>
    <x v="1127"/>
    <d v="2016-11-10T00:00:00"/>
    <s v="Standard Class"/>
    <s v="DE-13255"/>
    <s v="Deanra Eno"/>
    <x v="2"/>
    <s v="United States"/>
    <x v="1"/>
    <x v="1"/>
    <n v="90008"/>
    <x v="1"/>
    <s v="FUR-FU-10000320"/>
    <x v="0"/>
    <x v="5"/>
    <s v="OIC Stacking Trays"/>
    <n v="20.04"/>
    <n v="6"/>
    <n v="0"/>
    <n v="8.8176000000000023"/>
    <x v="1"/>
    <x v="0"/>
    <s v="No"/>
  </r>
  <r>
    <n v="6685"/>
    <s v="US-2017-129637"/>
    <x v="997"/>
    <d v="2017-12-22T00:00:00"/>
    <s v="Standard Class"/>
    <s v="MC-18100"/>
    <s v="Mick Crebagga"/>
    <x v="0"/>
    <s v="United States"/>
    <x v="41"/>
    <x v="10"/>
    <n v="61701"/>
    <x v="2"/>
    <s v="OFF-ST-10003716"/>
    <x v="1"/>
    <x v="4"/>
    <s v="Tennsco Double-Tier Lockers"/>
    <n v="180.01600000000002"/>
    <n v="1"/>
    <n v="0.2"/>
    <n v="-15.751400000000004"/>
    <x v="2"/>
    <x v="0"/>
    <s v="No"/>
  </r>
  <r>
    <n v="6686"/>
    <s v="US-2017-129637"/>
    <x v="997"/>
    <d v="2017-12-22T00:00:00"/>
    <s v="Standard Class"/>
    <s v="MC-18100"/>
    <s v="Mick Crebagga"/>
    <x v="0"/>
    <s v="United States"/>
    <x v="41"/>
    <x v="10"/>
    <n v="61701"/>
    <x v="2"/>
    <s v="FUR-FU-10000965"/>
    <x v="0"/>
    <x v="5"/>
    <s v="Howard Miller 11-1/2&quot; Diameter Ridgewood Wall Clock"/>
    <n v="41.552"/>
    <n v="2"/>
    <n v="0.6"/>
    <n v="-19.737199999999994"/>
    <x v="2"/>
    <x v="0"/>
    <s v="No"/>
  </r>
  <r>
    <n v="6687"/>
    <s v="US-2017-129637"/>
    <x v="997"/>
    <d v="2017-12-22T00:00:00"/>
    <s v="Standard Class"/>
    <s v="MC-18100"/>
    <s v="Mick Crebagga"/>
    <x v="0"/>
    <s v="United States"/>
    <x v="41"/>
    <x v="10"/>
    <n v="61701"/>
    <x v="2"/>
    <s v="OFF-AR-10003829"/>
    <x v="1"/>
    <x v="6"/>
    <s v="Newell 35"/>
    <n v="13.120000000000001"/>
    <n v="5"/>
    <n v="0.2"/>
    <n v="1.4759999999999982"/>
    <x v="2"/>
    <x v="0"/>
    <s v="No"/>
  </r>
  <r>
    <n v="6688"/>
    <s v="CA-2017-165162"/>
    <x v="263"/>
    <d v="2017-05-21T00:00:00"/>
    <s v="Standard Class"/>
    <s v="HG-15025"/>
    <s v="Hunter Glantz"/>
    <x v="0"/>
    <s v="United States"/>
    <x v="1"/>
    <x v="1"/>
    <n v="90032"/>
    <x v="1"/>
    <s v="OFF-ST-10003470"/>
    <x v="1"/>
    <x v="4"/>
    <s v="Tennsco Snap-Together Open Shelving Units, Starter Sets and Add-On Units"/>
    <n v="1117.92"/>
    <n v="4"/>
    <n v="0"/>
    <n v="55.895999999999958"/>
    <x v="1"/>
    <x v="0"/>
    <s v="No"/>
  </r>
  <r>
    <n v="6689"/>
    <s v="CA-2019-140494"/>
    <x v="434"/>
    <d v="2019-03-15T00:00:00"/>
    <s v="Second Class"/>
    <s v="CM-11815"/>
    <s v="Candace McMahon"/>
    <x v="1"/>
    <s v="United States"/>
    <x v="8"/>
    <x v="1"/>
    <n v="94109"/>
    <x v="1"/>
    <s v="TEC-AC-10004568"/>
    <x v="2"/>
    <x v="11"/>
    <s v="Maxell LTO Ultrium - 800 GB"/>
    <n v="111.96"/>
    <n v="4"/>
    <n v="0"/>
    <n v="21.27239999999999"/>
    <x v="1"/>
    <x v="0"/>
    <s v="No"/>
  </r>
  <r>
    <n v="6690"/>
    <s v="CA-2019-104108"/>
    <x v="574"/>
    <d v="2019-12-09T00:00:00"/>
    <s v="Standard Class"/>
    <s v="RP-19855"/>
    <s v="Roy Phan"/>
    <x v="1"/>
    <s v="United States"/>
    <x v="12"/>
    <x v="5"/>
    <n v="77095"/>
    <x v="2"/>
    <s v="OFF-AR-10000817"/>
    <x v="1"/>
    <x v="6"/>
    <s v="Manco Dry-Lighter Erasable Highlighter"/>
    <n v="12.160000000000002"/>
    <n v="5"/>
    <n v="0.2"/>
    <n v="2.1279999999999988"/>
    <x v="2"/>
    <x v="0"/>
    <s v="No"/>
  </r>
  <r>
    <n v="6691"/>
    <s v="US-2019-165869"/>
    <x v="689"/>
    <d v="2019-08-05T00:00:00"/>
    <s v="Standard Class"/>
    <s v="LS-17200"/>
    <s v="Luke Schmidt"/>
    <x v="1"/>
    <s v="United States"/>
    <x v="158"/>
    <x v="6"/>
    <n v="53209"/>
    <x v="2"/>
    <s v="OFF-BI-10003460"/>
    <x v="1"/>
    <x v="8"/>
    <s v="Acco 3-Hole Punch"/>
    <n v="17.52"/>
    <n v="4"/>
    <n v="0"/>
    <n v="8.4095999999999993"/>
    <x v="2"/>
    <x v="0"/>
    <s v="No"/>
  </r>
  <r>
    <n v="6692"/>
    <s v="US-2019-165869"/>
    <x v="689"/>
    <d v="2019-08-05T00:00:00"/>
    <s v="Standard Class"/>
    <s v="LS-17200"/>
    <s v="Luke Schmidt"/>
    <x v="1"/>
    <s v="United States"/>
    <x v="158"/>
    <x v="6"/>
    <n v="53209"/>
    <x v="2"/>
    <s v="OFF-AP-10002472"/>
    <x v="1"/>
    <x v="9"/>
    <s v="3M Office Air Cleaner"/>
    <n v="155.88"/>
    <n v="6"/>
    <n v="0"/>
    <n v="54.558"/>
    <x v="2"/>
    <x v="0"/>
    <s v="No"/>
  </r>
  <r>
    <n v="6693"/>
    <s v="CA-2019-160899"/>
    <x v="938"/>
    <d v="2019-08-13T00:00:00"/>
    <s v="Second Class"/>
    <s v="DR-12940"/>
    <s v="Daniel Raglin"/>
    <x v="2"/>
    <s v="United States"/>
    <x v="335"/>
    <x v="28"/>
    <n v="70601"/>
    <x v="0"/>
    <s v="OFF-BI-10000632"/>
    <x v="1"/>
    <x v="8"/>
    <s v="Satellite Sectional Post Binders"/>
    <n v="477.51"/>
    <n v="11"/>
    <n v="0"/>
    <n v="219.65459999999999"/>
    <x v="0"/>
    <x v="0"/>
    <s v="No"/>
  </r>
  <r>
    <n v="6694"/>
    <s v="CA-2019-144225"/>
    <x v="1033"/>
    <d v="2019-10-02T00:00:00"/>
    <s v="Second Class"/>
    <s v="CC-12475"/>
    <s v="Cindy Chapman"/>
    <x v="0"/>
    <s v="United States"/>
    <x v="248"/>
    <x v="39"/>
    <n v="21215"/>
    <x v="3"/>
    <s v="OFF-PA-10000062"/>
    <x v="1"/>
    <x v="10"/>
    <s v="Green Bar Computer Printout Paper"/>
    <n v="164.88"/>
    <n v="3"/>
    <n v="0"/>
    <n v="80.791200000000003"/>
    <x v="3"/>
    <x v="0"/>
    <s v="No"/>
  </r>
  <r>
    <n v="6695"/>
    <s v="US-2018-163538"/>
    <x v="370"/>
    <d v="2018-08-30T00:00:00"/>
    <s v="Standard Class"/>
    <s v="SS-20515"/>
    <s v="Shirley Schmidt"/>
    <x v="2"/>
    <s v="United States"/>
    <x v="47"/>
    <x v="6"/>
    <n v="53132"/>
    <x v="2"/>
    <s v="TEC-AC-10002006"/>
    <x v="2"/>
    <x v="11"/>
    <s v="Memorex Micro Travel Drive 16 GB"/>
    <n v="47.97"/>
    <n v="3"/>
    <n v="0"/>
    <n v="14.870699999999998"/>
    <x v="2"/>
    <x v="0"/>
    <s v="No"/>
  </r>
  <r>
    <n v="6696"/>
    <s v="US-2018-155103"/>
    <x v="499"/>
    <d v="2018-12-07T00:00:00"/>
    <s v="Standard Class"/>
    <s v="JF-15190"/>
    <s v="Jamie Frazer"/>
    <x v="0"/>
    <s v="United States"/>
    <x v="20"/>
    <x v="15"/>
    <n v="10024"/>
    <x v="3"/>
    <s v="OFF-BI-10004318"/>
    <x v="1"/>
    <x v="8"/>
    <s v="Ibico EB-19 Dual Function Manual Binding System"/>
    <n v="415.17600000000004"/>
    <n v="3"/>
    <n v="0.2"/>
    <n v="134.93219999999999"/>
    <x v="3"/>
    <x v="0"/>
    <s v="No"/>
  </r>
  <r>
    <n v="6697"/>
    <s v="US-2018-155103"/>
    <x v="499"/>
    <d v="2018-12-07T00:00:00"/>
    <s v="Standard Class"/>
    <s v="JF-15190"/>
    <s v="Jamie Frazer"/>
    <x v="0"/>
    <s v="United States"/>
    <x v="20"/>
    <x v="15"/>
    <n v="10024"/>
    <x v="3"/>
    <s v="OFF-BI-10004236"/>
    <x v="1"/>
    <x v="8"/>
    <s v="XtraLife ClearVue Slant-D Ring Binder, White, 3&quot;"/>
    <n v="35.231999999999999"/>
    <n v="3"/>
    <n v="0.2"/>
    <n v="11.450399999999998"/>
    <x v="3"/>
    <x v="0"/>
    <s v="No"/>
  </r>
  <r>
    <n v="6698"/>
    <s v="US-2018-155103"/>
    <x v="499"/>
    <d v="2018-12-07T00:00:00"/>
    <s v="Standard Class"/>
    <s v="JF-15190"/>
    <s v="Jamie Frazer"/>
    <x v="0"/>
    <s v="United States"/>
    <x v="20"/>
    <x v="15"/>
    <n v="10024"/>
    <x v="3"/>
    <s v="OFF-PA-10000062"/>
    <x v="1"/>
    <x v="10"/>
    <s v="Green Bar Computer Printout Paper"/>
    <n v="54.96"/>
    <n v="1"/>
    <n v="0"/>
    <n v="26.930399999999999"/>
    <x v="3"/>
    <x v="0"/>
    <s v="No"/>
  </r>
  <r>
    <n v="6699"/>
    <s v="CA-2019-145429"/>
    <x v="246"/>
    <d v="2019-07-25T00:00:00"/>
    <s v="Standard Class"/>
    <s v="SW-20455"/>
    <s v="Shaun Weien"/>
    <x v="0"/>
    <s v="United States"/>
    <x v="70"/>
    <x v="1"/>
    <n v="92024"/>
    <x v="1"/>
    <s v="OFF-PA-10003205"/>
    <x v="1"/>
    <x v="10"/>
    <s v="Wirebound Message Forms, Four 2 3/4 x 5 Forms per Page, Pink Paper"/>
    <n v="16.34"/>
    <n v="2"/>
    <n v="0"/>
    <n v="7.6798000000000002"/>
    <x v="1"/>
    <x v="0"/>
    <s v="No"/>
  </r>
  <r>
    <n v="6700"/>
    <s v="CA-2019-145429"/>
    <x v="246"/>
    <d v="2019-07-25T00:00:00"/>
    <s v="Standard Class"/>
    <s v="SW-20455"/>
    <s v="Shaun Weien"/>
    <x v="0"/>
    <s v="United States"/>
    <x v="70"/>
    <x v="1"/>
    <n v="92024"/>
    <x v="1"/>
    <s v="FUR-CH-10000988"/>
    <x v="0"/>
    <x v="1"/>
    <s v="Hon Olson Stacker Stools"/>
    <n v="225.29600000000002"/>
    <n v="2"/>
    <n v="0.2"/>
    <n v="22.529599999999995"/>
    <x v="1"/>
    <x v="0"/>
    <s v="No"/>
  </r>
  <r>
    <n v="6701"/>
    <s v="CA-2019-145429"/>
    <x v="246"/>
    <d v="2019-07-25T00:00:00"/>
    <s v="Standard Class"/>
    <s v="SW-20455"/>
    <s v="Shaun Weien"/>
    <x v="0"/>
    <s v="United States"/>
    <x v="70"/>
    <x v="1"/>
    <n v="92024"/>
    <x v="1"/>
    <s v="OFF-BI-10001524"/>
    <x v="1"/>
    <x v="8"/>
    <s v="GBC Premium Transparent Covers with Diagonal Lined Pattern"/>
    <n v="50.352000000000004"/>
    <n v="3"/>
    <n v="0.2"/>
    <n v="17.623199999999997"/>
    <x v="1"/>
    <x v="0"/>
    <s v="No"/>
  </r>
  <r>
    <n v="6702"/>
    <s v="CA-2017-153535"/>
    <x v="1128"/>
    <d v="2017-05-24T00:00:00"/>
    <s v="Standard Class"/>
    <s v="SG-20470"/>
    <s v="Sheri Gordon"/>
    <x v="0"/>
    <s v="United States"/>
    <x v="481"/>
    <x v="3"/>
    <n v="27893"/>
    <x v="0"/>
    <s v="FUR-FU-10001986"/>
    <x v="0"/>
    <x v="5"/>
    <s v="Dana Fluorescent Magnifying Lamp, White, 36&quot;"/>
    <n v="163.136"/>
    <n v="4"/>
    <n v="0.2"/>
    <n v="20.391999999999989"/>
    <x v="0"/>
    <x v="0"/>
    <s v="No"/>
  </r>
  <r>
    <n v="6703"/>
    <s v="CA-2017-153535"/>
    <x v="1128"/>
    <d v="2017-05-24T00:00:00"/>
    <s v="Standard Class"/>
    <s v="SG-20470"/>
    <s v="Sheri Gordon"/>
    <x v="0"/>
    <s v="United States"/>
    <x v="481"/>
    <x v="3"/>
    <n v="27893"/>
    <x v="0"/>
    <s v="OFF-BI-10001031"/>
    <x v="1"/>
    <x v="8"/>
    <s v="Pressboard Data Binders by Wilson Jones"/>
    <n v="6.4080000000000004"/>
    <n v="4"/>
    <n v="0.7"/>
    <n v="-4.9127999999999989"/>
    <x v="0"/>
    <x v="0"/>
    <s v="No"/>
  </r>
  <r>
    <n v="6704"/>
    <s v="CA-2017-139164"/>
    <x v="537"/>
    <d v="2017-06-28T00:00:00"/>
    <s v="Standard Class"/>
    <s v="CS-12355"/>
    <s v="Christine Sundaresam"/>
    <x v="0"/>
    <s v="United States"/>
    <x v="85"/>
    <x v="1"/>
    <n v="90805"/>
    <x v="1"/>
    <s v="TEC-PH-10002468"/>
    <x v="2"/>
    <x v="7"/>
    <s v="Plantronics CS 50-USB - headset - Convertible, Monaural"/>
    <n v="217.58400000000003"/>
    <n v="2"/>
    <n v="0.2"/>
    <n v="19.03860000000001"/>
    <x v="1"/>
    <x v="0"/>
    <s v="No"/>
  </r>
  <r>
    <n v="6705"/>
    <s v="CA-2017-139164"/>
    <x v="537"/>
    <d v="2017-06-28T00:00:00"/>
    <s v="Standard Class"/>
    <s v="CS-12355"/>
    <s v="Christine Sundaresam"/>
    <x v="0"/>
    <s v="United States"/>
    <x v="85"/>
    <x v="1"/>
    <n v="90805"/>
    <x v="1"/>
    <s v="OFF-FA-10003059"/>
    <x v="1"/>
    <x v="13"/>
    <s v="Assorted Color Push Pins"/>
    <n v="5.43"/>
    <n v="3"/>
    <n v="0"/>
    <n v="1.7918999999999998"/>
    <x v="1"/>
    <x v="0"/>
    <s v="No"/>
  </r>
  <r>
    <n v="6706"/>
    <s v="CA-2017-139164"/>
    <x v="537"/>
    <d v="2017-06-28T00:00:00"/>
    <s v="Standard Class"/>
    <s v="CS-12355"/>
    <s v="Christine Sundaresam"/>
    <x v="0"/>
    <s v="United States"/>
    <x v="85"/>
    <x v="1"/>
    <n v="90805"/>
    <x v="1"/>
    <s v="TEC-PH-10003931"/>
    <x v="2"/>
    <x v="7"/>
    <s v="JBL Micro Wireless Portable Bluetooth Speaker"/>
    <n v="143.976"/>
    <n v="3"/>
    <n v="0.2"/>
    <n v="8.998500000000007"/>
    <x v="1"/>
    <x v="0"/>
    <s v="No"/>
  </r>
  <r>
    <n v="6707"/>
    <s v="CA-2018-112277"/>
    <x v="545"/>
    <d v="2018-09-15T00:00:00"/>
    <s v="Standard Class"/>
    <s v="SC-20695"/>
    <s v="Steve Chapman"/>
    <x v="1"/>
    <s v="United States"/>
    <x v="2"/>
    <x v="2"/>
    <n v="33311"/>
    <x v="0"/>
    <s v="TEC-PH-10003505"/>
    <x v="2"/>
    <x v="7"/>
    <s v="Geemarc AmpliPOWER60"/>
    <n v="519.67999999999995"/>
    <n v="7"/>
    <n v="0.2"/>
    <n v="58.46399999999997"/>
    <x v="0"/>
    <x v="0"/>
    <s v="No"/>
  </r>
  <r>
    <n v="6708"/>
    <s v="CA-2016-167724"/>
    <x v="138"/>
    <d v="2016-04-18T00:00:00"/>
    <s v="Standard Class"/>
    <s v="BF-11170"/>
    <s v="Ben Ferrer"/>
    <x v="2"/>
    <s v="United States"/>
    <x v="248"/>
    <x v="39"/>
    <n v="21215"/>
    <x v="3"/>
    <s v="OFF-LA-10002368"/>
    <x v="1"/>
    <x v="2"/>
    <s v="Avery 479"/>
    <n v="7.83"/>
    <n v="3"/>
    <n v="0"/>
    <n v="3.6017999999999999"/>
    <x v="3"/>
    <x v="0"/>
    <s v="No"/>
  </r>
  <r>
    <n v="6709"/>
    <s v="CA-2017-123141"/>
    <x v="717"/>
    <d v="2017-11-19T00:00:00"/>
    <s v="Standard Class"/>
    <s v="GZ-14470"/>
    <s v="Gary Zandusky"/>
    <x v="0"/>
    <s v="United States"/>
    <x v="482"/>
    <x v="27"/>
    <n v="87124"/>
    <x v="1"/>
    <s v="FUR-CH-10004287"/>
    <x v="0"/>
    <x v="1"/>
    <s v="SAFCO Arco Folding Chair"/>
    <n v="883.84"/>
    <n v="4"/>
    <n v="0.2"/>
    <n v="99.431999999999931"/>
    <x v="1"/>
    <x v="0"/>
    <s v="No"/>
  </r>
  <r>
    <n v="6710"/>
    <s v="CA-2017-123141"/>
    <x v="717"/>
    <d v="2017-11-19T00:00:00"/>
    <s v="Standard Class"/>
    <s v="GZ-14470"/>
    <s v="Gary Zandusky"/>
    <x v="0"/>
    <s v="United States"/>
    <x v="482"/>
    <x v="27"/>
    <n v="87124"/>
    <x v="1"/>
    <s v="FUR-CH-10001891"/>
    <x v="0"/>
    <x v="1"/>
    <s v="Global Deluxe Office Fabric Chairs"/>
    <n v="230.35200000000003"/>
    <n v="3"/>
    <n v="0.2"/>
    <n v="20.155800000000013"/>
    <x v="1"/>
    <x v="0"/>
    <s v="No"/>
  </r>
  <r>
    <n v="6711"/>
    <s v="CA-2018-149503"/>
    <x v="10"/>
    <d v="2018-12-12T00:00:00"/>
    <s v="First Class"/>
    <s v="SP-20650"/>
    <s v="Stephanie Phelps"/>
    <x v="1"/>
    <s v="United States"/>
    <x v="280"/>
    <x v="1"/>
    <n v="95207"/>
    <x v="1"/>
    <s v="OFF-BI-10002133"/>
    <x v="1"/>
    <x v="8"/>
    <s v="Wilson Jones Elliptical Ring 3 1/2&quot; Capacity Binders, 800 sheets"/>
    <n v="273.92"/>
    <n v="8"/>
    <n v="0.2"/>
    <n v="99.295999999999978"/>
    <x v="1"/>
    <x v="0"/>
    <s v="No"/>
  </r>
  <r>
    <n v="6712"/>
    <s v="CA-2019-163069"/>
    <x v="238"/>
    <d v="2019-08-21T00:00:00"/>
    <s v="Second Class"/>
    <s v="PJ-19015"/>
    <s v="Pauline Johnson"/>
    <x v="0"/>
    <s v="United States"/>
    <x v="38"/>
    <x v="24"/>
    <n v="43229"/>
    <x v="3"/>
    <s v="OFF-AR-10001419"/>
    <x v="1"/>
    <x v="6"/>
    <s v="Newell 325"/>
    <n v="9.9120000000000008"/>
    <n v="3"/>
    <n v="0.2"/>
    <n v="1.2389999999999994"/>
    <x v="3"/>
    <x v="0"/>
    <s v="No"/>
  </r>
  <r>
    <n v="6713"/>
    <s v="CA-2019-107629"/>
    <x v="817"/>
    <d v="2019-12-14T00:00:00"/>
    <s v="Same Day"/>
    <s v="DB-13060"/>
    <s v="Dave Brooks"/>
    <x v="0"/>
    <s v="United States"/>
    <x v="242"/>
    <x v="10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  <x v="2"/>
    <x v="0"/>
    <s v="No"/>
  </r>
  <r>
    <n v="6714"/>
    <s v="CA-2019-107629"/>
    <x v="817"/>
    <d v="2019-12-14T00:00:00"/>
    <s v="Same Day"/>
    <s v="DB-13060"/>
    <s v="Dave Brooks"/>
    <x v="0"/>
    <s v="United States"/>
    <x v="242"/>
    <x v="10"/>
    <n v="60076"/>
    <x v="2"/>
    <s v="FUR-FU-10004091"/>
    <x v="0"/>
    <x v="5"/>
    <s v="Howard Miller 13&quot; Diameter Goldtone Round Wall Clock"/>
    <n v="56.328000000000003"/>
    <n v="3"/>
    <n v="0.6"/>
    <n v="-26.755799999999994"/>
    <x v="2"/>
    <x v="0"/>
    <s v="No"/>
  </r>
  <r>
    <n v="6715"/>
    <s v="CA-2019-107629"/>
    <x v="817"/>
    <d v="2019-12-14T00:00:00"/>
    <s v="Same Day"/>
    <s v="DB-13060"/>
    <s v="Dave Brooks"/>
    <x v="0"/>
    <s v="United States"/>
    <x v="242"/>
    <x v="10"/>
    <n v="60076"/>
    <x v="2"/>
    <s v="TEC-AC-10004510"/>
    <x v="2"/>
    <x v="11"/>
    <s v="Logitech Desktop MK120 Mouse and keyboard Combo"/>
    <n v="39.264000000000003"/>
    <n v="3"/>
    <n v="0.2"/>
    <n v="-4.908000000000003"/>
    <x v="2"/>
    <x v="0"/>
    <s v="No"/>
  </r>
  <r>
    <n v="6716"/>
    <s v="CA-2019-107629"/>
    <x v="817"/>
    <d v="2019-12-14T00:00:00"/>
    <s v="Same Day"/>
    <s v="DB-13060"/>
    <s v="Dave Brooks"/>
    <x v="0"/>
    <s v="United States"/>
    <x v="242"/>
    <x v="10"/>
    <n v="60076"/>
    <x v="2"/>
    <s v="OFF-AR-10002987"/>
    <x v="1"/>
    <x v="6"/>
    <s v="Prismacolor Color Pencil Set"/>
    <n v="95.231999999999999"/>
    <n v="6"/>
    <n v="0.2"/>
    <n v="24.998400000000011"/>
    <x v="2"/>
    <x v="0"/>
    <s v="No"/>
  </r>
  <r>
    <n v="6717"/>
    <s v="CA-2018-134789"/>
    <x v="143"/>
    <d v="2018-04-15T00:00:00"/>
    <s v="Standard Class"/>
    <s v="CK-12325"/>
    <s v="Christine Kargatis"/>
    <x v="2"/>
    <s v="United States"/>
    <x v="322"/>
    <x v="36"/>
    <n v="71901"/>
    <x v="0"/>
    <s v="OFF-FA-10002280"/>
    <x v="1"/>
    <x v="13"/>
    <s v="Advantus Plastic Paper Clips"/>
    <n v="30"/>
    <n v="6"/>
    <n v="0"/>
    <n v="14.399999999999999"/>
    <x v="0"/>
    <x v="0"/>
    <s v="No"/>
  </r>
  <r>
    <n v="6718"/>
    <s v="CA-2018-134789"/>
    <x v="143"/>
    <d v="2018-04-15T00:00:00"/>
    <s v="Standard Class"/>
    <s v="CK-12325"/>
    <s v="Christine Kargatis"/>
    <x v="2"/>
    <s v="United States"/>
    <x v="322"/>
    <x v="36"/>
    <n v="71901"/>
    <x v="0"/>
    <s v="OFF-PA-10001934"/>
    <x v="1"/>
    <x v="10"/>
    <s v="Xerox 1993"/>
    <n v="25.92"/>
    <n v="4"/>
    <n v="0"/>
    <n v="12.700800000000001"/>
    <x v="0"/>
    <x v="0"/>
    <s v="No"/>
  </r>
  <r>
    <n v="6719"/>
    <s v="CA-2018-134789"/>
    <x v="143"/>
    <d v="2018-04-15T00:00:00"/>
    <s v="Standard Class"/>
    <s v="CK-12325"/>
    <s v="Christine Kargatis"/>
    <x v="2"/>
    <s v="United States"/>
    <x v="322"/>
    <x v="36"/>
    <n v="71901"/>
    <x v="0"/>
    <s v="FUR-FU-10003268"/>
    <x v="0"/>
    <x v="5"/>
    <s v="Eldon Radial Chair Mat for Low to Medium Pile Carpets"/>
    <n v="159.91999999999999"/>
    <n v="4"/>
    <n v="0"/>
    <n v="31.983999999999995"/>
    <x v="0"/>
    <x v="0"/>
    <s v="No"/>
  </r>
  <r>
    <n v="6720"/>
    <s v="CA-2018-130442"/>
    <x v="186"/>
    <d v="2018-12-19T00:00:00"/>
    <s v="First Class"/>
    <s v="SF-20065"/>
    <s v="Sandra Flanagan"/>
    <x v="0"/>
    <s v="United States"/>
    <x v="483"/>
    <x v="3"/>
    <n v="27534"/>
    <x v="0"/>
    <s v="OFF-AP-10004859"/>
    <x v="1"/>
    <x v="9"/>
    <s v="Acco 6 Outlet Guardian Premium Surge Suppressor"/>
    <n v="34.944000000000003"/>
    <n v="3"/>
    <n v="0.2"/>
    <n v="3.0576000000000008"/>
    <x v="0"/>
    <x v="0"/>
    <s v="No"/>
  </r>
  <r>
    <n v="6721"/>
    <s v="CA-2019-102974"/>
    <x v="20"/>
    <d v="2019-09-24T00:00:00"/>
    <s v="Standard Class"/>
    <s v="DP-13105"/>
    <s v="Dave Poirier"/>
    <x v="1"/>
    <s v="United States"/>
    <x v="1"/>
    <x v="1"/>
    <n v="90032"/>
    <x v="1"/>
    <s v="TEC-AC-10000057"/>
    <x v="2"/>
    <x v="11"/>
    <s v="Microsoft Natural Ergonomic Keyboard 4000"/>
    <n v="149.94999999999999"/>
    <n v="5"/>
    <n v="0"/>
    <n v="31.489499999999992"/>
    <x v="1"/>
    <x v="0"/>
    <s v="No"/>
  </r>
  <r>
    <n v="6722"/>
    <s v="CA-2019-102974"/>
    <x v="20"/>
    <d v="2019-09-24T00:00:00"/>
    <s v="Standard Class"/>
    <s v="DP-13105"/>
    <s v="Dave Poirier"/>
    <x v="1"/>
    <s v="United States"/>
    <x v="1"/>
    <x v="1"/>
    <n v="90032"/>
    <x v="1"/>
    <s v="OFF-AR-10000914"/>
    <x v="1"/>
    <x v="6"/>
    <s v="Boston 16765 Mini Stand Up Battery Pencil Sharpener"/>
    <n v="23.32"/>
    <n v="2"/>
    <n v="0"/>
    <n v="6.0632000000000019"/>
    <x v="1"/>
    <x v="0"/>
    <s v="No"/>
  </r>
  <r>
    <n v="6723"/>
    <s v="CA-2019-102974"/>
    <x v="20"/>
    <d v="2019-09-24T00:00:00"/>
    <s v="Standard Class"/>
    <s v="DP-13105"/>
    <s v="Dave Poirier"/>
    <x v="1"/>
    <s v="United States"/>
    <x v="1"/>
    <x v="1"/>
    <n v="90032"/>
    <x v="1"/>
    <s v="OFF-AR-10004956"/>
    <x v="1"/>
    <x v="6"/>
    <s v="Newell 33"/>
    <n v="16.740000000000002"/>
    <n v="3"/>
    <n v="0"/>
    <n v="4.8545999999999978"/>
    <x v="1"/>
    <x v="0"/>
    <s v="No"/>
  </r>
  <r>
    <n v="6724"/>
    <s v="US-2019-166394"/>
    <x v="507"/>
    <d v="2019-09-06T00:00:00"/>
    <s v="Second Class"/>
    <s v="VM-21835"/>
    <s v="Vivian Mathis"/>
    <x v="0"/>
    <s v="United States"/>
    <x v="462"/>
    <x v="38"/>
    <n v="3060"/>
    <x v="3"/>
    <s v="OFF-FA-10001843"/>
    <x v="1"/>
    <x v="13"/>
    <s v="Staples"/>
    <n v="14.82"/>
    <n v="6"/>
    <n v="0"/>
    <n v="6.9654000000000007"/>
    <x v="3"/>
    <x v="0"/>
    <s v="No"/>
  </r>
  <r>
    <n v="6725"/>
    <s v="CA-2018-128811"/>
    <x v="126"/>
    <d v="2018-09-16T00:00:00"/>
    <s v="Standard Class"/>
    <s v="SF-20200"/>
    <s v="Sarah Foster"/>
    <x v="0"/>
    <s v="United States"/>
    <x v="4"/>
    <x v="4"/>
    <n v="98103"/>
    <x v="1"/>
    <s v="OFF-FA-10000585"/>
    <x v="1"/>
    <x v="13"/>
    <s v="OIC Bulk Pack Metal Binder Clips"/>
    <n v="10.47"/>
    <n v="3"/>
    <n v="0"/>
    <n v="4.8162000000000003"/>
    <x v="1"/>
    <x v="0"/>
    <s v="No"/>
  </r>
  <r>
    <n v="6726"/>
    <s v="CA-2018-128811"/>
    <x v="126"/>
    <d v="2018-09-16T00:00:00"/>
    <s v="Standard Class"/>
    <s v="SF-20200"/>
    <s v="Sarah Foster"/>
    <x v="0"/>
    <s v="United States"/>
    <x v="4"/>
    <x v="4"/>
    <n v="98103"/>
    <x v="1"/>
    <s v="OFF-LA-10003720"/>
    <x v="1"/>
    <x v="2"/>
    <s v="Avery 487"/>
    <n v="11.07"/>
    <n v="3"/>
    <n v="0"/>
    <n v="5.2028999999999996"/>
    <x v="1"/>
    <x v="0"/>
    <s v="No"/>
  </r>
  <r>
    <n v="6727"/>
    <s v="CA-2018-128811"/>
    <x v="126"/>
    <d v="2018-09-16T00:00:00"/>
    <s v="Standard Class"/>
    <s v="SF-20200"/>
    <s v="Sarah Foster"/>
    <x v="0"/>
    <s v="United States"/>
    <x v="4"/>
    <x v="4"/>
    <n v="98103"/>
    <x v="1"/>
    <s v="OFF-BI-10000301"/>
    <x v="1"/>
    <x v="8"/>
    <s v="GBC Instant Report Kit"/>
    <n v="20.704000000000001"/>
    <n v="4"/>
    <n v="0.2"/>
    <n v="7.7639999999999993"/>
    <x v="1"/>
    <x v="0"/>
    <s v="No"/>
  </r>
  <r>
    <n v="6728"/>
    <s v="CA-2019-145443"/>
    <x v="682"/>
    <d v="2019-08-15T00:00:00"/>
    <s v="Second Class"/>
    <s v="SC-20695"/>
    <s v="Steve Chapman"/>
    <x v="1"/>
    <s v="United States"/>
    <x v="102"/>
    <x v="14"/>
    <n v="47374"/>
    <x v="2"/>
    <s v="OFF-PA-10003302"/>
    <x v="1"/>
    <x v="10"/>
    <s v="Xerox 1906"/>
    <n v="177.2"/>
    <n v="5"/>
    <n v="0"/>
    <n v="83.283999999999992"/>
    <x v="2"/>
    <x v="0"/>
    <s v="No"/>
  </r>
  <r>
    <n v="6729"/>
    <s v="CA-2018-165827"/>
    <x v="254"/>
    <d v="2018-11-09T00:00:00"/>
    <s v="Standard Class"/>
    <s v="MF-17665"/>
    <s v="Maureen Fritzler"/>
    <x v="1"/>
    <s v="United States"/>
    <x v="100"/>
    <x v="2"/>
    <n v="33180"/>
    <x v="0"/>
    <s v="FUR-FU-10001889"/>
    <x v="0"/>
    <x v="5"/>
    <s v="Ultra Door Pull Handle"/>
    <n v="50.496000000000002"/>
    <n v="6"/>
    <n v="0.2"/>
    <n v="8.2055999999999987"/>
    <x v="0"/>
    <x v="0"/>
    <s v="No"/>
  </r>
  <r>
    <n v="6730"/>
    <s v="CA-2017-156734"/>
    <x v="652"/>
    <d v="2017-06-20T00:00:00"/>
    <s v="First Class"/>
    <s v="BV-11245"/>
    <s v="Benjamin Venier"/>
    <x v="1"/>
    <s v="United States"/>
    <x v="214"/>
    <x v="18"/>
    <n v="37167"/>
    <x v="0"/>
    <s v="OFF-BI-10002982"/>
    <x v="1"/>
    <x v="8"/>
    <s v="Avery Self-Adhesive Photo Pockets for Polaroid Photos"/>
    <n v="6.1290000000000004"/>
    <n v="3"/>
    <n v="0.7"/>
    <n v="-4.4945999999999984"/>
    <x v="0"/>
    <x v="0"/>
    <s v="No"/>
  </r>
  <r>
    <n v="6731"/>
    <s v="CA-2017-156734"/>
    <x v="652"/>
    <d v="2017-06-20T00:00:00"/>
    <s v="First Class"/>
    <s v="BV-11245"/>
    <s v="Benjamin Venier"/>
    <x v="1"/>
    <s v="United States"/>
    <x v="214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  <x v="0"/>
    <x v="0"/>
    <s v="No"/>
  </r>
  <r>
    <n v="6732"/>
    <s v="CA-2017-156734"/>
    <x v="652"/>
    <d v="2017-06-20T00:00:00"/>
    <s v="First Class"/>
    <s v="BV-11245"/>
    <s v="Benjamin Venier"/>
    <x v="1"/>
    <s v="United States"/>
    <x v="214"/>
    <x v="18"/>
    <n v="37167"/>
    <x v="0"/>
    <s v="OFF-PA-10001937"/>
    <x v="1"/>
    <x v="10"/>
    <s v="Xerox 21"/>
    <n v="20.736000000000004"/>
    <n v="4"/>
    <n v="0.2"/>
    <n v="7.2576000000000001"/>
    <x v="0"/>
    <x v="0"/>
    <s v="No"/>
  </r>
  <r>
    <n v="6733"/>
    <s v="CA-2016-120096"/>
    <x v="1129"/>
    <d v="2016-07-07T00:00:00"/>
    <s v="First Class"/>
    <s v="KE-16420"/>
    <s v="Katrina Edelman"/>
    <x v="1"/>
    <s v="United States"/>
    <x v="34"/>
    <x v="22"/>
    <n v="80013"/>
    <x v="1"/>
    <s v="OFF-PA-10001977"/>
    <x v="1"/>
    <x v="10"/>
    <s v="Xerox 194"/>
    <n v="177.536"/>
    <n v="4"/>
    <n v="0.2"/>
    <n v="62.137599999999992"/>
    <x v="1"/>
    <x v="0"/>
    <s v="No"/>
  </r>
  <r>
    <n v="6734"/>
    <s v="CA-2016-120096"/>
    <x v="1129"/>
    <d v="2016-07-07T00:00:00"/>
    <s v="First Class"/>
    <s v="KE-16420"/>
    <s v="Katrina Edelman"/>
    <x v="1"/>
    <s v="United States"/>
    <x v="34"/>
    <x v="22"/>
    <n v="80013"/>
    <x v="1"/>
    <s v="OFF-AP-10000692"/>
    <x v="1"/>
    <x v="9"/>
    <s v="Fellowes Mighty 8 Compact Surge Protector"/>
    <n v="32.432000000000002"/>
    <n v="2"/>
    <n v="0.2"/>
    <n v="3.2432000000000016"/>
    <x v="1"/>
    <x v="0"/>
    <s v="No"/>
  </r>
  <r>
    <n v="6735"/>
    <s v="CA-2017-141754"/>
    <x v="139"/>
    <d v="2017-12-25T00:00:00"/>
    <s v="Standard Class"/>
    <s v="EM-14200"/>
    <s v="Evan Minnotte"/>
    <x v="2"/>
    <s v="United States"/>
    <x v="100"/>
    <x v="2"/>
    <n v="33142"/>
    <x v="0"/>
    <s v="OFF-LA-10004093"/>
    <x v="1"/>
    <x v="2"/>
    <s v="Avery 486"/>
    <n v="11.696"/>
    <n v="2"/>
    <n v="0.2"/>
    <n v="3.9473999999999996"/>
    <x v="0"/>
    <x v="0"/>
    <s v="No"/>
  </r>
  <r>
    <n v="6736"/>
    <s v="CA-2018-123358"/>
    <x v="342"/>
    <d v="2018-04-17T00:00:00"/>
    <s v="Standard Class"/>
    <s v="BT-11680"/>
    <s v="Brian Thompson"/>
    <x v="0"/>
    <s v="United States"/>
    <x v="8"/>
    <x v="1"/>
    <n v="94122"/>
    <x v="1"/>
    <s v="OFF-AP-10004980"/>
    <x v="1"/>
    <x v="9"/>
    <s v="3M Replacement Filter for Office Air Cleaner for 20' x 33' Room"/>
    <n v="113.76"/>
    <n v="3"/>
    <n v="0"/>
    <n v="44.366400000000006"/>
    <x v="1"/>
    <x v="0"/>
    <s v="No"/>
  </r>
  <r>
    <n v="6737"/>
    <s v="CA-2018-123358"/>
    <x v="342"/>
    <d v="2018-04-17T00:00:00"/>
    <s v="Standard Class"/>
    <s v="BT-11680"/>
    <s v="Brian Thompson"/>
    <x v="0"/>
    <s v="United States"/>
    <x v="8"/>
    <x v="1"/>
    <n v="94122"/>
    <x v="1"/>
    <s v="OFF-ST-10001932"/>
    <x v="1"/>
    <x v="4"/>
    <s v="Fellowes Staxonsteel Drawer Files"/>
    <n v="579.51"/>
    <n v="3"/>
    <n v="0"/>
    <n v="81.131400000000014"/>
    <x v="1"/>
    <x v="0"/>
    <s v="No"/>
  </r>
  <r>
    <n v="6738"/>
    <s v="CA-2018-123358"/>
    <x v="342"/>
    <d v="2018-04-17T00:00:00"/>
    <s v="Standard Class"/>
    <s v="BT-11680"/>
    <s v="Brian Thompson"/>
    <x v="0"/>
    <s v="United States"/>
    <x v="8"/>
    <x v="1"/>
    <n v="94122"/>
    <x v="1"/>
    <s v="OFF-ST-10000636"/>
    <x v="1"/>
    <x v="4"/>
    <s v="Rogers Profile Extra Capacity Storage Tub"/>
    <n v="150.66"/>
    <n v="9"/>
    <n v="0"/>
    <n v="6.0263999999999918"/>
    <x v="1"/>
    <x v="0"/>
    <s v="No"/>
  </r>
  <r>
    <n v="6739"/>
    <s v="CA-2018-123358"/>
    <x v="342"/>
    <d v="2018-04-17T00:00:00"/>
    <s v="Standard Class"/>
    <s v="BT-11680"/>
    <s v="Brian Thompson"/>
    <x v="0"/>
    <s v="United States"/>
    <x v="8"/>
    <x v="1"/>
    <n v="94122"/>
    <x v="1"/>
    <s v="OFF-BI-10000069"/>
    <x v="1"/>
    <x v="8"/>
    <s v="GBC Prepunched Paper, 19-Hole, for Binding Systems, 24-lb"/>
    <n v="48.032000000000004"/>
    <n v="4"/>
    <n v="0.2"/>
    <n v="15.610399999999993"/>
    <x v="1"/>
    <x v="0"/>
    <s v="No"/>
  </r>
  <r>
    <n v="6740"/>
    <s v="CA-2016-144029"/>
    <x v="542"/>
    <d v="2016-05-31T00:00:00"/>
    <s v="Standard Class"/>
    <s v="MM-18055"/>
    <s v="Michelle Moray"/>
    <x v="0"/>
    <s v="United States"/>
    <x v="22"/>
    <x v="10"/>
    <n v="60623"/>
    <x v="2"/>
    <s v="OFF-ST-10001837"/>
    <x v="1"/>
    <x v="4"/>
    <s v="SAFCO Mobile Desk Side File, Wire Frame"/>
    <n v="102.624"/>
    <n v="3"/>
    <n v="0.2"/>
    <n v="7.6968000000000032"/>
    <x v="2"/>
    <x v="0"/>
    <s v="No"/>
  </r>
  <r>
    <n v="6741"/>
    <s v="CA-2016-144029"/>
    <x v="542"/>
    <d v="2016-05-31T00:00:00"/>
    <s v="Standard Class"/>
    <s v="MM-18055"/>
    <s v="Michelle Moray"/>
    <x v="0"/>
    <s v="United States"/>
    <x v="22"/>
    <x v="10"/>
    <n v="60623"/>
    <x v="2"/>
    <s v="FUR-CH-10003981"/>
    <x v="0"/>
    <x v="1"/>
    <s v="Global Commerce Series Low-Back Swivel/Tilt Chairs"/>
    <n v="359.77199999999999"/>
    <n v="2"/>
    <n v="0.3"/>
    <n v="-5.1396000000000583"/>
    <x v="2"/>
    <x v="0"/>
    <s v="No"/>
  </r>
  <r>
    <n v="6742"/>
    <s v="CA-2016-144029"/>
    <x v="542"/>
    <d v="2016-05-31T00:00:00"/>
    <s v="Standard Class"/>
    <s v="MM-18055"/>
    <s v="Michelle Moray"/>
    <x v="0"/>
    <s v="United States"/>
    <x v="22"/>
    <x v="10"/>
    <n v="60623"/>
    <x v="2"/>
    <s v="OFF-AR-10000716"/>
    <x v="1"/>
    <x v="6"/>
    <s v="DIXON Ticonderoga Erasable Checking Pencils"/>
    <n v="13.392000000000001"/>
    <n v="3"/>
    <n v="0.2"/>
    <n v="3.1806000000000005"/>
    <x v="2"/>
    <x v="0"/>
    <s v="No"/>
  </r>
  <r>
    <n v="6743"/>
    <s v="US-2019-101784"/>
    <x v="91"/>
    <d v="2019-07-11T00:00:00"/>
    <s v="Standard Class"/>
    <s v="PO-18850"/>
    <s v="Patrick O'Brill"/>
    <x v="0"/>
    <s v="United States"/>
    <x v="1"/>
    <x v="1"/>
    <n v="90008"/>
    <x v="1"/>
    <s v="FUR-CH-10001146"/>
    <x v="0"/>
    <x v="1"/>
    <s v="Global Task Chair, Black"/>
    <n v="122.13600000000001"/>
    <n v="3"/>
    <n v="0.2"/>
    <n v="-13.740299999999994"/>
    <x v="1"/>
    <x v="0"/>
    <s v="No"/>
  </r>
  <r>
    <n v="6744"/>
    <s v="CA-2017-156923"/>
    <x v="1130"/>
    <d v="2017-02-20T00:00:00"/>
    <s v="Standard Class"/>
    <s v="SP-20860"/>
    <s v="Sung Pak"/>
    <x v="1"/>
    <s v="United States"/>
    <x v="18"/>
    <x v="38"/>
    <n v="3820"/>
    <x v="3"/>
    <s v="OFF-PA-10002751"/>
    <x v="1"/>
    <x v="10"/>
    <s v="Xerox 1920"/>
    <n v="35.880000000000003"/>
    <n v="6"/>
    <n v="0"/>
    <n v="16.146000000000001"/>
    <x v="3"/>
    <x v="0"/>
    <s v="No"/>
  </r>
  <r>
    <n v="6745"/>
    <s v="CA-2019-111269"/>
    <x v="114"/>
    <d v="2019-06-18T00:00:00"/>
    <s v="Second Class"/>
    <s v="CS-12355"/>
    <s v="Christine Sundaresam"/>
    <x v="0"/>
    <s v="United States"/>
    <x v="65"/>
    <x v="24"/>
    <n v="43017"/>
    <x v="3"/>
    <s v="TEC-AC-10001606"/>
    <x v="2"/>
    <x v="11"/>
    <s v="Logitech Wireless Performance Mouse MX for PC and Mac"/>
    <n v="479.952"/>
    <n v="6"/>
    <n v="0.2"/>
    <n v="107.98920000000001"/>
    <x v="3"/>
    <x v="0"/>
    <s v="No"/>
  </r>
  <r>
    <n v="6746"/>
    <s v="CA-2019-111269"/>
    <x v="114"/>
    <d v="2019-06-18T00:00:00"/>
    <s v="Second Class"/>
    <s v="CS-12355"/>
    <s v="Christine Sundaresam"/>
    <x v="0"/>
    <s v="United States"/>
    <x v="65"/>
    <x v="24"/>
    <n v="43017"/>
    <x v="3"/>
    <s v="OFF-AR-10001427"/>
    <x v="1"/>
    <x v="6"/>
    <s v="Newell 330"/>
    <n v="23.92"/>
    <n v="5"/>
    <n v="0.2"/>
    <n v="1.7940000000000005"/>
    <x v="3"/>
    <x v="0"/>
    <s v="No"/>
  </r>
  <r>
    <n v="6747"/>
    <s v="CA-2019-159156"/>
    <x v="38"/>
    <d v="2019-11-16T00:00:00"/>
    <s v="First Class"/>
    <s v="KB-16600"/>
    <s v="Ken Brennan"/>
    <x v="1"/>
    <s v="United States"/>
    <x v="20"/>
    <x v="15"/>
    <n v="10009"/>
    <x v="3"/>
    <s v="TEC-PH-10004389"/>
    <x v="2"/>
    <x v="7"/>
    <s v="Nokia Lumia 925"/>
    <n v="629.94999999999993"/>
    <n v="5"/>
    <n v="0"/>
    <n v="163.78700000000003"/>
    <x v="3"/>
    <x v="0"/>
    <s v="No"/>
  </r>
  <r>
    <n v="6748"/>
    <s v="CA-2019-100230"/>
    <x v="157"/>
    <d v="2019-12-15T00:00:00"/>
    <s v="Standard Class"/>
    <s v="AA-10375"/>
    <s v="Allen Armold"/>
    <x v="0"/>
    <s v="United States"/>
    <x v="20"/>
    <x v="15"/>
    <n v="10035"/>
    <x v="3"/>
    <s v="OFF-BI-10002498"/>
    <x v="1"/>
    <x v="8"/>
    <s v="Clear Mylar Reinforcing Strips"/>
    <n v="14.952000000000002"/>
    <n v="1"/>
    <n v="0.2"/>
    <n v="5.0462999999999996"/>
    <x v="3"/>
    <x v="0"/>
    <s v="No"/>
  </r>
  <r>
    <n v="6749"/>
    <s v="CA-2019-100230"/>
    <x v="157"/>
    <d v="2019-12-15T00:00:00"/>
    <s v="Standard Class"/>
    <s v="AA-10375"/>
    <s v="Allen Armold"/>
    <x v="0"/>
    <s v="United States"/>
    <x v="20"/>
    <x v="15"/>
    <n v="10035"/>
    <x v="3"/>
    <s v="OFF-PA-10002245"/>
    <x v="1"/>
    <x v="10"/>
    <s v="Xerox 1895"/>
    <n v="17.940000000000001"/>
    <n v="3"/>
    <n v="0"/>
    <n v="8.0730000000000004"/>
    <x v="3"/>
    <x v="0"/>
    <s v="No"/>
  </r>
  <r>
    <n v="6750"/>
    <s v="CA-2019-100230"/>
    <x v="157"/>
    <d v="2019-12-15T00:00:00"/>
    <s v="Standard Class"/>
    <s v="AA-10375"/>
    <s v="Allen Armold"/>
    <x v="0"/>
    <s v="United States"/>
    <x v="20"/>
    <x v="15"/>
    <n v="10035"/>
    <x v="3"/>
    <s v="TEC-PH-10004522"/>
    <x v="2"/>
    <x v="7"/>
    <s v="Dexim XPower Skin Super-Thin Power Case for iPhone 5 - Black"/>
    <n v="116.98"/>
    <n v="2"/>
    <n v="0"/>
    <n v="29.245000000000005"/>
    <x v="3"/>
    <x v="0"/>
    <s v="No"/>
  </r>
  <r>
    <n v="6751"/>
    <s v="CA-2018-154767"/>
    <x v="931"/>
    <d v="2018-06-30T00:00:00"/>
    <s v="Second Class"/>
    <s v="BP-11155"/>
    <s v="Becky Pak"/>
    <x v="0"/>
    <s v="United States"/>
    <x v="267"/>
    <x v="30"/>
    <n v="7501"/>
    <x v="3"/>
    <s v="FUR-CH-10003535"/>
    <x v="0"/>
    <x v="1"/>
    <s v="Global Armless Task Chair, Royal Blue"/>
    <n v="121.96"/>
    <n v="2"/>
    <n v="0"/>
    <n v="20.733199999999997"/>
    <x v="3"/>
    <x v="0"/>
    <s v="No"/>
  </r>
  <r>
    <n v="6752"/>
    <s v="CA-2018-154767"/>
    <x v="931"/>
    <d v="2018-06-30T00:00:00"/>
    <s v="Second Class"/>
    <s v="BP-11155"/>
    <s v="Becky Pak"/>
    <x v="0"/>
    <s v="United States"/>
    <x v="267"/>
    <x v="30"/>
    <n v="7501"/>
    <x v="3"/>
    <s v="OFF-AP-10000595"/>
    <x v="1"/>
    <x v="9"/>
    <s v="Disposable Triple-Filter Dust Bags"/>
    <n v="8.74"/>
    <n v="2"/>
    <n v="0"/>
    <n v="2.2724000000000002"/>
    <x v="3"/>
    <x v="0"/>
    <s v="No"/>
  </r>
  <r>
    <n v="6753"/>
    <s v="CA-2018-154767"/>
    <x v="931"/>
    <d v="2018-06-30T00:00:00"/>
    <s v="Second Class"/>
    <s v="BP-11155"/>
    <s v="Becky Pak"/>
    <x v="0"/>
    <s v="United States"/>
    <x v="267"/>
    <x v="30"/>
    <n v="7501"/>
    <x v="3"/>
    <s v="OFF-PA-10003039"/>
    <x v="1"/>
    <x v="10"/>
    <s v="Xerox 1960"/>
    <n v="61.96"/>
    <n v="2"/>
    <n v="0"/>
    <n v="27.881999999999998"/>
    <x v="3"/>
    <x v="0"/>
    <s v="No"/>
  </r>
  <r>
    <n v="6754"/>
    <s v="CA-2018-154767"/>
    <x v="931"/>
    <d v="2018-06-30T00:00:00"/>
    <s v="Second Class"/>
    <s v="BP-11155"/>
    <s v="Becky Pak"/>
    <x v="0"/>
    <s v="United States"/>
    <x v="267"/>
    <x v="30"/>
    <n v="7501"/>
    <x v="3"/>
    <s v="OFF-BI-10002003"/>
    <x v="1"/>
    <x v="8"/>
    <s v="Ibico Presentation Index for Binding Systems"/>
    <n v="7.96"/>
    <n v="2"/>
    <n v="0"/>
    <n v="3.7412000000000001"/>
    <x v="3"/>
    <x v="0"/>
    <s v="No"/>
  </r>
  <r>
    <n v="6755"/>
    <s v="CA-2018-154767"/>
    <x v="931"/>
    <d v="2018-06-30T00:00:00"/>
    <s v="Second Class"/>
    <s v="BP-11155"/>
    <s v="Becky Pak"/>
    <x v="0"/>
    <s v="United States"/>
    <x v="267"/>
    <x v="30"/>
    <n v="7501"/>
    <x v="3"/>
    <s v="OFF-AP-10002311"/>
    <x v="1"/>
    <x v="9"/>
    <s v="Holmes Replacement Filter for HEPA Air Cleaner, Very Large Room, HEPA Filter"/>
    <n v="275.24"/>
    <n v="4"/>
    <n v="0"/>
    <n v="121.10560000000001"/>
    <x v="3"/>
    <x v="0"/>
    <s v="No"/>
  </r>
  <r>
    <n v="6756"/>
    <s v="CA-2019-124205"/>
    <x v="175"/>
    <d v="2019-09-19T00:00:00"/>
    <s v="Standard Class"/>
    <s v="TC-21145"/>
    <s v="Theresa Coyne"/>
    <x v="1"/>
    <s v="United States"/>
    <x v="80"/>
    <x v="30"/>
    <n v="8701"/>
    <x v="3"/>
    <s v="FUR-FU-10002445"/>
    <x v="0"/>
    <x v="5"/>
    <s v="DAX Two-Tone Rosewood/Black Document Frame, Desktop, 5 x 7"/>
    <n v="47.400000000000006"/>
    <n v="5"/>
    <n v="0"/>
    <n v="18.960000000000004"/>
    <x v="3"/>
    <x v="0"/>
    <s v="No"/>
  </r>
  <r>
    <n v="6757"/>
    <s v="CA-2019-124205"/>
    <x v="175"/>
    <d v="2019-09-19T00:00:00"/>
    <s v="Standard Class"/>
    <s v="TC-21145"/>
    <s v="Theresa Coyne"/>
    <x v="1"/>
    <s v="United States"/>
    <x v="80"/>
    <x v="30"/>
    <n v="8701"/>
    <x v="3"/>
    <s v="FUR-CH-10003606"/>
    <x v="0"/>
    <x v="1"/>
    <s v="SAFCO Folding Chair Trolley"/>
    <n v="512.96"/>
    <n v="4"/>
    <n v="0"/>
    <n v="143.62880000000001"/>
    <x v="3"/>
    <x v="0"/>
    <s v="No"/>
  </r>
  <r>
    <n v="6758"/>
    <s v="CA-2019-124205"/>
    <x v="175"/>
    <d v="2019-09-19T00:00:00"/>
    <s v="Standard Class"/>
    <s v="TC-21145"/>
    <s v="Theresa Coyne"/>
    <x v="1"/>
    <s v="United States"/>
    <x v="80"/>
    <x v="30"/>
    <n v="8701"/>
    <x v="3"/>
    <s v="TEC-PH-10002115"/>
    <x v="2"/>
    <x v="7"/>
    <s v="Plantronics 81402"/>
    <n v="395.93999999999994"/>
    <n v="6"/>
    <n v="0"/>
    <n v="102.94440000000002"/>
    <x v="3"/>
    <x v="0"/>
    <s v="No"/>
  </r>
  <r>
    <n v="6759"/>
    <s v="CA-2019-124205"/>
    <x v="175"/>
    <d v="2019-09-19T00:00:00"/>
    <s v="Standard Class"/>
    <s v="TC-21145"/>
    <s v="Theresa Coyne"/>
    <x v="1"/>
    <s v="United States"/>
    <x v="80"/>
    <x v="30"/>
    <n v="8701"/>
    <x v="3"/>
    <s v="OFF-ST-10000934"/>
    <x v="1"/>
    <x v="4"/>
    <s v="Contico 72&quot;H Heavy-Duty Storage System"/>
    <n v="81.96"/>
    <n v="2"/>
    <n v="0"/>
    <n v="0"/>
    <x v="3"/>
    <x v="0"/>
    <s v="No"/>
  </r>
  <r>
    <n v="6760"/>
    <s v="CA-2019-165715"/>
    <x v="574"/>
    <d v="2019-12-08T00:00:00"/>
    <s v="Standard Class"/>
    <s v="BG-11035"/>
    <s v="Barry Gonzalez"/>
    <x v="0"/>
    <s v="United States"/>
    <x v="247"/>
    <x v="3"/>
    <n v="27405"/>
    <x v="0"/>
    <s v="OFF-AR-10003903"/>
    <x v="1"/>
    <x v="6"/>
    <s v="Sanford 52201 APSCO Electric Pencil Sharpener"/>
    <n v="32.776000000000003"/>
    <n v="1"/>
    <n v="0.2"/>
    <n v="2.4581999999999997"/>
    <x v="0"/>
    <x v="0"/>
    <s v="No"/>
  </r>
  <r>
    <n v="6761"/>
    <s v="CA-2019-100636"/>
    <x v="335"/>
    <d v="2019-06-30T00:00:00"/>
    <s v="Standard Class"/>
    <s v="DO-13435"/>
    <s v="Denny Ordway"/>
    <x v="0"/>
    <s v="United States"/>
    <x v="20"/>
    <x v="15"/>
    <n v="10035"/>
    <x v="3"/>
    <s v="OFF-ST-10004123"/>
    <x v="1"/>
    <x v="4"/>
    <s v="Safco Industrial Wire Shelving System"/>
    <n v="272.94"/>
    <n v="3"/>
    <n v="0"/>
    <n v="0"/>
    <x v="3"/>
    <x v="0"/>
    <s v="No"/>
  </r>
  <r>
    <n v="6762"/>
    <s v="CA-2018-162943"/>
    <x v="1131"/>
    <d v="2018-07-26T00:00:00"/>
    <s v="Second Class"/>
    <s v="DB-12970"/>
    <s v="Darren Budd"/>
    <x v="1"/>
    <s v="United States"/>
    <x v="20"/>
    <x v="15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  <x v="3"/>
    <x v="0"/>
    <s v="No"/>
  </r>
  <r>
    <n v="6763"/>
    <s v="CA-2018-144764"/>
    <x v="476"/>
    <d v="2018-09-08T00:00:00"/>
    <s v="Standard Class"/>
    <s v="RL-19615"/>
    <s v="Rob Lucas"/>
    <x v="0"/>
    <s v="United States"/>
    <x v="22"/>
    <x v="10"/>
    <n v="60623"/>
    <x v="2"/>
    <s v="OFF-LA-10000240"/>
    <x v="1"/>
    <x v="2"/>
    <s v="Self-Adhesive Address Labels for Typewriters by Universal"/>
    <n v="29.24"/>
    <n v="5"/>
    <n v="0.2"/>
    <n v="9.8685000000000009"/>
    <x v="2"/>
    <x v="0"/>
    <s v="No"/>
  </r>
  <r>
    <n v="6764"/>
    <s v="CA-2018-144764"/>
    <x v="476"/>
    <d v="2018-09-08T00:00:00"/>
    <s v="Standard Class"/>
    <s v="RL-19615"/>
    <s v="Rob Lucas"/>
    <x v="0"/>
    <s v="United States"/>
    <x v="22"/>
    <x v="10"/>
    <n v="60623"/>
    <x v="2"/>
    <s v="OFF-ST-10002485"/>
    <x v="1"/>
    <x v="4"/>
    <s v="Rogers Deluxe File Chest"/>
    <n v="35.167999999999999"/>
    <n v="2"/>
    <n v="0.2"/>
    <n v="-8.3524000000000012"/>
    <x v="2"/>
    <x v="0"/>
    <s v="No"/>
  </r>
  <r>
    <n v="6765"/>
    <s v="CA-2018-144764"/>
    <x v="476"/>
    <d v="2018-09-08T00:00:00"/>
    <s v="Standard Class"/>
    <s v="RL-19615"/>
    <s v="Rob Lucas"/>
    <x v="0"/>
    <s v="United States"/>
    <x v="22"/>
    <x v="10"/>
    <n v="60623"/>
    <x v="2"/>
    <s v="TEC-MA-10003230"/>
    <x v="2"/>
    <x v="15"/>
    <s v="Okidata C610n Printer"/>
    <n v="1362.8999999999999"/>
    <n v="3"/>
    <n v="0.3"/>
    <n v="-19.470000000000141"/>
    <x v="2"/>
    <x v="0"/>
    <s v="No"/>
  </r>
  <r>
    <n v="6766"/>
    <s v="CA-2019-100615"/>
    <x v="693"/>
    <d v="2019-04-24T00:00:00"/>
    <s v="Standard Class"/>
    <s v="SJ-20215"/>
    <s v="Sarah Jordon"/>
    <x v="0"/>
    <s v="United States"/>
    <x v="22"/>
    <x v="10"/>
    <n v="60653"/>
    <x v="2"/>
    <s v="FUR-CH-10002602"/>
    <x v="0"/>
    <x v="1"/>
    <s v="DMI Arturo Collection Mission-style Design Wood Chair"/>
    <n v="317.05799999999999"/>
    <n v="3"/>
    <n v="0.3"/>
    <n v="-18.117599999999996"/>
    <x v="2"/>
    <x v="0"/>
    <s v="No"/>
  </r>
  <r>
    <n v="6767"/>
    <s v="CA-2019-100615"/>
    <x v="693"/>
    <d v="2019-04-24T00:00:00"/>
    <s v="Standard Class"/>
    <s v="SJ-20215"/>
    <s v="Sarah Jordon"/>
    <x v="0"/>
    <s v="United States"/>
    <x v="22"/>
    <x v="10"/>
    <n v="60653"/>
    <x v="2"/>
    <s v="OFF-AR-10001683"/>
    <x v="1"/>
    <x v="6"/>
    <s v="Lumber Crayons"/>
    <n v="15.76"/>
    <n v="2"/>
    <n v="0.2"/>
    <n v="3.5460000000000007"/>
    <x v="2"/>
    <x v="0"/>
    <s v="No"/>
  </r>
  <r>
    <n v="6768"/>
    <s v="CA-2019-100615"/>
    <x v="693"/>
    <d v="2019-04-24T00:00:00"/>
    <s v="Standard Class"/>
    <s v="SJ-20215"/>
    <s v="Sarah Jordon"/>
    <x v="0"/>
    <s v="United States"/>
    <x v="22"/>
    <x v="10"/>
    <n v="60653"/>
    <x v="2"/>
    <s v="FUR-FU-10002456"/>
    <x v="0"/>
    <x v="5"/>
    <s v="Master Caster Door Stop, Large Neon Orange"/>
    <n v="14.560000000000002"/>
    <n v="5"/>
    <n v="0.6"/>
    <n v="-6.1879999999999988"/>
    <x v="2"/>
    <x v="0"/>
    <s v="No"/>
  </r>
  <r>
    <n v="6769"/>
    <s v="CA-2016-109302"/>
    <x v="1132"/>
    <d v="2016-08-16T00:00:00"/>
    <s v="Standard Class"/>
    <s v="CS-12175"/>
    <s v="Charles Sheldon"/>
    <x v="1"/>
    <s v="United States"/>
    <x v="80"/>
    <x v="30"/>
    <n v="8701"/>
    <x v="3"/>
    <s v="OFF-BI-10002854"/>
    <x v="1"/>
    <x v="8"/>
    <s v="Performers Binder/Pad Holder, Black"/>
    <n v="196.21"/>
    <n v="7"/>
    <n v="0"/>
    <n v="98.105000000000004"/>
    <x v="3"/>
    <x v="0"/>
    <s v="No"/>
  </r>
  <r>
    <n v="6770"/>
    <s v="CA-2019-139787"/>
    <x v="20"/>
    <d v="2019-09-23T00:00:00"/>
    <s v="Standard Class"/>
    <s v="JP-16135"/>
    <s v="Julie Prescott"/>
    <x v="2"/>
    <s v="United States"/>
    <x v="38"/>
    <x v="32"/>
    <n v="31907"/>
    <x v="0"/>
    <s v="OFF-AR-10002445"/>
    <x v="1"/>
    <x v="6"/>
    <s v="SANFORD Major Accent Highlighters"/>
    <n v="35.4"/>
    <n v="5"/>
    <n v="0"/>
    <n v="13.452000000000002"/>
    <x v="0"/>
    <x v="0"/>
    <s v="No"/>
  </r>
  <r>
    <n v="6771"/>
    <s v="CA-2019-139402"/>
    <x v="34"/>
    <d v="2019-12-13T00:00:00"/>
    <s v="Standard Class"/>
    <s v="NC-18535"/>
    <s v="Nick Crebassa"/>
    <x v="1"/>
    <s v="United States"/>
    <x v="42"/>
    <x v="16"/>
    <n v="85023"/>
    <x v="1"/>
    <s v="OFF-PA-10004359"/>
    <x v="1"/>
    <x v="10"/>
    <s v="Multicolor Computer Printout Paper"/>
    <n v="419.4"/>
    <n v="5"/>
    <n v="0.2"/>
    <n v="146.79"/>
    <x v="1"/>
    <x v="0"/>
    <s v="No"/>
  </r>
  <r>
    <n v="6772"/>
    <s v="CA-2019-139402"/>
    <x v="34"/>
    <d v="2019-12-13T00:00:00"/>
    <s v="Standard Class"/>
    <s v="NC-18535"/>
    <s v="Nick Crebassa"/>
    <x v="1"/>
    <s v="United States"/>
    <x v="42"/>
    <x v="16"/>
    <n v="85023"/>
    <x v="1"/>
    <s v="OFF-BI-10000279"/>
    <x v="1"/>
    <x v="8"/>
    <s v="Acco Recycled 2&quot; Capacity Laser Printer Hanging Data Binders"/>
    <n v="13.005000000000003"/>
    <n v="3"/>
    <n v="0.7"/>
    <n v="-9.9704999999999977"/>
    <x v="1"/>
    <x v="0"/>
    <s v="No"/>
  </r>
  <r>
    <n v="6773"/>
    <s v="CA-2018-119018"/>
    <x v="254"/>
    <d v="2018-11-08T00:00:00"/>
    <s v="Standard Class"/>
    <s v="CW-11905"/>
    <s v="Carl Weiss"/>
    <x v="2"/>
    <s v="United States"/>
    <x v="1"/>
    <x v="1"/>
    <n v="90004"/>
    <x v="1"/>
    <s v="OFF-BI-10003314"/>
    <x v="1"/>
    <x v="8"/>
    <s v="Tuff Stuff Recycled Round Ring Binders"/>
    <n v="7.7120000000000006"/>
    <n v="2"/>
    <n v="0.2"/>
    <n v="2.7956000000000003"/>
    <x v="1"/>
    <x v="0"/>
    <s v="No"/>
  </r>
  <r>
    <n v="6774"/>
    <s v="CA-2018-119018"/>
    <x v="254"/>
    <d v="2018-11-08T00:00:00"/>
    <s v="Standard Class"/>
    <s v="CW-11905"/>
    <s v="Carl Weiss"/>
    <x v="2"/>
    <s v="United States"/>
    <x v="1"/>
    <x v="1"/>
    <n v="90004"/>
    <x v="1"/>
    <s v="OFF-BI-10000494"/>
    <x v="1"/>
    <x v="8"/>
    <s v="Acco Economy Flexible Poly Round Ring Binder"/>
    <n v="4.1760000000000002"/>
    <n v="1"/>
    <n v="0.2"/>
    <n v="1.3049999999999997"/>
    <x v="1"/>
    <x v="0"/>
    <s v="No"/>
  </r>
  <r>
    <n v="6775"/>
    <s v="CA-2018-119018"/>
    <x v="254"/>
    <d v="2018-11-08T00:00:00"/>
    <s v="Standard Class"/>
    <s v="CW-11905"/>
    <s v="Carl Weiss"/>
    <x v="2"/>
    <s v="United States"/>
    <x v="1"/>
    <x v="1"/>
    <n v="90004"/>
    <x v="1"/>
    <s v="OFF-PA-10000295"/>
    <x v="1"/>
    <x v="10"/>
    <s v="Xerox 229"/>
    <n v="38.880000000000003"/>
    <n v="6"/>
    <n v="0"/>
    <n v="18.662400000000002"/>
    <x v="1"/>
    <x v="0"/>
    <s v="No"/>
  </r>
  <r>
    <n v="6776"/>
    <s v="CA-2017-105361"/>
    <x v="368"/>
    <d v="2017-04-04T00:00:00"/>
    <s v="Standard Class"/>
    <s v="CM-12115"/>
    <s v="Chad McGuire"/>
    <x v="0"/>
    <s v="United States"/>
    <x v="20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  <x v="3"/>
    <x v="0"/>
    <s v="No"/>
  </r>
  <r>
    <n v="6777"/>
    <s v="US-2018-152373"/>
    <x v="64"/>
    <d v="2018-09-11T00:00:00"/>
    <s v="Standard Class"/>
    <s v="PT-19090"/>
    <s v="Pete Takahito"/>
    <x v="0"/>
    <s v="United States"/>
    <x v="52"/>
    <x v="5"/>
    <n v="78207"/>
    <x v="2"/>
    <s v="OFF-ST-10003479"/>
    <x v="1"/>
    <x v="4"/>
    <s v="Eldon Base for stackable storage shelf, platinum"/>
    <n v="93.456000000000003"/>
    <n v="3"/>
    <n v="0.2"/>
    <n v="-17.523000000000014"/>
    <x v="2"/>
    <x v="0"/>
    <s v="No"/>
  </r>
  <r>
    <n v="6778"/>
    <s v="US-2019-166037"/>
    <x v="480"/>
    <d v="2019-02-01T00:00:00"/>
    <s v="Standard Class"/>
    <s v="CL-12700"/>
    <s v="Craig Leslie"/>
    <x v="2"/>
    <s v="United States"/>
    <x v="20"/>
    <x v="15"/>
    <n v="10009"/>
    <x v="3"/>
    <s v="TEC-AC-10002800"/>
    <x v="2"/>
    <x v="11"/>
    <s v="Plantronics Audio 478 Stereo USB Headset"/>
    <n v="449.91"/>
    <n v="9"/>
    <n v="0"/>
    <n v="157.46849999999998"/>
    <x v="3"/>
    <x v="0"/>
    <s v="No"/>
  </r>
  <r>
    <n v="6779"/>
    <s v="US-2018-147711"/>
    <x v="323"/>
    <d v="2018-09-08T00:00:00"/>
    <s v="Second Class"/>
    <s v="HF-14995"/>
    <s v="Herbert Flentye"/>
    <x v="0"/>
    <s v="United States"/>
    <x v="248"/>
    <x v="39"/>
    <n v="21215"/>
    <x v="3"/>
    <s v="FUR-BO-10003159"/>
    <x v="0"/>
    <x v="0"/>
    <s v="Sauder Camden County Collection Libraries, Planked Cherry Finish"/>
    <n v="344.94"/>
    <n v="3"/>
    <n v="0"/>
    <n v="31.044599999999974"/>
    <x v="3"/>
    <x v="0"/>
    <s v="No"/>
  </r>
  <r>
    <n v="6780"/>
    <s v="US-2018-147711"/>
    <x v="323"/>
    <d v="2018-09-08T00:00:00"/>
    <s v="Second Class"/>
    <s v="HF-14995"/>
    <s v="Herbert Flentye"/>
    <x v="0"/>
    <s v="United States"/>
    <x v="248"/>
    <x v="39"/>
    <n v="21215"/>
    <x v="3"/>
    <s v="FUR-FU-10002364"/>
    <x v="0"/>
    <x v="5"/>
    <s v="Eldon Expressions Wood Desk Accessories, Oak"/>
    <n v="14.76"/>
    <n v="2"/>
    <n v="0"/>
    <n v="4.2803999999999984"/>
    <x v="3"/>
    <x v="0"/>
    <s v="No"/>
  </r>
  <r>
    <n v="6781"/>
    <s v="US-2018-147711"/>
    <x v="323"/>
    <d v="2018-09-08T00:00:00"/>
    <s v="Second Class"/>
    <s v="HF-14995"/>
    <s v="Herbert Flentye"/>
    <x v="0"/>
    <s v="United States"/>
    <x v="248"/>
    <x v="39"/>
    <n v="21215"/>
    <x v="3"/>
    <s v="OFF-BI-10003350"/>
    <x v="1"/>
    <x v="8"/>
    <s v="Acco Expandable Hanging Binders"/>
    <n v="12.76"/>
    <n v="2"/>
    <n v="0"/>
    <n v="5.8695999999999993"/>
    <x v="3"/>
    <x v="0"/>
    <s v="No"/>
  </r>
  <r>
    <n v="6782"/>
    <s v="US-2018-147711"/>
    <x v="323"/>
    <d v="2018-09-08T00:00:00"/>
    <s v="Second Class"/>
    <s v="HF-14995"/>
    <s v="Herbert Flentye"/>
    <x v="0"/>
    <s v="United States"/>
    <x v="248"/>
    <x v="39"/>
    <n v="21215"/>
    <x v="3"/>
    <s v="OFF-LA-10004093"/>
    <x v="1"/>
    <x v="2"/>
    <s v="Avery 486"/>
    <n v="58.48"/>
    <n v="8"/>
    <n v="0"/>
    <n v="27.485599999999998"/>
    <x v="3"/>
    <x v="0"/>
    <s v="No"/>
  </r>
  <r>
    <n v="6783"/>
    <s v="CA-2019-121293"/>
    <x v="800"/>
    <d v="2019-07-28T00:00:00"/>
    <s v="Second Class"/>
    <s v="JC-15775"/>
    <s v="John Castell"/>
    <x v="0"/>
    <s v="United States"/>
    <x v="10"/>
    <x v="9"/>
    <n v="19143"/>
    <x v="3"/>
    <s v="FUR-FU-10000732"/>
    <x v="0"/>
    <x v="5"/>
    <s v="Eldon 200 Class Desk Accessories"/>
    <n v="20.096000000000004"/>
    <n v="4"/>
    <n v="0.2"/>
    <n v="3.0143999999999984"/>
    <x v="3"/>
    <x v="0"/>
    <s v="No"/>
  </r>
  <r>
    <n v="6784"/>
    <s v="CA-2019-121293"/>
    <x v="800"/>
    <d v="2019-07-28T00:00:00"/>
    <s v="Second Class"/>
    <s v="JC-15775"/>
    <s v="John Castell"/>
    <x v="0"/>
    <s v="United States"/>
    <x v="10"/>
    <x v="9"/>
    <n v="19143"/>
    <x v="3"/>
    <s v="OFF-SU-10004884"/>
    <x v="1"/>
    <x v="14"/>
    <s v="Acme Galleria Hot Forged Steel Scissors with Colored Handles"/>
    <n v="37.752000000000002"/>
    <n v="3"/>
    <n v="0.2"/>
    <n v="4.2470999999999943"/>
    <x v="3"/>
    <x v="0"/>
    <s v="No"/>
  </r>
  <r>
    <n v="6785"/>
    <s v="CA-2019-121293"/>
    <x v="800"/>
    <d v="2019-07-28T00:00:00"/>
    <s v="Second Class"/>
    <s v="JC-15775"/>
    <s v="John Castell"/>
    <x v="0"/>
    <s v="United States"/>
    <x v="10"/>
    <x v="9"/>
    <n v="19143"/>
    <x v="3"/>
    <s v="FUR-TA-10001771"/>
    <x v="0"/>
    <x v="3"/>
    <s v="Bush Cubix Conference Tables, Fully Assembled"/>
    <n v="138.58799999999999"/>
    <n v="1"/>
    <n v="0.4"/>
    <n v="-34.646999999999991"/>
    <x v="3"/>
    <x v="0"/>
    <s v="No"/>
  </r>
  <r>
    <n v="6786"/>
    <s v="CA-2019-121293"/>
    <x v="800"/>
    <d v="2019-07-28T00:00:00"/>
    <s v="Second Class"/>
    <s v="JC-15775"/>
    <s v="John Castell"/>
    <x v="0"/>
    <s v="United States"/>
    <x v="10"/>
    <x v="9"/>
    <n v="19143"/>
    <x v="3"/>
    <s v="OFF-ST-10000060"/>
    <x v="1"/>
    <x v="4"/>
    <s v="Fellowes Bankers Box Staxonsteel Drawer File/Stacking System"/>
    <n v="259.92000000000007"/>
    <n v="5"/>
    <n v="0.2"/>
    <n v="-25.992000000000004"/>
    <x v="3"/>
    <x v="0"/>
    <s v="No"/>
  </r>
  <r>
    <n v="6787"/>
    <s v="CA-2019-121293"/>
    <x v="800"/>
    <d v="2019-07-28T00:00:00"/>
    <s v="Second Class"/>
    <s v="JC-15775"/>
    <s v="John Castell"/>
    <x v="0"/>
    <s v="United States"/>
    <x v="10"/>
    <x v="9"/>
    <n v="19143"/>
    <x v="3"/>
    <s v="OFF-PA-10004100"/>
    <x v="1"/>
    <x v="10"/>
    <s v="Xerox 216"/>
    <n v="20.736000000000004"/>
    <n v="4"/>
    <n v="0.2"/>
    <n v="7.2576000000000001"/>
    <x v="3"/>
    <x v="0"/>
    <s v="No"/>
  </r>
  <r>
    <n v="6788"/>
    <s v="CA-2017-118843"/>
    <x v="1023"/>
    <d v="2017-09-20T00:00:00"/>
    <s v="Standard Class"/>
    <s v="JH-15910"/>
    <s v="Jonathan Howell"/>
    <x v="0"/>
    <s v="United States"/>
    <x v="118"/>
    <x v="32"/>
    <n v="30318"/>
    <x v="0"/>
    <s v="FUR-FU-10003975"/>
    <x v="0"/>
    <x v="5"/>
    <s v="Eldon Advantage Chair Mats for Low to Medium Pile Carpets"/>
    <n v="129.93"/>
    <n v="3"/>
    <n v="0"/>
    <n v="12.992999999999988"/>
    <x v="0"/>
    <x v="0"/>
    <s v="No"/>
  </r>
  <r>
    <n v="6789"/>
    <s v="CA-2017-118843"/>
    <x v="1023"/>
    <d v="2017-09-20T00:00:00"/>
    <s v="Standard Class"/>
    <s v="JH-15910"/>
    <s v="Jonathan Howell"/>
    <x v="0"/>
    <s v="United States"/>
    <x v="118"/>
    <x v="32"/>
    <n v="30318"/>
    <x v="0"/>
    <s v="OFF-PA-10001712"/>
    <x v="1"/>
    <x v="10"/>
    <s v="Xerox 1948"/>
    <n v="69.930000000000007"/>
    <n v="7"/>
    <n v="0"/>
    <n v="31.468499999999999"/>
    <x v="0"/>
    <x v="0"/>
    <s v="No"/>
  </r>
  <r>
    <n v="6790"/>
    <s v="CA-2017-161445"/>
    <x v="67"/>
    <d v="2017-09-09T00:00:00"/>
    <s v="Second Class"/>
    <s v="CC-12610"/>
    <s v="Corey Catlett"/>
    <x v="1"/>
    <s v="United States"/>
    <x v="28"/>
    <x v="3"/>
    <n v="27707"/>
    <x v="0"/>
    <s v="OFF-AR-10001953"/>
    <x v="1"/>
    <x v="6"/>
    <s v="Boston 1645 Deluxe Heavier-Duty Electric Pencil Sharpener"/>
    <n v="140.73599999999999"/>
    <n v="4"/>
    <n v="0.2"/>
    <n v="12.314400000000006"/>
    <x v="0"/>
    <x v="0"/>
    <s v="No"/>
  </r>
  <r>
    <n v="6791"/>
    <s v="CA-2018-124527"/>
    <x v="76"/>
    <d v="2018-11-17T00:00:00"/>
    <s v="First Class"/>
    <s v="IM-15055"/>
    <s v="Ionia McGrath"/>
    <x v="0"/>
    <s v="United States"/>
    <x v="43"/>
    <x v="1"/>
    <n v="95661"/>
    <x v="1"/>
    <s v="OFF-BI-10004967"/>
    <x v="1"/>
    <x v="8"/>
    <s v="Round Ring Binders"/>
    <n v="8.32"/>
    <n v="5"/>
    <n v="0.2"/>
    <n v="2.8079999999999998"/>
    <x v="1"/>
    <x v="1"/>
    <s v="Yes"/>
  </r>
  <r>
    <n v="6792"/>
    <s v="CA-2018-162348"/>
    <x v="338"/>
    <d v="2018-11-15T00:00:00"/>
    <s v="Standard Class"/>
    <s v="BF-11170"/>
    <s v="Ben Ferrer"/>
    <x v="2"/>
    <s v="United States"/>
    <x v="301"/>
    <x v="1"/>
    <n v="95823"/>
    <x v="1"/>
    <s v="FUR-FU-10003731"/>
    <x v="0"/>
    <x v="5"/>
    <s v="Eldon Expressions Wood and Plastic Desk Accessories, Oak"/>
    <n v="9.98"/>
    <n v="1"/>
    <n v="0"/>
    <n v="2.7944000000000004"/>
    <x v="1"/>
    <x v="0"/>
    <s v="No"/>
  </r>
  <r>
    <n v="6793"/>
    <s v="CA-2016-141005"/>
    <x v="860"/>
    <d v="2016-08-18T00:00:00"/>
    <s v="First Class"/>
    <s v="CS-12355"/>
    <s v="Christine Sundaresam"/>
    <x v="0"/>
    <s v="United States"/>
    <x v="54"/>
    <x v="29"/>
    <n v="6824"/>
    <x v="3"/>
    <s v="OFF-BI-10001989"/>
    <x v="1"/>
    <x v="8"/>
    <s v="Premium Transparent Presentation Covers by GBC"/>
    <n v="62.94"/>
    <n v="3"/>
    <n v="0"/>
    <n v="30.211199999999998"/>
    <x v="3"/>
    <x v="0"/>
    <s v="No"/>
  </r>
  <r>
    <n v="6794"/>
    <s v="CA-2017-145394"/>
    <x v="547"/>
    <d v="2017-11-20T00:00:00"/>
    <s v="Standard Class"/>
    <s v="MC-17605"/>
    <s v="Matt Connell"/>
    <x v="1"/>
    <s v="United States"/>
    <x v="22"/>
    <x v="10"/>
    <n v="60610"/>
    <x v="2"/>
    <s v="OFF-ST-10000344"/>
    <x v="1"/>
    <x v="4"/>
    <s v="Neat Ideas Personal Hanging Folder Files, Black"/>
    <n v="21.488"/>
    <n v="2"/>
    <n v="0.2"/>
    <n v="1.6115999999999993"/>
    <x v="2"/>
    <x v="0"/>
    <s v="No"/>
  </r>
  <r>
    <n v="6795"/>
    <s v="CA-2017-145394"/>
    <x v="547"/>
    <d v="2017-11-20T00:00:00"/>
    <s v="Standard Class"/>
    <s v="MC-17605"/>
    <s v="Matt Connell"/>
    <x v="1"/>
    <s v="United States"/>
    <x v="22"/>
    <x v="10"/>
    <n v="60610"/>
    <x v="2"/>
    <s v="TEC-PH-10001051"/>
    <x v="2"/>
    <x v="7"/>
    <s v="HTC One"/>
    <n v="239.976"/>
    <n v="3"/>
    <n v="0.2"/>
    <n v="26.997299999999967"/>
    <x v="2"/>
    <x v="0"/>
    <s v="No"/>
  </r>
  <r>
    <n v="6796"/>
    <s v="CA-2017-145394"/>
    <x v="547"/>
    <d v="2017-11-20T00:00:00"/>
    <s v="Standard Class"/>
    <s v="MC-17605"/>
    <s v="Matt Connell"/>
    <x v="1"/>
    <s v="United States"/>
    <x v="22"/>
    <x v="10"/>
    <n v="60610"/>
    <x v="2"/>
    <s v="FUR-FU-10001215"/>
    <x v="0"/>
    <x v="5"/>
    <s v="Howard Miller 11-1/2&quot; Diameter Brentwood Wall Clock"/>
    <n v="34.504000000000005"/>
    <n v="2"/>
    <n v="0.6"/>
    <n v="-15.526799999999994"/>
    <x v="2"/>
    <x v="0"/>
    <s v="No"/>
  </r>
  <r>
    <n v="6797"/>
    <s v="CA-2017-168809"/>
    <x v="767"/>
    <d v="2017-08-25T00:00:00"/>
    <s v="Same Day"/>
    <s v="MC-18100"/>
    <s v="Mick Crebagga"/>
    <x v="0"/>
    <s v="United States"/>
    <x v="12"/>
    <x v="5"/>
    <n v="77041"/>
    <x v="2"/>
    <s v="FUR-FU-10001473"/>
    <x v="0"/>
    <x v="5"/>
    <s v="Eldon Executive Woodline II Desk Accessories, Mahogany"/>
    <n v="20.103999999999999"/>
    <n v="2"/>
    <n v="0.6"/>
    <n v="-16.585799999999999"/>
    <x v="2"/>
    <x v="0"/>
    <s v="No"/>
  </r>
  <r>
    <n v="6798"/>
    <s v="CA-2017-168809"/>
    <x v="767"/>
    <d v="2017-08-25T00:00:00"/>
    <s v="Same Day"/>
    <s v="MC-18100"/>
    <s v="Mick Crebagga"/>
    <x v="0"/>
    <s v="United States"/>
    <x v="12"/>
    <x v="5"/>
    <n v="77041"/>
    <x v="2"/>
    <s v="OFF-BI-10000315"/>
    <x v="1"/>
    <x v="8"/>
    <s v="Poly Designer Cover &amp; Back"/>
    <n v="3.7979999999999987"/>
    <n v="1"/>
    <n v="0.8"/>
    <n v="-6.0768000000000004"/>
    <x v="2"/>
    <x v="0"/>
    <s v="No"/>
  </r>
  <r>
    <n v="6799"/>
    <s v="CA-2017-168809"/>
    <x v="767"/>
    <d v="2017-08-25T00:00:00"/>
    <s v="Same Day"/>
    <s v="MC-18100"/>
    <s v="Mick Crebagga"/>
    <x v="0"/>
    <s v="United States"/>
    <x v="12"/>
    <x v="5"/>
    <n v="77041"/>
    <x v="2"/>
    <s v="FUR-FU-10002240"/>
    <x v="0"/>
    <x v="5"/>
    <s v="Nu-Dell EZ-Mount Plastic Wall Frames"/>
    <n v="7.8800000000000008"/>
    <n v="5"/>
    <n v="0.6"/>
    <n v="-3.9399999999999995"/>
    <x v="2"/>
    <x v="0"/>
    <s v="No"/>
  </r>
  <r>
    <n v="6800"/>
    <s v="CA-2018-109827"/>
    <x v="591"/>
    <d v="2019-01-01T00:00:00"/>
    <s v="Standard Class"/>
    <s v="LW-16825"/>
    <s v="Laurel Workman"/>
    <x v="1"/>
    <s v="United States"/>
    <x v="42"/>
    <x v="16"/>
    <n v="85023"/>
    <x v="1"/>
    <s v="FUR-TA-10002607"/>
    <x v="0"/>
    <x v="3"/>
    <s v="KI Conference Tables"/>
    <n v="35.445"/>
    <n v="1"/>
    <n v="0.5"/>
    <n v="-24.102599999999995"/>
    <x v="1"/>
    <x v="0"/>
    <s v="No"/>
  </r>
  <r>
    <n v="6801"/>
    <s v="CA-2018-109827"/>
    <x v="591"/>
    <d v="2019-01-01T00:00:00"/>
    <s v="Standard Class"/>
    <s v="LW-16825"/>
    <s v="Laurel Workman"/>
    <x v="1"/>
    <s v="United States"/>
    <x v="42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  <x v="1"/>
    <x v="0"/>
    <s v="No"/>
  </r>
  <r>
    <n v="6802"/>
    <s v="CA-2018-109827"/>
    <x v="591"/>
    <d v="2019-01-01T00:00:00"/>
    <s v="Standard Class"/>
    <s v="LW-16825"/>
    <s v="Laurel Workman"/>
    <x v="1"/>
    <s v="United States"/>
    <x v="42"/>
    <x v="16"/>
    <n v="85023"/>
    <x v="1"/>
    <s v="TEC-AC-10002217"/>
    <x v="2"/>
    <x v="11"/>
    <s v="Imation Clip USB flash drive - 8 GB"/>
    <n v="45.120000000000005"/>
    <n v="3"/>
    <n v="0.2"/>
    <n v="-7.8960000000000008"/>
    <x v="1"/>
    <x v="0"/>
    <s v="No"/>
  </r>
  <r>
    <n v="6803"/>
    <s v="CA-2018-109827"/>
    <x v="591"/>
    <d v="2019-01-01T00:00:00"/>
    <s v="Standard Class"/>
    <s v="LW-16825"/>
    <s v="Laurel Workman"/>
    <x v="1"/>
    <s v="United States"/>
    <x v="42"/>
    <x v="16"/>
    <n v="85023"/>
    <x v="1"/>
    <s v="TEC-AC-10004353"/>
    <x v="2"/>
    <x v="11"/>
    <s v="Hypercom P1300 Pinpad"/>
    <n v="100.80000000000001"/>
    <n v="2"/>
    <n v="0.2"/>
    <n v="21.42"/>
    <x v="1"/>
    <x v="0"/>
    <s v="No"/>
  </r>
  <r>
    <n v="6804"/>
    <s v="CA-2018-109827"/>
    <x v="591"/>
    <d v="2019-01-01T00:00:00"/>
    <s v="Standard Class"/>
    <s v="LW-16825"/>
    <s v="Laurel Workman"/>
    <x v="1"/>
    <s v="United States"/>
    <x v="42"/>
    <x v="16"/>
    <n v="85023"/>
    <x v="1"/>
    <s v="FUR-CH-10004754"/>
    <x v="0"/>
    <x v="1"/>
    <s v="Global Stack Chair with Arms, Black"/>
    <n v="47.968000000000004"/>
    <n v="2"/>
    <n v="0.2"/>
    <n v="4.1971999999999987"/>
    <x v="1"/>
    <x v="0"/>
    <s v="No"/>
  </r>
  <r>
    <n v="6805"/>
    <s v="CA-2016-152233"/>
    <x v="1082"/>
    <d v="2016-10-06T00:00:00"/>
    <s v="First Class"/>
    <s v="KH-16510"/>
    <s v="Keith Herrera"/>
    <x v="0"/>
    <s v="United States"/>
    <x v="225"/>
    <x v="1"/>
    <n v="91767"/>
    <x v="1"/>
    <s v="TEC-AC-10002800"/>
    <x v="2"/>
    <x v="11"/>
    <s v="Plantronics Audio 478 Stereo USB Headset"/>
    <n v="99.98"/>
    <n v="2"/>
    <n v="0"/>
    <n v="34.992999999999995"/>
    <x v="1"/>
    <x v="0"/>
    <s v="No"/>
  </r>
  <r>
    <n v="6806"/>
    <s v="CA-2016-125682"/>
    <x v="754"/>
    <d v="2016-11-25T00:00:00"/>
    <s v="First Class"/>
    <s v="RB-19645"/>
    <s v="Robert Barroso"/>
    <x v="1"/>
    <s v="United States"/>
    <x v="118"/>
    <x v="32"/>
    <n v="30318"/>
    <x v="0"/>
    <s v="OFF-PA-10001752"/>
    <x v="1"/>
    <x v="10"/>
    <s v="Hammermill CopyPlus Copy Paper (20Lb. and 84 Bright)"/>
    <n v="9.9600000000000009"/>
    <n v="2"/>
    <n v="0"/>
    <n v="4.8804000000000007"/>
    <x v="0"/>
    <x v="0"/>
    <s v="No"/>
  </r>
  <r>
    <n v="6807"/>
    <s v="CA-2019-162880"/>
    <x v="53"/>
    <d v="2019-12-29T00:00:00"/>
    <s v="Standard Class"/>
    <s v="GD-14590"/>
    <s v="Giulietta Dortch"/>
    <x v="1"/>
    <s v="United States"/>
    <x v="231"/>
    <x v="4"/>
    <n v="98208"/>
    <x v="1"/>
    <s v="OFF-BI-10003314"/>
    <x v="1"/>
    <x v="8"/>
    <s v="Tuff Stuff Recycled Round Ring Binders"/>
    <n v="3.8560000000000003"/>
    <n v="1"/>
    <n v="0.2"/>
    <n v="1.3978000000000002"/>
    <x v="1"/>
    <x v="0"/>
    <s v="No"/>
  </r>
  <r>
    <n v="6808"/>
    <s v="CA-2017-128125"/>
    <x v="1052"/>
    <d v="2017-04-05T00:00:00"/>
    <s v="Standard Class"/>
    <s v="EB-13705"/>
    <s v="Ed Braxton"/>
    <x v="1"/>
    <s v="United States"/>
    <x v="12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  <x v="2"/>
    <x v="0"/>
    <s v="No"/>
  </r>
  <r>
    <n v="6809"/>
    <s v="CA-2017-128125"/>
    <x v="1052"/>
    <d v="2017-04-05T00:00:00"/>
    <s v="Standard Class"/>
    <s v="EB-13705"/>
    <s v="Ed Braxton"/>
    <x v="1"/>
    <s v="United States"/>
    <x v="12"/>
    <x v="5"/>
    <n v="77095"/>
    <x v="2"/>
    <s v="FUR-FU-10001085"/>
    <x v="0"/>
    <x v="5"/>
    <s v="3M Polarizing Light Filter Sleeves"/>
    <n v="22.38"/>
    <n v="3"/>
    <n v="0.6"/>
    <n v="-7.8330000000000055"/>
    <x v="2"/>
    <x v="0"/>
    <s v="No"/>
  </r>
  <r>
    <n v="6810"/>
    <s v="CA-2019-156237"/>
    <x v="32"/>
    <d v="2019-09-15T00:00:00"/>
    <s v="First Class"/>
    <s v="PS-18760"/>
    <s v="Pamela Stobb"/>
    <x v="0"/>
    <s v="United States"/>
    <x v="10"/>
    <x v="9"/>
    <n v="19140"/>
    <x v="3"/>
    <s v="OFF-BI-10000301"/>
    <x v="1"/>
    <x v="8"/>
    <s v="GBC Instant Report Kit"/>
    <n v="3.8820000000000006"/>
    <n v="2"/>
    <n v="0.7"/>
    <n v="-2.5880000000000001"/>
    <x v="3"/>
    <x v="0"/>
    <s v="No"/>
  </r>
  <r>
    <n v="6811"/>
    <s v="CA-2019-156237"/>
    <x v="32"/>
    <d v="2019-09-15T00:00:00"/>
    <s v="First Class"/>
    <s v="PS-18760"/>
    <s v="Pamela Stobb"/>
    <x v="0"/>
    <s v="United States"/>
    <x v="10"/>
    <x v="9"/>
    <n v="19140"/>
    <x v="3"/>
    <s v="TEC-MA-10002930"/>
    <x v="2"/>
    <x v="15"/>
    <s v="Ricoh - Ink Collector Unit for GX3000 Series Printers"/>
    <n v="12.585000000000003"/>
    <n v="1"/>
    <n v="0.7"/>
    <n v="-18.038499999999996"/>
    <x v="3"/>
    <x v="0"/>
    <s v="No"/>
  </r>
  <r>
    <n v="6812"/>
    <s v="CA-2019-156237"/>
    <x v="32"/>
    <d v="2019-09-15T00:00:00"/>
    <s v="First Class"/>
    <s v="PS-18760"/>
    <s v="Pamela Stobb"/>
    <x v="0"/>
    <s v="United States"/>
    <x v="10"/>
    <x v="9"/>
    <n v="19140"/>
    <x v="3"/>
    <s v="FUR-CH-10002372"/>
    <x v="0"/>
    <x v="1"/>
    <s v="Office Star - Ergonomically Designed Knee Chair"/>
    <n v="113.372"/>
    <n v="2"/>
    <n v="0.3"/>
    <n v="-29.152799999999992"/>
    <x v="3"/>
    <x v="0"/>
    <s v="No"/>
  </r>
  <r>
    <n v="6813"/>
    <s v="CA-2019-156237"/>
    <x v="32"/>
    <d v="2019-09-15T00:00:00"/>
    <s v="First Class"/>
    <s v="PS-18760"/>
    <s v="Pamela Stobb"/>
    <x v="0"/>
    <s v="United States"/>
    <x v="10"/>
    <x v="9"/>
    <n v="19140"/>
    <x v="3"/>
    <s v="OFF-BI-10003707"/>
    <x v="1"/>
    <x v="8"/>
    <s v="Aluminum Screw Posts"/>
    <n v="18.312000000000001"/>
    <n v="4"/>
    <n v="0.7"/>
    <n v="-12.207999999999995"/>
    <x v="3"/>
    <x v="0"/>
    <s v="No"/>
  </r>
  <r>
    <n v="6814"/>
    <s v="CA-2019-156237"/>
    <x v="32"/>
    <d v="2019-09-15T00:00:00"/>
    <s v="First Class"/>
    <s v="PS-18760"/>
    <s v="Pamela Stobb"/>
    <x v="0"/>
    <s v="United States"/>
    <x v="10"/>
    <x v="9"/>
    <n v="19140"/>
    <x v="3"/>
    <s v="FUR-FU-10001057"/>
    <x v="0"/>
    <x v="5"/>
    <s v="Tensor Track Tree Floor Lamp"/>
    <n v="127.93599999999999"/>
    <n v="8"/>
    <n v="0.2"/>
    <n v="4.7975999999999992"/>
    <x v="3"/>
    <x v="0"/>
    <s v="No"/>
  </r>
  <r>
    <n v="6815"/>
    <s v="CA-2019-156237"/>
    <x v="32"/>
    <d v="2019-09-15T00:00:00"/>
    <s v="First Class"/>
    <s v="PS-18760"/>
    <s v="Pamela Stobb"/>
    <x v="0"/>
    <s v="United States"/>
    <x v="10"/>
    <x v="9"/>
    <n v="19140"/>
    <x v="3"/>
    <s v="TEC-MA-10001681"/>
    <x v="2"/>
    <x v="15"/>
    <s v="Lexmark MarkNet N8150 Wireless Print Server"/>
    <n v="241.17000000000002"/>
    <n v="2"/>
    <n v="0.7"/>
    <n v="-168.8189999999999"/>
    <x v="3"/>
    <x v="0"/>
    <s v="No"/>
  </r>
  <r>
    <n v="6816"/>
    <s v="CA-2016-144414"/>
    <x v="1103"/>
    <d v="2016-06-21T00:00:00"/>
    <s v="Standard Class"/>
    <s v="GH-14425"/>
    <s v="Gary Hwang"/>
    <x v="0"/>
    <s v="United States"/>
    <x v="4"/>
    <x v="4"/>
    <n v="98105"/>
    <x v="1"/>
    <s v="FUR-FU-10003981"/>
    <x v="0"/>
    <x v="5"/>
    <s v="Eldon Wave Desk Accessories"/>
    <n v="6.24"/>
    <n v="3"/>
    <n v="0"/>
    <n v="2.6208000000000005"/>
    <x v="1"/>
    <x v="0"/>
    <s v="No"/>
  </r>
  <r>
    <n v="6817"/>
    <s v="CA-2016-144414"/>
    <x v="1103"/>
    <d v="2016-06-21T00:00:00"/>
    <s v="Standard Class"/>
    <s v="GH-14425"/>
    <s v="Gary Hwang"/>
    <x v="0"/>
    <s v="United States"/>
    <x v="4"/>
    <x v="4"/>
    <n v="98105"/>
    <x v="1"/>
    <s v="OFF-FA-10000624"/>
    <x v="1"/>
    <x v="13"/>
    <s v="OIC Binder Clips"/>
    <n v="17.899999999999999"/>
    <n v="5"/>
    <n v="0"/>
    <n v="8.9499999999999993"/>
    <x v="1"/>
    <x v="0"/>
    <s v="No"/>
  </r>
  <r>
    <n v="6818"/>
    <s v="CA-2016-144414"/>
    <x v="1103"/>
    <d v="2016-06-21T00:00:00"/>
    <s v="Standard Class"/>
    <s v="GH-14425"/>
    <s v="Gary Hwang"/>
    <x v="0"/>
    <s v="United States"/>
    <x v="4"/>
    <x v="4"/>
    <n v="98105"/>
    <x v="1"/>
    <s v="OFF-BI-10004995"/>
    <x v="1"/>
    <x v="8"/>
    <s v="GBC DocuBind P400 Electric Binding System"/>
    <n v="3266.3760000000002"/>
    <n v="3"/>
    <n v="0.2"/>
    <n v="1061.5721999999998"/>
    <x v="1"/>
    <x v="0"/>
    <s v="No"/>
  </r>
  <r>
    <n v="6819"/>
    <s v="CA-2019-163860"/>
    <x v="116"/>
    <d v="2020-01-01T00:00:00"/>
    <s v="Standard Class"/>
    <s v="LO-17170"/>
    <s v="Lori Olson"/>
    <x v="1"/>
    <s v="United States"/>
    <x v="97"/>
    <x v="10"/>
    <n v="61604"/>
    <x v="2"/>
    <s v="OFF-BI-10003784"/>
    <x v="1"/>
    <x v="8"/>
    <s v="Computer Printout Index Tabs"/>
    <n v="1.6799999999999995"/>
    <n v="5"/>
    <n v="0.8"/>
    <n v="-2.6880000000000015"/>
    <x v="2"/>
    <x v="0"/>
    <s v="No"/>
  </r>
  <r>
    <n v="6820"/>
    <s v="CA-2019-163860"/>
    <x v="116"/>
    <d v="2020-01-01T00:00:00"/>
    <s v="Standard Class"/>
    <s v="LO-17170"/>
    <s v="Lori Olson"/>
    <x v="1"/>
    <s v="United States"/>
    <x v="97"/>
    <x v="10"/>
    <n v="61604"/>
    <x v="2"/>
    <s v="FUR-FU-10004586"/>
    <x v="0"/>
    <x v="5"/>
    <s v="G.E. Longer-Life Indoor Recessed Floodlight Bulbs"/>
    <n v="7.968"/>
    <n v="3"/>
    <n v="0.6"/>
    <n v="-2.3903999999999996"/>
    <x v="2"/>
    <x v="0"/>
    <s v="No"/>
  </r>
  <r>
    <n v="6821"/>
    <s v="CA-2019-163860"/>
    <x v="116"/>
    <d v="2020-01-01T00:00:00"/>
    <s v="Standard Class"/>
    <s v="LO-17170"/>
    <s v="Lori Olson"/>
    <x v="1"/>
    <s v="United States"/>
    <x v="97"/>
    <x v="10"/>
    <n v="61604"/>
    <x v="2"/>
    <s v="FUR-CH-10004698"/>
    <x v="0"/>
    <x v="1"/>
    <s v="Padded Folding Chairs, Black, 4/Carton"/>
    <n v="113.372"/>
    <n v="2"/>
    <n v="0.3"/>
    <n v="-3.2391999999999896"/>
    <x v="2"/>
    <x v="0"/>
    <s v="No"/>
  </r>
  <r>
    <n v="6822"/>
    <s v="CA-2019-163860"/>
    <x v="116"/>
    <d v="2020-01-01T00:00:00"/>
    <s v="Standard Class"/>
    <s v="LO-17170"/>
    <s v="Lori Olson"/>
    <x v="1"/>
    <s v="United States"/>
    <x v="97"/>
    <x v="10"/>
    <n v="61604"/>
    <x v="2"/>
    <s v="FUR-FU-10001935"/>
    <x v="0"/>
    <x v="5"/>
    <s v="3M Hangers With Command Adhesive"/>
    <n v="2.9600000000000004"/>
    <n v="2"/>
    <n v="0.6"/>
    <n v="-1.4059999999999997"/>
    <x v="2"/>
    <x v="0"/>
    <s v="No"/>
  </r>
  <r>
    <n v="6823"/>
    <s v="US-2019-115609"/>
    <x v="808"/>
    <d v="2019-11-07T00:00:00"/>
    <s v="Standard Class"/>
    <s v="CS-12505"/>
    <s v="Cindy Stewart"/>
    <x v="0"/>
    <s v="United States"/>
    <x v="1"/>
    <x v="1"/>
    <n v="90036"/>
    <x v="1"/>
    <s v="OFF-AP-10003040"/>
    <x v="1"/>
    <x v="9"/>
    <s v="Fellowes 8 Outlet Superior Workstation Surge Protector w/o Phone/Fax/Modem Protection"/>
    <n v="168.1"/>
    <n v="5"/>
    <n v="0"/>
    <n v="43.705999999999996"/>
    <x v="1"/>
    <x v="0"/>
    <s v="No"/>
  </r>
  <r>
    <n v="6824"/>
    <s v="CA-2017-154291"/>
    <x v="395"/>
    <d v="2017-07-29T00:00:00"/>
    <s v="Standard Class"/>
    <s v="YS-21880"/>
    <s v="Yana Sorensen"/>
    <x v="1"/>
    <s v="United States"/>
    <x v="122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  <x v="0"/>
    <x v="0"/>
    <s v="No"/>
  </r>
  <r>
    <n v="6825"/>
    <s v="CA-2017-154291"/>
    <x v="395"/>
    <d v="2017-07-29T00:00:00"/>
    <s v="Standard Class"/>
    <s v="YS-21880"/>
    <s v="Yana Sorensen"/>
    <x v="1"/>
    <s v="United States"/>
    <x v="122"/>
    <x v="19"/>
    <n v="36116"/>
    <x v="0"/>
    <s v="FUR-TA-10002041"/>
    <x v="0"/>
    <x v="3"/>
    <s v="Bevis Round Conference Table Top, X-Base"/>
    <n v="358.58"/>
    <n v="2"/>
    <n v="0"/>
    <n v="39.44380000000001"/>
    <x v="0"/>
    <x v="0"/>
    <s v="No"/>
  </r>
  <r>
    <n v="6826"/>
    <s v="CA-2018-118689"/>
    <x v="824"/>
    <d v="2018-10-09T00:00:00"/>
    <s v="Standard Class"/>
    <s v="TC-20980"/>
    <s v="Tamara Chand"/>
    <x v="1"/>
    <s v="United States"/>
    <x v="240"/>
    <x v="14"/>
    <n v="47905"/>
    <x v="2"/>
    <s v="OFF-ST-10001558"/>
    <x v="1"/>
    <x v="4"/>
    <s v="Acco Perma 4000 Stacking Storage Drawers"/>
    <n v="32.479999999999997"/>
    <n v="2"/>
    <n v="0"/>
    <n v="4.8719999999999999"/>
    <x v="2"/>
    <x v="0"/>
    <s v="No"/>
  </r>
  <r>
    <n v="6827"/>
    <s v="CA-2018-118689"/>
    <x v="824"/>
    <d v="2018-10-09T00:00:00"/>
    <s v="Standard Class"/>
    <s v="TC-20980"/>
    <s v="Tamara Chand"/>
    <x v="1"/>
    <s v="United States"/>
    <x v="240"/>
    <x v="14"/>
    <n v="47905"/>
    <x v="2"/>
    <s v="TEC-CO-10004722"/>
    <x v="2"/>
    <x v="16"/>
    <s v="Canon imageCLASS 2200 Advanced Copier"/>
    <n v="17499.949999999997"/>
    <n v="5"/>
    <n v="0"/>
    <n v="8399.9759999999987"/>
    <x v="2"/>
    <x v="0"/>
    <s v="No"/>
  </r>
  <r>
    <n v="6828"/>
    <s v="CA-2018-118689"/>
    <x v="824"/>
    <d v="2018-10-09T00:00:00"/>
    <s v="Standard Class"/>
    <s v="TC-20980"/>
    <s v="Tamara Chand"/>
    <x v="1"/>
    <s v="United States"/>
    <x v="240"/>
    <x v="14"/>
    <n v="47905"/>
    <x v="2"/>
    <s v="OFF-BI-10004600"/>
    <x v="1"/>
    <x v="8"/>
    <s v="Ibico Ibimaster 300 Manual Binding System"/>
    <n v="735.98"/>
    <n v="2"/>
    <n v="0"/>
    <n v="331.19099999999997"/>
    <x v="2"/>
    <x v="0"/>
    <s v="No"/>
  </r>
  <r>
    <n v="6829"/>
    <s v="CA-2018-118689"/>
    <x v="824"/>
    <d v="2018-10-09T00:00:00"/>
    <s v="Standard Class"/>
    <s v="TC-20980"/>
    <s v="Tamara Chand"/>
    <x v="1"/>
    <s v="United States"/>
    <x v="240"/>
    <x v="14"/>
    <n v="47905"/>
    <x v="2"/>
    <s v="OFF-BI-10003712"/>
    <x v="1"/>
    <x v="8"/>
    <s v="Acco Pressboard Covers with Storage Hooks, 14 7/8&quot; x 11&quot;, Light Blue"/>
    <n v="34.370000000000005"/>
    <n v="7"/>
    <n v="0"/>
    <n v="16.8413"/>
    <x v="2"/>
    <x v="0"/>
    <s v="No"/>
  </r>
  <r>
    <n v="6830"/>
    <s v="CA-2018-118689"/>
    <x v="824"/>
    <d v="2018-10-09T00:00:00"/>
    <s v="Standard Class"/>
    <s v="TC-20980"/>
    <s v="Tamara Chand"/>
    <x v="1"/>
    <s v="United States"/>
    <x v="240"/>
    <x v="14"/>
    <n v="47905"/>
    <x v="2"/>
    <s v="OFF-AR-10001958"/>
    <x v="1"/>
    <x v="6"/>
    <s v="Stanley Bostitch Contemporary Electric Pencil Sharpeners"/>
    <n v="33.96"/>
    <n v="2"/>
    <n v="0"/>
    <n v="9.5088000000000008"/>
    <x v="2"/>
    <x v="0"/>
    <s v="No"/>
  </r>
  <r>
    <n v="6831"/>
    <s v="CA-2018-140438"/>
    <x v="435"/>
    <d v="2018-12-27T00:00:00"/>
    <s v="Second Class"/>
    <s v="PW-19030"/>
    <s v="Pauline Webber"/>
    <x v="1"/>
    <s v="United States"/>
    <x v="20"/>
    <x v="15"/>
    <n v="10009"/>
    <x v="3"/>
    <s v="TEC-PH-10001750"/>
    <x v="2"/>
    <x v="7"/>
    <s v="Samsung Rugby III"/>
    <n v="197.96999999999997"/>
    <n v="3"/>
    <n v="0"/>
    <n v="53.451900000000009"/>
    <x v="3"/>
    <x v="0"/>
    <s v="No"/>
  </r>
  <r>
    <n v="6832"/>
    <s v="US-2019-123204"/>
    <x v="246"/>
    <d v="2019-07-27T00:00:00"/>
    <s v="Standard Class"/>
    <s v="CS-11860"/>
    <s v="Cari Schnelling"/>
    <x v="0"/>
    <s v="United States"/>
    <x v="20"/>
    <x v="15"/>
    <n v="10024"/>
    <x v="3"/>
    <s v="OFF-AP-10002287"/>
    <x v="1"/>
    <x v="9"/>
    <s v="Eureka Sanitaire  Multi-Pro Heavy-Duty Upright, Disposable Bags"/>
    <n v="17.48"/>
    <n v="4"/>
    <n v="0"/>
    <n v="4.5448000000000004"/>
    <x v="3"/>
    <x v="0"/>
    <s v="No"/>
  </r>
  <r>
    <n v="6833"/>
    <s v="CA-2017-112522"/>
    <x v="998"/>
    <d v="2017-10-17T00:00:00"/>
    <s v="Standard Class"/>
    <s v="DP-13165"/>
    <s v="David Philippe"/>
    <x v="0"/>
    <s v="United States"/>
    <x v="22"/>
    <x v="10"/>
    <n v="60610"/>
    <x v="2"/>
    <s v="OFF-AR-10003183"/>
    <x v="1"/>
    <x v="6"/>
    <s v="Avery Fluorescent Highlighter Four-Color Set"/>
    <n v="8.016"/>
    <n v="3"/>
    <n v="0.2"/>
    <n v="1.0019999999999993"/>
    <x v="2"/>
    <x v="0"/>
    <s v="No"/>
  </r>
  <r>
    <n v="6834"/>
    <s v="CA-2018-153101"/>
    <x v="162"/>
    <d v="2018-09-08T00:00:00"/>
    <s v="Same Day"/>
    <s v="PJ-19015"/>
    <s v="Pauline Johnson"/>
    <x v="0"/>
    <s v="United States"/>
    <x v="157"/>
    <x v="1"/>
    <n v="92704"/>
    <x v="1"/>
    <s v="FUR-TA-10003008"/>
    <x v="0"/>
    <x v="3"/>
    <s v="Lesro Round Back Collection Coffee Table, End Table"/>
    <n v="146.04000000000002"/>
    <n v="1"/>
    <n v="0.2"/>
    <n v="-12.778499999999994"/>
    <x v="1"/>
    <x v="0"/>
    <s v="No"/>
  </r>
  <r>
    <n v="6835"/>
    <s v="CA-2018-142615"/>
    <x v="73"/>
    <d v="2018-11-24T00:00:00"/>
    <s v="Standard Class"/>
    <s v="BM-11575"/>
    <s v="Brendan Murry"/>
    <x v="1"/>
    <s v="United States"/>
    <x v="484"/>
    <x v="1"/>
    <n v="90640"/>
    <x v="1"/>
    <s v="TEC-AC-10004803"/>
    <x v="2"/>
    <x v="11"/>
    <s v="Sony Micro Vault Click 4 GB USB 2.0 Flash Drive"/>
    <n v="27.88"/>
    <n v="2"/>
    <n v="0"/>
    <n v="3.9032000000000018"/>
    <x v="1"/>
    <x v="0"/>
    <s v="No"/>
  </r>
  <r>
    <n v="6836"/>
    <s v="CA-2019-142643"/>
    <x v="453"/>
    <d v="2019-10-20T00:00:00"/>
    <s v="Standard Class"/>
    <s v="DL-13495"/>
    <s v="Dionis Lloyd"/>
    <x v="1"/>
    <s v="United States"/>
    <x v="302"/>
    <x v="1"/>
    <n v="91360"/>
    <x v="1"/>
    <s v="OFF-LA-10003510"/>
    <x v="1"/>
    <x v="2"/>
    <s v="Avery 4027 File Folder Labels for Dot Matrix Printers, 5000 Labels per Box, White"/>
    <n v="152.65"/>
    <n v="5"/>
    <n v="0"/>
    <n v="70.219000000000008"/>
    <x v="1"/>
    <x v="0"/>
    <s v="No"/>
  </r>
  <r>
    <n v="6837"/>
    <s v="CA-2019-142643"/>
    <x v="453"/>
    <d v="2019-10-20T00:00:00"/>
    <s v="Standard Class"/>
    <s v="DL-13495"/>
    <s v="Dionis Lloyd"/>
    <x v="1"/>
    <s v="United States"/>
    <x v="302"/>
    <x v="1"/>
    <n v="91360"/>
    <x v="1"/>
    <s v="FUR-FU-10000087"/>
    <x v="0"/>
    <x v="5"/>
    <s v="Executive Impressions 14&quot; Two-Color Numerals Wall Clock"/>
    <n v="22.72"/>
    <n v="1"/>
    <n v="0"/>
    <n v="9.3152000000000008"/>
    <x v="1"/>
    <x v="0"/>
    <s v="No"/>
  </r>
  <r>
    <n v="6838"/>
    <s v="CA-2017-116260"/>
    <x v="380"/>
    <d v="2017-07-12T00:00:00"/>
    <s v="Standard Class"/>
    <s v="BF-10975"/>
    <s v="Barbara Fisher"/>
    <x v="1"/>
    <s v="United States"/>
    <x v="219"/>
    <x v="30"/>
    <n v="8360"/>
    <x v="3"/>
    <s v="OFF-AR-10003732"/>
    <x v="1"/>
    <x v="6"/>
    <s v="Newell 333"/>
    <n v="11.12"/>
    <n v="4"/>
    <n v="0"/>
    <n v="2.8911999999999995"/>
    <x v="3"/>
    <x v="0"/>
    <s v="No"/>
  </r>
  <r>
    <n v="6839"/>
    <s v="CA-2019-107517"/>
    <x v="1119"/>
    <d v="2019-02-09T00:00:00"/>
    <s v="Standard Class"/>
    <s v="FC-14335"/>
    <s v="Fred Chung"/>
    <x v="1"/>
    <s v="United States"/>
    <x v="170"/>
    <x v="1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  <x v="1"/>
    <x v="0"/>
    <s v="No"/>
  </r>
  <r>
    <n v="6840"/>
    <s v="CA-2019-107517"/>
    <x v="1119"/>
    <d v="2019-02-09T00:00:00"/>
    <s v="Standard Class"/>
    <s v="FC-14335"/>
    <s v="Fred Chung"/>
    <x v="1"/>
    <s v="United States"/>
    <x v="170"/>
    <x v="1"/>
    <n v="90503"/>
    <x v="1"/>
    <s v="TEC-PH-10003505"/>
    <x v="2"/>
    <x v="7"/>
    <s v="Geemarc AmpliPOWER60"/>
    <n v="371.2"/>
    <n v="5"/>
    <n v="0.2"/>
    <n v="41.759999999999948"/>
    <x v="1"/>
    <x v="0"/>
    <s v="No"/>
  </r>
  <r>
    <n v="6841"/>
    <s v="CA-2017-166338"/>
    <x v="401"/>
    <d v="2017-12-07T00:00:00"/>
    <s v="First Class"/>
    <s v="MP-18175"/>
    <s v="Mike Pelletier"/>
    <x v="2"/>
    <s v="United States"/>
    <x v="21"/>
    <x v="24"/>
    <n v="45373"/>
    <x v="3"/>
    <s v="OFF-BI-10002852"/>
    <x v="1"/>
    <x v="8"/>
    <s v="Ibico Standard Transparent Covers"/>
    <n v="14.832000000000003"/>
    <n v="3"/>
    <n v="0.7"/>
    <n v="-10.382399999999997"/>
    <x v="3"/>
    <x v="0"/>
    <s v="No"/>
  </r>
  <r>
    <n v="6842"/>
    <s v="CA-2018-123946"/>
    <x v="126"/>
    <d v="2018-09-17T00:00:00"/>
    <s v="Standard Class"/>
    <s v="AJ-10795"/>
    <s v="Anthony Johnson"/>
    <x v="1"/>
    <s v="United States"/>
    <x v="24"/>
    <x v="17"/>
    <n v="22153"/>
    <x v="0"/>
    <s v="TEC-AC-10004877"/>
    <x v="2"/>
    <x v="11"/>
    <s v="Imation 30456 USB Flash Drive 8GB"/>
    <n v="20.700000000000003"/>
    <n v="3"/>
    <n v="0"/>
    <n v="1.6559999999999988"/>
    <x v="0"/>
    <x v="0"/>
    <s v="No"/>
  </r>
  <r>
    <n v="6843"/>
    <s v="CA-2018-123946"/>
    <x v="126"/>
    <d v="2018-09-17T00:00:00"/>
    <s v="Standard Class"/>
    <s v="AJ-10795"/>
    <s v="Anthony Johnson"/>
    <x v="1"/>
    <s v="United States"/>
    <x v="24"/>
    <x v="17"/>
    <n v="22153"/>
    <x v="0"/>
    <s v="OFF-FA-10002975"/>
    <x v="1"/>
    <x v="13"/>
    <s v="Staples"/>
    <n v="11.34"/>
    <n v="3"/>
    <n v="0"/>
    <n v="5.2164000000000001"/>
    <x v="0"/>
    <x v="0"/>
    <s v="No"/>
  </r>
  <r>
    <n v="6844"/>
    <s v="CA-2018-123946"/>
    <x v="126"/>
    <d v="2018-09-17T00:00:00"/>
    <s v="Standard Class"/>
    <s v="AJ-10795"/>
    <s v="Anthony Johnson"/>
    <x v="1"/>
    <s v="United States"/>
    <x v="24"/>
    <x v="17"/>
    <n v="22153"/>
    <x v="0"/>
    <s v="OFF-ST-10000419"/>
    <x v="1"/>
    <x v="4"/>
    <s v="Rogers Jumbo File, Granite"/>
    <n v="67.900000000000006"/>
    <n v="5"/>
    <n v="0"/>
    <n v="0.67899999999999849"/>
    <x v="0"/>
    <x v="0"/>
    <s v="No"/>
  </r>
  <r>
    <n v="6845"/>
    <s v="CA-2018-123946"/>
    <x v="126"/>
    <d v="2018-09-17T00:00:00"/>
    <s v="Standard Class"/>
    <s v="AJ-10795"/>
    <s v="Anthony Johnson"/>
    <x v="1"/>
    <s v="United States"/>
    <x v="24"/>
    <x v="17"/>
    <n v="22153"/>
    <x v="0"/>
    <s v="FUR-CH-10002073"/>
    <x v="0"/>
    <x v="1"/>
    <s v="Hon Olson Stacker Chairs"/>
    <n v="1059.1199999999999"/>
    <n v="4"/>
    <n v="0"/>
    <n v="307.14479999999992"/>
    <x v="0"/>
    <x v="0"/>
    <s v="No"/>
  </r>
  <r>
    <n v="6846"/>
    <s v="CA-2016-147543"/>
    <x v="522"/>
    <d v="2016-07-12T00:00:00"/>
    <s v="Standard Class"/>
    <s v="BC-11125"/>
    <s v="Becky Castell"/>
    <x v="2"/>
    <s v="United States"/>
    <x v="485"/>
    <x v="1"/>
    <n v="92020"/>
    <x v="1"/>
    <s v="FUR-CH-10000155"/>
    <x v="0"/>
    <x v="1"/>
    <s v="Global Comet Stacking Armless Chair"/>
    <n v="478.48"/>
    <n v="2"/>
    <n v="0.2"/>
    <n v="47.848000000000013"/>
    <x v="1"/>
    <x v="0"/>
    <s v="No"/>
  </r>
  <r>
    <n v="6847"/>
    <s v="US-2018-159093"/>
    <x v="195"/>
    <d v="2018-05-14T00:00:00"/>
    <s v="Standard Class"/>
    <s v="RS-19420"/>
    <s v="Ricardo Sperren"/>
    <x v="1"/>
    <s v="United States"/>
    <x v="1"/>
    <x v="1"/>
    <n v="90036"/>
    <x v="1"/>
    <s v="OFF-PA-10001260"/>
    <x v="1"/>
    <x v="10"/>
    <s v="TOPS Money Receipt Book, Consecutively Numbered in Red,"/>
    <n v="32.04"/>
    <n v="4"/>
    <n v="0"/>
    <n v="14.417999999999999"/>
    <x v="1"/>
    <x v="0"/>
    <s v="No"/>
  </r>
  <r>
    <n v="6848"/>
    <s v="CA-2018-162110"/>
    <x v="427"/>
    <d v="2018-07-22T00:00:00"/>
    <s v="Standard Class"/>
    <s v="NP-18670"/>
    <s v="Nora Paige"/>
    <x v="0"/>
    <s v="United States"/>
    <x v="42"/>
    <x v="16"/>
    <n v="85023"/>
    <x v="1"/>
    <s v="TEC-PH-10001924"/>
    <x v="2"/>
    <x v="7"/>
    <s v="iHome FM Clock Radio with Lightning Dock"/>
    <n v="55.991999999999997"/>
    <n v="1"/>
    <n v="0.2"/>
    <n v="3.4995000000000029"/>
    <x v="1"/>
    <x v="0"/>
    <s v="No"/>
  </r>
  <r>
    <n v="6849"/>
    <s v="US-2018-163461"/>
    <x v="1133"/>
    <d v="2018-06-21T00:00:00"/>
    <s v="First Class"/>
    <s v="BT-11440"/>
    <s v="Bobby Trafton"/>
    <x v="0"/>
    <s v="United States"/>
    <x v="436"/>
    <x v="10"/>
    <n v="60423"/>
    <x v="2"/>
    <s v="OFF-PA-10003134"/>
    <x v="1"/>
    <x v="10"/>
    <s v="Xerox 1937"/>
    <n v="76.864000000000004"/>
    <n v="2"/>
    <n v="0.2"/>
    <n v="26.902399999999993"/>
    <x v="2"/>
    <x v="0"/>
    <s v="No"/>
  </r>
  <r>
    <n v="6850"/>
    <s v="CA-2016-101462"/>
    <x v="1017"/>
    <d v="2016-04-25T00:00:00"/>
    <s v="Standard Class"/>
    <s v="BP-11230"/>
    <s v="Benjamin Patterson"/>
    <x v="0"/>
    <s v="United States"/>
    <x v="1"/>
    <x v="1"/>
    <n v="90045"/>
    <x v="1"/>
    <s v="FUR-FU-10000409"/>
    <x v="0"/>
    <x v="5"/>
    <s v="GE 4 Foot Flourescent Tube, 40 Watt"/>
    <n v="59.92"/>
    <n v="4"/>
    <n v="0"/>
    <n v="27.563200000000002"/>
    <x v="1"/>
    <x v="0"/>
    <s v="No"/>
  </r>
  <r>
    <n v="6851"/>
    <s v="US-2018-100461"/>
    <x v="1134"/>
    <d v="2018-01-12T00:00:00"/>
    <s v="Standard Class"/>
    <s v="JO-15145"/>
    <s v="Jack O'Briant"/>
    <x v="1"/>
    <s v="United States"/>
    <x v="47"/>
    <x v="6"/>
    <n v="53132"/>
    <x v="2"/>
    <s v="FUR-BO-10002545"/>
    <x v="0"/>
    <x v="0"/>
    <s v="Atlantic Metals Mobile 3-Shelf Bookcases, Custom Colors"/>
    <n v="1565.88"/>
    <n v="6"/>
    <n v="0"/>
    <n v="407.12880000000007"/>
    <x v="2"/>
    <x v="0"/>
    <s v="No"/>
  </r>
  <r>
    <n v="6852"/>
    <s v="US-2018-100461"/>
    <x v="1134"/>
    <d v="2018-01-12T00:00:00"/>
    <s v="Standard Class"/>
    <s v="JO-15145"/>
    <s v="Jack O'Briant"/>
    <x v="1"/>
    <s v="United States"/>
    <x v="47"/>
    <x v="6"/>
    <n v="53132"/>
    <x v="2"/>
    <s v="OFF-BI-10001460"/>
    <x v="1"/>
    <x v="8"/>
    <s v="Plastic Binding Combs"/>
    <n v="106.05"/>
    <n v="7"/>
    <n v="0"/>
    <n v="49.843499999999999"/>
    <x v="2"/>
    <x v="0"/>
    <s v="No"/>
  </r>
  <r>
    <n v="6853"/>
    <s v="US-2019-162670"/>
    <x v="331"/>
    <d v="2019-12-28T00:00:00"/>
    <s v="Second Class"/>
    <s v="MF-18250"/>
    <s v="Monica Federle"/>
    <x v="1"/>
    <s v="United States"/>
    <x v="290"/>
    <x v="36"/>
    <n v="72209"/>
    <x v="0"/>
    <s v="OFF-ST-10001328"/>
    <x v="1"/>
    <x v="4"/>
    <s v="Personal Filing Tote with Lid, Black/Gray"/>
    <n v="62.04"/>
    <n v="4"/>
    <n v="0"/>
    <n v="17.371200000000002"/>
    <x v="0"/>
    <x v="0"/>
    <s v="No"/>
  </r>
  <r>
    <n v="6854"/>
    <s v="US-2019-162670"/>
    <x v="331"/>
    <d v="2019-12-28T00:00:00"/>
    <s v="Second Class"/>
    <s v="MF-18250"/>
    <s v="Monica Federle"/>
    <x v="1"/>
    <s v="United States"/>
    <x v="290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x v="0"/>
    <x v="0"/>
    <s v="No"/>
  </r>
  <r>
    <n v="6855"/>
    <s v="US-2019-162670"/>
    <x v="331"/>
    <d v="2019-12-28T00:00:00"/>
    <s v="Second Class"/>
    <s v="MF-18250"/>
    <s v="Monica Federle"/>
    <x v="1"/>
    <s v="United States"/>
    <x v="290"/>
    <x v="36"/>
    <n v="72209"/>
    <x v="0"/>
    <s v="OFF-ST-10001522"/>
    <x v="1"/>
    <x v="4"/>
    <s v="Gould Plastics 18-Pocket Panel Bin, 34w x 5-1/4d x 20-1/2h"/>
    <n v="367.96"/>
    <n v="4"/>
    <n v="0"/>
    <n v="14.718399999999974"/>
    <x v="0"/>
    <x v="0"/>
    <s v="No"/>
  </r>
  <r>
    <n v="6856"/>
    <s v="US-2019-162670"/>
    <x v="331"/>
    <d v="2019-12-28T00:00:00"/>
    <s v="Second Class"/>
    <s v="MF-18250"/>
    <s v="Monica Federle"/>
    <x v="1"/>
    <s v="United States"/>
    <x v="290"/>
    <x v="36"/>
    <n v="72209"/>
    <x v="0"/>
    <s v="OFF-PA-10001994"/>
    <x v="1"/>
    <x v="10"/>
    <s v="Ink Jet Note and Greeting Cards, 8-1/2&quot; x 5-1/2&quot; Card Size"/>
    <n v="44.96"/>
    <n v="2"/>
    <n v="0"/>
    <n v="20.6816"/>
    <x v="0"/>
    <x v="0"/>
    <s v="No"/>
  </r>
  <r>
    <n v="6857"/>
    <s v="US-2019-162670"/>
    <x v="331"/>
    <d v="2019-12-28T00:00:00"/>
    <s v="Second Class"/>
    <s v="MF-18250"/>
    <s v="Monica Federle"/>
    <x v="1"/>
    <s v="United States"/>
    <x v="290"/>
    <x v="36"/>
    <n v="72209"/>
    <x v="0"/>
    <s v="OFF-EN-10001453"/>
    <x v="1"/>
    <x v="12"/>
    <s v="Tyvek Interoffice Envelopes, 9 1/2&quot; x 12 1/2&quot;, 100/Box"/>
    <n v="182.94"/>
    <n v="3"/>
    <n v="0"/>
    <n v="85.981799999999993"/>
    <x v="0"/>
    <x v="0"/>
    <s v="No"/>
  </r>
  <r>
    <n v="6858"/>
    <s v="CA-2019-128965"/>
    <x v="827"/>
    <d v="2019-04-22T00:00:00"/>
    <s v="Standard Class"/>
    <s v="PS-18760"/>
    <s v="Pamela Stobb"/>
    <x v="0"/>
    <s v="United States"/>
    <x v="1"/>
    <x v="1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  <x v="1"/>
    <x v="1"/>
    <s v="Yes"/>
  </r>
  <r>
    <n v="6859"/>
    <s v="CA-2019-128965"/>
    <x v="827"/>
    <d v="2019-04-22T00:00:00"/>
    <s v="Standard Class"/>
    <s v="PS-18760"/>
    <s v="Pamela Stobb"/>
    <x v="0"/>
    <s v="United States"/>
    <x v="1"/>
    <x v="1"/>
    <n v="90008"/>
    <x v="1"/>
    <s v="OFF-LA-10001404"/>
    <x v="1"/>
    <x v="2"/>
    <s v="Avery 517"/>
    <n v="7.38"/>
    <n v="2"/>
    <n v="0"/>
    <n v="3.4685999999999999"/>
    <x v="1"/>
    <x v="1"/>
    <s v="Yes"/>
  </r>
  <r>
    <n v="6860"/>
    <s v="CA-2019-128965"/>
    <x v="827"/>
    <d v="2019-04-22T00:00:00"/>
    <s v="Standard Class"/>
    <s v="PS-18760"/>
    <s v="Pamela Stobb"/>
    <x v="0"/>
    <s v="United States"/>
    <x v="1"/>
    <x v="1"/>
    <n v="90008"/>
    <x v="1"/>
    <s v="OFF-FA-10001561"/>
    <x v="1"/>
    <x v="13"/>
    <s v="Stockwell Push Pins"/>
    <n v="10.9"/>
    <n v="5"/>
    <n v="0"/>
    <n v="3.5970000000000004"/>
    <x v="1"/>
    <x v="1"/>
    <s v="Yes"/>
  </r>
  <r>
    <n v="6861"/>
    <s v="CA-2019-128965"/>
    <x v="827"/>
    <d v="2019-04-22T00:00:00"/>
    <s v="Standard Class"/>
    <s v="PS-18760"/>
    <s v="Pamela Stobb"/>
    <x v="0"/>
    <s v="United States"/>
    <x v="1"/>
    <x v="1"/>
    <n v="90008"/>
    <x v="1"/>
    <s v="TEC-AC-10001383"/>
    <x v="2"/>
    <x v="11"/>
    <s v="Logitech Wireless Touch Keyboard K400"/>
    <n v="274.89"/>
    <n v="11"/>
    <n v="0"/>
    <n v="46.731299999999962"/>
    <x v="1"/>
    <x v="1"/>
    <s v="Yes"/>
  </r>
  <r>
    <n v="6862"/>
    <s v="CA-2019-128965"/>
    <x v="827"/>
    <d v="2019-04-22T00:00:00"/>
    <s v="Standard Class"/>
    <s v="PS-18760"/>
    <s v="Pamela Stobb"/>
    <x v="0"/>
    <s v="United States"/>
    <x v="1"/>
    <x v="1"/>
    <n v="90008"/>
    <x v="1"/>
    <s v="OFF-LA-10003190"/>
    <x v="1"/>
    <x v="2"/>
    <s v="Avery 474"/>
    <n v="23.04"/>
    <n v="8"/>
    <n v="0"/>
    <n v="11.2896"/>
    <x v="1"/>
    <x v="1"/>
    <s v="Yes"/>
  </r>
  <r>
    <n v="6863"/>
    <s v="CA-2019-128965"/>
    <x v="827"/>
    <d v="2019-04-22T00:00:00"/>
    <s v="Standard Class"/>
    <s v="PS-18760"/>
    <s v="Pamela Stobb"/>
    <x v="0"/>
    <s v="United States"/>
    <x v="1"/>
    <x v="1"/>
    <n v="90008"/>
    <x v="1"/>
    <s v="FUR-CH-10003774"/>
    <x v="0"/>
    <x v="1"/>
    <s v="Global Wood Trimmed Manager's Task Chair, Khaki"/>
    <n v="218.35200000000003"/>
    <n v="3"/>
    <n v="0.2"/>
    <n v="-19.105800000000016"/>
    <x v="1"/>
    <x v="1"/>
    <s v="Yes"/>
  </r>
  <r>
    <n v="6864"/>
    <s v="CA-2019-138618"/>
    <x v="96"/>
    <d v="2019-12-08T00:00:00"/>
    <s v="Standard Class"/>
    <s v="MY-17380"/>
    <s v="Maribeth Yedwab"/>
    <x v="1"/>
    <s v="United States"/>
    <x v="52"/>
    <x v="5"/>
    <n v="78207"/>
    <x v="2"/>
    <s v="OFF-PA-10000520"/>
    <x v="1"/>
    <x v="10"/>
    <s v="Xerox 201"/>
    <n v="10.368000000000002"/>
    <n v="2"/>
    <n v="0.2"/>
    <n v="3.6288"/>
    <x v="2"/>
    <x v="0"/>
    <s v="No"/>
  </r>
  <r>
    <n v="6865"/>
    <s v="US-2018-126452"/>
    <x v="1036"/>
    <d v="2018-08-28T00:00:00"/>
    <s v="Standard Class"/>
    <s v="SC-20230"/>
    <s v="Scot Coram"/>
    <x v="1"/>
    <s v="United States"/>
    <x v="1"/>
    <x v="1"/>
    <n v="90004"/>
    <x v="1"/>
    <s v="OFF-BI-10004465"/>
    <x v="1"/>
    <x v="8"/>
    <s v="Avery Durable Slant Ring Binders"/>
    <n v="12.672000000000001"/>
    <n v="2"/>
    <n v="0.2"/>
    <n v="4.7519999999999998"/>
    <x v="1"/>
    <x v="0"/>
    <s v="No"/>
  </r>
  <r>
    <n v="6866"/>
    <s v="US-2018-126452"/>
    <x v="1036"/>
    <d v="2018-08-28T00:00:00"/>
    <s v="Standard Class"/>
    <s v="SC-20230"/>
    <s v="Scot Coram"/>
    <x v="1"/>
    <s v="United States"/>
    <x v="1"/>
    <x v="1"/>
    <n v="90004"/>
    <x v="1"/>
    <s v="TEC-PH-10003555"/>
    <x v="2"/>
    <x v="7"/>
    <s v="Motorola HK250 Universal Bluetooth Headset"/>
    <n v="91.96"/>
    <n v="5"/>
    <n v="0.2"/>
    <n v="-20.690999999999992"/>
    <x v="1"/>
    <x v="0"/>
    <s v="No"/>
  </r>
  <r>
    <n v="6867"/>
    <s v="US-2018-126452"/>
    <x v="1036"/>
    <d v="2018-08-28T00:00:00"/>
    <s v="Standard Class"/>
    <s v="SC-20230"/>
    <s v="Scot Coram"/>
    <x v="1"/>
    <s v="United States"/>
    <x v="1"/>
    <x v="1"/>
    <n v="90004"/>
    <x v="1"/>
    <s v="TEC-AC-10000844"/>
    <x v="2"/>
    <x v="11"/>
    <s v="Logitech Gaming G510s - Keyboard"/>
    <n v="254.96999999999997"/>
    <n v="3"/>
    <n v="0"/>
    <n v="91.789199999999994"/>
    <x v="1"/>
    <x v="0"/>
    <s v="No"/>
  </r>
  <r>
    <n v="6868"/>
    <s v="US-2018-126452"/>
    <x v="1036"/>
    <d v="2018-08-28T00:00:00"/>
    <s v="Standard Class"/>
    <s v="SC-20230"/>
    <s v="Scot Coram"/>
    <x v="1"/>
    <s v="United States"/>
    <x v="1"/>
    <x v="1"/>
    <n v="90004"/>
    <x v="1"/>
    <s v="TEC-PH-10003187"/>
    <x v="2"/>
    <x v="7"/>
    <s v="Anker Astro Mini 3000mAh Ultra-Compact Portable Charger"/>
    <n v="31.983999999999998"/>
    <n v="2"/>
    <n v="0.2"/>
    <n v="-7.9959999999999996"/>
    <x v="1"/>
    <x v="0"/>
    <s v="No"/>
  </r>
  <r>
    <n v="6869"/>
    <s v="US-2018-126452"/>
    <x v="1036"/>
    <d v="2018-08-28T00:00:00"/>
    <s v="Standard Class"/>
    <s v="SC-20230"/>
    <s v="Scot Coram"/>
    <x v="1"/>
    <s v="United States"/>
    <x v="1"/>
    <x v="1"/>
    <n v="90004"/>
    <x v="1"/>
    <s v="FUR-TA-10003569"/>
    <x v="0"/>
    <x v="3"/>
    <s v="Bretford CR8500 Series Meeting Room Furniture"/>
    <n v="2887.0560000000005"/>
    <n v="9"/>
    <n v="0.2"/>
    <n v="180.44099999999992"/>
    <x v="1"/>
    <x v="0"/>
    <s v="No"/>
  </r>
  <r>
    <n v="6870"/>
    <s v="US-2018-126452"/>
    <x v="1036"/>
    <d v="2018-08-28T00:00:00"/>
    <s v="Standard Class"/>
    <s v="SC-20230"/>
    <s v="Scot Coram"/>
    <x v="1"/>
    <s v="United States"/>
    <x v="1"/>
    <x v="1"/>
    <n v="90004"/>
    <x v="1"/>
    <s v="OFF-PA-10003848"/>
    <x v="1"/>
    <x v="10"/>
    <s v="Xerox 1997"/>
    <n v="12.96"/>
    <n v="2"/>
    <n v="0"/>
    <n v="6.2208000000000006"/>
    <x v="1"/>
    <x v="0"/>
    <s v="No"/>
  </r>
  <r>
    <n v="6871"/>
    <s v="US-2018-126452"/>
    <x v="1036"/>
    <d v="2018-08-28T00:00:00"/>
    <s v="Standard Class"/>
    <s v="SC-20230"/>
    <s v="Scot Coram"/>
    <x v="1"/>
    <s v="United States"/>
    <x v="1"/>
    <x v="1"/>
    <n v="90004"/>
    <x v="1"/>
    <s v="OFF-PA-10002606"/>
    <x v="1"/>
    <x v="10"/>
    <s v="Xerox 1928"/>
    <n v="47.52"/>
    <n v="9"/>
    <n v="0"/>
    <n v="21.384"/>
    <x v="1"/>
    <x v="0"/>
    <s v="No"/>
  </r>
  <r>
    <n v="6872"/>
    <s v="CA-2018-145009"/>
    <x v="5"/>
    <d v="2018-12-08T00:00:00"/>
    <s v="Second Class"/>
    <s v="RF-19345"/>
    <s v="Randy Ferguson"/>
    <x v="1"/>
    <s v="United States"/>
    <x v="22"/>
    <x v="10"/>
    <n v="60610"/>
    <x v="2"/>
    <s v="OFF-LA-10004853"/>
    <x v="1"/>
    <x v="2"/>
    <s v="Avery 483"/>
    <n v="11.952000000000002"/>
    <n v="3"/>
    <n v="0.2"/>
    <n v="3.8843999999999994"/>
    <x v="2"/>
    <x v="0"/>
    <s v="No"/>
  </r>
  <r>
    <n v="6873"/>
    <s v="CA-2017-162544"/>
    <x v="1135"/>
    <d v="2017-12-19T00:00:00"/>
    <s v="First Class"/>
    <s v="SG-20080"/>
    <s v="Sandra Glassco"/>
    <x v="0"/>
    <s v="United States"/>
    <x v="4"/>
    <x v="4"/>
    <n v="98105"/>
    <x v="1"/>
    <s v="OFF-PA-10004948"/>
    <x v="1"/>
    <x v="10"/>
    <s v="Xerox 190"/>
    <n v="4.9800000000000004"/>
    <n v="1"/>
    <n v="0"/>
    <n v="2.3406000000000002"/>
    <x v="1"/>
    <x v="0"/>
    <s v="No"/>
  </r>
  <r>
    <n v="6874"/>
    <s v="CA-2016-124394"/>
    <x v="1136"/>
    <d v="2016-10-22T00:00:00"/>
    <s v="Second Class"/>
    <s v="TB-21520"/>
    <s v="Tracy Blumstein"/>
    <x v="0"/>
    <s v="United States"/>
    <x v="486"/>
    <x v="5"/>
    <n v="77705"/>
    <x v="2"/>
    <s v="OFF-BI-10003676"/>
    <x v="1"/>
    <x v="8"/>
    <s v="GBC Standard Recycled Report Covers, Clear Plastic Sheets"/>
    <n v="10.779999999999996"/>
    <n v="5"/>
    <n v="0.8"/>
    <n v="-17.248000000000008"/>
    <x v="2"/>
    <x v="0"/>
    <s v="No"/>
  </r>
  <r>
    <n v="6875"/>
    <s v="CA-2016-124394"/>
    <x v="1136"/>
    <d v="2016-10-22T00:00:00"/>
    <s v="Second Class"/>
    <s v="TB-21520"/>
    <s v="Tracy Blumstein"/>
    <x v="0"/>
    <s v="United States"/>
    <x v="486"/>
    <x v="5"/>
    <n v="77705"/>
    <x v="2"/>
    <s v="TEC-AC-10001314"/>
    <x v="2"/>
    <x v="11"/>
    <s v="Case Logic 2.4GHz Wireless Keyboard"/>
    <n v="119.97600000000001"/>
    <n v="3"/>
    <n v="0.2"/>
    <n v="-17.996400000000019"/>
    <x v="2"/>
    <x v="0"/>
    <s v="No"/>
  </r>
  <r>
    <n v="6876"/>
    <s v="US-2018-121013"/>
    <x v="64"/>
    <d v="2018-09-10T00:00:00"/>
    <s v="Standard Class"/>
    <s v="MM-17920"/>
    <s v="Michael Moore"/>
    <x v="0"/>
    <s v="United States"/>
    <x v="269"/>
    <x v="17"/>
    <n v="23320"/>
    <x v="0"/>
    <s v="OFF-LA-10004545"/>
    <x v="1"/>
    <x v="2"/>
    <s v="Avery 50"/>
    <n v="25.06"/>
    <n v="2"/>
    <n v="0"/>
    <n v="11.778199999999998"/>
    <x v="0"/>
    <x v="0"/>
    <s v="No"/>
  </r>
  <r>
    <n v="6877"/>
    <s v="US-2018-121013"/>
    <x v="64"/>
    <d v="2018-09-10T00:00:00"/>
    <s v="Standard Class"/>
    <s v="MM-17920"/>
    <s v="Michael Moore"/>
    <x v="0"/>
    <s v="United States"/>
    <x v="269"/>
    <x v="17"/>
    <n v="23320"/>
    <x v="0"/>
    <s v="FUR-TA-10003238"/>
    <x v="0"/>
    <x v="3"/>
    <s v="Chromcraft Bull-Nose Wood 48&quot; x 96&quot; Rectangular Conference Tables"/>
    <n v="1652.94"/>
    <n v="3"/>
    <n v="0"/>
    <n v="314.05859999999996"/>
    <x v="0"/>
    <x v="0"/>
    <s v="No"/>
  </r>
  <r>
    <n v="6878"/>
    <s v="US-2017-123918"/>
    <x v="52"/>
    <d v="2017-10-15T00:00:00"/>
    <s v="Same Day"/>
    <s v="CG-12520"/>
    <s v="Claire Gute"/>
    <x v="0"/>
    <s v="United States"/>
    <x v="61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2"/>
    <x v="2"/>
    <x v="0"/>
    <s v="No"/>
  </r>
  <r>
    <n v="6879"/>
    <s v="US-2017-123918"/>
    <x v="52"/>
    <d v="2017-10-15T00:00:00"/>
    <s v="Same Day"/>
    <s v="CG-12520"/>
    <s v="Claire Gute"/>
    <x v="0"/>
    <s v="United States"/>
    <x v="61"/>
    <x v="5"/>
    <n v="75217"/>
    <x v="2"/>
    <s v="OFF-PA-10003001"/>
    <x v="1"/>
    <x v="10"/>
    <s v="Xerox 1986"/>
    <n v="5.3440000000000003"/>
    <n v="1"/>
    <n v="0.2"/>
    <n v="1.8703999999999998"/>
    <x v="2"/>
    <x v="0"/>
    <s v="No"/>
  </r>
  <r>
    <n v="6880"/>
    <s v="CA-2017-137113"/>
    <x v="494"/>
    <d v="2017-12-05T00:00:00"/>
    <s v="Second Class"/>
    <s v="TW-21025"/>
    <s v="Tamara Willingham"/>
    <x v="2"/>
    <s v="United States"/>
    <x v="4"/>
    <x v="4"/>
    <n v="98105"/>
    <x v="1"/>
    <s v="FUR-CH-10001215"/>
    <x v="0"/>
    <x v="1"/>
    <s v="Global Troy Executive Leather Low-Back Tilter"/>
    <n v="2003.9200000000003"/>
    <n v="5"/>
    <n v="0.2"/>
    <n v="125.24499999999995"/>
    <x v="1"/>
    <x v="0"/>
    <s v="No"/>
  </r>
  <r>
    <n v="6881"/>
    <s v="CA-2017-137113"/>
    <x v="494"/>
    <d v="2017-12-05T00:00:00"/>
    <s v="Second Class"/>
    <s v="TW-21025"/>
    <s v="Tamara Willingham"/>
    <x v="2"/>
    <s v="United States"/>
    <x v="4"/>
    <x v="4"/>
    <n v="98105"/>
    <x v="1"/>
    <s v="OFF-PA-10004255"/>
    <x v="1"/>
    <x v="10"/>
    <s v="Xerox 219"/>
    <n v="32.400000000000006"/>
    <n v="5"/>
    <n v="0"/>
    <n v="15.552000000000001"/>
    <x v="1"/>
    <x v="0"/>
    <s v="No"/>
  </r>
  <r>
    <n v="6882"/>
    <s v="CA-2017-137113"/>
    <x v="494"/>
    <d v="2017-12-05T00:00:00"/>
    <s v="Second Class"/>
    <s v="TW-21025"/>
    <s v="Tamara Willingham"/>
    <x v="2"/>
    <s v="United States"/>
    <x v="4"/>
    <x v="4"/>
    <n v="98105"/>
    <x v="1"/>
    <s v="FUR-TA-10001705"/>
    <x v="0"/>
    <x v="3"/>
    <s v="Bush Advantage Collection Round Conference Table"/>
    <n v="1913.3999999999999"/>
    <n v="9"/>
    <n v="0"/>
    <n v="401.81399999999985"/>
    <x v="1"/>
    <x v="0"/>
    <s v="No"/>
  </r>
  <r>
    <n v="6883"/>
    <s v="CA-2017-137113"/>
    <x v="494"/>
    <d v="2017-12-05T00:00:00"/>
    <s v="Second Class"/>
    <s v="TW-21025"/>
    <s v="Tamara Willingham"/>
    <x v="2"/>
    <s v="United States"/>
    <x v="4"/>
    <x v="4"/>
    <n v="98105"/>
    <x v="1"/>
    <s v="OFF-ST-10002554"/>
    <x v="1"/>
    <x v="4"/>
    <s v="Tennsco Industrial Shelving"/>
    <n v="146.72999999999999"/>
    <n v="3"/>
    <n v="0"/>
    <n v="2.9346000000000032"/>
    <x v="1"/>
    <x v="0"/>
    <s v="No"/>
  </r>
  <r>
    <n v="6884"/>
    <s v="CA-2017-137113"/>
    <x v="494"/>
    <d v="2017-12-05T00:00:00"/>
    <s v="Second Class"/>
    <s v="TW-21025"/>
    <s v="Tamara Willingham"/>
    <x v="2"/>
    <s v="United States"/>
    <x v="4"/>
    <x v="4"/>
    <n v="98105"/>
    <x v="1"/>
    <s v="OFF-PA-10002222"/>
    <x v="1"/>
    <x v="10"/>
    <s v="Xerox Color Copier Paper, 11&quot; x 17&quot;, Ream"/>
    <n v="114.2"/>
    <n v="5"/>
    <n v="0"/>
    <n v="52.531999999999996"/>
    <x v="1"/>
    <x v="0"/>
    <s v="No"/>
  </r>
  <r>
    <n v="6885"/>
    <s v="CA-2017-120677"/>
    <x v="70"/>
    <d v="2017-06-04T00:00:00"/>
    <s v="Standard Class"/>
    <s v="BD-11320"/>
    <s v="Bill Donatelli"/>
    <x v="0"/>
    <s v="United States"/>
    <x v="31"/>
    <x v="11"/>
    <n v="55407"/>
    <x v="2"/>
    <s v="FUR-CH-10002320"/>
    <x v="0"/>
    <x v="1"/>
    <s v="Hon Pagoda Stacking Chairs"/>
    <n v="2567.84"/>
    <n v="8"/>
    <n v="0"/>
    <n v="770.35199999999986"/>
    <x v="2"/>
    <x v="0"/>
    <s v="No"/>
  </r>
  <r>
    <n v="6886"/>
    <s v="CA-2019-123036"/>
    <x v="18"/>
    <d v="2019-09-17T00:00:00"/>
    <s v="Standard Class"/>
    <s v="HA-14905"/>
    <s v="Helen Abelman"/>
    <x v="0"/>
    <s v="United States"/>
    <x v="24"/>
    <x v="24"/>
    <n v="45503"/>
    <x v="3"/>
    <s v="TEC-AC-10003499"/>
    <x v="2"/>
    <x v="11"/>
    <s v="Memorex Mini Travel Drive 8 GB USB 2.0 Flash Drive"/>
    <n v="37.056000000000004"/>
    <n v="4"/>
    <n v="0.2"/>
    <n v="8.8008000000000006"/>
    <x v="3"/>
    <x v="0"/>
    <s v="No"/>
  </r>
  <r>
    <n v="6887"/>
    <s v="CA-2019-123036"/>
    <x v="18"/>
    <d v="2019-09-17T00:00:00"/>
    <s v="Standard Class"/>
    <s v="HA-14905"/>
    <s v="Helen Abelman"/>
    <x v="0"/>
    <s v="United States"/>
    <x v="24"/>
    <x v="24"/>
    <n v="45503"/>
    <x v="3"/>
    <s v="TEC-PH-10003580"/>
    <x v="2"/>
    <x v="7"/>
    <s v="Cisco IP Phone 7961G-GE VoIP phone"/>
    <n v="259.89600000000002"/>
    <n v="2"/>
    <n v="0.4"/>
    <n v="-56.310799999999972"/>
    <x v="3"/>
    <x v="0"/>
    <s v="No"/>
  </r>
  <r>
    <n v="6888"/>
    <s v="CA-2019-120222"/>
    <x v="1016"/>
    <d v="2019-05-02T00:00:00"/>
    <s v="Standard Class"/>
    <s v="LL-16840"/>
    <s v="Lauren Leatherbury"/>
    <x v="0"/>
    <s v="United States"/>
    <x v="1"/>
    <x v="1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  <x v="1"/>
    <x v="0"/>
    <s v="No"/>
  </r>
  <r>
    <n v="6889"/>
    <s v="CA-2019-120222"/>
    <x v="1016"/>
    <d v="2019-05-02T00:00:00"/>
    <s v="Standard Class"/>
    <s v="LL-16840"/>
    <s v="Lauren Leatherbury"/>
    <x v="0"/>
    <s v="United States"/>
    <x v="1"/>
    <x v="1"/>
    <n v="90032"/>
    <x v="1"/>
    <s v="OFF-BI-10000666"/>
    <x v="1"/>
    <x v="8"/>
    <s v="Surelock Post Binders"/>
    <n v="73.343999999999994"/>
    <n v="3"/>
    <n v="0.2"/>
    <n v="27.503999999999998"/>
    <x v="1"/>
    <x v="0"/>
    <s v="No"/>
  </r>
  <r>
    <n v="6890"/>
    <s v="CA-2019-164756"/>
    <x v="65"/>
    <d v="2019-09-22T00:00:00"/>
    <s v="Standard Class"/>
    <s v="SS-20140"/>
    <s v="Saphhira Shifley"/>
    <x v="1"/>
    <s v="United States"/>
    <x v="38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  <x v="0"/>
    <x v="0"/>
    <s v="No"/>
  </r>
  <r>
    <n v="6891"/>
    <s v="CA-2019-164756"/>
    <x v="65"/>
    <d v="2019-09-22T00:00:00"/>
    <s v="Standard Class"/>
    <s v="SS-20140"/>
    <s v="Saphhira Shifley"/>
    <x v="1"/>
    <s v="United States"/>
    <x v="38"/>
    <x v="32"/>
    <n v="31907"/>
    <x v="0"/>
    <s v="OFF-PA-10000673"/>
    <x v="1"/>
    <x v="10"/>
    <s v="Post-it “Important Message” Note Pad, Neon Colors, 50 Sheets/Pad"/>
    <n v="50.96"/>
    <n v="7"/>
    <n v="0"/>
    <n v="24.460800000000003"/>
    <x v="0"/>
    <x v="0"/>
    <s v="No"/>
  </r>
  <r>
    <n v="6892"/>
    <s v="CA-2019-164756"/>
    <x v="65"/>
    <d v="2019-09-22T00:00:00"/>
    <s v="Standard Class"/>
    <s v="SS-20140"/>
    <s v="Saphhira Shifley"/>
    <x v="1"/>
    <s v="United States"/>
    <x v="38"/>
    <x v="32"/>
    <n v="31907"/>
    <x v="0"/>
    <s v="OFF-AR-10000380"/>
    <x v="1"/>
    <x v="6"/>
    <s v="Hunt PowerHouse Electric Pencil Sharpener, Blue"/>
    <n v="113.94"/>
    <n v="3"/>
    <n v="0"/>
    <n v="34.181999999999988"/>
    <x v="0"/>
    <x v="0"/>
    <s v="No"/>
  </r>
  <r>
    <n v="6893"/>
    <s v="CA-2019-164756"/>
    <x v="65"/>
    <d v="2019-09-22T00:00:00"/>
    <s v="Standard Class"/>
    <s v="SS-20140"/>
    <s v="Saphhira Shifley"/>
    <x v="1"/>
    <s v="United States"/>
    <x v="38"/>
    <x v="32"/>
    <n v="31907"/>
    <x v="0"/>
    <s v="OFF-PA-10003848"/>
    <x v="1"/>
    <x v="10"/>
    <s v="Xerox 1997"/>
    <n v="25.92"/>
    <n v="4"/>
    <n v="0"/>
    <n v="12.441600000000001"/>
    <x v="0"/>
    <x v="0"/>
    <s v="No"/>
  </r>
  <r>
    <n v="6894"/>
    <s v="CA-2019-164756"/>
    <x v="65"/>
    <d v="2019-09-22T00:00:00"/>
    <s v="Standard Class"/>
    <s v="SS-20140"/>
    <s v="Saphhira Shifley"/>
    <x v="1"/>
    <s v="United States"/>
    <x v="38"/>
    <x v="32"/>
    <n v="31907"/>
    <x v="0"/>
    <s v="FUR-FU-10002963"/>
    <x v="0"/>
    <x v="5"/>
    <s v="Master Caster Door Stop, Gray"/>
    <n v="20.32"/>
    <n v="4"/>
    <n v="0"/>
    <n v="6.9087999999999994"/>
    <x v="0"/>
    <x v="0"/>
    <s v="No"/>
  </r>
  <r>
    <n v="6895"/>
    <s v="CA-2019-164756"/>
    <x v="65"/>
    <d v="2019-09-22T00:00:00"/>
    <s v="Standard Class"/>
    <s v="SS-20140"/>
    <s v="Saphhira Shifley"/>
    <x v="1"/>
    <s v="United States"/>
    <x v="38"/>
    <x v="32"/>
    <n v="31907"/>
    <x v="0"/>
    <s v="TEC-PH-10002447"/>
    <x v="2"/>
    <x v="7"/>
    <s v="AT&amp;T CL83451 4-Handset Telephone"/>
    <n v="411.98"/>
    <n v="2"/>
    <n v="0"/>
    <n v="119.4742"/>
    <x v="0"/>
    <x v="0"/>
    <s v="No"/>
  </r>
  <r>
    <n v="6896"/>
    <s v="CA-2019-164756"/>
    <x v="65"/>
    <d v="2019-09-22T00:00:00"/>
    <s v="Standard Class"/>
    <s v="SS-20140"/>
    <s v="Saphhira Shifley"/>
    <x v="1"/>
    <s v="United States"/>
    <x v="38"/>
    <x v="32"/>
    <n v="31907"/>
    <x v="0"/>
    <s v="OFF-SU-10004261"/>
    <x v="1"/>
    <x v="14"/>
    <s v="Fiskars 8&quot; Scissors, 2/Pack"/>
    <n v="34.479999999999997"/>
    <n v="2"/>
    <n v="0"/>
    <n v="9.9991999999999948"/>
    <x v="0"/>
    <x v="0"/>
    <s v="No"/>
  </r>
  <r>
    <n v="6897"/>
    <s v="CA-2019-164756"/>
    <x v="65"/>
    <d v="2019-09-22T00:00:00"/>
    <s v="Standard Class"/>
    <s v="SS-20140"/>
    <s v="Saphhira Shifley"/>
    <x v="1"/>
    <s v="United States"/>
    <x v="38"/>
    <x v="32"/>
    <n v="31907"/>
    <x v="0"/>
    <s v="OFF-PA-10003228"/>
    <x v="1"/>
    <x v="10"/>
    <s v="Xerox 1917"/>
    <n v="244.54999999999998"/>
    <n v="5"/>
    <n v="0"/>
    <n v="114.93849999999998"/>
    <x v="0"/>
    <x v="0"/>
    <s v="No"/>
  </r>
  <r>
    <n v="6898"/>
    <s v="CA-2019-122028"/>
    <x v="238"/>
    <d v="2019-08-25T00:00:00"/>
    <s v="Standard Class"/>
    <s v="CK-12205"/>
    <s v="Chloris Kastensmidt"/>
    <x v="0"/>
    <s v="United States"/>
    <x v="80"/>
    <x v="24"/>
    <n v="44107"/>
    <x v="3"/>
    <s v="OFF-BI-10004817"/>
    <x v="1"/>
    <x v="8"/>
    <s v="GBC Personal VeloBind Strips"/>
    <n v="10.782000000000002"/>
    <n v="3"/>
    <n v="0.7"/>
    <n v="-7.9067999999999969"/>
    <x v="3"/>
    <x v="0"/>
    <s v="No"/>
  </r>
  <r>
    <n v="6899"/>
    <s v="US-2017-165512"/>
    <x v="1137"/>
    <d v="2017-05-26T00:00:00"/>
    <s v="Second Class"/>
    <s v="VS-21820"/>
    <s v="Vivek Sundaresam"/>
    <x v="0"/>
    <s v="United States"/>
    <x v="14"/>
    <x v="10"/>
    <n v="60540"/>
    <x v="2"/>
    <s v="FUR-CH-10002880"/>
    <x v="0"/>
    <x v="1"/>
    <s v="Global High-Back Leather Tilter, Burgundy"/>
    <n v="602.65099999999995"/>
    <n v="7"/>
    <n v="0.3"/>
    <n v="-163.57670000000005"/>
    <x v="2"/>
    <x v="0"/>
    <s v="No"/>
  </r>
  <r>
    <n v="6900"/>
    <s v="US-2017-165512"/>
    <x v="1137"/>
    <d v="2017-05-26T00:00:00"/>
    <s v="Second Class"/>
    <s v="VS-21820"/>
    <s v="Vivek Sundaresam"/>
    <x v="0"/>
    <s v="United States"/>
    <x v="14"/>
    <x v="10"/>
    <n v="60540"/>
    <x v="2"/>
    <s v="OFF-BI-10001249"/>
    <x v="1"/>
    <x v="8"/>
    <s v="Avery Heavy-Duty EZD View Binder with Locking Rings"/>
    <n v="7.6559999999999988"/>
    <n v="6"/>
    <n v="0.8"/>
    <n v="-13.015200000000004"/>
    <x v="2"/>
    <x v="0"/>
    <s v="No"/>
  </r>
  <r>
    <n v="6901"/>
    <s v="CA-2017-140557"/>
    <x v="67"/>
    <d v="2017-09-11T00:00:00"/>
    <s v="Standard Class"/>
    <s v="TN-21040"/>
    <s v="Tanja Norvell"/>
    <x v="2"/>
    <s v="United States"/>
    <x v="20"/>
    <x v="15"/>
    <n v="10009"/>
    <x v="3"/>
    <s v="TEC-AC-10002402"/>
    <x v="2"/>
    <x v="11"/>
    <s v="Razer Kraken PRO Over Ear PC and Music Headset"/>
    <n v="559.92999999999995"/>
    <n v="7"/>
    <n v="0"/>
    <n v="167.97899999999996"/>
    <x v="3"/>
    <x v="0"/>
    <s v="No"/>
  </r>
  <r>
    <n v="6902"/>
    <s v="US-2019-135013"/>
    <x v="1138"/>
    <d v="2019-07-24T00:00:00"/>
    <s v="Same Day"/>
    <s v="HR-14830"/>
    <s v="Harold Ryan"/>
    <x v="1"/>
    <s v="United States"/>
    <x v="101"/>
    <x v="1"/>
    <n v="92646"/>
    <x v="1"/>
    <s v="TEC-CO-10001449"/>
    <x v="2"/>
    <x v="16"/>
    <s v="Hewlett Packard LaserJet 3310 Copier"/>
    <n v="2399.96"/>
    <n v="5"/>
    <n v="0.2"/>
    <n v="839.9860000000001"/>
    <x v="1"/>
    <x v="0"/>
    <s v="No"/>
  </r>
  <r>
    <n v="6903"/>
    <s v="CA-2019-111220"/>
    <x v="264"/>
    <d v="2019-09-08T00:00:00"/>
    <s v="Standard Class"/>
    <s v="JS-15595"/>
    <s v="Jill Stevenson"/>
    <x v="1"/>
    <s v="United States"/>
    <x v="22"/>
    <x v="10"/>
    <n v="60653"/>
    <x v="2"/>
    <s v="OFF-FA-10002280"/>
    <x v="1"/>
    <x v="13"/>
    <s v="Advantus Plastic Paper Clips"/>
    <n v="16"/>
    <n v="4"/>
    <n v="0.2"/>
    <n v="5.6"/>
    <x v="2"/>
    <x v="0"/>
    <s v="No"/>
  </r>
  <r>
    <n v="6904"/>
    <s v="CA-2019-111220"/>
    <x v="264"/>
    <d v="2019-09-08T00:00:00"/>
    <s v="Standard Class"/>
    <s v="JS-15595"/>
    <s v="Jill Stevenson"/>
    <x v="1"/>
    <s v="United States"/>
    <x v="22"/>
    <x v="10"/>
    <n v="60653"/>
    <x v="2"/>
    <s v="OFF-AP-10003278"/>
    <x v="1"/>
    <x v="9"/>
    <s v="Belkin 7-Outlet SurgeMaster Home Series"/>
    <n v="5.5879999999999992"/>
    <n v="2"/>
    <n v="0.8"/>
    <n v="-15.087600000000002"/>
    <x v="2"/>
    <x v="0"/>
    <s v="No"/>
  </r>
  <r>
    <n v="6905"/>
    <s v="CA-2019-111220"/>
    <x v="264"/>
    <d v="2019-09-08T00:00:00"/>
    <s v="Standard Class"/>
    <s v="JS-15595"/>
    <s v="Jill Stevenson"/>
    <x v="1"/>
    <s v="United States"/>
    <x v="22"/>
    <x v="10"/>
    <n v="60653"/>
    <x v="2"/>
    <s v="OFF-ST-10003994"/>
    <x v="1"/>
    <x v="4"/>
    <s v="Belkin 19&quot; Center-Weighted Shelf, Gray"/>
    <n v="235.92"/>
    <n v="5"/>
    <n v="0.2"/>
    <n v="-44.235000000000007"/>
    <x v="2"/>
    <x v="0"/>
    <s v="No"/>
  </r>
  <r>
    <n v="6906"/>
    <s v="US-2019-149006"/>
    <x v="1139"/>
    <d v="2019-12-08T00:00:00"/>
    <s v="Second Class"/>
    <s v="BN-11470"/>
    <s v="Brad Norvell"/>
    <x v="1"/>
    <s v="United States"/>
    <x v="71"/>
    <x v="1"/>
    <n v="94513"/>
    <x v="1"/>
    <s v="OFF-ST-10003221"/>
    <x v="1"/>
    <x v="4"/>
    <s v="Staple magnet"/>
    <n v="10.68"/>
    <n v="1"/>
    <n v="0"/>
    <n v="2.8836000000000004"/>
    <x v="1"/>
    <x v="0"/>
    <s v="No"/>
  </r>
  <r>
    <n v="6907"/>
    <s v="CA-2019-149468"/>
    <x v="968"/>
    <d v="2019-05-20T00:00:00"/>
    <s v="Same Day"/>
    <s v="AR-10405"/>
    <s v="Allen Rosenblatt"/>
    <x v="1"/>
    <s v="United States"/>
    <x v="149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  <x v="2"/>
    <x v="0"/>
    <s v="No"/>
  </r>
  <r>
    <n v="6908"/>
    <s v="CA-2018-140249"/>
    <x v="720"/>
    <d v="2018-10-03T00:00:00"/>
    <s v="Standard Class"/>
    <s v="SW-20455"/>
    <s v="Shaun Weien"/>
    <x v="0"/>
    <s v="United States"/>
    <x v="4"/>
    <x v="4"/>
    <n v="98103"/>
    <x v="1"/>
    <s v="TEC-PH-10002584"/>
    <x v="2"/>
    <x v="7"/>
    <s v="Samsung Galaxy S4"/>
    <n v="1001.5840000000001"/>
    <n v="2"/>
    <n v="0.2"/>
    <n v="125.19799999999992"/>
    <x v="1"/>
    <x v="0"/>
    <s v="No"/>
  </r>
  <r>
    <n v="6909"/>
    <s v="US-2019-135503"/>
    <x v="389"/>
    <d v="2019-12-15T00:00:00"/>
    <s v="Standard Class"/>
    <s v="JE-16165"/>
    <s v="Justin Ellison"/>
    <x v="1"/>
    <s v="United States"/>
    <x v="310"/>
    <x v="20"/>
    <n v="29406"/>
    <x v="0"/>
    <s v="FUR-FU-10002364"/>
    <x v="0"/>
    <x v="5"/>
    <s v="Eldon Expressions Wood Desk Accessories, Oak"/>
    <n v="14.76"/>
    <n v="2"/>
    <n v="0"/>
    <n v="4.2803999999999984"/>
    <x v="0"/>
    <x v="0"/>
    <s v="No"/>
  </r>
  <r>
    <n v="6910"/>
    <s v="CA-2016-126277"/>
    <x v="103"/>
    <d v="2016-09-18T00:00:00"/>
    <s v="Second Class"/>
    <s v="LH-16900"/>
    <s v="Lena Hernandez"/>
    <x v="0"/>
    <s v="United States"/>
    <x v="38"/>
    <x v="24"/>
    <n v="43229"/>
    <x v="3"/>
    <s v="OFF-BI-10004022"/>
    <x v="1"/>
    <x v="8"/>
    <s v="Acco Suede Grain Vinyl Round Ring Binder"/>
    <n v="2.5020000000000002"/>
    <n v="3"/>
    <n v="0.7"/>
    <n v="-2.0015999999999998"/>
    <x v="3"/>
    <x v="0"/>
    <s v="No"/>
  </r>
  <r>
    <n v="6911"/>
    <s v="US-2019-115301"/>
    <x v="570"/>
    <d v="2019-08-02T00:00:00"/>
    <s v="Standard Class"/>
    <s v="VG-21790"/>
    <s v="Vivek Gonzalez"/>
    <x v="0"/>
    <s v="United States"/>
    <x v="4"/>
    <x v="4"/>
    <n v="98103"/>
    <x v="1"/>
    <s v="FUR-BO-10004709"/>
    <x v="0"/>
    <x v="0"/>
    <s v="Bush Westfield Collection Bookcases, Medium Cherry Finish"/>
    <n v="115.96"/>
    <n v="2"/>
    <n v="0"/>
    <n v="25.511200000000002"/>
    <x v="1"/>
    <x v="0"/>
    <s v="No"/>
  </r>
  <r>
    <n v="6912"/>
    <s v="CA-2019-168942"/>
    <x v="378"/>
    <d v="2019-08-05T00:00:00"/>
    <s v="Second Class"/>
    <s v="EM-13960"/>
    <s v="Eric Murdock"/>
    <x v="0"/>
    <s v="United States"/>
    <x v="8"/>
    <x v="1"/>
    <n v="94109"/>
    <x v="1"/>
    <s v="OFF-ST-10004340"/>
    <x v="1"/>
    <x v="4"/>
    <s v="Fellowes Mobile File Cart, Black"/>
    <n v="186.54"/>
    <n v="3"/>
    <n v="0"/>
    <n v="50.365800000000007"/>
    <x v="1"/>
    <x v="0"/>
    <s v="No"/>
  </r>
  <r>
    <n v="6913"/>
    <s v="US-2019-128398"/>
    <x v="743"/>
    <d v="2019-05-05T00:00:00"/>
    <s v="Second Class"/>
    <s v="EM-13825"/>
    <s v="Elizabeth Moffitt"/>
    <x v="1"/>
    <s v="United States"/>
    <x v="1"/>
    <x v="1"/>
    <n v="90049"/>
    <x v="1"/>
    <s v="TEC-AC-10001714"/>
    <x v="2"/>
    <x v="11"/>
    <s v="Logitech MX Performance Wireless Mouse"/>
    <n v="159.56"/>
    <n v="4"/>
    <n v="0"/>
    <n v="59.037199999999999"/>
    <x v="1"/>
    <x v="0"/>
    <s v="No"/>
  </r>
  <r>
    <n v="6914"/>
    <s v="CA-2017-104115"/>
    <x v="821"/>
    <d v="2017-06-16T00:00:00"/>
    <s v="Standard Class"/>
    <s v="JH-15910"/>
    <s v="Jonathan Howell"/>
    <x v="0"/>
    <s v="United States"/>
    <x v="487"/>
    <x v="2"/>
    <n v="33407"/>
    <x v="0"/>
    <s v="TEC-PH-10002844"/>
    <x v="2"/>
    <x v="7"/>
    <s v="Speck Products Candyshell Flip Case"/>
    <n v="55.984000000000009"/>
    <n v="2"/>
    <n v="0.2"/>
    <n v="4.1987999999999985"/>
    <x v="0"/>
    <x v="0"/>
    <s v="No"/>
  </r>
  <r>
    <n v="6915"/>
    <s v="CA-2016-142510"/>
    <x v="1091"/>
    <d v="2016-12-29T00:00:00"/>
    <s v="Standard Class"/>
    <s v="NP-18700"/>
    <s v="Nora Preis"/>
    <x v="0"/>
    <s v="United States"/>
    <x v="22"/>
    <x v="10"/>
    <n v="60623"/>
    <x v="2"/>
    <s v="OFF-ST-10000585"/>
    <x v="1"/>
    <x v="4"/>
    <s v="Economy Rollaway Files"/>
    <n v="132.16"/>
    <n v="1"/>
    <n v="0.2"/>
    <n v="9.911999999999999"/>
    <x v="2"/>
    <x v="0"/>
    <s v="No"/>
  </r>
  <r>
    <n v="6916"/>
    <s v="CA-2016-142510"/>
    <x v="1091"/>
    <d v="2016-12-29T00:00:00"/>
    <s v="Standard Class"/>
    <s v="NP-18700"/>
    <s v="Nora Preis"/>
    <x v="0"/>
    <s v="United States"/>
    <x v="22"/>
    <x v="10"/>
    <n v="60623"/>
    <x v="2"/>
    <s v="OFF-BI-10002824"/>
    <x v="1"/>
    <x v="8"/>
    <s v="Recycled Easel Ring Binders"/>
    <n v="17.903999999999996"/>
    <n v="6"/>
    <n v="0.8"/>
    <n v="-31.332000000000008"/>
    <x v="2"/>
    <x v="0"/>
    <s v="No"/>
  </r>
  <r>
    <n v="6917"/>
    <s v="CA-2016-142510"/>
    <x v="1091"/>
    <d v="2016-12-29T00:00:00"/>
    <s v="Standard Class"/>
    <s v="NP-18700"/>
    <s v="Nora Preis"/>
    <x v="0"/>
    <s v="United States"/>
    <x v="22"/>
    <x v="10"/>
    <n v="60623"/>
    <x v="2"/>
    <s v="OFF-PA-10001289"/>
    <x v="1"/>
    <x v="10"/>
    <s v="White Computer Printout Paper by Universal"/>
    <n v="124.032"/>
    <n v="4"/>
    <n v="0.2"/>
    <n v="44.961600000000004"/>
    <x v="2"/>
    <x v="0"/>
    <s v="No"/>
  </r>
  <r>
    <n v="6918"/>
    <s v="CA-2016-124247"/>
    <x v="757"/>
    <d v="2016-12-21T00:00:00"/>
    <s v="Standard Class"/>
    <s v="SH-20635"/>
    <s v="Stefanie Holloman"/>
    <x v="1"/>
    <s v="United States"/>
    <x v="301"/>
    <x v="1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x v="1"/>
    <x v="0"/>
    <s v="No"/>
  </r>
  <r>
    <n v="6919"/>
    <s v="CA-2018-105473"/>
    <x v="947"/>
    <d v="2018-04-18T00:00:00"/>
    <s v="Second Class"/>
    <s v="BM-11785"/>
    <s v="Bryan Mills"/>
    <x v="0"/>
    <s v="United States"/>
    <x v="4"/>
    <x v="4"/>
    <n v="98115"/>
    <x v="1"/>
    <s v="OFF-SU-10003567"/>
    <x v="1"/>
    <x v="14"/>
    <s v="Stiletto Hand Letter Openers"/>
    <n v="28.799999999999997"/>
    <n v="3"/>
    <n v="0"/>
    <n v="0.86400000000000077"/>
    <x v="1"/>
    <x v="0"/>
    <s v="No"/>
  </r>
  <r>
    <n v="6920"/>
    <s v="CA-2017-102806"/>
    <x v="1031"/>
    <d v="2017-05-28T00:00:00"/>
    <s v="Standard Class"/>
    <s v="HG-14965"/>
    <s v="Henry Goldwyn"/>
    <x v="1"/>
    <s v="United States"/>
    <x v="10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  <x v="3"/>
    <x v="0"/>
    <s v="No"/>
  </r>
  <r>
    <n v="6921"/>
    <s v="CA-2019-121706"/>
    <x v="425"/>
    <d v="2019-03-02T00:00:00"/>
    <s v="Standard Class"/>
    <s v="BM-11140"/>
    <s v="Becky Martin"/>
    <x v="0"/>
    <s v="United States"/>
    <x v="443"/>
    <x v="1"/>
    <n v="93101"/>
    <x v="1"/>
    <s v="OFF-AP-10003287"/>
    <x v="1"/>
    <x v="9"/>
    <s v="Tripp Lite TLP810NET Broadband Surge for Modem/Fax"/>
    <n v="356.78999999999996"/>
    <n v="7"/>
    <n v="0"/>
    <n v="99.901199999999989"/>
    <x v="1"/>
    <x v="0"/>
    <s v="No"/>
  </r>
  <r>
    <n v="6922"/>
    <s v="CA-2019-109211"/>
    <x v="1095"/>
    <d v="2019-04-10T00:00:00"/>
    <s v="Standard Class"/>
    <s v="PS-19045"/>
    <s v="Penelope Sewall"/>
    <x v="2"/>
    <s v="United States"/>
    <x v="20"/>
    <x v="15"/>
    <n v="10011"/>
    <x v="3"/>
    <s v="OFF-EN-10001532"/>
    <x v="1"/>
    <x v="12"/>
    <s v="Brown Kraft Recycled Envelopes"/>
    <n v="16.98"/>
    <n v="1"/>
    <n v="0"/>
    <n v="8.49"/>
    <x v="3"/>
    <x v="0"/>
    <s v="No"/>
  </r>
  <r>
    <n v="6923"/>
    <s v="CA-2017-134257"/>
    <x v="199"/>
    <d v="2017-03-19T00:00:00"/>
    <s v="Second Class"/>
    <s v="MS-17710"/>
    <s v="Maurice Satty"/>
    <x v="0"/>
    <s v="United States"/>
    <x v="109"/>
    <x v="19"/>
    <n v="36830"/>
    <x v="0"/>
    <s v="OFF-LA-10003930"/>
    <x v="1"/>
    <x v="2"/>
    <s v="Dot Matrix Printer Tape Reel Labels, White, 5000/Box"/>
    <n v="491.55"/>
    <n v="5"/>
    <n v="0"/>
    <n v="240.8595"/>
    <x v="0"/>
    <x v="0"/>
    <s v="No"/>
  </r>
  <r>
    <n v="6924"/>
    <s v="CA-2017-134257"/>
    <x v="199"/>
    <d v="2017-03-19T00:00:00"/>
    <s v="Second Class"/>
    <s v="MS-17710"/>
    <s v="Maurice Satty"/>
    <x v="0"/>
    <s v="United States"/>
    <x v="109"/>
    <x v="19"/>
    <n v="36830"/>
    <x v="0"/>
    <s v="OFF-EN-10003845"/>
    <x v="1"/>
    <x v="12"/>
    <s v="Colored Envelopes"/>
    <n v="7.38"/>
    <n v="2"/>
    <n v="0"/>
    <n v="3.3947999999999996"/>
    <x v="0"/>
    <x v="0"/>
    <s v="No"/>
  </r>
  <r>
    <n v="6925"/>
    <s v="CA-2017-137925"/>
    <x v="672"/>
    <d v="2017-12-04T00:00:00"/>
    <s v="Standard Class"/>
    <s v="JL-15235"/>
    <s v="Janet Lee"/>
    <x v="0"/>
    <s v="United States"/>
    <x v="20"/>
    <x v="15"/>
    <n v="10035"/>
    <x v="3"/>
    <s v="OFF-PA-10002659"/>
    <x v="1"/>
    <x v="10"/>
    <s v="Avoid Verbal Orders Carbonless Minifold Book"/>
    <n v="23.66"/>
    <n v="7"/>
    <n v="0"/>
    <n v="10.883599999999998"/>
    <x v="3"/>
    <x v="0"/>
    <s v="No"/>
  </r>
  <r>
    <n v="6926"/>
    <s v="CA-2017-137925"/>
    <x v="672"/>
    <d v="2017-12-04T00:00:00"/>
    <s v="Standard Class"/>
    <s v="JL-15235"/>
    <s v="Janet Lee"/>
    <x v="0"/>
    <s v="United States"/>
    <x v="20"/>
    <x v="15"/>
    <n v="10035"/>
    <x v="3"/>
    <s v="FUR-BO-10001608"/>
    <x v="0"/>
    <x v="0"/>
    <s v="Hon Metal Bookcases, Black"/>
    <n v="681.40800000000013"/>
    <n v="12"/>
    <n v="0.2"/>
    <n v="42.588000000000022"/>
    <x v="3"/>
    <x v="0"/>
    <s v="No"/>
  </r>
  <r>
    <n v="6927"/>
    <s v="CA-2018-140046"/>
    <x v="1062"/>
    <d v="2018-08-03T00:00:00"/>
    <s v="Standard Class"/>
    <s v="KM-16660"/>
    <s v="Khloe Miller"/>
    <x v="0"/>
    <s v="United States"/>
    <x v="1"/>
    <x v="1"/>
    <n v="90032"/>
    <x v="1"/>
    <s v="OFF-LA-10000305"/>
    <x v="1"/>
    <x v="2"/>
    <s v="Avery 495"/>
    <n v="18.899999999999999"/>
    <n v="3"/>
    <n v="0"/>
    <n v="8.6939999999999991"/>
    <x v="1"/>
    <x v="0"/>
    <s v="No"/>
  </r>
  <r>
    <n v="6928"/>
    <s v="CA-2018-140382"/>
    <x v="661"/>
    <d v="2018-06-25T00:00:00"/>
    <s v="Second Class"/>
    <s v="RD-19900"/>
    <s v="Ruben Dartt"/>
    <x v="0"/>
    <s v="United States"/>
    <x v="8"/>
    <x v="1"/>
    <n v="94109"/>
    <x v="1"/>
    <s v="OFF-ST-10003638"/>
    <x v="1"/>
    <x v="4"/>
    <s v="Mobile Personal File Cube"/>
    <n v="93.68"/>
    <n v="4"/>
    <n v="0"/>
    <n v="25.293599999999998"/>
    <x v="1"/>
    <x v="0"/>
    <s v="No"/>
  </r>
  <r>
    <n v="6929"/>
    <s v="CA-2018-140382"/>
    <x v="661"/>
    <d v="2018-06-25T00:00:00"/>
    <s v="Second Class"/>
    <s v="RD-19900"/>
    <s v="Ruben Dartt"/>
    <x v="0"/>
    <s v="United States"/>
    <x v="8"/>
    <x v="1"/>
    <n v="94109"/>
    <x v="1"/>
    <s v="OFF-LA-10001934"/>
    <x v="1"/>
    <x v="2"/>
    <s v="Avery 516"/>
    <n v="21.93"/>
    <n v="3"/>
    <n v="0"/>
    <n v="10.307099999999998"/>
    <x v="1"/>
    <x v="0"/>
    <s v="No"/>
  </r>
  <r>
    <n v="6930"/>
    <s v="CA-2018-140382"/>
    <x v="661"/>
    <d v="2018-06-25T00:00:00"/>
    <s v="Second Class"/>
    <s v="RD-19900"/>
    <s v="Ruben Dartt"/>
    <x v="0"/>
    <s v="United States"/>
    <x v="8"/>
    <x v="1"/>
    <n v="94109"/>
    <x v="1"/>
    <s v="TEC-PH-10003012"/>
    <x v="2"/>
    <x v="7"/>
    <s v="Nortel Meridian M3904 Professional Digital phone"/>
    <n v="862.34400000000005"/>
    <n v="7"/>
    <n v="0.2"/>
    <n v="97.013699999999858"/>
    <x v="1"/>
    <x v="0"/>
    <s v="No"/>
  </r>
  <r>
    <n v="6931"/>
    <s v="CA-2018-140382"/>
    <x v="661"/>
    <d v="2018-06-25T00:00:00"/>
    <s v="Second Class"/>
    <s v="RD-19900"/>
    <s v="Ruben Dartt"/>
    <x v="0"/>
    <s v="United States"/>
    <x v="8"/>
    <x v="1"/>
    <n v="94109"/>
    <x v="1"/>
    <s v="OFF-PA-10001019"/>
    <x v="1"/>
    <x v="10"/>
    <s v="Xerox 1884"/>
    <n v="19.98"/>
    <n v="1"/>
    <n v="0"/>
    <n v="9.3905999999999992"/>
    <x v="1"/>
    <x v="0"/>
    <s v="No"/>
  </r>
  <r>
    <n v="6932"/>
    <s v="CA-2016-164182"/>
    <x v="686"/>
    <d v="2016-07-18T00:00:00"/>
    <s v="Standard Class"/>
    <s v="ST-20530"/>
    <s v="Shui Tom"/>
    <x v="0"/>
    <s v="United States"/>
    <x v="10"/>
    <x v="9"/>
    <n v="19140"/>
    <x v="3"/>
    <s v="TEC-PH-10002070"/>
    <x v="2"/>
    <x v="7"/>
    <s v="Griffin GC36547 PowerJolt SE Lightning Charger"/>
    <n v="13.493999999999998"/>
    <n v="1"/>
    <n v="0.4"/>
    <n v="-2.2490000000000023"/>
    <x v="3"/>
    <x v="0"/>
    <s v="No"/>
  </r>
  <r>
    <n v="6933"/>
    <s v="CA-2016-164182"/>
    <x v="686"/>
    <d v="2016-07-18T00:00:00"/>
    <s v="Standard Class"/>
    <s v="ST-20530"/>
    <s v="Shui Tom"/>
    <x v="0"/>
    <s v="United States"/>
    <x v="10"/>
    <x v="9"/>
    <n v="19140"/>
    <x v="3"/>
    <s v="TEC-PH-10002583"/>
    <x v="2"/>
    <x v="7"/>
    <s v="iOttie HLCRIO102 Car Mount"/>
    <n v="23.987999999999996"/>
    <n v="2"/>
    <n v="0.4"/>
    <n v="-13.993000000000004"/>
    <x v="3"/>
    <x v="0"/>
    <s v="No"/>
  </r>
  <r>
    <n v="6934"/>
    <s v="CA-2016-164182"/>
    <x v="686"/>
    <d v="2016-07-18T00:00:00"/>
    <s v="Standard Class"/>
    <s v="ST-20530"/>
    <s v="Shui Tom"/>
    <x v="0"/>
    <s v="United States"/>
    <x v="10"/>
    <x v="9"/>
    <n v="19140"/>
    <x v="3"/>
    <s v="FUR-FU-10001057"/>
    <x v="0"/>
    <x v="5"/>
    <s v="Tensor Track Tree Floor Lamp"/>
    <n v="31.983999999999998"/>
    <n v="2"/>
    <n v="0.2"/>
    <n v="1.1993999999999998"/>
    <x v="3"/>
    <x v="0"/>
    <s v="No"/>
  </r>
  <r>
    <n v="6935"/>
    <s v="CA-2016-164182"/>
    <x v="686"/>
    <d v="2016-07-18T00:00:00"/>
    <s v="Standard Class"/>
    <s v="ST-20530"/>
    <s v="Shui Tom"/>
    <x v="0"/>
    <s v="United States"/>
    <x v="10"/>
    <x v="9"/>
    <n v="19140"/>
    <x v="3"/>
    <s v="OFF-AR-10001044"/>
    <x v="1"/>
    <x v="6"/>
    <s v="BOSTON Ranger #55 Pencil Sharpener, Black"/>
    <n v="41.584000000000003"/>
    <n v="2"/>
    <n v="0.2"/>
    <n v="4.6781999999999968"/>
    <x v="3"/>
    <x v="0"/>
    <s v="No"/>
  </r>
  <r>
    <n v="6936"/>
    <s v="CA-2019-137365"/>
    <x v="329"/>
    <d v="2019-12-03T00:00:00"/>
    <s v="Second Class"/>
    <s v="BP-11095"/>
    <s v="Bart Pistole"/>
    <x v="1"/>
    <s v="United States"/>
    <x v="236"/>
    <x v="5"/>
    <n v="79907"/>
    <x v="2"/>
    <s v="TEC-AC-10001767"/>
    <x v="2"/>
    <x v="11"/>
    <s v="SanDisk Ultra 64 GB MicroSDHC Class 10 Memory Card"/>
    <n v="95.976000000000013"/>
    <n v="3"/>
    <n v="0.2"/>
    <n v="-10.797300000000011"/>
    <x v="2"/>
    <x v="0"/>
    <s v="No"/>
  </r>
  <r>
    <n v="6937"/>
    <s v="CA-2018-129847"/>
    <x v="476"/>
    <d v="2018-09-04T00:00:00"/>
    <s v="First Class"/>
    <s v="TA-21385"/>
    <s v="Tom Ashbrook"/>
    <x v="2"/>
    <s v="United States"/>
    <x v="22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x v="2"/>
    <x v="0"/>
    <s v="No"/>
  </r>
  <r>
    <n v="6938"/>
    <s v="CA-2016-126963"/>
    <x v="345"/>
    <d v="2016-06-15T00:00:00"/>
    <s v="Same Day"/>
    <s v="PS-18760"/>
    <s v="Pamela Stobb"/>
    <x v="0"/>
    <s v="United States"/>
    <x v="236"/>
    <x v="5"/>
    <n v="79907"/>
    <x v="2"/>
    <s v="OFF-PA-10001952"/>
    <x v="1"/>
    <x v="10"/>
    <s v="Xerox 1902"/>
    <n v="36.544000000000004"/>
    <n v="2"/>
    <n v="0.2"/>
    <n v="11.876799999999998"/>
    <x v="2"/>
    <x v="0"/>
    <s v="No"/>
  </r>
  <r>
    <n v="6939"/>
    <s v="CA-2018-125094"/>
    <x v="732"/>
    <d v="2018-11-09T00:00:00"/>
    <s v="Standard Class"/>
    <s v="NP-18700"/>
    <s v="Nora Preis"/>
    <x v="0"/>
    <s v="United States"/>
    <x v="4"/>
    <x v="4"/>
    <n v="98105"/>
    <x v="1"/>
    <s v="TEC-AC-10004420"/>
    <x v="2"/>
    <x v="11"/>
    <s v="Cherry 142-key Programmable Keyboard"/>
    <n v="479.72"/>
    <n v="4"/>
    <n v="0"/>
    <n v="52.769200000000012"/>
    <x v="1"/>
    <x v="0"/>
    <s v="No"/>
  </r>
  <r>
    <n v="6940"/>
    <s v="CA-2019-107132"/>
    <x v="335"/>
    <d v="2019-06-30T00:00:00"/>
    <s v="Standard Class"/>
    <s v="SC-20260"/>
    <s v="Scott Cohen"/>
    <x v="1"/>
    <s v="United States"/>
    <x v="20"/>
    <x v="15"/>
    <n v="10009"/>
    <x v="3"/>
    <s v="OFF-BI-10001071"/>
    <x v="1"/>
    <x v="8"/>
    <s v="GBC ProClick Punch Binding System"/>
    <n v="102.36799999999999"/>
    <n v="2"/>
    <n v="0.2"/>
    <n v="37.108400000000003"/>
    <x v="3"/>
    <x v="0"/>
    <s v="No"/>
  </r>
  <r>
    <n v="6941"/>
    <s v="CA-2019-107132"/>
    <x v="335"/>
    <d v="2019-06-30T00:00:00"/>
    <s v="Standard Class"/>
    <s v="SC-20260"/>
    <s v="Scott Cohen"/>
    <x v="1"/>
    <s v="United States"/>
    <x v="20"/>
    <x v="15"/>
    <n v="10009"/>
    <x v="3"/>
    <s v="OFF-SU-10002503"/>
    <x v="1"/>
    <x v="14"/>
    <s v="Acme Preferred Stainless Steel Scissors"/>
    <n v="28.4"/>
    <n v="5"/>
    <n v="0"/>
    <n v="8.2359999999999989"/>
    <x v="3"/>
    <x v="0"/>
    <s v="No"/>
  </r>
  <r>
    <n v="6942"/>
    <s v="CA-2019-107132"/>
    <x v="335"/>
    <d v="2019-06-30T00:00:00"/>
    <s v="Standard Class"/>
    <s v="SC-20260"/>
    <s v="Scott Cohen"/>
    <x v="1"/>
    <s v="United States"/>
    <x v="20"/>
    <x v="15"/>
    <n v="10009"/>
    <x v="3"/>
    <s v="OFF-ST-10001490"/>
    <x v="1"/>
    <x v="4"/>
    <s v="Hot File 7-Pocket, Floor Stand"/>
    <n v="713.88"/>
    <n v="4"/>
    <n v="0"/>
    <n v="214.16399999999993"/>
    <x v="3"/>
    <x v="0"/>
    <s v="No"/>
  </r>
  <r>
    <n v="6943"/>
    <s v="CA-2019-107132"/>
    <x v="335"/>
    <d v="2019-06-30T00:00:00"/>
    <s v="Standard Class"/>
    <s v="SC-20260"/>
    <s v="Scott Cohen"/>
    <x v="1"/>
    <s v="United States"/>
    <x v="20"/>
    <x v="15"/>
    <n v="10009"/>
    <x v="3"/>
    <s v="OFF-PA-10003790"/>
    <x v="1"/>
    <x v="10"/>
    <s v="Xerox 1991"/>
    <n v="68.52"/>
    <n v="3"/>
    <n v="0"/>
    <n v="31.519199999999998"/>
    <x v="3"/>
    <x v="0"/>
    <s v="No"/>
  </r>
  <r>
    <n v="6944"/>
    <s v="CA-2017-139248"/>
    <x v="395"/>
    <d v="2017-07-30T00:00:00"/>
    <s v="Standard Class"/>
    <s v="RD-19930"/>
    <s v="Russell D'Ascenzo"/>
    <x v="0"/>
    <s v="United States"/>
    <x v="1"/>
    <x v="1"/>
    <n v="90032"/>
    <x v="1"/>
    <s v="TEC-PH-10004094"/>
    <x v="2"/>
    <x v="7"/>
    <s v="Motorola L703CM"/>
    <n v="623.96"/>
    <n v="5"/>
    <n v="0.2"/>
    <n v="38.997500000000002"/>
    <x v="1"/>
    <x v="0"/>
    <s v="No"/>
  </r>
  <r>
    <n v="6945"/>
    <s v="CA-2016-148369"/>
    <x v="865"/>
    <d v="2016-09-27T00:00:00"/>
    <s v="Standard Class"/>
    <s v="TH-21115"/>
    <s v="Thea Hudgings"/>
    <x v="1"/>
    <s v="United States"/>
    <x v="46"/>
    <x v="13"/>
    <n v="19711"/>
    <x v="3"/>
    <s v="OFF-BI-10004876"/>
    <x v="1"/>
    <x v="8"/>
    <s v="Wilson Jones Suede Grain Vinyl Binders"/>
    <n v="11.12"/>
    <n v="4"/>
    <n v="0"/>
    <n v="5.4487999999999994"/>
    <x v="3"/>
    <x v="0"/>
    <s v="No"/>
  </r>
  <r>
    <n v="6946"/>
    <s v="CA-2018-106243"/>
    <x v="955"/>
    <d v="2018-10-04T00:00:00"/>
    <s v="Standard Class"/>
    <s v="GM-14680"/>
    <s v="Greg Matthias"/>
    <x v="0"/>
    <s v="United States"/>
    <x v="20"/>
    <x v="15"/>
    <n v="10011"/>
    <x v="3"/>
    <s v="FUR-BO-10003034"/>
    <x v="0"/>
    <x v="0"/>
    <s v="O'Sullivan Elevations Bookcase, Cherry Finish"/>
    <n v="523.91999999999996"/>
    <n v="5"/>
    <n v="0.2"/>
    <n v="-26.195999999999984"/>
    <x v="3"/>
    <x v="0"/>
    <s v="No"/>
  </r>
  <r>
    <n v="6947"/>
    <s v="CA-2017-126466"/>
    <x v="529"/>
    <d v="2017-11-13T00:00:00"/>
    <s v="Standard Class"/>
    <s v="JO-15550"/>
    <s v="Jesus Ocampo"/>
    <x v="2"/>
    <s v="United States"/>
    <x v="43"/>
    <x v="1"/>
    <n v="95661"/>
    <x v="1"/>
    <s v="OFF-FA-10000490"/>
    <x v="1"/>
    <x v="13"/>
    <s v="OIC Binder Clips, Mini, 1/4&quot; Capacity, Black"/>
    <n v="2.48"/>
    <n v="2"/>
    <n v="0"/>
    <n v="1.1656"/>
    <x v="1"/>
    <x v="0"/>
    <s v="No"/>
  </r>
  <r>
    <n v="6948"/>
    <s v="CA-2017-130365"/>
    <x v="334"/>
    <d v="2017-04-29T00:00:00"/>
    <s v="Standard Class"/>
    <s v="ZC-21910"/>
    <s v="Zuschuss Carroll"/>
    <x v="0"/>
    <s v="United States"/>
    <x v="34"/>
    <x v="10"/>
    <n v="60505"/>
    <x v="2"/>
    <s v="OFF-ST-10002574"/>
    <x v="1"/>
    <x v="4"/>
    <s v="SAFCO Commercial Wire Shelving, Black"/>
    <n v="221.024"/>
    <n v="2"/>
    <n v="0.2"/>
    <n v="-55.256"/>
    <x v="2"/>
    <x v="0"/>
    <s v="No"/>
  </r>
  <r>
    <n v="6949"/>
    <s v="CA-2017-130365"/>
    <x v="334"/>
    <d v="2017-04-29T00:00:00"/>
    <s v="Standard Class"/>
    <s v="ZC-21910"/>
    <s v="Zuschuss Carroll"/>
    <x v="0"/>
    <s v="United States"/>
    <x v="34"/>
    <x v="10"/>
    <n v="60505"/>
    <x v="2"/>
    <s v="FUR-CH-10003535"/>
    <x v="0"/>
    <x v="1"/>
    <s v="Global Armless Task Chair, Royal Blue"/>
    <n v="128.05799999999999"/>
    <n v="3"/>
    <n v="0.3"/>
    <n v="-23.782199999999996"/>
    <x v="2"/>
    <x v="0"/>
    <s v="No"/>
  </r>
  <r>
    <n v="6950"/>
    <s v="CA-2019-143021"/>
    <x v="123"/>
    <d v="2019-11-19T00:00:00"/>
    <s v="Same Day"/>
    <s v="AP-10720"/>
    <s v="Anne Pryor"/>
    <x v="2"/>
    <s v="United States"/>
    <x v="20"/>
    <x v="15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  <x v="3"/>
    <x v="0"/>
    <s v="No"/>
  </r>
  <r>
    <n v="6951"/>
    <s v="CA-2019-143021"/>
    <x v="123"/>
    <d v="2019-11-19T00:00:00"/>
    <s v="Same Day"/>
    <s v="AP-10720"/>
    <s v="Anne Pryor"/>
    <x v="2"/>
    <s v="United States"/>
    <x v="20"/>
    <x v="15"/>
    <n v="10011"/>
    <x v="3"/>
    <s v="FUR-TA-10001676"/>
    <x v="0"/>
    <x v="3"/>
    <s v="Hon 61000 Series Interactive Training Tables"/>
    <n v="79.97399999999999"/>
    <n v="3"/>
    <n v="0.4"/>
    <n v="-29.323800000000006"/>
    <x v="3"/>
    <x v="0"/>
    <s v="No"/>
  </r>
  <r>
    <n v="6952"/>
    <s v="CA-2017-161767"/>
    <x v="312"/>
    <d v="2017-11-24T00:00:00"/>
    <s v="Standard Class"/>
    <s v="GK-14620"/>
    <s v="Grace Kelly"/>
    <x v="1"/>
    <s v="United States"/>
    <x v="61"/>
    <x v="5"/>
    <n v="75217"/>
    <x v="2"/>
    <s v="TEC-MA-10002790"/>
    <x v="2"/>
    <x v="15"/>
    <s v="NeatDesk Desktop Scanner &amp; Digital Filing System"/>
    <n v="479.988"/>
    <n v="2"/>
    <n v="0.4"/>
    <n v="55.998599999999954"/>
    <x v="2"/>
    <x v="0"/>
    <s v="No"/>
  </r>
  <r>
    <n v="6953"/>
    <s v="CA-2017-129917"/>
    <x v="653"/>
    <d v="2017-10-03T00:00:00"/>
    <s v="First Class"/>
    <s v="HM-14980"/>
    <s v="Henry MacAllister"/>
    <x v="0"/>
    <s v="United States"/>
    <x v="1"/>
    <x v="1"/>
    <n v="90008"/>
    <x v="1"/>
    <s v="OFF-BI-10001757"/>
    <x v="1"/>
    <x v="8"/>
    <s v="Pressboard Hanging Data Binders for Unburst Sheets"/>
    <n v="11.808"/>
    <n v="3"/>
    <n v="0.2"/>
    <n v="4.1327999999999996"/>
    <x v="1"/>
    <x v="0"/>
    <s v="No"/>
  </r>
  <r>
    <n v="6954"/>
    <s v="CA-2017-129917"/>
    <x v="653"/>
    <d v="2017-10-03T00:00:00"/>
    <s v="First Class"/>
    <s v="HM-14980"/>
    <s v="Henry MacAllister"/>
    <x v="0"/>
    <s v="United States"/>
    <x v="1"/>
    <x v="1"/>
    <n v="90008"/>
    <x v="1"/>
    <s v="OFF-BI-10004828"/>
    <x v="1"/>
    <x v="8"/>
    <s v="GBC Poly Designer Binding Covers"/>
    <n v="53.567999999999998"/>
    <n v="4"/>
    <n v="0.2"/>
    <n v="19.418399999999995"/>
    <x v="1"/>
    <x v="0"/>
    <s v="No"/>
  </r>
  <r>
    <n v="6955"/>
    <s v="CA-2017-129917"/>
    <x v="653"/>
    <d v="2017-10-03T00:00:00"/>
    <s v="First Class"/>
    <s v="HM-14980"/>
    <s v="Henry MacAllister"/>
    <x v="0"/>
    <s v="United States"/>
    <x v="1"/>
    <x v="1"/>
    <n v="90008"/>
    <x v="1"/>
    <s v="TEC-PH-10000369"/>
    <x v="2"/>
    <x v="7"/>
    <s v="HTC One Mini"/>
    <n v="503.96000000000004"/>
    <n v="5"/>
    <n v="0.2"/>
    <n v="50.396000000000015"/>
    <x v="1"/>
    <x v="0"/>
    <s v="No"/>
  </r>
  <r>
    <n v="6956"/>
    <s v="CA-2017-115420"/>
    <x v="334"/>
    <d v="2017-05-02T00:00:00"/>
    <s v="Standard Class"/>
    <s v="LS-16945"/>
    <s v="Linda Southworth"/>
    <x v="1"/>
    <s v="United States"/>
    <x v="1"/>
    <x v="1"/>
    <n v="90004"/>
    <x v="1"/>
    <s v="OFF-EN-10003862"/>
    <x v="1"/>
    <x v="12"/>
    <s v="Laser &amp; Ink Jet Business Envelopes"/>
    <n v="21.34"/>
    <n v="2"/>
    <n v="0"/>
    <n v="9.8163999999999998"/>
    <x v="1"/>
    <x v="0"/>
    <s v="No"/>
  </r>
  <r>
    <n v="6957"/>
    <s v="CA-2018-157588"/>
    <x v="216"/>
    <d v="2018-07-19T00:00:00"/>
    <s v="Standard Class"/>
    <s v="AR-10570"/>
    <s v="Anemone Ratner"/>
    <x v="0"/>
    <s v="United States"/>
    <x v="38"/>
    <x v="32"/>
    <n v="31907"/>
    <x v="0"/>
    <s v="OFF-BI-10003963"/>
    <x v="1"/>
    <x v="8"/>
    <s v="Cardinal Holdit Data Disk Pockets"/>
    <n v="36.4"/>
    <n v="5"/>
    <n v="0"/>
    <n v="17.107999999999997"/>
    <x v="0"/>
    <x v="0"/>
    <s v="No"/>
  </r>
  <r>
    <n v="6958"/>
    <s v="CA-2018-157588"/>
    <x v="216"/>
    <d v="2018-07-19T00:00:00"/>
    <s v="Standard Class"/>
    <s v="AR-10570"/>
    <s v="Anemone Ratner"/>
    <x v="0"/>
    <s v="United States"/>
    <x v="38"/>
    <x v="32"/>
    <n v="31907"/>
    <x v="0"/>
    <s v="FUR-FU-10004848"/>
    <x v="0"/>
    <x v="5"/>
    <s v="Howard Miller 13-3/4&quot; Diameter Brushed Chrome Round Wall Clock"/>
    <n v="51.75"/>
    <n v="1"/>
    <n v="0"/>
    <n v="15.524999999999999"/>
    <x v="0"/>
    <x v="0"/>
    <s v="No"/>
  </r>
  <r>
    <n v="6959"/>
    <s v="CA-2017-167255"/>
    <x v="874"/>
    <d v="2017-09-29T00:00:00"/>
    <s v="Second Class"/>
    <s v="RH-19510"/>
    <s v="Rick Huthwaite"/>
    <x v="2"/>
    <s v="United States"/>
    <x v="8"/>
    <x v="1"/>
    <n v="94110"/>
    <x v="1"/>
    <s v="OFF-ST-10001328"/>
    <x v="1"/>
    <x v="4"/>
    <s v="Personal Filing Tote with Lid, Black/Gray"/>
    <n v="15.51"/>
    <n v="1"/>
    <n v="0"/>
    <n v="4.3428000000000004"/>
    <x v="1"/>
    <x v="0"/>
    <s v="No"/>
  </r>
  <r>
    <n v="6960"/>
    <s v="CA-2017-167255"/>
    <x v="874"/>
    <d v="2017-09-29T00:00:00"/>
    <s v="Second Class"/>
    <s v="RH-19510"/>
    <s v="Rick Huthwaite"/>
    <x v="2"/>
    <s v="United States"/>
    <x v="8"/>
    <x v="1"/>
    <n v="94110"/>
    <x v="1"/>
    <s v="OFF-PA-10002377"/>
    <x v="1"/>
    <x v="10"/>
    <s v="Xerox 1916"/>
    <n v="146.82"/>
    <n v="3"/>
    <n v="0"/>
    <n v="73.41"/>
    <x v="1"/>
    <x v="0"/>
    <s v="No"/>
  </r>
  <r>
    <n v="6961"/>
    <s v="CA-2017-167255"/>
    <x v="874"/>
    <d v="2017-09-29T00:00:00"/>
    <s v="Second Class"/>
    <s v="RH-19510"/>
    <s v="Rick Huthwaite"/>
    <x v="2"/>
    <s v="United States"/>
    <x v="8"/>
    <x v="1"/>
    <n v="94110"/>
    <x v="1"/>
    <s v="OFF-PA-10003441"/>
    <x v="1"/>
    <x v="10"/>
    <s v="Xerox 226"/>
    <n v="12.96"/>
    <n v="2"/>
    <n v="0"/>
    <n v="6.2208000000000006"/>
    <x v="1"/>
    <x v="0"/>
    <s v="No"/>
  </r>
  <r>
    <n v="6962"/>
    <s v="CA-2019-162096"/>
    <x v="468"/>
    <d v="2019-11-10T00:00:00"/>
    <s v="Same Day"/>
    <s v="TB-21190"/>
    <s v="Thomas Brumley"/>
    <x v="2"/>
    <s v="United States"/>
    <x v="169"/>
    <x v="1"/>
    <n v="92503"/>
    <x v="1"/>
    <s v="OFF-AR-10002221"/>
    <x v="1"/>
    <x v="6"/>
    <s v="12 Colored Short Pencils"/>
    <n v="7.8000000000000007"/>
    <n v="3"/>
    <n v="0"/>
    <n v="2.1060000000000008"/>
    <x v="1"/>
    <x v="0"/>
    <s v="No"/>
  </r>
  <r>
    <n v="6963"/>
    <s v="CA-2018-157161"/>
    <x v="87"/>
    <d v="2018-07-20T00:00:00"/>
    <s v="Second Class"/>
    <s v="JD-15895"/>
    <s v="Jonathan Doherty"/>
    <x v="1"/>
    <s v="United States"/>
    <x v="29"/>
    <x v="20"/>
    <n v="29203"/>
    <x v="0"/>
    <s v="OFF-EN-10001509"/>
    <x v="1"/>
    <x v="12"/>
    <s v="Poly String Tie Envelopes"/>
    <n v="10.199999999999999"/>
    <n v="5"/>
    <n v="0"/>
    <n v="4.7939999999999996"/>
    <x v="0"/>
    <x v="0"/>
    <s v="No"/>
  </r>
  <r>
    <n v="6964"/>
    <s v="CA-2018-157161"/>
    <x v="87"/>
    <d v="2018-07-20T00:00:00"/>
    <s v="Second Class"/>
    <s v="JD-15895"/>
    <s v="Jonathan Doherty"/>
    <x v="1"/>
    <s v="United States"/>
    <x v="29"/>
    <x v="20"/>
    <n v="29203"/>
    <x v="0"/>
    <s v="OFF-AR-10003338"/>
    <x v="1"/>
    <x v="6"/>
    <s v="Eberhard Faber 3 1/2&quot; Golf Pencils"/>
    <n v="22.32"/>
    <n v="3"/>
    <n v="0"/>
    <n v="5.580000000000001"/>
    <x v="0"/>
    <x v="0"/>
    <s v="No"/>
  </r>
  <r>
    <n v="6965"/>
    <s v="CA-2018-157161"/>
    <x v="87"/>
    <d v="2018-07-20T00:00:00"/>
    <s v="Second Class"/>
    <s v="JD-15895"/>
    <s v="Jonathan Doherty"/>
    <x v="1"/>
    <s v="United States"/>
    <x v="29"/>
    <x v="20"/>
    <n v="29203"/>
    <x v="0"/>
    <s v="OFF-BI-10004728"/>
    <x v="1"/>
    <x v="8"/>
    <s v="Wilson Jones Turn Tabs Binder Tool for Ring Binders"/>
    <n v="24.1"/>
    <n v="5"/>
    <n v="0"/>
    <n v="11.086"/>
    <x v="0"/>
    <x v="0"/>
    <s v="No"/>
  </r>
  <r>
    <n v="6966"/>
    <s v="CA-2018-157161"/>
    <x v="87"/>
    <d v="2018-07-20T00:00:00"/>
    <s v="Second Class"/>
    <s v="JD-15895"/>
    <s v="Jonathan Doherty"/>
    <x v="1"/>
    <s v="United States"/>
    <x v="29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  <x v="0"/>
    <x v="0"/>
    <s v="No"/>
  </r>
  <r>
    <n v="6967"/>
    <s v="CA-2018-157161"/>
    <x v="87"/>
    <d v="2018-07-20T00:00:00"/>
    <s v="Second Class"/>
    <s v="JD-15895"/>
    <s v="Jonathan Doherty"/>
    <x v="1"/>
    <s v="United States"/>
    <x v="29"/>
    <x v="20"/>
    <n v="29203"/>
    <x v="0"/>
    <s v="OFF-BI-10002764"/>
    <x v="1"/>
    <x v="8"/>
    <s v="Recycled Pressboard Report Cover with Reinforced Top Hinge"/>
    <n v="6.46"/>
    <n v="2"/>
    <n v="0"/>
    <n v="3.1654"/>
    <x v="0"/>
    <x v="0"/>
    <s v="No"/>
  </r>
  <r>
    <n v="6968"/>
    <s v="CA-2018-157161"/>
    <x v="87"/>
    <d v="2018-07-20T00:00:00"/>
    <s v="Second Class"/>
    <s v="JD-15895"/>
    <s v="Jonathan Doherty"/>
    <x v="1"/>
    <s v="United States"/>
    <x v="29"/>
    <x v="20"/>
    <n v="29203"/>
    <x v="0"/>
    <s v="OFF-PA-10001461"/>
    <x v="1"/>
    <x v="10"/>
    <s v="HP Office Paper (20Lb. and 87 Bright)"/>
    <n v="60.12"/>
    <n v="9"/>
    <n v="0"/>
    <n v="28.857599999999998"/>
    <x v="0"/>
    <x v="0"/>
    <s v="No"/>
  </r>
  <r>
    <n v="6969"/>
    <s v="CA-2017-110765"/>
    <x v="1140"/>
    <d v="2017-10-20T00:00:00"/>
    <s v="Second Class"/>
    <s v="MP-17965"/>
    <s v="Michael Paige"/>
    <x v="1"/>
    <s v="United States"/>
    <x v="20"/>
    <x v="15"/>
    <n v="10011"/>
    <x v="3"/>
    <s v="TEC-PH-10004165"/>
    <x v="2"/>
    <x v="7"/>
    <s v="Mitel MiVoice 5330e IP Phone"/>
    <n v="824.97"/>
    <n v="3"/>
    <n v="0"/>
    <n v="214.4922"/>
    <x v="3"/>
    <x v="0"/>
    <s v="No"/>
  </r>
  <r>
    <n v="6970"/>
    <s v="CA-2018-163937"/>
    <x v="994"/>
    <d v="2018-01-13T00:00:00"/>
    <s v="Second Class"/>
    <s v="JB-16000"/>
    <s v="Joy Bell-"/>
    <x v="0"/>
    <s v="United States"/>
    <x v="468"/>
    <x v="4"/>
    <n v="98632"/>
    <x v="1"/>
    <s v="FUR-FU-10000010"/>
    <x v="0"/>
    <x v="5"/>
    <s v="DAX Value U-Channel Document Frames, Easel Back"/>
    <n v="24.849999999999998"/>
    <n v="5"/>
    <n v="0"/>
    <n v="7.7034999999999982"/>
    <x v="1"/>
    <x v="0"/>
    <s v="No"/>
  </r>
  <r>
    <n v="6971"/>
    <s v="CA-2019-153822"/>
    <x v="20"/>
    <d v="2019-09-25T00:00:00"/>
    <s v="Standard Class"/>
    <s v="AB-10105"/>
    <s v="Adrian Barton"/>
    <x v="0"/>
    <s v="United States"/>
    <x v="42"/>
    <x v="16"/>
    <n v="85023"/>
    <x v="1"/>
    <s v="OFF-ST-10000321"/>
    <x v="1"/>
    <x v="4"/>
    <s v="Akro Stacking Bins"/>
    <n v="12.624000000000001"/>
    <n v="2"/>
    <n v="0.2"/>
    <n v="-2.5248000000000022"/>
    <x v="1"/>
    <x v="1"/>
    <s v="Yes"/>
  </r>
  <r>
    <n v="6972"/>
    <s v="CA-2019-153822"/>
    <x v="20"/>
    <d v="2019-09-25T00:00:00"/>
    <s v="Standard Class"/>
    <s v="AB-10105"/>
    <s v="Adrian Barton"/>
    <x v="0"/>
    <s v="United States"/>
    <x v="42"/>
    <x v="16"/>
    <n v="85023"/>
    <x v="1"/>
    <s v="TEC-AC-10000109"/>
    <x v="2"/>
    <x v="11"/>
    <s v="Sony Micro Vault Click 16 GB USB 2.0 Flash Drive"/>
    <n v="89.584000000000003"/>
    <n v="2"/>
    <n v="0.2"/>
    <n v="4.4792000000000058"/>
    <x v="1"/>
    <x v="1"/>
    <s v="Yes"/>
  </r>
  <r>
    <n v="6973"/>
    <s v="CA-2019-153822"/>
    <x v="20"/>
    <d v="2019-09-25T00:00:00"/>
    <s v="Standard Class"/>
    <s v="AB-10105"/>
    <s v="Adrian Barton"/>
    <x v="0"/>
    <s v="United States"/>
    <x v="42"/>
    <x v="16"/>
    <n v="85023"/>
    <x v="1"/>
    <s v="TEC-PH-10002415"/>
    <x v="2"/>
    <x v="7"/>
    <s v="Polycom VoiceStation 500 Conference phone"/>
    <n v="471.92"/>
    <n v="2"/>
    <n v="0.2"/>
    <n v="29.495000000000019"/>
    <x v="1"/>
    <x v="1"/>
    <s v="Yes"/>
  </r>
  <r>
    <n v="6974"/>
    <s v="CA-2019-153822"/>
    <x v="20"/>
    <d v="2019-09-25T00:00:00"/>
    <s v="Standard Class"/>
    <s v="AB-10105"/>
    <s v="Adrian Barton"/>
    <x v="0"/>
    <s v="United States"/>
    <x v="42"/>
    <x v="16"/>
    <n v="85023"/>
    <x v="1"/>
    <s v="OFF-BI-10001460"/>
    <x v="1"/>
    <x v="8"/>
    <s v="Plastic Binding Combs"/>
    <n v="18.180000000000003"/>
    <n v="4"/>
    <n v="0.7"/>
    <n v="-13.938000000000002"/>
    <x v="1"/>
    <x v="1"/>
    <s v="Yes"/>
  </r>
  <r>
    <n v="6975"/>
    <s v="CA-2019-146185"/>
    <x v="175"/>
    <d v="2019-09-19T00:00:00"/>
    <s v="Standard Class"/>
    <s v="CC-12145"/>
    <s v="Charles Crestani"/>
    <x v="0"/>
    <s v="United States"/>
    <x v="12"/>
    <x v="5"/>
    <n v="77095"/>
    <x v="2"/>
    <s v="OFF-AR-10002987"/>
    <x v="1"/>
    <x v="6"/>
    <s v="Prismacolor Color Pencil Set"/>
    <n v="31.744"/>
    <n v="2"/>
    <n v="0.2"/>
    <n v="8.3328000000000024"/>
    <x v="2"/>
    <x v="0"/>
    <s v="No"/>
  </r>
  <r>
    <n v="6976"/>
    <s v="CA-2017-112144"/>
    <x v="1141"/>
    <d v="2017-07-02T00:00:00"/>
    <s v="Standard Class"/>
    <s v="CY-12745"/>
    <s v="Craig Yedwab"/>
    <x v="1"/>
    <s v="United States"/>
    <x v="23"/>
    <x v="16"/>
    <n v="85234"/>
    <x v="1"/>
    <s v="OFF-LA-10000443"/>
    <x v="1"/>
    <x v="2"/>
    <s v="Avery 501"/>
    <n v="5.9039999999999999"/>
    <n v="2"/>
    <n v="0.2"/>
    <n v="1.9925999999999999"/>
    <x v="1"/>
    <x v="1"/>
    <s v="Yes"/>
  </r>
  <r>
    <n v="6977"/>
    <s v="CA-2017-112144"/>
    <x v="1141"/>
    <d v="2017-07-02T00:00:00"/>
    <s v="Standard Class"/>
    <s v="CY-12745"/>
    <s v="Craig Yedwab"/>
    <x v="1"/>
    <s v="United States"/>
    <x v="23"/>
    <x v="16"/>
    <n v="85234"/>
    <x v="1"/>
    <s v="FUR-FU-10004306"/>
    <x v="0"/>
    <x v="5"/>
    <s v="Electrix Halogen Magnifier Lamp"/>
    <n v="621.7600000000001"/>
    <n v="4"/>
    <n v="0.2"/>
    <n v="46.631999999999977"/>
    <x v="1"/>
    <x v="1"/>
    <s v="Yes"/>
  </r>
  <r>
    <n v="6978"/>
    <s v="US-2018-119298"/>
    <x v="881"/>
    <d v="2018-11-28T00:00:00"/>
    <s v="First Class"/>
    <s v="EP-13915"/>
    <s v="Emily Phan"/>
    <x v="0"/>
    <s v="United States"/>
    <x v="186"/>
    <x v="36"/>
    <n v="72401"/>
    <x v="0"/>
    <s v="TEC-PH-10002564"/>
    <x v="2"/>
    <x v="7"/>
    <s v="OtterBox Defender Series Case - Samsung Galaxy S4"/>
    <n v="59.98"/>
    <n v="2"/>
    <n v="0"/>
    <n v="17.993999999999993"/>
    <x v="0"/>
    <x v="0"/>
    <s v="No"/>
  </r>
  <r>
    <n v="6979"/>
    <s v="CA-2019-155159"/>
    <x v="920"/>
    <d v="2019-11-29T00:00:00"/>
    <s v="Second Class"/>
    <s v="DL-13315"/>
    <s v="Delfina Latchford"/>
    <x v="0"/>
    <s v="United States"/>
    <x v="118"/>
    <x v="32"/>
    <n v="30318"/>
    <x v="0"/>
    <s v="OFF-PA-10003724"/>
    <x v="1"/>
    <x v="10"/>
    <s v="Wirebound Message Book, 4 per Page"/>
    <n v="48.87"/>
    <n v="9"/>
    <n v="0"/>
    <n v="23.946299999999997"/>
    <x v="0"/>
    <x v="0"/>
    <s v="No"/>
  </r>
  <r>
    <n v="6980"/>
    <s v="CA-2019-149076"/>
    <x v="424"/>
    <d v="2019-01-19T00:00:00"/>
    <s v="Standard Class"/>
    <s v="SO-20335"/>
    <s v="Sean O'Donnell"/>
    <x v="0"/>
    <s v="United States"/>
    <x v="1"/>
    <x v="1"/>
    <n v="90036"/>
    <x v="1"/>
    <s v="OFF-PA-10000483"/>
    <x v="1"/>
    <x v="10"/>
    <s v="Xerox 19"/>
    <n v="154.9"/>
    <n v="5"/>
    <n v="0"/>
    <n v="69.704999999999998"/>
    <x v="1"/>
    <x v="0"/>
    <s v="No"/>
  </r>
  <r>
    <n v="6981"/>
    <s v="CA-2016-146990"/>
    <x v="845"/>
    <d v="2016-11-08T00:00:00"/>
    <s v="First Class"/>
    <s v="BP-11095"/>
    <s v="Bart Pistole"/>
    <x v="1"/>
    <s v="United States"/>
    <x v="20"/>
    <x v="15"/>
    <n v="10024"/>
    <x v="3"/>
    <s v="OFF-FA-10000611"/>
    <x v="1"/>
    <x v="13"/>
    <s v="Binder Clips by OIC"/>
    <n v="5.92"/>
    <n v="4"/>
    <n v="0"/>
    <n v="2.8415999999999997"/>
    <x v="3"/>
    <x v="0"/>
    <s v="No"/>
  </r>
  <r>
    <n v="6982"/>
    <s v="CA-2016-146990"/>
    <x v="845"/>
    <d v="2016-11-08T00:00:00"/>
    <s v="First Class"/>
    <s v="BP-11095"/>
    <s v="Bart Pistole"/>
    <x v="1"/>
    <s v="United States"/>
    <x v="20"/>
    <x v="15"/>
    <n v="10024"/>
    <x v="3"/>
    <s v="OFF-PA-10000246"/>
    <x v="1"/>
    <x v="10"/>
    <s v="Riverleaf Stik-Withit Designer Note Cubes"/>
    <n v="30.18"/>
    <n v="3"/>
    <n v="0"/>
    <n v="13.8828"/>
    <x v="3"/>
    <x v="0"/>
    <s v="No"/>
  </r>
  <r>
    <n v="6983"/>
    <s v="CA-2018-116526"/>
    <x v="142"/>
    <d v="2018-09-05T00:00:00"/>
    <s v="Standard Class"/>
    <s v="JA-15970"/>
    <s v="Joseph Airdo"/>
    <x v="0"/>
    <s v="United States"/>
    <x v="66"/>
    <x v="12"/>
    <n v="48227"/>
    <x v="2"/>
    <s v="OFF-BI-10004728"/>
    <x v="1"/>
    <x v="8"/>
    <s v="Wilson Jones Turn Tabs Binder Tool for Ring Binders"/>
    <n v="24.1"/>
    <n v="5"/>
    <n v="0"/>
    <n v="11.086"/>
    <x v="2"/>
    <x v="0"/>
    <s v="No"/>
  </r>
  <r>
    <n v="6984"/>
    <s v="CA-2018-116526"/>
    <x v="142"/>
    <d v="2018-09-05T00:00:00"/>
    <s v="Standard Class"/>
    <s v="JA-15970"/>
    <s v="Joseph Airdo"/>
    <x v="0"/>
    <s v="United States"/>
    <x v="66"/>
    <x v="12"/>
    <n v="48227"/>
    <x v="2"/>
    <s v="TEC-PH-10002365"/>
    <x v="2"/>
    <x v="7"/>
    <s v="Belkin Grip Candy Sheer Case / Cover for iPhone 5 and 5S"/>
    <n v="8.7799999999999994"/>
    <n v="1"/>
    <n v="0"/>
    <n v="2.2827999999999999"/>
    <x v="2"/>
    <x v="0"/>
    <s v="No"/>
  </r>
  <r>
    <n v="6985"/>
    <s v="CA-2018-116526"/>
    <x v="142"/>
    <d v="2018-09-05T00:00:00"/>
    <s v="Standard Class"/>
    <s v="JA-15970"/>
    <s v="Joseph Airdo"/>
    <x v="0"/>
    <s v="United States"/>
    <x v="66"/>
    <x v="12"/>
    <n v="48227"/>
    <x v="2"/>
    <s v="OFF-AP-10002457"/>
    <x v="1"/>
    <x v="9"/>
    <s v="Eureka The Boss Plus 12-Amp Hard Box Upright Vacuum, Red"/>
    <n v="376.74"/>
    <n v="4"/>
    <n v="0.1"/>
    <n v="71.161999999999978"/>
    <x v="2"/>
    <x v="0"/>
    <s v="No"/>
  </r>
  <r>
    <n v="6986"/>
    <s v="CA-2018-116526"/>
    <x v="142"/>
    <d v="2018-09-05T00:00:00"/>
    <s v="Standard Class"/>
    <s v="JA-15970"/>
    <s v="Joseph Airdo"/>
    <x v="0"/>
    <s v="United States"/>
    <x v="66"/>
    <x v="12"/>
    <n v="48227"/>
    <x v="2"/>
    <s v="OFF-BI-10000320"/>
    <x v="1"/>
    <x v="8"/>
    <s v="GBC Plastic Binding Combs"/>
    <n v="29.52"/>
    <n v="4"/>
    <n v="0"/>
    <n v="14.4648"/>
    <x v="2"/>
    <x v="0"/>
    <s v="No"/>
  </r>
  <r>
    <n v="6987"/>
    <s v="CA-2018-116526"/>
    <x v="142"/>
    <d v="2018-09-05T00:00:00"/>
    <s v="Standard Class"/>
    <s v="JA-15970"/>
    <s v="Joseph Airdo"/>
    <x v="0"/>
    <s v="United States"/>
    <x v="66"/>
    <x v="12"/>
    <n v="48227"/>
    <x v="2"/>
    <s v="OFF-AR-10004999"/>
    <x v="1"/>
    <x v="6"/>
    <s v="Newell 315"/>
    <n v="11.96"/>
    <n v="2"/>
    <n v="0"/>
    <n v="2.99"/>
    <x v="2"/>
    <x v="0"/>
    <s v="No"/>
  </r>
  <r>
    <n v="6988"/>
    <s v="CA-2018-116526"/>
    <x v="142"/>
    <d v="2018-09-05T00:00:00"/>
    <s v="Standard Class"/>
    <s v="JA-15970"/>
    <s v="Joseph Airdo"/>
    <x v="0"/>
    <s v="United States"/>
    <x v="66"/>
    <x v="12"/>
    <n v="48227"/>
    <x v="2"/>
    <s v="OFF-BI-10001116"/>
    <x v="1"/>
    <x v="8"/>
    <s v="Wilson Jones 1&quot; Hanging DublLock Ring Binders"/>
    <n v="26.400000000000002"/>
    <n v="5"/>
    <n v="0"/>
    <n v="12.672000000000001"/>
    <x v="2"/>
    <x v="0"/>
    <s v="No"/>
  </r>
  <r>
    <n v="6989"/>
    <s v="CA-2019-158561"/>
    <x v="343"/>
    <d v="2019-11-16T00:00:00"/>
    <s v="Second Class"/>
    <s v="BB-11545"/>
    <s v="Brenda Bowman"/>
    <x v="1"/>
    <s v="United States"/>
    <x v="2"/>
    <x v="2"/>
    <n v="33311"/>
    <x v="0"/>
    <s v="OFF-AP-10002651"/>
    <x v="1"/>
    <x v="9"/>
    <s v="Hoover Upright Vacuum With Dirt Cup"/>
    <n v="1158.1199999999999"/>
    <n v="5"/>
    <n v="0.2"/>
    <n v="130.28849999999983"/>
    <x v="0"/>
    <x v="0"/>
    <s v="No"/>
  </r>
  <r>
    <n v="6990"/>
    <s v="CA-2019-165099"/>
    <x v="157"/>
    <d v="2019-12-13T00:00:00"/>
    <s v="First Class"/>
    <s v="DK-13375"/>
    <s v="Dennis Kane"/>
    <x v="0"/>
    <s v="United States"/>
    <x v="488"/>
    <x v="5"/>
    <n v="79605"/>
    <x v="2"/>
    <s v="OFF-AP-10001634"/>
    <x v="1"/>
    <x v="9"/>
    <s v="Hoover Commercial Lightweight Upright Vacuum"/>
    <n v="1.3919999999999997"/>
    <n v="2"/>
    <n v="0.8"/>
    <n v="-3.7584000000000009"/>
    <x v="2"/>
    <x v="0"/>
    <s v="No"/>
  </r>
  <r>
    <n v="6991"/>
    <s v="CA-2017-109386"/>
    <x v="627"/>
    <d v="2017-11-13T00:00:00"/>
    <s v="Second Class"/>
    <s v="RH-19600"/>
    <s v="Rob Haberlin"/>
    <x v="0"/>
    <s v="United States"/>
    <x v="409"/>
    <x v="17"/>
    <n v="23666"/>
    <x v="0"/>
    <s v="OFF-AP-10003266"/>
    <x v="1"/>
    <x v="9"/>
    <s v="Holmes Replacement Filter for HEPA Air Cleaner, Large Room"/>
    <n v="44.43"/>
    <n v="3"/>
    <n v="0"/>
    <n v="18.660600000000002"/>
    <x v="0"/>
    <x v="0"/>
    <s v="No"/>
  </r>
  <r>
    <n v="6992"/>
    <s v="CA-2017-109386"/>
    <x v="627"/>
    <d v="2017-11-13T00:00:00"/>
    <s v="Second Class"/>
    <s v="RH-19600"/>
    <s v="Rob Haberlin"/>
    <x v="0"/>
    <s v="United States"/>
    <x v="409"/>
    <x v="17"/>
    <n v="23666"/>
    <x v="0"/>
    <s v="TEC-PH-10002890"/>
    <x v="2"/>
    <x v="7"/>
    <s v="AT&amp;T 17929 Lendline Telephone"/>
    <n v="226.20000000000002"/>
    <n v="5"/>
    <n v="0"/>
    <n v="58.811999999999998"/>
    <x v="0"/>
    <x v="0"/>
    <s v="No"/>
  </r>
  <r>
    <n v="6993"/>
    <s v="CA-2017-109386"/>
    <x v="627"/>
    <d v="2017-11-13T00:00:00"/>
    <s v="Second Class"/>
    <s v="RH-19600"/>
    <s v="Rob Haberlin"/>
    <x v="0"/>
    <s v="United States"/>
    <x v="409"/>
    <x v="17"/>
    <n v="23666"/>
    <x v="0"/>
    <s v="FUR-FU-10000308"/>
    <x v="0"/>
    <x v="5"/>
    <s v="Deflect-o Glass Clear Studded Chair Mats"/>
    <n v="186.54"/>
    <n v="3"/>
    <n v="0"/>
    <n v="41.038800000000002"/>
    <x v="0"/>
    <x v="0"/>
    <s v="No"/>
  </r>
  <r>
    <n v="6994"/>
    <s v="CA-2017-109386"/>
    <x v="627"/>
    <d v="2017-11-13T00:00:00"/>
    <s v="Second Class"/>
    <s v="RH-19600"/>
    <s v="Rob Haberlin"/>
    <x v="0"/>
    <s v="United States"/>
    <x v="409"/>
    <x v="17"/>
    <n v="23666"/>
    <x v="0"/>
    <s v="OFF-AR-10000380"/>
    <x v="1"/>
    <x v="6"/>
    <s v="Hunt PowerHouse Electric Pencil Sharpener, Blue"/>
    <n v="265.85999999999996"/>
    <n v="7"/>
    <n v="0"/>
    <n v="79.757999999999967"/>
    <x v="0"/>
    <x v="0"/>
    <s v="No"/>
  </r>
  <r>
    <n v="6995"/>
    <s v="CA-2017-109386"/>
    <x v="627"/>
    <d v="2017-11-13T00:00:00"/>
    <s v="Second Class"/>
    <s v="RH-19600"/>
    <s v="Rob Haberlin"/>
    <x v="0"/>
    <s v="United States"/>
    <x v="409"/>
    <x v="17"/>
    <n v="23666"/>
    <x v="0"/>
    <s v="OFF-AR-10000122"/>
    <x v="1"/>
    <x v="6"/>
    <s v="Newell 314"/>
    <n v="27.9"/>
    <n v="5"/>
    <n v="0"/>
    <n v="6.9749999999999979"/>
    <x v="0"/>
    <x v="0"/>
    <s v="No"/>
  </r>
  <r>
    <n v="6996"/>
    <s v="CA-2017-166800"/>
    <x v="902"/>
    <d v="2017-11-26T00:00:00"/>
    <s v="Standard Class"/>
    <s v="AG-10300"/>
    <s v="Aleksandra Gannaway"/>
    <x v="1"/>
    <s v="United States"/>
    <x v="98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  <x v="1"/>
    <x v="0"/>
    <s v="No"/>
  </r>
  <r>
    <n v="6997"/>
    <s v="CA-2019-117443"/>
    <x v="331"/>
    <d v="2019-12-25T00:00:00"/>
    <s v="Second Class"/>
    <s v="JB-15400"/>
    <s v="Jennifer Braxton"/>
    <x v="1"/>
    <s v="United States"/>
    <x v="179"/>
    <x v="10"/>
    <n v="61107"/>
    <x v="2"/>
    <s v="OFF-BI-10004002"/>
    <x v="1"/>
    <x v="8"/>
    <s v="Wilson Jones International Size A4 Ring Binders"/>
    <n v="13.839999999999998"/>
    <n v="4"/>
    <n v="0.8"/>
    <n v="-22.144000000000005"/>
    <x v="2"/>
    <x v="0"/>
    <s v="No"/>
  </r>
  <r>
    <n v="6998"/>
    <s v="CA-2019-117443"/>
    <x v="331"/>
    <d v="2019-12-25T00:00:00"/>
    <s v="Second Class"/>
    <s v="JB-15400"/>
    <s v="Jennifer Braxton"/>
    <x v="1"/>
    <s v="United States"/>
    <x v="179"/>
    <x v="10"/>
    <n v="61107"/>
    <x v="2"/>
    <s v="OFF-PA-10004475"/>
    <x v="1"/>
    <x v="10"/>
    <s v="Xerox 1940"/>
    <n v="175.87200000000001"/>
    <n v="4"/>
    <n v="0.2"/>
    <n v="63.753599999999992"/>
    <x v="2"/>
    <x v="0"/>
    <s v="No"/>
  </r>
  <r>
    <n v="6999"/>
    <s v="US-2018-134369"/>
    <x v="1142"/>
    <d v="2018-09-22T00:00:00"/>
    <s v="Standard Class"/>
    <s v="BC-11125"/>
    <s v="Becky Castell"/>
    <x v="2"/>
    <s v="United States"/>
    <x v="229"/>
    <x v="1"/>
    <n v="92677"/>
    <x v="1"/>
    <s v="OFF-PA-10002195"/>
    <x v="1"/>
    <x v="10"/>
    <s v="Xerox 1966"/>
    <n v="12.96"/>
    <n v="2"/>
    <n v="0"/>
    <n v="6.3504000000000005"/>
    <x v="1"/>
    <x v="0"/>
    <s v="No"/>
  </r>
  <r>
    <n v="7000"/>
    <s v="CA-2019-123687"/>
    <x v="1143"/>
    <d v="2019-05-29T00:00:00"/>
    <s v="First Class"/>
    <s v="KC-16675"/>
    <s v="Kimberly Carter"/>
    <x v="1"/>
    <s v="United States"/>
    <x v="103"/>
    <x v="0"/>
    <n v="40214"/>
    <x v="0"/>
    <s v="OFF-AP-10002670"/>
    <x v="1"/>
    <x v="9"/>
    <s v="Belkin 8-Outlet Premiere SurgeMaster II Surge Protectors"/>
    <n v="208.44"/>
    <n v="3"/>
    <n v="0"/>
    <n v="62.531999999999982"/>
    <x v="0"/>
    <x v="0"/>
    <s v="No"/>
  </r>
  <r>
    <n v="7001"/>
    <s v="CA-2019-123687"/>
    <x v="1143"/>
    <d v="2019-05-29T00:00:00"/>
    <s v="First Class"/>
    <s v="KC-16675"/>
    <s v="Kimberly Carter"/>
    <x v="1"/>
    <s v="United States"/>
    <x v="103"/>
    <x v="0"/>
    <n v="40214"/>
    <x v="0"/>
    <s v="OFF-SU-10004498"/>
    <x v="1"/>
    <x v="14"/>
    <s v="Martin-Yale Premier Letter Opener"/>
    <n v="25.76"/>
    <n v="2"/>
    <n v="0"/>
    <n v="0.77280000000000015"/>
    <x v="0"/>
    <x v="0"/>
    <s v="No"/>
  </r>
  <r>
    <n v="7002"/>
    <s v="CA-2017-104871"/>
    <x v="1110"/>
    <d v="2017-04-03T00:00:00"/>
    <s v="Standard Class"/>
    <s v="DR-12940"/>
    <s v="Daniel Raglin"/>
    <x v="2"/>
    <s v="United States"/>
    <x v="489"/>
    <x v="10"/>
    <n v="61761"/>
    <x v="2"/>
    <s v="FUR-CH-10003298"/>
    <x v="0"/>
    <x v="1"/>
    <s v="Office Star - Contemporary Task Swivel chair with Loop Arms, Charcoal"/>
    <n v="366.74399999999997"/>
    <n v="4"/>
    <n v="0.3"/>
    <n v="-110.02320000000003"/>
    <x v="2"/>
    <x v="0"/>
    <s v="No"/>
  </r>
  <r>
    <n v="7003"/>
    <s v="CA-2016-133158"/>
    <x v="710"/>
    <d v="2016-08-21T00:00:00"/>
    <s v="Second Class"/>
    <s v="DW-13195"/>
    <s v="David Wiener"/>
    <x v="1"/>
    <s v="United States"/>
    <x v="1"/>
    <x v="1"/>
    <n v="90045"/>
    <x v="1"/>
    <s v="FUR-FU-10000723"/>
    <x v="0"/>
    <x v="5"/>
    <s v="Deflect-o EconoMat Studded, No Bevel Mat for Low Pile Carpeting"/>
    <n v="289.24"/>
    <n v="7"/>
    <n v="0"/>
    <n v="26.031600000000012"/>
    <x v="1"/>
    <x v="0"/>
    <s v="No"/>
  </r>
  <r>
    <n v="7004"/>
    <s v="CA-2016-133158"/>
    <x v="710"/>
    <d v="2016-08-21T00:00:00"/>
    <s v="Second Class"/>
    <s v="DW-13195"/>
    <s v="David Wiener"/>
    <x v="1"/>
    <s v="United States"/>
    <x v="1"/>
    <x v="1"/>
    <n v="90045"/>
    <x v="1"/>
    <s v="OFF-BI-10000632"/>
    <x v="1"/>
    <x v="8"/>
    <s v="Satellite Sectional Post Binders"/>
    <n v="69.456000000000003"/>
    <n v="2"/>
    <n v="0.2"/>
    <n v="22.573199999999996"/>
    <x v="1"/>
    <x v="0"/>
    <s v="No"/>
  </r>
  <r>
    <n v="7005"/>
    <s v="CA-2016-126333"/>
    <x v="851"/>
    <d v="2016-12-28T00:00:00"/>
    <s v="Standard Class"/>
    <s v="ME-18010"/>
    <s v="Michelle Ellison"/>
    <x v="1"/>
    <s v="United States"/>
    <x v="396"/>
    <x v="5"/>
    <n v="77642"/>
    <x v="2"/>
    <s v="OFF-PA-10000223"/>
    <x v="1"/>
    <x v="10"/>
    <s v="Xerox 2000"/>
    <n v="5.1840000000000011"/>
    <n v="1"/>
    <n v="0.2"/>
    <n v="1.8144"/>
    <x v="2"/>
    <x v="0"/>
    <s v="No"/>
  </r>
  <r>
    <n v="7006"/>
    <s v="CA-2017-141740"/>
    <x v="549"/>
    <d v="2017-11-05T00:00:00"/>
    <s v="Standard Class"/>
    <s v="JF-15490"/>
    <s v="Jeremy Farry"/>
    <x v="0"/>
    <s v="United States"/>
    <x v="20"/>
    <x v="15"/>
    <n v="10009"/>
    <x v="3"/>
    <s v="FUR-CH-10001545"/>
    <x v="0"/>
    <x v="1"/>
    <s v="Hon Comfortask Task/Swivel Chairs"/>
    <n v="205.16400000000002"/>
    <n v="2"/>
    <n v="0.1"/>
    <n v="13.677600000000002"/>
    <x v="3"/>
    <x v="0"/>
    <s v="No"/>
  </r>
  <r>
    <n v="7007"/>
    <s v="CA-2016-119466"/>
    <x v="534"/>
    <d v="2016-12-21T00:00:00"/>
    <s v="Standard Class"/>
    <s v="SP-20860"/>
    <s v="Sung Pak"/>
    <x v="1"/>
    <s v="United States"/>
    <x v="22"/>
    <x v="10"/>
    <n v="60623"/>
    <x v="2"/>
    <s v="FUR-FU-10001546"/>
    <x v="0"/>
    <x v="5"/>
    <s v="Dana Swing-Arm Lamps"/>
    <n v="8.5440000000000005"/>
    <n v="2"/>
    <n v="0.6"/>
    <n v="-7.4759999999999991"/>
    <x v="2"/>
    <x v="0"/>
    <s v="No"/>
  </r>
  <r>
    <n v="7008"/>
    <s v="CA-2017-154823"/>
    <x v="291"/>
    <d v="2017-08-25T00:00:00"/>
    <s v="Standard Class"/>
    <s v="KN-16390"/>
    <s v="Katherine Nockton"/>
    <x v="1"/>
    <s v="United States"/>
    <x v="24"/>
    <x v="24"/>
    <n v="45503"/>
    <x v="3"/>
    <s v="OFF-BI-10001098"/>
    <x v="1"/>
    <x v="8"/>
    <s v="Acco D-Ring Binder w/DublLock"/>
    <n v="12.828000000000001"/>
    <n v="2"/>
    <n v="0.7"/>
    <n v="-8.9795999999999978"/>
    <x v="3"/>
    <x v="0"/>
    <s v="No"/>
  </r>
  <r>
    <n v="7009"/>
    <s v="CA-2017-154823"/>
    <x v="291"/>
    <d v="2017-08-25T00:00:00"/>
    <s v="Standard Class"/>
    <s v="KN-16390"/>
    <s v="Katherine Nockton"/>
    <x v="1"/>
    <s v="United States"/>
    <x v="24"/>
    <x v="24"/>
    <n v="45503"/>
    <x v="3"/>
    <s v="FUR-CH-10003379"/>
    <x v="0"/>
    <x v="1"/>
    <s v="Global Commerce Series High-Back Swivel/Tilt Chairs"/>
    <n v="598.45799999999997"/>
    <n v="3"/>
    <n v="0.3"/>
    <n v="-42.746999999999957"/>
    <x v="3"/>
    <x v="0"/>
    <s v="No"/>
  </r>
  <r>
    <n v="7010"/>
    <s v="CA-2017-154823"/>
    <x v="291"/>
    <d v="2017-08-25T00:00:00"/>
    <s v="Standard Class"/>
    <s v="KN-16390"/>
    <s v="Katherine Nockton"/>
    <x v="1"/>
    <s v="United States"/>
    <x v="24"/>
    <x v="24"/>
    <n v="45503"/>
    <x v="3"/>
    <s v="FUR-FU-10000193"/>
    <x v="0"/>
    <x v="5"/>
    <s v="Tenex Chairmats For Use with Hard Floors"/>
    <n v="25.983999999999998"/>
    <n v="1"/>
    <n v="0.2"/>
    <n v="-3.8976000000000015"/>
    <x v="3"/>
    <x v="0"/>
    <s v="No"/>
  </r>
  <r>
    <n v="7011"/>
    <s v="US-2016-135881"/>
    <x v="235"/>
    <d v="2016-05-27T00:00:00"/>
    <s v="Standard Class"/>
    <s v="GT-14710"/>
    <s v="Greg Tran"/>
    <x v="0"/>
    <s v="United States"/>
    <x v="20"/>
    <x v="15"/>
    <n v="10035"/>
    <x v="3"/>
    <s v="OFF-BI-10000829"/>
    <x v="1"/>
    <x v="8"/>
    <s v="Avery Non-Stick Binders"/>
    <n v="17.96"/>
    <n v="5"/>
    <n v="0.2"/>
    <n v="5.8369999999999997"/>
    <x v="3"/>
    <x v="0"/>
    <s v="No"/>
  </r>
  <r>
    <n v="7012"/>
    <s v="US-2016-135881"/>
    <x v="235"/>
    <d v="2016-05-27T00:00:00"/>
    <s v="Standard Class"/>
    <s v="GT-14710"/>
    <s v="Greg Tran"/>
    <x v="0"/>
    <s v="United States"/>
    <x v="20"/>
    <x v="15"/>
    <n v="10035"/>
    <x v="3"/>
    <s v="OFF-SU-10003002"/>
    <x v="1"/>
    <x v="14"/>
    <s v="Letter Slitter"/>
    <n v="5.04"/>
    <n v="2"/>
    <n v="0"/>
    <n v="0.15120000000000022"/>
    <x v="3"/>
    <x v="0"/>
    <s v="No"/>
  </r>
  <r>
    <n v="7013"/>
    <s v="US-2016-135881"/>
    <x v="235"/>
    <d v="2016-05-27T00:00:00"/>
    <s v="Standard Class"/>
    <s v="GT-14710"/>
    <s v="Greg Tran"/>
    <x v="0"/>
    <s v="United States"/>
    <x v="20"/>
    <x v="15"/>
    <n v="10035"/>
    <x v="3"/>
    <s v="OFF-AP-10002118"/>
    <x v="1"/>
    <x v="9"/>
    <s v="1.7 Cubic Foot Compact &quot;Cube&quot; Office Refrigerators"/>
    <n v="208.16"/>
    <n v="1"/>
    <n v="0"/>
    <n v="56.20320000000001"/>
    <x v="3"/>
    <x v="0"/>
    <s v="No"/>
  </r>
  <r>
    <n v="7014"/>
    <s v="CA-2019-141201"/>
    <x v="34"/>
    <d v="2019-12-11T00:00:00"/>
    <s v="Second Class"/>
    <s v="DB-12910"/>
    <s v="Daniel Byrd"/>
    <x v="2"/>
    <s v="United States"/>
    <x v="162"/>
    <x v="1"/>
    <n v="93905"/>
    <x v="1"/>
    <s v="FUR-BO-10001519"/>
    <x v="0"/>
    <x v="0"/>
    <s v="O'Sullivan 3-Shelf Heavy-Duty Bookcases"/>
    <n v="148.25700000000001"/>
    <n v="3"/>
    <n v="0.15"/>
    <n v="15.697800000000004"/>
    <x v="1"/>
    <x v="0"/>
    <s v="No"/>
  </r>
  <r>
    <n v="7015"/>
    <s v="CA-2016-114790"/>
    <x v="518"/>
    <d v="2016-03-13T00:00:00"/>
    <s v="Second Class"/>
    <s v="FM-14215"/>
    <s v="Filia McAdams"/>
    <x v="1"/>
    <s v="United States"/>
    <x v="102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  <x v="0"/>
    <x v="0"/>
    <s v="No"/>
  </r>
  <r>
    <n v="7016"/>
    <s v="CA-2016-114790"/>
    <x v="518"/>
    <d v="2016-03-13T00:00:00"/>
    <s v="Second Class"/>
    <s v="FM-14215"/>
    <s v="Filia McAdams"/>
    <x v="1"/>
    <s v="United States"/>
    <x v="102"/>
    <x v="0"/>
    <n v="40475"/>
    <x v="0"/>
    <s v="TEC-AC-10000710"/>
    <x v="2"/>
    <x v="11"/>
    <s v="Maxell DVD-RAM Discs"/>
    <n v="32.96"/>
    <n v="2"/>
    <n v="0"/>
    <n v="14.172800000000002"/>
    <x v="0"/>
    <x v="0"/>
    <s v="No"/>
  </r>
  <r>
    <n v="7017"/>
    <s v="CA-2016-114790"/>
    <x v="518"/>
    <d v="2016-03-13T00:00:00"/>
    <s v="Second Class"/>
    <s v="FM-14215"/>
    <s v="Filia McAdams"/>
    <x v="1"/>
    <s v="United States"/>
    <x v="102"/>
    <x v="0"/>
    <n v="40475"/>
    <x v="0"/>
    <s v="TEC-PH-10000984"/>
    <x v="2"/>
    <x v="7"/>
    <s v="Panasonic KX-TG9471B"/>
    <n v="587.97"/>
    <n v="3"/>
    <n v="0"/>
    <n v="164.63160000000005"/>
    <x v="0"/>
    <x v="0"/>
    <s v="No"/>
  </r>
  <r>
    <n v="7018"/>
    <s v="CA-2016-114790"/>
    <x v="518"/>
    <d v="2016-03-13T00:00:00"/>
    <s v="Second Class"/>
    <s v="FM-14215"/>
    <s v="Filia McAdams"/>
    <x v="1"/>
    <s v="United States"/>
    <x v="102"/>
    <x v="0"/>
    <n v="40475"/>
    <x v="0"/>
    <s v="OFF-PA-10000213"/>
    <x v="1"/>
    <x v="10"/>
    <s v="Xerox 198"/>
    <n v="14.940000000000001"/>
    <n v="3"/>
    <n v="0"/>
    <n v="7.0218000000000007"/>
    <x v="0"/>
    <x v="0"/>
    <s v="No"/>
  </r>
  <r>
    <n v="7019"/>
    <s v="US-2018-154256"/>
    <x v="661"/>
    <d v="2018-06-27T00:00:00"/>
    <s v="Second Class"/>
    <s v="SM-20005"/>
    <s v="Sally Matthias"/>
    <x v="0"/>
    <s v="United States"/>
    <x v="20"/>
    <x v="15"/>
    <n v="10035"/>
    <x v="3"/>
    <s v="OFF-LA-10003720"/>
    <x v="1"/>
    <x v="2"/>
    <s v="Avery 487"/>
    <n v="25.83"/>
    <n v="7"/>
    <n v="0"/>
    <n v="12.1401"/>
    <x v="3"/>
    <x v="0"/>
    <s v="No"/>
  </r>
  <r>
    <n v="7020"/>
    <s v="CA-2016-124737"/>
    <x v="709"/>
    <d v="2016-08-27T00:00:00"/>
    <s v="Standard Class"/>
    <s v="AP-10915"/>
    <s v="Arthur Prichep"/>
    <x v="0"/>
    <s v="United States"/>
    <x v="60"/>
    <x v="22"/>
    <n v="80219"/>
    <x v="1"/>
    <s v="OFF-PA-10001837"/>
    <x v="1"/>
    <x v="10"/>
    <s v="Xerox 1976"/>
    <n v="15.552000000000003"/>
    <n v="3"/>
    <n v="0.2"/>
    <n v="5.4432"/>
    <x v="1"/>
    <x v="0"/>
    <s v="No"/>
  </r>
  <r>
    <n v="7021"/>
    <s v="CA-2016-124737"/>
    <x v="709"/>
    <d v="2016-08-27T00:00:00"/>
    <s v="Standard Class"/>
    <s v="AP-10915"/>
    <s v="Arthur Prichep"/>
    <x v="0"/>
    <s v="United States"/>
    <x v="60"/>
    <x v="22"/>
    <n v="80219"/>
    <x v="1"/>
    <s v="OFF-SU-10004661"/>
    <x v="1"/>
    <x v="14"/>
    <s v="Acme Titanium Bonded Scissors"/>
    <n v="6.8000000000000007"/>
    <n v="1"/>
    <n v="0.2"/>
    <n v="0.50999999999999979"/>
    <x v="1"/>
    <x v="0"/>
    <s v="No"/>
  </r>
  <r>
    <n v="7022"/>
    <s v="CA-2016-124737"/>
    <x v="709"/>
    <d v="2016-08-27T00:00:00"/>
    <s v="Standard Class"/>
    <s v="AP-10915"/>
    <s v="Arthur Prichep"/>
    <x v="0"/>
    <s v="United States"/>
    <x v="60"/>
    <x v="22"/>
    <n v="80219"/>
    <x v="1"/>
    <s v="FUR-FU-10003274"/>
    <x v="0"/>
    <x v="5"/>
    <s v="Regeneration Desk Collection"/>
    <n v="4.2240000000000002"/>
    <n v="3"/>
    <n v="0.2"/>
    <n v="1.2672000000000003"/>
    <x v="1"/>
    <x v="0"/>
    <s v="No"/>
  </r>
  <r>
    <n v="7023"/>
    <s v="CA-2016-124737"/>
    <x v="709"/>
    <d v="2016-08-27T00:00:00"/>
    <s v="Standard Class"/>
    <s v="AP-10915"/>
    <s v="Arthur Prichep"/>
    <x v="0"/>
    <s v="United States"/>
    <x v="60"/>
    <x v="22"/>
    <n v="80219"/>
    <x v="1"/>
    <s v="TEC-PH-10000149"/>
    <x v="2"/>
    <x v="7"/>
    <s v="Cisco SPA525G2 IP Phone - Wireless"/>
    <n v="143.64000000000001"/>
    <n v="9"/>
    <n v="0.2"/>
    <n v="10.772999999999989"/>
    <x v="1"/>
    <x v="0"/>
    <s v="No"/>
  </r>
  <r>
    <n v="7024"/>
    <s v="CA-2016-124737"/>
    <x v="709"/>
    <d v="2016-08-27T00:00:00"/>
    <s v="Standard Class"/>
    <s v="AP-10915"/>
    <s v="Arthur Prichep"/>
    <x v="0"/>
    <s v="United States"/>
    <x v="60"/>
    <x v="22"/>
    <n v="80219"/>
    <x v="1"/>
    <s v="OFF-PA-10000019"/>
    <x v="1"/>
    <x v="10"/>
    <s v="Xerox 1931"/>
    <n v="31.104000000000006"/>
    <n v="6"/>
    <n v="0.2"/>
    <n v="10.8864"/>
    <x v="1"/>
    <x v="0"/>
    <s v="No"/>
  </r>
  <r>
    <n v="7025"/>
    <s v="CA-2016-124737"/>
    <x v="709"/>
    <d v="2016-08-27T00:00:00"/>
    <s v="Standard Class"/>
    <s v="AP-10915"/>
    <s v="Arthur Prichep"/>
    <x v="0"/>
    <s v="United States"/>
    <x v="60"/>
    <x v="22"/>
    <n v="80219"/>
    <x v="1"/>
    <s v="OFF-PA-10001125"/>
    <x v="1"/>
    <x v="10"/>
    <s v="Xerox 1988"/>
    <n v="223.05600000000001"/>
    <n v="9"/>
    <n v="0.2"/>
    <n v="69.704999999999984"/>
    <x v="1"/>
    <x v="0"/>
    <s v="No"/>
  </r>
  <r>
    <n v="7026"/>
    <s v="US-2019-101840"/>
    <x v="695"/>
    <d v="2019-02-12T00:00:00"/>
    <s v="Standard Class"/>
    <s v="SP-20545"/>
    <s v="Sibella Parks"/>
    <x v="1"/>
    <s v="United States"/>
    <x v="20"/>
    <x v="15"/>
    <n v="10024"/>
    <x v="3"/>
    <s v="TEC-PH-10002538"/>
    <x v="2"/>
    <x v="7"/>
    <s v="Grandstream GXP1160 VoIP phone"/>
    <n v="227.45999999999998"/>
    <n v="6"/>
    <n v="0"/>
    <n v="65.963399999999979"/>
    <x v="3"/>
    <x v="0"/>
    <s v="No"/>
  </r>
  <r>
    <n v="7027"/>
    <s v="US-2019-101840"/>
    <x v="695"/>
    <d v="2019-02-12T00:00:00"/>
    <s v="Standard Class"/>
    <s v="SP-20545"/>
    <s v="Sibella Parks"/>
    <x v="1"/>
    <s v="United States"/>
    <x v="20"/>
    <x v="15"/>
    <n v="10024"/>
    <x v="3"/>
    <s v="OFF-BI-10000279"/>
    <x v="1"/>
    <x v="8"/>
    <s v="Acco Recycled 2&quot; Capacity Laser Printer Hanging Data Binders"/>
    <n v="46.24"/>
    <n v="4"/>
    <n v="0.2"/>
    <n v="15.605999999999996"/>
    <x v="3"/>
    <x v="0"/>
    <s v="No"/>
  </r>
  <r>
    <n v="7028"/>
    <s v="CA-2019-131653"/>
    <x v="926"/>
    <d v="2019-02-05T00:00:00"/>
    <s v="Standard Class"/>
    <s v="RD-19585"/>
    <s v="Rob Dowd"/>
    <x v="0"/>
    <s v="United States"/>
    <x v="20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  <x v="3"/>
    <x v="0"/>
    <s v="No"/>
  </r>
  <r>
    <n v="7029"/>
    <s v="US-2018-157840"/>
    <x v="887"/>
    <d v="2018-12-23T00:00:00"/>
    <s v="Second Class"/>
    <s v="MC-17575"/>
    <s v="Matt Collins"/>
    <x v="0"/>
    <s v="United States"/>
    <x v="9"/>
    <x v="8"/>
    <n v="68025"/>
    <x v="2"/>
    <s v="OFF-PA-10003673"/>
    <x v="1"/>
    <x v="10"/>
    <s v="Strathmore Photo Mount Cards"/>
    <n v="33.9"/>
    <n v="5"/>
    <n v="0"/>
    <n v="15.593999999999999"/>
    <x v="2"/>
    <x v="0"/>
    <s v="No"/>
  </r>
  <r>
    <n v="7030"/>
    <s v="CA-2018-145548"/>
    <x v="583"/>
    <d v="2018-11-16T00:00:00"/>
    <s v="Standard Class"/>
    <s v="EB-13750"/>
    <s v="Edward Becker"/>
    <x v="1"/>
    <s v="United States"/>
    <x v="20"/>
    <x v="15"/>
    <n v="10011"/>
    <x v="3"/>
    <s v="OFF-ST-10002562"/>
    <x v="1"/>
    <x v="4"/>
    <s v="Staple magnet"/>
    <n v="28.14"/>
    <n v="3"/>
    <n v="0"/>
    <n v="7.8792000000000009"/>
    <x v="3"/>
    <x v="0"/>
    <s v="No"/>
  </r>
  <r>
    <n v="7031"/>
    <s v="CA-2018-145548"/>
    <x v="583"/>
    <d v="2018-11-16T00:00:00"/>
    <s v="Standard Class"/>
    <s v="EB-13750"/>
    <s v="Edward Becker"/>
    <x v="1"/>
    <s v="United States"/>
    <x v="20"/>
    <x v="15"/>
    <n v="10011"/>
    <x v="3"/>
    <s v="TEC-AC-10002305"/>
    <x v="2"/>
    <x v="11"/>
    <s v="KeyTronic E03601U1 - Keyboard - Beige"/>
    <n v="36"/>
    <n v="2"/>
    <n v="0"/>
    <n v="6.4799999999999969"/>
    <x v="3"/>
    <x v="0"/>
    <s v="No"/>
  </r>
  <r>
    <n v="7032"/>
    <s v="CA-2018-145548"/>
    <x v="583"/>
    <d v="2018-11-16T00:00:00"/>
    <s v="Standard Class"/>
    <s v="EB-13750"/>
    <s v="Edward Becker"/>
    <x v="1"/>
    <s v="United States"/>
    <x v="20"/>
    <x v="15"/>
    <n v="10011"/>
    <x v="3"/>
    <s v="OFF-AR-10003373"/>
    <x v="1"/>
    <x v="6"/>
    <s v="Boston School Pro Electric Pencil Sharpener, 1670"/>
    <n v="92.94"/>
    <n v="3"/>
    <n v="0"/>
    <n v="25.093799999999998"/>
    <x v="3"/>
    <x v="0"/>
    <s v="No"/>
  </r>
  <r>
    <n v="7033"/>
    <s v="CA-2018-145548"/>
    <x v="583"/>
    <d v="2018-11-16T00:00:00"/>
    <s v="Standard Class"/>
    <s v="EB-13750"/>
    <s v="Edward Becker"/>
    <x v="1"/>
    <s v="United States"/>
    <x v="20"/>
    <x v="15"/>
    <n v="10011"/>
    <x v="3"/>
    <s v="FUR-CH-10003774"/>
    <x v="0"/>
    <x v="1"/>
    <s v="Global Wood Trimmed Manager's Task Chair, Khaki"/>
    <n v="245.64600000000002"/>
    <n v="3"/>
    <n v="0.1"/>
    <n v="8.1881999999999877"/>
    <x v="3"/>
    <x v="0"/>
    <s v="No"/>
  </r>
  <r>
    <n v="7034"/>
    <s v="CA-2018-145548"/>
    <x v="583"/>
    <d v="2018-11-16T00:00:00"/>
    <s v="Standard Class"/>
    <s v="EB-13750"/>
    <s v="Edward Becker"/>
    <x v="1"/>
    <s v="United States"/>
    <x v="20"/>
    <x v="15"/>
    <n v="10011"/>
    <x v="3"/>
    <s v="OFF-BI-10001510"/>
    <x v="1"/>
    <x v="8"/>
    <s v="Deluxe Heavy-Duty Vinyl Round Ring Binder"/>
    <n v="55.00800000000001"/>
    <n v="3"/>
    <n v="0.2"/>
    <n v="17.189999999999998"/>
    <x v="3"/>
    <x v="0"/>
    <s v="No"/>
  </r>
  <r>
    <n v="7035"/>
    <s v="CA-2018-145548"/>
    <x v="583"/>
    <d v="2018-11-16T00:00:00"/>
    <s v="Standard Class"/>
    <s v="EB-13750"/>
    <s v="Edward Becker"/>
    <x v="1"/>
    <s v="United States"/>
    <x v="20"/>
    <x v="15"/>
    <n v="10011"/>
    <x v="3"/>
    <s v="OFF-BI-10004236"/>
    <x v="1"/>
    <x v="8"/>
    <s v="XtraLife ClearVue Slant-D Ring Binder, White, 3&quot;"/>
    <n v="35.231999999999999"/>
    <n v="3"/>
    <n v="0.2"/>
    <n v="11.450399999999998"/>
    <x v="3"/>
    <x v="0"/>
    <s v="No"/>
  </r>
  <r>
    <n v="7036"/>
    <s v="CA-2019-119494"/>
    <x v="45"/>
    <d v="2019-11-13T00:00:00"/>
    <s v="Standard Class"/>
    <s v="JE-15610"/>
    <s v="Jim Epp"/>
    <x v="1"/>
    <s v="United States"/>
    <x v="70"/>
    <x v="1"/>
    <n v="92105"/>
    <x v="1"/>
    <s v="FUR-CH-10004675"/>
    <x v="0"/>
    <x v="1"/>
    <s v="Lifetime Advantage Folding Chairs, 4/Carton"/>
    <n v="523.39200000000005"/>
    <n v="3"/>
    <n v="0.2"/>
    <n v="52.339199999999977"/>
    <x v="1"/>
    <x v="0"/>
    <s v="No"/>
  </r>
  <r>
    <n v="7037"/>
    <s v="CA-2016-124618"/>
    <x v="1073"/>
    <d v="2016-05-04T00:00:00"/>
    <s v="Second Class"/>
    <s v="CS-11860"/>
    <s v="Cari Schnelling"/>
    <x v="0"/>
    <s v="United States"/>
    <x v="121"/>
    <x v="2"/>
    <n v="33801"/>
    <x v="0"/>
    <s v="TEC-CO-10004202"/>
    <x v="2"/>
    <x v="16"/>
    <s v="Brother DCP1000 Digital 3 in 1 Multifunction Machine"/>
    <n v="479.98400000000004"/>
    <n v="2"/>
    <n v="0.2"/>
    <n v="89.996999999999986"/>
    <x v="0"/>
    <x v="0"/>
    <s v="No"/>
  </r>
  <r>
    <n v="7038"/>
    <s v="CA-2019-161970"/>
    <x v="585"/>
    <d v="2019-09-27T00:00:00"/>
    <s v="Standard Class"/>
    <s v="PB-19105"/>
    <s v="Peter Bühler"/>
    <x v="0"/>
    <s v="United States"/>
    <x v="214"/>
    <x v="32"/>
    <n v="30080"/>
    <x v="0"/>
    <s v="OFF-PA-10004255"/>
    <x v="1"/>
    <x v="10"/>
    <s v="Xerox 219"/>
    <n v="12.96"/>
    <n v="2"/>
    <n v="0"/>
    <n v="6.2208000000000006"/>
    <x v="0"/>
    <x v="0"/>
    <s v="No"/>
  </r>
  <r>
    <n v="7039"/>
    <s v="CA-2019-161970"/>
    <x v="585"/>
    <d v="2019-09-27T00:00:00"/>
    <s v="Standard Class"/>
    <s v="PB-19105"/>
    <s v="Peter Bühler"/>
    <x v="0"/>
    <s v="United States"/>
    <x v="214"/>
    <x v="32"/>
    <n v="30080"/>
    <x v="0"/>
    <s v="OFF-AR-10003896"/>
    <x v="1"/>
    <x v="6"/>
    <s v="Stride Job 150 Highlighters, Chisel Tip, Assorted Colors"/>
    <n v="17.940000000000001"/>
    <n v="3"/>
    <n v="0"/>
    <n v="6.4584000000000001"/>
    <x v="0"/>
    <x v="0"/>
    <s v="No"/>
  </r>
  <r>
    <n v="7040"/>
    <s v="CA-2019-103443"/>
    <x v="94"/>
    <d v="2019-12-23T00:00:00"/>
    <s v="Standard Class"/>
    <s v="AT-10735"/>
    <s v="Annie Thurman"/>
    <x v="0"/>
    <s v="United States"/>
    <x v="20"/>
    <x v="15"/>
    <n v="10009"/>
    <x v="3"/>
    <s v="OFF-ST-10002276"/>
    <x v="1"/>
    <x v="4"/>
    <s v="Safco Steel Mobile File Cart"/>
    <n v="166.72"/>
    <n v="2"/>
    <n v="0"/>
    <n v="41.680000000000007"/>
    <x v="3"/>
    <x v="0"/>
    <s v="No"/>
  </r>
  <r>
    <n v="7041"/>
    <s v="CA-2019-103443"/>
    <x v="94"/>
    <d v="2019-12-23T00:00:00"/>
    <s v="Standard Class"/>
    <s v="AT-10735"/>
    <s v="Annie Thurman"/>
    <x v="0"/>
    <s v="United States"/>
    <x v="20"/>
    <x v="15"/>
    <n v="10009"/>
    <x v="3"/>
    <s v="OFF-BI-10001617"/>
    <x v="1"/>
    <x v="8"/>
    <s v="GBC Wire Binding Combs"/>
    <n v="24.816000000000003"/>
    <n v="3"/>
    <n v="0.2"/>
    <n v="8.3753999999999991"/>
    <x v="3"/>
    <x v="0"/>
    <s v="No"/>
  </r>
  <r>
    <n v="7042"/>
    <s v="CA-2019-103443"/>
    <x v="94"/>
    <d v="2019-12-23T00:00:00"/>
    <s v="Standard Class"/>
    <s v="AT-10735"/>
    <s v="Annie Thurman"/>
    <x v="0"/>
    <s v="United States"/>
    <x v="20"/>
    <x v="15"/>
    <n v="10009"/>
    <x v="3"/>
    <s v="FUR-FU-10000308"/>
    <x v="0"/>
    <x v="5"/>
    <s v="Deflect-o Glass Clear Studded Chair Mats"/>
    <n v="124.36"/>
    <n v="2"/>
    <n v="0"/>
    <n v="27.359200000000001"/>
    <x v="3"/>
    <x v="0"/>
    <s v="No"/>
  </r>
  <r>
    <n v="7043"/>
    <s v="US-2019-165358"/>
    <x v="930"/>
    <d v="2019-07-23T00:00:00"/>
    <s v="Standard Class"/>
    <s v="SV-20365"/>
    <s v="Seth Vernon"/>
    <x v="0"/>
    <s v="United States"/>
    <x v="10"/>
    <x v="9"/>
    <n v="19134"/>
    <x v="3"/>
    <s v="TEC-CO-10001943"/>
    <x v="2"/>
    <x v="16"/>
    <s v="Canon PC-428 Personal Copier"/>
    <n v="599.97"/>
    <n v="5"/>
    <n v="0.4"/>
    <n v="69.996499999999969"/>
    <x v="3"/>
    <x v="0"/>
    <s v="No"/>
  </r>
  <r>
    <n v="7044"/>
    <s v="US-2019-165358"/>
    <x v="930"/>
    <d v="2019-07-23T00:00:00"/>
    <s v="Standard Class"/>
    <s v="SV-20365"/>
    <s v="Seth Vernon"/>
    <x v="0"/>
    <s v="United States"/>
    <x v="10"/>
    <x v="9"/>
    <n v="19134"/>
    <x v="3"/>
    <s v="FUR-CH-10002647"/>
    <x v="0"/>
    <x v="1"/>
    <s v="Situations Contoured Folding Chairs, 4/Set"/>
    <n v="198.744"/>
    <n v="4"/>
    <n v="0.3"/>
    <n v="-14.195999999999984"/>
    <x v="3"/>
    <x v="0"/>
    <s v="No"/>
  </r>
  <r>
    <n v="7045"/>
    <s v="US-2019-165358"/>
    <x v="930"/>
    <d v="2019-07-23T00:00:00"/>
    <s v="Standard Class"/>
    <s v="SV-20365"/>
    <s v="Seth Vernon"/>
    <x v="0"/>
    <s v="United States"/>
    <x v="10"/>
    <x v="9"/>
    <n v="19134"/>
    <x v="3"/>
    <s v="OFF-SU-10004768"/>
    <x v="1"/>
    <x v="14"/>
    <s v="Acme Kleencut Forged Steel Scissors"/>
    <n v="9.1840000000000011"/>
    <n v="2"/>
    <n v="0.2"/>
    <n v="1.1479999999999988"/>
    <x v="3"/>
    <x v="0"/>
    <s v="No"/>
  </r>
  <r>
    <n v="7046"/>
    <s v="CA-2018-160136"/>
    <x v="54"/>
    <d v="2018-11-09T00:00:00"/>
    <s v="Standard Class"/>
    <s v="PJ-18835"/>
    <s v="Patrick Jones"/>
    <x v="1"/>
    <s v="United States"/>
    <x v="61"/>
    <x v="5"/>
    <n v="75217"/>
    <x v="2"/>
    <s v="OFF-PA-10002160"/>
    <x v="1"/>
    <x v="10"/>
    <s v="Xerox 1978"/>
    <n v="9.2480000000000011"/>
    <n v="2"/>
    <n v="0.2"/>
    <n v="3.3524000000000003"/>
    <x v="2"/>
    <x v="0"/>
    <s v="No"/>
  </r>
  <r>
    <n v="7047"/>
    <s v="CA-2016-150581"/>
    <x v="918"/>
    <d v="2016-04-12T00:00:00"/>
    <s v="Standard Class"/>
    <s v="NM-18445"/>
    <s v="Nathan Mautz"/>
    <x v="2"/>
    <s v="United States"/>
    <x v="3"/>
    <x v="1"/>
    <n v="94521"/>
    <x v="1"/>
    <s v="FUR-TA-10003748"/>
    <x v="0"/>
    <x v="3"/>
    <s v="Bevis 36 x 72 Conference Tables"/>
    <n v="99.591999999999999"/>
    <n v="1"/>
    <n v="0.2"/>
    <n v="2.4897999999999989"/>
    <x v="1"/>
    <x v="0"/>
    <s v="No"/>
  </r>
  <r>
    <n v="7048"/>
    <s v="CA-2016-150581"/>
    <x v="918"/>
    <d v="2016-04-12T00:00:00"/>
    <s v="Standard Class"/>
    <s v="NM-18445"/>
    <s v="Nathan Mautz"/>
    <x v="2"/>
    <s v="United States"/>
    <x v="3"/>
    <x v="1"/>
    <n v="94521"/>
    <x v="1"/>
    <s v="TEC-AC-10001908"/>
    <x v="2"/>
    <x v="11"/>
    <s v="Logitech Wireless Headset h800"/>
    <n v="399.96"/>
    <n v="4"/>
    <n v="0"/>
    <n v="139.98599999999999"/>
    <x v="1"/>
    <x v="0"/>
    <s v="No"/>
  </r>
  <r>
    <n v="7049"/>
    <s v="CA-2018-119515"/>
    <x v="1041"/>
    <d v="2018-08-16T00:00:00"/>
    <s v="First Class"/>
    <s v="TR-21325"/>
    <s v="Toby Ritter"/>
    <x v="0"/>
    <s v="United States"/>
    <x v="316"/>
    <x v="18"/>
    <n v="37211"/>
    <x v="0"/>
    <s v="OFF-PA-10000552"/>
    <x v="1"/>
    <x v="10"/>
    <s v="Xerox 200"/>
    <n v="15.552000000000003"/>
    <n v="3"/>
    <n v="0.2"/>
    <n v="5.4432"/>
    <x v="0"/>
    <x v="0"/>
    <s v="No"/>
  </r>
  <r>
    <n v="7050"/>
    <s v="CA-2016-141355"/>
    <x v="794"/>
    <d v="2016-09-30T00:00:00"/>
    <s v="Standard Class"/>
    <s v="BF-11005"/>
    <s v="Barry Franz"/>
    <x v="2"/>
    <s v="United States"/>
    <x v="34"/>
    <x v="22"/>
    <n v="80013"/>
    <x v="1"/>
    <s v="OFF-AR-10003179"/>
    <x v="1"/>
    <x v="6"/>
    <s v="Dixon Ticonderoga Core-Lock Colored Pencils"/>
    <n v="14.576000000000001"/>
    <n v="2"/>
    <n v="0.2"/>
    <n v="2.3685999999999989"/>
    <x v="1"/>
    <x v="0"/>
    <s v="No"/>
  </r>
  <r>
    <n v="7051"/>
    <s v="CA-2018-165330"/>
    <x v="25"/>
    <d v="2018-12-11T00:00:00"/>
    <s v="Same Day"/>
    <s v="WB-21850"/>
    <s v="William Brown"/>
    <x v="0"/>
    <s v="United States"/>
    <x v="125"/>
    <x v="1"/>
    <n v="92804"/>
    <x v="1"/>
    <s v="OFF-BI-10004593"/>
    <x v="1"/>
    <x v="8"/>
    <s v="Ibico Laser Imprintable Binding System Covers"/>
    <n v="209.60000000000002"/>
    <n v="5"/>
    <n v="0.2"/>
    <n v="68.11999999999999"/>
    <x v="1"/>
    <x v="1"/>
    <s v="Yes"/>
  </r>
  <r>
    <n v="7052"/>
    <s v="CA-2018-165330"/>
    <x v="25"/>
    <d v="2018-12-11T00:00:00"/>
    <s v="Same Day"/>
    <s v="WB-21850"/>
    <s v="William Brown"/>
    <x v="0"/>
    <s v="United States"/>
    <x v="125"/>
    <x v="1"/>
    <n v="92804"/>
    <x v="1"/>
    <s v="OFF-AR-10000914"/>
    <x v="1"/>
    <x v="6"/>
    <s v="Boston 16765 Mini Stand Up Battery Pencil Sharpener"/>
    <n v="23.32"/>
    <n v="2"/>
    <n v="0"/>
    <n v="6.0632000000000019"/>
    <x v="1"/>
    <x v="1"/>
    <s v="Yes"/>
  </r>
  <r>
    <n v="7053"/>
    <s v="CA-2018-165330"/>
    <x v="25"/>
    <d v="2018-12-11T00:00:00"/>
    <s v="Same Day"/>
    <s v="WB-21850"/>
    <s v="William Brown"/>
    <x v="0"/>
    <s v="United States"/>
    <x v="125"/>
    <x v="1"/>
    <n v="92804"/>
    <x v="1"/>
    <s v="OFF-PA-10000241"/>
    <x v="1"/>
    <x v="10"/>
    <s v="IBM Multi-Purpose Copy Paper, 8 1/2 x 11&quot;, Case"/>
    <n v="30.98"/>
    <n v="1"/>
    <n v="0"/>
    <n v="13.940999999999999"/>
    <x v="1"/>
    <x v="1"/>
    <s v="Yes"/>
  </r>
  <r>
    <n v="7054"/>
    <s v="CA-2018-165330"/>
    <x v="25"/>
    <d v="2018-12-11T00:00:00"/>
    <s v="Same Day"/>
    <s v="WB-21850"/>
    <s v="William Brown"/>
    <x v="0"/>
    <s v="United States"/>
    <x v="125"/>
    <x v="1"/>
    <n v="92804"/>
    <x v="1"/>
    <s v="TEC-AC-10000057"/>
    <x v="2"/>
    <x v="11"/>
    <s v="Microsoft Natural Ergonomic Keyboard 4000"/>
    <n v="119.96"/>
    <n v="4"/>
    <n v="0"/>
    <n v="25.191599999999994"/>
    <x v="1"/>
    <x v="1"/>
    <s v="Yes"/>
  </r>
  <r>
    <n v="7055"/>
    <s v="CA-2018-165330"/>
    <x v="25"/>
    <d v="2018-12-11T00:00:00"/>
    <s v="Same Day"/>
    <s v="WB-21850"/>
    <s v="William Brown"/>
    <x v="0"/>
    <s v="United States"/>
    <x v="125"/>
    <x v="1"/>
    <n v="92804"/>
    <x v="1"/>
    <s v="FUR-CH-10003774"/>
    <x v="0"/>
    <x v="1"/>
    <s v="Global Wood Trimmed Manager's Task Chair, Khaki"/>
    <n v="363.92"/>
    <n v="5"/>
    <n v="0.2"/>
    <n v="-31.843000000000018"/>
    <x v="1"/>
    <x v="1"/>
    <s v="Yes"/>
  </r>
  <r>
    <n v="7056"/>
    <s v="CA-2018-165330"/>
    <x v="25"/>
    <d v="2018-12-11T00:00:00"/>
    <s v="Same Day"/>
    <s v="WB-21850"/>
    <s v="William Brown"/>
    <x v="0"/>
    <s v="United States"/>
    <x v="125"/>
    <x v="1"/>
    <n v="92804"/>
    <x v="1"/>
    <s v="OFF-BI-10002824"/>
    <x v="1"/>
    <x v="8"/>
    <s v="Recycled Easel Ring Binders"/>
    <n v="35.808"/>
    <n v="3"/>
    <n v="0.2"/>
    <n v="11.189999999999996"/>
    <x v="1"/>
    <x v="1"/>
    <s v="Yes"/>
  </r>
  <r>
    <n v="7057"/>
    <s v="CA-2018-165330"/>
    <x v="25"/>
    <d v="2018-12-11T00:00:00"/>
    <s v="Same Day"/>
    <s v="WB-21850"/>
    <s v="William Brown"/>
    <x v="0"/>
    <s v="United States"/>
    <x v="125"/>
    <x v="1"/>
    <n v="92804"/>
    <x v="1"/>
    <s v="OFF-BI-10004001"/>
    <x v="1"/>
    <x v="8"/>
    <s v="GBC Recycled VeloBinder Covers"/>
    <n v="122.688"/>
    <n v="9"/>
    <n v="0.2"/>
    <n v="39.873599999999982"/>
    <x v="1"/>
    <x v="1"/>
    <s v="Yes"/>
  </r>
  <r>
    <n v="7058"/>
    <s v="CA-2018-165330"/>
    <x v="25"/>
    <d v="2018-12-11T00:00:00"/>
    <s v="Same Day"/>
    <s v="WB-21850"/>
    <s v="William Brown"/>
    <x v="0"/>
    <s v="United States"/>
    <x v="125"/>
    <x v="1"/>
    <n v="92804"/>
    <x v="1"/>
    <s v="FUR-TA-10004619"/>
    <x v="0"/>
    <x v="3"/>
    <s v="Hon Non-Folding Utility Tables"/>
    <n v="892.13600000000008"/>
    <n v="7"/>
    <n v="0.2"/>
    <n v="111.51699999999991"/>
    <x v="1"/>
    <x v="1"/>
    <s v="Yes"/>
  </r>
  <r>
    <n v="7059"/>
    <s v="CA-2018-165330"/>
    <x v="25"/>
    <d v="2018-12-11T00:00:00"/>
    <s v="Same Day"/>
    <s v="WB-21850"/>
    <s v="William Brown"/>
    <x v="0"/>
    <s v="United States"/>
    <x v="125"/>
    <x v="1"/>
    <n v="92804"/>
    <x v="1"/>
    <s v="OFF-ST-10000636"/>
    <x v="1"/>
    <x v="4"/>
    <s v="Rogers Profile Extra Capacity Storage Tub"/>
    <n v="50.22"/>
    <n v="3"/>
    <n v="0"/>
    <n v="2.0087999999999973"/>
    <x v="1"/>
    <x v="1"/>
    <s v="Yes"/>
  </r>
  <r>
    <n v="7060"/>
    <s v="CA-2018-165330"/>
    <x v="25"/>
    <d v="2018-12-11T00:00:00"/>
    <s v="Same Day"/>
    <s v="WB-21850"/>
    <s v="William Brown"/>
    <x v="0"/>
    <s v="United States"/>
    <x v="125"/>
    <x v="1"/>
    <n v="92804"/>
    <x v="1"/>
    <s v="OFF-AP-10001469"/>
    <x v="1"/>
    <x v="9"/>
    <s v="Fellowes 8 Outlet Superior Workstation Surge Protector"/>
    <n v="83.42"/>
    <n v="2"/>
    <n v="0"/>
    <n v="24.191799999999994"/>
    <x v="1"/>
    <x v="1"/>
    <s v="Yes"/>
  </r>
  <r>
    <n v="7061"/>
    <s v="CA-2018-165330"/>
    <x v="25"/>
    <d v="2018-12-11T00:00:00"/>
    <s v="Same Day"/>
    <s v="WB-21850"/>
    <s v="William Brown"/>
    <x v="0"/>
    <s v="United States"/>
    <x v="125"/>
    <x v="1"/>
    <n v="92804"/>
    <x v="1"/>
    <s v="OFF-BI-10002897"/>
    <x v="1"/>
    <x v="8"/>
    <s v="Black Avery Memo-Size 3-Ring Binder, 5 1/2&quot; x 8 1/2&quot;"/>
    <n v="5.8719999999999999"/>
    <n v="2"/>
    <n v="0.2"/>
    <n v="2.1286"/>
    <x v="1"/>
    <x v="1"/>
    <s v="Yes"/>
  </r>
  <r>
    <n v="7062"/>
    <s v="CA-2017-132633"/>
    <x v="302"/>
    <d v="2017-02-05T00:00:00"/>
    <s v="Second Class"/>
    <s v="KH-16630"/>
    <s v="Ken Heidel"/>
    <x v="1"/>
    <s v="United States"/>
    <x v="213"/>
    <x v="7"/>
    <n v="84062"/>
    <x v="1"/>
    <s v="OFF-BI-10002432"/>
    <x v="1"/>
    <x v="8"/>
    <s v="Wilson Jones Standard D-Ring Binders"/>
    <n v="12.144"/>
    <n v="3"/>
    <n v="0.2"/>
    <n v="4.0985999999999994"/>
    <x v="1"/>
    <x v="0"/>
    <s v="No"/>
  </r>
  <r>
    <n v="7063"/>
    <s v="CA-2018-157742"/>
    <x v="723"/>
    <d v="2018-12-31T00:00:00"/>
    <s v="Second Class"/>
    <s v="KL-16645"/>
    <s v="Ken Lonsdale"/>
    <x v="0"/>
    <s v="United States"/>
    <x v="24"/>
    <x v="21"/>
    <n v="97477"/>
    <x v="1"/>
    <s v="OFF-EN-10002592"/>
    <x v="1"/>
    <x v="12"/>
    <s v="Peel &amp; Seel Recycled Catalog Envelopes, Brown"/>
    <n v="27.792000000000002"/>
    <n v="3"/>
    <n v="0.2"/>
    <n v="10.422000000000001"/>
    <x v="1"/>
    <x v="0"/>
    <s v="No"/>
  </r>
  <r>
    <n v="7064"/>
    <s v="CA-2019-127712"/>
    <x v="515"/>
    <d v="2019-09-05T00:00:00"/>
    <s v="Standard Class"/>
    <s v="MG-17890"/>
    <s v="Michael Granlund"/>
    <x v="2"/>
    <s v="United States"/>
    <x v="127"/>
    <x v="21"/>
    <n v="97301"/>
    <x v="1"/>
    <s v="OFF-SU-10002522"/>
    <x v="1"/>
    <x v="14"/>
    <s v="Acme Kleen Earth Office Shears"/>
    <n v="6.2080000000000002"/>
    <n v="2"/>
    <n v="0.2"/>
    <n v="0.69839999999999902"/>
    <x v="1"/>
    <x v="0"/>
    <s v="No"/>
  </r>
  <r>
    <n v="7065"/>
    <s v="CA-2019-169474"/>
    <x v="1144"/>
    <d v="2019-02-09T00:00:00"/>
    <s v="Standard Class"/>
    <s v="JF-15355"/>
    <s v="Jay Fein"/>
    <x v="0"/>
    <s v="United States"/>
    <x v="30"/>
    <x v="15"/>
    <n v="14609"/>
    <x v="3"/>
    <s v="OFF-AP-10003971"/>
    <x v="1"/>
    <x v="9"/>
    <s v="Belkin 6 Outlet Metallic Surge Strip"/>
    <n v="32.67"/>
    <n v="3"/>
    <n v="0"/>
    <n v="8.4942000000000011"/>
    <x v="3"/>
    <x v="0"/>
    <s v="No"/>
  </r>
  <r>
    <n v="7066"/>
    <s v="CA-2016-106726"/>
    <x v="776"/>
    <d v="2016-12-08T00:00:00"/>
    <s v="First Class"/>
    <s v="RS-19765"/>
    <s v="Roland Schwarz"/>
    <x v="1"/>
    <s v="United States"/>
    <x v="1"/>
    <x v="1"/>
    <n v="90008"/>
    <x v="1"/>
    <s v="OFF-ST-10001496"/>
    <x v="1"/>
    <x v="4"/>
    <s v="Standard Rollaway File with Lock"/>
    <n v="1261.33"/>
    <n v="7"/>
    <n v="0"/>
    <n v="327.94580000000002"/>
    <x v="1"/>
    <x v="0"/>
    <s v="No"/>
  </r>
  <r>
    <n v="7067"/>
    <s v="CA-2018-147473"/>
    <x v="198"/>
    <d v="2018-06-03T00:00:00"/>
    <s v="Standard Class"/>
    <s v="NL-18310"/>
    <s v="Nancy Lomonaco"/>
    <x v="2"/>
    <s v="United States"/>
    <x v="1"/>
    <x v="1"/>
    <n v="90049"/>
    <x v="1"/>
    <s v="OFF-PA-10004782"/>
    <x v="1"/>
    <x v="10"/>
    <s v="Xerox 228"/>
    <n v="38.880000000000003"/>
    <n v="6"/>
    <n v="0"/>
    <n v="18.662400000000002"/>
    <x v="1"/>
    <x v="0"/>
    <s v="No"/>
  </r>
  <r>
    <n v="7068"/>
    <s v="CA-2018-114209"/>
    <x v="206"/>
    <d v="2018-05-26T00:00:00"/>
    <s v="Standard Class"/>
    <s v="AS-10285"/>
    <s v="Alejandro Savely"/>
    <x v="1"/>
    <s v="United States"/>
    <x v="61"/>
    <x v="5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  <x v="2"/>
    <x v="0"/>
    <s v="No"/>
  </r>
  <r>
    <n v="7069"/>
    <s v="CA-2018-114209"/>
    <x v="206"/>
    <d v="2018-05-26T00:00:00"/>
    <s v="Standard Class"/>
    <s v="AS-10285"/>
    <s v="Alejandro Savely"/>
    <x v="1"/>
    <s v="United States"/>
    <x v="61"/>
    <x v="5"/>
    <n v="75081"/>
    <x v="2"/>
    <s v="OFF-PA-10003591"/>
    <x v="1"/>
    <x v="10"/>
    <s v="Southworth 100% Cotton The Best Paper"/>
    <n v="82.656000000000006"/>
    <n v="9"/>
    <n v="0.2"/>
    <n v="30.996000000000002"/>
    <x v="2"/>
    <x v="0"/>
    <s v="No"/>
  </r>
  <r>
    <n v="7070"/>
    <s v="CA-2016-141901"/>
    <x v="128"/>
    <d v="2016-08-14T00:00:00"/>
    <s v="Standard Class"/>
    <s v="GM-14500"/>
    <s v="Gene McClure"/>
    <x v="0"/>
    <s v="United States"/>
    <x v="201"/>
    <x v="1"/>
    <n v="93727"/>
    <x v="1"/>
    <s v="OFF-PA-10001667"/>
    <x v="1"/>
    <x v="10"/>
    <s v="Great White Multi-Use Recycled Paper (20Lb. and 84 Bright)"/>
    <n v="5.98"/>
    <n v="1"/>
    <n v="0"/>
    <n v="2.6909999999999998"/>
    <x v="1"/>
    <x v="0"/>
    <s v="No"/>
  </r>
  <r>
    <n v="7071"/>
    <s v="CA-2018-164490"/>
    <x v="64"/>
    <d v="2018-09-10T00:00:00"/>
    <s v="Second Class"/>
    <s v="SU-20665"/>
    <s v="Stephanie Ulpright"/>
    <x v="2"/>
    <s v="United States"/>
    <x v="22"/>
    <x v="10"/>
    <n v="60653"/>
    <x v="2"/>
    <s v="OFF-PA-10004971"/>
    <x v="1"/>
    <x v="10"/>
    <s v="Xerox 196"/>
    <n v="9.2480000000000011"/>
    <n v="2"/>
    <n v="0.2"/>
    <n v="3.3524000000000003"/>
    <x v="2"/>
    <x v="0"/>
    <s v="No"/>
  </r>
  <r>
    <n v="7072"/>
    <s v="CA-2018-112256"/>
    <x v="310"/>
    <d v="2018-07-28T00:00:00"/>
    <s v="Standard Class"/>
    <s v="CK-12205"/>
    <s v="Chloris Kastensmidt"/>
    <x v="0"/>
    <s v="United States"/>
    <x v="392"/>
    <x v="5"/>
    <n v="78501"/>
    <x v="2"/>
    <s v="OFF-AR-10001216"/>
    <x v="1"/>
    <x v="6"/>
    <s v="Newell 339"/>
    <n v="4.4479999999999995"/>
    <n v="2"/>
    <n v="0.2"/>
    <n v="0.3335999999999999"/>
    <x v="2"/>
    <x v="0"/>
    <s v="No"/>
  </r>
  <r>
    <n v="7073"/>
    <s v="CA-2018-112256"/>
    <x v="310"/>
    <d v="2018-07-28T00:00:00"/>
    <s v="Standard Class"/>
    <s v="CK-12205"/>
    <s v="Chloris Kastensmidt"/>
    <x v="0"/>
    <s v="United States"/>
    <x v="392"/>
    <x v="5"/>
    <n v="78501"/>
    <x v="2"/>
    <s v="OFF-PA-10004355"/>
    <x v="1"/>
    <x v="10"/>
    <s v="Xerox 231"/>
    <n v="5.1840000000000011"/>
    <n v="1"/>
    <n v="0.2"/>
    <n v="1.8144"/>
    <x v="2"/>
    <x v="0"/>
    <s v="No"/>
  </r>
  <r>
    <n v="7074"/>
    <s v="CA-2018-112256"/>
    <x v="310"/>
    <d v="2018-07-28T00:00:00"/>
    <s v="Standard Class"/>
    <s v="CK-12205"/>
    <s v="Chloris Kastensmidt"/>
    <x v="0"/>
    <s v="United States"/>
    <x v="392"/>
    <x v="5"/>
    <n v="78501"/>
    <x v="2"/>
    <s v="OFF-AR-10001953"/>
    <x v="1"/>
    <x v="6"/>
    <s v="Boston 1645 Deluxe Heavier-Duty Electric Pencil Sharpener"/>
    <n v="175.92"/>
    <n v="5"/>
    <n v="0.2"/>
    <n v="15.393000000000008"/>
    <x v="2"/>
    <x v="0"/>
    <s v="No"/>
  </r>
  <r>
    <n v="7075"/>
    <s v="CA-2018-112256"/>
    <x v="310"/>
    <d v="2018-07-28T00:00:00"/>
    <s v="Standard Class"/>
    <s v="CK-12205"/>
    <s v="Chloris Kastensmidt"/>
    <x v="0"/>
    <s v="United States"/>
    <x v="392"/>
    <x v="5"/>
    <n v="78501"/>
    <x v="2"/>
    <s v="OFF-BI-10004364"/>
    <x v="1"/>
    <x v="8"/>
    <s v="Storex Dura Pro Binders"/>
    <n v="4.7519999999999989"/>
    <n v="4"/>
    <n v="0.8"/>
    <n v="-8.3160000000000025"/>
    <x v="2"/>
    <x v="0"/>
    <s v="No"/>
  </r>
  <r>
    <n v="7076"/>
    <s v="CA-2018-112256"/>
    <x v="310"/>
    <d v="2018-07-28T00:00:00"/>
    <s v="Standard Class"/>
    <s v="CK-12205"/>
    <s v="Chloris Kastensmidt"/>
    <x v="0"/>
    <s v="United States"/>
    <x v="392"/>
    <x v="5"/>
    <n v="78501"/>
    <x v="2"/>
    <s v="OFF-SU-10001165"/>
    <x v="1"/>
    <x v="14"/>
    <s v="Acme Elite Stainless Steel Scissors"/>
    <n v="13.344000000000001"/>
    <n v="2"/>
    <n v="0.2"/>
    <n v="1.0007999999999999"/>
    <x v="2"/>
    <x v="0"/>
    <s v="No"/>
  </r>
  <r>
    <n v="7077"/>
    <s v="CA-2018-167416"/>
    <x v="536"/>
    <d v="2018-05-17T00:00:00"/>
    <s v="Standard Class"/>
    <s v="JM-15580"/>
    <s v="Jill Matthias"/>
    <x v="0"/>
    <s v="United States"/>
    <x v="4"/>
    <x v="4"/>
    <n v="98105"/>
    <x v="1"/>
    <s v="OFF-EN-10001141"/>
    <x v="1"/>
    <x v="12"/>
    <s v="Manila Recycled Extra-Heavyweight Clasp Envelopes, 6&quot; x 9&quot;"/>
    <n v="54.900000000000006"/>
    <n v="5"/>
    <n v="0"/>
    <n v="26.901000000000003"/>
    <x v="1"/>
    <x v="0"/>
    <s v="No"/>
  </r>
  <r>
    <n v="7078"/>
    <s v="CA-2018-106950"/>
    <x v="476"/>
    <d v="2018-09-06T00:00:00"/>
    <s v="Standard Class"/>
    <s v="JE-15715"/>
    <s v="Joe Elijah"/>
    <x v="0"/>
    <s v="United States"/>
    <x v="35"/>
    <x v="3"/>
    <n v="28205"/>
    <x v="0"/>
    <s v="OFF-BI-10000014"/>
    <x v="1"/>
    <x v="8"/>
    <s v="Heavy-Duty E-Z-D Binders"/>
    <n v="22.911000000000005"/>
    <n v="7"/>
    <n v="0.7"/>
    <n v="-17.565099999999994"/>
    <x v="0"/>
    <x v="1"/>
    <s v="Yes"/>
  </r>
  <r>
    <n v="7079"/>
    <s v="CA-2018-106950"/>
    <x v="476"/>
    <d v="2018-09-06T00:00:00"/>
    <s v="Standard Class"/>
    <s v="JE-15715"/>
    <s v="Joe Elijah"/>
    <x v="0"/>
    <s v="United States"/>
    <x v="35"/>
    <x v="3"/>
    <n v="28205"/>
    <x v="0"/>
    <s v="OFF-AP-10000159"/>
    <x v="1"/>
    <x v="9"/>
    <s v="Belkin F9M820V08 8 Outlet Surge"/>
    <n v="309.45600000000002"/>
    <n v="9"/>
    <n v="0.2"/>
    <n v="34.813799999999944"/>
    <x v="0"/>
    <x v="1"/>
    <s v="Yes"/>
  </r>
  <r>
    <n v="7080"/>
    <s v="CA-2018-106950"/>
    <x v="476"/>
    <d v="2018-09-06T00:00:00"/>
    <s v="Standard Class"/>
    <s v="JE-15715"/>
    <s v="Joe Elijah"/>
    <x v="0"/>
    <s v="United States"/>
    <x v="35"/>
    <x v="3"/>
    <n v="28205"/>
    <x v="0"/>
    <s v="OFF-AR-10003560"/>
    <x v="1"/>
    <x v="6"/>
    <s v="Zebra Zazzle Fluorescent Highlighters"/>
    <n v="19.456000000000003"/>
    <n v="4"/>
    <n v="0.2"/>
    <n v="3.4047999999999981"/>
    <x v="0"/>
    <x v="1"/>
    <s v="Yes"/>
  </r>
  <r>
    <n v="7081"/>
    <s v="CA-2018-106950"/>
    <x v="476"/>
    <d v="2018-09-06T00:00:00"/>
    <s v="Standard Class"/>
    <s v="JE-15715"/>
    <s v="Joe Elijah"/>
    <x v="0"/>
    <s v="United States"/>
    <x v="35"/>
    <x v="3"/>
    <n v="28205"/>
    <x v="0"/>
    <s v="FUR-TA-10001768"/>
    <x v="0"/>
    <x v="3"/>
    <s v="Hon Racetrack Conference Tables"/>
    <n v="472.51800000000003"/>
    <n v="3"/>
    <n v="0.4"/>
    <n v="-149.63070000000005"/>
    <x v="0"/>
    <x v="1"/>
    <s v="Yes"/>
  </r>
  <r>
    <n v="7082"/>
    <s v="CA-2018-106950"/>
    <x v="476"/>
    <d v="2018-09-06T00:00:00"/>
    <s v="Standard Class"/>
    <s v="JE-15715"/>
    <s v="Joe Elijah"/>
    <x v="0"/>
    <s v="United States"/>
    <x v="35"/>
    <x v="3"/>
    <n v="28205"/>
    <x v="0"/>
    <s v="TEC-AC-10002049"/>
    <x v="2"/>
    <x v="11"/>
    <s v="Plantronics Savi W720 Multi-Device Wireless Headset System"/>
    <n v="1012.6800000000001"/>
    <n v="3"/>
    <n v="0.2"/>
    <n v="303.80400000000003"/>
    <x v="0"/>
    <x v="1"/>
    <s v="Yes"/>
  </r>
  <r>
    <n v="7083"/>
    <s v="CA-2018-106950"/>
    <x v="476"/>
    <d v="2018-09-06T00:00:00"/>
    <s v="Standard Class"/>
    <s v="JE-15715"/>
    <s v="Joe Elijah"/>
    <x v="0"/>
    <s v="United States"/>
    <x v="35"/>
    <x v="3"/>
    <n v="28205"/>
    <x v="0"/>
    <s v="OFF-BI-10003166"/>
    <x v="1"/>
    <x v="8"/>
    <s v="GBC Plasticlear Binding Covers"/>
    <n v="17.220000000000006"/>
    <n v="5"/>
    <n v="0.7"/>
    <n v="-12.628"/>
    <x v="0"/>
    <x v="1"/>
    <s v="Yes"/>
  </r>
  <r>
    <n v="7084"/>
    <s v="CA-2019-118724"/>
    <x v="246"/>
    <d v="2019-07-25T00:00:00"/>
    <s v="Second Class"/>
    <s v="AR-10825"/>
    <s v="Anthony Rawles"/>
    <x v="1"/>
    <s v="United States"/>
    <x v="3"/>
    <x v="1"/>
    <n v="94521"/>
    <x v="1"/>
    <s v="OFF-AR-10003469"/>
    <x v="1"/>
    <x v="6"/>
    <s v="Nontoxic Chalk"/>
    <n v="3.52"/>
    <n v="2"/>
    <n v="0"/>
    <n v="1.6896"/>
    <x v="1"/>
    <x v="0"/>
    <s v="No"/>
  </r>
  <r>
    <n v="7085"/>
    <s v="CA-2019-118724"/>
    <x v="246"/>
    <d v="2019-07-25T00:00:00"/>
    <s v="Second Class"/>
    <s v="AR-10825"/>
    <s v="Anthony Rawles"/>
    <x v="1"/>
    <s v="United States"/>
    <x v="3"/>
    <x v="1"/>
    <n v="94521"/>
    <x v="1"/>
    <s v="TEC-PH-10002549"/>
    <x v="2"/>
    <x v="7"/>
    <s v="Polycom SoundPoint IP 450 VoIP phone"/>
    <n v="1626.1920000000002"/>
    <n v="9"/>
    <n v="0.2"/>
    <n v="121.96440000000001"/>
    <x v="1"/>
    <x v="0"/>
    <s v="No"/>
  </r>
  <r>
    <n v="7086"/>
    <s v="CA-2019-112004"/>
    <x v="145"/>
    <d v="2019-09-28T00:00:00"/>
    <s v="First Class"/>
    <s v="AH-10075"/>
    <s v="Adam Hart"/>
    <x v="1"/>
    <s v="United States"/>
    <x v="142"/>
    <x v="9"/>
    <n v="19013"/>
    <x v="3"/>
    <s v="OFF-BI-10003476"/>
    <x v="1"/>
    <x v="8"/>
    <s v="Avery Metallic Poly Binders"/>
    <n v="8.5950000000000024"/>
    <n v="5"/>
    <n v="0.7"/>
    <n v="-6.3030000000000008"/>
    <x v="3"/>
    <x v="0"/>
    <s v="No"/>
  </r>
  <r>
    <n v="7087"/>
    <s v="CA-2019-112004"/>
    <x v="145"/>
    <d v="2019-09-28T00:00:00"/>
    <s v="First Class"/>
    <s v="AH-10075"/>
    <s v="Adam Hart"/>
    <x v="1"/>
    <s v="United States"/>
    <x v="142"/>
    <x v="9"/>
    <n v="19013"/>
    <x v="3"/>
    <s v="OFF-SU-10000157"/>
    <x v="1"/>
    <x v="14"/>
    <s v="Compact Automatic Electric Letter Opener"/>
    <n v="190.89600000000002"/>
    <n v="2"/>
    <n v="0.2"/>
    <n v="-42.951599999999999"/>
    <x v="3"/>
    <x v="0"/>
    <s v="No"/>
  </r>
  <r>
    <n v="7088"/>
    <s v="US-2019-143175"/>
    <x v="646"/>
    <d v="2019-08-06T00:00:00"/>
    <s v="Second Class"/>
    <s v="GA-14515"/>
    <s v="George Ashbrook"/>
    <x v="0"/>
    <s v="United States"/>
    <x v="1"/>
    <x v="1"/>
    <n v="90004"/>
    <x v="1"/>
    <s v="OFF-ST-10003123"/>
    <x v="1"/>
    <x v="4"/>
    <s v="Fellowes Bases and Tops For Staxonsteel/High-Stak Systems"/>
    <n v="99.87"/>
    <n v="3"/>
    <n v="0"/>
    <n v="23.968799999999998"/>
    <x v="1"/>
    <x v="0"/>
    <s v="No"/>
  </r>
  <r>
    <n v="7089"/>
    <s v="CA-2017-105844"/>
    <x v="969"/>
    <d v="2017-10-27T00:00:00"/>
    <s v="Second Class"/>
    <s v="JF-15415"/>
    <s v="Jennifer Ferguson"/>
    <x v="0"/>
    <s v="United States"/>
    <x v="306"/>
    <x v="33"/>
    <n v="89431"/>
    <x v="1"/>
    <s v="OFF-AR-10001955"/>
    <x v="1"/>
    <x v="6"/>
    <s v="Newell 319"/>
    <n v="79.36"/>
    <n v="4"/>
    <n v="0"/>
    <n v="23.807999999999993"/>
    <x v="1"/>
    <x v="0"/>
    <s v="No"/>
  </r>
  <r>
    <n v="7090"/>
    <s v="CA-2019-118864"/>
    <x v="140"/>
    <d v="2019-06-19T00:00:00"/>
    <s v="Second Class"/>
    <s v="KH-16690"/>
    <s v="Kristen Hastings"/>
    <x v="1"/>
    <s v="United States"/>
    <x v="1"/>
    <x v="1"/>
    <n v="90032"/>
    <x v="1"/>
    <s v="TEC-PH-10001809"/>
    <x v="2"/>
    <x v="7"/>
    <s v="Panasonic KX T7736-B Digital phone"/>
    <n v="119.96"/>
    <n v="1"/>
    <n v="0.2"/>
    <n v="7.4974999999999987"/>
    <x v="1"/>
    <x v="0"/>
    <s v="No"/>
  </r>
  <r>
    <n v="7091"/>
    <s v="CA-2017-119480"/>
    <x v="1145"/>
    <d v="2017-01-13T00:00:00"/>
    <s v="Standard Class"/>
    <s v="CC-12685"/>
    <s v="Craig Carroll"/>
    <x v="0"/>
    <s v="United States"/>
    <x v="0"/>
    <x v="0"/>
    <n v="42420"/>
    <x v="0"/>
    <s v="OFF-PA-10000474"/>
    <x v="1"/>
    <x v="10"/>
    <s v="Easy-staple paper"/>
    <n v="106.32"/>
    <n v="3"/>
    <n v="0"/>
    <n v="49.970399999999991"/>
    <x v="0"/>
    <x v="0"/>
    <s v="No"/>
  </r>
  <r>
    <n v="7092"/>
    <s v="CA-2017-119480"/>
    <x v="1145"/>
    <d v="2017-01-13T00:00:00"/>
    <s v="Standard Class"/>
    <s v="CC-12685"/>
    <s v="Craig Carroll"/>
    <x v="0"/>
    <s v="United States"/>
    <x v="0"/>
    <x v="0"/>
    <n v="42420"/>
    <x v="0"/>
    <s v="OFF-AP-10001205"/>
    <x v="1"/>
    <x v="9"/>
    <s v="Belkin 5 Outlet SurgeMaster Power Centers"/>
    <n v="163.44"/>
    <n v="3"/>
    <n v="0"/>
    <n v="45.763200000000012"/>
    <x v="0"/>
    <x v="0"/>
    <s v="No"/>
  </r>
  <r>
    <n v="7093"/>
    <s v="CA-2017-119480"/>
    <x v="1145"/>
    <d v="2017-01-13T00:00:00"/>
    <s v="Standard Class"/>
    <s v="CC-12685"/>
    <s v="Craig Carroll"/>
    <x v="0"/>
    <s v="United States"/>
    <x v="0"/>
    <x v="0"/>
    <n v="42420"/>
    <x v="0"/>
    <s v="OFF-AR-10004691"/>
    <x v="1"/>
    <x v="6"/>
    <s v="Boston 1730 StandUp Electric Pencil Sharpener"/>
    <n v="42.76"/>
    <n v="2"/>
    <n v="0"/>
    <n v="11.117599999999999"/>
    <x v="0"/>
    <x v="0"/>
    <s v="No"/>
  </r>
  <r>
    <n v="7094"/>
    <s v="CA-2017-119480"/>
    <x v="1145"/>
    <d v="2017-01-13T00:00:00"/>
    <s v="Standard Class"/>
    <s v="CC-12685"/>
    <s v="Craig Carroll"/>
    <x v="0"/>
    <s v="United States"/>
    <x v="0"/>
    <x v="0"/>
    <n v="42420"/>
    <x v="0"/>
    <s v="OFF-PA-10004996"/>
    <x v="1"/>
    <x v="10"/>
    <s v="Speediset Carbonless Redi-Letter 7&quot; x 8 1/2&quot;"/>
    <n v="51.550000000000004"/>
    <n v="5"/>
    <n v="0"/>
    <n v="24.2285"/>
    <x v="0"/>
    <x v="0"/>
    <s v="No"/>
  </r>
  <r>
    <n v="7095"/>
    <s v="US-2017-153374"/>
    <x v="97"/>
    <d v="2017-02-13T00:00:00"/>
    <s v="Second Class"/>
    <s v="JF-15565"/>
    <s v="Jill Fjeld"/>
    <x v="0"/>
    <s v="United States"/>
    <x v="27"/>
    <x v="10"/>
    <n v="62521"/>
    <x v="2"/>
    <s v="TEC-AC-10001908"/>
    <x v="2"/>
    <x v="11"/>
    <s v="Logitech Wireless Headset h800"/>
    <n v="479.952"/>
    <n v="6"/>
    <n v="0.2"/>
    <n v="89.990999999999985"/>
    <x v="2"/>
    <x v="0"/>
    <s v="No"/>
  </r>
  <r>
    <n v="7096"/>
    <s v="CA-2018-101980"/>
    <x v="1146"/>
    <d v="2018-08-20T00:00:00"/>
    <s v="First Class"/>
    <s v="RP-19390"/>
    <s v="Resi Pölking"/>
    <x v="0"/>
    <s v="United States"/>
    <x v="20"/>
    <x v="15"/>
    <n v="10009"/>
    <x v="3"/>
    <s v="OFF-BI-10000666"/>
    <x v="1"/>
    <x v="8"/>
    <s v="Surelock Post Binders"/>
    <n v="146.68799999999999"/>
    <n v="6"/>
    <n v="0.2"/>
    <n v="55.007999999999996"/>
    <x v="3"/>
    <x v="0"/>
    <s v="No"/>
  </r>
  <r>
    <n v="7097"/>
    <s v="CA-2018-101980"/>
    <x v="1146"/>
    <d v="2018-08-20T00:00:00"/>
    <s v="First Class"/>
    <s v="RP-19390"/>
    <s v="Resi Pölking"/>
    <x v="0"/>
    <s v="United States"/>
    <x v="20"/>
    <x v="15"/>
    <n v="10009"/>
    <x v="3"/>
    <s v="OFF-BI-10004318"/>
    <x v="1"/>
    <x v="8"/>
    <s v="Ibico EB-19 Dual Function Manual Binding System"/>
    <n v="276.78400000000005"/>
    <n v="2"/>
    <n v="0.2"/>
    <n v="89.954799999999992"/>
    <x v="3"/>
    <x v="0"/>
    <s v="No"/>
  </r>
  <r>
    <n v="7098"/>
    <s v="CA-2018-101980"/>
    <x v="1146"/>
    <d v="2018-08-20T00:00:00"/>
    <s v="First Class"/>
    <s v="RP-19390"/>
    <s v="Resi Pölking"/>
    <x v="0"/>
    <s v="United States"/>
    <x v="20"/>
    <x v="15"/>
    <n v="10009"/>
    <x v="3"/>
    <s v="OFF-BI-10003429"/>
    <x v="1"/>
    <x v="8"/>
    <s v="Cardinal HOLDit! Binder Insert Strips,Extra Strips"/>
    <n v="25.32"/>
    <n v="5"/>
    <n v="0.2"/>
    <n v="9.1785000000000014"/>
    <x v="3"/>
    <x v="0"/>
    <s v="No"/>
  </r>
  <r>
    <n v="7099"/>
    <s v="CA-2019-144596"/>
    <x v="44"/>
    <d v="2019-11-10T00:00:00"/>
    <s v="Standard Class"/>
    <s v="CD-11980"/>
    <s v="Carol Darley"/>
    <x v="0"/>
    <s v="United States"/>
    <x v="20"/>
    <x v="15"/>
    <n v="10011"/>
    <x v="3"/>
    <s v="OFF-PA-10003302"/>
    <x v="1"/>
    <x v="10"/>
    <s v="Xerox 1906"/>
    <n v="318.95999999999998"/>
    <n v="9"/>
    <n v="0"/>
    <n v="149.91119999999998"/>
    <x v="3"/>
    <x v="0"/>
    <s v="No"/>
  </r>
  <r>
    <n v="7100"/>
    <s v="CA-2017-124933"/>
    <x v="207"/>
    <d v="2017-12-30T00:00:00"/>
    <s v="Second Class"/>
    <s v="DF-13135"/>
    <s v="David Flashing"/>
    <x v="0"/>
    <s v="United States"/>
    <x v="20"/>
    <x v="15"/>
    <n v="10009"/>
    <x v="3"/>
    <s v="OFF-PA-10003302"/>
    <x v="1"/>
    <x v="10"/>
    <s v="Xerox 1906"/>
    <n v="212.64"/>
    <n v="6"/>
    <n v="0"/>
    <n v="99.940799999999982"/>
    <x v="3"/>
    <x v="0"/>
    <s v="No"/>
  </r>
  <r>
    <n v="7101"/>
    <s v="CA-2016-159625"/>
    <x v="533"/>
    <d v="2016-11-28T00:00:00"/>
    <s v="Standard Class"/>
    <s v="SM-20005"/>
    <s v="Sally Matthias"/>
    <x v="0"/>
    <s v="United States"/>
    <x v="48"/>
    <x v="16"/>
    <n v="85254"/>
    <x v="1"/>
    <s v="OFF-EN-10002621"/>
    <x v="1"/>
    <x v="12"/>
    <s v="Staple envelope"/>
    <n v="23.472000000000001"/>
    <n v="3"/>
    <n v="0.2"/>
    <n v="8.8019999999999978"/>
    <x v="1"/>
    <x v="0"/>
    <s v="No"/>
  </r>
  <r>
    <n v="7102"/>
    <s v="CA-2018-144337"/>
    <x v="1147"/>
    <d v="2018-08-05T00:00:00"/>
    <s v="Second Class"/>
    <s v="SG-20890"/>
    <s v="Susan Gilcrest"/>
    <x v="1"/>
    <s v="United States"/>
    <x v="112"/>
    <x v="5"/>
    <n v="79109"/>
    <x v="2"/>
    <s v="OFF-PA-10000249"/>
    <x v="1"/>
    <x v="10"/>
    <s v="Easy-staple paper"/>
    <n v="19.648"/>
    <n v="2"/>
    <n v="0.2"/>
    <n v="6.6311999999999989"/>
    <x v="2"/>
    <x v="0"/>
    <s v="No"/>
  </r>
  <r>
    <n v="7103"/>
    <s v="CA-2016-117478"/>
    <x v="158"/>
    <d v="2016-09-24T00:00:00"/>
    <s v="First Class"/>
    <s v="LH-16750"/>
    <s v="Larry Hughes"/>
    <x v="0"/>
    <s v="United States"/>
    <x v="10"/>
    <x v="9"/>
    <n v="19140"/>
    <x v="3"/>
    <s v="OFF-BI-10000050"/>
    <x v="1"/>
    <x v="8"/>
    <s v="Angle-D Binders with Locking Rings, Label Holders"/>
    <n v="6.5700000000000012"/>
    <n v="3"/>
    <n v="0.7"/>
    <n v="-5.036999999999999"/>
    <x v="3"/>
    <x v="0"/>
    <s v="No"/>
  </r>
  <r>
    <n v="7104"/>
    <s v="CA-2019-147410"/>
    <x v="507"/>
    <d v="2019-09-08T00:00:00"/>
    <s v="Standard Class"/>
    <s v="EJ-14155"/>
    <s v="Eva Jacobs"/>
    <x v="0"/>
    <s v="United States"/>
    <x v="157"/>
    <x v="1"/>
    <n v="92704"/>
    <x v="1"/>
    <s v="OFF-ST-10003805"/>
    <x v="1"/>
    <x v="4"/>
    <s v="24 Capacity Maxi Data Binder Racks, Pearl"/>
    <n v="421.1"/>
    <n v="2"/>
    <n v="0"/>
    <n v="105.27499999999998"/>
    <x v="1"/>
    <x v="0"/>
    <s v="No"/>
  </r>
  <r>
    <n v="7105"/>
    <s v="CA-2019-128944"/>
    <x v="249"/>
    <d v="2019-06-21T00:00:00"/>
    <s v="Second Class"/>
    <s v="KH-16330"/>
    <s v="Katharine Harms"/>
    <x v="1"/>
    <s v="United States"/>
    <x v="46"/>
    <x v="24"/>
    <n v="43055"/>
    <x v="3"/>
    <s v="FUR-CH-10000785"/>
    <x v="0"/>
    <x v="1"/>
    <s v="Global Ergonomic Managers Chair"/>
    <n v="760.11599999999987"/>
    <n v="6"/>
    <n v="0.3"/>
    <n v="-43.435200000000009"/>
    <x v="3"/>
    <x v="0"/>
    <s v="No"/>
  </r>
  <r>
    <n v="7106"/>
    <s v="CA-2019-128944"/>
    <x v="249"/>
    <d v="2019-06-21T00:00:00"/>
    <s v="Second Class"/>
    <s v="KH-16330"/>
    <s v="Katharine Harms"/>
    <x v="1"/>
    <s v="United States"/>
    <x v="46"/>
    <x v="24"/>
    <n v="43055"/>
    <x v="3"/>
    <s v="FUR-FU-10004909"/>
    <x v="0"/>
    <x v="5"/>
    <s v="Contemporary Wood/Metal Frame"/>
    <n v="38.784000000000006"/>
    <n v="3"/>
    <n v="0.2"/>
    <n v="7.2719999999999949"/>
    <x v="3"/>
    <x v="0"/>
    <s v="No"/>
  </r>
  <r>
    <n v="7107"/>
    <s v="CA-2019-128944"/>
    <x v="249"/>
    <d v="2019-06-21T00:00:00"/>
    <s v="Second Class"/>
    <s v="KH-16330"/>
    <s v="Katharine Harms"/>
    <x v="1"/>
    <s v="United States"/>
    <x v="46"/>
    <x v="24"/>
    <n v="43055"/>
    <x v="3"/>
    <s v="TEC-AC-10001553"/>
    <x v="2"/>
    <x v="11"/>
    <s v="Memorex 25GB 6X Branded Blu-Ray Recordable Disc, 15/Pack"/>
    <n v="122.32799999999999"/>
    <n v="9"/>
    <n v="0.2"/>
    <n v="1.5291000000000032"/>
    <x v="3"/>
    <x v="0"/>
    <s v="No"/>
  </r>
  <r>
    <n v="7108"/>
    <s v="CA-2018-109666"/>
    <x v="475"/>
    <d v="2018-04-26T00:00:00"/>
    <s v="Standard Class"/>
    <s v="KM-16720"/>
    <s v="Kunst Miller"/>
    <x v="0"/>
    <s v="United States"/>
    <x v="20"/>
    <x v="15"/>
    <n v="10035"/>
    <x v="3"/>
    <s v="TEC-PH-10004774"/>
    <x v="2"/>
    <x v="7"/>
    <s v="Gear Head AU3700S Headset"/>
    <n v="25.98"/>
    <n v="2"/>
    <n v="0"/>
    <n v="0.77939999999999898"/>
    <x v="3"/>
    <x v="0"/>
    <s v="No"/>
  </r>
  <r>
    <n v="7109"/>
    <s v="CA-2018-109666"/>
    <x v="475"/>
    <d v="2018-04-26T00:00:00"/>
    <s v="Standard Class"/>
    <s v="KM-16720"/>
    <s v="Kunst Miller"/>
    <x v="0"/>
    <s v="United States"/>
    <x v="20"/>
    <x v="15"/>
    <n v="10035"/>
    <x v="3"/>
    <s v="OFF-AR-10004582"/>
    <x v="1"/>
    <x v="6"/>
    <s v="BIC Brite Liner Grip Highlighters"/>
    <n v="3.28"/>
    <n v="2"/>
    <n v="0"/>
    <n v="1.4759999999999998"/>
    <x v="3"/>
    <x v="0"/>
    <s v="No"/>
  </r>
  <r>
    <n v="7110"/>
    <s v="CA-2018-109666"/>
    <x v="475"/>
    <d v="2018-04-26T00:00:00"/>
    <s v="Standard Class"/>
    <s v="KM-16720"/>
    <s v="Kunst Miller"/>
    <x v="0"/>
    <s v="United States"/>
    <x v="20"/>
    <x v="15"/>
    <n v="10035"/>
    <x v="3"/>
    <s v="OFF-ST-10000991"/>
    <x v="1"/>
    <x v="4"/>
    <s v="Space Solutions HD Industrial Steel Shelving."/>
    <n v="459.88"/>
    <n v="4"/>
    <n v="0"/>
    <n v="13.796400000000006"/>
    <x v="3"/>
    <x v="0"/>
    <s v="No"/>
  </r>
  <r>
    <n v="7111"/>
    <s v="CA-2018-109666"/>
    <x v="475"/>
    <d v="2018-04-26T00:00:00"/>
    <s v="Standard Class"/>
    <s v="KM-16720"/>
    <s v="Kunst Miller"/>
    <x v="0"/>
    <s v="United States"/>
    <x v="20"/>
    <x v="15"/>
    <n v="10035"/>
    <x v="3"/>
    <s v="OFF-SU-10002522"/>
    <x v="1"/>
    <x v="14"/>
    <s v="Acme Kleen Earth Office Shears"/>
    <n v="7.76"/>
    <n v="2"/>
    <n v="0"/>
    <n v="2.2503999999999991"/>
    <x v="3"/>
    <x v="0"/>
    <s v="No"/>
  </r>
  <r>
    <n v="7112"/>
    <s v="CA-2018-109666"/>
    <x v="475"/>
    <d v="2018-04-26T00:00:00"/>
    <s v="Standard Class"/>
    <s v="KM-16720"/>
    <s v="Kunst Miller"/>
    <x v="0"/>
    <s v="United States"/>
    <x v="20"/>
    <x v="15"/>
    <n v="10035"/>
    <x v="3"/>
    <s v="OFF-AR-10004022"/>
    <x v="1"/>
    <x v="6"/>
    <s v="Panasonic KP-380BK Classic Electric Pencil Sharpener"/>
    <n v="71.959999999999994"/>
    <n v="2"/>
    <n v="0"/>
    <n v="17.989999999999995"/>
    <x v="3"/>
    <x v="0"/>
    <s v="No"/>
  </r>
  <r>
    <n v="7113"/>
    <s v="CA-2018-109666"/>
    <x v="475"/>
    <d v="2018-04-26T00:00:00"/>
    <s v="Standard Class"/>
    <s v="KM-16720"/>
    <s v="Kunst Miller"/>
    <x v="0"/>
    <s v="United States"/>
    <x v="20"/>
    <x v="15"/>
    <n v="10035"/>
    <x v="3"/>
    <s v="OFF-SU-10001218"/>
    <x v="1"/>
    <x v="14"/>
    <s v="Fiskars Softgrip Scissors"/>
    <n v="54.900000000000006"/>
    <n v="5"/>
    <n v="0"/>
    <n v="15.372000000000003"/>
    <x v="3"/>
    <x v="0"/>
    <s v="No"/>
  </r>
  <r>
    <n v="7114"/>
    <s v="CA-2018-109666"/>
    <x v="475"/>
    <d v="2018-04-26T00:00:00"/>
    <s v="Standard Class"/>
    <s v="KM-16720"/>
    <s v="Kunst Miller"/>
    <x v="0"/>
    <s v="United States"/>
    <x v="20"/>
    <x v="15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  <x v="3"/>
    <x v="0"/>
    <s v="No"/>
  </r>
  <r>
    <n v="7115"/>
    <s v="US-2018-102239"/>
    <x v="465"/>
    <d v="2018-05-06T00:00:00"/>
    <s v="First Class"/>
    <s v="LW-16990"/>
    <s v="Lindsay Williams"/>
    <x v="1"/>
    <s v="United States"/>
    <x v="0"/>
    <x v="33"/>
    <n v="89015"/>
    <x v="1"/>
    <s v="FUR-TA-10003392"/>
    <x v="0"/>
    <x v="3"/>
    <s v="Global Adaptabilities Conference Tables"/>
    <n v="1685.88"/>
    <n v="6"/>
    <n v="0"/>
    <n v="320.31720000000001"/>
    <x v="1"/>
    <x v="0"/>
    <s v="No"/>
  </r>
  <r>
    <n v="7116"/>
    <s v="US-2018-102239"/>
    <x v="465"/>
    <d v="2018-05-06T00:00:00"/>
    <s v="First Class"/>
    <s v="LW-16990"/>
    <s v="Lindsay Williams"/>
    <x v="1"/>
    <s v="United States"/>
    <x v="0"/>
    <x v="33"/>
    <n v="89015"/>
    <x v="1"/>
    <s v="OFF-BI-10001890"/>
    <x v="1"/>
    <x v="8"/>
    <s v="Avery Poly Binder Pockets"/>
    <n v="5.7280000000000006"/>
    <n v="2"/>
    <n v="0.2"/>
    <n v="2.0047999999999995"/>
    <x v="1"/>
    <x v="0"/>
    <s v="No"/>
  </r>
  <r>
    <n v="7117"/>
    <s v="CA-2016-143168"/>
    <x v="638"/>
    <d v="2016-10-23T00:00:00"/>
    <s v="Second Class"/>
    <s v="IG-15085"/>
    <s v="Ivan Gibson"/>
    <x v="0"/>
    <s v="United States"/>
    <x v="4"/>
    <x v="4"/>
    <n v="98103"/>
    <x v="1"/>
    <s v="OFF-PA-10000167"/>
    <x v="1"/>
    <x v="10"/>
    <s v="Xerox 1925"/>
    <n v="61.96"/>
    <n v="2"/>
    <n v="0"/>
    <n v="27.881999999999998"/>
    <x v="1"/>
    <x v="0"/>
    <s v="No"/>
  </r>
  <r>
    <n v="7118"/>
    <s v="CA-2016-143168"/>
    <x v="638"/>
    <d v="2016-10-23T00:00:00"/>
    <s v="Second Class"/>
    <s v="IG-15085"/>
    <s v="Ivan Gibson"/>
    <x v="0"/>
    <s v="United States"/>
    <x v="4"/>
    <x v="4"/>
    <n v="98103"/>
    <x v="1"/>
    <s v="OFF-BI-10003784"/>
    <x v="1"/>
    <x v="8"/>
    <s v="Computer Printout Index Tabs"/>
    <n v="1.3440000000000001"/>
    <n v="1"/>
    <n v="0.2"/>
    <n v="0.47039999999999987"/>
    <x v="1"/>
    <x v="0"/>
    <s v="No"/>
  </r>
  <r>
    <n v="7119"/>
    <s v="CA-2019-104906"/>
    <x v="778"/>
    <d v="2019-02-17T00:00:00"/>
    <s v="Standard Class"/>
    <s v="JP-15460"/>
    <s v="Jennifer Patt"/>
    <x v="1"/>
    <s v="United States"/>
    <x v="20"/>
    <x v="15"/>
    <n v="10009"/>
    <x v="3"/>
    <s v="OFF-PA-10001184"/>
    <x v="1"/>
    <x v="10"/>
    <s v="Xerox 1903"/>
    <n v="17.940000000000001"/>
    <n v="3"/>
    <n v="0"/>
    <n v="8.7906000000000013"/>
    <x v="3"/>
    <x v="0"/>
    <s v="No"/>
  </r>
  <r>
    <n v="7120"/>
    <s v="CA-2019-118122"/>
    <x v="701"/>
    <d v="2019-11-24T00:00:00"/>
    <s v="Standard Class"/>
    <s v="GG-14650"/>
    <s v="Greg Guthrie"/>
    <x v="1"/>
    <s v="United States"/>
    <x v="4"/>
    <x v="4"/>
    <n v="98103"/>
    <x v="1"/>
    <s v="OFF-BI-10002103"/>
    <x v="1"/>
    <x v="8"/>
    <s v="Cardinal Slant-D Ring Binder, Heavy Gauge Vinyl"/>
    <n v="13.904"/>
    <n v="2"/>
    <n v="0.2"/>
    <n v="4.5187999999999997"/>
    <x v="1"/>
    <x v="1"/>
    <s v="Yes"/>
  </r>
  <r>
    <n v="7121"/>
    <s v="US-2016-147774"/>
    <x v="407"/>
    <d v="2016-01-26T00:00:00"/>
    <s v="Standard Class"/>
    <s v="MM-18280"/>
    <s v="Muhammed MacIntyre"/>
    <x v="1"/>
    <s v="United States"/>
    <x v="214"/>
    <x v="18"/>
    <n v="37167"/>
    <x v="0"/>
    <s v="OFF-BI-10003091"/>
    <x v="1"/>
    <x v="8"/>
    <s v="GBC DocuBind TL200 Manual Binding Machine"/>
    <n v="67.194000000000003"/>
    <n v="1"/>
    <n v="0.7"/>
    <n v="-51.515399999999985"/>
    <x v="0"/>
    <x v="0"/>
    <s v="No"/>
  </r>
  <r>
    <n v="7122"/>
    <s v="CA-2019-166926"/>
    <x v="96"/>
    <d v="2019-12-08T00:00:00"/>
    <s v="Standard Class"/>
    <s v="SO-20335"/>
    <s v="Sean O'Donnell"/>
    <x v="0"/>
    <s v="United States"/>
    <x v="4"/>
    <x v="4"/>
    <n v="98105"/>
    <x v="1"/>
    <s v="OFF-PA-10001593"/>
    <x v="1"/>
    <x v="10"/>
    <s v="Xerox 1947"/>
    <n v="41.86"/>
    <n v="7"/>
    <n v="0"/>
    <n v="18.837"/>
    <x v="1"/>
    <x v="0"/>
    <s v="No"/>
  </r>
  <r>
    <n v="7123"/>
    <s v="CA-2019-166926"/>
    <x v="96"/>
    <d v="2019-12-08T00:00:00"/>
    <s v="Standard Class"/>
    <s v="SO-20335"/>
    <s v="Sean O'Donnell"/>
    <x v="0"/>
    <s v="United States"/>
    <x v="4"/>
    <x v="4"/>
    <n v="98105"/>
    <x v="1"/>
    <s v="FUR-BO-10002598"/>
    <x v="0"/>
    <x v="0"/>
    <s v="Hon Metal Bookcases, Putty"/>
    <n v="141.96"/>
    <n v="2"/>
    <n v="0"/>
    <n v="41.168399999999991"/>
    <x v="1"/>
    <x v="0"/>
    <s v="No"/>
  </r>
  <r>
    <n v="7124"/>
    <s v="CA-2017-128013"/>
    <x v="101"/>
    <d v="2017-08-16T00:00:00"/>
    <s v="Standard Class"/>
    <s v="MF-18250"/>
    <s v="Monica Federle"/>
    <x v="1"/>
    <s v="United States"/>
    <x v="20"/>
    <x v="15"/>
    <n v="10035"/>
    <x v="3"/>
    <s v="FUR-FU-10000320"/>
    <x v="0"/>
    <x v="5"/>
    <s v="OIC Stacking Trays"/>
    <n v="10.02"/>
    <n v="3"/>
    <n v="0"/>
    <n v="4.4088000000000012"/>
    <x v="3"/>
    <x v="0"/>
    <s v="No"/>
  </r>
  <r>
    <n v="7125"/>
    <s v="CA-2017-128013"/>
    <x v="101"/>
    <d v="2017-08-16T00:00:00"/>
    <s v="Standard Class"/>
    <s v="MF-18250"/>
    <s v="Monica Federle"/>
    <x v="1"/>
    <s v="United States"/>
    <x v="20"/>
    <x v="15"/>
    <n v="10035"/>
    <x v="3"/>
    <s v="OFF-PA-10001815"/>
    <x v="1"/>
    <x v="10"/>
    <s v="Xerox 1885"/>
    <n v="144.12"/>
    <n v="3"/>
    <n v="0"/>
    <n v="69.177599999999984"/>
    <x v="3"/>
    <x v="0"/>
    <s v="No"/>
  </r>
  <r>
    <n v="7126"/>
    <s v="CA-2018-123176"/>
    <x v="720"/>
    <d v="2018-09-29T00:00:00"/>
    <s v="Second Class"/>
    <s v="JG-15160"/>
    <s v="James Galang"/>
    <x v="0"/>
    <s v="United States"/>
    <x v="118"/>
    <x v="32"/>
    <n v="30318"/>
    <x v="0"/>
    <s v="OFF-PA-10003971"/>
    <x v="1"/>
    <x v="10"/>
    <s v="Xerox 1965"/>
    <n v="17.940000000000001"/>
    <n v="3"/>
    <n v="0"/>
    <n v="8.7906000000000013"/>
    <x v="0"/>
    <x v="0"/>
    <s v="No"/>
  </r>
  <r>
    <n v="7127"/>
    <s v="CA-2018-123176"/>
    <x v="720"/>
    <d v="2018-09-29T00:00:00"/>
    <s v="Second Class"/>
    <s v="JG-15160"/>
    <s v="James Galang"/>
    <x v="0"/>
    <s v="United States"/>
    <x v="118"/>
    <x v="32"/>
    <n v="30318"/>
    <x v="0"/>
    <s v="OFF-AR-10004685"/>
    <x v="1"/>
    <x v="6"/>
    <s v="Binney &amp; Smith Crayola Metallic Colored Pencils, 8-Color Set"/>
    <n v="13.89"/>
    <n v="3"/>
    <n v="0"/>
    <n v="4.5836999999999994"/>
    <x v="0"/>
    <x v="0"/>
    <s v="No"/>
  </r>
  <r>
    <n v="7128"/>
    <s v="US-2018-117541"/>
    <x v="696"/>
    <d v="2018-11-20T00:00:00"/>
    <s v="Standard Class"/>
    <s v="JM-16195"/>
    <s v="Justin MacKendrick"/>
    <x v="0"/>
    <s v="United States"/>
    <x v="46"/>
    <x v="13"/>
    <n v="19711"/>
    <x v="3"/>
    <s v="OFF-PA-10001609"/>
    <x v="1"/>
    <x v="10"/>
    <s v="Tops Wirebound Message Log Books"/>
    <n v="16.45"/>
    <n v="5"/>
    <n v="0"/>
    <n v="7.5669999999999993"/>
    <x v="3"/>
    <x v="0"/>
    <s v="No"/>
  </r>
  <r>
    <n v="7129"/>
    <s v="US-2018-117541"/>
    <x v="696"/>
    <d v="2018-11-20T00:00:00"/>
    <s v="Standard Class"/>
    <s v="JM-16195"/>
    <s v="Justin MacKendrick"/>
    <x v="0"/>
    <s v="United States"/>
    <x v="46"/>
    <x v="13"/>
    <n v="19711"/>
    <x v="3"/>
    <s v="FUR-FU-10000550"/>
    <x v="0"/>
    <x v="5"/>
    <s v="Stacking Trays by OIC"/>
    <n v="19.920000000000002"/>
    <n v="4"/>
    <n v="0"/>
    <n v="6.573599999999999"/>
    <x v="3"/>
    <x v="0"/>
    <s v="No"/>
  </r>
  <r>
    <n v="7130"/>
    <s v="CA-2018-166282"/>
    <x v="947"/>
    <d v="2018-04-22T00:00:00"/>
    <s v="Standard Class"/>
    <s v="PK-19075"/>
    <s v="Pete Kriz"/>
    <x v="0"/>
    <s v="United States"/>
    <x v="316"/>
    <x v="18"/>
    <n v="37211"/>
    <x v="0"/>
    <s v="TEC-AC-10004209"/>
    <x v="2"/>
    <x v="11"/>
    <s v="Memorex Froggy Flash Drive 4 GB"/>
    <n v="35.167999999999999"/>
    <n v="4"/>
    <n v="0.2"/>
    <n v="8.3524000000000012"/>
    <x v="0"/>
    <x v="0"/>
    <s v="No"/>
  </r>
  <r>
    <n v="7131"/>
    <s v="CA-2018-166282"/>
    <x v="947"/>
    <d v="2018-04-22T00:00:00"/>
    <s v="Standard Class"/>
    <s v="PK-19075"/>
    <s v="Pete Kriz"/>
    <x v="0"/>
    <s v="United States"/>
    <x v="316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x v="0"/>
    <x v="0"/>
    <s v="No"/>
  </r>
  <r>
    <n v="7132"/>
    <s v="CA-2019-141439"/>
    <x v="200"/>
    <d v="2019-12-01T00:00:00"/>
    <s v="Standard Class"/>
    <s v="TT-21460"/>
    <s v="Tonja Turnell"/>
    <x v="2"/>
    <s v="United States"/>
    <x v="102"/>
    <x v="14"/>
    <n v="47374"/>
    <x v="2"/>
    <s v="FUR-TA-10001039"/>
    <x v="0"/>
    <x v="3"/>
    <s v="KI Adjustable-Height Table"/>
    <n v="257.94"/>
    <n v="3"/>
    <n v="0"/>
    <n v="67.064400000000006"/>
    <x v="2"/>
    <x v="0"/>
    <s v="No"/>
  </r>
  <r>
    <n v="7133"/>
    <s v="CA-2019-141439"/>
    <x v="200"/>
    <d v="2019-12-01T00:00:00"/>
    <s v="Standard Class"/>
    <s v="TT-21460"/>
    <s v="Tonja Turnell"/>
    <x v="2"/>
    <s v="United States"/>
    <x v="102"/>
    <x v="14"/>
    <n v="47374"/>
    <x v="2"/>
    <s v="TEC-PH-10002624"/>
    <x v="2"/>
    <x v="7"/>
    <s v="Samsung Galaxy S4 Mini"/>
    <n v="1879.96"/>
    <n v="4"/>
    <n v="0"/>
    <n v="545.18839999999977"/>
    <x v="2"/>
    <x v="0"/>
    <s v="No"/>
  </r>
  <r>
    <n v="7134"/>
    <s v="CA-2019-141439"/>
    <x v="200"/>
    <d v="2019-12-01T00:00:00"/>
    <s v="Standard Class"/>
    <s v="TT-21460"/>
    <s v="Tonja Turnell"/>
    <x v="2"/>
    <s v="United States"/>
    <x v="102"/>
    <x v="14"/>
    <n v="47374"/>
    <x v="2"/>
    <s v="FUR-FU-10001473"/>
    <x v="0"/>
    <x v="5"/>
    <s v="DAX Wood Document Frame"/>
    <n v="27.46"/>
    <n v="2"/>
    <n v="0"/>
    <n v="9.8856000000000002"/>
    <x v="2"/>
    <x v="0"/>
    <s v="No"/>
  </r>
  <r>
    <n v="7135"/>
    <s v="CA-2019-141439"/>
    <x v="200"/>
    <d v="2019-12-01T00:00:00"/>
    <s v="Standard Class"/>
    <s v="TT-21460"/>
    <s v="Tonja Turnell"/>
    <x v="2"/>
    <s v="United States"/>
    <x v="102"/>
    <x v="14"/>
    <n v="47374"/>
    <x v="2"/>
    <s v="TEC-PH-10001819"/>
    <x v="2"/>
    <x v="7"/>
    <s v="Innergie mMini Combo Duo USB Travel Charging Kit"/>
    <n v="89.98"/>
    <n v="2"/>
    <n v="0"/>
    <n v="43.190399999999997"/>
    <x v="2"/>
    <x v="0"/>
    <s v="No"/>
  </r>
  <r>
    <n v="7136"/>
    <s v="CA-2019-141439"/>
    <x v="200"/>
    <d v="2019-12-01T00:00:00"/>
    <s v="Standard Class"/>
    <s v="TT-21460"/>
    <s v="Tonja Turnell"/>
    <x v="2"/>
    <s v="United States"/>
    <x v="102"/>
    <x v="14"/>
    <n v="47374"/>
    <x v="2"/>
    <s v="FUR-CH-10004287"/>
    <x v="0"/>
    <x v="1"/>
    <s v="SAFCO Arco Folding Chair"/>
    <n v="828.59999999999991"/>
    <n v="3"/>
    <n v="0"/>
    <n v="240.29399999999995"/>
    <x v="2"/>
    <x v="0"/>
    <s v="No"/>
  </r>
  <r>
    <n v="7137"/>
    <s v="CA-2017-163965"/>
    <x v="312"/>
    <d v="2017-11-27T00:00:00"/>
    <s v="Standard Class"/>
    <s v="SS-20875"/>
    <s v="Sung Shariari"/>
    <x v="0"/>
    <s v="United States"/>
    <x v="100"/>
    <x v="2"/>
    <n v="33180"/>
    <x v="0"/>
    <s v="OFF-BI-10004728"/>
    <x v="1"/>
    <x v="8"/>
    <s v="Wilson Jones Turn Tabs Binder Tool for Ring Binders"/>
    <n v="7.2300000000000022"/>
    <n v="5"/>
    <n v="0.7"/>
    <n v="-5.7840000000000007"/>
    <x v="0"/>
    <x v="0"/>
    <s v="No"/>
  </r>
  <r>
    <n v="7138"/>
    <s v="CA-2017-163965"/>
    <x v="312"/>
    <d v="2017-11-27T00:00:00"/>
    <s v="Standard Class"/>
    <s v="SS-20875"/>
    <s v="Sung Shariari"/>
    <x v="0"/>
    <s v="United States"/>
    <x v="100"/>
    <x v="2"/>
    <n v="33180"/>
    <x v="0"/>
    <s v="OFF-ST-10000918"/>
    <x v="1"/>
    <x v="4"/>
    <s v="Crate-A-Files"/>
    <n v="17.440000000000001"/>
    <n v="2"/>
    <n v="0.2"/>
    <n v="1.3079999999999989"/>
    <x v="0"/>
    <x v="0"/>
    <s v="No"/>
  </r>
  <r>
    <n v="7139"/>
    <s v="CA-2017-163965"/>
    <x v="312"/>
    <d v="2017-11-27T00:00:00"/>
    <s v="Standard Class"/>
    <s v="SS-20875"/>
    <s v="Sung Shariari"/>
    <x v="0"/>
    <s v="United States"/>
    <x v="100"/>
    <x v="2"/>
    <n v="33180"/>
    <x v="0"/>
    <s v="OFF-BI-10004593"/>
    <x v="1"/>
    <x v="8"/>
    <s v="Ibico Laser Imprintable Binding System Covers"/>
    <n v="62.88000000000001"/>
    <n v="4"/>
    <n v="0.7"/>
    <n v="-50.304000000000002"/>
    <x v="0"/>
    <x v="0"/>
    <s v="No"/>
  </r>
  <r>
    <n v="7140"/>
    <s v="CA-2017-163965"/>
    <x v="312"/>
    <d v="2017-11-27T00:00:00"/>
    <s v="Standard Class"/>
    <s v="SS-20875"/>
    <s v="Sung Shariari"/>
    <x v="0"/>
    <s v="United States"/>
    <x v="100"/>
    <x v="2"/>
    <n v="33180"/>
    <x v="0"/>
    <s v="FUR-BO-10001337"/>
    <x v="0"/>
    <x v="0"/>
    <s v="O'Sullivan Living Dimensions 2-Shelf Bookcases"/>
    <n v="290.35200000000003"/>
    <n v="3"/>
    <n v="0.2"/>
    <n v="-36.294000000000011"/>
    <x v="0"/>
    <x v="0"/>
    <s v="No"/>
  </r>
  <r>
    <n v="7141"/>
    <s v="CA-2019-128783"/>
    <x v="210"/>
    <d v="2019-09-07T00:00:00"/>
    <s v="Same Day"/>
    <s v="TG-21640"/>
    <s v="Trudy Glocke"/>
    <x v="0"/>
    <s v="United States"/>
    <x v="490"/>
    <x v="25"/>
    <n v="63301"/>
    <x v="2"/>
    <s v="TEC-AC-10002473"/>
    <x v="2"/>
    <x v="11"/>
    <s v="Maxell 4.7GB DVD-R"/>
    <n v="113.52"/>
    <n v="4"/>
    <n v="0"/>
    <n v="46.543199999999999"/>
    <x v="2"/>
    <x v="0"/>
    <s v="No"/>
  </r>
  <r>
    <n v="7142"/>
    <s v="CA-2019-128783"/>
    <x v="210"/>
    <d v="2019-09-07T00:00:00"/>
    <s v="Same Day"/>
    <s v="TG-21640"/>
    <s v="Trudy Glocke"/>
    <x v="0"/>
    <s v="United States"/>
    <x v="490"/>
    <x v="25"/>
    <n v="63301"/>
    <x v="2"/>
    <s v="FUR-FU-10003623"/>
    <x v="0"/>
    <x v="5"/>
    <s v="DataProducts Ampli Magnifier Task Lamp, Black,"/>
    <n v="135.29999999999998"/>
    <n v="5"/>
    <n v="0"/>
    <n v="37.883999999999993"/>
    <x v="2"/>
    <x v="0"/>
    <s v="No"/>
  </r>
  <r>
    <n v="7143"/>
    <s v="CA-2016-122217"/>
    <x v="156"/>
    <d v="2016-11-29T00:00:00"/>
    <s v="Standard Class"/>
    <s v="HP-14815"/>
    <s v="Harold Pawlan"/>
    <x v="2"/>
    <s v="United States"/>
    <x v="173"/>
    <x v="17"/>
    <n v="23464"/>
    <x v="0"/>
    <s v="FUR-FU-10002045"/>
    <x v="0"/>
    <x v="5"/>
    <s v="Executive Impressions 14&quot;"/>
    <n v="111.15"/>
    <n v="5"/>
    <n v="0"/>
    <n v="48.906000000000006"/>
    <x v="0"/>
    <x v="0"/>
    <s v="No"/>
  </r>
  <r>
    <n v="7144"/>
    <s v="US-2019-141558"/>
    <x v="825"/>
    <d v="2019-03-16T00:00:00"/>
    <s v="Standard Class"/>
    <s v="MH-17290"/>
    <s v="Marc Harrigan"/>
    <x v="2"/>
    <s v="United States"/>
    <x v="10"/>
    <x v="9"/>
    <n v="19140"/>
    <x v="3"/>
    <s v="TEC-PH-10002555"/>
    <x v="2"/>
    <x v="7"/>
    <s v="Nortel Meridian M5316 Digital phone"/>
    <n v="776.84999999999991"/>
    <n v="5"/>
    <n v="0.4"/>
    <n v="-181.26499999999999"/>
    <x v="3"/>
    <x v="0"/>
    <s v="No"/>
  </r>
  <r>
    <n v="7145"/>
    <s v="US-2019-141558"/>
    <x v="825"/>
    <d v="2019-03-16T00:00:00"/>
    <s v="Standard Class"/>
    <s v="MH-17290"/>
    <s v="Marc Harrigan"/>
    <x v="2"/>
    <s v="United States"/>
    <x v="10"/>
    <x v="9"/>
    <n v="19140"/>
    <x v="3"/>
    <s v="OFF-BI-10002794"/>
    <x v="1"/>
    <x v="8"/>
    <s v="Avery Trapezoid Ring Binder, 3&quot; Capacity, Black, 1040 sheets"/>
    <n v="12.294"/>
    <n v="1"/>
    <n v="0.7"/>
    <n v="-8.6057999999999986"/>
    <x v="3"/>
    <x v="0"/>
    <s v="No"/>
  </r>
  <r>
    <n v="7146"/>
    <s v="US-2019-141558"/>
    <x v="825"/>
    <d v="2019-03-16T00:00:00"/>
    <s v="Standard Class"/>
    <s v="MH-17290"/>
    <s v="Marc Harrigan"/>
    <x v="2"/>
    <s v="United States"/>
    <x v="10"/>
    <x v="9"/>
    <n v="19140"/>
    <x v="3"/>
    <s v="FUR-TA-10004086"/>
    <x v="0"/>
    <x v="3"/>
    <s v="KI Adjustable-Height Table"/>
    <n v="154.76400000000001"/>
    <n v="3"/>
    <n v="0.4"/>
    <n v="-46.429200000000023"/>
    <x v="3"/>
    <x v="0"/>
    <s v="No"/>
  </r>
  <r>
    <n v="7147"/>
    <s v="US-2019-141558"/>
    <x v="825"/>
    <d v="2019-03-16T00:00:00"/>
    <s v="Standard Class"/>
    <s v="MH-17290"/>
    <s v="Marc Harrigan"/>
    <x v="2"/>
    <s v="United States"/>
    <x v="10"/>
    <x v="9"/>
    <n v="19140"/>
    <x v="3"/>
    <s v="OFF-ST-10004946"/>
    <x v="1"/>
    <x v="4"/>
    <s v="Desktop 3-Pocket Hot File"/>
    <n v="43.28"/>
    <n v="1"/>
    <n v="0.2"/>
    <n v="3.2460000000000022"/>
    <x v="3"/>
    <x v="0"/>
    <s v="No"/>
  </r>
  <r>
    <n v="7148"/>
    <s v="CA-2018-139941"/>
    <x v="1"/>
    <d v="2018-06-17T00:00:00"/>
    <s v="Standard Class"/>
    <s v="CB-12415"/>
    <s v="Christy Brittain"/>
    <x v="0"/>
    <s v="United States"/>
    <x v="85"/>
    <x v="15"/>
    <n v="11561"/>
    <x v="3"/>
    <s v="OFF-PA-10000241"/>
    <x v="1"/>
    <x v="10"/>
    <s v="IBM Multi-Purpose Copy Paper, 8 1/2 x 11&quot;, Case"/>
    <n v="92.94"/>
    <n v="3"/>
    <n v="0"/>
    <n v="41.822999999999993"/>
    <x v="3"/>
    <x v="0"/>
    <s v="No"/>
  </r>
  <r>
    <n v="7149"/>
    <s v="CA-2018-139941"/>
    <x v="1"/>
    <d v="2018-06-17T00:00:00"/>
    <s v="Standard Class"/>
    <s v="CB-12415"/>
    <s v="Christy Brittain"/>
    <x v="0"/>
    <s v="United States"/>
    <x v="85"/>
    <x v="15"/>
    <n v="11561"/>
    <x v="3"/>
    <s v="OFF-AP-10004036"/>
    <x v="1"/>
    <x v="9"/>
    <s v="Bionaire 99.97% HEPA Air Cleaner"/>
    <n v="52.56"/>
    <n v="3"/>
    <n v="0"/>
    <n v="18.396000000000001"/>
    <x v="3"/>
    <x v="0"/>
    <s v="No"/>
  </r>
  <r>
    <n v="7150"/>
    <s v="CA-2017-166583"/>
    <x v="153"/>
    <d v="2017-06-30T00:00:00"/>
    <s v="Standard Class"/>
    <s v="VD-21670"/>
    <s v="Valerie Dominguez"/>
    <x v="0"/>
    <s v="United States"/>
    <x v="12"/>
    <x v="5"/>
    <n v="77070"/>
    <x v="2"/>
    <s v="TEC-PH-10001578"/>
    <x v="2"/>
    <x v="7"/>
    <s v="Polycom SoundStation2 EX Conference phone"/>
    <n v="971.88000000000011"/>
    <n v="3"/>
    <n v="0.2"/>
    <n v="109.33649999999994"/>
    <x v="2"/>
    <x v="0"/>
    <s v="No"/>
  </r>
  <r>
    <n v="7151"/>
    <s v="CA-2019-100412"/>
    <x v="66"/>
    <d v="2019-12-26T00:00:00"/>
    <s v="Standard Class"/>
    <s v="SR-20425"/>
    <s v="Sharelle Roach"/>
    <x v="2"/>
    <s v="United States"/>
    <x v="428"/>
    <x v="19"/>
    <n v="35401"/>
    <x v="0"/>
    <s v="FUR-CH-10002647"/>
    <x v="0"/>
    <x v="1"/>
    <s v="Situations Contoured Folding Chairs, 4/Set"/>
    <n v="141.96"/>
    <n v="2"/>
    <n v="0"/>
    <n v="35.490000000000009"/>
    <x v="0"/>
    <x v="0"/>
    <s v="No"/>
  </r>
  <r>
    <n v="7152"/>
    <s v="CA-2019-142909"/>
    <x v="66"/>
    <d v="2019-12-25T00:00:00"/>
    <s v="Second Class"/>
    <s v="AG-10330"/>
    <s v="Alex Grayson"/>
    <x v="0"/>
    <s v="United States"/>
    <x v="123"/>
    <x v="16"/>
    <n v="85204"/>
    <x v="1"/>
    <s v="FUR-TA-10003008"/>
    <x v="0"/>
    <x v="3"/>
    <s v="Lesro Round Back Collection Coffee Table, End Table"/>
    <n v="182.55"/>
    <n v="2"/>
    <n v="0.5"/>
    <n v="-135.08699999999999"/>
    <x v="1"/>
    <x v="0"/>
    <s v="No"/>
  </r>
  <r>
    <n v="7153"/>
    <s v="CA-2016-137911"/>
    <x v="1148"/>
    <d v="2016-10-15T00:00:00"/>
    <s v="Standard Class"/>
    <s v="BP-11095"/>
    <s v="Bart Pistole"/>
    <x v="1"/>
    <s v="United States"/>
    <x v="108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  <x v="0"/>
    <x v="0"/>
    <s v="No"/>
  </r>
  <r>
    <n v="7154"/>
    <s v="CA-2017-106208"/>
    <x v="895"/>
    <d v="2017-12-15T00:00:00"/>
    <s v="Standard Class"/>
    <s v="JW-16075"/>
    <s v="Julia West"/>
    <x v="0"/>
    <s v="United States"/>
    <x v="22"/>
    <x v="10"/>
    <n v="60610"/>
    <x v="2"/>
    <s v="OFF-AP-10004980"/>
    <x v="1"/>
    <x v="9"/>
    <s v="3M Replacement Filter for Office Air Cleaner for 20' x 33' Room"/>
    <n v="53.087999999999994"/>
    <n v="7"/>
    <n v="0.8"/>
    <n v="-108.8304"/>
    <x v="2"/>
    <x v="0"/>
    <s v="No"/>
  </r>
  <r>
    <n v="7155"/>
    <s v="US-2017-136749"/>
    <x v="707"/>
    <d v="2017-12-27T00:00:00"/>
    <s v="Second Class"/>
    <s v="LH-16900"/>
    <s v="Lena Hernandez"/>
    <x v="0"/>
    <s v="United States"/>
    <x v="38"/>
    <x v="32"/>
    <n v="31907"/>
    <x v="0"/>
    <s v="FUR-FU-10000747"/>
    <x v="0"/>
    <x v="5"/>
    <s v="Tenex B1-RE Series Chair Mats for Low Pile Carpets"/>
    <n v="275.88"/>
    <n v="6"/>
    <n v="0"/>
    <n v="46.899599999999964"/>
    <x v="0"/>
    <x v="1"/>
    <s v="Yes"/>
  </r>
  <r>
    <n v="7156"/>
    <s v="US-2017-136749"/>
    <x v="707"/>
    <d v="2017-12-27T00:00:00"/>
    <s v="Second Class"/>
    <s v="LH-16900"/>
    <s v="Lena Hernandez"/>
    <x v="0"/>
    <s v="United States"/>
    <x v="38"/>
    <x v="32"/>
    <n v="31907"/>
    <x v="0"/>
    <s v="OFF-BI-10004492"/>
    <x v="1"/>
    <x v="8"/>
    <s v="Tuf-Vin Binders"/>
    <n v="157.89999999999998"/>
    <n v="5"/>
    <n v="0"/>
    <n v="74.212999999999994"/>
    <x v="0"/>
    <x v="1"/>
    <s v="Yes"/>
  </r>
  <r>
    <n v="7157"/>
    <s v="CA-2019-126718"/>
    <x v="568"/>
    <d v="2019-05-04T00:00:00"/>
    <s v="Standard Class"/>
    <s v="KT-16480"/>
    <s v="Kean Thornton"/>
    <x v="0"/>
    <s v="United States"/>
    <x v="334"/>
    <x v="30"/>
    <n v="7050"/>
    <x v="3"/>
    <s v="OFF-LA-10004055"/>
    <x v="1"/>
    <x v="2"/>
    <s v="Color-Coded Legal Exhibit Labels"/>
    <n v="4.91"/>
    <n v="1"/>
    <n v="0"/>
    <n v="2.4058999999999999"/>
    <x v="3"/>
    <x v="0"/>
    <s v="No"/>
  </r>
  <r>
    <n v="7158"/>
    <s v="CA-2018-131380"/>
    <x v="463"/>
    <d v="2018-03-31T00:00:00"/>
    <s v="Second Class"/>
    <s v="CC-12220"/>
    <s v="Chris Cortes"/>
    <x v="0"/>
    <s v="United States"/>
    <x v="1"/>
    <x v="1"/>
    <n v="90032"/>
    <x v="1"/>
    <s v="OFF-ST-10002485"/>
    <x v="1"/>
    <x v="4"/>
    <s v="Rogers Deluxe File Chest"/>
    <n v="87.92"/>
    <n v="4"/>
    <n v="0"/>
    <n v="0.87919999999999732"/>
    <x v="1"/>
    <x v="0"/>
    <s v="No"/>
  </r>
  <r>
    <n v="7159"/>
    <s v="CA-2018-131380"/>
    <x v="463"/>
    <d v="2018-03-31T00:00:00"/>
    <s v="Second Class"/>
    <s v="CC-12220"/>
    <s v="Chris Cortes"/>
    <x v="0"/>
    <s v="United States"/>
    <x v="1"/>
    <x v="1"/>
    <n v="90032"/>
    <x v="1"/>
    <s v="OFF-PA-10001243"/>
    <x v="1"/>
    <x v="10"/>
    <s v="Xerox 1983"/>
    <n v="5.98"/>
    <n v="1"/>
    <n v="0"/>
    <n v="2.9302000000000001"/>
    <x v="1"/>
    <x v="0"/>
    <s v="No"/>
  </r>
  <r>
    <n v="7160"/>
    <s v="CA-2017-145835"/>
    <x v="1149"/>
    <d v="2017-05-18T00:00:00"/>
    <s v="Second Class"/>
    <s v="BF-11170"/>
    <s v="Ben Ferrer"/>
    <x v="2"/>
    <s v="United States"/>
    <x v="22"/>
    <x v="10"/>
    <n v="60623"/>
    <x v="2"/>
    <s v="TEC-PH-10004447"/>
    <x v="2"/>
    <x v="7"/>
    <s v="Toshiba IPT2010-SD IP Telephone"/>
    <n v="222.38400000000001"/>
    <n v="2"/>
    <n v="0.2"/>
    <n v="16.678799999999995"/>
    <x v="2"/>
    <x v="0"/>
    <s v="No"/>
  </r>
  <r>
    <n v="7161"/>
    <s v="CA-2017-145835"/>
    <x v="1149"/>
    <d v="2017-05-18T00:00:00"/>
    <s v="Second Class"/>
    <s v="BF-11170"/>
    <s v="Ben Ferrer"/>
    <x v="2"/>
    <s v="United States"/>
    <x v="22"/>
    <x v="10"/>
    <n v="60623"/>
    <x v="2"/>
    <s v="OFF-FA-10002280"/>
    <x v="1"/>
    <x v="13"/>
    <s v="Advantus Plastic Paper Clips"/>
    <n v="16"/>
    <n v="4"/>
    <n v="0.2"/>
    <n v="5.6"/>
    <x v="2"/>
    <x v="0"/>
    <s v="No"/>
  </r>
  <r>
    <n v="7162"/>
    <s v="CA-2016-138709"/>
    <x v="1129"/>
    <d v="2016-07-09T00:00:00"/>
    <s v="Standard Class"/>
    <s v="MS-17770"/>
    <s v="Maxwell Schwartz"/>
    <x v="0"/>
    <s v="United States"/>
    <x v="102"/>
    <x v="17"/>
    <n v="23223"/>
    <x v="0"/>
    <s v="OFF-PA-10004734"/>
    <x v="1"/>
    <x v="10"/>
    <s v="Southworth Structures Collection"/>
    <n v="21.84"/>
    <n v="3"/>
    <n v="0"/>
    <n v="10.92"/>
    <x v="0"/>
    <x v="0"/>
    <s v="No"/>
  </r>
  <r>
    <n v="7163"/>
    <s v="CA-2016-138709"/>
    <x v="1129"/>
    <d v="2016-07-09T00:00:00"/>
    <s v="Standard Class"/>
    <s v="MS-17770"/>
    <s v="Maxwell Schwartz"/>
    <x v="0"/>
    <s v="United States"/>
    <x v="102"/>
    <x v="17"/>
    <n v="23223"/>
    <x v="0"/>
    <s v="OFF-BI-10000145"/>
    <x v="1"/>
    <x v="8"/>
    <s v="Zipper Ring Binder Pockets"/>
    <n v="15.600000000000001"/>
    <n v="5"/>
    <n v="0"/>
    <n v="7.6440000000000001"/>
    <x v="0"/>
    <x v="0"/>
    <s v="No"/>
  </r>
  <r>
    <n v="7164"/>
    <s v="CA-2016-122070"/>
    <x v="1150"/>
    <d v="2016-04-24T00:00:00"/>
    <s v="Second Class"/>
    <s v="AH-10030"/>
    <s v="Aaron Hawkins"/>
    <x v="1"/>
    <s v="United States"/>
    <x v="21"/>
    <x v="15"/>
    <n v="12180"/>
    <x v="3"/>
    <s v="OFF-EN-10004773"/>
    <x v="1"/>
    <x v="12"/>
    <s v="Staple envelope"/>
    <n v="247.84"/>
    <n v="8"/>
    <n v="0"/>
    <n v="121.44159999999999"/>
    <x v="3"/>
    <x v="0"/>
    <s v="No"/>
  </r>
  <r>
    <n v="7165"/>
    <s v="CA-2016-122070"/>
    <x v="1150"/>
    <d v="2016-04-24T00:00:00"/>
    <s v="Second Class"/>
    <s v="AH-10030"/>
    <s v="Aaron Hawkins"/>
    <x v="1"/>
    <s v="United States"/>
    <x v="21"/>
    <x v="15"/>
    <n v="12180"/>
    <x v="3"/>
    <s v="OFF-BI-10004970"/>
    <x v="1"/>
    <x v="8"/>
    <s v="ACCOHIDE 3-Ring Binder, Blue, 1&quot;"/>
    <n v="9.9120000000000008"/>
    <n v="3"/>
    <n v="0.2"/>
    <n v="3.3452999999999995"/>
    <x v="3"/>
    <x v="0"/>
    <s v="No"/>
  </r>
  <r>
    <n v="7166"/>
    <s v="CA-2018-158610"/>
    <x v="251"/>
    <d v="2018-09-22T00:00:00"/>
    <s v="First Class"/>
    <s v="CK-12595"/>
    <s v="Clytie Kelty"/>
    <x v="0"/>
    <s v="United States"/>
    <x v="205"/>
    <x v="34"/>
    <n v="2908"/>
    <x v="3"/>
    <s v="OFF-ST-10000604"/>
    <x v="1"/>
    <x v="4"/>
    <s v="Home/Office Personal File Carts"/>
    <n v="69.52"/>
    <n v="2"/>
    <n v="0"/>
    <n v="17.379999999999995"/>
    <x v="3"/>
    <x v="0"/>
    <s v="No"/>
  </r>
  <r>
    <n v="7167"/>
    <s v="CA-2016-117464"/>
    <x v="192"/>
    <d v="2016-07-24T00:00:00"/>
    <s v="Second Class"/>
    <s v="NP-18325"/>
    <s v="Naresj Patel"/>
    <x v="0"/>
    <s v="United States"/>
    <x v="8"/>
    <x v="1"/>
    <n v="94122"/>
    <x v="1"/>
    <s v="OFF-AR-10003190"/>
    <x v="1"/>
    <x v="6"/>
    <s v="Newell 32"/>
    <n v="11.52"/>
    <n v="4"/>
    <n v="0"/>
    <n v="3.2256"/>
    <x v="1"/>
    <x v="0"/>
    <s v="No"/>
  </r>
  <r>
    <n v="7168"/>
    <s v="CA-2016-117464"/>
    <x v="192"/>
    <d v="2016-07-24T00:00:00"/>
    <s v="Second Class"/>
    <s v="NP-18325"/>
    <s v="Naresj Patel"/>
    <x v="0"/>
    <s v="United States"/>
    <x v="8"/>
    <x v="1"/>
    <n v="94122"/>
    <x v="1"/>
    <s v="FUR-CH-10000155"/>
    <x v="0"/>
    <x v="1"/>
    <s v="Global Comet Stacking Armless Chair"/>
    <n v="717.72"/>
    <n v="3"/>
    <n v="0.2"/>
    <n v="71.77200000000002"/>
    <x v="1"/>
    <x v="0"/>
    <s v="No"/>
  </r>
  <r>
    <n v="7169"/>
    <s v="CA-2016-117464"/>
    <x v="192"/>
    <d v="2016-07-24T00:00:00"/>
    <s v="Second Class"/>
    <s v="NP-18325"/>
    <s v="Naresj Patel"/>
    <x v="0"/>
    <s v="United States"/>
    <x v="8"/>
    <x v="1"/>
    <n v="94122"/>
    <x v="1"/>
    <s v="OFF-ST-10003058"/>
    <x v="1"/>
    <x v="4"/>
    <s v="Eldon Mobile Mega Data Cart  Mega Stackable  Add-On Trays"/>
    <n v="236.5"/>
    <n v="10"/>
    <n v="0"/>
    <n v="68.584999999999994"/>
    <x v="1"/>
    <x v="0"/>
    <s v="No"/>
  </r>
  <r>
    <n v="7170"/>
    <s v="CA-2016-117464"/>
    <x v="192"/>
    <d v="2016-07-24T00:00:00"/>
    <s v="Second Class"/>
    <s v="NP-18325"/>
    <s v="Naresj Patel"/>
    <x v="0"/>
    <s v="United States"/>
    <x v="8"/>
    <x v="1"/>
    <n v="94122"/>
    <x v="1"/>
    <s v="FUR-TA-10004767"/>
    <x v="0"/>
    <x v="3"/>
    <s v="Safco Drafting Table"/>
    <n v="170.35200000000003"/>
    <n v="3"/>
    <n v="0.2"/>
    <n v="19.164599999999979"/>
    <x v="1"/>
    <x v="0"/>
    <s v="No"/>
  </r>
  <r>
    <n v="7171"/>
    <s v="US-2019-168613"/>
    <x v="1048"/>
    <d v="2019-10-14T00:00:00"/>
    <s v="Standard Class"/>
    <s v="GM-14440"/>
    <s v="Gary McGarr"/>
    <x v="0"/>
    <s v="United States"/>
    <x v="20"/>
    <x v="15"/>
    <n v="10009"/>
    <x v="3"/>
    <s v="FUR-CH-10002372"/>
    <x v="0"/>
    <x v="1"/>
    <s v="Office Star - Ergonomically Designed Knee Chair"/>
    <n v="145.76400000000001"/>
    <n v="2"/>
    <n v="0.1"/>
    <n v="3.2392000000000074"/>
    <x v="3"/>
    <x v="0"/>
    <s v="No"/>
  </r>
  <r>
    <n v="7172"/>
    <s v="CA-2019-125381"/>
    <x v="1016"/>
    <d v="2019-04-27T00:00:00"/>
    <s v="Second Class"/>
    <s v="SG-20605"/>
    <s v="Speros Goranitis"/>
    <x v="0"/>
    <s v="United States"/>
    <x v="8"/>
    <x v="1"/>
    <n v="94109"/>
    <x v="1"/>
    <s v="TEC-AC-10000158"/>
    <x v="2"/>
    <x v="11"/>
    <s v="Sony 64GB Class 10 Micro SDHC R40 Memory Card"/>
    <n v="107.97"/>
    <n v="3"/>
    <n v="0"/>
    <n v="22.6737"/>
    <x v="1"/>
    <x v="0"/>
    <s v="No"/>
  </r>
  <r>
    <n v="7173"/>
    <s v="US-2019-141677"/>
    <x v="606"/>
    <d v="2019-03-30T00:00:00"/>
    <s v="Standard Class"/>
    <s v="HK-14890"/>
    <s v="Heather Kirkland"/>
    <x v="1"/>
    <s v="United States"/>
    <x v="12"/>
    <x v="5"/>
    <n v="77070"/>
    <x v="2"/>
    <s v="TEC-AC-10000158"/>
    <x v="2"/>
    <x v="11"/>
    <s v="Sony 64GB Class 10 Micro SDHC R40 Memory Card"/>
    <n v="143.96"/>
    <n v="5"/>
    <n v="0.2"/>
    <n v="1.7995000000000019"/>
    <x v="2"/>
    <x v="0"/>
    <s v="No"/>
  </r>
  <r>
    <n v="7174"/>
    <s v="US-2019-141677"/>
    <x v="606"/>
    <d v="2019-03-30T00:00:00"/>
    <s v="Standard Class"/>
    <s v="HK-14890"/>
    <s v="Heather Kirkland"/>
    <x v="1"/>
    <s v="United States"/>
    <x v="12"/>
    <x v="5"/>
    <n v="77070"/>
    <x v="2"/>
    <s v="TEC-CO-10002313"/>
    <x v="2"/>
    <x v="16"/>
    <s v="Canon PC1080F Personal Copier"/>
    <n v="2399.96"/>
    <n v="5"/>
    <n v="0.2"/>
    <n v="569.99050000000011"/>
    <x v="2"/>
    <x v="0"/>
    <s v="No"/>
  </r>
  <r>
    <n v="7175"/>
    <s v="US-2019-141677"/>
    <x v="606"/>
    <d v="2019-03-30T00:00:00"/>
    <s v="Standard Class"/>
    <s v="HK-14890"/>
    <s v="Heather Kirkland"/>
    <x v="1"/>
    <s v="United States"/>
    <x v="12"/>
    <x v="5"/>
    <n v="77070"/>
    <x v="2"/>
    <s v="OFF-PA-10002581"/>
    <x v="1"/>
    <x v="10"/>
    <s v="Xerox 1951"/>
    <n v="74.352000000000004"/>
    <n v="3"/>
    <n v="0.2"/>
    <n v="23.234999999999992"/>
    <x v="2"/>
    <x v="0"/>
    <s v="No"/>
  </r>
  <r>
    <n v="7176"/>
    <s v="US-2019-141677"/>
    <x v="606"/>
    <d v="2019-03-30T00:00:00"/>
    <s v="Standard Class"/>
    <s v="HK-14890"/>
    <s v="Heather Kirkland"/>
    <x v="1"/>
    <s v="United States"/>
    <x v="12"/>
    <x v="5"/>
    <n v="77070"/>
    <x v="2"/>
    <s v="OFF-AP-10001205"/>
    <x v="1"/>
    <x v="9"/>
    <s v="Belkin 5 Outlet SurgeMaster Power Centers"/>
    <n v="87.167999999999978"/>
    <n v="8"/>
    <n v="0.8"/>
    <n v="-226.63679999999999"/>
    <x v="2"/>
    <x v="0"/>
    <s v="No"/>
  </r>
  <r>
    <n v="7177"/>
    <s v="US-2019-141677"/>
    <x v="606"/>
    <d v="2019-03-30T00:00:00"/>
    <s v="Standard Class"/>
    <s v="HK-14890"/>
    <s v="Heather Kirkland"/>
    <x v="1"/>
    <s v="United States"/>
    <x v="12"/>
    <x v="5"/>
    <n v="77070"/>
    <x v="2"/>
    <s v="OFF-ST-10000344"/>
    <x v="1"/>
    <x v="4"/>
    <s v="Neat Ideas Personal Hanging Folder Files, Black"/>
    <n v="32.231999999999999"/>
    <n v="3"/>
    <n v="0.2"/>
    <n v="2.4173999999999989"/>
    <x v="2"/>
    <x v="0"/>
    <s v="No"/>
  </r>
  <r>
    <n v="7178"/>
    <s v="CA-2019-133067"/>
    <x v="464"/>
    <d v="2019-05-10T00:00:00"/>
    <s v="Standard Class"/>
    <s v="MY-18295"/>
    <s v="Muhammed Yedwab"/>
    <x v="1"/>
    <s v="United States"/>
    <x v="10"/>
    <x v="9"/>
    <n v="19140"/>
    <x v="3"/>
    <s v="OFF-BI-10002897"/>
    <x v="1"/>
    <x v="8"/>
    <s v="Black Avery Memo-Size 3-Ring Binder, 5 1/2&quot; x 8 1/2&quot;"/>
    <n v="2.2020000000000004"/>
    <n v="2"/>
    <n v="0.7"/>
    <n v="-1.5413999999999999"/>
    <x v="3"/>
    <x v="0"/>
    <s v="No"/>
  </r>
  <r>
    <n v="7179"/>
    <s v="CA-2019-133067"/>
    <x v="464"/>
    <d v="2019-05-10T00:00:00"/>
    <s v="Standard Class"/>
    <s v="MY-18295"/>
    <s v="Muhammed Yedwab"/>
    <x v="1"/>
    <s v="United States"/>
    <x v="10"/>
    <x v="9"/>
    <n v="19140"/>
    <x v="3"/>
    <s v="OFF-BI-10003694"/>
    <x v="1"/>
    <x v="8"/>
    <s v="Avery 3 1/2&quot; Diskette Storage Pages, 10/Pack"/>
    <n v="9.3960000000000008"/>
    <n v="3"/>
    <n v="0.7"/>
    <n v="-7.5167999999999964"/>
    <x v="3"/>
    <x v="0"/>
    <s v="No"/>
  </r>
  <r>
    <n v="7180"/>
    <s v="US-2018-144351"/>
    <x v="696"/>
    <d v="2018-11-18T00:00:00"/>
    <s v="Standard Class"/>
    <s v="RC-19960"/>
    <s v="Ryan Crowe"/>
    <x v="0"/>
    <s v="United States"/>
    <x v="248"/>
    <x v="39"/>
    <n v="21215"/>
    <x v="3"/>
    <s v="TEC-PH-10001644"/>
    <x v="2"/>
    <x v="7"/>
    <s v="BlueLounge Milo Smartphone Stand, White/Metallic"/>
    <n v="89.97"/>
    <n v="3"/>
    <n v="0"/>
    <n v="25.191600000000005"/>
    <x v="3"/>
    <x v="0"/>
    <s v="No"/>
  </r>
  <r>
    <n v="7181"/>
    <s v="CA-2016-106054"/>
    <x v="1037"/>
    <d v="2016-01-07T00:00:00"/>
    <s v="First Class"/>
    <s v="JO-15145"/>
    <s v="Jack O'Briant"/>
    <x v="1"/>
    <s v="United States"/>
    <x v="417"/>
    <x v="32"/>
    <n v="30605"/>
    <x v="0"/>
    <s v="OFF-AR-10002399"/>
    <x v="1"/>
    <x v="6"/>
    <s v="Dixon Prang Watercolor Pencils, 10-Color Set with Brush"/>
    <n v="12.78"/>
    <n v="3"/>
    <n v="0"/>
    <n v="5.2397999999999998"/>
    <x v="0"/>
    <x v="0"/>
    <s v="No"/>
  </r>
  <r>
    <n v="7182"/>
    <s v="CA-2018-138667"/>
    <x v="797"/>
    <d v="2018-12-30T00:00:00"/>
    <s v="Second Class"/>
    <s v="MW-18220"/>
    <s v="Mitch Webber"/>
    <x v="0"/>
    <s v="United States"/>
    <x v="152"/>
    <x v="24"/>
    <n v="43130"/>
    <x v="3"/>
    <s v="TEC-AC-10003063"/>
    <x v="2"/>
    <x v="11"/>
    <s v="Micro Innovations USB RF Wireless Keyboard with Mouse"/>
    <n v="40"/>
    <n v="2"/>
    <n v="0.2"/>
    <n v="0.5"/>
    <x v="3"/>
    <x v="0"/>
    <s v="No"/>
  </r>
  <r>
    <n v="7183"/>
    <s v="CA-2019-150609"/>
    <x v="504"/>
    <d v="2019-05-04T00:00:00"/>
    <s v="Standard Class"/>
    <s v="NZ-18565"/>
    <s v="Nick Zandusky"/>
    <x v="2"/>
    <s v="United States"/>
    <x v="1"/>
    <x v="1"/>
    <n v="90032"/>
    <x v="1"/>
    <s v="OFF-BI-10002071"/>
    <x v="1"/>
    <x v="8"/>
    <s v="Fellowes Black Plastic Comb Bindings"/>
    <n v="23.24"/>
    <n v="5"/>
    <n v="0.2"/>
    <n v="7.5529999999999982"/>
    <x v="1"/>
    <x v="1"/>
    <s v="Yes"/>
  </r>
  <r>
    <n v="7184"/>
    <s v="CA-2019-128853"/>
    <x v="81"/>
    <d v="2019-04-23T00:00:00"/>
    <s v="First Class"/>
    <s v="JM-15250"/>
    <s v="Janet Martin"/>
    <x v="0"/>
    <s v="United States"/>
    <x v="248"/>
    <x v="39"/>
    <n v="21215"/>
    <x v="3"/>
    <s v="FUR-CH-10004218"/>
    <x v="0"/>
    <x v="1"/>
    <s v="Global Fabric Manager's Chair, Dark Gray"/>
    <n v="908.82"/>
    <n v="9"/>
    <n v="0"/>
    <n v="227.20500000000004"/>
    <x v="3"/>
    <x v="0"/>
    <s v="No"/>
  </r>
  <r>
    <n v="7185"/>
    <s v="CA-2019-133102"/>
    <x v="629"/>
    <d v="2019-08-24T00:00:00"/>
    <s v="Standard Class"/>
    <s v="ED-13885"/>
    <s v="Emily Ducich"/>
    <x v="2"/>
    <s v="United States"/>
    <x v="12"/>
    <x v="5"/>
    <n v="77095"/>
    <x v="2"/>
    <s v="OFF-SU-10000432"/>
    <x v="1"/>
    <x v="14"/>
    <s v="Acco Side-Punched Conventional Columnar Pads"/>
    <n v="5.5520000000000005"/>
    <n v="2"/>
    <n v="0.2"/>
    <n v="-1.0410000000000006"/>
    <x v="2"/>
    <x v="0"/>
    <s v="No"/>
  </r>
  <r>
    <n v="7186"/>
    <s v="CA-2019-133102"/>
    <x v="629"/>
    <d v="2019-08-24T00:00:00"/>
    <s v="Standard Class"/>
    <s v="ED-13885"/>
    <s v="Emily Ducich"/>
    <x v="2"/>
    <s v="United States"/>
    <x v="12"/>
    <x v="5"/>
    <n v="77095"/>
    <x v="2"/>
    <s v="OFF-AR-10003183"/>
    <x v="1"/>
    <x v="6"/>
    <s v="Avery Fluorescent Highlighter Four-Color Set"/>
    <n v="8.016"/>
    <n v="3"/>
    <n v="0.2"/>
    <n v="1.0019999999999993"/>
    <x v="2"/>
    <x v="0"/>
    <s v="No"/>
  </r>
  <r>
    <n v="7187"/>
    <s v="CA-2019-133102"/>
    <x v="629"/>
    <d v="2019-08-24T00:00:00"/>
    <s v="Standard Class"/>
    <s v="ED-13885"/>
    <s v="Emily Ducich"/>
    <x v="2"/>
    <s v="United States"/>
    <x v="12"/>
    <x v="5"/>
    <n v="77095"/>
    <x v="2"/>
    <s v="FUR-CH-10002017"/>
    <x v="0"/>
    <x v="1"/>
    <s v="SAFCO Optional Arm Kit for Workspace Cribbage Stacking Chair"/>
    <n v="74.591999999999999"/>
    <n v="4"/>
    <n v="0.3"/>
    <n v="-2.1312000000000033"/>
    <x v="2"/>
    <x v="0"/>
    <s v="No"/>
  </r>
  <r>
    <n v="7188"/>
    <s v="CA-2019-133102"/>
    <x v="629"/>
    <d v="2019-08-24T00:00:00"/>
    <s v="Standard Class"/>
    <s v="ED-13885"/>
    <s v="Emily Ducich"/>
    <x v="2"/>
    <s v="United States"/>
    <x v="12"/>
    <x v="5"/>
    <n v="77095"/>
    <x v="2"/>
    <s v="FUR-FU-10003247"/>
    <x v="0"/>
    <x v="5"/>
    <s v="36X48 HARDFLOOR CHAIRMAT"/>
    <n v="16.784000000000002"/>
    <n v="2"/>
    <n v="0.6"/>
    <n v="-22.238800000000001"/>
    <x v="2"/>
    <x v="0"/>
    <s v="No"/>
  </r>
  <r>
    <n v="7189"/>
    <s v="CA-2019-133102"/>
    <x v="629"/>
    <d v="2019-08-24T00:00:00"/>
    <s v="Standard Class"/>
    <s v="ED-13885"/>
    <s v="Emily Ducich"/>
    <x v="2"/>
    <s v="United States"/>
    <x v="12"/>
    <x v="5"/>
    <n v="77095"/>
    <x v="2"/>
    <s v="OFF-AP-10001563"/>
    <x v="1"/>
    <x v="9"/>
    <s v="Belkin Premiere Surge Master II 8-outlet surge protector"/>
    <n v="38.86399999999999"/>
    <n v="4"/>
    <n v="0.8"/>
    <n v="-99.103200000000044"/>
    <x v="2"/>
    <x v="0"/>
    <s v="No"/>
  </r>
  <r>
    <n v="7190"/>
    <s v="CA-2018-164399"/>
    <x v="396"/>
    <d v="2018-11-15T00:00:00"/>
    <s v="First Class"/>
    <s v="DW-13480"/>
    <s v="Dianna Wilson"/>
    <x v="2"/>
    <s v="United States"/>
    <x v="70"/>
    <x v="1"/>
    <n v="92024"/>
    <x v="1"/>
    <s v="TEC-PH-10004908"/>
    <x v="2"/>
    <x v="7"/>
    <s v="Panasonic KX TS3282W Corded phone"/>
    <n v="203.976"/>
    <n v="3"/>
    <n v="0.2"/>
    <n v="25.496999999999986"/>
    <x v="1"/>
    <x v="0"/>
    <s v="No"/>
  </r>
  <r>
    <n v="7191"/>
    <s v="CA-2018-164399"/>
    <x v="396"/>
    <d v="2018-11-15T00:00:00"/>
    <s v="First Class"/>
    <s v="DW-13480"/>
    <s v="Dianna Wilson"/>
    <x v="2"/>
    <s v="United States"/>
    <x v="70"/>
    <x v="1"/>
    <n v="92024"/>
    <x v="1"/>
    <s v="FUR-TA-10003392"/>
    <x v="0"/>
    <x v="3"/>
    <s v="Global Adaptabilities Conference Tables"/>
    <n v="674.35200000000009"/>
    <n v="3"/>
    <n v="0.2"/>
    <n v="-8.4294000000000153"/>
    <x v="1"/>
    <x v="0"/>
    <s v="No"/>
  </r>
  <r>
    <n v="7192"/>
    <s v="CA-2018-116918"/>
    <x v="393"/>
    <d v="2018-10-06T00:00:00"/>
    <s v="Second Class"/>
    <s v="JK-15205"/>
    <s v="Jamie Kunitz"/>
    <x v="0"/>
    <s v="United States"/>
    <x v="146"/>
    <x v="2"/>
    <n v="33012"/>
    <x v="0"/>
    <s v="OFF-BI-10004140"/>
    <x v="1"/>
    <x v="8"/>
    <s v="Avery Non-Stick Binders"/>
    <n v="5.3880000000000008"/>
    <n v="4"/>
    <n v="0.7"/>
    <n v="-4.49"/>
    <x v="0"/>
    <x v="0"/>
    <s v="No"/>
  </r>
  <r>
    <n v="7193"/>
    <s v="CA-2018-116918"/>
    <x v="393"/>
    <d v="2018-10-06T00:00:00"/>
    <s v="Second Class"/>
    <s v="JK-15205"/>
    <s v="Jamie Kunitz"/>
    <x v="0"/>
    <s v="United States"/>
    <x v="146"/>
    <x v="2"/>
    <n v="33012"/>
    <x v="0"/>
    <s v="OFF-AR-10003631"/>
    <x v="1"/>
    <x v="6"/>
    <s v="Staples in misc. colors"/>
    <n v="30.975999999999999"/>
    <n v="8"/>
    <n v="0.2"/>
    <n v="5.0335999999999999"/>
    <x v="0"/>
    <x v="0"/>
    <s v="No"/>
  </r>
  <r>
    <n v="7194"/>
    <s v="CA-2018-110492"/>
    <x v="1151"/>
    <d v="2018-02-14T00:00:00"/>
    <s v="First Class"/>
    <s v="JS-15880"/>
    <s v="John Stevenson"/>
    <x v="0"/>
    <s v="United States"/>
    <x v="118"/>
    <x v="32"/>
    <n v="30318"/>
    <x v="0"/>
    <s v="OFF-ST-10003716"/>
    <x v="1"/>
    <x v="4"/>
    <s v="Tennsco Double-Tier Lockers"/>
    <n v="1350.1200000000001"/>
    <n v="6"/>
    <n v="0"/>
    <n v="175.51560000000001"/>
    <x v="0"/>
    <x v="0"/>
    <s v="No"/>
  </r>
  <r>
    <n v="7195"/>
    <s v="CA-2018-110492"/>
    <x v="1151"/>
    <d v="2018-02-14T00:00:00"/>
    <s v="First Class"/>
    <s v="JS-15880"/>
    <s v="John Stevenson"/>
    <x v="0"/>
    <s v="United States"/>
    <x v="118"/>
    <x v="32"/>
    <n v="30318"/>
    <x v="0"/>
    <s v="OFF-BI-10003274"/>
    <x v="1"/>
    <x v="8"/>
    <s v="Avery Durable Slant Ring Binders, No Labels"/>
    <n v="15.92"/>
    <n v="4"/>
    <n v="0"/>
    <n v="7.4824000000000002"/>
    <x v="0"/>
    <x v="0"/>
    <s v="No"/>
  </r>
  <r>
    <n v="7196"/>
    <s v="CA-2018-147683"/>
    <x v="373"/>
    <d v="2018-11-17T00:00:00"/>
    <s v="Standard Class"/>
    <s v="PO-19180"/>
    <s v="Philisse Overcash"/>
    <x v="2"/>
    <s v="United States"/>
    <x v="4"/>
    <x v="4"/>
    <n v="98103"/>
    <x v="1"/>
    <s v="FUR-FU-10004848"/>
    <x v="0"/>
    <x v="5"/>
    <s v="DAX Solid Wood Frames"/>
    <n v="19.54"/>
    <n v="2"/>
    <n v="0"/>
    <n v="7.2297999999999991"/>
    <x v="1"/>
    <x v="0"/>
    <s v="No"/>
  </r>
  <r>
    <n v="7197"/>
    <s v="CA-2016-116785"/>
    <x v="759"/>
    <d v="2016-04-30T00:00:00"/>
    <s v="Standard Class"/>
    <s v="MH-17290"/>
    <s v="Marc Harrigan"/>
    <x v="2"/>
    <s v="United States"/>
    <x v="1"/>
    <x v="1"/>
    <n v="90036"/>
    <x v="1"/>
    <s v="OFF-AR-10003504"/>
    <x v="1"/>
    <x v="6"/>
    <s v="Newell 347"/>
    <n v="21.400000000000002"/>
    <n v="5"/>
    <n v="0"/>
    <n v="6.2059999999999977"/>
    <x v="1"/>
    <x v="1"/>
    <s v="Yes"/>
  </r>
  <r>
    <n v="7198"/>
    <s v="CA-2016-116785"/>
    <x v="759"/>
    <d v="2016-04-30T00:00:00"/>
    <s v="Standard Class"/>
    <s v="MH-17290"/>
    <s v="Marc Harrigan"/>
    <x v="2"/>
    <s v="United States"/>
    <x v="1"/>
    <x v="1"/>
    <n v="90036"/>
    <x v="1"/>
    <s v="OFF-LA-10000305"/>
    <x v="1"/>
    <x v="2"/>
    <s v="Avery 495"/>
    <n v="12.6"/>
    <n v="2"/>
    <n v="0"/>
    <n v="5.7959999999999994"/>
    <x v="1"/>
    <x v="1"/>
    <s v="Yes"/>
  </r>
  <r>
    <n v="7199"/>
    <s v="US-2017-156797"/>
    <x v="1067"/>
    <d v="2017-08-15T00:00:00"/>
    <s v="Standard Class"/>
    <s v="PO-19180"/>
    <s v="Philisse Overcash"/>
    <x v="2"/>
    <s v="United States"/>
    <x v="20"/>
    <x v="15"/>
    <n v="10035"/>
    <x v="3"/>
    <s v="OFF-AR-10001427"/>
    <x v="1"/>
    <x v="6"/>
    <s v="Newell 330"/>
    <n v="11.96"/>
    <n v="2"/>
    <n v="0"/>
    <n v="3.1096000000000004"/>
    <x v="3"/>
    <x v="0"/>
    <s v="No"/>
  </r>
  <r>
    <n v="7200"/>
    <s v="US-2017-156797"/>
    <x v="1067"/>
    <d v="2017-08-15T00:00:00"/>
    <s v="Standard Class"/>
    <s v="PO-19180"/>
    <s v="Philisse Overcash"/>
    <x v="2"/>
    <s v="United States"/>
    <x v="20"/>
    <x v="15"/>
    <n v="10035"/>
    <x v="3"/>
    <s v="TEC-PH-10004614"/>
    <x v="2"/>
    <x v="7"/>
    <s v="AT&amp;T 841000 Phone"/>
    <n v="138"/>
    <n v="2"/>
    <n v="0"/>
    <n v="34.5"/>
    <x v="3"/>
    <x v="0"/>
    <s v="No"/>
  </r>
  <r>
    <n v="7201"/>
    <s v="CA-2018-104276"/>
    <x v="581"/>
    <d v="2018-12-03T00:00:00"/>
    <s v="Standard Class"/>
    <s v="HF-14995"/>
    <s v="Herbert Flentye"/>
    <x v="0"/>
    <s v="United States"/>
    <x v="2"/>
    <x v="2"/>
    <n v="33311"/>
    <x v="0"/>
    <s v="TEC-PH-10001944"/>
    <x v="2"/>
    <x v="7"/>
    <s v="Wi-Ex zBoost YX540 Cellular Phone Signal Booster"/>
    <n v="116.75999999999999"/>
    <n v="1"/>
    <n v="0.2"/>
    <n v="14.594999999999985"/>
    <x v="0"/>
    <x v="0"/>
    <s v="No"/>
  </r>
  <r>
    <n v="7202"/>
    <s v="CA-2018-104276"/>
    <x v="581"/>
    <d v="2018-12-03T00:00:00"/>
    <s v="Standard Class"/>
    <s v="HF-14995"/>
    <s v="Herbert Flentye"/>
    <x v="0"/>
    <s v="United States"/>
    <x v="2"/>
    <x v="2"/>
    <n v="33311"/>
    <x v="0"/>
    <s v="FUR-TA-10001039"/>
    <x v="0"/>
    <x v="3"/>
    <s v="KI Adjustable-Height Table"/>
    <n v="331.02300000000008"/>
    <n v="7"/>
    <n v="0.45"/>
    <n v="-114.35339999999997"/>
    <x v="0"/>
    <x v="0"/>
    <s v="No"/>
  </r>
  <r>
    <n v="7203"/>
    <s v="CA-2018-120369"/>
    <x v="99"/>
    <d v="2018-10-28T00:00:00"/>
    <s v="Same Day"/>
    <s v="VB-21745"/>
    <s v="Victoria Brennan"/>
    <x v="1"/>
    <s v="United States"/>
    <x v="30"/>
    <x v="15"/>
    <n v="14609"/>
    <x v="3"/>
    <s v="FUR-FU-10003806"/>
    <x v="0"/>
    <x v="5"/>
    <s v="Tenex Chairmat w/ Average Lip, 45&quot; x 53&quot;"/>
    <n v="756.80000000000007"/>
    <n v="5"/>
    <n v="0"/>
    <n v="75.679999999999978"/>
    <x v="3"/>
    <x v="0"/>
    <s v="No"/>
  </r>
  <r>
    <n v="7204"/>
    <s v="CA-2016-118276"/>
    <x v="282"/>
    <d v="2017-01-02T00:00:00"/>
    <s v="Standard Class"/>
    <s v="MG-17890"/>
    <s v="Michael Granlund"/>
    <x v="2"/>
    <s v="United States"/>
    <x v="490"/>
    <x v="10"/>
    <n v="60174"/>
    <x v="2"/>
    <s v="FUR-FU-10002111"/>
    <x v="0"/>
    <x v="5"/>
    <s v="Master Caster Door Stop, Large Brown"/>
    <n v="8.7360000000000007"/>
    <n v="3"/>
    <n v="0.6"/>
    <n v="-4.804800000000002"/>
    <x v="2"/>
    <x v="0"/>
    <s v="No"/>
  </r>
  <r>
    <n v="7205"/>
    <s v="CA-2017-136658"/>
    <x v="229"/>
    <d v="2017-09-17T00:00:00"/>
    <s v="Standard Class"/>
    <s v="BO-11425"/>
    <s v="Bobby Odegard"/>
    <x v="0"/>
    <s v="United States"/>
    <x v="20"/>
    <x v="15"/>
    <n v="10024"/>
    <x v="3"/>
    <s v="OFF-AR-10000817"/>
    <x v="1"/>
    <x v="6"/>
    <s v="Manco Dry-Lighter Erasable Highlighter"/>
    <n v="6.08"/>
    <n v="2"/>
    <n v="0"/>
    <n v="2.0671999999999997"/>
    <x v="3"/>
    <x v="0"/>
    <s v="No"/>
  </r>
  <r>
    <n v="7206"/>
    <s v="CA-2019-137414"/>
    <x v="280"/>
    <d v="2019-10-06T00:00:00"/>
    <s v="Standard Class"/>
    <s v="CM-12115"/>
    <s v="Chad McGuire"/>
    <x v="0"/>
    <s v="United States"/>
    <x v="8"/>
    <x v="1"/>
    <n v="94109"/>
    <x v="1"/>
    <s v="FUR-FU-10001424"/>
    <x v="0"/>
    <x v="5"/>
    <s v="Dax Clear Box Frame"/>
    <n v="17.46"/>
    <n v="2"/>
    <n v="0"/>
    <n v="5.936399999999999"/>
    <x v="1"/>
    <x v="1"/>
    <s v="Yes"/>
  </r>
  <r>
    <n v="7207"/>
    <s v="CA-2019-137414"/>
    <x v="280"/>
    <d v="2019-10-06T00:00:00"/>
    <s v="Standard Class"/>
    <s v="CM-12115"/>
    <s v="Chad McGuire"/>
    <x v="0"/>
    <s v="United States"/>
    <x v="8"/>
    <x v="1"/>
    <n v="94109"/>
    <x v="1"/>
    <s v="TEC-MA-10002930"/>
    <x v="2"/>
    <x v="15"/>
    <s v="Ricoh - Ink Collector Unit for GX3000 Series Printers"/>
    <n v="369.16"/>
    <n v="11"/>
    <n v="0.2"/>
    <n v="32.301500000000019"/>
    <x v="1"/>
    <x v="1"/>
    <s v="Yes"/>
  </r>
  <r>
    <n v="7208"/>
    <s v="CA-2018-143476"/>
    <x v="108"/>
    <d v="2018-09-13T00:00:00"/>
    <s v="First Class"/>
    <s v="LC-16930"/>
    <s v="Linda Cazamias"/>
    <x v="1"/>
    <s v="United States"/>
    <x v="42"/>
    <x v="16"/>
    <n v="85023"/>
    <x v="1"/>
    <s v="OFF-AR-10003759"/>
    <x v="1"/>
    <x v="6"/>
    <s v="Crayola Anti Dust Chalk, 12/Pack"/>
    <n v="2.9120000000000004"/>
    <n v="2"/>
    <n v="0.2"/>
    <n v="0.90999999999999981"/>
    <x v="1"/>
    <x v="0"/>
    <s v="No"/>
  </r>
  <r>
    <n v="7209"/>
    <s v="CA-2018-143476"/>
    <x v="108"/>
    <d v="2018-09-13T00:00:00"/>
    <s v="First Class"/>
    <s v="LC-16930"/>
    <s v="Linda Cazamias"/>
    <x v="1"/>
    <s v="United States"/>
    <x v="42"/>
    <x v="16"/>
    <n v="85023"/>
    <x v="1"/>
    <s v="OFF-PA-10001837"/>
    <x v="1"/>
    <x v="10"/>
    <s v="Xerox 1976"/>
    <n v="20.736000000000004"/>
    <n v="4"/>
    <n v="0.2"/>
    <n v="7.2576000000000001"/>
    <x v="1"/>
    <x v="0"/>
    <s v="No"/>
  </r>
  <r>
    <n v="7210"/>
    <s v="CA-2018-143476"/>
    <x v="108"/>
    <d v="2018-09-13T00:00:00"/>
    <s v="First Class"/>
    <s v="LC-16930"/>
    <s v="Linda Cazamias"/>
    <x v="1"/>
    <s v="United States"/>
    <x v="42"/>
    <x v="16"/>
    <n v="85023"/>
    <x v="1"/>
    <s v="OFF-PA-10001667"/>
    <x v="1"/>
    <x v="10"/>
    <s v="Great White Multi-Use Recycled Paper (20Lb. and 84 Bright)"/>
    <n v="9.5680000000000014"/>
    <n v="2"/>
    <n v="0.2"/>
    <n v="2.9899999999999993"/>
    <x v="1"/>
    <x v="0"/>
    <s v="No"/>
  </r>
  <r>
    <n v="7211"/>
    <s v="US-2018-119046"/>
    <x v="799"/>
    <d v="2018-06-06T00:00:00"/>
    <s v="Standard Class"/>
    <s v="EH-13765"/>
    <s v="Edward Hooks"/>
    <x v="1"/>
    <s v="United States"/>
    <x v="4"/>
    <x v="4"/>
    <n v="98115"/>
    <x v="1"/>
    <s v="OFF-PA-10000246"/>
    <x v="1"/>
    <x v="10"/>
    <s v="Riverleaf Stik-Withit Designer Note Cubes"/>
    <n v="30.18"/>
    <n v="3"/>
    <n v="0"/>
    <n v="13.8828"/>
    <x v="1"/>
    <x v="1"/>
    <s v="Yes"/>
  </r>
  <r>
    <n v="7212"/>
    <s v="US-2018-119046"/>
    <x v="799"/>
    <d v="2018-06-06T00:00:00"/>
    <s v="Standard Class"/>
    <s v="EH-13765"/>
    <s v="Edward Hooks"/>
    <x v="1"/>
    <s v="United States"/>
    <x v="4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x v="1"/>
    <x v="1"/>
    <s v="Yes"/>
  </r>
  <r>
    <n v="7213"/>
    <s v="US-2018-119046"/>
    <x v="799"/>
    <d v="2018-06-06T00:00:00"/>
    <s v="Standard Class"/>
    <s v="EH-13765"/>
    <s v="Edward Hooks"/>
    <x v="1"/>
    <s v="United States"/>
    <x v="4"/>
    <x v="4"/>
    <n v="98115"/>
    <x v="1"/>
    <s v="OFF-BI-10000138"/>
    <x v="1"/>
    <x v="8"/>
    <s v="Acco Translucent Poly Ring Binders"/>
    <n v="11.231999999999999"/>
    <n v="3"/>
    <n v="0.2"/>
    <n v="3.9312000000000005"/>
    <x v="1"/>
    <x v="1"/>
    <s v="Yes"/>
  </r>
  <r>
    <n v="7214"/>
    <s v="CA-2019-154949"/>
    <x v="453"/>
    <d v="2019-10-19T00:00:00"/>
    <s v="Standard Class"/>
    <s v="MC-17275"/>
    <s v="Marc Crier"/>
    <x v="0"/>
    <s v="United States"/>
    <x v="491"/>
    <x v="1"/>
    <n v="93010"/>
    <x v="1"/>
    <s v="OFF-LA-10002034"/>
    <x v="1"/>
    <x v="2"/>
    <s v="Avery 478"/>
    <n v="14.73"/>
    <n v="3"/>
    <n v="0"/>
    <n v="7.2176999999999998"/>
    <x v="1"/>
    <x v="1"/>
    <s v="Yes"/>
  </r>
  <r>
    <n v="7215"/>
    <s v="CA-2017-103072"/>
    <x v="874"/>
    <d v="2017-09-30T00:00:00"/>
    <s v="Second Class"/>
    <s v="HW-14935"/>
    <s v="Helen Wasserman"/>
    <x v="1"/>
    <s v="United States"/>
    <x v="66"/>
    <x v="12"/>
    <n v="48205"/>
    <x v="2"/>
    <s v="OFF-AR-10000127"/>
    <x v="1"/>
    <x v="6"/>
    <s v="Newell 321"/>
    <n v="16.399999999999999"/>
    <n v="5"/>
    <n v="0"/>
    <n v="4.7559999999999985"/>
    <x v="2"/>
    <x v="0"/>
    <s v="No"/>
  </r>
  <r>
    <n v="7216"/>
    <s v="CA-2017-103072"/>
    <x v="874"/>
    <d v="2017-09-30T00:00:00"/>
    <s v="Second Class"/>
    <s v="HW-14935"/>
    <s v="Helen Wasserman"/>
    <x v="1"/>
    <s v="United States"/>
    <x v="66"/>
    <x v="12"/>
    <n v="48205"/>
    <x v="2"/>
    <s v="OFF-PA-10003172"/>
    <x v="1"/>
    <x v="10"/>
    <s v="Xerox 1996"/>
    <n v="25.92"/>
    <n v="4"/>
    <n v="0"/>
    <n v="12.441600000000001"/>
    <x v="2"/>
    <x v="0"/>
    <s v="No"/>
  </r>
  <r>
    <n v="7217"/>
    <s v="CA-2017-150770"/>
    <x v="910"/>
    <d v="2017-05-06T00:00:00"/>
    <s v="First Class"/>
    <s v="LC-16870"/>
    <s v="Lena Cacioppo"/>
    <x v="0"/>
    <s v="United States"/>
    <x v="8"/>
    <x v="1"/>
    <n v="94109"/>
    <x v="1"/>
    <s v="OFF-AR-10001246"/>
    <x v="1"/>
    <x v="6"/>
    <s v="Newell 317"/>
    <n v="8.82"/>
    <n v="3"/>
    <n v="0"/>
    <n v="2.5577999999999994"/>
    <x v="1"/>
    <x v="1"/>
    <s v="Yes"/>
  </r>
  <r>
    <n v="7218"/>
    <s v="CA-2017-150770"/>
    <x v="910"/>
    <d v="2017-05-06T00:00:00"/>
    <s v="First Class"/>
    <s v="LC-16870"/>
    <s v="Lena Cacioppo"/>
    <x v="0"/>
    <s v="United States"/>
    <x v="8"/>
    <x v="1"/>
    <n v="94109"/>
    <x v="1"/>
    <s v="OFF-BI-10002026"/>
    <x v="1"/>
    <x v="8"/>
    <s v="Ibico Recycled Linen-Style Covers"/>
    <n v="62.496000000000009"/>
    <n v="2"/>
    <n v="0.2"/>
    <n v="21.873599999999996"/>
    <x v="1"/>
    <x v="1"/>
    <s v="Yes"/>
  </r>
  <r>
    <n v="7219"/>
    <s v="CA-2017-150770"/>
    <x v="910"/>
    <d v="2017-05-06T00:00:00"/>
    <s v="First Class"/>
    <s v="LC-16870"/>
    <s v="Lena Cacioppo"/>
    <x v="0"/>
    <s v="United States"/>
    <x v="8"/>
    <x v="1"/>
    <n v="94109"/>
    <x v="1"/>
    <s v="TEC-AC-10000844"/>
    <x v="2"/>
    <x v="11"/>
    <s v="Logitech Gaming G510s - Keyboard"/>
    <n v="339.96"/>
    <n v="4"/>
    <n v="0"/>
    <n v="122.38559999999998"/>
    <x v="1"/>
    <x v="1"/>
    <s v="Yes"/>
  </r>
  <r>
    <n v="7220"/>
    <s v="CA-2017-150770"/>
    <x v="910"/>
    <d v="2017-05-06T00:00:00"/>
    <s v="First Class"/>
    <s v="LC-16870"/>
    <s v="Lena Cacioppo"/>
    <x v="0"/>
    <s v="United States"/>
    <x v="8"/>
    <x v="1"/>
    <n v="94109"/>
    <x v="1"/>
    <s v="OFF-BI-10001575"/>
    <x v="1"/>
    <x v="8"/>
    <s v="GBC Linen Binding Covers"/>
    <n v="49.568000000000005"/>
    <n v="2"/>
    <n v="0.2"/>
    <n v="17.348799999999997"/>
    <x v="1"/>
    <x v="1"/>
    <s v="Yes"/>
  </r>
  <r>
    <n v="7221"/>
    <s v="CA-2019-154760"/>
    <x v="1152"/>
    <d v="2019-01-13T00:00:00"/>
    <s v="Standard Class"/>
    <s v="BP-11290"/>
    <s v="Beth Paige"/>
    <x v="0"/>
    <s v="United States"/>
    <x v="10"/>
    <x v="9"/>
    <n v="19140"/>
    <x v="3"/>
    <s v="OFF-BI-10004632"/>
    <x v="1"/>
    <x v="8"/>
    <s v="Ibico Hi-Tech Manual Binding System"/>
    <n v="274.49100000000004"/>
    <n v="3"/>
    <n v="0.7"/>
    <n v="-228.74250000000006"/>
    <x v="3"/>
    <x v="0"/>
    <s v="No"/>
  </r>
  <r>
    <n v="7222"/>
    <s v="US-2019-104437"/>
    <x v="678"/>
    <d v="2019-01-31T00:00:00"/>
    <s v="Standard Class"/>
    <s v="TG-21310"/>
    <s v="Toby Gnade"/>
    <x v="0"/>
    <s v="United States"/>
    <x v="20"/>
    <x v="15"/>
    <n v="10035"/>
    <x v="3"/>
    <s v="TEC-PH-10000193"/>
    <x v="2"/>
    <x v="7"/>
    <s v="Jensen SMPS-640 - speaker phone"/>
    <n v="137.94"/>
    <n v="3"/>
    <n v="0"/>
    <n v="35.864399999999996"/>
    <x v="3"/>
    <x v="0"/>
    <s v="No"/>
  </r>
  <r>
    <n v="7223"/>
    <s v="CA-2019-113075"/>
    <x v="264"/>
    <d v="2019-09-06T00:00:00"/>
    <s v="Standard Class"/>
    <s v="MC-18100"/>
    <s v="Mick Crebagga"/>
    <x v="0"/>
    <s v="United States"/>
    <x v="22"/>
    <x v="10"/>
    <n v="60623"/>
    <x v="2"/>
    <s v="TEC-AC-10003441"/>
    <x v="2"/>
    <x v="11"/>
    <s v="Kingston Digital DataTraveler 32GB USB 2.0"/>
    <n v="40.68"/>
    <n v="3"/>
    <n v="0.2"/>
    <n v="-7.1190000000000015"/>
    <x v="2"/>
    <x v="0"/>
    <s v="No"/>
  </r>
  <r>
    <n v="7224"/>
    <s v="CA-2018-109953"/>
    <x v="216"/>
    <d v="2018-07-18T00:00:00"/>
    <s v="Standard Class"/>
    <s v="RB-19360"/>
    <s v="Raymond Buch"/>
    <x v="0"/>
    <s v="United States"/>
    <x v="8"/>
    <x v="1"/>
    <n v="94122"/>
    <x v="1"/>
    <s v="TEC-PH-10004093"/>
    <x v="2"/>
    <x v="7"/>
    <s v="Panasonic Kx-TS550"/>
    <n v="110.376"/>
    <n v="3"/>
    <n v="0.2"/>
    <n v="12.417299999999997"/>
    <x v="1"/>
    <x v="0"/>
    <s v="No"/>
  </r>
  <r>
    <n v="7225"/>
    <s v="CA-2018-109953"/>
    <x v="216"/>
    <d v="2018-07-18T00:00:00"/>
    <s v="Standard Class"/>
    <s v="RB-19360"/>
    <s v="Raymond Buch"/>
    <x v="0"/>
    <s v="United States"/>
    <x v="8"/>
    <x v="1"/>
    <n v="94122"/>
    <x v="1"/>
    <s v="OFF-AP-10002998"/>
    <x v="1"/>
    <x v="9"/>
    <s v="Holmes 99% HEPA Air Purifier"/>
    <n v="151.62"/>
    <n v="7"/>
    <n v="0"/>
    <n v="50.03459999999999"/>
    <x v="1"/>
    <x v="0"/>
    <s v="No"/>
  </r>
  <r>
    <n v="7226"/>
    <s v="CA-2018-109953"/>
    <x v="216"/>
    <d v="2018-07-18T00:00:00"/>
    <s v="Standard Class"/>
    <s v="RB-19360"/>
    <s v="Raymond Buch"/>
    <x v="0"/>
    <s v="United States"/>
    <x v="8"/>
    <x v="1"/>
    <n v="94122"/>
    <x v="1"/>
    <s v="FUR-FU-10000073"/>
    <x v="0"/>
    <x v="5"/>
    <s v="Deflect-O Glasstique Clear Desk Accessories"/>
    <n v="30.8"/>
    <n v="4"/>
    <n v="0"/>
    <n v="10.163999999999998"/>
    <x v="1"/>
    <x v="0"/>
    <s v="No"/>
  </r>
  <r>
    <n v="7227"/>
    <s v="CA-2019-127397"/>
    <x v="642"/>
    <d v="2019-02-28T00:00:00"/>
    <s v="Standard Class"/>
    <s v="ES-14080"/>
    <s v="Erin Smith"/>
    <x v="1"/>
    <s v="United States"/>
    <x v="10"/>
    <x v="9"/>
    <n v="19134"/>
    <x v="3"/>
    <s v="OFF-PA-10001125"/>
    <x v="1"/>
    <x v="10"/>
    <s v="Xerox 1988"/>
    <n v="123.92000000000002"/>
    <n v="5"/>
    <n v="0.2"/>
    <n v="38.724999999999994"/>
    <x v="3"/>
    <x v="0"/>
    <s v="No"/>
  </r>
  <r>
    <n v="7228"/>
    <s v="CA-2019-127397"/>
    <x v="642"/>
    <d v="2019-02-28T00:00:00"/>
    <s v="Standard Class"/>
    <s v="ES-14080"/>
    <s v="Erin Smith"/>
    <x v="1"/>
    <s v="United States"/>
    <x v="10"/>
    <x v="9"/>
    <n v="19134"/>
    <x v="3"/>
    <s v="TEC-AC-10003033"/>
    <x v="2"/>
    <x v="11"/>
    <s v="Plantronics CS510 - Over-the-Head monaural Wireless Headset System"/>
    <n v="1319.8"/>
    <n v="5"/>
    <n v="0.2"/>
    <n v="214.4674999999998"/>
    <x v="3"/>
    <x v="0"/>
    <s v="No"/>
  </r>
  <r>
    <n v="7229"/>
    <s v="CA-2016-157546"/>
    <x v="836"/>
    <d v="2016-07-22T00:00:00"/>
    <s v="First Class"/>
    <s v="RD-19720"/>
    <s v="Roger Demir"/>
    <x v="0"/>
    <s v="United States"/>
    <x v="8"/>
    <x v="1"/>
    <n v="94122"/>
    <x v="1"/>
    <s v="OFF-BI-10002498"/>
    <x v="1"/>
    <x v="8"/>
    <s v="Clear Mylar Reinforcing Strips"/>
    <n v="89.712000000000018"/>
    <n v="6"/>
    <n v="0.2"/>
    <n v="30.277799999999992"/>
    <x v="1"/>
    <x v="0"/>
    <s v="No"/>
  </r>
  <r>
    <n v="7230"/>
    <s v="CA-2016-157546"/>
    <x v="836"/>
    <d v="2016-07-22T00:00:00"/>
    <s v="First Class"/>
    <s v="RD-19720"/>
    <s v="Roger Demir"/>
    <x v="0"/>
    <s v="United States"/>
    <x v="8"/>
    <x v="1"/>
    <n v="94122"/>
    <x v="1"/>
    <s v="OFF-PA-10004569"/>
    <x v="1"/>
    <x v="10"/>
    <s v="Wirebound Message Books, Two 4 1/4&quot; x 5&quot; Forms per Page"/>
    <n v="22.830000000000002"/>
    <n v="3"/>
    <n v="0"/>
    <n v="10.7301"/>
    <x v="1"/>
    <x v="0"/>
    <s v="No"/>
  </r>
  <r>
    <n v="7231"/>
    <s v="CA-2019-153843"/>
    <x v="677"/>
    <d v="2019-03-15T00:00:00"/>
    <s v="First Class"/>
    <s v="SC-20380"/>
    <s v="Shahid Collister"/>
    <x v="0"/>
    <s v="United States"/>
    <x v="54"/>
    <x v="29"/>
    <n v="6824"/>
    <x v="3"/>
    <s v="OFF-BI-10002353"/>
    <x v="1"/>
    <x v="8"/>
    <s v="GBC VeloBind Cover Sets"/>
    <n v="30.88"/>
    <n v="2"/>
    <n v="0"/>
    <n v="15.44"/>
    <x v="3"/>
    <x v="0"/>
    <s v="No"/>
  </r>
  <r>
    <n v="7232"/>
    <s v="CA-2019-153843"/>
    <x v="677"/>
    <d v="2019-03-15T00:00:00"/>
    <s v="First Class"/>
    <s v="SC-20380"/>
    <s v="Shahid Collister"/>
    <x v="0"/>
    <s v="United States"/>
    <x v="54"/>
    <x v="29"/>
    <n v="6824"/>
    <x v="3"/>
    <s v="OFF-AP-10001564"/>
    <x v="1"/>
    <x v="9"/>
    <s v="Hoover Commercial Lightweight Upright Vacuum with E-Z Empty Dirt Cup"/>
    <n v="465.16"/>
    <n v="2"/>
    <n v="0"/>
    <n v="120.94159999999999"/>
    <x v="3"/>
    <x v="0"/>
    <s v="No"/>
  </r>
  <r>
    <n v="7233"/>
    <s v="CA-2019-153843"/>
    <x v="677"/>
    <d v="2019-03-15T00:00:00"/>
    <s v="First Class"/>
    <s v="SC-20380"/>
    <s v="Shahid Collister"/>
    <x v="0"/>
    <s v="United States"/>
    <x v="54"/>
    <x v="29"/>
    <n v="6824"/>
    <x v="3"/>
    <s v="OFF-PA-10003673"/>
    <x v="1"/>
    <x v="10"/>
    <s v="Strathmore Photo Mount Cards"/>
    <n v="27.12"/>
    <n v="4"/>
    <n v="0"/>
    <n v="12.475199999999999"/>
    <x v="3"/>
    <x v="0"/>
    <s v="No"/>
  </r>
  <r>
    <n v="7234"/>
    <s v="CA-2018-137337"/>
    <x v="387"/>
    <d v="2018-03-12T00:00:00"/>
    <s v="Standard Class"/>
    <s v="GB-14575"/>
    <s v="Giulietta Baptist"/>
    <x v="0"/>
    <s v="United States"/>
    <x v="20"/>
    <x v="15"/>
    <n v="10011"/>
    <x v="3"/>
    <s v="FUR-FU-10003347"/>
    <x v="0"/>
    <x v="5"/>
    <s v="Coloredge Poster Frame"/>
    <n v="113.6"/>
    <n v="8"/>
    <n v="0"/>
    <n v="44.304000000000002"/>
    <x v="3"/>
    <x v="0"/>
    <s v="No"/>
  </r>
  <r>
    <n v="7235"/>
    <s v="CA-2018-137337"/>
    <x v="387"/>
    <d v="2018-03-12T00:00:00"/>
    <s v="Standard Class"/>
    <s v="GB-14575"/>
    <s v="Giulietta Baptist"/>
    <x v="0"/>
    <s v="United States"/>
    <x v="20"/>
    <x v="15"/>
    <n v="10011"/>
    <x v="3"/>
    <s v="OFF-PA-10001934"/>
    <x v="1"/>
    <x v="10"/>
    <s v="Xerox 1993"/>
    <n v="12.96"/>
    <n v="2"/>
    <n v="0"/>
    <n v="6.3504000000000005"/>
    <x v="3"/>
    <x v="0"/>
    <s v="No"/>
  </r>
  <r>
    <n v="7236"/>
    <s v="CA-2018-137337"/>
    <x v="387"/>
    <d v="2018-03-12T00:00:00"/>
    <s v="Standard Class"/>
    <s v="GB-14575"/>
    <s v="Giulietta Baptist"/>
    <x v="0"/>
    <s v="United States"/>
    <x v="20"/>
    <x v="15"/>
    <n v="10011"/>
    <x v="3"/>
    <s v="OFF-BI-10000632"/>
    <x v="1"/>
    <x v="8"/>
    <s v="Satellite Sectional Post Binders"/>
    <n v="69.456000000000003"/>
    <n v="2"/>
    <n v="0.2"/>
    <n v="22.573199999999996"/>
    <x v="3"/>
    <x v="0"/>
    <s v="No"/>
  </r>
  <r>
    <n v="7237"/>
    <s v="CA-2016-138737"/>
    <x v="1035"/>
    <d v="2016-12-10T00:00:00"/>
    <s v="First Class"/>
    <s v="FP-14320"/>
    <s v="Frank Preis"/>
    <x v="0"/>
    <s v="United States"/>
    <x v="1"/>
    <x v="1"/>
    <n v="90049"/>
    <x v="1"/>
    <s v="OFF-AR-10003190"/>
    <x v="1"/>
    <x v="6"/>
    <s v="Newell 32"/>
    <n v="8.64"/>
    <n v="3"/>
    <n v="0"/>
    <n v="2.4192"/>
    <x v="1"/>
    <x v="0"/>
    <s v="No"/>
  </r>
  <r>
    <n v="7238"/>
    <s v="CA-2018-164924"/>
    <x v="212"/>
    <d v="2018-07-10T00:00:00"/>
    <s v="Same Day"/>
    <s v="EA-14035"/>
    <s v="Erin Ashbrook"/>
    <x v="1"/>
    <s v="United States"/>
    <x v="10"/>
    <x v="9"/>
    <n v="19143"/>
    <x v="3"/>
    <s v="TEC-MA-10000904"/>
    <x v="2"/>
    <x v="15"/>
    <s v="Brother MFC-9340CDW LED All-In-One Printer, Copier Scanner"/>
    <n v="341.99100000000004"/>
    <n v="3"/>
    <n v="0.7"/>
    <n v="-319.19159999999999"/>
    <x v="3"/>
    <x v="0"/>
    <s v="No"/>
  </r>
  <r>
    <n v="7239"/>
    <s v="CA-2018-101651"/>
    <x v="435"/>
    <d v="2018-12-30T00:00:00"/>
    <s v="Standard Class"/>
    <s v="SC-20305"/>
    <s v="Sean Christensen"/>
    <x v="0"/>
    <s v="United States"/>
    <x v="49"/>
    <x v="1"/>
    <n v="95123"/>
    <x v="1"/>
    <s v="FUR-FU-10000771"/>
    <x v="0"/>
    <x v="5"/>
    <s v="Eldon 200 Class Desk Accessories, Smoke"/>
    <n v="43.96"/>
    <n v="7"/>
    <n v="0"/>
    <n v="18.463200000000004"/>
    <x v="1"/>
    <x v="0"/>
    <s v="No"/>
  </r>
  <r>
    <n v="7240"/>
    <s v="CA-2018-101651"/>
    <x v="435"/>
    <d v="2018-12-30T00:00:00"/>
    <s v="Standard Class"/>
    <s v="SC-20305"/>
    <s v="Sean Christensen"/>
    <x v="0"/>
    <s v="United States"/>
    <x v="49"/>
    <x v="1"/>
    <n v="95123"/>
    <x v="1"/>
    <s v="OFF-EN-10001990"/>
    <x v="1"/>
    <x v="12"/>
    <s v="Staple envelope"/>
    <n v="39.76"/>
    <n v="7"/>
    <n v="0"/>
    <n v="18.687199999999997"/>
    <x v="1"/>
    <x v="0"/>
    <s v="No"/>
  </r>
  <r>
    <n v="7241"/>
    <s v="CA-2019-136651"/>
    <x v="756"/>
    <d v="2019-04-25T00:00:00"/>
    <s v="Second Class"/>
    <s v="JF-15355"/>
    <s v="Jay Fein"/>
    <x v="0"/>
    <s v="United States"/>
    <x v="45"/>
    <x v="1"/>
    <n v="91104"/>
    <x v="1"/>
    <s v="FUR-FU-10002445"/>
    <x v="0"/>
    <x v="5"/>
    <s v="DAX Two-Tone Rosewood/Black Document Frame, Desktop, 5 x 7"/>
    <n v="66.36"/>
    <n v="7"/>
    <n v="0"/>
    <n v="26.544000000000004"/>
    <x v="1"/>
    <x v="1"/>
    <s v="Yes"/>
  </r>
  <r>
    <n v="7242"/>
    <s v="CA-2019-136651"/>
    <x v="756"/>
    <d v="2019-04-25T00:00:00"/>
    <s v="Second Class"/>
    <s v="JF-15355"/>
    <s v="Jay Fein"/>
    <x v="0"/>
    <s v="United States"/>
    <x v="45"/>
    <x v="1"/>
    <n v="91104"/>
    <x v="1"/>
    <s v="OFF-BI-10003638"/>
    <x v="1"/>
    <x v="8"/>
    <s v="GBC Durable Plastic Covers"/>
    <n v="92.88000000000001"/>
    <n v="6"/>
    <n v="0.2"/>
    <n v="30.185999999999996"/>
    <x v="1"/>
    <x v="1"/>
    <s v="Yes"/>
  </r>
  <r>
    <n v="7243"/>
    <s v="CA-2019-136651"/>
    <x v="756"/>
    <d v="2019-04-25T00:00:00"/>
    <s v="Second Class"/>
    <s v="JF-15355"/>
    <s v="Jay Fein"/>
    <x v="0"/>
    <s v="United States"/>
    <x v="45"/>
    <x v="1"/>
    <n v="91104"/>
    <x v="1"/>
    <s v="FUR-FU-10004864"/>
    <x v="0"/>
    <x v="5"/>
    <s v="Eldon 500 Class Desk Accessories"/>
    <n v="24.14"/>
    <n v="2"/>
    <n v="0"/>
    <n v="7.9662000000000006"/>
    <x v="1"/>
    <x v="1"/>
    <s v="Yes"/>
  </r>
  <r>
    <n v="7244"/>
    <s v="CA-2019-118892"/>
    <x v="629"/>
    <d v="2019-08-22T00:00:00"/>
    <s v="Second Class"/>
    <s v="TP-21415"/>
    <s v="Tom Prescott"/>
    <x v="0"/>
    <s v="United States"/>
    <x v="10"/>
    <x v="9"/>
    <n v="19134"/>
    <x v="3"/>
    <s v="FUR-CH-10002024"/>
    <x v="0"/>
    <x v="1"/>
    <s v="HON 5400 Series Task Chairs for Big and Tall"/>
    <n v="4416.174"/>
    <n v="9"/>
    <n v="0.3"/>
    <n v="-630.88200000000006"/>
    <x v="3"/>
    <x v="0"/>
    <s v="No"/>
  </r>
  <r>
    <n v="7245"/>
    <s v="US-2019-151127"/>
    <x v="1053"/>
    <d v="2019-05-25T00:00:00"/>
    <s v="First Class"/>
    <s v="RL-19615"/>
    <s v="Rob Lucas"/>
    <x v="0"/>
    <s v="United States"/>
    <x v="1"/>
    <x v="1"/>
    <n v="90049"/>
    <x v="1"/>
    <s v="OFF-AR-10002445"/>
    <x v="1"/>
    <x v="6"/>
    <s v="SANFORD Major Accent Highlighters"/>
    <n v="49.56"/>
    <n v="7"/>
    <n v="0"/>
    <n v="18.832800000000002"/>
    <x v="1"/>
    <x v="1"/>
    <s v="Yes"/>
  </r>
  <r>
    <n v="7246"/>
    <s v="CA-2019-145807"/>
    <x v="839"/>
    <d v="2019-02-13T00:00:00"/>
    <s v="Standard Class"/>
    <s v="SB-20170"/>
    <s v="Sarah Bern"/>
    <x v="0"/>
    <s v="United States"/>
    <x v="1"/>
    <x v="1"/>
    <n v="90032"/>
    <x v="1"/>
    <s v="OFF-ST-10001370"/>
    <x v="1"/>
    <x v="4"/>
    <s v="Sensible Storage WireTech Storage Systems"/>
    <n v="354.90000000000003"/>
    <n v="5"/>
    <n v="0"/>
    <n v="17.744999999999962"/>
    <x v="1"/>
    <x v="0"/>
    <s v="No"/>
  </r>
  <r>
    <n v="7247"/>
    <s v="US-2016-127978"/>
    <x v="223"/>
    <d v="2016-03-08T00:00:00"/>
    <s v="Standard Class"/>
    <s v="JS-15595"/>
    <s v="Jill Stevenson"/>
    <x v="1"/>
    <s v="United States"/>
    <x v="38"/>
    <x v="24"/>
    <n v="43229"/>
    <x v="3"/>
    <s v="OFF-LA-10000305"/>
    <x v="1"/>
    <x v="2"/>
    <s v="Avery 495"/>
    <n v="15.120000000000001"/>
    <n v="3"/>
    <n v="0.2"/>
    <n v="4.9139999999999988"/>
    <x v="3"/>
    <x v="0"/>
    <s v="No"/>
  </r>
  <r>
    <n v="7248"/>
    <s v="US-2016-127978"/>
    <x v="223"/>
    <d v="2016-03-08T00:00:00"/>
    <s v="Standard Class"/>
    <s v="JS-15595"/>
    <s v="Jill Stevenson"/>
    <x v="1"/>
    <s v="United States"/>
    <x v="38"/>
    <x v="24"/>
    <n v="43229"/>
    <x v="3"/>
    <s v="FUR-BO-10001972"/>
    <x v="0"/>
    <x v="0"/>
    <s v="O'Sullivan 4-Shelf Bookcase in Odessa Pine"/>
    <n v="302.45"/>
    <n v="5"/>
    <n v="0.5"/>
    <n v="-199.61700000000002"/>
    <x v="3"/>
    <x v="0"/>
    <s v="No"/>
  </r>
  <r>
    <n v="7249"/>
    <s v="US-2016-127978"/>
    <x v="223"/>
    <d v="2016-03-08T00:00:00"/>
    <s v="Standard Class"/>
    <s v="JS-15595"/>
    <s v="Jill Stevenson"/>
    <x v="1"/>
    <s v="United States"/>
    <x v="38"/>
    <x v="24"/>
    <n v="43229"/>
    <x v="3"/>
    <s v="OFF-ST-10002486"/>
    <x v="1"/>
    <x v="4"/>
    <s v="Eldon Shelf Savers Cubes and Bins"/>
    <n v="44.672000000000004"/>
    <n v="8"/>
    <n v="0.2"/>
    <n v="-10.051200000000003"/>
    <x v="3"/>
    <x v="0"/>
    <s v="No"/>
  </r>
  <r>
    <n v="7250"/>
    <s v="CA-2017-158491"/>
    <x v="593"/>
    <d v="2017-06-09T00:00:00"/>
    <s v="Second Class"/>
    <s v="BP-11155"/>
    <s v="Becky Pak"/>
    <x v="0"/>
    <s v="United States"/>
    <x v="1"/>
    <x v="1"/>
    <n v="90008"/>
    <x v="1"/>
    <s v="TEC-AC-10001874"/>
    <x v="2"/>
    <x v="11"/>
    <s v="Logitech Wireless Anywhere Mouse MX for PC and Mac"/>
    <n v="119.98"/>
    <n v="2"/>
    <n v="0"/>
    <n v="35.994"/>
    <x v="1"/>
    <x v="0"/>
    <s v="No"/>
  </r>
  <r>
    <n v="7251"/>
    <s v="CA-2017-158491"/>
    <x v="593"/>
    <d v="2017-06-09T00:00:00"/>
    <s v="Second Class"/>
    <s v="BP-11155"/>
    <s v="Becky Pak"/>
    <x v="0"/>
    <s v="United States"/>
    <x v="1"/>
    <x v="1"/>
    <n v="90008"/>
    <x v="1"/>
    <s v="TEC-AC-10003870"/>
    <x v="2"/>
    <x v="11"/>
    <s v="Logitech Z-906 Speaker sys - home theater - 5.1-CH"/>
    <n v="989.97"/>
    <n v="3"/>
    <n v="0"/>
    <n v="395.98800000000006"/>
    <x v="1"/>
    <x v="0"/>
    <s v="No"/>
  </r>
  <r>
    <n v="7252"/>
    <s v="CA-2018-116764"/>
    <x v="278"/>
    <d v="2018-09-02T00:00:00"/>
    <s v="Standard Class"/>
    <s v="EM-13825"/>
    <s v="Elizabeth Moffitt"/>
    <x v="1"/>
    <s v="United States"/>
    <x v="389"/>
    <x v="2"/>
    <n v="33021"/>
    <x v="0"/>
    <s v="OFF-LA-10002473"/>
    <x v="1"/>
    <x v="2"/>
    <s v="Avery 484"/>
    <n v="9.2159999999999993"/>
    <n v="4"/>
    <n v="0.2"/>
    <n v="3.3408000000000002"/>
    <x v="0"/>
    <x v="0"/>
    <s v="No"/>
  </r>
  <r>
    <n v="7253"/>
    <s v="CA-2018-152457"/>
    <x v="126"/>
    <d v="2018-09-18T00:00:00"/>
    <s v="Standard Class"/>
    <s v="SC-20695"/>
    <s v="Steve Chapman"/>
    <x v="1"/>
    <s v="United States"/>
    <x v="43"/>
    <x v="12"/>
    <n v="48066"/>
    <x v="2"/>
    <s v="OFF-PA-10003790"/>
    <x v="1"/>
    <x v="10"/>
    <s v="Xerox 1991"/>
    <n v="68.52"/>
    <n v="3"/>
    <n v="0"/>
    <n v="31.519199999999998"/>
    <x v="2"/>
    <x v="0"/>
    <s v="No"/>
  </r>
  <r>
    <n v="7254"/>
    <s v="CA-2018-152730"/>
    <x v="198"/>
    <d v="2018-06-04T00:00:00"/>
    <s v="Standard Class"/>
    <s v="EM-14140"/>
    <s v="Eugene Moren"/>
    <x v="2"/>
    <s v="United States"/>
    <x v="384"/>
    <x v="6"/>
    <n v="54880"/>
    <x v="2"/>
    <s v="OFF-AP-10002684"/>
    <x v="1"/>
    <x v="9"/>
    <s v="Acco 7-Outlet Masterpiece Power Center, Wihtout Fax/Phone Line Protection"/>
    <n v="364.74"/>
    <n v="3"/>
    <n v="0"/>
    <n v="109.42199999999997"/>
    <x v="2"/>
    <x v="0"/>
    <s v="No"/>
  </r>
  <r>
    <n v="7255"/>
    <s v="CA-2018-152730"/>
    <x v="198"/>
    <d v="2018-06-04T00:00:00"/>
    <s v="Standard Class"/>
    <s v="EM-14140"/>
    <s v="Eugene Moren"/>
    <x v="2"/>
    <s v="United States"/>
    <x v="384"/>
    <x v="6"/>
    <n v="54880"/>
    <x v="2"/>
    <s v="FUR-FU-10001037"/>
    <x v="0"/>
    <x v="5"/>
    <s v="DAX Charcoal/Nickel-Tone Document Frame, 5 x 7"/>
    <n v="47.400000000000006"/>
    <n v="5"/>
    <n v="0"/>
    <n v="21.33"/>
    <x v="2"/>
    <x v="0"/>
    <s v="No"/>
  </r>
  <r>
    <n v="7256"/>
    <s v="CA-2018-152730"/>
    <x v="198"/>
    <d v="2018-06-04T00:00:00"/>
    <s v="Standard Class"/>
    <s v="EM-14140"/>
    <s v="Eugene Moren"/>
    <x v="2"/>
    <s v="United States"/>
    <x v="384"/>
    <x v="6"/>
    <n v="54880"/>
    <x v="2"/>
    <s v="OFF-ST-10000876"/>
    <x v="1"/>
    <x v="4"/>
    <s v="Eldon Simplefile Box Office"/>
    <n v="49.76"/>
    <n v="4"/>
    <n v="0"/>
    <n v="13.9328"/>
    <x v="2"/>
    <x v="0"/>
    <s v="No"/>
  </r>
  <r>
    <n v="7257"/>
    <s v="CA-2018-152730"/>
    <x v="198"/>
    <d v="2018-06-04T00:00:00"/>
    <s v="Standard Class"/>
    <s v="EM-14140"/>
    <s v="Eugene Moren"/>
    <x v="2"/>
    <s v="United States"/>
    <x v="384"/>
    <x v="6"/>
    <n v="54880"/>
    <x v="2"/>
    <s v="OFF-AR-10003732"/>
    <x v="1"/>
    <x v="6"/>
    <s v="Newell 333"/>
    <n v="5.56"/>
    <n v="2"/>
    <n v="0"/>
    <n v="1.4455999999999998"/>
    <x v="2"/>
    <x v="0"/>
    <s v="No"/>
  </r>
  <r>
    <n v="7258"/>
    <s v="CA-2018-152730"/>
    <x v="198"/>
    <d v="2018-06-04T00:00:00"/>
    <s v="Standard Class"/>
    <s v="EM-14140"/>
    <s v="Eugene Moren"/>
    <x v="2"/>
    <s v="United States"/>
    <x v="384"/>
    <x v="6"/>
    <n v="54880"/>
    <x v="2"/>
    <s v="OFF-PA-10000994"/>
    <x v="1"/>
    <x v="10"/>
    <s v="Xerox 1915"/>
    <n v="629.09999999999991"/>
    <n v="6"/>
    <n v="0"/>
    <n v="301.96799999999996"/>
    <x v="2"/>
    <x v="0"/>
    <s v="No"/>
  </r>
  <r>
    <n v="7259"/>
    <s v="CA-2018-152730"/>
    <x v="198"/>
    <d v="2018-06-04T00:00:00"/>
    <s v="Standard Class"/>
    <s v="EM-14140"/>
    <s v="Eugene Moren"/>
    <x v="2"/>
    <s v="United States"/>
    <x v="384"/>
    <x v="6"/>
    <n v="54880"/>
    <x v="2"/>
    <s v="OFF-AR-10000940"/>
    <x v="1"/>
    <x v="6"/>
    <s v="Newell 343"/>
    <n v="14.7"/>
    <n v="5"/>
    <n v="0"/>
    <n v="3.9690000000000003"/>
    <x v="2"/>
    <x v="0"/>
    <s v="No"/>
  </r>
  <r>
    <n v="7260"/>
    <s v="CA-2018-152730"/>
    <x v="198"/>
    <d v="2018-06-04T00:00:00"/>
    <s v="Standard Class"/>
    <s v="EM-14140"/>
    <s v="Eugene Moren"/>
    <x v="2"/>
    <s v="United States"/>
    <x v="384"/>
    <x v="6"/>
    <n v="54880"/>
    <x v="2"/>
    <s v="OFF-PA-10004888"/>
    <x v="1"/>
    <x v="10"/>
    <s v="Xerox 217"/>
    <n v="45.36"/>
    <n v="7"/>
    <n v="0"/>
    <n v="21.772800000000004"/>
    <x v="2"/>
    <x v="0"/>
    <s v="No"/>
  </r>
  <r>
    <n v="7261"/>
    <s v="CA-2018-152730"/>
    <x v="198"/>
    <d v="2018-06-04T00:00:00"/>
    <s v="Standard Class"/>
    <s v="EM-14140"/>
    <s v="Eugene Moren"/>
    <x v="2"/>
    <s v="United States"/>
    <x v="384"/>
    <x v="6"/>
    <n v="54880"/>
    <x v="2"/>
    <s v="TEC-PH-10000441"/>
    <x v="2"/>
    <x v="7"/>
    <s v="VTech DS6151"/>
    <n v="125.99"/>
    <n v="1"/>
    <n v="0"/>
    <n v="35.277200000000008"/>
    <x v="2"/>
    <x v="0"/>
    <s v="No"/>
  </r>
  <r>
    <n v="7262"/>
    <s v="CA-2019-137001"/>
    <x v="193"/>
    <d v="2019-06-13T00:00:00"/>
    <s v="Second Class"/>
    <s v="GZ-14545"/>
    <s v="George Zrebassa"/>
    <x v="1"/>
    <s v="United States"/>
    <x v="302"/>
    <x v="1"/>
    <n v="91360"/>
    <x v="1"/>
    <s v="OFF-AR-10001231"/>
    <x v="1"/>
    <x v="6"/>
    <s v="Sanford EarthWrite Recycled Pencils, Medium Soft, #2"/>
    <n v="14.700000000000001"/>
    <n v="7"/>
    <n v="0"/>
    <n v="4.1160000000000005"/>
    <x v="1"/>
    <x v="0"/>
    <s v="No"/>
  </r>
  <r>
    <n v="7263"/>
    <s v="CA-2019-156363"/>
    <x v="760"/>
    <d v="2019-10-28T00:00:00"/>
    <s v="Standard Class"/>
    <s v="ML-17395"/>
    <s v="Marina Lichtenstein"/>
    <x v="1"/>
    <s v="United States"/>
    <x v="10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  <x v="3"/>
    <x v="0"/>
    <s v="No"/>
  </r>
  <r>
    <n v="7264"/>
    <s v="CA-2019-156363"/>
    <x v="760"/>
    <d v="2019-10-28T00:00:00"/>
    <s v="Standard Class"/>
    <s v="ML-17395"/>
    <s v="Marina Lichtenstein"/>
    <x v="1"/>
    <s v="United States"/>
    <x v="10"/>
    <x v="9"/>
    <n v="19134"/>
    <x v="3"/>
    <s v="OFF-EN-10003068"/>
    <x v="1"/>
    <x v="12"/>
    <s v="#6 3/4 Gummed Flap White Envelopes"/>
    <n v="31.680000000000003"/>
    <n v="4"/>
    <n v="0.2"/>
    <n v="11.087999999999997"/>
    <x v="3"/>
    <x v="0"/>
    <s v="No"/>
  </r>
  <r>
    <n v="7265"/>
    <s v="CA-2019-122056"/>
    <x v="487"/>
    <d v="2019-06-17T00:00:00"/>
    <s v="Standard Class"/>
    <s v="PG-18895"/>
    <s v="Paul Gonzalez"/>
    <x v="0"/>
    <s v="United States"/>
    <x v="24"/>
    <x v="17"/>
    <n v="22153"/>
    <x v="0"/>
    <s v="OFF-AR-10004260"/>
    <x v="1"/>
    <x v="6"/>
    <s v="Boston 1799 Powerhouse Electric Pencil Sharpener"/>
    <n v="181.86"/>
    <n v="7"/>
    <n v="0"/>
    <n v="50.9208"/>
    <x v="0"/>
    <x v="0"/>
    <s v="No"/>
  </r>
  <r>
    <n v="7266"/>
    <s v="US-2016-143721"/>
    <x v="533"/>
    <d v="2016-11-26T00:00:00"/>
    <s v="Second Class"/>
    <s v="DK-12835"/>
    <s v="Damala Kotsonis"/>
    <x v="1"/>
    <s v="United States"/>
    <x v="12"/>
    <x v="5"/>
    <n v="77095"/>
    <x v="2"/>
    <s v="FUR-CH-10001973"/>
    <x v="0"/>
    <x v="1"/>
    <s v="Office Star Flex Back Scooter Chair with White Frame"/>
    <n v="155.37199999999999"/>
    <n v="2"/>
    <n v="0.3"/>
    <n v="-35.513599999999997"/>
    <x v="2"/>
    <x v="0"/>
    <s v="No"/>
  </r>
  <r>
    <n v="7267"/>
    <s v="CA-2019-122987"/>
    <x v="1153"/>
    <d v="2019-08-16T00:00:00"/>
    <s v="Same Day"/>
    <s v="SJ-20215"/>
    <s v="Sarah Jordon"/>
    <x v="0"/>
    <s v="United States"/>
    <x v="29"/>
    <x v="18"/>
    <n v="38401"/>
    <x v="0"/>
    <s v="OFF-BI-10002824"/>
    <x v="1"/>
    <x v="8"/>
    <s v="Recycled Easel Ring Binders"/>
    <n v="13.428000000000003"/>
    <n v="3"/>
    <n v="0.7"/>
    <n v="-11.190000000000001"/>
    <x v="0"/>
    <x v="0"/>
    <s v="No"/>
  </r>
  <r>
    <n v="7268"/>
    <s v="CA-2019-122987"/>
    <x v="1153"/>
    <d v="2019-08-16T00:00:00"/>
    <s v="Same Day"/>
    <s v="SJ-20215"/>
    <s v="Sarah Jordon"/>
    <x v="0"/>
    <s v="United States"/>
    <x v="29"/>
    <x v="18"/>
    <n v="38401"/>
    <x v="0"/>
    <s v="OFF-ST-10004950"/>
    <x v="1"/>
    <x v="4"/>
    <s v="Acco Perma 3000 Stacking Storage Drawers"/>
    <n v="67.13600000000001"/>
    <n v="4"/>
    <n v="0.2"/>
    <n v="-0.83920000000000172"/>
    <x v="0"/>
    <x v="0"/>
    <s v="No"/>
  </r>
  <r>
    <n v="7269"/>
    <s v="CA-2018-133368"/>
    <x v="1154"/>
    <d v="2018-01-20T00:00:00"/>
    <s v="Standard Class"/>
    <s v="AG-10675"/>
    <s v="Anna Gayman"/>
    <x v="0"/>
    <s v="United States"/>
    <x v="3"/>
    <x v="3"/>
    <n v="28027"/>
    <x v="0"/>
    <s v="OFF-PA-10004039"/>
    <x v="1"/>
    <x v="10"/>
    <s v="Xerox 1882"/>
    <n v="89.567999999999998"/>
    <n v="2"/>
    <n v="0.2"/>
    <n v="32.468400000000003"/>
    <x v="0"/>
    <x v="1"/>
    <s v="Yes"/>
  </r>
  <r>
    <n v="7270"/>
    <s v="CA-2018-133368"/>
    <x v="1154"/>
    <d v="2018-01-20T00:00:00"/>
    <s v="Standard Class"/>
    <s v="AG-10675"/>
    <s v="Anna Gayman"/>
    <x v="0"/>
    <s v="United States"/>
    <x v="3"/>
    <x v="3"/>
    <n v="28027"/>
    <x v="0"/>
    <s v="FUR-FU-10003374"/>
    <x v="0"/>
    <x v="5"/>
    <s v="Electrix Fluorescent Magnifier Lamps &amp; Weighted Base"/>
    <n v="315.77600000000007"/>
    <n v="8"/>
    <n v="0.2"/>
    <n v="31.577600000000018"/>
    <x v="0"/>
    <x v="1"/>
    <s v="Yes"/>
  </r>
  <r>
    <n v="7271"/>
    <s v="CA-2018-123337"/>
    <x v="1142"/>
    <d v="2018-09-22T00:00:00"/>
    <s v="Standard Class"/>
    <s v="KD-16495"/>
    <s v="Keith Dawkins"/>
    <x v="1"/>
    <s v="United States"/>
    <x v="49"/>
    <x v="1"/>
    <n v="95123"/>
    <x v="1"/>
    <s v="FUR-BO-10001918"/>
    <x v="0"/>
    <x v="0"/>
    <s v="Sauder Forest Hills Library with Doors, Woodland Oak Finish"/>
    <n v="273.666"/>
    <n v="2"/>
    <n v="0.15"/>
    <n v="-12.878400000000013"/>
    <x v="1"/>
    <x v="0"/>
    <s v="No"/>
  </r>
  <r>
    <n v="7272"/>
    <s v="CA-2018-123337"/>
    <x v="1142"/>
    <d v="2018-09-22T00:00:00"/>
    <s v="Standard Class"/>
    <s v="KD-16495"/>
    <s v="Keith Dawkins"/>
    <x v="1"/>
    <s v="United States"/>
    <x v="49"/>
    <x v="1"/>
    <n v="95123"/>
    <x v="1"/>
    <s v="OFF-AP-10002287"/>
    <x v="1"/>
    <x v="9"/>
    <s v="Eureka Sanitaire  Multi-Pro Heavy-Duty Upright, Disposable Bags"/>
    <n v="17.48"/>
    <n v="4"/>
    <n v="0"/>
    <n v="4.5448000000000004"/>
    <x v="1"/>
    <x v="0"/>
    <s v="No"/>
  </r>
  <r>
    <n v="7273"/>
    <s v="US-2018-150357"/>
    <x v="1155"/>
    <d v="2018-10-14T00:00:00"/>
    <s v="Standard Class"/>
    <s v="EB-13975"/>
    <s v="Erica Bern"/>
    <x v="1"/>
    <s v="United States"/>
    <x v="247"/>
    <x v="3"/>
    <n v="27405"/>
    <x v="0"/>
    <s v="OFF-SU-10004498"/>
    <x v="1"/>
    <x v="14"/>
    <s v="Martin-Yale Premier Letter Opener"/>
    <n v="20.608000000000004"/>
    <n v="2"/>
    <n v="0.2"/>
    <n v="-4.3792000000000009"/>
    <x v="0"/>
    <x v="0"/>
    <s v="No"/>
  </r>
  <r>
    <n v="7274"/>
    <s v="US-2018-150357"/>
    <x v="1155"/>
    <d v="2018-10-14T00:00:00"/>
    <s v="Standard Class"/>
    <s v="EB-13975"/>
    <s v="Erica Bern"/>
    <x v="1"/>
    <s v="United States"/>
    <x v="247"/>
    <x v="3"/>
    <n v="27405"/>
    <x v="0"/>
    <s v="OFF-BI-10002557"/>
    <x v="1"/>
    <x v="8"/>
    <s v="Presstex Flexible Ring Binders"/>
    <n v="4.0950000000000006"/>
    <n v="3"/>
    <n v="0.7"/>
    <n v="-2.7300000000000004"/>
    <x v="0"/>
    <x v="0"/>
    <s v="No"/>
  </r>
  <r>
    <n v="7275"/>
    <s v="CA-2017-144519"/>
    <x v="50"/>
    <d v="2017-11-17T00:00:00"/>
    <s v="Standard Class"/>
    <s v="AW-10930"/>
    <s v="Arthur Wiediger"/>
    <x v="2"/>
    <s v="United States"/>
    <x v="433"/>
    <x v="37"/>
    <n v="59601"/>
    <x v="1"/>
    <s v="TEC-PH-10004908"/>
    <x v="2"/>
    <x v="7"/>
    <s v="Panasonic KX TS3282W Corded phone"/>
    <n v="339.96000000000004"/>
    <n v="5"/>
    <n v="0.2"/>
    <n v="42.494999999999948"/>
    <x v="1"/>
    <x v="0"/>
    <s v="No"/>
  </r>
  <r>
    <n v="7276"/>
    <s v="CA-2017-144519"/>
    <x v="50"/>
    <d v="2017-11-17T00:00:00"/>
    <s v="Standard Class"/>
    <s v="AW-10930"/>
    <s v="Arthur Wiediger"/>
    <x v="2"/>
    <s v="United States"/>
    <x v="433"/>
    <x v="37"/>
    <n v="59601"/>
    <x v="1"/>
    <s v="FUR-FU-10000794"/>
    <x v="0"/>
    <x v="5"/>
    <s v="Eldon Stackable Tray, Side-Load, Legal, Smoke"/>
    <n v="63.980000000000004"/>
    <n v="7"/>
    <n v="0"/>
    <n v="21.7532"/>
    <x v="1"/>
    <x v="0"/>
    <s v="No"/>
  </r>
  <r>
    <n v="7277"/>
    <s v="CA-2016-120670"/>
    <x v="981"/>
    <d v="2016-11-06T00:00:00"/>
    <s v="Standard Class"/>
    <s v="JK-16120"/>
    <s v="Julie Kriz"/>
    <x v="2"/>
    <s v="United States"/>
    <x v="2"/>
    <x v="2"/>
    <n v="33311"/>
    <x v="0"/>
    <s v="TEC-AC-10004171"/>
    <x v="2"/>
    <x v="11"/>
    <s v="Razer Kraken 7.1 Surround Sound Over Ear USB Gaming Headset"/>
    <n v="799.92000000000007"/>
    <n v="10"/>
    <n v="0.2"/>
    <n v="239.976"/>
    <x v="0"/>
    <x v="0"/>
    <s v="No"/>
  </r>
  <r>
    <n v="7278"/>
    <s v="CA-2018-157217"/>
    <x v="1080"/>
    <d v="2018-07-21T00:00:00"/>
    <s v="First Class"/>
    <s v="TC-21535"/>
    <s v="Tracy Collins"/>
    <x v="2"/>
    <s v="United States"/>
    <x v="8"/>
    <x v="1"/>
    <n v="94110"/>
    <x v="1"/>
    <s v="TEC-PH-10002070"/>
    <x v="2"/>
    <x v="7"/>
    <s v="Griffin GC36547 PowerJolt SE Lightning Charger"/>
    <n v="35.984000000000002"/>
    <n v="2"/>
    <n v="0.2"/>
    <n v="4.4979999999999958"/>
    <x v="1"/>
    <x v="0"/>
    <s v="No"/>
  </r>
  <r>
    <n v="7279"/>
    <s v="CA-2018-157217"/>
    <x v="1080"/>
    <d v="2018-07-21T00:00:00"/>
    <s v="First Class"/>
    <s v="TC-21535"/>
    <s v="Tracy Collins"/>
    <x v="2"/>
    <s v="United States"/>
    <x v="8"/>
    <x v="1"/>
    <n v="94110"/>
    <x v="1"/>
    <s v="TEC-AC-10003095"/>
    <x v="2"/>
    <x v="11"/>
    <s v="Logitech G35 7.1-Channel Surround Sound Headset"/>
    <n v="389.97"/>
    <n v="3"/>
    <n v="0"/>
    <n v="132.58980000000003"/>
    <x v="1"/>
    <x v="0"/>
    <s v="No"/>
  </r>
  <r>
    <n v="7280"/>
    <s v="CA-2018-108224"/>
    <x v="675"/>
    <d v="2018-05-14T00:00:00"/>
    <s v="Same Day"/>
    <s v="TH-21235"/>
    <s v="Tiffany House"/>
    <x v="1"/>
    <s v="United States"/>
    <x v="420"/>
    <x v="16"/>
    <n v="85364"/>
    <x v="1"/>
    <s v="TEC-AC-10003832"/>
    <x v="2"/>
    <x v="11"/>
    <s v="Imation 16GB Mini TravelDrive USB 2.0 Flash Drive"/>
    <n v="185.52800000000002"/>
    <n v="7"/>
    <n v="0.2"/>
    <n v="48.701099999999997"/>
    <x v="1"/>
    <x v="0"/>
    <s v="No"/>
  </r>
  <r>
    <n v="7281"/>
    <s v="CA-2017-162782"/>
    <x v="780"/>
    <d v="2017-02-27T00:00:00"/>
    <s v="Standard Class"/>
    <s v="PW-19240"/>
    <s v="Pierre Wener"/>
    <x v="0"/>
    <s v="United States"/>
    <x v="29"/>
    <x v="39"/>
    <n v="21044"/>
    <x v="3"/>
    <s v="OFF-BI-10003527"/>
    <x v="1"/>
    <x v="8"/>
    <s v="Fellowes PB500 Electric Punch Plastic Comb Binding Machine with Manual Bind"/>
    <n v="2541.98"/>
    <n v="2"/>
    <n v="0"/>
    <n v="1270.99"/>
    <x v="3"/>
    <x v="0"/>
    <s v="No"/>
  </r>
  <r>
    <n v="7282"/>
    <s v="CA-2019-159282"/>
    <x v="524"/>
    <d v="2019-10-21T00:00:00"/>
    <s v="Standard Class"/>
    <s v="GH-14410"/>
    <s v="Gary Hansen"/>
    <x v="2"/>
    <s v="United States"/>
    <x v="420"/>
    <x v="16"/>
    <n v="85364"/>
    <x v="1"/>
    <s v="TEC-MA-10001148"/>
    <x v="2"/>
    <x v="15"/>
    <s v="Swingline SM12-08 MicroCut Jam Free Shredder"/>
    <n v="599.98500000000013"/>
    <n v="5"/>
    <n v="0.7"/>
    <n v="-479.98799999999994"/>
    <x v="1"/>
    <x v="0"/>
    <s v="No"/>
  </r>
  <r>
    <n v="7283"/>
    <s v="CA-2019-155936"/>
    <x v="738"/>
    <d v="2019-06-29T00:00:00"/>
    <s v="Standard Class"/>
    <s v="JK-15730"/>
    <s v="Joe Kamberova"/>
    <x v="0"/>
    <s v="United States"/>
    <x v="22"/>
    <x v="10"/>
    <n v="60653"/>
    <x v="2"/>
    <s v="OFF-BI-10002432"/>
    <x v="1"/>
    <x v="8"/>
    <s v="Wilson Jones Standard D-Ring Binders"/>
    <n v="3.0359999999999996"/>
    <n v="3"/>
    <n v="0.8"/>
    <n v="-5.0094000000000012"/>
    <x v="2"/>
    <x v="0"/>
    <s v="No"/>
  </r>
  <r>
    <n v="7284"/>
    <s v="CA-2019-169439"/>
    <x v="428"/>
    <d v="2019-09-13T00:00:00"/>
    <s v="Standard Class"/>
    <s v="LC-17140"/>
    <s v="Logan Currie"/>
    <x v="0"/>
    <s v="United States"/>
    <x v="138"/>
    <x v="24"/>
    <n v="44105"/>
    <x v="3"/>
    <s v="OFF-AR-10001374"/>
    <x v="1"/>
    <x v="6"/>
    <s v="BIC Brite Liner Highlighters, Chisel Tip"/>
    <n v="25.920000000000005"/>
    <n v="5"/>
    <n v="0.2"/>
    <n v="3.8879999999999972"/>
    <x v="3"/>
    <x v="0"/>
    <s v="No"/>
  </r>
  <r>
    <n v="7285"/>
    <s v="CA-2019-169439"/>
    <x v="428"/>
    <d v="2019-09-13T00:00:00"/>
    <s v="Standard Class"/>
    <s v="LC-17140"/>
    <s v="Logan Currie"/>
    <x v="0"/>
    <s v="United States"/>
    <x v="138"/>
    <x v="24"/>
    <n v="44105"/>
    <x v="3"/>
    <s v="FUR-FU-10000723"/>
    <x v="0"/>
    <x v="5"/>
    <s v="Deflect-o EconoMat Studded, No Bevel Mat for Low Pile Carpeting"/>
    <n v="66.112000000000009"/>
    <n v="2"/>
    <n v="0.2"/>
    <n v="-9.0903999999999989"/>
    <x v="3"/>
    <x v="0"/>
    <s v="No"/>
  </r>
  <r>
    <n v="7286"/>
    <s v="CA-2019-151183"/>
    <x v="336"/>
    <d v="2019-10-19T00:00:00"/>
    <s v="Standard Class"/>
    <s v="BK-11260"/>
    <s v="Berenike Kampe"/>
    <x v="0"/>
    <s v="United States"/>
    <x v="8"/>
    <x v="1"/>
    <n v="94110"/>
    <x v="1"/>
    <s v="TEC-AC-10003614"/>
    <x v="2"/>
    <x v="11"/>
    <s v="Verbatim 25 GB 6x Blu-ray Single Layer Recordable Disc, 10/Pack"/>
    <n v="46.36"/>
    <n v="4"/>
    <n v="0"/>
    <n v="15.298799999999996"/>
    <x v="1"/>
    <x v="0"/>
    <s v="No"/>
  </r>
  <r>
    <n v="7287"/>
    <s v="CA-2018-149965"/>
    <x v="23"/>
    <d v="2018-06-25T00:00:00"/>
    <s v="Standard Class"/>
    <s v="BS-11365"/>
    <s v="Bill Shonely"/>
    <x v="1"/>
    <s v="United States"/>
    <x v="268"/>
    <x v="26"/>
    <n v="73120"/>
    <x v="2"/>
    <s v="TEC-AC-10004877"/>
    <x v="2"/>
    <x v="11"/>
    <s v="Imation 30456 USB Flash Drive 8GB"/>
    <n v="6.9"/>
    <n v="1"/>
    <n v="0"/>
    <n v="0.5519999999999996"/>
    <x v="2"/>
    <x v="0"/>
    <s v="No"/>
  </r>
  <r>
    <n v="7288"/>
    <s v="CA-2018-149965"/>
    <x v="23"/>
    <d v="2018-06-25T00:00:00"/>
    <s v="Standard Class"/>
    <s v="BS-11365"/>
    <s v="Bill Shonely"/>
    <x v="1"/>
    <s v="United States"/>
    <x v="268"/>
    <x v="26"/>
    <n v="73120"/>
    <x v="2"/>
    <s v="FUR-FU-10004270"/>
    <x v="0"/>
    <x v="5"/>
    <s v="Executive Impressions 13&quot; Clairmont Wall Clock"/>
    <n v="57.69"/>
    <n v="3"/>
    <n v="0"/>
    <n v="23.652900000000002"/>
    <x v="2"/>
    <x v="0"/>
    <s v="No"/>
  </r>
  <r>
    <n v="7289"/>
    <s v="CA-2016-158281"/>
    <x v="814"/>
    <d v="2016-09-07T00:00:00"/>
    <s v="Standard Class"/>
    <s v="AG-10525"/>
    <s v="Andy Gerbode"/>
    <x v="1"/>
    <s v="United States"/>
    <x v="12"/>
    <x v="5"/>
    <n v="77095"/>
    <x v="2"/>
    <s v="TEC-MA-10002210"/>
    <x v="2"/>
    <x v="15"/>
    <s v="Epson TM-T88V Direct Thermal Printer - Monochrome - Desktop"/>
    <n v="559.71"/>
    <n v="3"/>
    <n v="0.4"/>
    <n v="-121.27049999999997"/>
    <x v="2"/>
    <x v="0"/>
    <s v="No"/>
  </r>
  <r>
    <n v="7290"/>
    <s v="CA-2018-153661"/>
    <x v="806"/>
    <d v="2018-01-31T00:00:00"/>
    <s v="First Class"/>
    <s v="SC-20725"/>
    <s v="Steven Cartwright"/>
    <x v="0"/>
    <s v="United States"/>
    <x v="8"/>
    <x v="1"/>
    <n v="94122"/>
    <x v="1"/>
    <s v="OFF-ST-10000675"/>
    <x v="1"/>
    <x v="4"/>
    <s v="File Shuttle II and Handi-File, Black"/>
    <n v="305.01"/>
    <n v="9"/>
    <n v="0"/>
    <n v="76.252499999999998"/>
    <x v="1"/>
    <x v="0"/>
    <s v="No"/>
  </r>
  <r>
    <n v="7291"/>
    <s v="CA-2018-153661"/>
    <x v="806"/>
    <d v="2018-01-31T00:00:00"/>
    <s v="First Class"/>
    <s v="SC-20725"/>
    <s v="Steven Cartwright"/>
    <x v="0"/>
    <s v="United States"/>
    <x v="8"/>
    <x v="1"/>
    <n v="94122"/>
    <x v="1"/>
    <s v="OFF-BI-10004781"/>
    <x v="1"/>
    <x v="8"/>
    <s v="GBC Wire Binding Strips"/>
    <n v="50.783999999999999"/>
    <n v="2"/>
    <n v="0.2"/>
    <n v="17.7744"/>
    <x v="1"/>
    <x v="0"/>
    <s v="No"/>
  </r>
  <r>
    <n v="7292"/>
    <s v="CA-2018-153661"/>
    <x v="806"/>
    <d v="2018-01-31T00:00:00"/>
    <s v="First Class"/>
    <s v="SC-20725"/>
    <s v="Steven Cartwright"/>
    <x v="0"/>
    <s v="United States"/>
    <x v="8"/>
    <x v="1"/>
    <n v="94122"/>
    <x v="1"/>
    <s v="OFF-LA-10004689"/>
    <x v="1"/>
    <x v="2"/>
    <s v="Avery 512"/>
    <n v="26.01"/>
    <n v="9"/>
    <n v="0"/>
    <n v="12.2247"/>
    <x v="1"/>
    <x v="0"/>
    <s v="No"/>
  </r>
  <r>
    <n v="7293"/>
    <s v="CA-2019-109183"/>
    <x v="769"/>
    <d v="2019-12-09T00:00:00"/>
    <s v="Standard Class"/>
    <s v="LR-16915"/>
    <s v="Lena Radford"/>
    <x v="0"/>
    <s v="United States"/>
    <x v="316"/>
    <x v="18"/>
    <n v="37211"/>
    <x v="0"/>
    <s v="TEC-MA-10001856"/>
    <x v="2"/>
    <x v="15"/>
    <s v="Okidata C610n Printer"/>
    <n v="649"/>
    <n v="2"/>
    <n v="0.5"/>
    <n v="-272.58000000000015"/>
    <x v="0"/>
    <x v="0"/>
    <s v="No"/>
  </r>
  <r>
    <n v="7294"/>
    <s v="CA-2018-113656"/>
    <x v="1156"/>
    <d v="2018-01-29T00:00:00"/>
    <s v="Standard Class"/>
    <s v="CB-12415"/>
    <s v="Christy Brittain"/>
    <x v="0"/>
    <s v="United States"/>
    <x v="1"/>
    <x v="1"/>
    <n v="90036"/>
    <x v="1"/>
    <s v="FUR-FU-10000719"/>
    <x v="0"/>
    <x v="5"/>
    <s v="DAX Cubicle Frames, 8-1/2 x 11"/>
    <n v="59.99"/>
    <n v="7"/>
    <n v="0"/>
    <n v="21.596400000000003"/>
    <x v="1"/>
    <x v="0"/>
    <s v="No"/>
  </r>
  <r>
    <n v="7295"/>
    <s v="CA-2017-148964"/>
    <x v="989"/>
    <d v="2017-05-31T00:00:00"/>
    <s v="Standard Class"/>
    <s v="RD-19900"/>
    <s v="Ruben Dartt"/>
    <x v="0"/>
    <s v="United States"/>
    <x v="234"/>
    <x v="4"/>
    <n v="98006"/>
    <x v="1"/>
    <s v="FUR-FU-10003849"/>
    <x v="0"/>
    <x v="5"/>
    <s v="DAX Metal Frame, Desktop, Stepped-Edge"/>
    <n v="20.239999999999998"/>
    <n v="1"/>
    <n v="0"/>
    <n v="7.8935999999999993"/>
    <x v="1"/>
    <x v="0"/>
    <s v="No"/>
  </r>
  <r>
    <n v="7296"/>
    <s v="CA-2016-111899"/>
    <x v="417"/>
    <d v="2016-05-05T00:00:00"/>
    <s v="First Class"/>
    <s v="NC-18340"/>
    <s v="Nat Carroll"/>
    <x v="0"/>
    <s v="United States"/>
    <x v="12"/>
    <x v="5"/>
    <n v="77036"/>
    <x v="2"/>
    <s v="OFF-AR-10001725"/>
    <x v="1"/>
    <x v="6"/>
    <s v="Boston Home &amp; Office Model 2000 Electric Pencil Sharpeners"/>
    <n v="37.839999999999996"/>
    <n v="2"/>
    <n v="0.2"/>
    <n v="2.8380000000000027"/>
    <x v="2"/>
    <x v="0"/>
    <s v="No"/>
  </r>
  <r>
    <n v="7297"/>
    <s v="CA-2016-111899"/>
    <x v="417"/>
    <d v="2016-05-05T00:00:00"/>
    <s v="First Class"/>
    <s v="NC-18340"/>
    <s v="Nat Carroll"/>
    <x v="0"/>
    <s v="United States"/>
    <x v="12"/>
    <x v="5"/>
    <n v="77036"/>
    <x v="2"/>
    <s v="OFF-FA-10000840"/>
    <x v="1"/>
    <x v="13"/>
    <s v="OIC Thumb-Tacks"/>
    <n v="5.4719999999999995"/>
    <n v="6"/>
    <n v="0.2"/>
    <n v="1.8467999999999996"/>
    <x v="2"/>
    <x v="0"/>
    <s v="No"/>
  </r>
  <r>
    <n v="7298"/>
    <s v="CA-2017-101126"/>
    <x v="1157"/>
    <d v="2017-02-14T00:00:00"/>
    <s v="Second Class"/>
    <s v="NB-18655"/>
    <s v="Nona Balk"/>
    <x v="1"/>
    <s v="United States"/>
    <x v="10"/>
    <x v="9"/>
    <n v="19143"/>
    <x v="3"/>
    <s v="OFF-ST-10000943"/>
    <x v="1"/>
    <x v="4"/>
    <s v="Eldon ProFile File 'N Store Portable File Tub Letter/Legal Size Black"/>
    <n v="77.240000000000009"/>
    <n v="5"/>
    <n v="0.2"/>
    <n v="7.7240000000000002"/>
    <x v="3"/>
    <x v="0"/>
    <s v="No"/>
  </r>
  <r>
    <n v="7299"/>
    <s v="CA-2016-163468"/>
    <x v="728"/>
    <d v="2016-11-21T00:00:00"/>
    <s v="First Class"/>
    <s v="JK-15730"/>
    <s v="Joe Kamberova"/>
    <x v="0"/>
    <s v="United States"/>
    <x v="467"/>
    <x v="10"/>
    <n v="60016"/>
    <x v="2"/>
    <s v="FUR-TA-10002533"/>
    <x v="0"/>
    <x v="3"/>
    <s v="BPI Conference Tables"/>
    <n v="292.10000000000002"/>
    <n v="4"/>
    <n v="0.5"/>
    <n v="-175.26000000000005"/>
    <x v="2"/>
    <x v="0"/>
    <s v="No"/>
  </r>
  <r>
    <n v="7300"/>
    <s v="CA-2016-163468"/>
    <x v="728"/>
    <d v="2016-11-21T00:00:00"/>
    <s v="First Class"/>
    <s v="JK-15730"/>
    <s v="Joe Kamberova"/>
    <x v="0"/>
    <s v="United States"/>
    <x v="467"/>
    <x v="10"/>
    <n v="60016"/>
    <x v="2"/>
    <s v="FUR-FU-10001546"/>
    <x v="0"/>
    <x v="5"/>
    <s v="Dana Swing-Arm Lamps"/>
    <n v="8.5440000000000005"/>
    <n v="2"/>
    <n v="0.6"/>
    <n v="-7.4759999999999991"/>
    <x v="2"/>
    <x v="0"/>
    <s v="No"/>
  </r>
  <r>
    <n v="7301"/>
    <s v="CA-2016-163468"/>
    <x v="728"/>
    <d v="2016-11-21T00:00:00"/>
    <s v="First Class"/>
    <s v="JK-15730"/>
    <s v="Joe Kamberova"/>
    <x v="0"/>
    <s v="United States"/>
    <x v="467"/>
    <x v="10"/>
    <n v="60016"/>
    <x v="2"/>
    <s v="FUR-BO-10003546"/>
    <x v="0"/>
    <x v="0"/>
    <s v="Hon 4-Shelf Metal Bookcases"/>
    <n v="424.11599999999999"/>
    <n v="6"/>
    <n v="0.3"/>
    <n v="-30.293999999999983"/>
    <x v="2"/>
    <x v="0"/>
    <s v="No"/>
  </r>
  <r>
    <n v="7302"/>
    <s v="CA-2016-163468"/>
    <x v="728"/>
    <d v="2016-11-21T00:00:00"/>
    <s v="First Class"/>
    <s v="JK-15730"/>
    <s v="Joe Kamberova"/>
    <x v="0"/>
    <s v="United States"/>
    <x v="467"/>
    <x v="10"/>
    <n v="60016"/>
    <x v="2"/>
    <s v="OFF-BI-10004728"/>
    <x v="1"/>
    <x v="8"/>
    <s v="Wilson Jones Turn Tabs Binder Tool for Ring Binders"/>
    <n v="2.8919999999999995"/>
    <n v="3"/>
    <n v="0.8"/>
    <n v="-4.9164000000000012"/>
    <x v="2"/>
    <x v="0"/>
    <s v="No"/>
  </r>
  <r>
    <n v="7303"/>
    <s v="CA-2016-163468"/>
    <x v="728"/>
    <d v="2016-11-21T00:00:00"/>
    <s v="First Class"/>
    <s v="JK-15730"/>
    <s v="Joe Kamberova"/>
    <x v="0"/>
    <s v="United States"/>
    <x v="467"/>
    <x v="10"/>
    <n v="60016"/>
    <x v="2"/>
    <s v="OFF-ST-10000025"/>
    <x v="1"/>
    <x v="4"/>
    <s v="Fellowes Stor/Drawer Steel Plus Storage Drawers"/>
    <n v="381.72"/>
    <n v="5"/>
    <n v="0.2"/>
    <n v="-66.801000000000045"/>
    <x v="2"/>
    <x v="0"/>
    <s v="No"/>
  </r>
  <r>
    <n v="7304"/>
    <s v="US-2019-117450"/>
    <x v="507"/>
    <d v="2019-09-08T00:00:00"/>
    <s v="Standard Class"/>
    <s v="DO-13645"/>
    <s v="Doug O'Connell"/>
    <x v="0"/>
    <s v="United States"/>
    <x v="199"/>
    <x v="2"/>
    <n v="33437"/>
    <x v="0"/>
    <s v="FUR-CH-10003817"/>
    <x v="0"/>
    <x v="1"/>
    <s v="Global Value Steno Chair, Gray"/>
    <n v="97.184000000000012"/>
    <n v="2"/>
    <n v="0.2"/>
    <n v="6.0740000000000016"/>
    <x v="0"/>
    <x v="0"/>
    <s v="No"/>
  </r>
  <r>
    <n v="7305"/>
    <s v="US-2019-117450"/>
    <x v="507"/>
    <d v="2019-09-08T00:00:00"/>
    <s v="Standard Class"/>
    <s v="DO-13645"/>
    <s v="Doug O'Connell"/>
    <x v="0"/>
    <s v="United States"/>
    <x v="199"/>
    <x v="2"/>
    <n v="33437"/>
    <x v="0"/>
    <s v="OFF-PA-10000289"/>
    <x v="1"/>
    <x v="10"/>
    <s v="Xerox 213"/>
    <n v="10.368000000000002"/>
    <n v="2"/>
    <n v="0.2"/>
    <n v="3.6288"/>
    <x v="0"/>
    <x v="0"/>
    <s v="No"/>
  </r>
  <r>
    <n v="7306"/>
    <s v="CA-2016-137274"/>
    <x v="1158"/>
    <d v="2016-04-02T00:00:00"/>
    <s v="Standard Class"/>
    <s v="MG-18145"/>
    <s v="Mike Gockenbach"/>
    <x v="0"/>
    <s v="United States"/>
    <x v="243"/>
    <x v="5"/>
    <n v="75023"/>
    <x v="2"/>
    <s v="FUR-TA-10001889"/>
    <x v="0"/>
    <x v="3"/>
    <s v="Bush Advantage Collection Racetrack Conference Table"/>
    <n v="890.84099999999989"/>
    <n v="3"/>
    <n v="0.3"/>
    <n v="-152.71559999999999"/>
    <x v="2"/>
    <x v="0"/>
    <s v="No"/>
  </r>
  <r>
    <n v="7307"/>
    <s v="CA-2018-144092"/>
    <x v="732"/>
    <d v="2018-11-07T00:00:00"/>
    <s v="Second Class"/>
    <s v="LH-17155"/>
    <s v="Logan Haushalter"/>
    <x v="0"/>
    <s v="United States"/>
    <x v="49"/>
    <x v="1"/>
    <n v="95123"/>
    <x v="1"/>
    <s v="TEC-AC-10002305"/>
    <x v="2"/>
    <x v="11"/>
    <s v="KeyTronic E03601U1 - Keyboard - Beige"/>
    <n v="72"/>
    <n v="4"/>
    <n v="0"/>
    <n v="12.959999999999994"/>
    <x v="1"/>
    <x v="0"/>
    <s v="No"/>
  </r>
  <r>
    <n v="7308"/>
    <s v="CA-2018-144092"/>
    <x v="732"/>
    <d v="2018-11-07T00:00:00"/>
    <s v="Second Class"/>
    <s v="LH-17155"/>
    <s v="Logan Haushalter"/>
    <x v="0"/>
    <s v="United States"/>
    <x v="49"/>
    <x v="1"/>
    <n v="95123"/>
    <x v="1"/>
    <s v="FUR-CH-10004875"/>
    <x v="0"/>
    <x v="1"/>
    <s v="Harbour Creations 67200 Series Stacking Chairs"/>
    <n v="113.88800000000002"/>
    <n v="2"/>
    <n v="0.2"/>
    <n v="9.9651999999999994"/>
    <x v="1"/>
    <x v="0"/>
    <s v="No"/>
  </r>
  <r>
    <n v="7309"/>
    <s v="CA-2018-144092"/>
    <x v="732"/>
    <d v="2018-11-07T00:00:00"/>
    <s v="Second Class"/>
    <s v="LH-17155"/>
    <s v="Logan Haushalter"/>
    <x v="0"/>
    <s v="United States"/>
    <x v="49"/>
    <x v="1"/>
    <n v="95123"/>
    <x v="1"/>
    <s v="OFF-EN-10001434"/>
    <x v="1"/>
    <x v="12"/>
    <s v="Strathmore #10 Envelopes, Ultimate White"/>
    <n v="158.13"/>
    <n v="3"/>
    <n v="0"/>
    <n v="77.483699999999999"/>
    <x v="1"/>
    <x v="0"/>
    <s v="No"/>
  </r>
  <r>
    <n v="7310"/>
    <s v="CA-2019-112172"/>
    <x v="193"/>
    <d v="2019-06-14T00:00:00"/>
    <s v="Second Class"/>
    <s v="MM-18280"/>
    <s v="Muhammed MacIntyre"/>
    <x v="1"/>
    <s v="United States"/>
    <x v="20"/>
    <x v="15"/>
    <n v="10024"/>
    <x v="3"/>
    <s v="OFF-FA-10004395"/>
    <x v="1"/>
    <x v="13"/>
    <s v="Plymouth Boxed Rubber Bands by Plymouth"/>
    <n v="14.129999999999999"/>
    <n v="3"/>
    <n v="0"/>
    <n v="0.70650000000000013"/>
    <x v="3"/>
    <x v="0"/>
    <s v="No"/>
  </r>
  <r>
    <n v="7311"/>
    <s v="CA-2017-121699"/>
    <x v="544"/>
    <d v="2017-08-14T00:00:00"/>
    <s v="Standard Class"/>
    <s v="BD-11320"/>
    <s v="Bill Donatelli"/>
    <x v="0"/>
    <s v="United States"/>
    <x v="66"/>
    <x v="12"/>
    <n v="48227"/>
    <x v="2"/>
    <s v="OFF-BI-10004632"/>
    <x v="1"/>
    <x v="8"/>
    <s v="GBC Binding covers"/>
    <n v="64.75"/>
    <n v="5"/>
    <n v="0"/>
    <n v="29.137499999999996"/>
    <x v="2"/>
    <x v="0"/>
    <s v="No"/>
  </r>
  <r>
    <n v="7312"/>
    <s v="CA-2017-162761"/>
    <x v="330"/>
    <d v="2017-10-13T00:00:00"/>
    <s v="Standard Class"/>
    <s v="SC-20575"/>
    <s v="Sonia Cooley"/>
    <x v="0"/>
    <s v="United States"/>
    <x v="100"/>
    <x v="2"/>
    <n v="33178"/>
    <x v="0"/>
    <s v="OFF-BI-10000145"/>
    <x v="1"/>
    <x v="8"/>
    <s v="Zipper Ring Binder Pockets"/>
    <n v="1.8720000000000003"/>
    <n v="2"/>
    <n v="0.7"/>
    <n v="-1.3103999999999996"/>
    <x v="0"/>
    <x v="0"/>
    <s v="No"/>
  </r>
  <r>
    <n v="7313"/>
    <s v="CA-2017-162761"/>
    <x v="330"/>
    <d v="2017-10-13T00:00:00"/>
    <s v="Standard Class"/>
    <s v="SC-20575"/>
    <s v="Sonia Cooley"/>
    <x v="0"/>
    <s v="United States"/>
    <x v="100"/>
    <x v="2"/>
    <n v="33178"/>
    <x v="0"/>
    <s v="OFF-BI-10002498"/>
    <x v="1"/>
    <x v="8"/>
    <s v="Clear Mylar Reinforcing Strips"/>
    <n v="11.214000000000002"/>
    <n v="2"/>
    <n v="0.7"/>
    <n v="-8.5974000000000004"/>
    <x v="0"/>
    <x v="0"/>
    <s v="No"/>
  </r>
  <r>
    <n v="7314"/>
    <s v="CA-2017-162761"/>
    <x v="330"/>
    <d v="2017-10-13T00:00:00"/>
    <s v="Standard Class"/>
    <s v="SC-20575"/>
    <s v="Sonia Cooley"/>
    <x v="0"/>
    <s v="United States"/>
    <x v="100"/>
    <x v="2"/>
    <n v="33178"/>
    <x v="0"/>
    <s v="OFF-AR-10001761"/>
    <x v="1"/>
    <x v="6"/>
    <s v="Avery Hi-Liter Smear-Safe Highlighters"/>
    <n v="37.375999999999998"/>
    <n v="8"/>
    <n v="0.2"/>
    <n v="7.4751999999999992"/>
    <x v="0"/>
    <x v="0"/>
    <s v="No"/>
  </r>
  <r>
    <n v="7315"/>
    <s v="CA-2018-121377"/>
    <x v="316"/>
    <d v="2018-06-02T00:00:00"/>
    <s v="Standard Class"/>
    <s v="TN-21040"/>
    <s v="Tanja Norvell"/>
    <x v="2"/>
    <s v="United States"/>
    <x v="111"/>
    <x v="10"/>
    <n v="60068"/>
    <x v="2"/>
    <s v="TEC-PH-10001817"/>
    <x v="2"/>
    <x v="7"/>
    <s v="Wilson Electronics DB Pro Signal Booster"/>
    <n v="286.40000000000003"/>
    <n v="1"/>
    <n v="0.2"/>
    <n v="25.060000000000016"/>
    <x v="2"/>
    <x v="0"/>
    <s v="No"/>
  </r>
  <r>
    <n v="7316"/>
    <s v="CA-2019-115322"/>
    <x v="943"/>
    <d v="2019-05-16T00:00:00"/>
    <s v="Second Class"/>
    <s v="ZC-21910"/>
    <s v="Zuschuss Carroll"/>
    <x v="0"/>
    <s v="United States"/>
    <x v="20"/>
    <x v="15"/>
    <n v="10024"/>
    <x v="3"/>
    <s v="OFF-AR-10004456"/>
    <x v="1"/>
    <x v="6"/>
    <s v="Panasonic KP-4ABK Battery-Operated Pencil Sharpener"/>
    <n v="43.92"/>
    <n v="3"/>
    <n v="0"/>
    <n v="12.736799999999999"/>
    <x v="3"/>
    <x v="0"/>
    <s v="No"/>
  </r>
  <r>
    <n v="7317"/>
    <s v="CA-2018-132066"/>
    <x v="1159"/>
    <d v="2018-10-20T00:00:00"/>
    <s v="Standard Class"/>
    <s v="NB-18655"/>
    <s v="Nona Balk"/>
    <x v="1"/>
    <s v="United States"/>
    <x v="20"/>
    <x v="15"/>
    <n v="10011"/>
    <x v="3"/>
    <s v="FUR-TA-10001539"/>
    <x v="0"/>
    <x v="3"/>
    <s v="Chromcraft Rectangular Conference Tables"/>
    <n v="142.18199999999999"/>
    <n v="1"/>
    <n v="0.4"/>
    <n v="-37.915200000000027"/>
    <x v="3"/>
    <x v="0"/>
    <s v="No"/>
  </r>
  <r>
    <n v="7318"/>
    <s v="CA-2019-158120"/>
    <x v="701"/>
    <d v="2019-11-21T00:00:00"/>
    <s v="Standard Class"/>
    <s v="KH-16330"/>
    <s v="Katharine Harms"/>
    <x v="1"/>
    <s v="United States"/>
    <x v="492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  <x v="1"/>
    <x v="0"/>
    <s v="No"/>
  </r>
  <r>
    <n v="7319"/>
    <s v="CA-2019-158120"/>
    <x v="701"/>
    <d v="2019-11-21T00:00:00"/>
    <s v="Standard Class"/>
    <s v="KH-16330"/>
    <s v="Katharine Harms"/>
    <x v="1"/>
    <s v="United States"/>
    <x v="492"/>
    <x v="21"/>
    <n v="97123"/>
    <x v="1"/>
    <s v="OFF-BI-10002813"/>
    <x v="1"/>
    <x v="8"/>
    <s v="Avery Reinforcements for Hole-Punch Pages"/>
    <n v="4.1580000000000004"/>
    <n v="7"/>
    <n v="0.7"/>
    <n v="-3.4649999999999999"/>
    <x v="1"/>
    <x v="0"/>
    <s v="No"/>
  </r>
  <r>
    <n v="7320"/>
    <s v="CA-2019-100097"/>
    <x v="200"/>
    <d v="2019-11-29T00:00:00"/>
    <s v="Second Class"/>
    <s v="MN-17935"/>
    <s v="Michael Nguyen"/>
    <x v="0"/>
    <s v="United States"/>
    <x v="20"/>
    <x v="15"/>
    <n v="10009"/>
    <x v="3"/>
    <s v="TEC-PH-10002310"/>
    <x v="2"/>
    <x v="7"/>
    <s v="Plantronics Calisto P620-M USB Wireless Speakerphone System"/>
    <n v="979.95"/>
    <n v="5"/>
    <n v="0"/>
    <n v="264.58650000000006"/>
    <x v="3"/>
    <x v="0"/>
    <s v="No"/>
  </r>
  <r>
    <n v="7321"/>
    <s v="CA-2019-100097"/>
    <x v="200"/>
    <d v="2019-11-29T00:00:00"/>
    <s v="Second Class"/>
    <s v="MN-17935"/>
    <s v="Michael Nguyen"/>
    <x v="0"/>
    <s v="United States"/>
    <x v="20"/>
    <x v="15"/>
    <n v="10009"/>
    <x v="3"/>
    <s v="FUR-FU-10003623"/>
    <x v="0"/>
    <x v="5"/>
    <s v="DataProducts Ampli Magnifier Task Lamp, Black,"/>
    <n v="135.29999999999998"/>
    <n v="5"/>
    <n v="0"/>
    <n v="37.883999999999993"/>
    <x v="3"/>
    <x v="0"/>
    <s v="No"/>
  </r>
  <r>
    <n v="7322"/>
    <s v="CA-2019-167626"/>
    <x v="213"/>
    <d v="2019-09-07T00:00:00"/>
    <s v="Standard Class"/>
    <s v="MY-18295"/>
    <s v="Muhammed Yedwab"/>
    <x v="1"/>
    <s v="United States"/>
    <x v="22"/>
    <x v="10"/>
    <n v="60623"/>
    <x v="2"/>
    <s v="OFF-PA-10003424"/>
    <x v="1"/>
    <x v="10"/>
    <s v="&quot;While you Were Out&quot; Message Book, One Form per Page"/>
    <n v="8.9039999999999999"/>
    <n v="3"/>
    <n v="0.2"/>
    <n v="3.3389999999999995"/>
    <x v="2"/>
    <x v="0"/>
    <s v="No"/>
  </r>
  <r>
    <n v="7323"/>
    <s v="CA-2019-167626"/>
    <x v="213"/>
    <d v="2019-09-07T00:00:00"/>
    <s v="Standard Class"/>
    <s v="MY-18295"/>
    <s v="Muhammed Yedwab"/>
    <x v="1"/>
    <s v="United States"/>
    <x v="22"/>
    <x v="10"/>
    <n v="60623"/>
    <x v="2"/>
    <s v="TEC-AC-10004353"/>
    <x v="2"/>
    <x v="11"/>
    <s v="Hypercom P1300 Pinpad"/>
    <n v="100.80000000000001"/>
    <n v="2"/>
    <n v="0.2"/>
    <n v="21.42"/>
    <x v="2"/>
    <x v="0"/>
    <s v="No"/>
  </r>
  <r>
    <n v="7324"/>
    <s v="US-2019-126053"/>
    <x v="256"/>
    <d v="2019-12-08T00:00:00"/>
    <s v="First Class"/>
    <s v="CS-11950"/>
    <s v="Carlos Soltero"/>
    <x v="0"/>
    <s v="United States"/>
    <x v="20"/>
    <x v="15"/>
    <n v="10024"/>
    <x v="3"/>
    <s v="FUR-FU-10001934"/>
    <x v="0"/>
    <x v="5"/>
    <s v="Magnifier Swing Arm Lamp"/>
    <n v="41.96"/>
    <n v="2"/>
    <n v="0"/>
    <n v="10.909600000000001"/>
    <x v="3"/>
    <x v="0"/>
    <s v="No"/>
  </r>
  <r>
    <n v="7325"/>
    <s v="US-2019-126053"/>
    <x v="256"/>
    <d v="2019-12-08T00:00:00"/>
    <s v="First Class"/>
    <s v="CS-11950"/>
    <s v="Carlos Soltero"/>
    <x v="0"/>
    <s v="United States"/>
    <x v="20"/>
    <x v="15"/>
    <n v="10024"/>
    <x v="3"/>
    <s v="OFF-LA-10003766"/>
    <x v="1"/>
    <x v="2"/>
    <s v="Self-Adhesive Removable Labels"/>
    <n v="9.4499999999999993"/>
    <n v="3"/>
    <n v="0"/>
    <n v="4.5359999999999996"/>
    <x v="3"/>
    <x v="0"/>
    <s v="No"/>
  </r>
  <r>
    <n v="7326"/>
    <s v="US-2019-128447"/>
    <x v="468"/>
    <d v="2019-11-17T00:00:00"/>
    <s v="Standard Class"/>
    <s v="MC-17845"/>
    <s v="Michael Chen"/>
    <x v="0"/>
    <s v="United States"/>
    <x v="422"/>
    <x v="4"/>
    <n v="99301"/>
    <x v="1"/>
    <s v="OFF-AP-10004540"/>
    <x v="1"/>
    <x v="9"/>
    <s v="Eureka The Boss Lite 10-Amp Upright Vacuum, Blue"/>
    <n v="400.79999999999995"/>
    <n v="5"/>
    <n v="0"/>
    <n v="112.224"/>
    <x v="1"/>
    <x v="0"/>
    <s v="No"/>
  </r>
  <r>
    <n v="7327"/>
    <s v="US-2019-128447"/>
    <x v="468"/>
    <d v="2019-11-17T00:00:00"/>
    <s v="Standard Class"/>
    <s v="MC-17845"/>
    <s v="Michael Chen"/>
    <x v="0"/>
    <s v="United States"/>
    <x v="422"/>
    <x v="4"/>
    <n v="99301"/>
    <x v="1"/>
    <s v="OFF-BI-10001543"/>
    <x v="1"/>
    <x v="8"/>
    <s v="GBC VeloBinder Manual Binding System"/>
    <n v="28.792000000000002"/>
    <n v="1"/>
    <n v="0.2"/>
    <n v="10.077200000000001"/>
    <x v="1"/>
    <x v="0"/>
    <s v="No"/>
  </r>
  <r>
    <n v="7328"/>
    <s v="US-2016-131275"/>
    <x v="772"/>
    <d v="2016-03-24T00:00:00"/>
    <s v="Standard Class"/>
    <s v="SC-20050"/>
    <s v="Sample Company A"/>
    <x v="2"/>
    <s v="United States"/>
    <x v="493"/>
    <x v="1"/>
    <n v="91505"/>
    <x v="1"/>
    <s v="FUR-FU-10004597"/>
    <x v="0"/>
    <x v="5"/>
    <s v="Eldon Cleatmat Chair Mats for Medium Pile Carpets"/>
    <n v="111"/>
    <n v="2"/>
    <n v="0"/>
    <n v="14.430000000000007"/>
    <x v="1"/>
    <x v="0"/>
    <s v="No"/>
  </r>
  <r>
    <n v="7329"/>
    <s v="US-2016-131275"/>
    <x v="772"/>
    <d v="2016-03-24T00:00:00"/>
    <s v="Standard Class"/>
    <s v="SC-20050"/>
    <s v="Sample Company A"/>
    <x v="2"/>
    <s v="United States"/>
    <x v="493"/>
    <x v="1"/>
    <n v="91505"/>
    <x v="1"/>
    <s v="TEC-MA-10001148"/>
    <x v="2"/>
    <x v="15"/>
    <s v="Swingline SM12-08 MicroCut Jam Free Shredder"/>
    <n v="1279.9680000000001"/>
    <n v="4"/>
    <n v="0.2"/>
    <n v="415.98959999999994"/>
    <x v="1"/>
    <x v="0"/>
    <s v="No"/>
  </r>
  <r>
    <n v="7330"/>
    <s v="US-2016-131275"/>
    <x v="772"/>
    <d v="2016-03-24T00:00:00"/>
    <s v="Standard Class"/>
    <s v="SC-20050"/>
    <s v="Sample Company A"/>
    <x v="2"/>
    <s v="United States"/>
    <x v="493"/>
    <x v="1"/>
    <n v="91505"/>
    <x v="1"/>
    <s v="OFF-ST-10000078"/>
    <x v="1"/>
    <x v="4"/>
    <s v="Tennsco 6- and 18-Compartment Lockers"/>
    <n v="1856.19"/>
    <n v="7"/>
    <n v="0"/>
    <n v="334.11419999999987"/>
    <x v="1"/>
    <x v="0"/>
    <s v="No"/>
  </r>
  <r>
    <n v="7331"/>
    <s v="CA-2018-149349"/>
    <x v="396"/>
    <d v="2018-11-13T00:00:00"/>
    <s v="First Class"/>
    <s v="SP-20650"/>
    <s v="Stephanie Phelps"/>
    <x v="1"/>
    <s v="United States"/>
    <x v="22"/>
    <x v="10"/>
    <n v="60623"/>
    <x v="2"/>
    <s v="FUR-FU-10001037"/>
    <x v="0"/>
    <x v="5"/>
    <s v="DAX Charcoal/Nickel-Tone Document Frame, 5 x 7"/>
    <n v="22.752000000000002"/>
    <n v="6"/>
    <n v="0.6"/>
    <n v="-8.532"/>
    <x v="2"/>
    <x v="0"/>
    <s v="No"/>
  </r>
  <r>
    <n v="7332"/>
    <s v="CA-2019-115119"/>
    <x v="40"/>
    <d v="2019-10-30T00:00:00"/>
    <s v="Standard Class"/>
    <s v="SC-20440"/>
    <s v="Shaun Chance"/>
    <x v="1"/>
    <s v="United States"/>
    <x v="152"/>
    <x v="9"/>
    <n v="17602"/>
    <x v="3"/>
    <s v="TEC-PH-10001433"/>
    <x v="2"/>
    <x v="7"/>
    <s v="Cisco Small Business SPA 502G VoIP phone"/>
    <n v="61.541999999999994"/>
    <n v="1"/>
    <n v="0.4"/>
    <n v="-13.334099999999999"/>
    <x v="3"/>
    <x v="0"/>
    <s v="No"/>
  </r>
  <r>
    <n v="7333"/>
    <s v="CA-2019-115119"/>
    <x v="40"/>
    <d v="2019-10-30T00:00:00"/>
    <s v="Standard Class"/>
    <s v="SC-20440"/>
    <s v="Shaun Chance"/>
    <x v="1"/>
    <s v="United States"/>
    <x v="152"/>
    <x v="9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  <x v="3"/>
    <x v="0"/>
    <s v="No"/>
  </r>
  <r>
    <n v="7334"/>
    <s v="CA-2017-125563"/>
    <x v="347"/>
    <d v="2017-04-17T00:00:00"/>
    <s v="Standard Class"/>
    <s v="PR-18880"/>
    <s v="Patrick Ryan"/>
    <x v="0"/>
    <s v="United States"/>
    <x v="67"/>
    <x v="2"/>
    <n v="33614"/>
    <x v="0"/>
    <s v="FUR-FU-10001290"/>
    <x v="0"/>
    <x v="5"/>
    <s v="Executive Impressions Supervisor Wall Clock"/>
    <n v="67.36"/>
    <n v="2"/>
    <n v="0.2"/>
    <n v="10.103999999999996"/>
    <x v="0"/>
    <x v="0"/>
    <s v="No"/>
  </r>
  <r>
    <n v="7335"/>
    <s v="CA-2017-125563"/>
    <x v="347"/>
    <d v="2017-04-17T00:00:00"/>
    <s v="Standard Class"/>
    <s v="PR-18880"/>
    <s v="Patrick Ryan"/>
    <x v="0"/>
    <s v="United States"/>
    <x v="67"/>
    <x v="2"/>
    <n v="33614"/>
    <x v="0"/>
    <s v="FUR-FU-10000087"/>
    <x v="0"/>
    <x v="5"/>
    <s v="Executive Impressions 14&quot; Two-Color Numerals Wall Clock"/>
    <n v="54.527999999999992"/>
    <n v="3"/>
    <n v="0.2"/>
    <n v="14.313600000000005"/>
    <x v="0"/>
    <x v="0"/>
    <s v="No"/>
  </r>
  <r>
    <n v="7336"/>
    <s v="CA-2017-113152"/>
    <x v="707"/>
    <d v="2017-12-30T00:00:00"/>
    <s v="Standard Class"/>
    <s v="JK-15625"/>
    <s v="Jim Karlsson"/>
    <x v="0"/>
    <s v="United States"/>
    <x v="20"/>
    <x v="15"/>
    <n v="10024"/>
    <x v="3"/>
    <s v="TEC-AC-10002049"/>
    <x v="2"/>
    <x v="11"/>
    <s v="Plantronics Savi W720 Multi-Device Wireless Headset System"/>
    <n v="843.9"/>
    <n v="2"/>
    <n v="0"/>
    <n v="371.31600000000003"/>
    <x v="3"/>
    <x v="0"/>
    <s v="No"/>
  </r>
  <r>
    <n v="7337"/>
    <s v="CA-2017-113152"/>
    <x v="707"/>
    <d v="2017-12-30T00:00:00"/>
    <s v="Standard Class"/>
    <s v="JK-15625"/>
    <s v="Jim Karlsson"/>
    <x v="0"/>
    <s v="United States"/>
    <x v="20"/>
    <x v="15"/>
    <n v="10024"/>
    <x v="3"/>
    <s v="FUR-BO-10002613"/>
    <x v="0"/>
    <x v="0"/>
    <s v="Atlantic Metals Mobile 4-Shelf Bookcases, Custom Colors"/>
    <n v="449.56800000000004"/>
    <n v="2"/>
    <n v="0.2"/>
    <n v="56.195999999999955"/>
    <x v="3"/>
    <x v="0"/>
    <s v="No"/>
  </r>
  <r>
    <n v="7338"/>
    <s v="CA-2019-165155"/>
    <x v="296"/>
    <d v="2019-09-23T00:00:00"/>
    <s v="First Class"/>
    <s v="BM-11575"/>
    <s v="Brendan Murry"/>
    <x v="1"/>
    <s v="United States"/>
    <x v="1"/>
    <x v="1"/>
    <n v="90045"/>
    <x v="1"/>
    <s v="OFF-ST-10004950"/>
    <x v="1"/>
    <x v="4"/>
    <s v="Tenex Personal Filing Tote With Secure Closure Lid, Black/Frost"/>
    <n v="15.51"/>
    <n v="1"/>
    <n v="0"/>
    <n v="3.8774999999999995"/>
    <x v="1"/>
    <x v="0"/>
    <s v="No"/>
  </r>
  <r>
    <n v="7339"/>
    <s v="CA-2016-163412"/>
    <x v="414"/>
    <d v="2016-12-23T00:00:00"/>
    <s v="Second Class"/>
    <s v="SM-20950"/>
    <s v="Suzanne McNair"/>
    <x v="1"/>
    <s v="United States"/>
    <x v="20"/>
    <x v="15"/>
    <n v="10035"/>
    <x v="3"/>
    <s v="FUR-CH-10004875"/>
    <x v="0"/>
    <x v="1"/>
    <s v="Harbour Creations 67200 Series Stacking Chairs"/>
    <n v="192.18600000000004"/>
    <n v="3"/>
    <n v="0.1"/>
    <n v="36.3018"/>
    <x v="3"/>
    <x v="0"/>
    <s v="No"/>
  </r>
  <r>
    <n v="7340"/>
    <s v="CA-2017-159590"/>
    <x v="1074"/>
    <d v="2017-07-21T00:00:00"/>
    <s v="First Class"/>
    <s v="KC-16255"/>
    <s v="Karen Carlisle"/>
    <x v="1"/>
    <s v="United States"/>
    <x v="20"/>
    <x v="15"/>
    <n v="10009"/>
    <x v="3"/>
    <s v="OFF-AR-10003190"/>
    <x v="1"/>
    <x v="6"/>
    <s v="Newell 32"/>
    <n v="5.76"/>
    <n v="2"/>
    <n v="0"/>
    <n v="1.6128"/>
    <x v="3"/>
    <x v="0"/>
    <s v="No"/>
  </r>
  <r>
    <n v="7341"/>
    <s v="CA-2016-116190"/>
    <x v="711"/>
    <d v="2016-08-01T00:00:00"/>
    <s v="Standard Class"/>
    <s v="SG-20470"/>
    <s v="Sheri Gordon"/>
    <x v="0"/>
    <s v="United States"/>
    <x v="118"/>
    <x v="32"/>
    <n v="30318"/>
    <x v="0"/>
    <s v="FUR-CH-10000553"/>
    <x v="0"/>
    <x v="1"/>
    <s v="Metal Folding Chairs, Beige, 4/Carton"/>
    <n v="67.88"/>
    <n v="2"/>
    <n v="0"/>
    <n v="18.327599999999997"/>
    <x v="0"/>
    <x v="0"/>
    <s v="No"/>
  </r>
  <r>
    <n v="7342"/>
    <s v="CA-2016-116190"/>
    <x v="711"/>
    <d v="2016-08-01T00:00:00"/>
    <s v="Standard Class"/>
    <s v="SG-20470"/>
    <s v="Sheri Gordon"/>
    <x v="0"/>
    <s v="United States"/>
    <x v="118"/>
    <x v="32"/>
    <n v="30318"/>
    <x v="0"/>
    <s v="OFF-LA-10002762"/>
    <x v="1"/>
    <x v="2"/>
    <s v="Avery 485"/>
    <n v="162.88999999999999"/>
    <n v="13"/>
    <n v="0"/>
    <n v="76.558299999999988"/>
    <x v="0"/>
    <x v="0"/>
    <s v="No"/>
  </r>
  <r>
    <n v="7343"/>
    <s v="CA-2016-116190"/>
    <x v="711"/>
    <d v="2016-08-01T00:00:00"/>
    <s v="Standard Class"/>
    <s v="SG-20470"/>
    <s v="Sheri Gordon"/>
    <x v="0"/>
    <s v="United States"/>
    <x v="118"/>
    <x v="32"/>
    <n v="30318"/>
    <x v="0"/>
    <s v="FUR-FU-10000719"/>
    <x v="0"/>
    <x v="5"/>
    <s v="DAX Cubicle Frames, 8-1/2 x 11"/>
    <n v="25.71"/>
    <n v="3"/>
    <n v="0"/>
    <n v="9.2556000000000012"/>
    <x v="0"/>
    <x v="0"/>
    <s v="No"/>
  </r>
  <r>
    <n v="7344"/>
    <s v="CA-2016-168473"/>
    <x v="58"/>
    <d v="2017-01-01T00:00:00"/>
    <s v="Standard Class"/>
    <s v="TB-21520"/>
    <s v="Tracy Blumstein"/>
    <x v="0"/>
    <s v="United States"/>
    <x v="20"/>
    <x v="15"/>
    <n v="10009"/>
    <x v="3"/>
    <s v="OFF-ST-10000563"/>
    <x v="1"/>
    <x v="4"/>
    <s v="Fellowes Bankers Box Stor/Drawer Steel Plus"/>
    <n v="191.88"/>
    <n v="6"/>
    <n v="0"/>
    <n v="19.188000000000002"/>
    <x v="3"/>
    <x v="0"/>
    <s v="No"/>
  </r>
  <r>
    <n v="7345"/>
    <s v="CA-2019-168389"/>
    <x v="157"/>
    <d v="2019-12-17T00:00:00"/>
    <s v="Standard Class"/>
    <s v="DV-13045"/>
    <s v="Darrin Van Huff"/>
    <x v="1"/>
    <s v="United States"/>
    <x v="108"/>
    <x v="2"/>
    <n v="32216"/>
    <x v="0"/>
    <s v="FUR-TA-10004289"/>
    <x v="0"/>
    <x v="3"/>
    <s v="BoxOffice By Design Rectangular and Half-Moon Meeting Room Tables"/>
    <n v="721.87500000000011"/>
    <n v="6"/>
    <n v="0.45"/>
    <n v="-420"/>
    <x v="0"/>
    <x v="0"/>
    <s v="No"/>
  </r>
  <r>
    <n v="7346"/>
    <s v="CA-2019-168389"/>
    <x v="157"/>
    <d v="2019-12-17T00:00:00"/>
    <s v="Standard Class"/>
    <s v="DV-13045"/>
    <s v="Darrin Van Huff"/>
    <x v="1"/>
    <s v="United States"/>
    <x v="108"/>
    <x v="2"/>
    <n v="32216"/>
    <x v="0"/>
    <s v="TEC-PH-10003555"/>
    <x v="2"/>
    <x v="7"/>
    <s v="Motorola HK250 Universal Bluetooth Headset"/>
    <n v="73.567999999999998"/>
    <n v="4"/>
    <n v="0.2"/>
    <n v="-16.552799999999994"/>
    <x v="0"/>
    <x v="0"/>
    <s v="No"/>
  </r>
  <r>
    <n v="7347"/>
    <s v="CA-2019-168389"/>
    <x v="157"/>
    <d v="2019-12-17T00:00:00"/>
    <s v="Standard Class"/>
    <s v="DV-13045"/>
    <s v="Darrin Van Huff"/>
    <x v="1"/>
    <s v="United States"/>
    <x v="108"/>
    <x v="2"/>
    <n v="32216"/>
    <x v="0"/>
    <s v="OFF-AR-10001958"/>
    <x v="1"/>
    <x v="6"/>
    <s v="Stanley Bostitch Contemporary Electric Pencil Sharpeners"/>
    <n v="13.584000000000001"/>
    <n v="1"/>
    <n v="0.2"/>
    <n v="1.3584000000000001"/>
    <x v="0"/>
    <x v="0"/>
    <s v="No"/>
  </r>
  <r>
    <n v="7348"/>
    <s v="CA-2019-168389"/>
    <x v="157"/>
    <d v="2019-12-17T00:00:00"/>
    <s v="Standard Class"/>
    <s v="DV-13045"/>
    <s v="Darrin Van Huff"/>
    <x v="1"/>
    <s v="United States"/>
    <x v="108"/>
    <x v="2"/>
    <n v="32216"/>
    <x v="0"/>
    <s v="FUR-CH-10000225"/>
    <x v="0"/>
    <x v="1"/>
    <s v="Global Geo Office Task Chair, Gray"/>
    <n v="64.784000000000006"/>
    <n v="1"/>
    <n v="0.2"/>
    <n v="-12.147000000000009"/>
    <x v="0"/>
    <x v="0"/>
    <s v="No"/>
  </r>
  <r>
    <n v="7349"/>
    <s v="CA-2016-130421"/>
    <x v="223"/>
    <d v="2016-03-07T00:00:00"/>
    <s v="Standard Class"/>
    <s v="SC-20020"/>
    <s v="Sam Craven"/>
    <x v="0"/>
    <s v="United States"/>
    <x v="12"/>
    <x v="5"/>
    <n v="77095"/>
    <x v="2"/>
    <s v="OFF-AP-10002534"/>
    <x v="1"/>
    <x v="9"/>
    <s v="3.6 Cubic Foot Counter Height Office Refrigerator"/>
    <n v="176.77199999999996"/>
    <n v="3"/>
    <n v="0.8"/>
    <n v="-459.60720000000003"/>
    <x v="2"/>
    <x v="0"/>
    <s v="No"/>
  </r>
  <r>
    <n v="7350"/>
    <s v="CA-2019-142125"/>
    <x v="208"/>
    <d v="2019-10-27T00:00:00"/>
    <s v="Standard Class"/>
    <s v="JB-15400"/>
    <s v="Jennifer Braxton"/>
    <x v="1"/>
    <s v="United States"/>
    <x v="158"/>
    <x v="6"/>
    <n v="53209"/>
    <x v="2"/>
    <s v="OFF-BI-10000301"/>
    <x v="1"/>
    <x v="8"/>
    <s v="GBC Instant Report Kit"/>
    <n v="38.82"/>
    <n v="6"/>
    <n v="0"/>
    <n v="19.41"/>
    <x v="2"/>
    <x v="0"/>
    <s v="No"/>
  </r>
  <r>
    <n v="7351"/>
    <s v="CA-2019-142125"/>
    <x v="208"/>
    <d v="2019-10-27T00:00:00"/>
    <s v="Standard Class"/>
    <s v="JB-15400"/>
    <s v="Jennifer Braxton"/>
    <x v="1"/>
    <s v="United States"/>
    <x v="158"/>
    <x v="6"/>
    <n v="53209"/>
    <x v="2"/>
    <s v="OFF-BI-10003460"/>
    <x v="1"/>
    <x v="8"/>
    <s v="Acco 3-Hole Punch"/>
    <n v="21.9"/>
    <n v="5"/>
    <n v="0"/>
    <n v="10.511999999999999"/>
    <x v="2"/>
    <x v="0"/>
    <s v="No"/>
  </r>
  <r>
    <n v="7352"/>
    <s v="CA-2019-141138"/>
    <x v="468"/>
    <d v="2019-11-16T00:00:00"/>
    <s v="Standard Class"/>
    <s v="GH-14425"/>
    <s v="Gary Hwang"/>
    <x v="0"/>
    <s v="United States"/>
    <x v="494"/>
    <x v="1"/>
    <n v="95351"/>
    <x v="1"/>
    <s v="TEC-AC-10001772"/>
    <x v="2"/>
    <x v="11"/>
    <s v="Memorex Mini Travel Drive 16 GB USB 2.0 Flash Drive"/>
    <n v="111.79"/>
    <n v="7"/>
    <n v="0"/>
    <n v="43.598100000000002"/>
    <x v="1"/>
    <x v="0"/>
    <s v="No"/>
  </r>
  <r>
    <n v="7353"/>
    <s v="CA-2019-152135"/>
    <x v="633"/>
    <d v="2019-03-18T00:00:00"/>
    <s v="Second Class"/>
    <s v="MG-17650"/>
    <s v="Matthew Grinstein"/>
    <x v="2"/>
    <s v="United States"/>
    <x v="80"/>
    <x v="24"/>
    <n v="44107"/>
    <x v="3"/>
    <s v="TEC-PH-10003505"/>
    <x v="2"/>
    <x v="7"/>
    <s v="Geemarc AmpliPOWER60"/>
    <n v="445.44"/>
    <n v="8"/>
    <n v="0.4"/>
    <n v="-81.664000000000044"/>
    <x v="3"/>
    <x v="0"/>
    <s v="No"/>
  </r>
  <r>
    <n v="7354"/>
    <s v="CA-2018-151974"/>
    <x v="897"/>
    <d v="2018-09-29T00:00:00"/>
    <s v="Standard Class"/>
    <s v="RD-19660"/>
    <s v="Robert Dilbeck"/>
    <x v="2"/>
    <s v="United States"/>
    <x v="10"/>
    <x v="9"/>
    <n v="19134"/>
    <x v="3"/>
    <s v="OFF-LA-10004484"/>
    <x v="1"/>
    <x v="2"/>
    <s v="Avery 476"/>
    <n v="16.520000000000003"/>
    <n v="5"/>
    <n v="0.2"/>
    <n v="5.368999999999998"/>
    <x v="3"/>
    <x v="0"/>
    <s v="No"/>
  </r>
  <r>
    <n v="7355"/>
    <s v="CA-2019-154102"/>
    <x v="695"/>
    <d v="2019-02-13T00:00:00"/>
    <s v="Standard Class"/>
    <s v="SN-20560"/>
    <s v="Skye Norling"/>
    <x v="2"/>
    <s v="United States"/>
    <x v="8"/>
    <x v="1"/>
    <n v="94109"/>
    <x v="1"/>
    <s v="OFF-PA-10001593"/>
    <x v="1"/>
    <x v="10"/>
    <s v="Xerox 1947"/>
    <n v="29.900000000000002"/>
    <n v="5"/>
    <n v="0"/>
    <n v="13.454999999999998"/>
    <x v="1"/>
    <x v="0"/>
    <s v="No"/>
  </r>
  <r>
    <n v="7356"/>
    <s v="CA-2017-139780"/>
    <x v="620"/>
    <d v="2018-01-02T00:00:00"/>
    <s v="Second Class"/>
    <s v="AH-10690"/>
    <s v="Anna Häberlin"/>
    <x v="1"/>
    <s v="United States"/>
    <x v="66"/>
    <x v="12"/>
    <n v="48205"/>
    <x v="2"/>
    <s v="OFF-BI-10004139"/>
    <x v="1"/>
    <x v="8"/>
    <s v="Fellowes Presentation Covers for Comb Binding Machines"/>
    <n v="116.4"/>
    <n v="8"/>
    <n v="0"/>
    <n v="52.379999999999995"/>
    <x v="2"/>
    <x v="0"/>
    <s v="No"/>
  </r>
  <r>
    <n v="7357"/>
    <s v="CA-2018-114748"/>
    <x v="790"/>
    <d v="2018-10-14T00:00:00"/>
    <s v="Standard Class"/>
    <s v="MZ-17335"/>
    <s v="Maria Zettner"/>
    <x v="2"/>
    <s v="United States"/>
    <x v="42"/>
    <x v="16"/>
    <n v="85023"/>
    <x v="1"/>
    <s v="OFF-AR-10001315"/>
    <x v="1"/>
    <x v="6"/>
    <s v="Newell 310"/>
    <n v="1.4080000000000001"/>
    <n v="1"/>
    <n v="0.2"/>
    <n v="0.15839999999999993"/>
    <x v="1"/>
    <x v="0"/>
    <s v="No"/>
  </r>
  <r>
    <n v="7358"/>
    <s v="CA-2018-114748"/>
    <x v="790"/>
    <d v="2018-10-14T00:00:00"/>
    <s v="Standard Class"/>
    <s v="MZ-17335"/>
    <s v="Maria Zettner"/>
    <x v="2"/>
    <s v="United States"/>
    <x v="42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  <x v="1"/>
    <x v="0"/>
    <s v="No"/>
  </r>
  <r>
    <n v="7359"/>
    <s v="US-2016-115189"/>
    <x v="125"/>
    <d v="2017-01-03T00:00:00"/>
    <s v="Second Class"/>
    <s v="AR-10345"/>
    <s v="Alex Russell"/>
    <x v="1"/>
    <s v="United States"/>
    <x v="10"/>
    <x v="9"/>
    <n v="19143"/>
    <x v="3"/>
    <s v="TEC-PH-10002170"/>
    <x v="2"/>
    <x v="7"/>
    <s v="ClearSounds CSC500 Amplified Spirit Phone Corded phone"/>
    <n v="251.96399999999994"/>
    <n v="6"/>
    <n v="0.4"/>
    <n v="-50.392799999999994"/>
    <x v="3"/>
    <x v="0"/>
    <s v="No"/>
  </r>
  <r>
    <n v="7360"/>
    <s v="US-2016-115189"/>
    <x v="125"/>
    <d v="2017-01-03T00:00:00"/>
    <s v="Second Class"/>
    <s v="AR-10345"/>
    <s v="Alex Russell"/>
    <x v="1"/>
    <s v="United States"/>
    <x v="10"/>
    <x v="9"/>
    <n v="19143"/>
    <x v="3"/>
    <s v="FUR-TA-10004575"/>
    <x v="0"/>
    <x v="3"/>
    <s v="Hon 5100 Series Wood Tables"/>
    <n v="523.76400000000001"/>
    <n v="3"/>
    <n v="0.4"/>
    <n v="-192.04680000000008"/>
    <x v="3"/>
    <x v="0"/>
    <s v="No"/>
  </r>
  <r>
    <n v="7361"/>
    <s v="CA-2018-163594"/>
    <x v="408"/>
    <d v="2018-04-14T00:00:00"/>
    <s v="First Class"/>
    <s v="JF-15295"/>
    <s v="Jason Fortune-"/>
    <x v="0"/>
    <s v="United States"/>
    <x v="1"/>
    <x v="1"/>
    <n v="90036"/>
    <x v="1"/>
    <s v="OFF-PA-10000809"/>
    <x v="1"/>
    <x v="10"/>
    <s v="Xerox 206"/>
    <n v="19.440000000000001"/>
    <n v="3"/>
    <n v="0"/>
    <n v="9.3312000000000008"/>
    <x v="1"/>
    <x v="0"/>
    <s v="No"/>
  </r>
  <r>
    <n v="7362"/>
    <s v="CA-2018-163594"/>
    <x v="408"/>
    <d v="2018-04-14T00:00:00"/>
    <s v="First Class"/>
    <s v="JF-15295"/>
    <s v="Jason Fortune-"/>
    <x v="0"/>
    <s v="United States"/>
    <x v="1"/>
    <x v="1"/>
    <n v="90036"/>
    <x v="1"/>
    <s v="FUR-CH-10000225"/>
    <x v="0"/>
    <x v="1"/>
    <s v="Global Geo Office Task Chair, Gray"/>
    <n v="194.35200000000003"/>
    <n v="3"/>
    <n v="0.2"/>
    <n v="-36.441000000000031"/>
    <x v="1"/>
    <x v="0"/>
    <s v="No"/>
  </r>
  <r>
    <n v="7363"/>
    <s v="CA-2018-163594"/>
    <x v="408"/>
    <d v="2018-04-14T00:00:00"/>
    <s v="First Class"/>
    <s v="JF-15295"/>
    <s v="Jason Fortune-"/>
    <x v="0"/>
    <s v="United States"/>
    <x v="1"/>
    <x v="1"/>
    <n v="90036"/>
    <x v="1"/>
    <s v="OFF-BI-10003707"/>
    <x v="1"/>
    <x v="8"/>
    <s v="Aluminum Screw Posts"/>
    <n v="36.624000000000002"/>
    <n v="3"/>
    <n v="0.2"/>
    <n v="13.734"/>
    <x v="1"/>
    <x v="0"/>
    <s v="No"/>
  </r>
  <r>
    <n v="7364"/>
    <s v="CA-2018-127243"/>
    <x v="85"/>
    <d v="2018-12-04T00:00:00"/>
    <s v="Standard Class"/>
    <s v="DS-13180"/>
    <s v="David Smith"/>
    <x v="1"/>
    <s v="United States"/>
    <x v="10"/>
    <x v="9"/>
    <n v="19140"/>
    <x v="3"/>
    <s v="TEC-PH-10004539"/>
    <x v="2"/>
    <x v="7"/>
    <s v="Wireless Extenders zBoost YX545 SOHO Signal Booster"/>
    <n v="340.18200000000002"/>
    <n v="3"/>
    <n v="0.4"/>
    <n v="-73.706100000000021"/>
    <x v="3"/>
    <x v="0"/>
    <s v="No"/>
  </r>
  <r>
    <n v="7365"/>
    <s v="CA-2018-127243"/>
    <x v="85"/>
    <d v="2018-12-04T00:00:00"/>
    <s v="Standard Class"/>
    <s v="DS-13180"/>
    <s v="David Smith"/>
    <x v="1"/>
    <s v="United States"/>
    <x v="10"/>
    <x v="9"/>
    <n v="19140"/>
    <x v="3"/>
    <s v="OFF-FA-10004076"/>
    <x v="1"/>
    <x v="13"/>
    <s v="Translucent Push Pins by OIC"/>
    <n v="12.672000000000001"/>
    <n v="8"/>
    <n v="0.2"/>
    <n v="2.6927999999999992"/>
    <x v="3"/>
    <x v="0"/>
    <s v="No"/>
  </r>
  <r>
    <n v="7366"/>
    <s v="CA-2018-127243"/>
    <x v="85"/>
    <d v="2018-12-04T00:00:00"/>
    <s v="Standard Class"/>
    <s v="DS-13180"/>
    <s v="David Smith"/>
    <x v="1"/>
    <s v="United States"/>
    <x v="10"/>
    <x v="9"/>
    <n v="19140"/>
    <x v="3"/>
    <s v="OFF-BI-10003166"/>
    <x v="1"/>
    <x v="8"/>
    <s v="GBC Plasticlear Binding Covers"/>
    <n v="6.8880000000000017"/>
    <n v="2"/>
    <n v="0.7"/>
    <n v="-5.0511999999999997"/>
    <x v="3"/>
    <x v="0"/>
    <s v="No"/>
  </r>
  <r>
    <n v="7367"/>
    <s v="CA-2018-127243"/>
    <x v="85"/>
    <d v="2018-12-04T00:00:00"/>
    <s v="Standard Class"/>
    <s v="DS-13180"/>
    <s v="David Smith"/>
    <x v="1"/>
    <s v="United States"/>
    <x v="10"/>
    <x v="9"/>
    <n v="19140"/>
    <x v="3"/>
    <s v="OFF-ST-10002301"/>
    <x v="1"/>
    <x v="4"/>
    <s v="Tennsco Commercial Shelving"/>
    <n v="32.544000000000004"/>
    <n v="2"/>
    <n v="0.2"/>
    <n v="-7.7292000000000041"/>
    <x v="3"/>
    <x v="0"/>
    <s v="No"/>
  </r>
  <r>
    <n v="7368"/>
    <s v="CA-2018-127243"/>
    <x v="85"/>
    <d v="2018-12-04T00:00:00"/>
    <s v="Standard Class"/>
    <s v="DS-13180"/>
    <s v="David Smith"/>
    <x v="1"/>
    <s v="United States"/>
    <x v="10"/>
    <x v="9"/>
    <n v="19140"/>
    <x v="3"/>
    <s v="FUR-CH-10002647"/>
    <x v="0"/>
    <x v="1"/>
    <s v="Situations Contoured Folding Chairs, 4/Set"/>
    <n v="347.80200000000002"/>
    <n v="7"/>
    <n v="0.3"/>
    <n v="-24.842999999999961"/>
    <x v="3"/>
    <x v="0"/>
    <s v="No"/>
  </r>
  <r>
    <n v="7369"/>
    <s v="CA-2019-161851"/>
    <x v="4"/>
    <d v="2019-04-17T00:00:00"/>
    <s v="First Class"/>
    <s v="BP-11095"/>
    <s v="Bart Pistole"/>
    <x v="1"/>
    <s v="United States"/>
    <x v="100"/>
    <x v="2"/>
    <n v="33180"/>
    <x v="0"/>
    <s v="OFF-BI-10004654"/>
    <x v="1"/>
    <x v="8"/>
    <s v="VariCap6 Expandable Binder"/>
    <n v="15.570000000000004"/>
    <n v="3"/>
    <n v="0.7"/>
    <n v="-11.936999999999998"/>
    <x v="0"/>
    <x v="0"/>
    <s v="No"/>
  </r>
  <r>
    <n v="7370"/>
    <s v="CA-2017-110345"/>
    <x v="1000"/>
    <d v="2017-03-11T00:00:00"/>
    <s v="Second Class"/>
    <s v="TG-21310"/>
    <s v="Toby Gnade"/>
    <x v="0"/>
    <s v="United States"/>
    <x v="253"/>
    <x v="3"/>
    <n v="27604"/>
    <x v="0"/>
    <s v="OFF-LA-10001175"/>
    <x v="1"/>
    <x v="2"/>
    <s v="Avery 514"/>
    <n v="4.6079999999999997"/>
    <n v="2"/>
    <n v="0.2"/>
    <n v="1.6704000000000001"/>
    <x v="0"/>
    <x v="0"/>
    <s v="No"/>
  </r>
  <r>
    <n v="7371"/>
    <s v="CA-2016-107769"/>
    <x v="919"/>
    <d v="2016-11-01T00:00:00"/>
    <s v="Standard Class"/>
    <s v="BT-11395"/>
    <s v="Bill Tyler"/>
    <x v="1"/>
    <s v="United States"/>
    <x v="495"/>
    <x v="41"/>
    <n v="67846"/>
    <x v="2"/>
    <s v="TEC-PH-10001336"/>
    <x v="2"/>
    <x v="7"/>
    <s v="Digium D40 VoIP phone"/>
    <n v="257.98"/>
    <n v="2"/>
    <n v="0"/>
    <n v="74.8142"/>
    <x v="2"/>
    <x v="0"/>
    <s v="No"/>
  </r>
  <r>
    <n v="7372"/>
    <s v="US-2019-123862"/>
    <x v="363"/>
    <d v="2019-01-09T00:00:00"/>
    <s v="Second Class"/>
    <s v="JF-15190"/>
    <s v="Jamie Frazer"/>
    <x v="0"/>
    <s v="United States"/>
    <x v="85"/>
    <x v="1"/>
    <n v="90805"/>
    <x v="1"/>
    <s v="OFF-ST-10000760"/>
    <x v="1"/>
    <x v="4"/>
    <s v="Eldon Fold 'N Roll Cart System"/>
    <n v="153.78"/>
    <n v="11"/>
    <n v="0"/>
    <n v="44.596199999999996"/>
    <x v="1"/>
    <x v="0"/>
    <s v="No"/>
  </r>
  <r>
    <n v="7373"/>
    <s v="US-2019-123862"/>
    <x v="363"/>
    <d v="2019-01-09T00:00:00"/>
    <s v="Second Class"/>
    <s v="JF-15190"/>
    <s v="Jamie Frazer"/>
    <x v="0"/>
    <s v="United States"/>
    <x v="85"/>
    <x v="1"/>
    <n v="90805"/>
    <x v="1"/>
    <s v="OFF-ST-10002301"/>
    <x v="1"/>
    <x v="4"/>
    <s v="Tennsco Commercial Shelving"/>
    <n v="61.019999999999996"/>
    <n v="3"/>
    <n v="0"/>
    <n v="0.61019999999999541"/>
    <x v="1"/>
    <x v="0"/>
    <s v="No"/>
  </r>
  <r>
    <n v="7374"/>
    <s v="US-2019-123862"/>
    <x v="363"/>
    <d v="2019-01-09T00:00:00"/>
    <s v="Second Class"/>
    <s v="JF-15190"/>
    <s v="Jamie Frazer"/>
    <x v="0"/>
    <s v="United States"/>
    <x v="85"/>
    <x v="1"/>
    <n v="90805"/>
    <x v="1"/>
    <s v="OFF-SU-10004884"/>
    <x v="1"/>
    <x v="14"/>
    <s v="Acme Galleria Hot Forged Steel Scissors with Colored Handles"/>
    <n v="110.11"/>
    <n v="7"/>
    <n v="0"/>
    <n v="31.931899999999988"/>
    <x v="1"/>
    <x v="0"/>
    <s v="No"/>
  </r>
  <r>
    <n v="7375"/>
    <s v="US-2019-123862"/>
    <x v="363"/>
    <d v="2019-01-09T00:00:00"/>
    <s v="Second Class"/>
    <s v="JF-15190"/>
    <s v="Jamie Frazer"/>
    <x v="0"/>
    <s v="United States"/>
    <x v="85"/>
    <x v="1"/>
    <n v="90805"/>
    <x v="1"/>
    <s v="OFF-FA-10003112"/>
    <x v="1"/>
    <x v="13"/>
    <s v="Staples"/>
    <n v="7.89"/>
    <n v="1"/>
    <n v="0"/>
    <n v="3.5504999999999995"/>
    <x v="1"/>
    <x v="0"/>
    <s v="No"/>
  </r>
  <r>
    <n v="7376"/>
    <s v="CA-2019-100580"/>
    <x v="802"/>
    <d v="2019-08-20T00:00:00"/>
    <s v="Standard Class"/>
    <s v="MK-17905"/>
    <s v="Michael Kennedy"/>
    <x v="1"/>
    <s v="United States"/>
    <x v="70"/>
    <x v="1"/>
    <n v="92037"/>
    <x v="1"/>
    <s v="OFF-BI-10000069"/>
    <x v="1"/>
    <x v="8"/>
    <s v="GBC Prepunched Paper, 19-Hole, for Binding Systems, 24-lb"/>
    <n v="36.024000000000001"/>
    <n v="3"/>
    <n v="0.2"/>
    <n v="11.707799999999995"/>
    <x v="1"/>
    <x v="0"/>
    <s v="No"/>
  </r>
  <r>
    <n v="7377"/>
    <s v="US-2019-145597"/>
    <x v="808"/>
    <d v="2019-11-05T00:00:00"/>
    <s v="First Class"/>
    <s v="GG-14650"/>
    <s v="Greg Guthrie"/>
    <x v="1"/>
    <s v="United States"/>
    <x v="41"/>
    <x v="10"/>
    <n v="61701"/>
    <x v="2"/>
    <s v="OFF-AR-10001958"/>
    <x v="1"/>
    <x v="6"/>
    <s v="Stanley Bostitch Contemporary Electric Pencil Sharpeners"/>
    <n v="54.336000000000006"/>
    <n v="4"/>
    <n v="0.2"/>
    <n v="5.4336000000000002"/>
    <x v="2"/>
    <x v="0"/>
    <s v="No"/>
  </r>
  <r>
    <n v="7378"/>
    <s v="CA-2016-132787"/>
    <x v="111"/>
    <d v="2016-09-23T00:00:00"/>
    <s v="Standard Class"/>
    <s v="MC-18130"/>
    <s v="Mike Caudle"/>
    <x v="1"/>
    <s v="United States"/>
    <x v="4"/>
    <x v="4"/>
    <n v="98115"/>
    <x v="1"/>
    <s v="OFF-ST-10001321"/>
    <x v="1"/>
    <x v="4"/>
    <s v="Decoflex Hanging Personal Folder File, Blue"/>
    <n v="92.52"/>
    <n v="6"/>
    <n v="0"/>
    <n v="24.980400000000007"/>
    <x v="1"/>
    <x v="0"/>
    <s v="No"/>
  </r>
  <r>
    <n v="7379"/>
    <s v="CA-2017-136224"/>
    <x v="70"/>
    <d v="2017-05-31T00:00:00"/>
    <s v="Same Day"/>
    <s v="ML-18265"/>
    <s v="Muhammed Lee"/>
    <x v="0"/>
    <s v="United States"/>
    <x v="115"/>
    <x v="3"/>
    <n v="28314"/>
    <x v="0"/>
    <s v="OFF-AR-10003504"/>
    <x v="1"/>
    <x v="6"/>
    <s v="Newell 347"/>
    <n v="10.272000000000002"/>
    <n v="3"/>
    <n v="0.2"/>
    <n v="1.1555999999999984"/>
    <x v="0"/>
    <x v="0"/>
    <s v="No"/>
  </r>
  <r>
    <n v="7380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OFF-ST-10000419"/>
    <x v="1"/>
    <x v="4"/>
    <s v="Rogers Jumbo File, Granite"/>
    <n v="40.74"/>
    <n v="3"/>
    <n v="0"/>
    <n v="0.4073999999999991"/>
    <x v="2"/>
    <x v="0"/>
    <s v="No"/>
  </r>
  <r>
    <n v="7381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OFF-LA-10004559"/>
    <x v="1"/>
    <x v="2"/>
    <s v="Avery 49"/>
    <n v="14.399999999999999"/>
    <n v="5"/>
    <n v="0"/>
    <n v="7.056"/>
    <x v="2"/>
    <x v="0"/>
    <s v="No"/>
  </r>
  <r>
    <n v="7382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TEC-PH-10001644"/>
    <x v="2"/>
    <x v="7"/>
    <s v="BlueLounge Milo Smartphone Stand, White/Metallic"/>
    <n v="149.94999999999999"/>
    <n v="5"/>
    <n v="0"/>
    <n v="41.986000000000004"/>
    <x v="2"/>
    <x v="0"/>
    <s v="No"/>
  </r>
  <r>
    <n v="7383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OFF-SU-10004782"/>
    <x v="1"/>
    <x v="14"/>
    <s v="Elite 5&quot; Scissors"/>
    <n v="16.899999999999999"/>
    <n v="2"/>
    <n v="0"/>
    <n v="5.0699999999999985"/>
    <x v="2"/>
    <x v="0"/>
    <s v="No"/>
  </r>
  <r>
    <n v="7384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OFF-PA-10002250"/>
    <x v="1"/>
    <x v="10"/>
    <s v="Things To Do Today Pad"/>
    <n v="17.61"/>
    <n v="3"/>
    <n v="0"/>
    <n v="8.4527999999999999"/>
    <x v="2"/>
    <x v="0"/>
    <s v="No"/>
  </r>
  <r>
    <n v="7385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OFF-AP-10001394"/>
    <x v="1"/>
    <x v="9"/>
    <s v="Harmony Air Purifier"/>
    <n v="378"/>
    <n v="2"/>
    <n v="0"/>
    <n v="136.07999999999998"/>
    <x v="2"/>
    <x v="0"/>
    <s v="No"/>
  </r>
  <r>
    <n v="7386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x v="2"/>
    <x v="0"/>
    <s v="No"/>
  </r>
  <r>
    <n v="7387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OFF-ST-10004340"/>
    <x v="1"/>
    <x v="4"/>
    <s v="Fellowes Mobile File Cart, Black"/>
    <n v="373.08"/>
    <n v="6"/>
    <n v="0"/>
    <n v="100.73160000000001"/>
    <x v="2"/>
    <x v="0"/>
    <s v="No"/>
  </r>
  <r>
    <n v="7388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FUR-FU-10003664"/>
    <x v="0"/>
    <x v="5"/>
    <s v="Electrix Architect's Clamp-On Swing Arm Lamp, Black"/>
    <n v="1336.4399999999998"/>
    <n v="14"/>
    <n v="0"/>
    <n v="387.56759999999986"/>
    <x v="2"/>
    <x v="0"/>
    <s v="No"/>
  </r>
  <r>
    <n v="7389"/>
    <s v="CA-2018-105732"/>
    <x v="1160"/>
    <d v="2018-09-18T00:00:00"/>
    <s v="Standard Class"/>
    <s v="AG-10270"/>
    <s v="Alejandro Grove"/>
    <x v="0"/>
    <s v="United States"/>
    <x v="155"/>
    <x v="8"/>
    <n v="68104"/>
    <x v="2"/>
    <s v="TEC-PH-10004897"/>
    <x v="2"/>
    <x v="7"/>
    <s v="Mediabridge Sport Armband iPhone 5s"/>
    <n v="29.97"/>
    <n v="3"/>
    <n v="0"/>
    <n v="0.29969999999999963"/>
    <x v="2"/>
    <x v="0"/>
    <s v="No"/>
  </r>
  <r>
    <n v="7390"/>
    <s v="CA-2019-108035"/>
    <x v="1161"/>
    <d v="2019-12-03T00:00:00"/>
    <s v="Standard Class"/>
    <s v="TT-21070"/>
    <s v="Ted Trevino"/>
    <x v="0"/>
    <s v="United States"/>
    <x v="346"/>
    <x v="18"/>
    <n v="37421"/>
    <x v="0"/>
    <s v="FUR-CH-10000454"/>
    <x v="0"/>
    <x v="1"/>
    <s v="Hon Deluxe Fabric Upholstered Stacking Chairs, Rounded Back"/>
    <n v="390.36799999999999"/>
    <n v="2"/>
    <n v="0.2"/>
    <n v="48.795999999999978"/>
    <x v="0"/>
    <x v="0"/>
    <s v="No"/>
  </r>
  <r>
    <n v="7391"/>
    <s v="CA-2019-108035"/>
    <x v="1161"/>
    <d v="2019-12-03T00:00:00"/>
    <s v="Standard Class"/>
    <s v="TT-21070"/>
    <s v="Ted Trevino"/>
    <x v="0"/>
    <s v="United States"/>
    <x v="346"/>
    <x v="18"/>
    <n v="37421"/>
    <x v="0"/>
    <s v="FUR-FU-10004017"/>
    <x v="0"/>
    <x v="5"/>
    <s v="Executive Impressions 13&quot; Chairman Wall Clock"/>
    <n v="101.52000000000001"/>
    <n v="5"/>
    <n v="0.2"/>
    <n v="19.034999999999989"/>
    <x v="0"/>
    <x v="0"/>
    <s v="No"/>
  </r>
  <r>
    <n v="7392"/>
    <s v="CA-2019-160031"/>
    <x v="769"/>
    <d v="2019-12-07T00:00:00"/>
    <s v="Second Class"/>
    <s v="LT-16765"/>
    <s v="Larry Tron"/>
    <x v="0"/>
    <s v="United States"/>
    <x v="54"/>
    <x v="24"/>
    <n v="45014"/>
    <x v="3"/>
    <s v="OFF-PA-10000241"/>
    <x v="1"/>
    <x v="10"/>
    <s v="IBM Multi-Purpose Copy Paper, 8 1/2 x 11&quot;, Case"/>
    <n v="74.352000000000004"/>
    <n v="3"/>
    <n v="0.2"/>
    <n v="23.234999999999992"/>
    <x v="3"/>
    <x v="0"/>
    <s v="No"/>
  </r>
  <r>
    <n v="7393"/>
    <s v="CA-2019-147844"/>
    <x v="743"/>
    <d v="2019-05-06T00:00:00"/>
    <s v="Standard Class"/>
    <s v="DD-13570"/>
    <s v="Dorothy Dickinson"/>
    <x v="0"/>
    <s v="United States"/>
    <x v="1"/>
    <x v="1"/>
    <n v="90049"/>
    <x v="1"/>
    <s v="OFF-PA-10003016"/>
    <x v="1"/>
    <x v="10"/>
    <s v="Adams &quot;While You Were Out&quot; Message Pads"/>
    <n v="15.700000000000001"/>
    <n v="5"/>
    <n v="0"/>
    <n v="7.0649999999999995"/>
    <x v="1"/>
    <x v="0"/>
    <s v="No"/>
  </r>
  <r>
    <n v="7394"/>
    <s v="CA-2019-147844"/>
    <x v="743"/>
    <d v="2019-05-06T00:00:00"/>
    <s v="Standard Class"/>
    <s v="DD-13570"/>
    <s v="Dorothy Dickinson"/>
    <x v="0"/>
    <s v="United States"/>
    <x v="1"/>
    <x v="1"/>
    <n v="90049"/>
    <x v="1"/>
    <s v="OFF-AR-10001615"/>
    <x v="1"/>
    <x v="6"/>
    <s v="Newell 34"/>
    <n v="59.519999999999996"/>
    <n v="3"/>
    <n v="0"/>
    <n v="15.475200000000001"/>
    <x v="1"/>
    <x v="0"/>
    <s v="No"/>
  </r>
  <r>
    <n v="7395"/>
    <s v="CA-2019-147844"/>
    <x v="743"/>
    <d v="2019-05-06T00:00:00"/>
    <s v="Standard Class"/>
    <s v="DD-13570"/>
    <s v="Dorothy Dickinson"/>
    <x v="0"/>
    <s v="United States"/>
    <x v="1"/>
    <x v="1"/>
    <n v="90049"/>
    <x v="1"/>
    <s v="OFF-PA-10002713"/>
    <x v="1"/>
    <x v="10"/>
    <s v="Adams Phone Message Book, 200 Message Capacity, 8 1/16” x 11”"/>
    <n v="34.4"/>
    <n v="5"/>
    <n v="0"/>
    <n v="15.823999999999998"/>
    <x v="1"/>
    <x v="0"/>
    <s v="No"/>
  </r>
  <r>
    <n v="7396"/>
    <s v="CA-2018-110975"/>
    <x v="591"/>
    <d v="2018-12-30T00:00:00"/>
    <s v="Standard Class"/>
    <s v="DB-12970"/>
    <s v="Darren Budd"/>
    <x v="1"/>
    <s v="United States"/>
    <x v="20"/>
    <x v="15"/>
    <n v="10024"/>
    <x v="3"/>
    <s v="FUR-TA-10002958"/>
    <x v="0"/>
    <x v="3"/>
    <s v="Bevis Oval Conference Table, Walnut"/>
    <n v="313.17599999999999"/>
    <n v="2"/>
    <n v="0.4"/>
    <n v="-120.05080000000007"/>
    <x v="3"/>
    <x v="0"/>
    <s v="No"/>
  </r>
  <r>
    <n v="7397"/>
    <s v="CA-2018-110975"/>
    <x v="591"/>
    <d v="2018-12-30T00:00:00"/>
    <s v="Standard Class"/>
    <s v="DB-12970"/>
    <s v="Darren Budd"/>
    <x v="1"/>
    <s v="United States"/>
    <x v="20"/>
    <x v="15"/>
    <n v="10024"/>
    <x v="3"/>
    <s v="FUR-CH-10003746"/>
    <x v="0"/>
    <x v="1"/>
    <s v="Hon 4070 Series Pagoda Round Back Stacking Chairs"/>
    <n v="866.64599999999996"/>
    <n v="3"/>
    <n v="0.1"/>
    <n v="173.32919999999999"/>
    <x v="3"/>
    <x v="0"/>
    <s v="No"/>
  </r>
  <r>
    <n v="7398"/>
    <s v="CA-2016-141649"/>
    <x v="587"/>
    <d v="2016-09-30T00:00:00"/>
    <s v="Same Day"/>
    <s v="DM-12955"/>
    <s v="Dario Medina"/>
    <x v="1"/>
    <s v="United States"/>
    <x v="54"/>
    <x v="24"/>
    <n v="45014"/>
    <x v="3"/>
    <s v="OFF-AP-10003217"/>
    <x v="1"/>
    <x v="9"/>
    <s v="Eureka Sanitaire  Commercial Upright"/>
    <n v="795.40800000000013"/>
    <n v="6"/>
    <n v="0.2"/>
    <n v="59.655599999999993"/>
    <x v="3"/>
    <x v="0"/>
    <s v="No"/>
  </r>
  <r>
    <n v="7399"/>
    <s v="CA-2016-124807"/>
    <x v="136"/>
    <d v="2016-07-15T00:00:00"/>
    <s v="Second Class"/>
    <s v="ME-17725"/>
    <s v="Max Engle"/>
    <x v="0"/>
    <s v="United States"/>
    <x v="22"/>
    <x v="10"/>
    <n v="60610"/>
    <x v="2"/>
    <s v="OFF-PA-10001526"/>
    <x v="1"/>
    <x v="10"/>
    <s v="Xerox 1949"/>
    <n v="35.856000000000002"/>
    <n v="9"/>
    <n v="0.2"/>
    <n v="12.997800000000003"/>
    <x v="2"/>
    <x v="0"/>
    <s v="No"/>
  </r>
  <r>
    <n v="7400"/>
    <s v="CA-2016-124807"/>
    <x v="136"/>
    <d v="2016-07-15T00:00:00"/>
    <s v="Second Class"/>
    <s v="ME-17725"/>
    <s v="Max Engle"/>
    <x v="0"/>
    <s v="United States"/>
    <x v="22"/>
    <x v="10"/>
    <n v="60610"/>
    <x v="2"/>
    <s v="TEC-AC-10002857"/>
    <x v="2"/>
    <x v="11"/>
    <s v="Verbatim 25 GB 6x Blu-ray Single Layer Recordable Disc, 1/Pack"/>
    <n v="23.840000000000003"/>
    <n v="4"/>
    <n v="0.2"/>
    <n v="3.2779999999999987"/>
    <x v="2"/>
    <x v="0"/>
    <s v="No"/>
  </r>
  <r>
    <n v="7401"/>
    <s v="CA-2018-110009"/>
    <x v="162"/>
    <d v="2018-09-13T00:00:00"/>
    <s v="Standard Class"/>
    <s v="TR-21325"/>
    <s v="Toby Ritter"/>
    <x v="0"/>
    <s v="United States"/>
    <x v="4"/>
    <x v="4"/>
    <n v="98103"/>
    <x v="1"/>
    <s v="FUR-FU-10003039"/>
    <x v="0"/>
    <x v="5"/>
    <s v="Howard Miller 11-1/2&quot; Diameter Grantwood Wall Clock"/>
    <n v="43.13"/>
    <n v="1"/>
    <n v="0"/>
    <n v="14.664200000000001"/>
    <x v="1"/>
    <x v="0"/>
    <s v="No"/>
  </r>
  <r>
    <n v="7402"/>
    <s v="CA-2018-110009"/>
    <x v="162"/>
    <d v="2018-09-13T00:00:00"/>
    <s v="Standard Class"/>
    <s v="TR-21325"/>
    <s v="Toby Ritter"/>
    <x v="0"/>
    <s v="United States"/>
    <x v="4"/>
    <x v="4"/>
    <n v="98103"/>
    <x v="1"/>
    <s v="OFF-PA-10002615"/>
    <x v="1"/>
    <x v="10"/>
    <s v="Ampad Gold Fibre Wirebound Steno Books, 6&quot; x 9&quot;, Gregg Ruled"/>
    <n v="30.87"/>
    <n v="7"/>
    <n v="0"/>
    <n v="14.200199999999999"/>
    <x v="1"/>
    <x v="0"/>
    <s v="No"/>
  </r>
  <r>
    <n v="7403"/>
    <s v="CA-2019-168172"/>
    <x v="634"/>
    <d v="2019-08-10T00:00:00"/>
    <s v="Standard Class"/>
    <s v="SH-20395"/>
    <s v="Shahid Hopkins"/>
    <x v="0"/>
    <s v="United States"/>
    <x v="20"/>
    <x v="15"/>
    <n v="10011"/>
    <x v="3"/>
    <s v="OFF-SU-10002573"/>
    <x v="1"/>
    <x v="14"/>
    <s v="Acme 10&quot; Easy Grip Assistive Scissors"/>
    <n v="70.12"/>
    <n v="4"/>
    <n v="0"/>
    <n v="21.035999999999994"/>
    <x v="3"/>
    <x v="0"/>
    <s v="No"/>
  </r>
  <r>
    <n v="7404"/>
    <s v="CA-2017-100146"/>
    <x v="263"/>
    <d v="2017-05-19T00:00:00"/>
    <s v="Standard Class"/>
    <s v="CB-12535"/>
    <s v="Claudia Bergmann"/>
    <x v="1"/>
    <s v="United States"/>
    <x v="491"/>
    <x v="1"/>
    <n v="93010"/>
    <x v="1"/>
    <s v="FUR-BO-10004015"/>
    <x v="0"/>
    <x v="0"/>
    <s v="Bush Andora Bookcase, Maple/Graphite Gray Finish"/>
    <n v="509.95749999999992"/>
    <n v="5"/>
    <n v="0.15"/>
    <n v="41.996499999999941"/>
    <x v="1"/>
    <x v="0"/>
    <s v="No"/>
  </r>
  <r>
    <n v="7405"/>
    <s v="CA-2017-100146"/>
    <x v="263"/>
    <d v="2017-05-19T00:00:00"/>
    <s v="Standard Class"/>
    <s v="CB-12535"/>
    <s v="Claudia Bergmann"/>
    <x v="1"/>
    <s v="United States"/>
    <x v="491"/>
    <x v="1"/>
    <n v="93010"/>
    <x v="1"/>
    <s v="FUR-FU-10001979"/>
    <x v="0"/>
    <x v="5"/>
    <s v="Dana Halogen Swing-Arm Architect Lamp"/>
    <n v="122.91"/>
    <n v="3"/>
    <n v="0"/>
    <n v="34.414800000000007"/>
    <x v="1"/>
    <x v="0"/>
    <s v="No"/>
  </r>
  <r>
    <n v="7406"/>
    <s v="CA-2017-100146"/>
    <x v="263"/>
    <d v="2017-05-19T00:00:00"/>
    <s v="Standard Class"/>
    <s v="CB-12535"/>
    <s v="Claudia Bergmann"/>
    <x v="1"/>
    <s v="United States"/>
    <x v="491"/>
    <x v="1"/>
    <n v="93010"/>
    <x v="1"/>
    <s v="FUR-CH-10003833"/>
    <x v="0"/>
    <x v="1"/>
    <s v="Novimex Fabric Task Chair"/>
    <n v="97.567999999999998"/>
    <n v="2"/>
    <n v="0.2"/>
    <n v="-6.0980000000000025"/>
    <x v="1"/>
    <x v="0"/>
    <s v="No"/>
  </r>
  <r>
    <n v="7407"/>
    <s v="CA-2017-100146"/>
    <x v="263"/>
    <d v="2017-05-19T00:00:00"/>
    <s v="Standard Class"/>
    <s v="CB-12535"/>
    <s v="Claudia Bergmann"/>
    <x v="1"/>
    <s v="United States"/>
    <x v="491"/>
    <x v="1"/>
    <n v="93010"/>
    <x v="1"/>
    <s v="FUR-CH-10004495"/>
    <x v="0"/>
    <x v="1"/>
    <s v="Global Leather and Oak Executive Chair, Black"/>
    <n v="722.35200000000009"/>
    <n v="3"/>
    <n v="0.2"/>
    <n v="81.264599999999916"/>
    <x v="1"/>
    <x v="0"/>
    <s v="No"/>
  </r>
  <r>
    <n v="7408"/>
    <s v="CA-2019-152079"/>
    <x v="176"/>
    <d v="2019-01-21T00:00:00"/>
    <s v="First Class"/>
    <s v="ML-17410"/>
    <s v="Maris LaWare"/>
    <x v="0"/>
    <s v="United States"/>
    <x v="22"/>
    <x v="10"/>
    <n v="60653"/>
    <x v="2"/>
    <s v="OFF-LA-10001613"/>
    <x v="1"/>
    <x v="2"/>
    <s v="Avery File Folder Labels"/>
    <n v="11.52"/>
    <n v="5"/>
    <n v="0.2"/>
    <n v="4.1760000000000002"/>
    <x v="2"/>
    <x v="0"/>
    <s v="No"/>
  </r>
  <r>
    <n v="7409"/>
    <s v="CA-2018-129728"/>
    <x v="198"/>
    <d v="2018-06-06T00:00:00"/>
    <s v="Standard Class"/>
    <s v="JG-15310"/>
    <s v="Jason Gross"/>
    <x v="1"/>
    <s v="United States"/>
    <x v="1"/>
    <x v="1"/>
    <n v="90032"/>
    <x v="1"/>
    <s v="FUR-FU-10003247"/>
    <x v="0"/>
    <x v="5"/>
    <s v="36X48 HARDFLOOR CHAIRMAT"/>
    <n v="167.84"/>
    <n v="8"/>
    <n v="0"/>
    <n v="11.748799999999989"/>
    <x v="1"/>
    <x v="0"/>
    <s v="No"/>
  </r>
  <r>
    <n v="7410"/>
    <s v="CA-2016-121769"/>
    <x v="918"/>
    <d v="2016-04-12T00:00:00"/>
    <s v="Standard Class"/>
    <s v="JS-15880"/>
    <s v="John Stevenson"/>
    <x v="0"/>
    <s v="United States"/>
    <x v="167"/>
    <x v="24"/>
    <n v="43615"/>
    <x v="3"/>
    <s v="FUR-TA-10004442"/>
    <x v="0"/>
    <x v="3"/>
    <s v="Riverside Furniture Stanwyck Manor Table Series"/>
    <n v="172.11"/>
    <n v="1"/>
    <n v="0.4"/>
    <n v="-94.660500000000013"/>
    <x v="3"/>
    <x v="0"/>
    <s v="No"/>
  </r>
  <r>
    <n v="7411"/>
    <s v="CA-2016-103058"/>
    <x v="149"/>
    <d v="2016-07-24T00:00:00"/>
    <s v="First Class"/>
    <s v="AG-10270"/>
    <s v="Alejandro Grove"/>
    <x v="0"/>
    <s v="United States"/>
    <x v="20"/>
    <x v="15"/>
    <n v="10011"/>
    <x v="3"/>
    <s v="TEC-AC-10001314"/>
    <x v="2"/>
    <x v="11"/>
    <s v="Case Logic 2.4GHz Wireless Keyboard"/>
    <n v="99.98"/>
    <n v="2"/>
    <n v="0"/>
    <n v="7.9983999999999895"/>
    <x v="3"/>
    <x v="0"/>
    <s v="No"/>
  </r>
  <r>
    <n v="7412"/>
    <s v="CA-2019-121125"/>
    <x v="1109"/>
    <d v="2019-06-03T00:00:00"/>
    <s v="Standard Class"/>
    <s v="MG-17890"/>
    <s v="Michael Granlund"/>
    <x v="2"/>
    <s v="United States"/>
    <x v="241"/>
    <x v="21"/>
    <n v="97224"/>
    <x v="1"/>
    <s v="TEC-PH-10001619"/>
    <x v="2"/>
    <x v="7"/>
    <s v="LG G3"/>
    <n v="156.79200000000003"/>
    <n v="1"/>
    <n v="0.2"/>
    <n v="17.639099999999985"/>
    <x v="1"/>
    <x v="0"/>
    <s v="No"/>
  </r>
  <r>
    <n v="7413"/>
    <s v="CA-2019-121125"/>
    <x v="1109"/>
    <d v="2019-06-03T00:00:00"/>
    <s v="Standard Class"/>
    <s v="MG-17890"/>
    <s v="Michael Granlund"/>
    <x v="2"/>
    <s v="United States"/>
    <x v="241"/>
    <x v="21"/>
    <n v="97224"/>
    <x v="1"/>
    <s v="TEC-AC-10002323"/>
    <x v="2"/>
    <x v="11"/>
    <s v="SanDisk Ultra 32 GB MicroSDHC Class 10 Memory Card"/>
    <n v="35.360000000000007"/>
    <n v="2"/>
    <n v="0.2"/>
    <n v="-3.0939999999999994"/>
    <x v="1"/>
    <x v="0"/>
    <s v="No"/>
  </r>
  <r>
    <n v="7414"/>
    <s v="CA-2019-121125"/>
    <x v="1109"/>
    <d v="2019-06-03T00:00:00"/>
    <s v="Standard Class"/>
    <s v="MG-17890"/>
    <s v="Michael Granlund"/>
    <x v="2"/>
    <s v="United States"/>
    <x v="241"/>
    <x v="21"/>
    <n v="97224"/>
    <x v="1"/>
    <s v="FUR-FU-10000820"/>
    <x v="0"/>
    <x v="5"/>
    <s v="Tensor Brushed Steel Torchiere Floor Lamp"/>
    <n v="13.591999999999999"/>
    <n v="1"/>
    <n v="0.2"/>
    <n v="-0.33980000000000032"/>
    <x v="1"/>
    <x v="0"/>
    <s v="No"/>
  </r>
  <r>
    <n v="7415"/>
    <s v="US-2018-114013"/>
    <x v="69"/>
    <d v="2018-03-15T00:00:00"/>
    <s v="Second Class"/>
    <s v="SC-20770"/>
    <s v="Stewart Carmichael"/>
    <x v="1"/>
    <s v="United States"/>
    <x v="10"/>
    <x v="9"/>
    <n v="19134"/>
    <x v="3"/>
    <s v="FUR-CH-10004287"/>
    <x v="0"/>
    <x v="1"/>
    <s v="SAFCO Arco Folding Chair"/>
    <n v="386.67999999999995"/>
    <n v="2"/>
    <n v="0.3"/>
    <n v="-5.5240000000000293"/>
    <x v="3"/>
    <x v="0"/>
    <s v="No"/>
  </r>
  <r>
    <n v="7416"/>
    <s v="US-2018-114013"/>
    <x v="69"/>
    <d v="2018-03-15T00:00:00"/>
    <s v="Second Class"/>
    <s v="SC-20770"/>
    <s v="Stewart Carmichael"/>
    <x v="1"/>
    <s v="United States"/>
    <x v="10"/>
    <x v="9"/>
    <n v="19134"/>
    <x v="3"/>
    <s v="TEC-AC-10000474"/>
    <x v="2"/>
    <x v="11"/>
    <s v="Kensington Expert Mouse Optical USB Trackball for PC or Mac"/>
    <n v="379.96000000000004"/>
    <n v="5"/>
    <n v="0.2"/>
    <n v="47.494999999999919"/>
    <x v="3"/>
    <x v="0"/>
    <s v="No"/>
  </r>
  <r>
    <n v="7417"/>
    <s v="US-2018-114013"/>
    <x v="69"/>
    <d v="2018-03-15T00:00:00"/>
    <s v="Second Class"/>
    <s v="SC-20770"/>
    <s v="Stewart Carmichael"/>
    <x v="1"/>
    <s v="United States"/>
    <x v="10"/>
    <x v="9"/>
    <n v="19134"/>
    <x v="3"/>
    <s v="TEC-PH-10001494"/>
    <x v="2"/>
    <x v="7"/>
    <s v="Polycom CX600 IP Phone VoIP phone"/>
    <n v="539.91"/>
    <n v="3"/>
    <n v="0.4"/>
    <n v="-116.98049999999998"/>
    <x v="3"/>
    <x v="0"/>
    <s v="No"/>
  </r>
  <r>
    <n v="7418"/>
    <s v="US-2018-114013"/>
    <x v="69"/>
    <d v="2018-03-15T00:00:00"/>
    <s v="Second Class"/>
    <s v="SC-20770"/>
    <s v="Stewart Carmichael"/>
    <x v="1"/>
    <s v="United States"/>
    <x v="10"/>
    <x v="9"/>
    <n v="19134"/>
    <x v="3"/>
    <s v="OFF-PA-10004996"/>
    <x v="1"/>
    <x v="10"/>
    <s v="Speediset Carbonless Redi-Letter 7&quot; x 8 1/2&quot;"/>
    <n v="41.240000000000009"/>
    <n v="5"/>
    <n v="0.2"/>
    <n v="13.918499999999998"/>
    <x v="3"/>
    <x v="0"/>
    <s v="No"/>
  </r>
  <r>
    <n v="7419"/>
    <s v="US-2018-114013"/>
    <x v="69"/>
    <d v="2018-03-15T00:00:00"/>
    <s v="Second Class"/>
    <s v="SC-20770"/>
    <s v="Stewart Carmichael"/>
    <x v="1"/>
    <s v="United States"/>
    <x v="10"/>
    <x v="9"/>
    <n v="19134"/>
    <x v="3"/>
    <s v="OFF-BI-10004318"/>
    <x v="1"/>
    <x v="8"/>
    <s v="Ibico EB-19 Dual Function Manual Binding System"/>
    <n v="51.897000000000013"/>
    <n v="1"/>
    <n v="0.7"/>
    <n v="-41.517600000000002"/>
    <x v="3"/>
    <x v="0"/>
    <s v="No"/>
  </r>
  <r>
    <n v="7420"/>
    <s v="US-2018-114013"/>
    <x v="69"/>
    <d v="2018-03-15T00:00:00"/>
    <s v="Second Class"/>
    <s v="SC-20770"/>
    <s v="Stewart Carmichael"/>
    <x v="1"/>
    <s v="United States"/>
    <x v="10"/>
    <x v="9"/>
    <n v="19134"/>
    <x v="3"/>
    <s v="OFF-ST-10002574"/>
    <x v="1"/>
    <x v="4"/>
    <s v="SAFCO Commercial Wire Shelving, Black"/>
    <n v="552.55999999999995"/>
    <n v="5"/>
    <n v="0.2"/>
    <n v="-138.13999999999999"/>
    <x v="3"/>
    <x v="0"/>
    <s v="No"/>
  </r>
  <r>
    <n v="7421"/>
    <s v="US-2018-114013"/>
    <x v="69"/>
    <d v="2018-03-15T00:00:00"/>
    <s v="Second Class"/>
    <s v="SC-20770"/>
    <s v="Stewart Carmichael"/>
    <x v="1"/>
    <s v="United States"/>
    <x v="10"/>
    <x v="9"/>
    <n v="19134"/>
    <x v="3"/>
    <s v="OFF-BI-10002353"/>
    <x v="1"/>
    <x v="8"/>
    <s v="GBC VeloBind Cover Sets"/>
    <n v="23.160000000000004"/>
    <n v="5"/>
    <n v="0.7"/>
    <n v="-15.439999999999998"/>
    <x v="3"/>
    <x v="0"/>
    <s v="No"/>
  </r>
  <r>
    <n v="7422"/>
    <s v="US-2018-114013"/>
    <x v="69"/>
    <d v="2018-03-15T00:00:00"/>
    <s v="Second Class"/>
    <s v="SC-20770"/>
    <s v="Stewart Carmichael"/>
    <x v="1"/>
    <s v="United States"/>
    <x v="10"/>
    <x v="9"/>
    <n v="19134"/>
    <x v="3"/>
    <s v="OFF-ST-10003641"/>
    <x v="1"/>
    <x v="4"/>
    <s v="Space Solutions Industrial Galvanized Steel Shelving."/>
    <n v="126.08"/>
    <n v="2"/>
    <n v="0.2"/>
    <n v="-28.367999999999984"/>
    <x v="3"/>
    <x v="0"/>
    <s v="No"/>
  </r>
  <r>
    <n v="7423"/>
    <s v="US-2018-114013"/>
    <x v="69"/>
    <d v="2018-03-15T00:00:00"/>
    <s v="Second Class"/>
    <s v="SC-20770"/>
    <s v="Stewart Carmichael"/>
    <x v="1"/>
    <s v="United States"/>
    <x v="10"/>
    <x v="9"/>
    <n v="19134"/>
    <x v="3"/>
    <s v="TEC-MA-10001148"/>
    <x v="2"/>
    <x v="15"/>
    <s v="Okidata MB491 Multifunction Printer"/>
    <n v="449.1"/>
    <n v="3"/>
    <n v="0.7"/>
    <n v="-643.70999999999981"/>
    <x v="3"/>
    <x v="0"/>
    <s v="No"/>
  </r>
  <r>
    <n v="7424"/>
    <s v="CA-2019-135069"/>
    <x v="318"/>
    <d v="2019-04-14T00:00:00"/>
    <s v="Standard Class"/>
    <s v="BS-11755"/>
    <s v="Bruce Stewart"/>
    <x v="0"/>
    <s v="United States"/>
    <x v="10"/>
    <x v="9"/>
    <n v="19143"/>
    <x v="3"/>
    <s v="OFF-AP-10000026"/>
    <x v="1"/>
    <x v="9"/>
    <s v="Tripp Lite Isotel 6 Outlet Surge Protector with Fax/Modem Protection"/>
    <n v="195.10400000000001"/>
    <n v="4"/>
    <n v="0.2"/>
    <n v="21.949199999999969"/>
    <x v="3"/>
    <x v="0"/>
    <s v="No"/>
  </r>
  <r>
    <n v="7425"/>
    <s v="CA-2019-135069"/>
    <x v="318"/>
    <d v="2019-04-14T00:00:00"/>
    <s v="Standard Class"/>
    <s v="BS-11755"/>
    <s v="Bruce Stewart"/>
    <x v="0"/>
    <s v="United States"/>
    <x v="10"/>
    <x v="9"/>
    <n v="19143"/>
    <x v="3"/>
    <s v="FUR-FU-10003878"/>
    <x v="0"/>
    <x v="5"/>
    <s v="Linden 10&quot; Round Wall Clock, Black"/>
    <n v="36.671999999999997"/>
    <n v="3"/>
    <n v="0.2"/>
    <n v="6.4176000000000002"/>
    <x v="3"/>
    <x v="0"/>
    <s v="No"/>
  </r>
  <r>
    <n v="7426"/>
    <s v="CA-2018-101693"/>
    <x v="674"/>
    <d v="2018-06-27T00:00:00"/>
    <s v="Second Class"/>
    <s v="LC-17140"/>
    <s v="Logan Currie"/>
    <x v="0"/>
    <s v="United States"/>
    <x v="12"/>
    <x v="5"/>
    <n v="77070"/>
    <x v="2"/>
    <s v="FUR-CH-10001146"/>
    <x v="0"/>
    <x v="1"/>
    <s v="Global Value Mid-Back Manager's Chair, Gray"/>
    <n v="85.245999999999995"/>
    <n v="2"/>
    <n v="0.3"/>
    <n v="-6.0890000000000057"/>
    <x v="2"/>
    <x v="0"/>
    <s v="No"/>
  </r>
  <r>
    <n v="7427"/>
    <s v="CA-2018-101693"/>
    <x v="674"/>
    <d v="2018-06-27T00:00:00"/>
    <s v="Second Class"/>
    <s v="LC-17140"/>
    <s v="Logan Currie"/>
    <x v="0"/>
    <s v="United States"/>
    <x v="12"/>
    <x v="5"/>
    <n v="77070"/>
    <x v="2"/>
    <s v="FUR-FU-10003919"/>
    <x v="0"/>
    <x v="5"/>
    <s v="Eldon Executive Woodline II Cherry Finish Desk Accessories"/>
    <n v="32.712000000000003"/>
    <n v="2"/>
    <n v="0.6"/>
    <n v="-26.169599999999996"/>
    <x v="2"/>
    <x v="0"/>
    <s v="No"/>
  </r>
  <r>
    <n v="7428"/>
    <s v="US-2016-164763"/>
    <x v="461"/>
    <d v="2016-03-21T00:00:00"/>
    <s v="Standard Class"/>
    <s v="MH-17440"/>
    <s v="Mark Haberlin"/>
    <x v="1"/>
    <s v="United States"/>
    <x v="25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  <x v="0"/>
    <x v="1"/>
    <s v="Yes"/>
  </r>
  <r>
    <n v="7429"/>
    <s v="US-2016-164763"/>
    <x v="461"/>
    <d v="2016-03-21T00:00:00"/>
    <s v="Standard Class"/>
    <s v="MH-17440"/>
    <s v="Mark Haberlin"/>
    <x v="1"/>
    <s v="United States"/>
    <x v="25"/>
    <x v="35"/>
    <n v="39212"/>
    <x v="0"/>
    <s v="OFF-BI-10000309"/>
    <x v="1"/>
    <x v="8"/>
    <s v="GBC Twin Loop Wire Binding Elements, 9/16&quot; Spine, Black"/>
    <n v="30.44"/>
    <n v="2"/>
    <n v="0"/>
    <n v="14.9156"/>
    <x v="0"/>
    <x v="1"/>
    <s v="Yes"/>
  </r>
  <r>
    <n v="7430"/>
    <s v="US-2016-164763"/>
    <x v="461"/>
    <d v="2016-03-21T00:00:00"/>
    <s v="Standard Class"/>
    <s v="MH-17440"/>
    <s v="Mark Haberlin"/>
    <x v="1"/>
    <s v="United States"/>
    <x v="25"/>
    <x v="35"/>
    <n v="39212"/>
    <x v="0"/>
    <s v="OFF-PA-10003349"/>
    <x v="1"/>
    <x v="10"/>
    <s v="Xerox 1957"/>
    <n v="12.96"/>
    <n v="2"/>
    <n v="0"/>
    <n v="6.3504000000000005"/>
    <x v="0"/>
    <x v="1"/>
    <s v="Yes"/>
  </r>
  <r>
    <n v="7431"/>
    <s v="US-2016-164763"/>
    <x v="461"/>
    <d v="2016-03-21T00:00:00"/>
    <s v="Standard Class"/>
    <s v="MH-17440"/>
    <s v="Mark Haberlin"/>
    <x v="1"/>
    <s v="United States"/>
    <x v="25"/>
    <x v="35"/>
    <n v="39212"/>
    <x v="0"/>
    <s v="OFF-PA-10003063"/>
    <x v="1"/>
    <x v="10"/>
    <s v="EcoTones Memo Sheets"/>
    <n v="16"/>
    <n v="4"/>
    <n v="0"/>
    <n v="7.68"/>
    <x v="0"/>
    <x v="1"/>
    <s v="Yes"/>
  </r>
  <r>
    <n v="7432"/>
    <s v="US-2016-164763"/>
    <x v="461"/>
    <d v="2016-03-21T00:00:00"/>
    <s v="Standard Class"/>
    <s v="MH-17440"/>
    <s v="Mark Haberlin"/>
    <x v="1"/>
    <s v="United States"/>
    <x v="25"/>
    <x v="35"/>
    <n v="39212"/>
    <x v="0"/>
    <s v="OFF-AP-10003971"/>
    <x v="1"/>
    <x v="9"/>
    <s v="Belkin 6 Outlet Metallic Surge Strip"/>
    <n v="32.67"/>
    <n v="3"/>
    <n v="0"/>
    <n v="8.4942000000000011"/>
    <x v="0"/>
    <x v="1"/>
    <s v="Yes"/>
  </r>
  <r>
    <n v="7433"/>
    <s v="CA-2016-161249"/>
    <x v="128"/>
    <d v="2016-08-13T00:00:00"/>
    <s v="Standard Class"/>
    <s v="RD-19720"/>
    <s v="Roger Demir"/>
    <x v="0"/>
    <s v="United States"/>
    <x v="42"/>
    <x v="16"/>
    <n v="85023"/>
    <x v="1"/>
    <s v="OFF-FA-10004838"/>
    <x v="1"/>
    <x v="13"/>
    <s v="Super Bands, 12/Pack"/>
    <n v="4.4640000000000004"/>
    <n v="3"/>
    <n v="0.2"/>
    <n v="-0.94859999999999989"/>
    <x v="1"/>
    <x v="0"/>
    <s v="No"/>
  </r>
  <r>
    <n v="7434"/>
    <s v="CA-2016-161249"/>
    <x v="128"/>
    <d v="2016-08-13T00:00:00"/>
    <s v="Standard Class"/>
    <s v="RD-19720"/>
    <s v="Roger Demir"/>
    <x v="0"/>
    <s v="United States"/>
    <x v="42"/>
    <x v="16"/>
    <n v="85023"/>
    <x v="1"/>
    <s v="OFF-BI-10001097"/>
    <x v="1"/>
    <x v="8"/>
    <s v="Avery Hole Reinforcements"/>
    <n v="9.3450000000000024"/>
    <n v="5"/>
    <n v="0.7"/>
    <n v="-6.5414999999999992"/>
    <x v="1"/>
    <x v="0"/>
    <s v="No"/>
  </r>
  <r>
    <n v="7435"/>
    <s v="CA-2017-148180"/>
    <x v="353"/>
    <d v="2017-07-31T00:00:00"/>
    <s v="Standard Class"/>
    <s v="BP-11095"/>
    <s v="Bart Pistole"/>
    <x v="1"/>
    <s v="United States"/>
    <x v="475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  <x v="1"/>
    <x v="0"/>
    <s v="No"/>
  </r>
  <r>
    <n v="7436"/>
    <s v="CA-2017-148180"/>
    <x v="353"/>
    <d v="2017-07-31T00:00:00"/>
    <s v="Standard Class"/>
    <s v="BP-11095"/>
    <s v="Bart Pistole"/>
    <x v="1"/>
    <s v="United States"/>
    <x v="475"/>
    <x v="1"/>
    <n v="93030"/>
    <x v="1"/>
    <s v="OFF-BI-10003314"/>
    <x v="1"/>
    <x v="8"/>
    <s v="Tuff Stuff Recycled Round Ring Binders"/>
    <n v="23.136000000000003"/>
    <n v="6"/>
    <n v="0.2"/>
    <n v="8.3867999999999991"/>
    <x v="1"/>
    <x v="0"/>
    <s v="No"/>
  </r>
  <r>
    <n v="7437"/>
    <s v="CA-2017-148180"/>
    <x v="353"/>
    <d v="2017-07-31T00:00:00"/>
    <s v="Standard Class"/>
    <s v="BP-11095"/>
    <s v="Bart Pistole"/>
    <x v="1"/>
    <s v="United States"/>
    <x v="475"/>
    <x v="1"/>
    <n v="93030"/>
    <x v="1"/>
    <s v="OFF-AR-10002067"/>
    <x v="1"/>
    <x v="6"/>
    <s v="Newell 334"/>
    <n v="99.2"/>
    <n v="5"/>
    <n v="0"/>
    <n v="25.792000000000002"/>
    <x v="1"/>
    <x v="0"/>
    <s v="No"/>
  </r>
  <r>
    <n v="7438"/>
    <s v="CA-2016-165568"/>
    <x v="1162"/>
    <d v="2016-02-19T00:00:00"/>
    <s v="Standard Class"/>
    <s v="BF-11020"/>
    <s v="Barry Französisch"/>
    <x v="1"/>
    <s v="United States"/>
    <x v="4"/>
    <x v="4"/>
    <n v="98105"/>
    <x v="1"/>
    <s v="OFF-BI-10001031"/>
    <x v="1"/>
    <x v="8"/>
    <s v="Pressboard Data Binders by Wilson Jones"/>
    <n v="21.36"/>
    <n v="5"/>
    <n v="0.2"/>
    <n v="7.2089999999999996"/>
    <x v="1"/>
    <x v="0"/>
    <s v="No"/>
  </r>
  <r>
    <n v="7439"/>
    <s v="CA-2017-145457"/>
    <x v="539"/>
    <d v="2017-03-27T00:00:00"/>
    <s v="Second Class"/>
    <s v="CP-12085"/>
    <s v="Cathy Prescott"/>
    <x v="1"/>
    <s v="United States"/>
    <x v="386"/>
    <x v="4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  <x v="1"/>
    <x v="0"/>
    <s v="No"/>
  </r>
  <r>
    <n v="7440"/>
    <s v="US-2019-163657"/>
    <x v="264"/>
    <d v="2019-09-06T00:00:00"/>
    <s v="Standard Class"/>
    <s v="JL-15235"/>
    <s v="Janet Lee"/>
    <x v="0"/>
    <s v="United States"/>
    <x v="1"/>
    <x v="1"/>
    <n v="90049"/>
    <x v="1"/>
    <s v="OFF-BI-10000138"/>
    <x v="1"/>
    <x v="8"/>
    <s v="Acco Translucent Poly Ring Binders"/>
    <n v="18.72"/>
    <n v="5"/>
    <n v="0.2"/>
    <n v="6.5519999999999996"/>
    <x v="1"/>
    <x v="0"/>
    <s v="No"/>
  </r>
  <r>
    <n v="7441"/>
    <s v="US-2019-163657"/>
    <x v="264"/>
    <d v="2019-09-06T00:00:00"/>
    <s v="Standard Class"/>
    <s v="JL-15235"/>
    <s v="Janet Lee"/>
    <x v="0"/>
    <s v="United States"/>
    <x v="1"/>
    <x v="1"/>
    <n v="90049"/>
    <x v="1"/>
    <s v="FUR-TA-10004607"/>
    <x v="0"/>
    <x v="3"/>
    <s v="Hon 2111 Invitation Series Straight Table"/>
    <n v="236.52800000000002"/>
    <n v="2"/>
    <n v="0.2"/>
    <n v="-2.9566000000000088"/>
    <x v="1"/>
    <x v="0"/>
    <s v="No"/>
  </r>
  <r>
    <n v="7442"/>
    <s v="CA-2017-120446"/>
    <x v="547"/>
    <d v="2017-11-18T00:00:00"/>
    <s v="First Class"/>
    <s v="JG-15805"/>
    <s v="John Grady"/>
    <x v="1"/>
    <s v="United States"/>
    <x v="70"/>
    <x v="1"/>
    <n v="92105"/>
    <x v="1"/>
    <s v="OFF-LA-10003148"/>
    <x v="1"/>
    <x v="2"/>
    <s v="Avery 51"/>
    <n v="18.899999999999999"/>
    <n v="3"/>
    <n v="0"/>
    <n v="8.6939999999999991"/>
    <x v="1"/>
    <x v="0"/>
    <s v="No"/>
  </r>
  <r>
    <n v="7443"/>
    <s v="CA-2016-109932"/>
    <x v="337"/>
    <d v="2016-12-11T00:00:00"/>
    <s v="First Class"/>
    <s v="VP-21760"/>
    <s v="Victoria Pisteka"/>
    <x v="1"/>
    <s v="United States"/>
    <x v="180"/>
    <x v="5"/>
    <n v="78521"/>
    <x v="2"/>
    <s v="OFF-PA-10001804"/>
    <x v="1"/>
    <x v="10"/>
    <s v="Xerox 195"/>
    <n v="10.688000000000001"/>
    <n v="2"/>
    <n v="0.2"/>
    <n v="3.7407999999999997"/>
    <x v="2"/>
    <x v="0"/>
    <s v="No"/>
  </r>
  <r>
    <n v="7444"/>
    <s v="CA-2016-109932"/>
    <x v="337"/>
    <d v="2016-12-11T00:00:00"/>
    <s v="First Class"/>
    <s v="VP-21760"/>
    <s v="Victoria Pisteka"/>
    <x v="1"/>
    <s v="United States"/>
    <x v="180"/>
    <x v="5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  <x v="2"/>
    <x v="0"/>
    <s v="No"/>
  </r>
  <r>
    <n v="7445"/>
    <s v="CA-2019-127474"/>
    <x v="447"/>
    <d v="2019-02-07T00:00:00"/>
    <s v="Second Class"/>
    <s v="RD-19810"/>
    <s v="Ross DeVincentis"/>
    <x v="2"/>
    <s v="United States"/>
    <x v="22"/>
    <x v="10"/>
    <n v="60610"/>
    <x v="2"/>
    <s v="OFF-PA-10001166"/>
    <x v="1"/>
    <x v="10"/>
    <s v="Xerox 2"/>
    <n v="5.1840000000000011"/>
    <n v="1"/>
    <n v="0.2"/>
    <n v="1.8144"/>
    <x v="2"/>
    <x v="0"/>
    <s v="No"/>
  </r>
  <r>
    <n v="7446"/>
    <s v="CA-2019-127474"/>
    <x v="447"/>
    <d v="2019-02-07T00:00:00"/>
    <s v="Second Class"/>
    <s v="RD-19810"/>
    <s v="Ross DeVincentis"/>
    <x v="2"/>
    <s v="United States"/>
    <x v="22"/>
    <x v="10"/>
    <n v="60610"/>
    <x v="2"/>
    <s v="OFF-PA-10001033"/>
    <x v="1"/>
    <x v="10"/>
    <s v="Xerox 1893"/>
    <n v="65.584000000000003"/>
    <n v="2"/>
    <n v="0.2"/>
    <n v="23.7742"/>
    <x v="2"/>
    <x v="0"/>
    <s v="No"/>
  </r>
  <r>
    <n v="7447"/>
    <s v="CA-2019-127474"/>
    <x v="447"/>
    <d v="2019-02-07T00:00:00"/>
    <s v="Second Class"/>
    <s v="RD-19810"/>
    <s v="Ross DeVincentis"/>
    <x v="2"/>
    <s v="United States"/>
    <x v="22"/>
    <x v="10"/>
    <n v="60610"/>
    <x v="2"/>
    <s v="FUR-FU-10004597"/>
    <x v="0"/>
    <x v="5"/>
    <s v="Eldon Cleatmat Chair Mats for Medium Pile Carpets"/>
    <n v="22.200000000000003"/>
    <n v="1"/>
    <n v="0.6"/>
    <n v="-26.084999999999994"/>
    <x v="2"/>
    <x v="0"/>
    <s v="No"/>
  </r>
  <r>
    <n v="7448"/>
    <s v="CA-2019-127474"/>
    <x v="447"/>
    <d v="2019-02-07T00:00:00"/>
    <s v="Second Class"/>
    <s v="RD-19810"/>
    <s v="Ross DeVincentis"/>
    <x v="2"/>
    <s v="United States"/>
    <x v="22"/>
    <x v="10"/>
    <n v="60610"/>
    <x v="2"/>
    <s v="OFF-PA-10000418"/>
    <x v="1"/>
    <x v="10"/>
    <s v="Xerox 189"/>
    <n v="419.4"/>
    <n v="5"/>
    <n v="0.2"/>
    <n v="146.79"/>
    <x v="2"/>
    <x v="0"/>
    <s v="No"/>
  </r>
  <r>
    <n v="7449"/>
    <s v="CA-2019-115448"/>
    <x v="343"/>
    <d v="2019-11-14T00:00:00"/>
    <s v="First Class"/>
    <s v="MH-18025"/>
    <s v="Michelle Huthwaite"/>
    <x v="0"/>
    <s v="United States"/>
    <x v="289"/>
    <x v="18"/>
    <n v="37918"/>
    <x v="0"/>
    <s v="FUR-FU-10004090"/>
    <x v="0"/>
    <x v="5"/>
    <s v="Executive Impressions 14&quot; Contract Wall Clock"/>
    <n v="88.920000000000016"/>
    <n v="5"/>
    <n v="0.2"/>
    <n v="14.449499999999986"/>
    <x v="0"/>
    <x v="0"/>
    <s v="No"/>
  </r>
  <r>
    <n v="7450"/>
    <s v="CA-2019-105669"/>
    <x v="697"/>
    <d v="2019-09-22T00:00:00"/>
    <s v="Second Class"/>
    <s v="SJ-20125"/>
    <s v="Sanjit Jacobs"/>
    <x v="2"/>
    <s v="United States"/>
    <x v="12"/>
    <x v="5"/>
    <n v="77036"/>
    <x v="2"/>
    <s v="OFF-AR-10000390"/>
    <x v="1"/>
    <x v="6"/>
    <s v="Newell Chalk Holder"/>
    <n v="9.9120000000000008"/>
    <n v="3"/>
    <n v="0.2"/>
    <n v="3.2213999999999996"/>
    <x v="2"/>
    <x v="0"/>
    <s v="No"/>
  </r>
  <r>
    <n v="7451"/>
    <s v="CA-2019-105669"/>
    <x v="697"/>
    <d v="2019-09-22T00:00:00"/>
    <s v="Second Class"/>
    <s v="SJ-20125"/>
    <s v="Sanjit Jacobs"/>
    <x v="2"/>
    <s v="United States"/>
    <x v="12"/>
    <x v="5"/>
    <n v="77036"/>
    <x v="2"/>
    <s v="FUR-CH-10003774"/>
    <x v="0"/>
    <x v="1"/>
    <s v="Global Wood Trimmed Manager's Task Chair, Khaki"/>
    <n v="318.43"/>
    <n v="5"/>
    <n v="0.3"/>
    <n v="-77.333000000000013"/>
    <x v="2"/>
    <x v="0"/>
    <s v="No"/>
  </r>
  <r>
    <n v="7452"/>
    <s v="CA-2019-105669"/>
    <x v="697"/>
    <d v="2019-09-22T00:00:00"/>
    <s v="Second Class"/>
    <s v="SJ-20125"/>
    <s v="Sanjit Jacobs"/>
    <x v="2"/>
    <s v="United States"/>
    <x v="12"/>
    <x v="5"/>
    <n v="77036"/>
    <x v="2"/>
    <s v="OFF-BI-10002412"/>
    <x v="1"/>
    <x v="8"/>
    <s v="Wilson Jones “Snap” Scratch Pad Binder Tool for Ring Binders"/>
    <n v="5.7999999999999989"/>
    <n v="5"/>
    <n v="0.8"/>
    <n v="-10.15"/>
    <x v="2"/>
    <x v="0"/>
    <s v="No"/>
  </r>
  <r>
    <n v="7453"/>
    <s v="CA-2019-105669"/>
    <x v="697"/>
    <d v="2019-09-22T00:00:00"/>
    <s v="Second Class"/>
    <s v="SJ-20125"/>
    <s v="Sanjit Jacobs"/>
    <x v="2"/>
    <s v="United States"/>
    <x v="12"/>
    <x v="5"/>
    <n v="77036"/>
    <x v="2"/>
    <s v="TEC-PH-10002415"/>
    <x v="2"/>
    <x v="7"/>
    <s v="Polycom VoiceStation 500 Conference phone"/>
    <n v="1415.76"/>
    <n v="6"/>
    <n v="0.2"/>
    <n v="88.48500000000007"/>
    <x v="2"/>
    <x v="0"/>
    <s v="No"/>
  </r>
  <r>
    <n v="7454"/>
    <s v="CA-2019-134796"/>
    <x v="643"/>
    <d v="2019-07-01T00:00:00"/>
    <s v="Standard Class"/>
    <s v="FM-14380"/>
    <s v="Fred McMath"/>
    <x v="0"/>
    <s v="United States"/>
    <x v="348"/>
    <x v="10"/>
    <n v="60440"/>
    <x v="2"/>
    <s v="TEC-PH-10003505"/>
    <x v="2"/>
    <x v="7"/>
    <s v="Geemarc AmpliPOWER60"/>
    <n v="148.47999999999999"/>
    <n v="2"/>
    <n v="0.2"/>
    <n v="16.703999999999986"/>
    <x v="2"/>
    <x v="0"/>
    <s v="No"/>
  </r>
  <r>
    <n v="7455"/>
    <s v="CA-2018-137743"/>
    <x v="679"/>
    <d v="2018-08-04T00:00:00"/>
    <s v="Standard Class"/>
    <s v="KH-16360"/>
    <s v="Katherine Hughes"/>
    <x v="0"/>
    <s v="United States"/>
    <x v="22"/>
    <x v="10"/>
    <n v="60623"/>
    <x v="2"/>
    <s v="OFF-LA-10003663"/>
    <x v="1"/>
    <x v="2"/>
    <s v="Avery 498"/>
    <n v="9.2480000000000011"/>
    <n v="4"/>
    <n v="0.2"/>
    <n v="3.1212"/>
    <x v="2"/>
    <x v="0"/>
    <s v="No"/>
  </r>
  <r>
    <n v="7456"/>
    <s v="CA-2018-137743"/>
    <x v="679"/>
    <d v="2018-08-04T00:00:00"/>
    <s v="Standard Class"/>
    <s v="KH-16360"/>
    <s v="Katherine Hughes"/>
    <x v="0"/>
    <s v="United States"/>
    <x v="22"/>
    <x v="10"/>
    <n v="60623"/>
    <x v="2"/>
    <s v="OFF-ST-10001780"/>
    <x v="1"/>
    <x v="4"/>
    <s v="Tennsco 16-Compartment Lockers with Coat Rack"/>
    <n v="1036.624"/>
    <n v="2"/>
    <n v="0.2"/>
    <n v="51.831200000000024"/>
    <x v="2"/>
    <x v="0"/>
    <s v="No"/>
  </r>
  <r>
    <n v="7457"/>
    <s v="CA-2017-137974"/>
    <x v="392"/>
    <d v="2017-04-18T00:00:00"/>
    <s v="First Class"/>
    <s v="LL-16840"/>
    <s v="Lauren Leatherbury"/>
    <x v="0"/>
    <s v="United States"/>
    <x v="141"/>
    <x v="17"/>
    <n v="22980"/>
    <x v="0"/>
    <s v="TEC-PH-10002033"/>
    <x v="2"/>
    <x v="7"/>
    <s v="Konftel 250 Conference phone - Charcoal black"/>
    <n v="569.64"/>
    <n v="2"/>
    <n v="0"/>
    <n v="148.10640000000001"/>
    <x v="0"/>
    <x v="0"/>
    <s v="No"/>
  </r>
  <r>
    <n v="7458"/>
    <s v="CA-2017-137974"/>
    <x v="392"/>
    <d v="2017-04-18T00:00:00"/>
    <s v="First Class"/>
    <s v="LL-16840"/>
    <s v="Lauren Leatherbury"/>
    <x v="0"/>
    <s v="United States"/>
    <x v="141"/>
    <x v="17"/>
    <n v="22980"/>
    <x v="0"/>
    <s v="OFF-BI-10001036"/>
    <x v="1"/>
    <x v="8"/>
    <s v="Cardinal EasyOpen D-Ring Binders"/>
    <n v="9.14"/>
    <n v="1"/>
    <n v="0"/>
    <n v="4.57"/>
    <x v="0"/>
    <x v="0"/>
    <s v="No"/>
  </r>
  <r>
    <n v="7459"/>
    <s v="CA-2017-137974"/>
    <x v="392"/>
    <d v="2017-04-18T00:00:00"/>
    <s v="First Class"/>
    <s v="LL-16840"/>
    <s v="Lauren Leatherbury"/>
    <x v="0"/>
    <s v="United States"/>
    <x v="141"/>
    <x v="17"/>
    <n v="22980"/>
    <x v="0"/>
    <s v="FUR-FU-10001468"/>
    <x v="0"/>
    <x v="5"/>
    <s v="Tenex Antistatic Computer Chair Mats"/>
    <n v="1196.8599999999999"/>
    <n v="7"/>
    <n v="0"/>
    <n v="119.68599999999989"/>
    <x v="0"/>
    <x v="0"/>
    <s v="No"/>
  </r>
  <r>
    <n v="7460"/>
    <s v="CA-2017-137974"/>
    <x v="392"/>
    <d v="2017-04-18T00:00:00"/>
    <s v="First Class"/>
    <s v="LL-16840"/>
    <s v="Lauren Leatherbury"/>
    <x v="0"/>
    <s v="United States"/>
    <x v="141"/>
    <x v="17"/>
    <n v="22980"/>
    <x v="0"/>
    <s v="FUR-BO-10001519"/>
    <x v="0"/>
    <x v="0"/>
    <s v="O'Sullivan 3-Shelf Heavy-Duty Bookcases"/>
    <n v="523.26"/>
    <n v="9"/>
    <n v="0"/>
    <n v="125.58240000000001"/>
    <x v="0"/>
    <x v="0"/>
    <s v="No"/>
  </r>
  <r>
    <n v="7461"/>
    <s v="US-2017-136987"/>
    <x v="347"/>
    <d v="2017-04-14T00:00:00"/>
    <s v="Second Class"/>
    <s v="AR-10540"/>
    <s v="Andy Reiter"/>
    <x v="0"/>
    <s v="United States"/>
    <x v="1"/>
    <x v="1"/>
    <n v="90004"/>
    <x v="1"/>
    <s v="TEC-CO-10001943"/>
    <x v="2"/>
    <x v="16"/>
    <s v="Canon PC-428 Personal Copier"/>
    <n v="639.96800000000007"/>
    <n v="4"/>
    <n v="0.2"/>
    <n v="215.98919999999998"/>
    <x v="1"/>
    <x v="1"/>
    <s v="Yes"/>
  </r>
  <r>
    <n v="7462"/>
    <s v="US-2017-136987"/>
    <x v="347"/>
    <d v="2017-04-14T00:00:00"/>
    <s v="Second Class"/>
    <s v="AR-10540"/>
    <s v="Andy Reiter"/>
    <x v="0"/>
    <s v="United States"/>
    <x v="1"/>
    <x v="1"/>
    <n v="90004"/>
    <x v="1"/>
    <s v="OFF-PA-10003127"/>
    <x v="1"/>
    <x v="10"/>
    <s v="Easy-staple paper"/>
    <n v="52.76"/>
    <n v="2"/>
    <n v="0"/>
    <n v="24.269599999999997"/>
    <x v="1"/>
    <x v="1"/>
    <s v="Yes"/>
  </r>
  <r>
    <n v="7463"/>
    <s v="CA-2017-138485"/>
    <x v="914"/>
    <d v="2017-03-01T00:00:00"/>
    <s v="Second Class"/>
    <s v="NP-18670"/>
    <s v="Nora Paige"/>
    <x v="0"/>
    <s v="United States"/>
    <x v="4"/>
    <x v="4"/>
    <n v="98105"/>
    <x v="1"/>
    <s v="TEC-AC-10002076"/>
    <x v="2"/>
    <x v="11"/>
    <s v="Microsoft Natural Keyboard Elite"/>
    <n v="538.92000000000007"/>
    <n v="9"/>
    <n v="0"/>
    <n v="80.837999999999994"/>
    <x v="1"/>
    <x v="0"/>
    <s v="No"/>
  </r>
  <r>
    <n v="7464"/>
    <s v="CA-2018-103709"/>
    <x v="162"/>
    <d v="2018-09-15T00:00:00"/>
    <s v="Standard Class"/>
    <s v="LP-17095"/>
    <s v="Liz Preis"/>
    <x v="0"/>
    <s v="United States"/>
    <x v="355"/>
    <x v="1"/>
    <n v="93277"/>
    <x v="1"/>
    <s v="OFF-AR-10003338"/>
    <x v="1"/>
    <x v="6"/>
    <s v="Eberhard Faber 3 1/2&quot; Golf Pencils"/>
    <n v="14.88"/>
    <n v="2"/>
    <n v="0"/>
    <n v="3.7200000000000006"/>
    <x v="1"/>
    <x v="0"/>
    <s v="No"/>
  </r>
  <r>
    <n v="7465"/>
    <s v="CA-2018-103709"/>
    <x v="162"/>
    <d v="2018-09-15T00:00:00"/>
    <s v="Standard Class"/>
    <s v="LP-17095"/>
    <s v="Liz Preis"/>
    <x v="0"/>
    <s v="United States"/>
    <x v="355"/>
    <x v="1"/>
    <n v="93277"/>
    <x v="1"/>
    <s v="OFF-PA-10004610"/>
    <x v="1"/>
    <x v="10"/>
    <s v="Xerox 1900"/>
    <n v="34.24"/>
    <n v="8"/>
    <n v="0"/>
    <n v="15.407999999999998"/>
    <x v="1"/>
    <x v="0"/>
    <s v="No"/>
  </r>
  <r>
    <n v="7466"/>
    <s v="CA-2018-103709"/>
    <x v="162"/>
    <d v="2018-09-15T00:00:00"/>
    <s v="Standard Class"/>
    <s v="LP-17095"/>
    <s v="Liz Preis"/>
    <x v="0"/>
    <s v="United States"/>
    <x v="355"/>
    <x v="1"/>
    <n v="93277"/>
    <x v="1"/>
    <s v="OFF-ST-10001272"/>
    <x v="1"/>
    <x v="4"/>
    <s v="Mini 13-1/2 Capacity Data Binder Rack, Pearl"/>
    <n v="261.74"/>
    <n v="2"/>
    <n v="0"/>
    <n v="65.435000000000002"/>
    <x v="1"/>
    <x v="0"/>
    <s v="No"/>
  </r>
  <r>
    <n v="7467"/>
    <s v="CA-2018-138282"/>
    <x v="288"/>
    <d v="2018-05-23T00:00:00"/>
    <s v="Standard Class"/>
    <s v="AH-10690"/>
    <s v="Anna Häberlin"/>
    <x v="1"/>
    <s v="United States"/>
    <x v="1"/>
    <x v="1"/>
    <n v="90008"/>
    <x v="1"/>
    <s v="OFF-AP-10001366"/>
    <x v="1"/>
    <x v="9"/>
    <s v="Staple holder"/>
    <n v="87.84"/>
    <n v="8"/>
    <n v="0"/>
    <n v="23.716800000000006"/>
    <x v="1"/>
    <x v="1"/>
    <s v="Yes"/>
  </r>
  <r>
    <n v="7468"/>
    <s v="CA-2019-148985"/>
    <x v="343"/>
    <d v="2019-11-15T00:00:00"/>
    <s v="Second Class"/>
    <s v="TB-21190"/>
    <s v="Thomas Brumley"/>
    <x v="2"/>
    <s v="United States"/>
    <x v="1"/>
    <x v="1"/>
    <n v="90045"/>
    <x v="1"/>
    <s v="FUR-FU-10001424"/>
    <x v="0"/>
    <x v="5"/>
    <s v="Dax Clear Box Frame"/>
    <n v="34.92"/>
    <n v="4"/>
    <n v="0"/>
    <n v="11.872799999999998"/>
    <x v="1"/>
    <x v="0"/>
    <s v="No"/>
  </r>
  <r>
    <n v="7469"/>
    <s v="CA-2016-138100"/>
    <x v="1114"/>
    <d v="2016-09-20T00:00:00"/>
    <s v="Standard Class"/>
    <s v="AA-10315"/>
    <s v="Alex Avila"/>
    <x v="0"/>
    <s v="United States"/>
    <x v="20"/>
    <x v="15"/>
    <n v="10011"/>
    <x v="3"/>
    <s v="OFF-PA-10000349"/>
    <x v="1"/>
    <x v="10"/>
    <s v="Easy-staple paper"/>
    <n v="14.940000000000001"/>
    <n v="3"/>
    <n v="0"/>
    <n v="7.0218000000000007"/>
    <x v="3"/>
    <x v="0"/>
    <s v="No"/>
  </r>
  <r>
    <n v="7470"/>
    <s v="CA-2016-138100"/>
    <x v="1114"/>
    <d v="2016-09-20T00:00:00"/>
    <s v="Standard Class"/>
    <s v="AA-10315"/>
    <s v="Alex Avila"/>
    <x v="0"/>
    <s v="United States"/>
    <x v="20"/>
    <x v="15"/>
    <n v="10011"/>
    <x v="3"/>
    <s v="FUR-FU-10002456"/>
    <x v="0"/>
    <x v="5"/>
    <s v="Master Caster Door Stop, Large Neon Orange"/>
    <n v="14.56"/>
    <n v="2"/>
    <n v="0"/>
    <n v="6.2608000000000015"/>
    <x v="3"/>
    <x v="0"/>
    <s v="No"/>
  </r>
  <r>
    <n v="7471"/>
    <s v="CA-2017-100734"/>
    <x v="426"/>
    <d v="2017-09-20T00:00:00"/>
    <s v="Standard Class"/>
    <s v="AC-10615"/>
    <s v="Ann Chong"/>
    <x v="1"/>
    <s v="United States"/>
    <x v="10"/>
    <x v="9"/>
    <n v="19143"/>
    <x v="3"/>
    <s v="OFF-BI-10002609"/>
    <x v="1"/>
    <x v="8"/>
    <s v="Avery Hidden Tab Dividers for Binding Systems"/>
    <n v="3.5760000000000005"/>
    <n v="4"/>
    <n v="0.7"/>
    <n v="-2.8608000000000002"/>
    <x v="3"/>
    <x v="0"/>
    <s v="No"/>
  </r>
  <r>
    <n v="7472"/>
    <s v="CA-2017-100734"/>
    <x v="426"/>
    <d v="2017-09-20T00:00:00"/>
    <s v="Standard Class"/>
    <s v="AC-10615"/>
    <s v="Ann Chong"/>
    <x v="1"/>
    <s v="United States"/>
    <x v="10"/>
    <x v="9"/>
    <n v="19143"/>
    <x v="3"/>
    <s v="OFF-ST-10001522"/>
    <x v="1"/>
    <x v="4"/>
    <s v="Gould Plastics 18-Pocket Panel Bin, 34w x 5-1/4d x 20-1/2h"/>
    <n v="147.184"/>
    <n v="2"/>
    <n v="0.2"/>
    <n v="-29.436800000000012"/>
    <x v="3"/>
    <x v="0"/>
    <s v="No"/>
  </r>
  <r>
    <n v="7473"/>
    <s v="CA-2018-139997"/>
    <x v="949"/>
    <d v="2018-07-03T00:00:00"/>
    <s v="First Class"/>
    <s v="EM-14140"/>
    <s v="Eugene Moren"/>
    <x v="2"/>
    <s v="United States"/>
    <x v="427"/>
    <x v="7"/>
    <n v="84043"/>
    <x v="1"/>
    <s v="TEC-CO-10000971"/>
    <x v="2"/>
    <x v="16"/>
    <s v="Hewlett Packard 310 Color Digital Copier"/>
    <n v="1499.95"/>
    <n v="5"/>
    <n v="0"/>
    <n v="449.9849999999999"/>
    <x v="1"/>
    <x v="0"/>
    <s v="No"/>
  </r>
  <r>
    <n v="7474"/>
    <s v="CA-2018-109652"/>
    <x v="342"/>
    <d v="2018-04-15T00:00:00"/>
    <s v="Standard Class"/>
    <s v="QJ-19255"/>
    <s v="Quincy Jones"/>
    <x v="1"/>
    <s v="United States"/>
    <x v="22"/>
    <x v="10"/>
    <n v="60653"/>
    <x v="2"/>
    <s v="OFF-AR-10000034"/>
    <x v="1"/>
    <x v="6"/>
    <s v="BIC Brite Liner Grip Highlighters, Assorted, 5/Pack"/>
    <n v="13.568000000000001"/>
    <n v="4"/>
    <n v="0.2"/>
    <n v="3.2223999999999995"/>
    <x v="2"/>
    <x v="0"/>
    <s v="No"/>
  </r>
  <r>
    <n v="7475"/>
    <s v="CA-2016-167199"/>
    <x v="1037"/>
    <d v="2016-01-10T00:00:00"/>
    <s v="Standard Class"/>
    <s v="ME-17320"/>
    <s v="Maria Etezadi"/>
    <x v="2"/>
    <s v="United States"/>
    <x v="0"/>
    <x v="0"/>
    <n v="42420"/>
    <x v="0"/>
    <s v="FUR-CH-10004063"/>
    <x v="0"/>
    <x v="1"/>
    <s v="Global Deluxe High-Back Manager's Chair"/>
    <n v="2573.8200000000002"/>
    <n v="9"/>
    <n v="0"/>
    <n v="746.40779999999972"/>
    <x v="0"/>
    <x v="0"/>
    <s v="No"/>
  </r>
  <r>
    <n v="7476"/>
    <s v="CA-2016-167199"/>
    <x v="1037"/>
    <d v="2016-01-10T00:00:00"/>
    <s v="Standard Class"/>
    <s v="ME-17320"/>
    <s v="Maria Etezadi"/>
    <x v="2"/>
    <s v="United States"/>
    <x v="0"/>
    <x v="0"/>
    <n v="42420"/>
    <x v="0"/>
    <s v="OFF-BI-10004632"/>
    <x v="1"/>
    <x v="8"/>
    <s v="Ibico Hi-Tech Manual Binding System"/>
    <n v="609.98"/>
    <n v="2"/>
    <n v="0"/>
    <n v="274.49099999999999"/>
    <x v="0"/>
    <x v="0"/>
    <s v="No"/>
  </r>
  <r>
    <n v="7477"/>
    <s v="CA-2016-167199"/>
    <x v="1037"/>
    <d v="2016-01-10T00:00:00"/>
    <s v="Standard Class"/>
    <s v="ME-17320"/>
    <s v="Maria Etezadi"/>
    <x v="2"/>
    <s v="United States"/>
    <x v="0"/>
    <x v="0"/>
    <n v="42420"/>
    <x v="0"/>
    <s v="OFF-AR-10001662"/>
    <x v="1"/>
    <x v="6"/>
    <s v="Rogers Handheld Barrel Pencil Sharpener"/>
    <n v="5.48"/>
    <n v="2"/>
    <n v="0"/>
    <n v="1.4796000000000005"/>
    <x v="0"/>
    <x v="0"/>
    <s v="No"/>
  </r>
  <r>
    <n v="7478"/>
    <s v="CA-2016-167199"/>
    <x v="1037"/>
    <d v="2016-01-10T00:00:00"/>
    <s v="Standard Class"/>
    <s v="ME-17320"/>
    <s v="Maria Etezadi"/>
    <x v="2"/>
    <s v="United States"/>
    <x v="0"/>
    <x v="0"/>
    <n v="42420"/>
    <x v="0"/>
    <s v="TEC-PH-10004977"/>
    <x v="2"/>
    <x v="7"/>
    <s v="GE 30524EE4"/>
    <n v="391.98"/>
    <n v="2"/>
    <n v="0"/>
    <n v="113.67419999999998"/>
    <x v="0"/>
    <x v="0"/>
    <s v="No"/>
  </r>
  <r>
    <n v="7479"/>
    <s v="CA-2016-167199"/>
    <x v="1037"/>
    <d v="2016-01-10T00:00:00"/>
    <s v="Standard Class"/>
    <s v="ME-17320"/>
    <s v="Maria Etezadi"/>
    <x v="2"/>
    <s v="United States"/>
    <x v="0"/>
    <x v="0"/>
    <n v="42420"/>
    <x v="0"/>
    <s v="TEC-PH-10004539"/>
    <x v="2"/>
    <x v="7"/>
    <s v="Wireless Extenders zBoost YX545 SOHO Signal Booster"/>
    <n v="755.96"/>
    <n v="4"/>
    <n v="0"/>
    <n v="204.10919999999999"/>
    <x v="0"/>
    <x v="0"/>
    <s v="No"/>
  </r>
  <r>
    <n v="7480"/>
    <s v="CA-2016-167199"/>
    <x v="1037"/>
    <d v="2016-01-10T00:00:00"/>
    <s v="Standard Class"/>
    <s v="ME-17320"/>
    <s v="Maria Etezadi"/>
    <x v="2"/>
    <s v="United States"/>
    <x v="0"/>
    <x v="0"/>
    <n v="42420"/>
    <x v="0"/>
    <s v="OFF-FA-10001883"/>
    <x v="1"/>
    <x v="13"/>
    <s v="Alliance Super-Size Bands, Assorted Sizes"/>
    <n v="31.12"/>
    <n v="4"/>
    <n v="0"/>
    <n v="0.31119999999999948"/>
    <x v="0"/>
    <x v="0"/>
    <s v="No"/>
  </r>
  <r>
    <n v="7481"/>
    <s v="CA-2016-167199"/>
    <x v="1037"/>
    <d v="2016-01-10T00:00:00"/>
    <s v="Standard Class"/>
    <s v="ME-17320"/>
    <s v="Maria Etezadi"/>
    <x v="2"/>
    <s v="United States"/>
    <x v="0"/>
    <x v="0"/>
    <n v="42420"/>
    <x v="0"/>
    <s v="OFF-PA-10000955"/>
    <x v="1"/>
    <x v="10"/>
    <s v="Southworth 25% Cotton Granite Paper &amp; Envelopes"/>
    <n v="6.54"/>
    <n v="1"/>
    <n v="0"/>
    <n v="3.0084"/>
    <x v="0"/>
    <x v="0"/>
    <s v="No"/>
  </r>
  <r>
    <n v="7482"/>
    <s v="CA-2018-124583"/>
    <x v="142"/>
    <d v="2018-09-03T00:00:00"/>
    <s v="Second Class"/>
    <s v="LB-16795"/>
    <s v="Laurel Beltran"/>
    <x v="2"/>
    <s v="United States"/>
    <x v="101"/>
    <x v="1"/>
    <n v="92646"/>
    <x v="1"/>
    <s v="OFF-EN-10002500"/>
    <x v="1"/>
    <x v="12"/>
    <s v="Globe Weis Peel &amp; Seel First Class Envelopes"/>
    <n v="12.78"/>
    <n v="1"/>
    <n v="0"/>
    <n v="5.7509999999999994"/>
    <x v="1"/>
    <x v="0"/>
    <s v="No"/>
  </r>
  <r>
    <n v="7483"/>
    <s v="CA-2016-113964"/>
    <x v="865"/>
    <d v="2016-09-30T00:00:00"/>
    <s v="Standard Class"/>
    <s v="JP-16135"/>
    <s v="Julie Prescott"/>
    <x v="2"/>
    <s v="United States"/>
    <x v="20"/>
    <x v="15"/>
    <n v="10011"/>
    <x v="3"/>
    <s v="OFF-BI-10004654"/>
    <x v="1"/>
    <x v="8"/>
    <s v="Avery Binding System Hidden Tab Executive Style Index Sets"/>
    <n v="18.463999999999999"/>
    <n v="4"/>
    <n v="0.2"/>
    <n v="6.9239999999999995"/>
    <x v="3"/>
    <x v="0"/>
    <s v="No"/>
  </r>
  <r>
    <n v="7484"/>
    <s v="CA-2016-129938"/>
    <x v="534"/>
    <d v="2016-12-17T00:00:00"/>
    <s v="Second Class"/>
    <s v="EB-13705"/>
    <s v="Ed Braxton"/>
    <x v="1"/>
    <s v="United States"/>
    <x v="10"/>
    <x v="9"/>
    <n v="19140"/>
    <x v="3"/>
    <s v="FUR-CH-10003774"/>
    <x v="0"/>
    <x v="1"/>
    <s v="Global Wood Trimmed Manager's Task Chair, Khaki"/>
    <n v="445.80200000000002"/>
    <n v="7"/>
    <n v="0.3"/>
    <n v="-108.26620000000001"/>
    <x v="3"/>
    <x v="0"/>
    <s v="No"/>
  </r>
  <r>
    <n v="7485"/>
    <s v="CA-2019-135111"/>
    <x v="116"/>
    <d v="2020-01-02T00:00:00"/>
    <s v="Standard Class"/>
    <s v="CS-12400"/>
    <s v="Christopher Schild"/>
    <x v="2"/>
    <s v="United States"/>
    <x v="402"/>
    <x v="46"/>
    <n v="58103"/>
    <x v="2"/>
    <s v="OFF-AR-10004707"/>
    <x v="1"/>
    <x v="6"/>
    <s v="Staples in misc. colors"/>
    <n v="2.48"/>
    <n v="1"/>
    <n v="0"/>
    <n v="0.86799999999999988"/>
    <x v="2"/>
    <x v="0"/>
    <s v="No"/>
  </r>
  <r>
    <n v="7486"/>
    <s v="CA-2019-135111"/>
    <x v="116"/>
    <d v="2020-01-02T00:00:00"/>
    <s v="Standard Class"/>
    <s v="CS-12400"/>
    <s v="Christopher Schild"/>
    <x v="2"/>
    <s v="United States"/>
    <x v="402"/>
    <x v="46"/>
    <n v="58103"/>
    <x v="2"/>
    <s v="OFF-BI-10004040"/>
    <x v="1"/>
    <x v="8"/>
    <s v="Wilson Jones Impact Binders"/>
    <n v="25.9"/>
    <n v="5"/>
    <n v="0"/>
    <n v="12.690999999999999"/>
    <x v="2"/>
    <x v="0"/>
    <s v="No"/>
  </r>
  <r>
    <n v="7487"/>
    <s v="US-2017-134558"/>
    <x v="546"/>
    <d v="2017-12-24T00:00:00"/>
    <s v="Second Class"/>
    <s v="PM-19135"/>
    <s v="Peter McVee"/>
    <x v="2"/>
    <s v="United States"/>
    <x v="18"/>
    <x v="38"/>
    <n v="3820"/>
    <x v="3"/>
    <s v="OFF-PA-10001184"/>
    <x v="1"/>
    <x v="10"/>
    <s v="Xerox 1903"/>
    <n v="29.900000000000002"/>
    <n v="5"/>
    <n v="0"/>
    <n v="14.651"/>
    <x v="3"/>
    <x v="0"/>
    <s v="No"/>
  </r>
  <r>
    <n v="7488"/>
    <s v="US-2017-134558"/>
    <x v="546"/>
    <d v="2017-12-24T00:00:00"/>
    <s v="Second Class"/>
    <s v="PM-19135"/>
    <s v="Peter McVee"/>
    <x v="2"/>
    <s v="United States"/>
    <x v="18"/>
    <x v="38"/>
    <n v="3820"/>
    <x v="3"/>
    <s v="TEC-AC-10004145"/>
    <x v="2"/>
    <x v="11"/>
    <s v="Logitech diNovo Edge Keyboard"/>
    <n v="2249.91"/>
    <n v="9"/>
    <n v="0"/>
    <n v="517.47930000000008"/>
    <x v="3"/>
    <x v="0"/>
    <s v="No"/>
  </r>
  <r>
    <n v="7489"/>
    <s v="US-2017-134558"/>
    <x v="546"/>
    <d v="2017-12-24T00:00:00"/>
    <s v="Second Class"/>
    <s v="PM-19135"/>
    <s v="Peter McVee"/>
    <x v="2"/>
    <s v="United States"/>
    <x v="18"/>
    <x v="38"/>
    <n v="3820"/>
    <x v="3"/>
    <s v="FUR-TA-10003473"/>
    <x v="0"/>
    <x v="3"/>
    <s v="Bretford Rectangular Conference Table Tops"/>
    <n v="1053.164"/>
    <n v="4"/>
    <n v="0.3"/>
    <n v="-105.31639999999993"/>
    <x v="3"/>
    <x v="0"/>
    <s v="No"/>
  </r>
  <r>
    <n v="7490"/>
    <s v="CA-2019-157196"/>
    <x v="60"/>
    <d v="2019-11-09T00:00:00"/>
    <s v="Standard Class"/>
    <s v="AA-10645"/>
    <s v="Anna Andreadi"/>
    <x v="0"/>
    <s v="United States"/>
    <x v="70"/>
    <x v="1"/>
    <n v="92105"/>
    <x v="1"/>
    <s v="OFF-PA-10003172"/>
    <x v="1"/>
    <x v="10"/>
    <s v="Xerox 1996"/>
    <n v="12.96"/>
    <n v="2"/>
    <n v="0"/>
    <n v="6.2208000000000006"/>
    <x v="1"/>
    <x v="1"/>
    <s v="Yes"/>
  </r>
  <r>
    <n v="7491"/>
    <s v="CA-2017-108672"/>
    <x v="229"/>
    <d v="2017-09-16T00:00:00"/>
    <s v="Standard Class"/>
    <s v="FA-14230"/>
    <s v="Frank Atkinson"/>
    <x v="1"/>
    <s v="United States"/>
    <x v="1"/>
    <x v="1"/>
    <n v="90032"/>
    <x v="1"/>
    <s v="FUR-FU-10003799"/>
    <x v="0"/>
    <x v="5"/>
    <s v="Seth Thomas 13 1/2&quot; Wall Clock"/>
    <n v="106.68"/>
    <n v="6"/>
    <n v="0"/>
    <n v="33.070799999999991"/>
    <x v="1"/>
    <x v="0"/>
    <s v="No"/>
  </r>
  <r>
    <n v="7492"/>
    <s v="US-2019-118598"/>
    <x v="673"/>
    <d v="2019-11-16T00:00:00"/>
    <s v="Same Day"/>
    <s v="CM-12190"/>
    <s v="Charlotte Melton"/>
    <x v="0"/>
    <s v="United States"/>
    <x v="456"/>
    <x v="15"/>
    <n v="13501"/>
    <x v="3"/>
    <s v="TEC-PH-10002583"/>
    <x v="2"/>
    <x v="7"/>
    <s v="iOttie HLCRIO102 Car Mount"/>
    <n v="119.94"/>
    <n v="6"/>
    <n v="0"/>
    <n v="5.9969999999999857"/>
    <x v="3"/>
    <x v="0"/>
    <s v="No"/>
  </r>
  <r>
    <n v="7493"/>
    <s v="US-2019-160836"/>
    <x v="220"/>
    <d v="2019-09-16T00:00:00"/>
    <s v="Standard Class"/>
    <s v="CC-12475"/>
    <s v="Cindy Chapman"/>
    <x v="0"/>
    <s v="United States"/>
    <x v="12"/>
    <x v="5"/>
    <n v="77070"/>
    <x v="2"/>
    <s v="OFF-PA-10004239"/>
    <x v="1"/>
    <x v="10"/>
    <s v="Xerox 1953"/>
    <n v="10.272000000000002"/>
    <n v="3"/>
    <n v="0.2"/>
    <n v="3.2099999999999982"/>
    <x v="2"/>
    <x v="0"/>
    <s v="No"/>
  </r>
  <r>
    <n v="7494"/>
    <s v="US-2019-160836"/>
    <x v="220"/>
    <d v="2019-09-16T00:00:00"/>
    <s v="Standard Class"/>
    <s v="CC-12475"/>
    <s v="Cindy Chapman"/>
    <x v="0"/>
    <s v="United States"/>
    <x v="12"/>
    <x v="5"/>
    <n v="77070"/>
    <x v="2"/>
    <s v="FUR-TA-10002855"/>
    <x v="0"/>
    <x v="3"/>
    <s v="Bevis Round Conference Table Top &amp; Single Column Base"/>
    <n v="512.19000000000005"/>
    <n v="5"/>
    <n v="0.3"/>
    <n v="-65.853000000000009"/>
    <x v="2"/>
    <x v="0"/>
    <s v="No"/>
  </r>
  <r>
    <n v="7495"/>
    <s v="US-2019-160836"/>
    <x v="220"/>
    <d v="2019-09-16T00:00:00"/>
    <s v="Standard Class"/>
    <s v="CC-12475"/>
    <s v="Cindy Chapman"/>
    <x v="0"/>
    <s v="United States"/>
    <x v="12"/>
    <x v="5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  <x v="2"/>
    <x v="0"/>
    <s v="No"/>
  </r>
  <r>
    <n v="7496"/>
    <s v="CA-2019-121048"/>
    <x v="1163"/>
    <d v="2019-07-18T00:00:00"/>
    <s v="Standard Class"/>
    <s v="TC-21295"/>
    <s v="Toby Carlisle"/>
    <x v="0"/>
    <s v="United States"/>
    <x v="223"/>
    <x v="1"/>
    <n v="92683"/>
    <x v="1"/>
    <s v="OFF-BI-10004022"/>
    <x v="1"/>
    <x v="8"/>
    <s v="Acco Suede Grain Vinyl Round Ring Binder"/>
    <n v="4.4479999999999995"/>
    <n v="2"/>
    <n v="0.2"/>
    <n v="1.4455999999999996"/>
    <x v="1"/>
    <x v="0"/>
    <s v="No"/>
  </r>
  <r>
    <n v="7497"/>
    <s v="CA-2019-121048"/>
    <x v="1163"/>
    <d v="2019-07-18T00:00:00"/>
    <s v="Standard Class"/>
    <s v="TC-21295"/>
    <s v="Toby Carlisle"/>
    <x v="0"/>
    <s v="United States"/>
    <x v="223"/>
    <x v="1"/>
    <n v="92683"/>
    <x v="1"/>
    <s v="FUR-FU-10003601"/>
    <x v="0"/>
    <x v="5"/>
    <s v="Deflect-o RollaMat Studded, Beveled Mat for Medium Pile Carpeting"/>
    <n v="276.69"/>
    <n v="3"/>
    <n v="0"/>
    <n v="49.804199999999994"/>
    <x v="1"/>
    <x v="0"/>
    <s v="No"/>
  </r>
  <r>
    <n v="7498"/>
    <s v="CA-2019-121048"/>
    <x v="1163"/>
    <d v="2019-07-18T00:00:00"/>
    <s v="Standard Class"/>
    <s v="TC-21295"/>
    <s v="Toby Carlisle"/>
    <x v="0"/>
    <s v="United States"/>
    <x v="223"/>
    <x v="1"/>
    <n v="92683"/>
    <x v="1"/>
    <s v="OFF-FA-10000490"/>
    <x v="1"/>
    <x v="13"/>
    <s v="OIC Binder Clips, Mini, 1/4&quot; Capacity, Black"/>
    <n v="4.96"/>
    <n v="4"/>
    <n v="0"/>
    <n v="2.3311999999999999"/>
    <x v="1"/>
    <x v="0"/>
    <s v="No"/>
  </r>
  <r>
    <n v="7499"/>
    <s v="CA-2019-121048"/>
    <x v="1163"/>
    <d v="2019-07-18T00:00:00"/>
    <s v="Standard Class"/>
    <s v="TC-21295"/>
    <s v="Toby Carlisle"/>
    <x v="0"/>
    <s v="United States"/>
    <x v="223"/>
    <x v="1"/>
    <n v="92683"/>
    <x v="1"/>
    <s v="OFF-AR-10004042"/>
    <x v="1"/>
    <x v="6"/>
    <s v="BOSTON Model 1800 Electric Pencil Sharpeners, Putty/Woodgrain"/>
    <n v="71.92"/>
    <n v="4"/>
    <n v="0"/>
    <n v="20.856799999999993"/>
    <x v="1"/>
    <x v="0"/>
    <s v="No"/>
  </r>
  <r>
    <n v="7500"/>
    <s v="CA-2019-121048"/>
    <x v="1163"/>
    <d v="2019-07-18T00:00:00"/>
    <s v="Standard Class"/>
    <s v="TC-21295"/>
    <s v="Toby Carlisle"/>
    <x v="0"/>
    <s v="United States"/>
    <x v="223"/>
    <x v="1"/>
    <n v="92683"/>
    <x v="1"/>
    <s v="FUR-FU-10002960"/>
    <x v="0"/>
    <x v="5"/>
    <s v="Eldon 200 Class Desk Accessories, Burgundy"/>
    <n v="18.84"/>
    <n v="3"/>
    <n v="0"/>
    <n v="7.9128000000000007"/>
    <x v="1"/>
    <x v="0"/>
    <s v="No"/>
  </r>
  <r>
    <n v="7501"/>
    <s v="CA-2019-121048"/>
    <x v="1163"/>
    <d v="2019-07-18T00:00:00"/>
    <s v="Standard Class"/>
    <s v="TC-21295"/>
    <s v="Toby Carlisle"/>
    <x v="0"/>
    <s v="United States"/>
    <x v="223"/>
    <x v="1"/>
    <n v="92683"/>
    <x v="1"/>
    <s v="TEC-AC-10000991"/>
    <x v="2"/>
    <x v="11"/>
    <s v="Sony Micro Vault Click 8 GB USB 2.0 Flash Drive"/>
    <n v="140.97"/>
    <n v="3"/>
    <n v="0"/>
    <n v="19.735800000000005"/>
    <x v="1"/>
    <x v="0"/>
    <s v="No"/>
  </r>
  <r>
    <n v="7502"/>
    <s v="CA-2019-121048"/>
    <x v="1163"/>
    <d v="2019-07-18T00:00:00"/>
    <s v="Standard Class"/>
    <s v="TC-21295"/>
    <s v="Toby Carlisle"/>
    <x v="0"/>
    <s v="United States"/>
    <x v="223"/>
    <x v="1"/>
    <n v="92683"/>
    <x v="1"/>
    <s v="TEC-PH-10004977"/>
    <x v="2"/>
    <x v="7"/>
    <s v="GE 30524EE4"/>
    <n v="470.37600000000009"/>
    <n v="3"/>
    <n v="0.2"/>
    <n v="52.917299999999955"/>
    <x v="1"/>
    <x v="0"/>
    <s v="No"/>
  </r>
  <r>
    <n v="7503"/>
    <s v="US-2019-120147"/>
    <x v="983"/>
    <d v="2019-03-30T00:00:00"/>
    <s v="Same Day"/>
    <s v="TB-21400"/>
    <s v="Tom Boeckenhauer"/>
    <x v="0"/>
    <s v="United States"/>
    <x v="1"/>
    <x v="1"/>
    <n v="90036"/>
    <x v="1"/>
    <s v="OFF-AR-10000817"/>
    <x v="1"/>
    <x v="6"/>
    <s v="Manco Dry-Lighter Erasable Highlighter"/>
    <n v="6.08"/>
    <n v="2"/>
    <n v="0"/>
    <n v="2.0671999999999997"/>
    <x v="1"/>
    <x v="0"/>
    <s v="No"/>
  </r>
  <r>
    <n v="7504"/>
    <s v="US-2019-120147"/>
    <x v="983"/>
    <d v="2019-03-30T00:00:00"/>
    <s v="Same Day"/>
    <s v="TB-21400"/>
    <s v="Tom Boeckenhauer"/>
    <x v="0"/>
    <s v="United States"/>
    <x v="1"/>
    <x v="1"/>
    <n v="90036"/>
    <x v="1"/>
    <s v="TEC-PH-10002447"/>
    <x v="2"/>
    <x v="7"/>
    <s v="AT&amp;T CL83451 4-Handset Telephone"/>
    <n v="164.79200000000003"/>
    <n v="1"/>
    <n v="0.2"/>
    <n v="18.539099999999991"/>
    <x v="1"/>
    <x v="0"/>
    <s v="No"/>
  </r>
  <r>
    <n v="7505"/>
    <s v="CA-2018-158043"/>
    <x v="1011"/>
    <d v="2018-02-04T00:00:00"/>
    <s v="Second Class"/>
    <s v="JK-15325"/>
    <s v="Jason Klamczynski"/>
    <x v="1"/>
    <s v="United States"/>
    <x v="496"/>
    <x v="30"/>
    <n v="8401"/>
    <x v="3"/>
    <s v="OFF-EN-10003134"/>
    <x v="1"/>
    <x v="12"/>
    <s v="Staple envelope"/>
    <n v="23.36"/>
    <n v="2"/>
    <n v="0"/>
    <n v="11.68"/>
    <x v="3"/>
    <x v="0"/>
    <s v="No"/>
  </r>
  <r>
    <n v="7506"/>
    <s v="US-2019-106579"/>
    <x v="110"/>
    <d v="2019-06-13T00:00:00"/>
    <s v="Standard Class"/>
    <s v="BW-11200"/>
    <s v="Ben Wallace"/>
    <x v="0"/>
    <s v="United States"/>
    <x v="242"/>
    <x v="10"/>
    <n v="60076"/>
    <x v="2"/>
    <s v="OFF-BI-10000309"/>
    <x v="1"/>
    <x v="8"/>
    <s v="GBC Twin Loop Wire Binding Elements, 9/16&quot; Spine, Black"/>
    <n v="12.175999999999998"/>
    <n v="4"/>
    <n v="0.8"/>
    <n v="-18.872800000000009"/>
    <x v="2"/>
    <x v="0"/>
    <s v="No"/>
  </r>
  <r>
    <n v="7507"/>
    <s v="CA-2016-115889"/>
    <x v="981"/>
    <d v="2016-11-06T00:00:00"/>
    <s v="Standard Class"/>
    <s v="SH-20395"/>
    <s v="Shahid Hopkins"/>
    <x v="0"/>
    <s v="United States"/>
    <x v="8"/>
    <x v="1"/>
    <n v="94122"/>
    <x v="1"/>
    <s v="TEC-PH-10001615"/>
    <x v="2"/>
    <x v="7"/>
    <s v="AT&amp;T CL82213"/>
    <n v="46.384"/>
    <n v="2"/>
    <n v="0.2"/>
    <n v="5.2181999999999924"/>
    <x v="1"/>
    <x v="0"/>
    <s v="No"/>
  </r>
  <r>
    <n v="7508"/>
    <s v="CA-2016-115889"/>
    <x v="981"/>
    <d v="2016-11-06T00:00:00"/>
    <s v="Standard Class"/>
    <s v="SH-20395"/>
    <s v="Shahid Hopkins"/>
    <x v="0"/>
    <s v="United States"/>
    <x v="8"/>
    <x v="1"/>
    <n v="94122"/>
    <x v="1"/>
    <s v="OFF-ST-10003208"/>
    <x v="1"/>
    <x v="4"/>
    <s v="Adjustable Depth Letter/Legal Cart"/>
    <n v="362.92"/>
    <n v="2"/>
    <n v="0"/>
    <n v="105.24679999999995"/>
    <x v="1"/>
    <x v="0"/>
    <s v="No"/>
  </r>
  <r>
    <n v="7509"/>
    <s v="US-2019-161935"/>
    <x v="1163"/>
    <d v="2019-07-18T00:00:00"/>
    <s v="Standard Class"/>
    <s v="JL-15835"/>
    <s v="John Lee"/>
    <x v="0"/>
    <s v="United States"/>
    <x v="38"/>
    <x v="24"/>
    <n v="43229"/>
    <x v="3"/>
    <s v="OFF-PA-10000605"/>
    <x v="1"/>
    <x v="10"/>
    <s v="Xerox 1950"/>
    <n v="9.2480000000000011"/>
    <n v="2"/>
    <n v="0.2"/>
    <n v="3.3524000000000003"/>
    <x v="3"/>
    <x v="0"/>
    <s v="No"/>
  </r>
  <r>
    <n v="7510"/>
    <s v="US-2019-161935"/>
    <x v="1163"/>
    <d v="2019-07-18T00:00:00"/>
    <s v="Standard Class"/>
    <s v="JL-15835"/>
    <s v="John Lee"/>
    <x v="0"/>
    <s v="United States"/>
    <x v="38"/>
    <x v="24"/>
    <n v="43229"/>
    <x v="3"/>
    <s v="TEC-PH-10000560"/>
    <x v="2"/>
    <x v="7"/>
    <s v="Samsung Galaxy S III - 16GB - pebble blue (T-Mobile)"/>
    <n v="1889.9459999999999"/>
    <n v="9"/>
    <n v="0.4"/>
    <n v="-377.98919999999998"/>
    <x v="3"/>
    <x v="0"/>
    <s v="No"/>
  </r>
  <r>
    <n v="7511"/>
    <s v="US-2019-161935"/>
    <x v="1163"/>
    <d v="2019-07-18T00:00:00"/>
    <s v="Standard Class"/>
    <s v="JL-15835"/>
    <s v="John Lee"/>
    <x v="0"/>
    <s v="United States"/>
    <x v="38"/>
    <x v="24"/>
    <n v="43229"/>
    <x v="3"/>
    <s v="OFF-ST-10003455"/>
    <x v="1"/>
    <x v="4"/>
    <s v="Tenex File Box, Personal Filing Tote with Lid, Black"/>
    <n v="62.040000000000006"/>
    <n v="5"/>
    <n v="0.2"/>
    <n v="4.6530000000000022"/>
    <x v="3"/>
    <x v="0"/>
    <s v="No"/>
  </r>
  <r>
    <n v="7512"/>
    <s v="US-2019-161935"/>
    <x v="1163"/>
    <d v="2019-07-18T00:00:00"/>
    <s v="Standard Class"/>
    <s v="JL-15835"/>
    <s v="John Lee"/>
    <x v="0"/>
    <s v="United States"/>
    <x v="38"/>
    <x v="24"/>
    <n v="43229"/>
    <x v="3"/>
    <s v="FUR-FU-10002937"/>
    <x v="0"/>
    <x v="5"/>
    <s v="GE 48&quot; Fluorescent Tube, Cool White Energy Saver, 34 Watts, 30/Box"/>
    <n v="396.92000000000007"/>
    <n v="5"/>
    <n v="0.2"/>
    <n v="148.845"/>
    <x v="3"/>
    <x v="0"/>
    <s v="No"/>
  </r>
  <r>
    <n v="7513"/>
    <s v="US-2019-161935"/>
    <x v="1163"/>
    <d v="2019-07-18T00:00:00"/>
    <s v="Standard Class"/>
    <s v="JL-15835"/>
    <s v="John Lee"/>
    <x v="0"/>
    <s v="United States"/>
    <x v="38"/>
    <x v="24"/>
    <n v="43229"/>
    <x v="3"/>
    <s v="OFF-ST-10001837"/>
    <x v="1"/>
    <x v="4"/>
    <s v="SAFCO Mobile Desk Side File, Wire Frame"/>
    <n v="239.45599999999999"/>
    <n v="7"/>
    <n v="0.2"/>
    <n v="17.959200000000003"/>
    <x v="3"/>
    <x v="0"/>
    <s v="No"/>
  </r>
  <r>
    <n v="7514"/>
    <s v="US-2019-161935"/>
    <x v="1163"/>
    <d v="2019-07-18T00:00:00"/>
    <s v="Standard Class"/>
    <s v="JL-15835"/>
    <s v="John Lee"/>
    <x v="0"/>
    <s v="United States"/>
    <x v="38"/>
    <x v="24"/>
    <n v="43229"/>
    <x v="3"/>
    <s v="OFF-AR-10004757"/>
    <x v="1"/>
    <x v="6"/>
    <s v="Crayola Colored Pencils"/>
    <n v="13.120000000000001"/>
    <n v="5"/>
    <n v="0.2"/>
    <n v="2.1319999999999988"/>
    <x v="3"/>
    <x v="0"/>
    <s v="No"/>
  </r>
  <r>
    <n v="7515"/>
    <s v="US-2019-167920"/>
    <x v="34"/>
    <d v="2019-12-12T00:00:00"/>
    <s v="Second Class"/>
    <s v="JL-15835"/>
    <s v="John Lee"/>
    <x v="0"/>
    <s v="United States"/>
    <x v="102"/>
    <x v="0"/>
    <n v="40475"/>
    <x v="0"/>
    <s v="OFF-BI-10004236"/>
    <x v="1"/>
    <x v="8"/>
    <s v="XtraLife ClearVue Slant-D Ring Binder, White, 3&quot;"/>
    <n v="29.36"/>
    <n v="2"/>
    <n v="0"/>
    <n v="13.505599999999999"/>
    <x v="0"/>
    <x v="0"/>
    <s v="No"/>
  </r>
  <r>
    <n v="7516"/>
    <s v="US-2019-167920"/>
    <x v="34"/>
    <d v="2019-12-12T00:00:00"/>
    <s v="Second Class"/>
    <s v="JL-15835"/>
    <s v="John Lee"/>
    <x v="0"/>
    <s v="United States"/>
    <x v="102"/>
    <x v="0"/>
    <n v="40475"/>
    <x v="0"/>
    <s v="OFF-AP-10000159"/>
    <x v="1"/>
    <x v="9"/>
    <s v="Belkin F9M820V08 8 Outlet Surge"/>
    <n v="214.89999999999998"/>
    <n v="5"/>
    <n v="0"/>
    <n v="62.32099999999997"/>
    <x v="0"/>
    <x v="0"/>
    <s v="No"/>
  </r>
  <r>
    <n v="7517"/>
    <s v="US-2019-167920"/>
    <x v="34"/>
    <d v="2019-12-12T00:00:00"/>
    <s v="Second Class"/>
    <s v="JL-15835"/>
    <s v="John Lee"/>
    <x v="0"/>
    <s v="United States"/>
    <x v="102"/>
    <x v="0"/>
    <n v="40475"/>
    <x v="0"/>
    <s v="OFF-BI-10003274"/>
    <x v="1"/>
    <x v="8"/>
    <s v="Avery Durable Slant Ring Binders, No Labels"/>
    <n v="15.92"/>
    <n v="4"/>
    <n v="0"/>
    <n v="7.4824000000000002"/>
    <x v="0"/>
    <x v="0"/>
    <s v="No"/>
  </r>
  <r>
    <n v="7518"/>
    <s v="US-2019-167920"/>
    <x v="34"/>
    <d v="2019-12-12T00:00:00"/>
    <s v="Second Class"/>
    <s v="JL-15835"/>
    <s v="John Lee"/>
    <x v="0"/>
    <s v="United States"/>
    <x v="102"/>
    <x v="0"/>
    <n v="40475"/>
    <x v="0"/>
    <s v="TEC-AC-10001013"/>
    <x v="2"/>
    <x v="11"/>
    <s v="Logitech ClearChat Comfort/USB Headset H390"/>
    <n v="146.44999999999999"/>
    <n v="5"/>
    <n v="0"/>
    <n v="48.328499999999991"/>
    <x v="0"/>
    <x v="0"/>
    <s v="No"/>
  </r>
  <r>
    <n v="7519"/>
    <s v="US-2019-167920"/>
    <x v="34"/>
    <d v="2019-12-12T00:00:00"/>
    <s v="Second Class"/>
    <s v="JL-15835"/>
    <s v="John Lee"/>
    <x v="0"/>
    <s v="United States"/>
    <x v="102"/>
    <x v="0"/>
    <n v="40475"/>
    <x v="0"/>
    <s v="OFF-ST-10004963"/>
    <x v="1"/>
    <x v="4"/>
    <s v="Eldon Gobal File Keepers"/>
    <n v="15.14"/>
    <n v="1"/>
    <n v="0"/>
    <n v="0.60559999999999903"/>
    <x v="0"/>
    <x v="0"/>
    <s v="No"/>
  </r>
  <r>
    <n v="7520"/>
    <s v="US-2019-167920"/>
    <x v="34"/>
    <d v="2019-12-12T00:00:00"/>
    <s v="Second Class"/>
    <s v="JL-15835"/>
    <s v="John Lee"/>
    <x v="0"/>
    <s v="United States"/>
    <x v="102"/>
    <x v="0"/>
    <n v="40475"/>
    <x v="0"/>
    <s v="OFF-LA-10004409"/>
    <x v="1"/>
    <x v="2"/>
    <s v="Avery 492"/>
    <n v="5.76"/>
    <n v="2"/>
    <n v="0"/>
    <n v="2.6495999999999995"/>
    <x v="0"/>
    <x v="0"/>
    <s v="No"/>
  </r>
  <r>
    <n v="7521"/>
    <s v="US-2019-167920"/>
    <x v="34"/>
    <d v="2019-12-12T00:00:00"/>
    <s v="Second Class"/>
    <s v="JL-15835"/>
    <s v="John Lee"/>
    <x v="0"/>
    <s v="United States"/>
    <x v="102"/>
    <x v="0"/>
    <n v="40475"/>
    <x v="0"/>
    <s v="TEC-CO-10001046"/>
    <x v="2"/>
    <x v="16"/>
    <s v="Canon Imageclass D680 Copier / Fax"/>
    <n v="1399.98"/>
    <n v="2"/>
    <n v="0"/>
    <n v="629.99099999999999"/>
    <x v="0"/>
    <x v="0"/>
    <s v="No"/>
  </r>
  <r>
    <n v="7522"/>
    <s v="CA-2018-162383"/>
    <x v="64"/>
    <d v="2018-09-11T00:00:00"/>
    <s v="Standard Class"/>
    <s v="MD-17350"/>
    <s v="Maribeth Dona"/>
    <x v="0"/>
    <s v="United States"/>
    <x v="152"/>
    <x v="24"/>
    <n v="43130"/>
    <x v="3"/>
    <s v="OFF-BI-10002824"/>
    <x v="1"/>
    <x v="8"/>
    <s v="Recycled Easel Ring Binders"/>
    <n v="8.9520000000000017"/>
    <n v="2"/>
    <n v="0.7"/>
    <n v="-7.4600000000000009"/>
    <x v="3"/>
    <x v="0"/>
    <s v="No"/>
  </r>
  <r>
    <n v="7523"/>
    <s v="CA-2018-162383"/>
    <x v="64"/>
    <d v="2018-09-11T00:00:00"/>
    <s v="Standard Class"/>
    <s v="MD-17350"/>
    <s v="Maribeth Dona"/>
    <x v="0"/>
    <s v="United States"/>
    <x v="152"/>
    <x v="24"/>
    <n v="43130"/>
    <x v="3"/>
    <s v="OFF-BI-10001757"/>
    <x v="1"/>
    <x v="8"/>
    <s v="Pressboard Hanging Data Binders for Unburst Sheets"/>
    <n v="8.8560000000000016"/>
    <n v="6"/>
    <n v="0.7"/>
    <n v="-6.4944000000000024"/>
    <x v="3"/>
    <x v="0"/>
    <s v="No"/>
  </r>
  <r>
    <n v="7524"/>
    <s v="CA-2018-162383"/>
    <x v="64"/>
    <d v="2018-09-11T00:00:00"/>
    <s v="Standard Class"/>
    <s v="MD-17350"/>
    <s v="Maribeth Dona"/>
    <x v="0"/>
    <s v="United States"/>
    <x v="152"/>
    <x v="24"/>
    <n v="43130"/>
    <x v="3"/>
    <s v="FUR-CH-10004477"/>
    <x v="0"/>
    <x v="1"/>
    <s v="Global Push Button Manager's Chair, Indigo"/>
    <n v="85.245999999999995"/>
    <n v="2"/>
    <n v="0.3"/>
    <n v="-1.217800000000004"/>
    <x v="3"/>
    <x v="0"/>
    <s v="No"/>
  </r>
  <r>
    <n v="7525"/>
    <s v="CA-2016-125731"/>
    <x v="1076"/>
    <d v="2016-09-16T00:00:00"/>
    <s v="Standard Class"/>
    <s v="CL-12565"/>
    <s v="Clay Ludtke"/>
    <x v="0"/>
    <s v="United States"/>
    <x v="345"/>
    <x v="21"/>
    <n v="97030"/>
    <x v="1"/>
    <s v="OFF-EN-10003072"/>
    <x v="1"/>
    <x v="12"/>
    <s v="Peel &amp; Seel Envelopes"/>
    <n v="21.728000000000002"/>
    <n v="7"/>
    <n v="0.2"/>
    <n v="7.6047999999999991"/>
    <x v="1"/>
    <x v="0"/>
    <s v="No"/>
  </r>
  <r>
    <n v="7526"/>
    <s v="CA-2016-125731"/>
    <x v="1076"/>
    <d v="2016-09-16T00:00:00"/>
    <s v="Standard Class"/>
    <s v="CL-12565"/>
    <s v="Clay Ludtke"/>
    <x v="0"/>
    <s v="United States"/>
    <x v="345"/>
    <x v="21"/>
    <n v="97030"/>
    <x v="1"/>
    <s v="FUR-CH-10003973"/>
    <x v="0"/>
    <x v="1"/>
    <s v="GuestStacker Chair with Chrome Finish Legs"/>
    <n v="1487.04"/>
    <n v="5"/>
    <n v="0.2"/>
    <n v="148.70400000000006"/>
    <x v="1"/>
    <x v="0"/>
    <s v="No"/>
  </r>
  <r>
    <n v="7527"/>
    <s v="US-2019-106145"/>
    <x v="986"/>
    <d v="2019-09-26T00:00:00"/>
    <s v="Same Day"/>
    <s v="RA-19885"/>
    <s v="Ruben Ausman"/>
    <x v="1"/>
    <s v="United States"/>
    <x v="8"/>
    <x v="1"/>
    <n v="94109"/>
    <x v="1"/>
    <s v="OFF-EN-10001028"/>
    <x v="1"/>
    <x v="12"/>
    <s v="Staple envelope"/>
    <n v="71.88"/>
    <n v="6"/>
    <n v="0"/>
    <n v="33.064799999999998"/>
    <x v="1"/>
    <x v="0"/>
    <s v="No"/>
  </r>
  <r>
    <n v="7528"/>
    <s v="US-2019-106145"/>
    <x v="986"/>
    <d v="2019-09-26T00:00:00"/>
    <s v="Same Day"/>
    <s v="RA-19885"/>
    <s v="Ruben Ausman"/>
    <x v="1"/>
    <s v="United States"/>
    <x v="8"/>
    <x v="1"/>
    <n v="94109"/>
    <x v="1"/>
    <s v="FUR-FU-10003829"/>
    <x v="0"/>
    <x v="5"/>
    <s v="Stackable Trays"/>
    <n v="9.24"/>
    <n v="3"/>
    <n v="0"/>
    <n v="2.9567999999999994"/>
    <x v="1"/>
    <x v="0"/>
    <s v="No"/>
  </r>
  <r>
    <n v="7529"/>
    <s v="US-2019-106145"/>
    <x v="986"/>
    <d v="2019-09-26T00:00:00"/>
    <s v="Same Day"/>
    <s v="RA-19885"/>
    <s v="Ruben Ausman"/>
    <x v="1"/>
    <s v="United States"/>
    <x v="8"/>
    <x v="1"/>
    <n v="94109"/>
    <x v="1"/>
    <s v="OFF-PA-10002245"/>
    <x v="1"/>
    <x v="10"/>
    <s v="Xerox 1895"/>
    <n v="35.880000000000003"/>
    <n v="6"/>
    <n v="0"/>
    <n v="16.146000000000001"/>
    <x v="1"/>
    <x v="0"/>
    <s v="No"/>
  </r>
  <r>
    <n v="7530"/>
    <s v="US-2019-106145"/>
    <x v="986"/>
    <d v="2019-09-26T00:00:00"/>
    <s v="Same Day"/>
    <s v="RA-19885"/>
    <s v="Ruben Ausman"/>
    <x v="1"/>
    <s v="United States"/>
    <x v="8"/>
    <x v="1"/>
    <n v="94109"/>
    <x v="1"/>
    <s v="OFF-BI-10002215"/>
    <x v="1"/>
    <x v="8"/>
    <s v="Wilson Jones Hanging View Binder, White, 1&quot;"/>
    <n v="17.04"/>
    <n v="3"/>
    <n v="0.2"/>
    <n v="5.5379999999999985"/>
    <x v="1"/>
    <x v="0"/>
    <s v="No"/>
  </r>
  <r>
    <n v="7531"/>
    <s v="US-2019-106145"/>
    <x v="986"/>
    <d v="2019-09-26T00:00:00"/>
    <s v="Same Day"/>
    <s v="RA-19885"/>
    <s v="Ruben Ausman"/>
    <x v="1"/>
    <s v="United States"/>
    <x v="8"/>
    <x v="1"/>
    <n v="94109"/>
    <x v="1"/>
    <s v="OFF-BI-10003925"/>
    <x v="1"/>
    <x v="8"/>
    <s v="Fellowes PB300 Plastic Comb Binding Machine"/>
    <n v="931.17600000000016"/>
    <n v="3"/>
    <n v="0.2"/>
    <n v="314.27190000000002"/>
    <x v="1"/>
    <x v="0"/>
    <s v="No"/>
  </r>
  <r>
    <n v="7532"/>
    <s v="CA-2018-107146"/>
    <x v="26"/>
    <d v="2018-06-19T00:00:00"/>
    <s v="First Class"/>
    <s v="LC-16885"/>
    <s v="Lena Creighton"/>
    <x v="0"/>
    <s v="United States"/>
    <x v="497"/>
    <x v="22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  <x v="1"/>
    <x v="0"/>
    <s v="No"/>
  </r>
  <r>
    <n v="7533"/>
    <s v="CA-2018-107146"/>
    <x v="26"/>
    <d v="2018-06-19T00:00:00"/>
    <s v="First Class"/>
    <s v="LC-16885"/>
    <s v="Lena Creighton"/>
    <x v="0"/>
    <s v="United States"/>
    <x v="497"/>
    <x v="22"/>
    <n v="80501"/>
    <x v="1"/>
    <s v="FUR-CH-10004853"/>
    <x v="0"/>
    <x v="1"/>
    <s v="Global Manager's Adjustable Task Chair, Storm"/>
    <n v="483.13599999999997"/>
    <n v="4"/>
    <n v="0.2"/>
    <n v="54.352799999999945"/>
    <x v="1"/>
    <x v="0"/>
    <s v="No"/>
  </r>
  <r>
    <n v="7534"/>
    <s v="US-2019-134642"/>
    <x v="906"/>
    <d v="2019-03-01T00:00:00"/>
    <s v="Standard Class"/>
    <s v="SW-20245"/>
    <s v="Scot Wooten"/>
    <x v="0"/>
    <s v="United States"/>
    <x v="202"/>
    <x v="3"/>
    <n v="27834"/>
    <x v="0"/>
    <s v="FUR-CH-10002880"/>
    <x v="0"/>
    <x v="1"/>
    <s v="Global High-Back Leather Tilter, Burgundy"/>
    <n v="196.78399999999999"/>
    <n v="2"/>
    <n v="0.2"/>
    <n v="-22.138200000000012"/>
    <x v="0"/>
    <x v="0"/>
    <s v="No"/>
  </r>
  <r>
    <n v="7535"/>
    <s v="US-2019-134642"/>
    <x v="906"/>
    <d v="2019-03-01T00:00:00"/>
    <s v="Standard Class"/>
    <s v="SW-20245"/>
    <s v="Scot Wooten"/>
    <x v="0"/>
    <s v="United States"/>
    <x v="202"/>
    <x v="3"/>
    <n v="27834"/>
    <x v="0"/>
    <s v="FUR-BO-10004709"/>
    <x v="0"/>
    <x v="0"/>
    <s v="Bush Westfield Collection Bookcases, Medium Cherry Finish"/>
    <n v="231.92000000000002"/>
    <n v="5"/>
    <n v="0.2"/>
    <n v="5.7980000000000018"/>
    <x v="0"/>
    <x v="0"/>
    <s v="No"/>
  </r>
  <r>
    <n v="7536"/>
    <s v="US-2019-160143"/>
    <x v="185"/>
    <d v="2019-04-07T00:00:00"/>
    <s v="Standard Class"/>
    <s v="HG-14965"/>
    <s v="Henry Goldwyn"/>
    <x v="1"/>
    <s v="United States"/>
    <x v="1"/>
    <x v="1"/>
    <n v="90004"/>
    <x v="1"/>
    <s v="OFF-SU-10004231"/>
    <x v="1"/>
    <x v="14"/>
    <s v="Acme Tagit Stainless Steel Antibacterial Scissors"/>
    <n v="29.700000000000003"/>
    <n v="3"/>
    <n v="0"/>
    <n v="8.0190000000000001"/>
    <x v="1"/>
    <x v="0"/>
    <s v="No"/>
  </r>
  <r>
    <n v="7537"/>
    <s v="CA-2019-103415"/>
    <x v="734"/>
    <d v="2019-12-08T00:00:00"/>
    <s v="Standard Class"/>
    <s v="MV-17485"/>
    <s v="Mark Van Huff"/>
    <x v="0"/>
    <s v="United States"/>
    <x v="12"/>
    <x v="5"/>
    <n v="77041"/>
    <x v="2"/>
    <s v="FUR-FU-10000820"/>
    <x v="0"/>
    <x v="5"/>
    <s v="Tensor Brushed Steel Torchiere Floor Lamp"/>
    <n v="13.591999999999999"/>
    <n v="2"/>
    <n v="0.6"/>
    <n v="-14.271599999999999"/>
    <x v="2"/>
    <x v="0"/>
    <s v="No"/>
  </r>
  <r>
    <n v="7538"/>
    <s v="CA-2018-106460"/>
    <x v="317"/>
    <d v="2018-02-22T00:00:00"/>
    <s v="Second Class"/>
    <s v="GT-14710"/>
    <s v="Greg Tran"/>
    <x v="0"/>
    <s v="United States"/>
    <x v="8"/>
    <x v="1"/>
    <n v="94109"/>
    <x v="1"/>
    <s v="OFF-PA-10001736"/>
    <x v="1"/>
    <x v="10"/>
    <s v="Xerox 1880"/>
    <n v="70.88"/>
    <n v="2"/>
    <n v="0"/>
    <n v="33.313599999999994"/>
    <x v="1"/>
    <x v="0"/>
    <s v="No"/>
  </r>
  <r>
    <n v="7539"/>
    <s v="US-2019-112347"/>
    <x v="574"/>
    <d v="2019-12-06T00:00:00"/>
    <s v="Standard Class"/>
    <s v="BS-11380"/>
    <s v="Bill Stewart"/>
    <x v="1"/>
    <s v="United States"/>
    <x v="60"/>
    <x v="22"/>
    <n v="80219"/>
    <x v="1"/>
    <s v="OFF-ST-10003306"/>
    <x v="1"/>
    <x v="4"/>
    <s v="Letter Size Cart"/>
    <n v="114.28800000000001"/>
    <n v="1"/>
    <n v="0.2"/>
    <n v="12.857399999999984"/>
    <x v="1"/>
    <x v="0"/>
    <s v="No"/>
  </r>
  <r>
    <n v="7540"/>
    <s v="US-2019-112347"/>
    <x v="574"/>
    <d v="2019-12-06T00:00:00"/>
    <s v="Standard Class"/>
    <s v="BS-11380"/>
    <s v="Bill Stewart"/>
    <x v="1"/>
    <s v="United States"/>
    <x v="60"/>
    <x v="22"/>
    <n v="80219"/>
    <x v="1"/>
    <s v="OFF-BI-10003707"/>
    <x v="1"/>
    <x v="8"/>
    <s v="Aluminum Screw Posts"/>
    <n v="36.624000000000002"/>
    <n v="8"/>
    <n v="0.7"/>
    <n v="-24.41599999999999"/>
    <x v="1"/>
    <x v="0"/>
    <s v="No"/>
  </r>
  <r>
    <n v="7541"/>
    <s v="US-2019-112347"/>
    <x v="574"/>
    <d v="2019-12-06T00:00:00"/>
    <s v="Standard Class"/>
    <s v="BS-11380"/>
    <s v="Bill Stewart"/>
    <x v="1"/>
    <s v="United States"/>
    <x v="60"/>
    <x v="22"/>
    <n v="80219"/>
    <x v="1"/>
    <s v="FUR-BO-10003546"/>
    <x v="0"/>
    <x v="0"/>
    <s v="Hon 4-Shelf Metal Bookcases"/>
    <n v="242.35200000000003"/>
    <n v="8"/>
    <n v="0.7"/>
    <n v="-363.52799999999991"/>
    <x v="1"/>
    <x v="0"/>
    <s v="No"/>
  </r>
  <r>
    <n v="7542"/>
    <s v="US-2019-112347"/>
    <x v="574"/>
    <d v="2019-12-06T00:00:00"/>
    <s v="Standard Class"/>
    <s v="BS-11380"/>
    <s v="Bill Stewart"/>
    <x v="1"/>
    <s v="United States"/>
    <x v="60"/>
    <x v="22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  <x v="1"/>
    <x v="0"/>
    <s v="No"/>
  </r>
  <r>
    <n v="7543"/>
    <s v="US-2019-112347"/>
    <x v="574"/>
    <d v="2019-12-06T00:00:00"/>
    <s v="Standard Class"/>
    <s v="BS-11380"/>
    <s v="Bill Stewart"/>
    <x v="1"/>
    <s v="United States"/>
    <x v="60"/>
    <x v="22"/>
    <n v="80219"/>
    <x v="1"/>
    <s v="FUR-FU-10001488"/>
    <x v="0"/>
    <x v="5"/>
    <s v="Tenex 46&quot; x 60&quot; Computer Anti-Static Chairmat, Rectangular Shaped"/>
    <n v="508.70400000000006"/>
    <n v="6"/>
    <n v="0.2"/>
    <n v="0"/>
    <x v="1"/>
    <x v="0"/>
    <s v="No"/>
  </r>
  <r>
    <n v="7544"/>
    <s v="US-2019-112347"/>
    <x v="574"/>
    <d v="2019-12-06T00:00:00"/>
    <s v="Standard Class"/>
    <s v="BS-11380"/>
    <s v="Bill Stewart"/>
    <x v="1"/>
    <s v="United States"/>
    <x v="60"/>
    <x v="22"/>
    <n v="80219"/>
    <x v="1"/>
    <s v="TEC-PH-10004833"/>
    <x v="2"/>
    <x v="7"/>
    <s v="Macally Suction Cup Mount"/>
    <n v="57.36"/>
    <n v="6"/>
    <n v="0.2"/>
    <n v="-14.34"/>
    <x v="1"/>
    <x v="0"/>
    <s v="No"/>
  </r>
  <r>
    <n v="7545"/>
    <s v="US-2019-112347"/>
    <x v="574"/>
    <d v="2019-12-06T00:00:00"/>
    <s v="Standard Class"/>
    <s v="BS-11380"/>
    <s v="Bill Stewart"/>
    <x v="1"/>
    <s v="United States"/>
    <x v="60"/>
    <x v="22"/>
    <n v="80219"/>
    <x v="1"/>
    <s v="FUR-CH-10002335"/>
    <x v="0"/>
    <x v="1"/>
    <s v="Hon GuestStacker Chair"/>
    <n v="906.68000000000006"/>
    <n v="5"/>
    <n v="0.2"/>
    <n v="68.001000000000033"/>
    <x v="1"/>
    <x v="0"/>
    <s v="No"/>
  </r>
  <r>
    <n v="7546"/>
    <s v="CA-2016-103492"/>
    <x v="982"/>
    <d v="2016-10-15T00:00:00"/>
    <s v="Standard Class"/>
    <s v="CM-12715"/>
    <s v="Craig Molinari"/>
    <x v="1"/>
    <s v="United States"/>
    <x v="114"/>
    <x v="5"/>
    <n v="77340"/>
    <x v="2"/>
    <s v="TEC-PH-10001128"/>
    <x v="2"/>
    <x v="7"/>
    <s v="Motorola Droid Maxx"/>
    <n v="719.95200000000011"/>
    <n v="6"/>
    <n v="0.2"/>
    <n v="71.995200000000011"/>
    <x v="2"/>
    <x v="0"/>
    <s v="No"/>
  </r>
  <r>
    <n v="7547"/>
    <s v="CA-2016-103492"/>
    <x v="982"/>
    <d v="2016-10-15T00:00:00"/>
    <s v="Standard Class"/>
    <s v="CM-12715"/>
    <s v="Craig Molinari"/>
    <x v="1"/>
    <s v="United States"/>
    <x v="114"/>
    <x v="5"/>
    <n v="77340"/>
    <x v="2"/>
    <s v="TEC-PH-10004667"/>
    <x v="2"/>
    <x v="7"/>
    <s v="Cisco 8x8 Inc. 6753i IP Business Phone System"/>
    <n v="755.94400000000019"/>
    <n v="7"/>
    <n v="0.2"/>
    <n v="66.145099999999957"/>
    <x v="2"/>
    <x v="0"/>
    <s v="No"/>
  </r>
  <r>
    <n v="7548"/>
    <s v="CA-2016-103492"/>
    <x v="982"/>
    <d v="2016-10-15T00:00:00"/>
    <s v="Standard Class"/>
    <s v="CM-12715"/>
    <s v="Craig Molinari"/>
    <x v="1"/>
    <s v="United States"/>
    <x v="114"/>
    <x v="5"/>
    <n v="77340"/>
    <x v="2"/>
    <s v="OFF-BI-10004817"/>
    <x v="1"/>
    <x v="8"/>
    <s v="GBC Personal VeloBind Strips"/>
    <n v="11.979999999999997"/>
    <n v="5"/>
    <n v="0.8"/>
    <n v="-19.16800000000001"/>
    <x v="2"/>
    <x v="0"/>
    <s v="No"/>
  </r>
  <r>
    <n v="7549"/>
    <s v="CA-2016-103492"/>
    <x v="982"/>
    <d v="2016-10-15T00:00:00"/>
    <s v="Standard Class"/>
    <s v="CM-12715"/>
    <s v="Craig Molinari"/>
    <x v="1"/>
    <s v="United States"/>
    <x v="114"/>
    <x v="5"/>
    <n v="77340"/>
    <x v="2"/>
    <s v="OFF-BI-10004140"/>
    <x v="1"/>
    <x v="8"/>
    <s v="Avery Non-Stick Binders"/>
    <n v="0.8979999999999998"/>
    <n v="1"/>
    <n v="0.8"/>
    <n v="-1.5715000000000008"/>
    <x v="2"/>
    <x v="0"/>
    <s v="No"/>
  </r>
  <r>
    <n v="7550"/>
    <s v="CA-2018-136595"/>
    <x v="64"/>
    <d v="2018-09-07T00:00:00"/>
    <s v="First Class"/>
    <s v="EM-13825"/>
    <s v="Elizabeth Moffitt"/>
    <x v="1"/>
    <s v="United States"/>
    <x v="12"/>
    <x v="5"/>
    <n v="77036"/>
    <x v="2"/>
    <s v="FUR-FU-10004671"/>
    <x v="0"/>
    <x v="5"/>
    <s v="Executive Impressions 12&quot; Wall Clock"/>
    <n v="21.204000000000004"/>
    <n v="3"/>
    <n v="0.6"/>
    <n v="-11.662199999999999"/>
    <x v="2"/>
    <x v="0"/>
    <s v="No"/>
  </r>
  <r>
    <n v="7551"/>
    <s v="CA-2016-140396"/>
    <x v="1164"/>
    <d v="2016-11-25T00:00:00"/>
    <s v="Standard Class"/>
    <s v="KH-16330"/>
    <s v="Katharine Harms"/>
    <x v="1"/>
    <s v="United States"/>
    <x v="20"/>
    <x v="15"/>
    <n v="10024"/>
    <x v="3"/>
    <s v="OFF-EN-10002592"/>
    <x v="1"/>
    <x v="12"/>
    <s v="Peel &amp; Seel Recycled Catalog Envelopes, Brown"/>
    <n v="34.74"/>
    <n v="3"/>
    <n v="0"/>
    <n v="17.37"/>
    <x v="3"/>
    <x v="0"/>
    <s v="No"/>
  </r>
  <r>
    <n v="7552"/>
    <s v="CA-2016-140396"/>
    <x v="1164"/>
    <d v="2016-11-25T00:00:00"/>
    <s v="Standard Class"/>
    <s v="KH-16330"/>
    <s v="Katharine Harms"/>
    <x v="1"/>
    <s v="United States"/>
    <x v="20"/>
    <x v="15"/>
    <n v="10024"/>
    <x v="3"/>
    <s v="TEC-PH-10004447"/>
    <x v="2"/>
    <x v="7"/>
    <s v="Toshiba IPT2010-SD IP Telephone"/>
    <n v="833.94"/>
    <n v="6"/>
    <n v="0"/>
    <n v="216.8244"/>
    <x v="3"/>
    <x v="0"/>
    <s v="No"/>
  </r>
  <r>
    <n v="7553"/>
    <s v="CA-2016-140396"/>
    <x v="1164"/>
    <d v="2016-11-25T00:00:00"/>
    <s v="Standard Class"/>
    <s v="KH-16330"/>
    <s v="Katharine Harms"/>
    <x v="1"/>
    <s v="United States"/>
    <x v="20"/>
    <x v="15"/>
    <n v="10024"/>
    <x v="3"/>
    <s v="OFF-BI-10003669"/>
    <x v="1"/>
    <x v="8"/>
    <s v="3M Organizer Strips"/>
    <n v="12.96"/>
    <n v="3"/>
    <n v="0.2"/>
    <n v="4.5359999999999996"/>
    <x v="3"/>
    <x v="0"/>
    <s v="No"/>
  </r>
  <r>
    <n v="7554"/>
    <s v="CA-2016-140396"/>
    <x v="1164"/>
    <d v="2016-11-25T00:00:00"/>
    <s v="Standard Class"/>
    <s v="KH-16330"/>
    <s v="Katharine Harms"/>
    <x v="1"/>
    <s v="United States"/>
    <x v="20"/>
    <x v="15"/>
    <n v="10024"/>
    <x v="3"/>
    <s v="OFF-PA-10000223"/>
    <x v="1"/>
    <x v="10"/>
    <s v="Xerox 2000"/>
    <n v="25.92"/>
    <n v="4"/>
    <n v="0"/>
    <n v="12.441600000000001"/>
    <x v="3"/>
    <x v="0"/>
    <s v="No"/>
  </r>
  <r>
    <n v="7555"/>
    <s v="CA-2016-114181"/>
    <x v="1025"/>
    <d v="2016-05-14T00:00:00"/>
    <s v="Second Class"/>
    <s v="AF-10885"/>
    <s v="Art Foster"/>
    <x v="0"/>
    <s v="United States"/>
    <x v="10"/>
    <x v="9"/>
    <n v="19134"/>
    <x v="3"/>
    <s v="FUR-BO-10004467"/>
    <x v="0"/>
    <x v="0"/>
    <s v="Bestar Classic Bookcase"/>
    <n v="349.96499999999997"/>
    <n v="7"/>
    <n v="0.5"/>
    <n v="-216.97830000000002"/>
    <x v="3"/>
    <x v="0"/>
    <s v="No"/>
  </r>
  <r>
    <n v="7556"/>
    <s v="CA-2016-114181"/>
    <x v="1025"/>
    <d v="2016-05-14T00:00:00"/>
    <s v="Second Class"/>
    <s v="AF-10885"/>
    <s v="Art Foster"/>
    <x v="0"/>
    <s v="United States"/>
    <x v="10"/>
    <x v="9"/>
    <n v="19134"/>
    <x v="3"/>
    <s v="OFF-AR-10000716"/>
    <x v="1"/>
    <x v="6"/>
    <s v="DIXON Ticonderoga Erasable Checking Pencils"/>
    <n v="22.32"/>
    <n v="5"/>
    <n v="0.2"/>
    <n v="5.3010000000000002"/>
    <x v="3"/>
    <x v="0"/>
    <s v="No"/>
  </r>
  <r>
    <n v="7557"/>
    <s v="CA-2019-159506"/>
    <x v="344"/>
    <d v="2019-12-02T00:00:00"/>
    <s v="Standard Class"/>
    <s v="JR-16210"/>
    <s v="Justin Ritter"/>
    <x v="1"/>
    <s v="United States"/>
    <x v="38"/>
    <x v="14"/>
    <n v="47201"/>
    <x v="2"/>
    <s v="OFF-PA-10003641"/>
    <x v="1"/>
    <x v="10"/>
    <s v="Xerox 1909"/>
    <n v="158.28"/>
    <n v="6"/>
    <n v="0"/>
    <n v="72.808799999999991"/>
    <x v="2"/>
    <x v="0"/>
    <s v="No"/>
  </r>
  <r>
    <n v="7558"/>
    <s v="CA-2019-159506"/>
    <x v="344"/>
    <d v="2019-12-02T00:00:00"/>
    <s v="Standard Class"/>
    <s v="JR-16210"/>
    <s v="Justin Ritter"/>
    <x v="1"/>
    <s v="United States"/>
    <x v="38"/>
    <x v="14"/>
    <n v="47201"/>
    <x v="2"/>
    <s v="OFF-BI-10004519"/>
    <x v="1"/>
    <x v="8"/>
    <s v="GBC DocuBind P100 Manual Binding Machine"/>
    <n v="497.93999999999994"/>
    <n v="3"/>
    <n v="0"/>
    <n v="224.07299999999998"/>
    <x v="2"/>
    <x v="0"/>
    <s v="No"/>
  </r>
  <r>
    <n v="7559"/>
    <s v="US-2016-137155"/>
    <x v="301"/>
    <d v="2016-11-05T00:00:00"/>
    <s v="Standard Class"/>
    <s v="DL-12925"/>
    <s v="Daniel Lacy"/>
    <x v="0"/>
    <s v="United States"/>
    <x v="85"/>
    <x v="15"/>
    <n v="11561"/>
    <x v="3"/>
    <s v="OFF-AP-10002518"/>
    <x v="1"/>
    <x v="9"/>
    <s v="Kensington 7 Outlet MasterPiece Power Center"/>
    <n v="533.93999999999994"/>
    <n v="3"/>
    <n v="0"/>
    <n v="154.84259999999995"/>
    <x v="3"/>
    <x v="0"/>
    <s v="No"/>
  </r>
  <r>
    <n v="7560"/>
    <s v="US-2016-137155"/>
    <x v="301"/>
    <d v="2016-11-05T00:00:00"/>
    <s v="Standard Class"/>
    <s v="DL-12925"/>
    <s v="Daniel Lacy"/>
    <x v="0"/>
    <s v="United States"/>
    <x v="85"/>
    <x v="15"/>
    <n v="11561"/>
    <x v="3"/>
    <s v="OFF-PA-10000806"/>
    <x v="1"/>
    <x v="10"/>
    <s v="Xerox 1934"/>
    <n v="167.94"/>
    <n v="3"/>
    <n v="0"/>
    <n v="82.290599999999998"/>
    <x v="3"/>
    <x v="0"/>
    <s v="No"/>
  </r>
  <r>
    <n v="7561"/>
    <s v="US-2016-137155"/>
    <x v="301"/>
    <d v="2016-11-05T00:00:00"/>
    <s v="Standard Class"/>
    <s v="DL-12925"/>
    <s v="Daniel Lacy"/>
    <x v="0"/>
    <s v="United States"/>
    <x v="85"/>
    <x v="15"/>
    <n v="11561"/>
    <x v="3"/>
    <s v="FUR-FU-10003142"/>
    <x v="0"/>
    <x v="5"/>
    <s v="Master Big Foot Doorstop, Beige"/>
    <n v="31.68"/>
    <n v="6"/>
    <n v="0"/>
    <n v="9.8207999999999984"/>
    <x v="3"/>
    <x v="0"/>
    <s v="No"/>
  </r>
  <r>
    <n v="7562"/>
    <s v="CA-2018-105746"/>
    <x v="945"/>
    <d v="2019-01-01T00:00:00"/>
    <s v="First Class"/>
    <s v="BD-11605"/>
    <s v="Brian Dahlen"/>
    <x v="0"/>
    <s v="United States"/>
    <x v="152"/>
    <x v="9"/>
    <n v="17602"/>
    <x v="3"/>
    <s v="FUR-CH-10000454"/>
    <x v="0"/>
    <x v="1"/>
    <s v="Hon Deluxe Fabric Upholstered Stacking Chairs, Rounded Back"/>
    <n v="170.78599999999997"/>
    <n v="1"/>
    <n v="0.3"/>
    <n v="0"/>
    <x v="3"/>
    <x v="0"/>
    <s v="No"/>
  </r>
  <r>
    <n v="7563"/>
    <s v="US-2018-104815"/>
    <x v="323"/>
    <d v="2018-09-07T00:00:00"/>
    <s v="Standard Class"/>
    <s v="RB-19570"/>
    <s v="Rob Beeghly"/>
    <x v="0"/>
    <s v="United States"/>
    <x v="22"/>
    <x v="10"/>
    <n v="60610"/>
    <x v="2"/>
    <s v="FUR-BO-10003894"/>
    <x v="0"/>
    <x v="0"/>
    <s v="Safco Value Mate Steel Bookcase, Baked Enamel Finish on Steel, Black"/>
    <n v="198.744"/>
    <n v="4"/>
    <n v="0.3"/>
    <n v="0"/>
    <x v="2"/>
    <x v="0"/>
    <s v="No"/>
  </r>
  <r>
    <n v="7564"/>
    <s v="CA-2019-157672"/>
    <x v="361"/>
    <d v="2019-10-07T00:00:00"/>
    <s v="First Class"/>
    <s v="RB-19795"/>
    <s v="Ross Baird"/>
    <x v="2"/>
    <s v="United States"/>
    <x v="60"/>
    <x v="22"/>
    <n v="80219"/>
    <x v="1"/>
    <s v="TEC-AC-10001714"/>
    <x v="2"/>
    <x v="11"/>
    <s v="Logitech MX Performance Wireless Mouse"/>
    <n v="63.824000000000005"/>
    <n v="2"/>
    <n v="0.2"/>
    <n v="13.562599999999998"/>
    <x v="1"/>
    <x v="0"/>
    <s v="No"/>
  </r>
  <r>
    <n v="7565"/>
    <s v="US-2018-166660"/>
    <x v="806"/>
    <d v="2018-02-01T00:00:00"/>
    <s v="Second Class"/>
    <s v="TB-21250"/>
    <s v="Tim Brockman"/>
    <x v="0"/>
    <s v="United States"/>
    <x v="4"/>
    <x v="4"/>
    <n v="98103"/>
    <x v="1"/>
    <s v="FUR-CH-10001190"/>
    <x v="0"/>
    <x v="1"/>
    <s v="Global Deluxe High-Back Office Chair in Storm"/>
    <n v="435.16800000000006"/>
    <n v="4"/>
    <n v="0.2"/>
    <n v="-59.835600000000042"/>
    <x v="1"/>
    <x v="0"/>
    <s v="No"/>
  </r>
  <r>
    <n v="7566"/>
    <s v="US-2018-166660"/>
    <x v="806"/>
    <d v="2018-02-01T00:00:00"/>
    <s v="Second Class"/>
    <s v="TB-21250"/>
    <s v="Tim Brockman"/>
    <x v="0"/>
    <s v="United States"/>
    <x v="4"/>
    <x v="4"/>
    <n v="98103"/>
    <x v="1"/>
    <s v="FUR-BO-10000468"/>
    <x v="0"/>
    <x v="0"/>
    <s v="O'Sullivan 2-Shelf Heavy-Duty Bookcases"/>
    <n v="48.58"/>
    <n v="1"/>
    <n v="0"/>
    <n v="7.7728000000000037"/>
    <x v="1"/>
    <x v="0"/>
    <s v="No"/>
  </r>
  <r>
    <n v="7567"/>
    <s v="CA-2019-140802"/>
    <x v="81"/>
    <d v="2019-04-23T00:00:00"/>
    <s v="First Class"/>
    <s v="KN-16390"/>
    <s v="Katherine Nockton"/>
    <x v="1"/>
    <s v="United States"/>
    <x v="12"/>
    <x v="5"/>
    <n v="77070"/>
    <x v="2"/>
    <s v="TEC-AC-10001998"/>
    <x v="2"/>
    <x v="11"/>
    <s v="Logitech LS21 Speaker System - PC Multimedia - 2.1-CH - Wired"/>
    <n v="47.975999999999999"/>
    <n v="3"/>
    <n v="0.2"/>
    <n v="8.3957999999999942"/>
    <x v="2"/>
    <x v="0"/>
    <s v="No"/>
  </r>
  <r>
    <n v="7568"/>
    <s v="CA-2019-140802"/>
    <x v="81"/>
    <d v="2019-04-23T00:00:00"/>
    <s v="First Class"/>
    <s v="KN-16390"/>
    <s v="Katherine Nockton"/>
    <x v="1"/>
    <s v="United States"/>
    <x v="12"/>
    <x v="5"/>
    <n v="77070"/>
    <x v="2"/>
    <s v="OFF-PA-10001534"/>
    <x v="1"/>
    <x v="10"/>
    <s v="Xerox 230"/>
    <n v="20.736000000000004"/>
    <n v="4"/>
    <n v="0.2"/>
    <n v="7.2576000000000001"/>
    <x v="2"/>
    <x v="0"/>
    <s v="No"/>
  </r>
  <r>
    <n v="7569"/>
    <s v="CA-2016-133830"/>
    <x v="29"/>
    <d v="2016-12-10T00:00:00"/>
    <s v="Standard Class"/>
    <s v="RL-19615"/>
    <s v="Rob Lucas"/>
    <x v="0"/>
    <s v="United States"/>
    <x v="1"/>
    <x v="1"/>
    <n v="90045"/>
    <x v="1"/>
    <s v="OFF-AR-10003045"/>
    <x v="1"/>
    <x v="6"/>
    <s v="Prang Colored Pencils"/>
    <n v="26.46"/>
    <n v="9"/>
    <n v="0"/>
    <n v="11.907"/>
    <x v="1"/>
    <x v="0"/>
    <s v="No"/>
  </r>
  <r>
    <n v="7570"/>
    <s v="CA-2016-133830"/>
    <x v="29"/>
    <d v="2016-12-10T00:00:00"/>
    <s v="Standard Class"/>
    <s v="RL-19615"/>
    <s v="Rob Lucas"/>
    <x v="0"/>
    <s v="United States"/>
    <x v="1"/>
    <x v="1"/>
    <n v="90045"/>
    <x v="1"/>
    <s v="OFF-PA-10001363"/>
    <x v="1"/>
    <x v="10"/>
    <s v="Xerox 1933"/>
    <n v="49.12"/>
    <n v="4"/>
    <n v="0"/>
    <n v="23.086399999999998"/>
    <x v="1"/>
    <x v="0"/>
    <s v="No"/>
  </r>
  <r>
    <n v="7571"/>
    <s v="CA-2016-133830"/>
    <x v="29"/>
    <d v="2016-12-10T00:00:00"/>
    <s v="Standard Class"/>
    <s v="RL-19615"/>
    <s v="Rob Lucas"/>
    <x v="0"/>
    <s v="United States"/>
    <x v="1"/>
    <x v="1"/>
    <n v="90045"/>
    <x v="1"/>
    <s v="OFF-FA-10002280"/>
    <x v="1"/>
    <x v="13"/>
    <s v="Advantus Plastic Paper Clips"/>
    <n v="15"/>
    <n v="3"/>
    <n v="0"/>
    <n v="7.1999999999999993"/>
    <x v="1"/>
    <x v="0"/>
    <s v="No"/>
  </r>
  <r>
    <n v="7572"/>
    <s v="CA-2016-100916"/>
    <x v="618"/>
    <d v="2016-10-26T00:00:00"/>
    <s v="Standard Class"/>
    <s v="FH-14275"/>
    <s v="Frank Hawley"/>
    <x v="1"/>
    <s v="United States"/>
    <x v="311"/>
    <x v="17"/>
    <n v="23602"/>
    <x v="0"/>
    <s v="OFF-ST-10003479"/>
    <x v="1"/>
    <x v="4"/>
    <s v="Eldon Base for stackable storage shelf, platinum"/>
    <n v="194.7"/>
    <n v="5"/>
    <n v="0"/>
    <n v="9.7349999999999781"/>
    <x v="0"/>
    <x v="0"/>
    <s v="No"/>
  </r>
  <r>
    <n v="7573"/>
    <s v="CA-2016-100916"/>
    <x v="618"/>
    <d v="2016-10-26T00:00:00"/>
    <s v="Standard Class"/>
    <s v="FH-14275"/>
    <s v="Frank Hawley"/>
    <x v="1"/>
    <s v="United States"/>
    <x v="311"/>
    <x v="17"/>
    <n v="23602"/>
    <x v="0"/>
    <s v="FUR-TA-10004607"/>
    <x v="0"/>
    <x v="3"/>
    <s v="Hon 2111 Invitation Series Straight Table"/>
    <n v="591.32000000000005"/>
    <n v="4"/>
    <n v="0"/>
    <n v="112.35079999999999"/>
    <x v="0"/>
    <x v="0"/>
    <s v="No"/>
  </r>
  <r>
    <n v="7574"/>
    <s v="CA-2016-100916"/>
    <x v="618"/>
    <d v="2016-10-26T00:00:00"/>
    <s v="Standard Class"/>
    <s v="FH-14275"/>
    <s v="Frank Hawley"/>
    <x v="1"/>
    <s v="United States"/>
    <x v="311"/>
    <x v="17"/>
    <n v="23602"/>
    <x v="0"/>
    <s v="OFF-AR-10001022"/>
    <x v="1"/>
    <x v="6"/>
    <s v="SANFORD Liquid Accent Tank-Style Highlighters"/>
    <n v="2.84"/>
    <n v="1"/>
    <n v="0"/>
    <n v="0.88039999999999985"/>
    <x v="0"/>
    <x v="0"/>
    <s v="No"/>
  </r>
  <r>
    <n v="7575"/>
    <s v="CA-2017-129532"/>
    <x v="575"/>
    <d v="2017-12-12T00:00:00"/>
    <s v="Standard Class"/>
    <s v="YS-21880"/>
    <s v="Yana Sorensen"/>
    <x v="1"/>
    <s v="United States"/>
    <x v="1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  <x v="1"/>
    <x v="0"/>
    <s v="No"/>
  </r>
  <r>
    <n v="7576"/>
    <s v="CA-2017-129532"/>
    <x v="575"/>
    <d v="2017-12-12T00:00:00"/>
    <s v="Standard Class"/>
    <s v="YS-21880"/>
    <s v="Yana Sorensen"/>
    <x v="1"/>
    <s v="United States"/>
    <x v="1"/>
    <x v="1"/>
    <n v="90036"/>
    <x v="1"/>
    <s v="TEC-AC-10000865"/>
    <x v="2"/>
    <x v="11"/>
    <s v="WD My Passport Ultra 500GB Portable External Hard Drive"/>
    <n v="236"/>
    <n v="4"/>
    <n v="0"/>
    <n v="40.119999999999976"/>
    <x v="1"/>
    <x v="0"/>
    <s v="No"/>
  </r>
  <r>
    <n v="7577"/>
    <s v="CA-2016-134726"/>
    <x v="981"/>
    <d v="2016-11-07T00:00:00"/>
    <s v="Second Class"/>
    <s v="SW-20755"/>
    <s v="Steven Ward"/>
    <x v="1"/>
    <s v="United States"/>
    <x v="4"/>
    <x v="4"/>
    <n v="98115"/>
    <x v="1"/>
    <s v="TEC-AC-10000023"/>
    <x v="2"/>
    <x v="11"/>
    <s v="Maxell 74 Minute CD-R Spindle, 50/Pack"/>
    <n v="41.94"/>
    <n v="2"/>
    <n v="0"/>
    <n v="15.098399999999998"/>
    <x v="1"/>
    <x v="1"/>
    <s v="Yes"/>
  </r>
  <r>
    <n v="7578"/>
    <s v="CA-2016-134726"/>
    <x v="981"/>
    <d v="2016-11-07T00:00:00"/>
    <s v="Second Class"/>
    <s v="SW-20755"/>
    <s v="Steven Ward"/>
    <x v="1"/>
    <s v="United States"/>
    <x v="4"/>
    <x v="4"/>
    <n v="98115"/>
    <x v="1"/>
    <s v="TEC-PH-10001750"/>
    <x v="2"/>
    <x v="7"/>
    <s v="Samsung Rugby III"/>
    <n v="52.792000000000002"/>
    <n v="1"/>
    <n v="0.2"/>
    <n v="4.6193000000000026"/>
    <x v="1"/>
    <x v="1"/>
    <s v="Yes"/>
  </r>
  <r>
    <n v="7579"/>
    <s v="CA-2018-138597"/>
    <x v="122"/>
    <d v="2018-12-21T00:00:00"/>
    <s v="First Class"/>
    <s v="PN-18775"/>
    <s v="Parhena Norris"/>
    <x v="2"/>
    <s v="United States"/>
    <x v="155"/>
    <x v="8"/>
    <n v="68104"/>
    <x v="2"/>
    <s v="FUR-CH-10004997"/>
    <x v="0"/>
    <x v="1"/>
    <s v="Hon Every-Day Series Multi-Task Chairs"/>
    <n v="563.93999999999994"/>
    <n v="3"/>
    <n v="0"/>
    <n v="112.78800000000001"/>
    <x v="2"/>
    <x v="0"/>
    <s v="No"/>
  </r>
  <r>
    <n v="7580"/>
    <s v="CA-2017-123113"/>
    <x v="521"/>
    <d v="2017-11-27T00:00:00"/>
    <s v="Second Class"/>
    <s v="AT-10735"/>
    <s v="Annie Thurman"/>
    <x v="0"/>
    <s v="United States"/>
    <x v="73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x v="3"/>
    <x v="0"/>
    <s v="No"/>
  </r>
  <r>
    <n v="7581"/>
    <s v="CA-2017-123113"/>
    <x v="521"/>
    <d v="2017-11-27T00:00:00"/>
    <s v="Second Class"/>
    <s v="AT-10735"/>
    <s v="Annie Thurman"/>
    <x v="0"/>
    <s v="United States"/>
    <x v="73"/>
    <x v="30"/>
    <n v="7960"/>
    <x v="3"/>
    <s v="OFF-AR-10004999"/>
    <x v="1"/>
    <x v="6"/>
    <s v="Newell 315"/>
    <n v="17.940000000000001"/>
    <n v="3"/>
    <n v="0"/>
    <n v="4.4850000000000003"/>
    <x v="3"/>
    <x v="0"/>
    <s v="No"/>
  </r>
  <r>
    <n v="7582"/>
    <s v="CA-2017-169656"/>
    <x v="863"/>
    <d v="2017-08-16T00:00:00"/>
    <s v="First Class"/>
    <s v="EJ-13720"/>
    <s v="Ed Jacobs"/>
    <x v="0"/>
    <s v="United States"/>
    <x v="10"/>
    <x v="9"/>
    <n v="19143"/>
    <x v="3"/>
    <s v="OFF-ST-10003816"/>
    <x v="1"/>
    <x v="4"/>
    <s v="Fellowes High-Stak Drawer Files"/>
    <n v="422.85599999999999"/>
    <n v="3"/>
    <n v="0.2"/>
    <n v="15.857099999999974"/>
    <x v="3"/>
    <x v="0"/>
    <s v="No"/>
  </r>
  <r>
    <n v="7583"/>
    <s v="CA-2017-142734"/>
    <x v="392"/>
    <d v="2017-04-21T00:00:00"/>
    <s v="Standard Class"/>
    <s v="DM-13345"/>
    <s v="Denise Monton"/>
    <x v="1"/>
    <s v="United States"/>
    <x v="20"/>
    <x v="15"/>
    <n v="10024"/>
    <x v="3"/>
    <s v="FUR-CH-10003968"/>
    <x v="0"/>
    <x v="1"/>
    <s v="Novimex Turbo Task Chair"/>
    <n v="127.76400000000001"/>
    <n v="2"/>
    <n v="0.1"/>
    <n v="2.8392000000000017"/>
    <x v="3"/>
    <x v="0"/>
    <s v="No"/>
  </r>
  <r>
    <n v="7584"/>
    <s v="CA-2016-163223"/>
    <x v="90"/>
    <d v="2016-03-25T00:00:00"/>
    <s v="Standard Class"/>
    <s v="KH-16690"/>
    <s v="Kristen Hastings"/>
    <x v="1"/>
    <s v="United States"/>
    <x v="24"/>
    <x v="17"/>
    <n v="22153"/>
    <x v="0"/>
    <s v="TEC-PH-10000730"/>
    <x v="2"/>
    <x v="7"/>
    <s v="Samsung Galaxy S4 Active"/>
    <n v="3499.9300000000003"/>
    <n v="7"/>
    <n v="0"/>
    <n v="909.98180000000025"/>
    <x v="0"/>
    <x v="0"/>
    <s v="No"/>
  </r>
  <r>
    <n v="7585"/>
    <s v="CA-2016-163223"/>
    <x v="90"/>
    <d v="2016-03-25T00:00:00"/>
    <s v="Standard Class"/>
    <s v="KH-16690"/>
    <s v="Kristen Hastings"/>
    <x v="1"/>
    <s v="United States"/>
    <x v="24"/>
    <x v="17"/>
    <n v="22153"/>
    <x v="0"/>
    <s v="OFF-LA-10004409"/>
    <x v="1"/>
    <x v="2"/>
    <s v="Avery 492"/>
    <n v="14.399999999999999"/>
    <n v="5"/>
    <n v="0"/>
    <n v="6.6239999999999988"/>
    <x v="0"/>
    <x v="0"/>
    <s v="No"/>
  </r>
  <r>
    <n v="7586"/>
    <s v="CA-2016-163223"/>
    <x v="90"/>
    <d v="2016-03-25T00:00:00"/>
    <s v="Standard Class"/>
    <s v="KH-16690"/>
    <s v="Kristen Hastings"/>
    <x v="1"/>
    <s v="United States"/>
    <x v="24"/>
    <x v="17"/>
    <n v="22153"/>
    <x v="0"/>
    <s v="OFF-PA-10000675"/>
    <x v="1"/>
    <x v="10"/>
    <s v="Xerox 1919"/>
    <n v="122.97"/>
    <n v="3"/>
    <n v="0"/>
    <n v="60.255300000000005"/>
    <x v="0"/>
    <x v="0"/>
    <s v="No"/>
  </r>
  <r>
    <n v="7587"/>
    <s v="CA-2016-163223"/>
    <x v="90"/>
    <d v="2016-03-25T00:00:00"/>
    <s v="Standard Class"/>
    <s v="KH-16690"/>
    <s v="Kristen Hastings"/>
    <x v="1"/>
    <s v="United States"/>
    <x v="24"/>
    <x v="17"/>
    <n v="22153"/>
    <x v="0"/>
    <s v="OFF-AR-10001573"/>
    <x v="1"/>
    <x v="6"/>
    <s v="American Pencil"/>
    <n v="9.32"/>
    <n v="4"/>
    <n v="0"/>
    <n v="2.702799999999999"/>
    <x v="0"/>
    <x v="0"/>
    <s v="No"/>
  </r>
  <r>
    <n v="7588"/>
    <s v="CA-2016-163223"/>
    <x v="90"/>
    <d v="2016-03-25T00:00:00"/>
    <s v="Standard Class"/>
    <s v="KH-16690"/>
    <s v="Kristen Hastings"/>
    <x v="1"/>
    <s v="United States"/>
    <x v="24"/>
    <x v="17"/>
    <n v="22153"/>
    <x v="0"/>
    <s v="OFF-BI-10001597"/>
    <x v="1"/>
    <x v="8"/>
    <s v="Wilson Jones Ledger-Size, Piano-Hinge Binder, 2&quot;, Blue"/>
    <n v="122.94"/>
    <n v="3"/>
    <n v="0"/>
    <n v="59.011199999999988"/>
    <x v="0"/>
    <x v="0"/>
    <s v="No"/>
  </r>
  <r>
    <n v="7589"/>
    <s v="CA-2019-122945"/>
    <x v="673"/>
    <d v="2019-11-22T00:00:00"/>
    <s v="Standard Class"/>
    <s v="MB-18085"/>
    <s v="Mick Brown"/>
    <x v="0"/>
    <s v="United States"/>
    <x v="43"/>
    <x v="1"/>
    <n v="95661"/>
    <x v="1"/>
    <s v="FUR-FU-10001196"/>
    <x v="0"/>
    <x v="5"/>
    <s v="DAX Cubicle Frames - 8x10"/>
    <n v="17.309999999999999"/>
    <n v="3"/>
    <n v="0"/>
    <n v="5.1929999999999996"/>
    <x v="1"/>
    <x v="0"/>
    <s v="No"/>
  </r>
  <r>
    <n v="7590"/>
    <s v="CA-2017-139738"/>
    <x v="12"/>
    <d v="2017-09-29T00:00:00"/>
    <s v="Standard Class"/>
    <s v="DK-12895"/>
    <s v="Dana Kaydos"/>
    <x v="0"/>
    <s v="United States"/>
    <x v="179"/>
    <x v="10"/>
    <n v="61107"/>
    <x v="2"/>
    <s v="OFF-AR-10004602"/>
    <x v="1"/>
    <x v="6"/>
    <s v="Boston KS Multi-Size Manual Pencil Sharpener"/>
    <n v="128.744"/>
    <n v="7"/>
    <n v="0.2"/>
    <n v="12.874400000000001"/>
    <x v="2"/>
    <x v="0"/>
    <s v="No"/>
  </r>
  <r>
    <n v="7591"/>
    <s v="CA-2018-158778"/>
    <x v="64"/>
    <d v="2018-09-09T00:00:00"/>
    <s v="Standard Class"/>
    <s v="DB-13210"/>
    <s v="Dean Braden"/>
    <x v="0"/>
    <s v="United States"/>
    <x v="10"/>
    <x v="9"/>
    <n v="19134"/>
    <x v="3"/>
    <s v="FUR-FU-10000260"/>
    <x v="0"/>
    <x v="5"/>
    <s v="6&quot; Cubicle Wall Clock, Black"/>
    <n v="58.248000000000005"/>
    <n v="9"/>
    <n v="0.2"/>
    <n v="11.649599999999996"/>
    <x v="3"/>
    <x v="0"/>
    <s v="No"/>
  </r>
  <r>
    <n v="7592"/>
    <s v="CA-2018-158778"/>
    <x v="64"/>
    <d v="2018-09-09T00:00:00"/>
    <s v="Standard Class"/>
    <s v="DB-13210"/>
    <s v="Dean Braden"/>
    <x v="0"/>
    <s v="United States"/>
    <x v="10"/>
    <x v="9"/>
    <n v="19134"/>
    <x v="3"/>
    <s v="FUR-CH-10001146"/>
    <x v="0"/>
    <x v="1"/>
    <s v="Global Task Chair, Black"/>
    <n v="71.245999999999995"/>
    <n v="2"/>
    <n v="0.3"/>
    <n v="-19.338199999999993"/>
    <x v="3"/>
    <x v="0"/>
    <s v="No"/>
  </r>
  <r>
    <n v="7593"/>
    <s v="CA-2018-158778"/>
    <x v="64"/>
    <d v="2018-09-09T00:00:00"/>
    <s v="Standard Class"/>
    <s v="DB-13210"/>
    <s v="Dean Braden"/>
    <x v="0"/>
    <s v="United States"/>
    <x v="10"/>
    <x v="9"/>
    <n v="19134"/>
    <x v="3"/>
    <s v="OFF-AR-10000896"/>
    <x v="1"/>
    <x v="6"/>
    <s v="Newell 329"/>
    <n v="7.8719999999999999"/>
    <n v="3"/>
    <n v="0.2"/>
    <n v="0.59039999999999937"/>
    <x v="3"/>
    <x v="0"/>
    <s v="No"/>
  </r>
  <r>
    <n v="7594"/>
    <s v="CA-2018-158778"/>
    <x v="64"/>
    <d v="2018-09-09T00:00:00"/>
    <s v="Standard Class"/>
    <s v="DB-13210"/>
    <s v="Dean Braden"/>
    <x v="0"/>
    <s v="United States"/>
    <x v="10"/>
    <x v="9"/>
    <n v="19134"/>
    <x v="3"/>
    <s v="FUR-CH-10000309"/>
    <x v="0"/>
    <x v="1"/>
    <s v="Global Comet Stacking Arm Chair"/>
    <n v="887.27099999999984"/>
    <n v="3"/>
    <n v="0.3"/>
    <n v="-63.376499999999965"/>
    <x v="3"/>
    <x v="0"/>
    <s v="No"/>
  </r>
  <r>
    <n v="7595"/>
    <s v="CA-2019-119655"/>
    <x v="693"/>
    <d v="2019-04-24T00:00:00"/>
    <s v="Standard Class"/>
    <s v="CV-12295"/>
    <s v="Christina VanderZanden"/>
    <x v="0"/>
    <s v="United States"/>
    <x v="66"/>
    <x v="12"/>
    <n v="48234"/>
    <x v="2"/>
    <s v="OFF-BI-10001989"/>
    <x v="1"/>
    <x v="8"/>
    <s v="Premium Transparent Presentation Covers by GBC"/>
    <n v="146.86000000000001"/>
    <n v="7"/>
    <n v="0"/>
    <n v="70.492799999999988"/>
    <x v="2"/>
    <x v="0"/>
    <s v="No"/>
  </r>
  <r>
    <n v="7596"/>
    <s v="CA-2019-119655"/>
    <x v="693"/>
    <d v="2019-04-24T00:00:00"/>
    <s v="Standard Class"/>
    <s v="CV-12295"/>
    <s v="Christina VanderZanden"/>
    <x v="0"/>
    <s v="United States"/>
    <x v="66"/>
    <x v="12"/>
    <n v="48234"/>
    <x v="2"/>
    <s v="OFF-BI-10001036"/>
    <x v="1"/>
    <x v="8"/>
    <s v="Cardinal EasyOpen D-Ring Binders"/>
    <n v="36.56"/>
    <n v="4"/>
    <n v="0"/>
    <n v="18.28"/>
    <x v="2"/>
    <x v="0"/>
    <s v="No"/>
  </r>
  <r>
    <n v="7597"/>
    <s v="CA-2017-164567"/>
    <x v="925"/>
    <d v="2017-06-19T00:00:00"/>
    <s v="Standard Class"/>
    <s v="GK-14620"/>
    <s v="Grace Kelly"/>
    <x v="1"/>
    <s v="United States"/>
    <x v="1"/>
    <x v="1"/>
    <n v="90004"/>
    <x v="1"/>
    <s v="TEC-PH-10002103"/>
    <x v="2"/>
    <x v="7"/>
    <s v="Jabra SPEAK 410"/>
    <n v="225.57599999999996"/>
    <n v="3"/>
    <n v="0.2"/>
    <n v="22.557600000000008"/>
    <x v="1"/>
    <x v="0"/>
    <s v="No"/>
  </r>
  <r>
    <n v="7598"/>
    <s v="CA-2016-131947"/>
    <x v="328"/>
    <d v="2016-09-22T00:00:00"/>
    <s v="Standard Class"/>
    <s v="JA-15970"/>
    <s v="Joseph Airdo"/>
    <x v="0"/>
    <s v="United States"/>
    <x v="24"/>
    <x v="21"/>
    <n v="97477"/>
    <x v="1"/>
    <s v="OFF-AR-10001473"/>
    <x v="1"/>
    <x v="6"/>
    <s v="Newell 313"/>
    <n v="5.2480000000000002"/>
    <n v="2"/>
    <n v="0.2"/>
    <n v="0.45920000000000027"/>
    <x v="1"/>
    <x v="0"/>
    <s v="No"/>
  </r>
  <r>
    <n v="7599"/>
    <s v="CA-2016-131947"/>
    <x v="328"/>
    <d v="2016-09-22T00:00:00"/>
    <s v="Standard Class"/>
    <s v="JA-15970"/>
    <s v="Joseph Airdo"/>
    <x v="0"/>
    <s v="United States"/>
    <x v="24"/>
    <x v="21"/>
    <n v="97477"/>
    <x v="1"/>
    <s v="OFF-AR-10000411"/>
    <x v="1"/>
    <x v="6"/>
    <s v="Boston 16701 Slimline Battery Pencil Sharpener"/>
    <n v="38.256"/>
    <n v="3"/>
    <n v="0.2"/>
    <n v="4.7819999999999947"/>
    <x v="1"/>
    <x v="0"/>
    <s v="No"/>
  </r>
  <r>
    <n v="7600"/>
    <s v="CA-2016-131947"/>
    <x v="328"/>
    <d v="2016-09-22T00:00:00"/>
    <s v="Standard Class"/>
    <s v="JA-15970"/>
    <s v="Joseph Airdo"/>
    <x v="0"/>
    <s v="United States"/>
    <x v="24"/>
    <x v="21"/>
    <n v="97477"/>
    <x v="1"/>
    <s v="OFF-PA-10000246"/>
    <x v="1"/>
    <x v="10"/>
    <s v="Riverleaf Stik-Withit Designer Note Cubes"/>
    <n v="40.24"/>
    <n v="5"/>
    <n v="0.2"/>
    <n v="13.078000000000001"/>
    <x v="1"/>
    <x v="0"/>
    <s v="No"/>
  </r>
  <r>
    <n v="7601"/>
    <s v="CA-2016-131947"/>
    <x v="328"/>
    <d v="2016-09-22T00:00:00"/>
    <s v="Standard Class"/>
    <s v="JA-15970"/>
    <s v="Joseph Airdo"/>
    <x v="0"/>
    <s v="United States"/>
    <x v="24"/>
    <x v="21"/>
    <n v="97477"/>
    <x v="1"/>
    <s v="TEC-MA-10004086"/>
    <x v="2"/>
    <x v="15"/>
    <s v="Plantronics Single Ear Headset"/>
    <n v="29.925000000000001"/>
    <n v="5"/>
    <n v="0.7"/>
    <n v="-21.944999999999993"/>
    <x v="1"/>
    <x v="0"/>
    <s v="No"/>
  </r>
  <r>
    <n v="7602"/>
    <s v="CA-2016-131947"/>
    <x v="328"/>
    <d v="2016-09-22T00:00:00"/>
    <s v="Standard Class"/>
    <s v="JA-15970"/>
    <s v="Joseph Airdo"/>
    <x v="0"/>
    <s v="United States"/>
    <x v="24"/>
    <x v="21"/>
    <n v="97477"/>
    <x v="1"/>
    <s v="OFF-PA-10003039"/>
    <x v="1"/>
    <x v="10"/>
    <s v="Xerox 1960"/>
    <n v="148.70400000000001"/>
    <n v="6"/>
    <n v="0.2"/>
    <n v="46.469999999999985"/>
    <x v="1"/>
    <x v="0"/>
    <s v="No"/>
  </r>
  <r>
    <n v="7603"/>
    <s v="CA-2016-131947"/>
    <x v="328"/>
    <d v="2016-09-22T00:00:00"/>
    <s v="Standard Class"/>
    <s v="JA-15970"/>
    <s v="Joseph Airdo"/>
    <x v="0"/>
    <s v="United States"/>
    <x v="24"/>
    <x v="21"/>
    <n v="97477"/>
    <x v="1"/>
    <s v="TEC-AC-10004633"/>
    <x v="2"/>
    <x v="11"/>
    <s v="Verbatim 25 GB 6x Blu-ray Single Layer Recordable Disc, 3/Pack"/>
    <n v="55.92"/>
    <n v="10"/>
    <n v="0.2"/>
    <n v="16.776000000000007"/>
    <x v="1"/>
    <x v="0"/>
    <s v="No"/>
  </r>
  <r>
    <n v="7604"/>
    <s v="CA-2018-152520"/>
    <x v="630"/>
    <d v="2018-07-12T00:00:00"/>
    <s v="Standard Class"/>
    <s v="TH-21115"/>
    <s v="Thea Hudgings"/>
    <x v="1"/>
    <s v="United States"/>
    <x v="205"/>
    <x v="34"/>
    <n v="2908"/>
    <x v="3"/>
    <s v="OFF-PA-10000289"/>
    <x v="1"/>
    <x v="10"/>
    <s v="Xerox 213"/>
    <n v="12.96"/>
    <n v="2"/>
    <n v="0"/>
    <n v="6.2208000000000006"/>
    <x v="3"/>
    <x v="0"/>
    <s v="No"/>
  </r>
  <r>
    <n v="7605"/>
    <s v="CA-2018-101791"/>
    <x v="1022"/>
    <d v="2018-05-31T00:00:00"/>
    <s v="Standard Class"/>
    <s v="BS-11665"/>
    <s v="Brian Stugart"/>
    <x v="0"/>
    <s v="United States"/>
    <x v="22"/>
    <x v="10"/>
    <n v="60623"/>
    <x v="2"/>
    <s v="FUR-FU-10003247"/>
    <x v="0"/>
    <x v="5"/>
    <s v="36X48 HARDFLOOR CHAIRMAT"/>
    <n v="25.176000000000002"/>
    <n v="3"/>
    <n v="0.6"/>
    <n v="-33.358199999999997"/>
    <x v="2"/>
    <x v="0"/>
    <s v="No"/>
  </r>
  <r>
    <n v="7606"/>
    <s v="CA-2018-101791"/>
    <x v="1022"/>
    <d v="2018-05-31T00:00:00"/>
    <s v="Standard Class"/>
    <s v="BS-11665"/>
    <s v="Brian Stugart"/>
    <x v="0"/>
    <s v="United States"/>
    <x v="22"/>
    <x v="10"/>
    <n v="60623"/>
    <x v="2"/>
    <s v="FUR-FU-10002191"/>
    <x v="0"/>
    <x v="5"/>
    <s v="G.E. Halogen Desk Lamp Bulbs"/>
    <n v="5.5840000000000005"/>
    <n v="2"/>
    <n v="0.6"/>
    <n v="-1.6751999999999994"/>
    <x v="2"/>
    <x v="0"/>
    <s v="No"/>
  </r>
  <r>
    <n v="7607"/>
    <s v="CA-2018-101791"/>
    <x v="1022"/>
    <d v="2018-05-31T00:00:00"/>
    <s v="Standard Class"/>
    <s v="BS-11665"/>
    <s v="Brian Stugart"/>
    <x v="0"/>
    <s v="United States"/>
    <x v="22"/>
    <x v="10"/>
    <n v="60623"/>
    <x v="2"/>
    <s v="OFF-ST-10001496"/>
    <x v="1"/>
    <x v="4"/>
    <s v="Standard Rollaway File with Lock"/>
    <n v="1297.3680000000002"/>
    <n v="9"/>
    <n v="0.2"/>
    <n v="97.302599999999984"/>
    <x v="2"/>
    <x v="0"/>
    <s v="No"/>
  </r>
  <r>
    <n v="7608"/>
    <s v="CA-2019-121195"/>
    <x v="165"/>
    <d v="2019-12-27T00:00:00"/>
    <s v="First Class"/>
    <s v="NS-18505"/>
    <s v="Neola Schneider"/>
    <x v="0"/>
    <s v="United States"/>
    <x v="61"/>
    <x v="5"/>
    <n v="75220"/>
    <x v="2"/>
    <s v="OFF-ST-10000585"/>
    <x v="1"/>
    <x v="4"/>
    <s v="Economy Rollaway Files"/>
    <n v="264.32"/>
    <n v="2"/>
    <n v="0.2"/>
    <n v="19.823999999999998"/>
    <x v="2"/>
    <x v="0"/>
    <s v="No"/>
  </r>
  <r>
    <n v="7609"/>
    <s v="CA-2019-163209"/>
    <x v="898"/>
    <d v="2019-05-07T00:00:00"/>
    <s v="Standard Class"/>
    <s v="MK-18160"/>
    <s v="Mike Kennedy"/>
    <x v="0"/>
    <s v="United States"/>
    <x v="8"/>
    <x v="1"/>
    <n v="94122"/>
    <x v="1"/>
    <s v="OFF-PA-10001166"/>
    <x v="1"/>
    <x v="10"/>
    <s v="Xerox 2"/>
    <n v="25.92"/>
    <n v="4"/>
    <n v="0"/>
    <n v="12.441600000000001"/>
    <x v="1"/>
    <x v="0"/>
    <s v="No"/>
  </r>
  <r>
    <n v="7610"/>
    <s v="CA-2019-163209"/>
    <x v="898"/>
    <d v="2019-05-07T00:00:00"/>
    <s v="Standard Class"/>
    <s v="MK-18160"/>
    <s v="Mike Kennedy"/>
    <x v="0"/>
    <s v="United States"/>
    <x v="8"/>
    <x v="1"/>
    <n v="94122"/>
    <x v="1"/>
    <s v="OFF-AR-10003651"/>
    <x v="1"/>
    <x v="6"/>
    <s v="Newell 350"/>
    <n v="22.959999999999997"/>
    <n v="7"/>
    <n v="0"/>
    <n v="6.6583999999999968"/>
    <x v="1"/>
    <x v="0"/>
    <s v="No"/>
  </r>
  <r>
    <n v="7611"/>
    <s v="CA-2016-133354"/>
    <x v="1165"/>
    <d v="2016-02-24T00:00:00"/>
    <s v="First Class"/>
    <s v="SA-20830"/>
    <s v="Sue Ann Reed"/>
    <x v="0"/>
    <s v="United States"/>
    <x v="429"/>
    <x v="1"/>
    <n v="92553"/>
    <x v="1"/>
    <s v="OFF-PA-10001800"/>
    <x v="1"/>
    <x v="10"/>
    <s v="Xerox 220"/>
    <n v="19.440000000000001"/>
    <n v="3"/>
    <n v="0"/>
    <n v="9.3312000000000008"/>
    <x v="1"/>
    <x v="0"/>
    <s v="No"/>
  </r>
  <r>
    <n v="7612"/>
    <s v="US-2017-130491"/>
    <x v="285"/>
    <d v="2017-02-11T00:00:00"/>
    <s v="First Class"/>
    <s v="BH-11710"/>
    <s v="Brosina Hoffman"/>
    <x v="0"/>
    <s v="United States"/>
    <x v="495"/>
    <x v="41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  <x v="2"/>
    <x v="0"/>
    <s v="No"/>
  </r>
  <r>
    <n v="7613"/>
    <s v="US-2017-130491"/>
    <x v="285"/>
    <d v="2017-02-11T00:00:00"/>
    <s v="First Class"/>
    <s v="BH-11710"/>
    <s v="Brosina Hoffman"/>
    <x v="0"/>
    <s v="United States"/>
    <x v="495"/>
    <x v="41"/>
    <n v="67846"/>
    <x v="2"/>
    <s v="OFF-FA-10000134"/>
    <x v="1"/>
    <x v="13"/>
    <s v="Advantus Push Pins, Aluminum Head"/>
    <n v="5.81"/>
    <n v="1"/>
    <n v="0"/>
    <n v="1.8010999999999999"/>
    <x v="2"/>
    <x v="0"/>
    <s v="No"/>
  </r>
  <r>
    <n v="7614"/>
    <s v="US-2017-130491"/>
    <x v="285"/>
    <d v="2017-02-11T00:00:00"/>
    <s v="First Class"/>
    <s v="BH-11710"/>
    <s v="Brosina Hoffman"/>
    <x v="0"/>
    <s v="United States"/>
    <x v="495"/>
    <x v="41"/>
    <n v="67846"/>
    <x v="2"/>
    <s v="OFF-AR-10001149"/>
    <x v="1"/>
    <x v="6"/>
    <s v="Sanford Colorific Colored Pencils, 12/Box"/>
    <n v="5.76"/>
    <n v="2"/>
    <n v="0"/>
    <n v="1.7279999999999998"/>
    <x v="2"/>
    <x v="0"/>
    <s v="No"/>
  </r>
  <r>
    <n v="7615"/>
    <s v="CA-2017-113740"/>
    <x v="252"/>
    <d v="2017-08-28T00:00:00"/>
    <s v="Second Class"/>
    <s v="SC-20380"/>
    <s v="Shahid Collister"/>
    <x v="0"/>
    <s v="United States"/>
    <x v="20"/>
    <x v="15"/>
    <n v="10035"/>
    <x v="3"/>
    <s v="FUR-FU-10000010"/>
    <x v="0"/>
    <x v="5"/>
    <s v="DAX Value U-Channel Document Frames, Easel Back"/>
    <n v="14.91"/>
    <n v="3"/>
    <n v="0"/>
    <n v="4.6220999999999997"/>
    <x v="3"/>
    <x v="0"/>
    <s v="No"/>
  </r>
  <r>
    <n v="7616"/>
    <s v="CA-2016-148425"/>
    <x v="953"/>
    <d v="2016-12-04T00:00:00"/>
    <s v="Standard Class"/>
    <s v="RF-19345"/>
    <s v="Randy Ferguson"/>
    <x v="1"/>
    <s v="United States"/>
    <x v="333"/>
    <x v="2"/>
    <n v="32839"/>
    <x v="0"/>
    <s v="OFF-BI-10000201"/>
    <x v="1"/>
    <x v="8"/>
    <s v="Avery Triangle Shaped Sheet Lifters, Black, 2/Pack"/>
    <n v="6.6420000000000012"/>
    <n v="9"/>
    <n v="0.7"/>
    <n v="-4.427999999999999"/>
    <x v="0"/>
    <x v="0"/>
    <s v="No"/>
  </r>
  <r>
    <n v="7617"/>
    <s v="CA-2018-144309"/>
    <x v="107"/>
    <d v="2018-12-16T00:00:00"/>
    <s v="Standard Class"/>
    <s v="CM-12235"/>
    <s v="Chris McAfee"/>
    <x v="0"/>
    <s v="United States"/>
    <x v="232"/>
    <x v="15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  <x v="3"/>
    <x v="0"/>
    <s v="No"/>
  </r>
  <r>
    <n v="7618"/>
    <s v="CA-2018-144309"/>
    <x v="107"/>
    <d v="2018-12-16T00:00:00"/>
    <s v="Standard Class"/>
    <s v="CM-12235"/>
    <s v="Chris McAfee"/>
    <x v="0"/>
    <s v="United States"/>
    <x v="232"/>
    <x v="15"/>
    <n v="13601"/>
    <x v="3"/>
    <s v="OFF-BI-10003656"/>
    <x v="1"/>
    <x v="8"/>
    <s v="Fellowes PB200 Plastic Comb Binding Machine"/>
    <n v="679.96"/>
    <n v="5"/>
    <n v="0.2"/>
    <n v="220.98699999999997"/>
    <x v="3"/>
    <x v="0"/>
    <s v="No"/>
  </r>
  <r>
    <n v="7619"/>
    <s v="CA-2019-151225"/>
    <x v="855"/>
    <d v="2019-10-29T00:00:00"/>
    <s v="First Class"/>
    <s v="JM-15655"/>
    <s v="Jim Mitchum"/>
    <x v="1"/>
    <s v="United States"/>
    <x v="1"/>
    <x v="1"/>
    <n v="90032"/>
    <x v="1"/>
    <s v="FUR-TA-10001539"/>
    <x v="0"/>
    <x v="3"/>
    <s v="Chromcraft Rectangular Conference Tables"/>
    <n v="189.57600000000002"/>
    <n v="1"/>
    <n v="0.2"/>
    <n v="9.4787999999999784"/>
    <x v="1"/>
    <x v="0"/>
    <s v="No"/>
  </r>
  <r>
    <n v="7620"/>
    <s v="CA-2019-151225"/>
    <x v="855"/>
    <d v="2019-10-29T00:00:00"/>
    <s v="First Class"/>
    <s v="JM-15655"/>
    <s v="Jim Mitchum"/>
    <x v="1"/>
    <s v="United States"/>
    <x v="1"/>
    <x v="1"/>
    <n v="90032"/>
    <x v="1"/>
    <s v="TEC-PH-10004100"/>
    <x v="2"/>
    <x v="7"/>
    <s v="Griffin GC17055 Auxiliary Audio Cable"/>
    <n v="71.959999999999994"/>
    <n v="5"/>
    <n v="0.2"/>
    <n v="7.1960000000000015"/>
    <x v="1"/>
    <x v="0"/>
    <s v="No"/>
  </r>
  <r>
    <n v="7621"/>
    <s v="US-2016-144078"/>
    <x v="641"/>
    <d v="2016-11-29T00:00:00"/>
    <s v="Standard Class"/>
    <s v="RB-19435"/>
    <s v="Richard Bierner"/>
    <x v="0"/>
    <s v="United States"/>
    <x v="1"/>
    <x v="1"/>
    <n v="90004"/>
    <x v="1"/>
    <s v="TEC-PH-10001580"/>
    <x v="2"/>
    <x v="7"/>
    <s v="Logitech Mobile Speakerphone P710e - speaker phone"/>
    <n v="539.91999999999996"/>
    <n v="5"/>
    <n v="0.2"/>
    <n v="47.242999999999967"/>
    <x v="1"/>
    <x v="0"/>
    <s v="No"/>
  </r>
  <r>
    <n v="7622"/>
    <s v="US-2016-144078"/>
    <x v="641"/>
    <d v="2016-11-29T00:00:00"/>
    <s v="Standard Class"/>
    <s v="RB-19435"/>
    <s v="Richard Bierner"/>
    <x v="0"/>
    <s v="United States"/>
    <x v="1"/>
    <x v="1"/>
    <n v="90004"/>
    <x v="1"/>
    <s v="FUR-CH-10002335"/>
    <x v="0"/>
    <x v="1"/>
    <s v="Hon GuestStacker Chair"/>
    <n v="725.34400000000005"/>
    <n v="4"/>
    <n v="0.2"/>
    <n v="54.400800000000004"/>
    <x v="1"/>
    <x v="0"/>
    <s v="No"/>
  </r>
  <r>
    <n v="7623"/>
    <s v="US-2016-144078"/>
    <x v="641"/>
    <d v="2016-11-29T00:00:00"/>
    <s v="Standard Class"/>
    <s v="RB-19435"/>
    <s v="Richard Bierner"/>
    <x v="0"/>
    <s v="United States"/>
    <x v="1"/>
    <x v="1"/>
    <n v="90004"/>
    <x v="1"/>
    <s v="OFF-AR-10004707"/>
    <x v="1"/>
    <x v="6"/>
    <s v="Staples in misc. colors"/>
    <n v="7.4399999999999995"/>
    <n v="3"/>
    <n v="0"/>
    <n v="2.6039999999999996"/>
    <x v="1"/>
    <x v="0"/>
    <s v="No"/>
  </r>
  <r>
    <n v="7624"/>
    <s v="CA-2016-124464"/>
    <x v="686"/>
    <d v="2016-07-20T00:00:00"/>
    <s v="Standard Class"/>
    <s v="SS-20515"/>
    <s v="Shirley Schmidt"/>
    <x v="2"/>
    <s v="United States"/>
    <x v="46"/>
    <x v="13"/>
    <n v="19711"/>
    <x v="3"/>
    <s v="OFF-AP-10000576"/>
    <x v="1"/>
    <x v="9"/>
    <s v="Belkin 7 Outlet SurgeMaster II"/>
    <n v="39.479999999999997"/>
    <n v="1"/>
    <n v="0"/>
    <n v="11.054400000000001"/>
    <x v="3"/>
    <x v="0"/>
    <s v="No"/>
  </r>
  <r>
    <n v="7625"/>
    <s v="CA-2017-136805"/>
    <x v="293"/>
    <d v="2017-05-27T00:00:00"/>
    <s v="Second Class"/>
    <s v="NM-18445"/>
    <s v="Nathan Mautz"/>
    <x v="2"/>
    <s v="United States"/>
    <x v="66"/>
    <x v="12"/>
    <n v="48234"/>
    <x v="2"/>
    <s v="OFF-AP-10001394"/>
    <x v="1"/>
    <x v="9"/>
    <s v="Harmony Air Purifier"/>
    <n v="850.5"/>
    <n v="5"/>
    <n v="0.1"/>
    <n v="245.69999999999993"/>
    <x v="2"/>
    <x v="0"/>
    <s v="No"/>
  </r>
  <r>
    <n v="7626"/>
    <s v="CA-2017-136805"/>
    <x v="293"/>
    <d v="2017-05-27T00:00:00"/>
    <s v="Second Class"/>
    <s v="NM-18445"/>
    <s v="Nathan Mautz"/>
    <x v="2"/>
    <s v="United States"/>
    <x v="66"/>
    <x v="12"/>
    <n v="48234"/>
    <x v="2"/>
    <s v="FUR-FU-10003724"/>
    <x v="0"/>
    <x v="5"/>
    <s v="Westinghouse Clip-On Gooseneck Lamps"/>
    <n v="75.33"/>
    <n v="9"/>
    <n v="0"/>
    <n v="19.585799999999999"/>
    <x v="2"/>
    <x v="0"/>
    <s v="No"/>
  </r>
  <r>
    <n v="7627"/>
    <s v="US-2017-159499"/>
    <x v="82"/>
    <d v="2017-11-23T00:00:00"/>
    <s v="Second Class"/>
    <s v="EM-14095"/>
    <s v="Eudokia Martin"/>
    <x v="1"/>
    <s v="United States"/>
    <x v="42"/>
    <x v="16"/>
    <n v="85023"/>
    <x v="1"/>
    <s v="OFF-AP-10002867"/>
    <x v="1"/>
    <x v="9"/>
    <s v="Fellowes Command Center 5-outlet power strip"/>
    <n v="325.63200000000006"/>
    <n v="6"/>
    <n v="0.2"/>
    <n v="28.492799999999988"/>
    <x v="1"/>
    <x v="0"/>
    <s v="No"/>
  </r>
  <r>
    <n v="7628"/>
    <s v="US-2017-159499"/>
    <x v="82"/>
    <d v="2017-11-23T00:00:00"/>
    <s v="Second Class"/>
    <s v="EM-14095"/>
    <s v="Eudokia Martin"/>
    <x v="1"/>
    <s v="United States"/>
    <x v="42"/>
    <x v="16"/>
    <n v="85023"/>
    <x v="1"/>
    <s v="TEC-AC-10002718"/>
    <x v="2"/>
    <x v="11"/>
    <s v="Belkin Standard 104 key USB Keyboard"/>
    <n v="23.344000000000001"/>
    <n v="2"/>
    <n v="0.2"/>
    <n v="-1.4590000000000014"/>
    <x v="1"/>
    <x v="0"/>
    <s v="No"/>
  </r>
  <r>
    <n v="7629"/>
    <s v="US-2017-159499"/>
    <x v="82"/>
    <d v="2017-11-23T00:00:00"/>
    <s v="Second Class"/>
    <s v="EM-14095"/>
    <s v="Eudokia Martin"/>
    <x v="1"/>
    <s v="United States"/>
    <x v="42"/>
    <x v="16"/>
    <n v="85023"/>
    <x v="1"/>
    <s v="OFF-LA-10003121"/>
    <x v="1"/>
    <x v="2"/>
    <s v="Avery 506"/>
    <n v="16.520000000000003"/>
    <n v="5"/>
    <n v="0.2"/>
    <n v="5.368999999999998"/>
    <x v="1"/>
    <x v="0"/>
    <s v="No"/>
  </r>
  <r>
    <n v="7630"/>
    <s v="CA-2016-162089"/>
    <x v="809"/>
    <d v="2016-04-01T00:00:00"/>
    <s v="First Class"/>
    <s v="MP-17470"/>
    <s v="Mark Packer"/>
    <x v="2"/>
    <s v="United States"/>
    <x v="180"/>
    <x v="5"/>
    <n v="78521"/>
    <x v="2"/>
    <s v="OFF-EN-10002230"/>
    <x v="1"/>
    <x v="12"/>
    <s v="Airmail Envelopes"/>
    <n v="335.72"/>
    <n v="5"/>
    <n v="0.2"/>
    <n v="113.30549999999999"/>
    <x v="2"/>
    <x v="0"/>
    <s v="No"/>
  </r>
  <r>
    <n v="7631"/>
    <s v="CA-2016-162089"/>
    <x v="809"/>
    <d v="2016-04-01T00:00:00"/>
    <s v="First Class"/>
    <s v="MP-17470"/>
    <s v="Mark Packer"/>
    <x v="2"/>
    <s v="United States"/>
    <x v="180"/>
    <x v="5"/>
    <n v="78521"/>
    <x v="2"/>
    <s v="TEC-PH-10001819"/>
    <x v="2"/>
    <x v="7"/>
    <s v="Innergie mMini Combo Duo USB Travel Charging Kit"/>
    <n v="251.94400000000002"/>
    <n v="7"/>
    <n v="0.2"/>
    <n v="88.180399999999977"/>
    <x v="2"/>
    <x v="0"/>
    <s v="No"/>
  </r>
  <r>
    <n v="7632"/>
    <s v="CA-2016-162089"/>
    <x v="809"/>
    <d v="2016-04-01T00:00:00"/>
    <s v="First Class"/>
    <s v="MP-17470"/>
    <s v="Mark Packer"/>
    <x v="2"/>
    <s v="United States"/>
    <x v="180"/>
    <x v="5"/>
    <n v="78521"/>
    <x v="2"/>
    <s v="FUR-CH-10002304"/>
    <x v="0"/>
    <x v="1"/>
    <s v="Global Stack Chair without Arms, Black"/>
    <n v="127.30199999999999"/>
    <n v="7"/>
    <n v="0.3"/>
    <n v="-9.0929999999999964"/>
    <x v="2"/>
    <x v="0"/>
    <s v="No"/>
  </r>
  <r>
    <n v="7633"/>
    <s v="US-2019-158526"/>
    <x v="614"/>
    <d v="2020-01-01T00:00:00"/>
    <s v="Second Class"/>
    <s v="KH-16360"/>
    <s v="Katherine Hughes"/>
    <x v="0"/>
    <s v="United States"/>
    <x v="103"/>
    <x v="0"/>
    <n v="40214"/>
    <x v="0"/>
    <s v="FUR-CH-10002602"/>
    <x v="0"/>
    <x v="1"/>
    <s v="DMI Arturo Collection Mission-style Design Wood Chair"/>
    <n v="1207.8399999999999"/>
    <n v="8"/>
    <n v="0"/>
    <n v="314.03840000000002"/>
    <x v="0"/>
    <x v="0"/>
    <s v="No"/>
  </r>
  <r>
    <n v="7634"/>
    <s v="US-2019-158526"/>
    <x v="614"/>
    <d v="2020-01-01T00:00:00"/>
    <s v="Second Class"/>
    <s v="KH-16360"/>
    <s v="Katherine Hughes"/>
    <x v="0"/>
    <s v="United States"/>
    <x v="103"/>
    <x v="0"/>
    <n v="40214"/>
    <x v="0"/>
    <s v="OFF-BI-10002414"/>
    <x v="1"/>
    <x v="8"/>
    <s v="GBC ProClick Spines for 32-Hole Punch"/>
    <n v="12.53"/>
    <n v="1"/>
    <n v="0"/>
    <n v="5.8890999999999991"/>
    <x v="0"/>
    <x v="0"/>
    <s v="No"/>
  </r>
  <r>
    <n v="7635"/>
    <s v="US-2019-158526"/>
    <x v="614"/>
    <d v="2020-01-01T00:00:00"/>
    <s v="Second Class"/>
    <s v="KH-16360"/>
    <s v="Katherine Hughes"/>
    <x v="0"/>
    <s v="United States"/>
    <x v="103"/>
    <x v="0"/>
    <n v="40214"/>
    <x v="0"/>
    <s v="OFF-AR-10003696"/>
    <x v="1"/>
    <x v="6"/>
    <s v="Panasonic KP-350BK Electric Pencil Sharpener with Auto Stop"/>
    <n v="34.58"/>
    <n v="1"/>
    <n v="0"/>
    <n v="10.028199999999998"/>
    <x v="0"/>
    <x v="0"/>
    <s v="No"/>
  </r>
  <r>
    <n v="7636"/>
    <s v="US-2019-158526"/>
    <x v="614"/>
    <d v="2020-01-01T00:00:00"/>
    <s v="Second Class"/>
    <s v="KH-16360"/>
    <s v="Katherine Hughes"/>
    <x v="0"/>
    <s v="United States"/>
    <x v="103"/>
    <x v="0"/>
    <n v="40214"/>
    <x v="0"/>
    <s v="FUR-CH-10004495"/>
    <x v="0"/>
    <x v="1"/>
    <s v="Global Leather and Oak Executive Chair, Black"/>
    <n v="300.98"/>
    <n v="1"/>
    <n v="0"/>
    <n v="87.28419999999997"/>
    <x v="0"/>
    <x v="0"/>
    <s v="No"/>
  </r>
  <r>
    <n v="7637"/>
    <s v="US-2019-158526"/>
    <x v="614"/>
    <d v="2020-01-01T00:00:00"/>
    <s v="Second Class"/>
    <s v="KH-16360"/>
    <s v="Katherine Hughes"/>
    <x v="0"/>
    <s v="United States"/>
    <x v="103"/>
    <x v="0"/>
    <n v="40214"/>
    <x v="0"/>
    <s v="FUR-CH-10001270"/>
    <x v="0"/>
    <x v="1"/>
    <s v="Harbour Creations Steel Folding Chair"/>
    <n v="258.75"/>
    <n v="3"/>
    <n v="0"/>
    <n v="77.624999999999972"/>
    <x v="0"/>
    <x v="0"/>
    <s v="No"/>
  </r>
  <r>
    <n v="7638"/>
    <s v="CA-2019-104885"/>
    <x v="580"/>
    <d v="2019-03-08T00:00:00"/>
    <s v="Standard Class"/>
    <s v="DB-13555"/>
    <s v="Dorothy Badders"/>
    <x v="1"/>
    <s v="United States"/>
    <x v="46"/>
    <x v="13"/>
    <n v="19711"/>
    <x v="3"/>
    <s v="OFF-AR-10001615"/>
    <x v="1"/>
    <x v="6"/>
    <s v="Newell 34"/>
    <n v="59.519999999999996"/>
    <n v="3"/>
    <n v="0"/>
    <n v="15.475200000000001"/>
    <x v="3"/>
    <x v="0"/>
    <s v="No"/>
  </r>
  <r>
    <n v="7639"/>
    <s v="CA-2019-104885"/>
    <x v="580"/>
    <d v="2019-03-08T00:00:00"/>
    <s v="Standard Class"/>
    <s v="DB-13555"/>
    <s v="Dorothy Badders"/>
    <x v="1"/>
    <s v="United States"/>
    <x v="46"/>
    <x v="13"/>
    <n v="19711"/>
    <x v="3"/>
    <s v="OFF-EN-10003286"/>
    <x v="1"/>
    <x v="12"/>
    <s v="Staple envelope"/>
    <n v="57.959999999999994"/>
    <n v="7"/>
    <n v="0"/>
    <n v="27.241199999999996"/>
    <x v="3"/>
    <x v="0"/>
    <s v="No"/>
  </r>
  <r>
    <n v="7640"/>
    <s v="CA-2019-104885"/>
    <x v="580"/>
    <d v="2019-03-08T00:00:00"/>
    <s v="Standard Class"/>
    <s v="DB-13555"/>
    <s v="Dorothy Badders"/>
    <x v="1"/>
    <s v="United States"/>
    <x v="46"/>
    <x v="13"/>
    <n v="19711"/>
    <x v="3"/>
    <s v="FUR-BO-10003660"/>
    <x v="0"/>
    <x v="0"/>
    <s v="Bush Cubix Collection Bookcases, Fully Assembled"/>
    <n v="441.96"/>
    <n v="2"/>
    <n v="0"/>
    <n v="101.6508"/>
    <x v="3"/>
    <x v="0"/>
    <s v="No"/>
  </r>
  <r>
    <n v="7641"/>
    <s v="CA-2019-104885"/>
    <x v="580"/>
    <d v="2019-03-08T00:00:00"/>
    <s v="Standard Class"/>
    <s v="DB-13555"/>
    <s v="Dorothy Badders"/>
    <x v="1"/>
    <s v="United States"/>
    <x v="46"/>
    <x v="13"/>
    <n v="19711"/>
    <x v="3"/>
    <s v="OFF-PA-10002764"/>
    <x v="1"/>
    <x v="10"/>
    <s v="Easy-staple paper"/>
    <n v="68.039999999999992"/>
    <n v="6"/>
    <n v="0"/>
    <n v="33.339599999999997"/>
    <x v="3"/>
    <x v="0"/>
    <s v="No"/>
  </r>
  <r>
    <n v="7642"/>
    <s v="US-2018-157490"/>
    <x v="1099"/>
    <d v="2018-10-07T00:00:00"/>
    <s v="First Class"/>
    <s v="LB-16795"/>
    <s v="Laurel Beltran"/>
    <x v="2"/>
    <s v="United States"/>
    <x v="206"/>
    <x v="22"/>
    <n v="81001"/>
    <x v="1"/>
    <s v="TEC-MA-10001695"/>
    <x v="2"/>
    <x v="15"/>
    <s v="Zebra GK420t Direct Thermal/Thermal Transfer Printer"/>
    <n v="703.71"/>
    <n v="6"/>
    <n v="0.7"/>
    <n v="-938.28"/>
    <x v="1"/>
    <x v="1"/>
    <s v="Yes"/>
  </r>
  <r>
    <n v="7643"/>
    <s v="US-2018-157490"/>
    <x v="1099"/>
    <d v="2018-10-07T00:00:00"/>
    <s v="First Class"/>
    <s v="LB-16795"/>
    <s v="Laurel Beltran"/>
    <x v="2"/>
    <s v="United States"/>
    <x v="206"/>
    <x v="22"/>
    <n v="81001"/>
    <x v="1"/>
    <s v="OFF-BI-10002824"/>
    <x v="1"/>
    <x v="8"/>
    <s v="Recycled Easel Ring Binders"/>
    <n v="17.904000000000003"/>
    <n v="4"/>
    <n v="0.7"/>
    <n v="-14.920000000000002"/>
    <x v="1"/>
    <x v="1"/>
    <s v="Yes"/>
  </r>
  <r>
    <n v="7644"/>
    <s v="US-2018-157490"/>
    <x v="1099"/>
    <d v="2018-10-07T00:00:00"/>
    <s v="First Class"/>
    <s v="LB-16795"/>
    <s v="Laurel Beltran"/>
    <x v="2"/>
    <s v="United States"/>
    <x v="206"/>
    <x v="22"/>
    <n v="81001"/>
    <x v="1"/>
    <s v="OFF-BI-10002571"/>
    <x v="1"/>
    <x v="8"/>
    <s v="Avery Framed View Binder, EZD Ring (Locking), Navy, 1 1/2&quot;"/>
    <n v="11.976000000000003"/>
    <n v="4"/>
    <n v="0.7"/>
    <n v="-9.1815999999999995"/>
    <x v="1"/>
    <x v="1"/>
    <s v="Yes"/>
  </r>
  <r>
    <n v="7645"/>
    <s v="US-2018-157490"/>
    <x v="1099"/>
    <d v="2018-10-07T00:00:00"/>
    <s v="First Class"/>
    <s v="LB-16795"/>
    <s v="Laurel Beltran"/>
    <x v="2"/>
    <s v="United States"/>
    <x v="206"/>
    <x v="22"/>
    <n v="81001"/>
    <x v="1"/>
    <s v="TEC-AC-10001553"/>
    <x v="2"/>
    <x v="11"/>
    <s v="Memorex 25GB 6X Branded Blu-Ray Recordable Disc, 15/Pack"/>
    <n v="67.959999999999994"/>
    <n v="5"/>
    <n v="0.2"/>
    <n v="0.84950000000000259"/>
    <x v="1"/>
    <x v="1"/>
    <s v="Yes"/>
  </r>
  <r>
    <n v="7646"/>
    <s v="CA-2017-161452"/>
    <x v="57"/>
    <d v="2017-04-11T00:00:00"/>
    <s v="Standard Class"/>
    <s v="CA-11965"/>
    <s v="Carol Adams"/>
    <x v="1"/>
    <s v="United States"/>
    <x v="1"/>
    <x v="1"/>
    <n v="90036"/>
    <x v="1"/>
    <s v="FUR-CH-10003973"/>
    <x v="0"/>
    <x v="1"/>
    <s v="GuestStacker Chair with Chrome Finish Legs"/>
    <n v="892.22400000000005"/>
    <n v="3"/>
    <n v="0.2"/>
    <n v="89.222400000000022"/>
    <x v="1"/>
    <x v="0"/>
    <s v="No"/>
  </r>
  <r>
    <n v="7647"/>
    <s v="US-2016-115196"/>
    <x v="340"/>
    <d v="2016-09-13T00:00:00"/>
    <s v="Standard Class"/>
    <s v="DL-12925"/>
    <s v="Daniel Lacy"/>
    <x v="0"/>
    <s v="United States"/>
    <x v="202"/>
    <x v="3"/>
    <n v="27834"/>
    <x v="0"/>
    <s v="TEC-MA-10002073"/>
    <x v="2"/>
    <x v="15"/>
    <s v="3D Systems Cube Printer, 2nd Generation, White"/>
    <n v="1299.99"/>
    <n v="2"/>
    <n v="0.5"/>
    <n v="-571.99559999999997"/>
    <x v="0"/>
    <x v="0"/>
    <s v="No"/>
  </r>
  <r>
    <n v="7648"/>
    <s v="CA-2018-138968"/>
    <x v="543"/>
    <d v="2018-03-16T00:00:00"/>
    <s v="First Class"/>
    <s v="FC-14335"/>
    <s v="Fred Chung"/>
    <x v="1"/>
    <s v="United States"/>
    <x v="8"/>
    <x v="1"/>
    <n v="94110"/>
    <x v="1"/>
    <s v="OFF-BI-10003529"/>
    <x v="1"/>
    <x v="8"/>
    <s v="Avery Round Ring Poly Binders"/>
    <n v="4.5439999999999996"/>
    <n v="2"/>
    <n v="0.2"/>
    <n v="1.6472"/>
    <x v="1"/>
    <x v="0"/>
    <s v="No"/>
  </r>
  <r>
    <n v="7649"/>
    <s v="CA-2018-138968"/>
    <x v="543"/>
    <d v="2018-03-16T00:00:00"/>
    <s v="First Class"/>
    <s v="FC-14335"/>
    <s v="Fred Chung"/>
    <x v="1"/>
    <s v="United States"/>
    <x v="8"/>
    <x v="1"/>
    <n v="94110"/>
    <x v="1"/>
    <s v="FUR-CH-10000309"/>
    <x v="0"/>
    <x v="1"/>
    <s v="Global Comet Stacking Arm Chair"/>
    <n v="1352.0320000000002"/>
    <n v="4"/>
    <n v="0.2"/>
    <n v="84.501999999999953"/>
    <x v="1"/>
    <x v="0"/>
    <s v="No"/>
  </r>
  <r>
    <n v="7650"/>
    <s v="CA-2017-101889"/>
    <x v="17"/>
    <d v="2017-12-31T00:00:00"/>
    <s v="Standard Class"/>
    <s v="DB-13120"/>
    <s v="David Bremer"/>
    <x v="1"/>
    <s v="United States"/>
    <x v="292"/>
    <x v="24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  <x v="3"/>
    <x v="0"/>
    <s v="No"/>
  </r>
  <r>
    <n v="7651"/>
    <s v="CA-2017-101889"/>
    <x v="17"/>
    <d v="2017-12-31T00:00:00"/>
    <s v="Standard Class"/>
    <s v="DB-13120"/>
    <s v="David Bremer"/>
    <x v="1"/>
    <s v="United States"/>
    <x v="292"/>
    <x v="24"/>
    <n v="43302"/>
    <x v="3"/>
    <s v="OFF-EN-10003286"/>
    <x v="1"/>
    <x v="12"/>
    <s v="Staple envelope"/>
    <n v="19.872"/>
    <n v="3"/>
    <n v="0.2"/>
    <n v="6.7067999999999977"/>
    <x v="3"/>
    <x v="0"/>
    <s v="No"/>
  </r>
  <r>
    <n v="7652"/>
    <s v="CA-2019-110821"/>
    <x v="783"/>
    <d v="2019-08-08T00:00:00"/>
    <s v="First Class"/>
    <s v="CK-12205"/>
    <s v="Chloris Kastensmidt"/>
    <x v="0"/>
    <s v="United States"/>
    <x v="61"/>
    <x v="5"/>
    <n v="75081"/>
    <x v="2"/>
    <s v="TEC-AC-10001552"/>
    <x v="2"/>
    <x v="11"/>
    <s v="Logitech K350 2.4Ghz Wireless Keyboard"/>
    <n v="119.44800000000001"/>
    <n v="3"/>
    <n v="0.2"/>
    <n v="-13.437900000000006"/>
    <x v="2"/>
    <x v="0"/>
    <s v="No"/>
  </r>
  <r>
    <n v="7653"/>
    <s v="CA-2019-110821"/>
    <x v="783"/>
    <d v="2019-08-08T00:00:00"/>
    <s v="First Class"/>
    <s v="CK-12205"/>
    <s v="Chloris Kastensmidt"/>
    <x v="0"/>
    <s v="United States"/>
    <x v="61"/>
    <x v="5"/>
    <n v="75081"/>
    <x v="2"/>
    <s v="OFF-ST-10002790"/>
    <x v="1"/>
    <x v="4"/>
    <s v="Safco Industrial Shelving"/>
    <n v="118.16"/>
    <n v="2"/>
    <n v="0.2"/>
    <n v="-25.108999999999988"/>
    <x v="2"/>
    <x v="0"/>
    <s v="No"/>
  </r>
  <r>
    <n v="7654"/>
    <s v="CA-2017-121552"/>
    <x v="204"/>
    <d v="2017-03-27T00:00:00"/>
    <s v="Standard Class"/>
    <s v="FW-14395"/>
    <s v="Fred Wasserman"/>
    <x v="1"/>
    <s v="United States"/>
    <x v="114"/>
    <x v="19"/>
    <n v="35810"/>
    <x v="0"/>
    <s v="OFF-AR-10003217"/>
    <x v="1"/>
    <x v="6"/>
    <s v="Newell 316"/>
    <n v="19.559999999999999"/>
    <n v="4"/>
    <n v="0"/>
    <n v="5.4768000000000008"/>
    <x v="0"/>
    <x v="0"/>
    <s v="No"/>
  </r>
  <r>
    <n v="7655"/>
    <s v="CA-2017-107685"/>
    <x v="672"/>
    <d v="2017-12-02T00:00:00"/>
    <s v="Second Class"/>
    <s v="JM-15865"/>
    <s v="John Murray"/>
    <x v="0"/>
    <s v="United States"/>
    <x v="98"/>
    <x v="33"/>
    <n v="89115"/>
    <x v="1"/>
    <s v="FUR-FU-10002813"/>
    <x v="0"/>
    <x v="5"/>
    <s v="DAX Contemporary Wood Frame with Silver Metal Mat, Desktop, 11 x 14 Size"/>
    <n v="80.959999999999994"/>
    <n v="4"/>
    <n v="0"/>
    <n v="29.145599999999995"/>
    <x v="1"/>
    <x v="0"/>
    <s v="No"/>
  </r>
  <r>
    <n v="7656"/>
    <s v="CA-2017-107685"/>
    <x v="672"/>
    <d v="2017-12-02T00:00:00"/>
    <s v="Second Class"/>
    <s v="JM-15865"/>
    <s v="John Murray"/>
    <x v="0"/>
    <s v="United States"/>
    <x v="98"/>
    <x v="33"/>
    <n v="89115"/>
    <x v="1"/>
    <s v="OFF-PA-10003848"/>
    <x v="1"/>
    <x v="10"/>
    <s v="Xerox 1997"/>
    <n v="25.92"/>
    <n v="4"/>
    <n v="0"/>
    <n v="12.441600000000001"/>
    <x v="1"/>
    <x v="0"/>
    <s v="No"/>
  </r>
  <r>
    <n v="7657"/>
    <s v="US-2016-120740"/>
    <x v="1166"/>
    <d v="2016-04-15T00:00:00"/>
    <s v="Same Day"/>
    <s v="PS-18970"/>
    <s v="Paul Stevenson"/>
    <x v="2"/>
    <s v="United States"/>
    <x v="1"/>
    <x v="1"/>
    <n v="90049"/>
    <x v="1"/>
    <s v="OFF-AP-10000240"/>
    <x v="1"/>
    <x v="9"/>
    <s v="Belkin F9G930V10-GRY 9 Outlet Surge"/>
    <n v="106.96"/>
    <n v="2"/>
    <n v="0"/>
    <n v="31.018399999999986"/>
    <x v="1"/>
    <x v="0"/>
    <s v="No"/>
  </r>
  <r>
    <n v="7658"/>
    <s v="US-2016-120740"/>
    <x v="1166"/>
    <d v="2016-04-15T00:00:00"/>
    <s v="Same Day"/>
    <s v="PS-18970"/>
    <s v="Paul Stevenson"/>
    <x v="2"/>
    <s v="United States"/>
    <x v="1"/>
    <x v="1"/>
    <n v="90049"/>
    <x v="1"/>
    <s v="FUR-FU-10004091"/>
    <x v="0"/>
    <x v="5"/>
    <s v="Howard Miller 13&quot; Diameter Goldtone Round Wall Clock"/>
    <n v="187.76"/>
    <n v="4"/>
    <n v="0"/>
    <n v="76.9816"/>
    <x v="1"/>
    <x v="0"/>
    <s v="No"/>
  </r>
  <r>
    <n v="7659"/>
    <s v="CA-2019-155740"/>
    <x v="245"/>
    <d v="2019-08-02T00:00:00"/>
    <s v="First Class"/>
    <s v="TC-21475"/>
    <s v="Tony Chapman"/>
    <x v="2"/>
    <s v="United States"/>
    <x v="80"/>
    <x v="24"/>
    <n v="44107"/>
    <x v="3"/>
    <s v="OFF-BI-10001071"/>
    <x v="1"/>
    <x v="8"/>
    <s v="GBC ProClick Punch Binding System"/>
    <n v="76.77600000000001"/>
    <n v="4"/>
    <n v="0.7"/>
    <n v="-53.743199999999973"/>
    <x v="3"/>
    <x v="0"/>
    <s v="No"/>
  </r>
  <r>
    <n v="7660"/>
    <s v="CA-2019-146493"/>
    <x v="702"/>
    <d v="2019-06-05T00:00:00"/>
    <s v="Standard Class"/>
    <s v="CV-12805"/>
    <s v="Cynthia Voltz"/>
    <x v="1"/>
    <s v="United States"/>
    <x v="9"/>
    <x v="8"/>
    <n v="68025"/>
    <x v="2"/>
    <s v="OFF-BI-10003676"/>
    <x v="1"/>
    <x v="8"/>
    <s v="GBC Standard Recycled Report Covers, Clear Plastic Sheets"/>
    <n v="53.9"/>
    <n v="5"/>
    <n v="0"/>
    <n v="25.871999999999996"/>
    <x v="2"/>
    <x v="0"/>
    <s v="No"/>
  </r>
  <r>
    <n v="7661"/>
    <s v="CA-2016-105417"/>
    <x v="1167"/>
    <d v="2016-01-12T00:00:00"/>
    <s v="Standard Class"/>
    <s v="VS-21820"/>
    <s v="Vivek Sundaresam"/>
    <x v="0"/>
    <s v="United States"/>
    <x v="114"/>
    <x v="5"/>
    <n v="77340"/>
    <x v="2"/>
    <s v="FUR-FU-10004864"/>
    <x v="0"/>
    <x v="5"/>
    <s v="Howard Miller 14-1/2&quot; Diameter Chrome Round Wall Clock"/>
    <n v="76.728000000000009"/>
    <n v="3"/>
    <n v="0.6"/>
    <n v="-53.709599999999988"/>
    <x v="2"/>
    <x v="0"/>
    <s v="No"/>
  </r>
  <r>
    <n v="7662"/>
    <s v="CA-2016-105417"/>
    <x v="1167"/>
    <d v="2016-01-12T00:00:00"/>
    <s v="Standard Class"/>
    <s v="VS-21820"/>
    <s v="Vivek Sundaresam"/>
    <x v="0"/>
    <s v="United States"/>
    <x v="114"/>
    <x v="5"/>
    <n v="77340"/>
    <x v="2"/>
    <s v="OFF-BI-10003708"/>
    <x v="1"/>
    <x v="8"/>
    <s v="Acco Four Pocket Poly Ring Binder with Label Holder, Smoke, 1&quot;"/>
    <n v="10.429999999999998"/>
    <n v="7"/>
    <n v="0.8"/>
    <n v="-18.252500000000005"/>
    <x v="2"/>
    <x v="0"/>
    <s v="No"/>
  </r>
  <r>
    <n v="7663"/>
    <s v="US-2019-141509"/>
    <x v="365"/>
    <d v="2019-10-01T00:00:00"/>
    <s v="First Class"/>
    <s v="SC-20575"/>
    <s v="Sonia Cooley"/>
    <x v="0"/>
    <s v="United States"/>
    <x v="1"/>
    <x v="1"/>
    <n v="90036"/>
    <x v="1"/>
    <s v="OFF-AR-10002067"/>
    <x v="1"/>
    <x v="6"/>
    <s v="Newell 334"/>
    <n v="99.2"/>
    <n v="5"/>
    <n v="0"/>
    <n v="25.792000000000002"/>
    <x v="1"/>
    <x v="0"/>
    <s v="No"/>
  </r>
  <r>
    <n v="7664"/>
    <s v="CA-2019-139493"/>
    <x v="1168"/>
    <d v="2019-09-19T00:00:00"/>
    <s v="Standard Class"/>
    <s v="SG-20605"/>
    <s v="Speros Goranitis"/>
    <x v="0"/>
    <s v="United States"/>
    <x v="153"/>
    <x v="3"/>
    <n v="28806"/>
    <x v="0"/>
    <s v="OFF-AR-10003158"/>
    <x v="1"/>
    <x v="6"/>
    <s v="Fluorescent Highlighters by Dixon"/>
    <n v="15.920000000000002"/>
    <n v="5"/>
    <n v="0.2"/>
    <n v="2.7859999999999978"/>
    <x v="0"/>
    <x v="0"/>
    <s v="No"/>
  </r>
  <r>
    <n v="7665"/>
    <s v="CA-2016-151967"/>
    <x v="68"/>
    <d v="2016-10-26T00:00:00"/>
    <s v="Standard Class"/>
    <s v="NB-18580"/>
    <s v="Nicole Brennan"/>
    <x v="1"/>
    <s v="United States"/>
    <x v="151"/>
    <x v="28"/>
    <n v="71111"/>
    <x v="0"/>
    <s v="FUR-FU-10000193"/>
    <x v="0"/>
    <x v="5"/>
    <s v="Tenex Chairmats For Use with Hard Floors"/>
    <n v="129.91999999999999"/>
    <n v="4"/>
    <n v="0"/>
    <n v="10.393599999999992"/>
    <x v="0"/>
    <x v="0"/>
    <s v="No"/>
  </r>
  <r>
    <n v="7666"/>
    <s v="US-2018-140158"/>
    <x v="964"/>
    <d v="2018-10-08T00:00:00"/>
    <s v="Standard Class"/>
    <s v="DR-12940"/>
    <s v="Daniel Raglin"/>
    <x v="2"/>
    <s v="United States"/>
    <x v="205"/>
    <x v="34"/>
    <n v="2908"/>
    <x v="3"/>
    <s v="OFF-BI-10000977"/>
    <x v="1"/>
    <x v="8"/>
    <s v="Ibico Plastic Spiral Binding Combs"/>
    <n v="30.4"/>
    <n v="1"/>
    <n v="0"/>
    <n v="13.983999999999998"/>
    <x v="3"/>
    <x v="0"/>
    <s v="No"/>
  </r>
  <r>
    <n v="7667"/>
    <s v="US-2018-140158"/>
    <x v="964"/>
    <d v="2018-10-08T00:00:00"/>
    <s v="Standard Class"/>
    <s v="DR-12940"/>
    <s v="Daniel Raglin"/>
    <x v="2"/>
    <s v="United States"/>
    <x v="205"/>
    <x v="34"/>
    <n v="2908"/>
    <x v="3"/>
    <s v="TEC-CO-10001449"/>
    <x v="2"/>
    <x v="16"/>
    <s v="Hewlett Packard LaserJet 3310 Copier"/>
    <n v="5399.91"/>
    <n v="9"/>
    <n v="0"/>
    <n v="2591.9567999999999"/>
    <x v="3"/>
    <x v="0"/>
    <s v="No"/>
  </r>
  <r>
    <n v="7668"/>
    <s v="US-2018-140158"/>
    <x v="964"/>
    <d v="2018-10-08T00:00:00"/>
    <s v="Standard Class"/>
    <s v="DR-12940"/>
    <s v="Daniel Raglin"/>
    <x v="2"/>
    <s v="United States"/>
    <x v="205"/>
    <x v="34"/>
    <n v="2908"/>
    <x v="3"/>
    <s v="OFF-ST-10000136"/>
    <x v="1"/>
    <x v="4"/>
    <s v="Letter Size File"/>
    <n v="119.10000000000001"/>
    <n v="3"/>
    <n v="0"/>
    <n v="34.538999999999994"/>
    <x v="3"/>
    <x v="0"/>
    <s v="No"/>
  </r>
  <r>
    <n v="7669"/>
    <s v="CA-2017-130974"/>
    <x v="154"/>
    <d v="2017-11-29T00:00:00"/>
    <s v="Second Class"/>
    <s v="MA-17560"/>
    <s v="Matt Abelman"/>
    <x v="2"/>
    <s v="United States"/>
    <x v="231"/>
    <x v="31"/>
    <n v="2149"/>
    <x v="3"/>
    <s v="OFF-PA-10000743"/>
    <x v="1"/>
    <x v="10"/>
    <s v="Xerox 1977"/>
    <n v="40.08"/>
    <n v="6"/>
    <n v="0"/>
    <n v="19.238399999999999"/>
    <x v="3"/>
    <x v="0"/>
    <s v="No"/>
  </r>
  <r>
    <n v="7670"/>
    <s v="CA-2017-130974"/>
    <x v="154"/>
    <d v="2017-11-29T00:00:00"/>
    <s v="Second Class"/>
    <s v="MA-17560"/>
    <s v="Matt Abelman"/>
    <x v="2"/>
    <s v="United States"/>
    <x v="231"/>
    <x v="31"/>
    <n v="2149"/>
    <x v="3"/>
    <s v="OFF-PA-10001019"/>
    <x v="1"/>
    <x v="10"/>
    <s v="Xerox 1884"/>
    <n v="59.94"/>
    <n v="3"/>
    <n v="0"/>
    <n v="28.171799999999998"/>
    <x v="3"/>
    <x v="0"/>
    <s v="No"/>
  </r>
  <r>
    <n v="7671"/>
    <s v="CA-2017-130974"/>
    <x v="154"/>
    <d v="2017-11-29T00:00:00"/>
    <s v="Second Class"/>
    <s v="MA-17560"/>
    <s v="Matt Abelman"/>
    <x v="2"/>
    <s v="United States"/>
    <x v="231"/>
    <x v="31"/>
    <n v="2149"/>
    <x v="3"/>
    <s v="TEC-AC-10003095"/>
    <x v="2"/>
    <x v="11"/>
    <s v="Logitech G35 7.1-Channel Surround Sound Headset"/>
    <n v="259.98"/>
    <n v="2"/>
    <n v="0"/>
    <n v="88.393200000000007"/>
    <x v="3"/>
    <x v="0"/>
    <s v="No"/>
  </r>
  <r>
    <n v="7672"/>
    <s v="CA-2017-130974"/>
    <x v="154"/>
    <d v="2017-11-29T00:00:00"/>
    <s v="Second Class"/>
    <s v="MA-17560"/>
    <s v="Matt Abelman"/>
    <x v="2"/>
    <s v="United States"/>
    <x v="231"/>
    <x v="31"/>
    <n v="2149"/>
    <x v="3"/>
    <s v="FUR-BO-10002916"/>
    <x v="0"/>
    <x v="0"/>
    <s v="Rush Hierlooms Collection 1&quot; Thick Stackable Bookcases"/>
    <n v="170.98"/>
    <n v="1"/>
    <n v="0"/>
    <n v="32.486199999999997"/>
    <x v="3"/>
    <x v="0"/>
    <s v="No"/>
  </r>
  <r>
    <n v="7673"/>
    <s v="CA-2017-130974"/>
    <x v="154"/>
    <d v="2017-11-29T00:00:00"/>
    <s v="Second Class"/>
    <s v="MA-17560"/>
    <s v="Matt Abelman"/>
    <x v="2"/>
    <s v="United States"/>
    <x v="231"/>
    <x v="31"/>
    <n v="2149"/>
    <x v="3"/>
    <s v="FUR-FU-10002506"/>
    <x v="0"/>
    <x v="5"/>
    <s v="Tensor &quot;Hersey Kiss&quot; Styled Floor Lamp"/>
    <n v="38.97"/>
    <n v="3"/>
    <n v="0"/>
    <n v="4.6763999999999992"/>
    <x v="3"/>
    <x v="0"/>
    <s v="No"/>
  </r>
  <r>
    <n v="7674"/>
    <s v="CA-2017-130974"/>
    <x v="154"/>
    <d v="2017-11-29T00:00:00"/>
    <s v="Second Class"/>
    <s v="MA-17560"/>
    <s v="Matt Abelman"/>
    <x v="2"/>
    <s v="United States"/>
    <x v="231"/>
    <x v="31"/>
    <n v="2149"/>
    <x v="3"/>
    <s v="OFF-PA-10003823"/>
    <x v="1"/>
    <x v="10"/>
    <s v="Xerox 197"/>
    <n v="154.9"/>
    <n v="5"/>
    <n v="0"/>
    <n v="69.704999999999998"/>
    <x v="3"/>
    <x v="0"/>
    <s v="No"/>
  </r>
  <r>
    <n v="7675"/>
    <s v="CA-2017-130974"/>
    <x v="154"/>
    <d v="2017-11-29T00:00:00"/>
    <s v="Second Class"/>
    <s v="MA-17560"/>
    <s v="Matt Abelman"/>
    <x v="2"/>
    <s v="United States"/>
    <x v="231"/>
    <x v="31"/>
    <n v="2149"/>
    <x v="3"/>
    <s v="FUR-TA-10004619"/>
    <x v="0"/>
    <x v="3"/>
    <s v="Hon Non-Folding Utility Tables"/>
    <n v="446.06799999999998"/>
    <n v="4"/>
    <n v="0.3"/>
    <n v="0"/>
    <x v="3"/>
    <x v="0"/>
    <s v="No"/>
  </r>
  <r>
    <n v="7676"/>
    <s v="CA-2019-133487"/>
    <x v="636"/>
    <d v="2019-05-09T00:00:00"/>
    <s v="Second Class"/>
    <s v="TS-21655"/>
    <s v="Trudy Schmidt"/>
    <x v="0"/>
    <s v="United States"/>
    <x v="277"/>
    <x v="1"/>
    <n v="91730"/>
    <x v="1"/>
    <s v="OFF-AP-10001271"/>
    <x v="1"/>
    <x v="9"/>
    <s v="Eureka The Boss Cordless Rechargeable Stick Vac"/>
    <n v="152.94"/>
    <n v="3"/>
    <n v="0"/>
    <n v="41.293800000000005"/>
    <x v="1"/>
    <x v="0"/>
    <s v="No"/>
  </r>
  <r>
    <n v="7677"/>
    <s v="CA-2016-142951"/>
    <x v="1169"/>
    <d v="2016-10-08T00:00:00"/>
    <s v="Same Day"/>
    <s v="JG-15115"/>
    <s v="Jack Garza"/>
    <x v="0"/>
    <s v="United States"/>
    <x v="35"/>
    <x v="3"/>
    <n v="28205"/>
    <x v="0"/>
    <s v="TEC-AC-10002331"/>
    <x v="2"/>
    <x v="11"/>
    <s v="Maxell 74 Minute CDR, 10/Pack"/>
    <n v="23.472000000000001"/>
    <n v="3"/>
    <n v="0.2"/>
    <n v="4.9877999999999982"/>
    <x v="0"/>
    <x v="0"/>
    <s v="No"/>
  </r>
  <r>
    <n v="7678"/>
    <s v="CA-2016-133592"/>
    <x v="520"/>
    <d v="2017-01-07T00:00:00"/>
    <s v="Standard Class"/>
    <s v="KM-16375"/>
    <s v="Katherine Murray"/>
    <x v="2"/>
    <s v="United States"/>
    <x v="205"/>
    <x v="34"/>
    <n v="2908"/>
    <x v="3"/>
    <s v="OFF-PA-10003228"/>
    <x v="1"/>
    <x v="10"/>
    <s v="Xerox 1917"/>
    <n v="195.64"/>
    <n v="4"/>
    <n v="0"/>
    <n v="91.950799999999987"/>
    <x v="3"/>
    <x v="0"/>
    <s v="No"/>
  </r>
  <r>
    <n v="7679"/>
    <s v="CA-2016-133592"/>
    <x v="520"/>
    <d v="2017-01-07T00:00:00"/>
    <s v="Standard Class"/>
    <s v="KM-16375"/>
    <s v="Katherine Murray"/>
    <x v="2"/>
    <s v="United States"/>
    <x v="205"/>
    <x v="34"/>
    <n v="2908"/>
    <x v="3"/>
    <s v="OFF-PA-10002586"/>
    <x v="1"/>
    <x v="10"/>
    <s v="Xerox 1970"/>
    <n v="14.940000000000001"/>
    <n v="3"/>
    <n v="0"/>
    <n v="7.0218000000000007"/>
    <x v="3"/>
    <x v="0"/>
    <s v="No"/>
  </r>
  <r>
    <n v="7680"/>
    <s v="CA-2016-133592"/>
    <x v="520"/>
    <d v="2017-01-07T00:00:00"/>
    <s v="Standard Class"/>
    <s v="KM-16375"/>
    <s v="Katherine Murray"/>
    <x v="2"/>
    <s v="United States"/>
    <x v="205"/>
    <x v="34"/>
    <n v="2908"/>
    <x v="3"/>
    <s v="TEC-AC-10002049"/>
    <x v="2"/>
    <x v="11"/>
    <s v="Plantronics Savi W720 Multi-Device Wireless Headset System"/>
    <n v="1687.8"/>
    <n v="4"/>
    <n v="0"/>
    <n v="742.63200000000006"/>
    <x v="3"/>
    <x v="0"/>
    <s v="No"/>
  </r>
  <r>
    <n v="7681"/>
    <s v="CA-2016-133592"/>
    <x v="520"/>
    <d v="2017-01-07T00:00:00"/>
    <s v="Standard Class"/>
    <s v="KM-16375"/>
    <s v="Katherine Murray"/>
    <x v="2"/>
    <s v="United States"/>
    <x v="205"/>
    <x v="34"/>
    <n v="2908"/>
    <x v="3"/>
    <s v="FUR-BO-10000362"/>
    <x v="0"/>
    <x v="0"/>
    <s v="Sauder Inglewood Library Bookcases"/>
    <n v="341.96"/>
    <n v="2"/>
    <n v="0"/>
    <n v="78.650800000000004"/>
    <x v="3"/>
    <x v="0"/>
    <s v="No"/>
  </r>
  <r>
    <n v="7682"/>
    <s v="CA-2016-133592"/>
    <x v="520"/>
    <d v="2017-01-07T00:00:00"/>
    <s v="Standard Class"/>
    <s v="KM-16375"/>
    <s v="Katherine Murray"/>
    <x v="2"/>
    <s v="United States"/>
    <x v="205"/>
    <x v="34"/>
    <n v="2908"/>
    <x v="3"/>
    <s v="FUR-CH-10004218"/>
    <x v="0"/>
    <x v="1"/>
    <s v="Global Fabric Manager's Chair, Dark Gray"/>
    <n v="605.88"/>
    <n v="6"/>
    <n v="0"/>
    <n v="151.47000000000003"/>
    <x v="3"/>
    <x v="0"/>
    <s v="No"/>
  </r>
  <r>
    <n v="7683"/>
    <s v="CA-2017-120782"/>
    <x v="152"/>
    <d v="2017-05-01T00:00:00"/>
    <s v="First Class"/>
    <s v="SD-20485"/>
    <s v="Shirley Daniels"/>
    <x v="2"/>
    <s v="United States"/>
    <x v="297"/>
    <x v="12"/>
    <n v="48640"/>
    <x v="2"/>
    <s v="OFF-AP-10003779"/>
    <x v="1"/>
    <x v="9"/>
    <s v="Kensington 7 Outlet MasterPiece Power Center with Fax/Phone Line Protection"/>
    <n v="186.732"/>
    <n v="1"/>
    <n v="0.1"/>
    <n v="41.495999999999967"/>
    <x v="2"/>
    <x v="0"/>
    <s v="No"/>
  </r>
  <r>
    <n v="7684"/>
    <s v="CA-2017-120782"/>
    <x v="152"/>
    <d v="2017-05-01T00:00:00"/>
    <s v="First Class"/>
    <s v="SD-20485"/>
    <s v="Shirley Daniels"/>
    <x v="2"/>
    <s v="United States"/>
    <x v="297"/>
    <x v="12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  <x v="2"/>
    <x v="0"/>
    <s v="No"/>
  </r>
  <r>
    <n v="7685"/>
    <s v="CA-2017-116876"/>
    <x v="966"/>
    <d v="2017-02-21T00:00:00"/>
    <s v="Standard Class"/>
    <s v="TT-21070"/>
    <s v="Ted Trevino"/>
    <x v="0"/>
    <s v="United States"/>
    <x v="30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  <x v="3"/>
    <x v="0"/>
    <s v="No"/>
  </r>
  <r>
    <n v="7686"/>
    <s v="CA-2017-116876"/>
    <x v="966"/>
    <d v="2017-02-21T00:00:00"/>
    <s v="Standard Class"/>
    <s v="TT-21070"/>
    <s v="Ted Trevino"/>
    <x v="0"/>
    <s v="United States"/>
    <x v="30"/>
    <x v="15"/>
    <n v="14609"/>
    <x v="3"/>
    <s v="TEC-PH-10002584"/>
    <x v="2"/>
    <x v="7"/>
    <s v="Samsung Galaxy S4"/>
    <n v="625.99"/>
    <n v="1"/>
    <n v="0"/>
    <n v="187.79699999999997"/>
    <x v="3"/>
    <x v="0"/>
    <s v="No"/>
  </r>
  <r>
    <n v="7687"/>
    <s v="CA-2018-169838"/>
    <x v="881"/>
    <d v="2018-11-29T00:00:00"/>
    <s v="Standard Class"/>
    <s v="BB-11545"/>
    <s v="Brenda Bowman"/>
    <x v="1"/>
    <s v="United States"/>
    <x v="25"/>
    <x v="12"/>
    <n v="49201"/>
    <x v="2"/>
    <s v="FUR-TA-10001095"/>
    <x v="0"/>
    <x v="3"/>
    <s v="Chromcraft Round Conference Tables"/>
    <n v="1568.61"/>
    <n v="9"/>
    <n v="0"/>
    <n v="329.40809999999999"/>
    <x v="2"/>
    <x v="0"/>
    <s v="No"/>
  </r>
  <r>
    <n v="7688"/>
    <s v="CA-2018-169838"/>
    <x v="881"/>
    <d v="2018-11-29T00:00:00"/>
    <s v="Standard Class"/>
    <s v="BB-11545"/>
    <s v="Brenda Bowman"/>
    <x v="1"/>
    <s v="United States"/>
    <x v="25"/>
    <x v="12"/>
    <n v="49201"/>
    <x v="2"/>
    <s v="OFF-BI-10004002"/>
    <x v="1"/>
    <x v="8"/>
    <s v="Wilson Jones International Size A4 Ring Binders"/>
    <n v="17.3"/>
    <n v="1"/>
    <n v="0"/>
    <n v="8.3040000000000003"/>
    <x v="2"/>
    <x v="0"/>
    <s v="No"/>
  </r>
  <r>
    <n v="7689"/>
    <s v="CA-2018-169838"/>
    <x v="881"/>
    <d v="2018-11-29T00:00:00"/>
    <s v="Standard Class"/>
    <s v="BB-11545"/>
    <s v="Brenda Bowman"/>
    <x v="1"/>
    <s v="United States"/>
    <x v="25"/>
    <x v="12"/>
    <n v="49201"/>
    <x v="2"/>
    <s v="TEC-AC-10004518"/>
    <x v="2"/>
    <x v="11"/>
    <s v="Memorex Mini Travel Drive 32 GB USB 2.0 Flash Drive"/>
    <n v="160"/>
    <n v="8"/>
    <n v="0"/>
    <n v="62.400000000000006"/>
    <x v="2"/>
    <x v="0"/>
    <s v="No"/>
  </r>
  <r>
    <n v="7690"/>
    <s v="US-2019-128951"/>
    <x v="663"/>
    <d v="2019-07-17T00:00:00"/>
    <s v="First Class"/>
    <s v="RS-19420"/>
    <s v="Ricardo Sperren"/>
    <x v="1"/>
    <s v="United States"/>
    <x v="244"/>
    <x v="17"/>
    <n v="23434"/>
    <x v="0"/>
    <s v="OFF-AP-10002191"/>
    <x v="1"/>
    <x v="9"/>
    <s v="Belkin 8 Outlet SurgeMaster II Gold Surge Protector"/>
    <n v="179.94"/>
    <n v="3"/>
    <n v="0"/>
    <n v="50.383200000000009"/>
    <x v="0"/>
    <x v="0"/>
    <s v="No"/>
  </r>
  <r>
    <n v="7691"/>
    <s v="US-2019-128951"/>
    <x v="663"/>
    <d v="2019-07-17T00:00:00"/>
    <s v="First Class"/>
    <s v="RS-19420"/>
    <s v="Ricardo Sperren"/>
    <x v="1"/>
    <s v="United States"/>
    <x v="244"/>
    <x v="17"/>
    <n v="23434"/>
    <x v="0"/>
    <s v="FUR-TA-10004575"/>
    <x v="0"/>
    <x v="3"/>
    <s v="Hon 5100 Series Wood Tables"/>
    <n v="872.94"/>
    <n v="3"/>
    <n v="0"/>
    <n v="157.12919999999997"/>
    <x v="0"/>
    <x v="0"/>
    <s v="No"/>
  </r>
  <r>
    <n v="7692"/>
    <s v="US-2019-128951"/>
    <x v="663"/>
    <d v="2019-07-17T00:00:00"/>
    <s v="First Class"/>
    <s v="RS-19420"/>
    <s v="Ricardo Sperren"/>
    <x v="1"/>
    <s v="United States"/>
    <x v="244"/>
    <x v="17"/>
    <n v="23434"/>
    <x v="0"/>
    <s v="OFF-PA-10003177"/>
    <x v="1"/>
    <x v="10"/>
    <s v="Xerox 1999"/>
    <n v="12.96"/>
    <n v="2"/>
    <n v="0"/>
    <n v="6.2208000000000006"/>
    <x v="0"/>
    <x v="0"/>
    <s v="No"/>
  </r>
  <r>
    <n v="7693"/>
    <s v="CA-2016-102330"/>
    <x v="282"/>
    <d v="2017-01-03T00:00:00"/>
    <s v="Standard Class"/>
    <s v="AI-10855"/>
    <s v="Arianne Irving"/>
    <x v="0"/>
    <s v="United States"/>
    <x v="71"/>
    <x v="1"/>
    <n v="94513"/>
    <x v="1"/>
    <s v="OFF-LA-10003923"/>
    <x v="1"/>
    <x v="2"/>
    <s v="Alphabetical Labels for Top Tab Filing"/>
    <n v="88.800000000000011"/>
    <n v="6"/>
    <n v="0"/>
    <n v="44.400000000000006"/>
    <x v="1"/>
    <x v="0"/>
    <s v="No"/>
  </r>
  <r>
    <n v="7694"/>
    <s v="CA-2016-102330"/>
    <x v="282"/>
    <d v="2017-01-03T00:00:00"/>
    <s v="Standard Class"/>
    <s v="AI-10855"/>
    <s v="Arianne Irving"/>
    <x v="0"/>
    <s v="United States"/>
    <x v="71"/>
    <x v="1"/>
    <n v="94513"/>
    <x v="1"/>
    <s v="TEC-PH-10001051"/>
    <x v="2"/>
    <x v="7"/>
    <s v="HTC One"/>
    <n v="319.96800000000002"/>
    <n v="4"/>
    <n v="0.2"/>
    <n v="35.996399999999952"/>
    <x v="1"/>
    <x v="0"/>
    <s v="No"/>
  </r>
  <r>
    <n v="7695"/>
    <s v="CA-2018-118899"/>
    <x v="554"/>
    <d v="2018-03-22T00:00:00"/>
    <s v="Same Day"/>
    <s v="MC-17275"/>
    <s v="Marc Crier"/>
    <x v="0"/>
    <s v="United States"/>
    <x v="4"/>
    <x v="4"/>
    <n v="98103"/>
    <x v="1"/>
    <s v="FUR-CH-10004754"/>
    <x v="0"/>
    <x v="1"/>
    <s v="Global Stack Chair with Arms, Black"/>
    <n v="167.88800000000001"/>
    <n v="7"/>
    <n v="0.2"/>
    <n v="14.690199999999997"/>
    <x v="1"/>
    <x v="1"/>
    <s v="Yes"/>
  </r>
  <r>
    <n v="7696"/>
    <s v="CA-2019-107958"/>
    <x v="1170"/>
    <d v="2019-07-05T00:00:00"/>
    <s v="First Class"/>
    <s v="AH-10120"/>
    <s v="Adrian Hane"/>
    <x v="2"/>
    <s v="United States"/>
    <x v="12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x v="2"/>
    <x v="0"/>
    <s v="No"/>
  </r>
  <r>
    <n v="7697"/>
    <s v="CA-2019-107958"/>
    <x v="1170"/>
    <d v="2019-07-05T00:00:00"/>
    <s v="First Class"/>
    <s v="AH-10120"/>
    <s v="Adrian Hane"/>
    <x v="2"/>
    <s v="United States"/>
    <x v="12"/>
    <x v="5"/>
    <n v="77036"/>
    <x v="2"/>
    <s v="OFF-BI-10001787"/>
    <x v="1"/>
    <x v="8"/>
    <s v="Wilson Jones Four-Pocket Poly Binders"/>
    <n v="5.2319999999999984"/>
    <n v="4"/>
    <n v="0.8"/>
    <n v="-8.1096000000000004"/>
    <x v="2"/>
    <x v="0"/>
    <s v="No"/>
  </r>
  <r>
    <n v="7698"/>
    <s v="CA-2019-151799"/>
    <x v="817"/>
    <d v="2019-12-18T00:00:00"/>
    <s v="Standard Class"/>
    <s v="BF-11170"/>
    <s v="Ben Ferrer"/>
    <x v="2"/>
    <s v="United States"/>
    <x v="104"/>
    <x v="31"/>
    <n v="1841"/>
    <x v="3"/>
    <s v="TEC-CO-10002313"/>
    <x v="2"/>
    <x v="16"/>
    <s v="Canon PC1080F Personal Copier"/>
    <n v="1199.98"/>
    <n v="2"/>
    <n v="0"/>
    <n v="467.99220000000003"/>
    <x v="3"/>
    <x v="0"/>
    <s v="No"/>
  </r>
  <r>
    <n v="7699"/>
    <s v="CA-2019-151799"/>
    <x v="817"/>
    <d v="2019-12-18T00:00:00"/>
    <s v="Standard Class"/>
    <s v="BF-11170"/>
    <s v="Ben Ferrer"/>
    <x v="2"/>
    <s v="United States"/>
    <x v="104"/>
    <x v="31"/>
    <n v="1841"/>
    <x v="3"/>
    <s v="OFF-ST-10002790"/>
    <x v="1"/>
    <x v="4"/>
    <s v="Safco Industrial Shelving"/>
    <n v="73.849999999999994"/>
    <n v="1"/>
    <n v="0"/>
    <n v="2.2155000000000058"/>
    <x v="3"/>
    <x v="0"/>
    <s v="No"/>
  </r>
  <r>
    <n v="7700"/>
    <s v="CA-2019-151799"/>
    <x v="817"/>
    <d v="2019-12-18T00:00:00"/>
    <s v="Standard Class"/>
    <s v="BF-11170"/>
    <s v="Ben Ferrer"/>
    <x v="2"/>
    <s v="United States"/>
    <x v="104"/>
    <x v="31"/>
    <n v="1841"/>
    <x v="3"/>
    <s v="OFF-SU-10001664"/>
    <x v="1"/>
    <x v="14"/>
    <s v="Acme Office Executive Series Stainless Steel Trimmers"/>
    <n v="25.71"/>
    <n v="3"/>
    <n v="0"/>
    <n v="6.6846000000000005"/>
    <x v="3"/>
    <x v="0"/>
    <s v="No"/>
  </r>
  <r>
    <n v="7701"/>
    <s v="CA-2019-151799"/>
    <x v="817"/>
    <d v="2019-12-18T00:00:00"/>
    <s v="Standard Class"/>
    <s v="BF-11170"/>
    <s v="Ben Ferrer"/>
    <x v="2"/>
    <s v="United States"/>
    <x v="104"/>
    <x v="31"/>
    <n v="1841"/>
    <x v="3"/>
    <s v="OFF-FA-10001332"/>
    <x v="1"/>
    <x v="13"/>
    <s v="Acco Banker's Clasps, 5 3/4&quot;-Long"/>
    <n v="17.28"/>
    <n v="6"/>
    <n v="0"/>
    <n v="8.121599999999999"/>
    <x v="3"/>
    <x v="0"/>
    <s v="No"/>
  </r>
  <r>
    <n v="7702"/>
    <s v="CA-2019-151799"/>
    <x v="817"/>
    <d v="2019-12-18T00:00:00"/>
    <s v="Standard Class"/>
    <s v="BF-11170"/>
    <s v="Ben Ferrer"/>
    <x v="2"/>
    <s v="United States"/>
    <x v="104"/>
    <x v="31"/>
    <n v="1841"/>
    <x v="3"/>
    <s v="FUR-TA-10003473"/>
    <x v="0"/>
    <x v="3"/>
    <s v="Bretford Rectangular Conference Table Tops"/>
    <n v="526.58199999999999"/>
    <n v="2"/>
    <n v="0.3"/>
    <n v="-52.658199999999965"/>
    <x v="3"/>
    <x v="0"/>
    <s v="No"/>
  </r>
  <r>
    <n v="7703"/>
    <s v="CA-2018-114601"/>
    <x v="370"/>
    <d v="2018-09-02T00:00:00"/>
    <s v="Standard Class"/>
    <s v="AA-10480"/>
    <s v="Andrew Allen"/>
    <x v="0"/>
    <s v="United States"/>
    <x v="66"/>
    <x v="12"/>
    <n v="48234"/>
    <x v="2"/>
    <s v="OFF-PA-10000605"/>
    <x v="1"/>
    <x v="10"/>
    <s v="Xerox 1950"/>
    <n v="11.56"/>
    <n v="2"/>
    <n v="0"/>
    <n v="5.6644000000000005"/>
    <x v="2"/>
    <x v="0"/>
    <s v="No"/>
  </r>
  <r>
    <n v="7704"/>
    <s v="CA-2018-114601"/>
    <x v="370"/>
    <d v="2018-09-02T00:00:00"/>
    <s v="Standard Class"/>
    <s v="AA-10480"/>
    <s v="Andrew Allen"/>
    <x v="0"/>
    <s v="United States"/>
    <x v="66"/>
    <x v="12"/>
    <n v="48234"/>
    <x v="2"/>
    <s v="TEC-PH-10002170"/>
    <x v="2"/>
    <x v="7"/>
    <s v="ClearSounds CSC500 Amplified Spirit Phone Corded phone"/>
    <n v="209.96999999999997"/>
    <n v="3"/>
    <n v="0"/>
    <n v="58.791600000000003"/>
    <x v="2"/>
    <x v="0"/>
    <s v="No"/>
  </r>
  <r>
    <n v="7705"/>
    <s v="CA-2018-114601"/>
    <x v="370"/>
    <d v="2018-09-02T00:00:00"/>
    <s v="Standard Class"/>
    <s v="AA-10480"/>
    <s v="Andrew Allen"/>
    <x v="0"/>
    <s v="United States"/>
    <x v="66"/>
    <x v="12"/>
    <n v="48234"/>
    <x v="2"/>
    <s v="FUR-TA-10004147"/>
    <x v="0"/>
    <x v="3"/>
    <s v="Hon 4060 Series Tables"/>
    <n v="447.84"/>
    <n v="4"/>
    <n v="0"/>
    <n v="98.524799999999971"/>
    <x v="2"/>
    <x v="0"/>
    <s v="No"/>
  </r>
  <r>
    <n v="7706"/>
    <s v="CA-2018-114601"/>
    <x v="370"/>
    <d v="2018-09-02T00:00:00"/>
    <s v="Standard Class"/>
    <s v="AA-10480"/>
    <s v="Andrew Allen"/>
    <x v="0"/>
    <s v="United States"/>
    <x v="66"/>
    <x v="12"/>
    <n v="48234"/>
    <x v="2"/>
    <s v="TEC-AC-10003911"/>
    <x v="2"/>
    <x v="11"/>
    <s v="NETGEAR AC1750 Dual Band Gigabit Smart WiFi Router"/>
    <n v="479.97"/>
    <n v="3"/>
    <n v="0"/>
    <n v="163.18979999999999"/>
    <x v="2"/>
    <x v="0"/>
    <s v="No"/>
  </r>
  <r>
    <n v="7707"/>
    <s v="CA-2018-114601"/>
    <x v="370"/>
    <d v="2018-09-02T00:00:00"/>
    <s v="Standard Class"/>
    <s v="AA-10480"/>
    <s v="Andrew Allen"/>
    <x v="0"/>
    <s v="United States"/>
    <x v="66"/>
    <x v="12"/>
    <n v="48234"/>
    <x v="2"/>
    <s v="OFF-AR-10002578"/>
    <x v="1"/>
    <x v="6"/>
    <s v="Newell 335"/>
    <n v="8.64"/>
    <n v="3"/>
    <n v="0"/>
    <n v="2.5055999999999998"/>
    <x v="2"/>
    <x v="0"/>
    <s v="No"/>
  </r>
  <r>
    <n v="7708"/>
    <s v="CA-2019-100237"/>
    <x v="453"/>
    <d v="2019-10-19T00:00:00"/>
    <s v="Standard Class"/>
    <s v="SV-20815"/>
    <s v="Stuart Van"/>
    <x v="1"/>
    <s v="United States"/>
    <x v="11"/>
    <x v="7"/>
    <n v="84057"/>
    <x v="1"/>
    <s v="OFF-AR-10001761"/>
    <x v="1"/>
    <x v="6"/>
    <s v="Avery Hi-Liter Smear-Safe Highlighters"/>
    <n v="11.68"/>
    <n v="2"/>
    <n v="0"/>
    <n v="4.2047999999999996"/>
    <x v="1"/>
    <x v="0"/>
    <s v="No"/>
  </r>
  <r>
    <n v="7709"/>
    <s v="CA-2016-139542"/>
    <x v="1089"/>
    <d v="2016-10-29T00:00:00"/>
    <s v="Standard Class"/>
    <s v="EH-14185"/>
    <s v="Evan Henry"/>
    <x v="0"/>
    <s v="United States"/>
    <x v="10"/>
    <x v="9"/>
    <n v="19120"/>
    <x v="3"/>
    <s v="TEC-AC-10001553"/>
    <x v="2"/>
    <x v="11"/>
    <s v="Memorex 25GB 6X Branded Blu-Ray Recordable Disc, 15/Pack"/>
    <n v="40.775999999999996"/>
    <n v="3"/>
    <n v="0.2"/>
    <n v="0.50970000000000049"/>
    <x v="3"/>
    <x v="0"/>
    <s v="No"/>
  </r>
  <r>
    <n v="7710"/>
    <s v="CA-2016-139542"/>
    <x v="1089"/>
    <d v="2016-10-29T00:00:00"/>
    <s v="Standard Class"/>
    <s v="EH-14185"/>
    <s v="Evan Henry"/>
    <x v="0"/>
    <s v="United States"/>
    <x v="10"/>
    <x v="9"/>
    <n v="19120"/>
    <x v="3"/>
    <s v="OFF-BI-10000309"/>
    <x v="1"/>
    <x v="8"/>
    <s v="GBC Twin Loop Wire Binding Elements, 9/16&quot; Spine, Black"/>
    <n v="13.698000000000002"/>
    <n v="3"/>
    <n v="0.7"/>
    <n v="-9.5885999999999996"/>
    <x v="3"/>
    <x v="0"/>
    <s v="No"/>
  </r>
  <r>
    <n v="7711"/>
    <s v="US-2017-142811"/>
    <x v="788"/>
    <d v="2017-04-07T00:00:00"/>
    <s v="Standard Class"/>
    <s v="JL-15850"/>
    <s v="John Lucas"/>
    <x v="0"/>
    <s v="United States"/>
    <x v="123"/>
    <x v="16"/>
    <n v="85204"/>
    <x v="1"/>
    <s v="TEC-PH-10003095"/>
    <x v="2"/>
    <x v="7"/>
    <s v="Samsung HM1900 Bluetooth Headset"/>
    <n v="87.8"/>
    <n v="5"/>
    <n v="0.2"/>
    <n v="32.924999999999997"/>
    <x v="1"/>
    <x v="0"/>
    <s v="No"/>
  </r>
  <r>
    <n v="7712"/>
    <s v="CA-2019-139353"/>
    <x v="960"/>
    <d v="2019-10-30T00:00:00"/>
    <s v="Second Class"/>
    <s v="JM-15250"/>
    <s v="Janet Martin"/>
    <x v="0"/>
    <s v="United States"/>
    <x v="115"/>
    <x v="3"/>
    <n v="28314"/>
    <x v="0"/>
    <s v="FUR-FU-10001876"/>
    <x v="0"/>
    <x v="5"/>
    <s v="Computer Room Manger, 14&quot;"/>
    <n v="77.951999999999998"/>
    <n v="3"/>
    <n v="0.2"/>
    <n v="15.590399999999995"/>
    <x v="0"/>
    <x v="0"/>
    <s v="No"/>
  </r>
  <r>
    <n v="7713"/>
    <s v="CA-2019-139353"/>
    <x v="960"/>
    <d v="2019-10-30T00:00:00"/>
    <s v="Second Class"/>
    <s v="JM-15250"/>
    <s v="Janet Martin"/>
    <x v="0"/>
    <s v="United States"/>
    <x v="115"/>
    <x v="3"/>
    <n v="28314"/>
    <x v="0"/>
    <s v="OFF-ST-10001522"/>
    <x v="1"/>
    <x v="4"/>
    <s v="Gould Plastics 18-Pocket Panel Bin, 34w x 5-1/4d x 20-1/2h"/>
    <n v="147.184"/>
    <n v="2"/>
    <n v="0.2"/>
    <n v="-29.436800000000012"/>
    <x v="0"/>
    <x v="0"/>
    <s v="No"/>
  </r>
  <r>
    <n v="7714"/>
    <s v="CA-2019-139353"/>
    <x v="960"/>
    <d v="2019-10-30T00:00:00"/>
    <s v="Second Class"/>
    <s v="JM-15250"/>
    <s v="Janet Martin"/>
    <x v="0"/>
    <s v="United States"/>
    <x v="115"/>
    <x v="3"/>
    <n v="28314"/>
    <x v="0"/>
    <s v="OFF-PA-10000300"/>
    <x v="1"/>
    <x v="10"/>
    <s v="Xerox 1936"/>
    <n v="47.952000000000005"/>
    <n v="3"/>
    <n v="0.2"/>
    <n v="16.183799999999998"/>
    <x v="0"/>
    <x v="0"/>
    <s v="No"/>
  </r>
  <r>
    <n v="7715"/>
    <s v="CA-2016-150203"/>
    <x v="29"/>
    <d v="2016-12-07T00:00:00"/>
    <s v="First Class"/>
    <s v="JB-15925"/>
    <s v="Joni Blumstein"/>
    <x v="0"/>
    <s v="United States"/>
    <x v="1"/>
    <x v="1"/>
    <n v="90032"/>
    <x v="1"/>
    <s v="OFF-AP-10001469"/>
    <x v="1"/>
    <x v="9"/>
    <s v="Fellowes 8 Outlet Superior Workstation Surge Protector"/>
    <n v="250.26"/>
    <n v="6"/>
    <n v="0"/>
    <n v="72.575399999999973"/>
    <x v="1"/>
    <x v="0"/>
    <s v="No"/>
  </r>
  <r>
    <n v="7716"/>
    <s v="US-2019-101518"/>
    <x v="132"/>
    <d v="2019-11-08T00:00:00"/>
    <s v="Standard Class"/>
    <s v="PB-19105"/>
    <s v="Peter Bühler"/>
    <x v="0"/>
    <s v="United States"/>
    <x v="10"/>
    <x v="9"/>
    <n v="19140"/>
    <x v="3"/>
    <s v="TEC-AC-10001553"/>
    <x v="2"/>
    <x v="11"/>
    <s v="Memorex 25GB 6X Branded Blu-Ray Recordable Disc, 15/Pack"/>
    <n v="40.775999999999996"/>
    <n v="3"/>
    <n v="0.2"/>
    <n v="0.50970000000000049"/>
    <x v="3"/>
    <x v="0"/>
    <s v="No"/>
  </r>
  <r>
    <n v="7717"/>
    <s v="CA-2017-149636"/>
    <x v="1171"/>
    <d v="2017-01-12T00:00:00"/>
    <s v="Standard Class"/>
    <s v="SP-20620"/>
    <s v="Stefania Perrino"/>
    <x v="1"/>
    <s v="United States"/>
    <x v="77"/>
    <x v="22"/>
    <n v="80906"/>
    <x v="1"/>
    <s v="OFF-PA-10004041"/>
    <x v="1"/>
    <x v="10"/>
    <s v="It's Hot Message Books with Stickers, 2 3/4&quot; x 5&quot;"/>
    <n v="29.600000000000005"/>
    <n v="5"/>
    <n v="0.2"/>
    <n v="9.2499999999999964"/>
    <x v="1"/>
    <x v="1"/>
    <s v="Yes"/>
  </r>
  <r>
    <n v="7718"/>
    <s v="CA-2017-149636"/>
    <x v="1171"/>
    <d v="2017-01-12T00:00:00"/>
    <s v="Standard Class"/>
    <s v="SP-20620"/>
    <s v="Stefania Perrino"/>
    <x v="1"/>
    <s v="United States"/>
    <x v="77"/>
    <x v="22"/>
    <n v="80906"/>
    <x v="1"/>
    <s v="OFF-BI-10002764"/>
    <x v="1"/>
    <x v="8"/>
    <s v="Recycled Pressboard Report Cover with Reinforced Top Hinge"/>
    <n v="1.9380000000000002"/>
    <n v="2"/>
    <n v="0.7"/>
    <n v="-1.3565999999999994"/>
    <x v="1"/>
    <x v="1"/>
    <s v="Yes"/>
  </r>
  <r>
    <n v="7719"/>
    <s v="US-2019-146213"/>
    <x v="428"/>
    <d v="2019-09-14T00:00:00"/>
    <s v="Standard Class"/>
    <s v="MC-17605"/>
    <s v="Matt Connell"/>
    <x v="1"/>
    <s v="United States"/>
    <x v="1"/>
    <x v="1"/>
    <n v="90032"/>
    <x v="1"/>
    <s v="TEC-AC-10001114"/>
    <x v="2"/>
    <x v="11"/>
    <s v="Microsoft Wireless Mobile Mouse 4000"/>
    <n v="159.96"/>
    <n v="4"/>
    <n v="0"/>
    <n v="51.18719999999999"/>
    <x v="1"/>
    <x v="0"/>
    <s v="No"/>
  </r>
  <r>
    <n v="7720"/>
    <s v="CA-2017-108588"/>
    <x v="956"/>
    <d v="2017-01-10T00:00:00"/>
    <s v="Standard Class"/>
    <s v="BG-11695"/>
    <s v="Brooke Gillingham"/>
    <x v="1"/>
    <s v="United States"/>
    <x v="20"/>
    <x v="15"/>
    <n v="10009"/>
    <x v="3"/>
    <s v="OFF-AR-10001615"/>
    <x v="1"/>
    <x v="6"/>
    <s v="Newell 34"/>
    <n v="59.519999999999996"/>
    <n v="3"/>
    <n v="0"/>
    <n v="15.475200000000001"/>
    <x v="3"/>
    <x v="0"/>
    <s v="No"/>
  </r>
  <r>
    <n v="7721"/>
    <s v="CA-2017-108588"/>
    <x v="956"/>
    <d v="2017-01-10T00:00:00"/>
    <s v="Standard Class"/>
    <s v="BG-11695"/>
    <s v="Brooke Gillingham"/>
    <x v="1"/>
    <s v="United States"/>
    <x v="20"/>
    <x v="15"/>
    <n v="10009"/>
    <x v="3"/>
    <s v="OFF-EN-10000461"/>
    <x v="1"/>
    <x v="12"/>
    <s v="#10- 4 1/8&quot; x 9 1/2&quot; Recycled Envelopes"/>
    <n v="17.48"/>
    <n v="2"/>
    <n v="0"/>
    <n v="8.2156000000000002"/>
    <x v="3"/>
    <x v="0"/>
    <s v="No"/>
  </r>
  <r>
    <n v="7722"/>
    <s v="CA-2017-108588"/>
    <x v="956"/>
    <d v="2017-01-10T00:00:00"/>
    <s v="Standard Class"/>
    <s v="BG-11695"/>
    <s v="Brooke Gillingham"/>
    <x v="1"/>
    <s v="United States"/>
    <x v="20"/>
    <x v="15"/>
    <n v="10009"/>
    <x v="3"/>
    <s v="OFF-BI-10004506"/>
    <x v="1"/>
    <x v="8"/>
    <s v="Wilson Jones data.warehouse D-Ring Binders with DublLock"/>
    <n v="13.168000000000001"/>
    <n v="2"/>
    <n v="0.2"/>
    <n v="4.6088000000000005"/>
    <x v="3"/>
    <x v="0"/>
    <s v="No"/>
  </r>
  <r>
    <n v="7723"/>
    <s v="US-2019-138086"/>
    <x v="513"/>
    <d v="2019-04-20T00:00:00"/>
    <s v="Standard Class"/>
    <s v="JO-15550"/>
    <s v="Jesus Ocampo"/>
    <x v="2"/>
    <s v="United States"/>
    <x v="8"/>
    <x v="1"/>
    <n v="94109"/>
    <x v="1"/>
    <s v="OFF-AP-10000027"/>
    <x v="1"/>
    <x v="9"/>
    <s v="Hoover Commercial SteamVac"/>
    <n v="40.74"/>
    <n v="3"/>
    <n v="0"/>
    <n v="12.222"/>
    <x v="1"/>
    <x v="0"/>
    <s v="No"/>
  </r>
  <r>
    <n v="7724"/>
    <s v="CA-2017-139374"/>
    <x v="229"/>
    <d v="2017-09-14T00:00:00"/>
    <s v="Standard Class"/>
    <s v="AR-10345"/>
    <s v="Alex Russell"/>
    <x v="1"/>
    <s v="United States"/>
    <x v="89"/>
    <x v="5"/>
    <n v="78745"/>
    <x v="2"/>
    <s v="FUR-CH-10003981"/>
    <x v="0"/>
    <x v="1"/>
    <s v="Global Commerce Series Low-Back Swivel/Tilt Chairs"/>
    <n v="179.886"/>
    <n v="1"/>
    <n v="0.3"/>
    <n v="-2.5698000000000292"/>
    <x v="2"/>
    <x v="0"/>
    <s v="No"/>
  </r>
  <r>
    <n v="7725"/>
    <s v="CA-2018-113978"/>
    <x v="477"/>
    <d v="2018-09-29T00:00:00"/>
    <s v="Standard Class"/>
    <s v="TS-21505"/>
    <s v="Tony Sayre"/>
    <x v="0"/>
    <s v="United States"/>
    <x v="138"/>
    <x v="24"/>
    <n v="44105"/>
    <x v="3"/>
    <s v="OFF-AP-10003849"/>
    <x v="1"/>
    <x v="9"/>
    <s v="Hoover Shoulder Vac Commercial Portable Vacuum"/>
    <n v="286.25600000000003"/>
    <n v="1"/>
    <n v="0.2"/>
    <n v="17.890999999999977"/>
    <x v="3"/>
    <x v="0"/>
    <s v="No"/>
  </r>
  <r>
    <n v="7726"/>
    <s v="CA-2018-113978"/>
    <x v="477"/>
    <d v="2018-09-29T00:00:00"/>
    <s v="Standard Class"/>
    <s v="TS-21505"/>
    <s v="Tony Sayre"/>
    <x v="0"/>
    <s v="United States"/>
    <x v="138"/>
    <x v="24"/>
    <n v="44105"/>
    <x v="3"/>
    <s v="OFF-ST-10004963"/>
    <x v="1"/>
    <x v="4"/>
    <s v="Eldon Gobal File Keepers"/>
    <n v="24.224000000000004"/>
    <n v="2"/>
    <n v="0.2"/>
    <n v="-4.8448000000000029"/>
    <x v="3"/>
    <x v="0"/>
    <s v="No"/>
  </r>
  <r>
    <n v="7727"/>
    <s v="CA-2018-113978"/>
    <x v="477"/>
    <d v="2018-09-29T00:00:00"/>
    <s v="Standard Class"/>
    <s v="TS-21505"/>
    <s v="Tony Sayre"/>
    <x v="0"/>
    <s v="United States"/>
    <x v="138"/>
    <x v="24"/>
    <n v="44105"/>
    <x v="3"/>
    <s v="OFF-ST-10002574"/>
    <x v="1"/>
    <x v="4"/>
    <s v="SAFCO Commercial Wire Shelving, Black"/>
    <n v="331.536"/>
    <n v="3"/>
    <n v="0.2"/>
    <n v="-82.884"/>
    <x v="3"/>
    <x v="0"/>
    <s v="No"/>
  </r>
  <r>
    <n v="7728"/>
    <s v="US-2017-150231"/>
    <x v="199"/>
    <d v="2017-03-20T00:00:00"/>
    <s v="Second Class"/>
    <s v="JK-15640"/>
    <s v="Jim Kriz"/>
    <x v="2"/>
    <s v="United States"/>
    <x v="20"/>
    <x v="15"/>
    <n v="10009"/>
    <x v="3"/>
    <s v="OFF-AR-10001761"/>
    <x v="1"/>
    <x v="6"/>
    <s v="Avery Hi-Liter Smear-Safe Highlighters"/>
    <n v="17.52"/>
    <n v="3"/>
    <n v="0"/>
    <n v="6.3071999999999999"/>
    <x v="3"/>
    <x v="0"/>
    <s v="No"/>
  </r>
  <r>
    <n v="7729"/>
    <s v="CA-2018-106915"/>
    <x v="491"/>
    <d v="2018-12-02T00:00:00"/>
    <s v="Standard Class"/>
    <s v="GA-14515"/>
    <s v="George Ashbrook"/>
    <x v="0"/>
    <s v="United States"/>
    <x v="236"/>
    <x v="5"/>
    <n v="79907"/>
    <x v="2"/>
    <s v="OFF-AR-10000716"/>
    <x v="1"/>
    <x v="6"/>
    <s v="DIXON Ticonderoga Erasable Checking Pencils"/>
    <n v="17.856000000000002"/>
    <n v="4"/>
    <n v="0.2"/>
    <n v="4.2408000000000001"/>
    <x v="2"/>
    <x v="0"/>
    <s v="No"/>
  </r>
  <r>
    <n v="7730"/>
    <s v="US-2018-109260"/>
    <x v="182"/>
    <d v="2018-10-01T00:00:00"/>
    <s v="Standard Class"/>
    <s v="TN-21040"/>
    <s v="Tanja Norvell"/>
    <x v="2"/>
    <s v="United States"/>
    <x v="315"/>
    <x v="2"/>
    <n v="32303"/>
    <x v="0"/>
    <s v="TEC-AC-10002637"/>
    <x v="2"/>
    <x v="11"/>
    <s v="Logitech VX Revolution Cordless Laser Mouse for Notebooks (Black)"/>
    <n v="431.97600000000006"/>
    <n v="3"/>
    <n v="0.2"/>
    <n v="-75.59580000000004"/>
    <x v="0"/>
    <x v="0"/>
    <s v="No"/>
  </r>
  <r>
    <n v="7731"/>
    <s v="CA-2019-104850"/>
    <x v="487"/>
    <d v="2019-06-19T00:00:00"/>
    <s v="Standard Class"/>
    <s v="TW-21025"/>
    <s v="Tamara Willingham"/>
    <x v="2"/>
    <s v="United States"/>
    <x v="4"/>
    <x v="4"/>
    <n v="98103"/>
    <x v="1"/>
    <s v="FUR-CH-10003774"/>
    <x v="0"/>
    <x v="1"/>
    <s v="Global Wood Trimmed Manager's Task Chair, Khaki"/>
    <n v="291.13600000000002"/>
    <n v="4"/>
    <n v="0.2"/>
    <n v="-25.474400000000017"/>
    <x v="1"/>
    <x v="0"/>
    <s v="No"/>
  </r>
  <r>
    <n v="7732"/>
    <s v="CA-2019-140508"/>
    <x v="65"/>
    <d v="2019-09-21T00:00:00"/>
    <s v="First Class"/>
    <s v="PA-19060"/>
    <s v="Pete Armstrong"/>
    <x v="2"/>
    <s v="United States"/>
    <x v="61"/>
    <x v="5"/>
    <n v="75220"/>
    <x v="2"/>
    <s v="OFF-EN-10000927"/>
    <x v="1"/>
    <x v="12"/>
    <s v="Jet-Pak Recycled Peel 'N' Seal Padded Mailers"/>
    <n v="114.84800000000001"/>
    <n v="4"/>
    <n v="0.2"/>
    <n v="35.889999999999986"/>
    <x v="2"/>
    <x v="0"/>
    <s v="No"/>
  </r>
  <r>
    <n v="7733"/>
    <s v="CA-2019-143294"/>
    <x v="455"/>
    <d v="2019-06-08T00:00:00"/>
    <s v="Standard Class"/>
    <s v="JD-15790"/>
    <s v="John Dryer"/>
    <x v="0"/>
    <s v="United States"/>
    <x v="12"/>
    <x v="5"/>
    <n v="77070"/>
    <x v="2"/>
    <s v="OFF-PA-10000743"/>
    <x v="1"/>
    <x v="10"/>
    <s v="Xerox 1977"/>
    <n v="10.688000000000001"/>
    <n v="2"/>
    <n v="0.2"/>
    <n v="3.7407999999999997"/>
    <x v="2"/>
    <x v="0"/>
    <s v="No"/>
  </r>
  <r>
    <n v="7734"/>
    <s v="CA-2018-165673"/>
    <x v="666"/>
    <d v="2018-05-19T00:00:00"/>
    <s v="Second Class"/>
    <s v="MN-17935"/>
    <s v="Michael Nguyen"/>
    <x v="0"/>
    <s v="United States"/>
    <x v="24"/>
    <x v="24"/>
    <n v="45503"/>
    <x v="3"/>
    <s v="OFF-PA-10000697"/>
    <x v="1"/>
    <x v="10"/>
    <s v="TOPS Voice Message Log Book, Flash Format"/>
    <n v="15.231999999999999"/>
    <n v="4"/>
    <n v="0.2"/>
    <n v="5.5215999999999994"/>
    <x v="3"/>
    <x v="0"/>
    <s v="No"/>
  </r>
  <r>
    <n v="7735"/>
    <s v="CA-2019-134418"/>
    <x v="175"/>
    <d v="2019-09-20T00:00:00"/>
    <s v="Standard Class"/>
    <s v="GM-14500"/>
    <s v="Gene McClure"/>
    <x v="0"/>
    <s v="United States"/>
    <x v="4"/>
    <x v="4"/>
    <n v="98103"/>
    <x v="1"/>
    <s v="OFF-AR-10004441"/>
    <x v="1"/>
    <x v="6"/>
    <s v="BIC Brite Liner Highlighters"/>
    <n v="12.419999999999998"/>
    <n v="3"/>
    <n v="0"/>
    <n v="5.2164000000000001"/>
    <x v="1"/>
    <x v="0"/>
    <s v="No"/>
  </r>
  <r>
    <n v="7736"/>
    <s v="US-2018-106313"/>
    <x v="250"/>
    <d v="2018-08-26T00:00:00"/>
    <s v="Standard Class"/>
    <s v="DG-13300"/>
    <s v="Deirdre Greer"/>
    <x v="1"/>
    <s v="United States"/>
    <x v="4"/>
    <x v="4"/>
    <n v="98105"/>
    <x v="1"/>
    <s v="OFF-PA-10001870"/>
    <x v="1"/>
    <x v="10"/>
    <s v="Xerox 202"/>
    <n v="19.440000000000001"/>
    <n v="3"/>
    <n v="0"/>
    <n v="9.3312000000000008"/>
    <x v="1"/>
    <x v="0"/>
    <s v="No"/>
  </r>
  <r>
    <n v="7737"/>
    <s v="CA-2016-105872"/>
    <x v="992"/>
    <d v="2016-06-06T00:00:00"/>
    <s v="Standard Class"/>
    <s v="JG-15160"/>
    <s v="James Galang"/>
    <x v="0"/>
    <s v="United States"/>
    <x v="20"/>
    <x v="15"/>
    <n v="10024"/>
    <x v="3"/>
    <s v="OFF-BI-10003684"/>
    <x v="1"/>
    <x v="8"/>
    <s v="Wilson Jones Legal Size Ring Binders"/>
    <n v="70.367999999999995"/>
    <n v="4"/>
    <n v="0.2"/>
    <n v="26.387999999999998"/>
    <x v="3"/>
    <x v="0"/>
    <s v="No"/>
  </r>
  <r>
    <n v="7738"/>
    <s v="CA-2019-108287"/>
    <x v="404"/>
    <d v="2019-12-20T00:00:00"/>
    <s v="First Class"/>
    <s v="AG-10330"/>
    <s v="Alex Grayson"/>
    <x v="0"/>
    <s v="United States"/>
    <x v="35"/>
    <x v="3"/>
    <n v="28205"/>
    <x v="0"/>
    <s v="OFF-AR-10001315"/>
    <x v="1"/>
    <x v="6"/>
    <s v="Newell 310"/>
    <n v="12.672000000000001"/>
    <n v="9"/>
    <n v="0.2"/>
    <n v="1.4255999999999993"/>
    <x v="0"/>
    <x v="0"/>
    <s v="No"/>
  </r>
  <r>
    <n v="7739"/>
    <s v="CA-2019-141103"/>
    <x v="245"/>
    <d v="2019-08-06T00:00:00"/>
    <s v="Standard Class"/>
    <s v="JF-15355"/>
    <s v="Jay Fein"/>
    <x v="0"/>
    <s v="United States"/>
    <x v="248"/>
    <x v="39"/>
    <n v="21215"/>
    <x v="3"/>
    <s v="TEC-PH-10003589"/>
    <x v="2"/>
    <x v="7"/>
    <s v="invisibleSHIELD by ZAGG Smudge-Free Screen Protector"/>
    <n v="89.949999999999989"/>
    <n v="5"/>
    <n v="0"/>
    <n v="43.175999999999995"/>
    <x v="3"/>
    <x v="0"/>
    <s v="No"/>
  </r>
  <r>
    <n v="7740"/>
    <s v="CA-2016-154781"/>
    <x v="871"/>
    <d v="2016-11-26T00:00:00"/>
    <s v="Standard Class"/>
    <s v="SC-20680"/>
    <s v="Steve Carroll"/>
    <x v="2"/>
    <s v="United States"/>
    <x v="8"/>
    <x v="1"/>
    <n v="94110"/>
    <x v="1"/>
    <s v="OFF-PA-10001609"/>
    <x v="1"/>
    <x v="10"/>
    <s v="Tops Wirebound Message Log Books"/>
    <n v="6.58"/>
    <n v="2"/>
    <n v="0"/>
    <n v="3.0267999999999997"/>
    <x v="1"/>
    <x v="0"/>
    <s v="No"/>
  </r>
  <r>
    <n v="7741"/>
    <s v="CA-2016-154781"/>
    <x v="871"/>
    <d v="2016-11-26T00:00:00"/>
    <s v="Standard Class"/>
    <s v="SC-20680"/>
    <s v="Steve Carroll"/>
    <x v="2"/>
    <s v="United States"/>
    <x v="8"/>
    <x v="1"/>
    <n v="94110"/>
    <x v="1"/>
    <s v="TEC-AC-10000474"/>
    <x v="2"/>
    <x v="11"/>
    <s v="Kensington Expert Mouse Optical USB Trackball for PC or Mac"/>
    <n v="94.99"/>
    <n v="1"/>
    <n v="0"/>
    <n v="28.496999999999986"/>
    <x v="1"/>
    <x v="0"/>
    <s v="No"/>
  </r>
  <r>
    <n v="7742"/>
    <s v="CA-2017-147816"/>
    <x v="496"/>
    <d v="2017-09-26T00:00:00"/>
    <s v="Second Class"/>
    <s v="CM-11935"/>
    <s v="Carlos Meador"/>
    <x v="0"/>
    <s v="United States"/>
    <x v="93"/>
    <x v="16"/>
    <n v="85705"/>
    <x v="1"/>
    <s v="TEC-PH-10003095"/>
    <x v="2"/>
    <x v="7"/>
    <s v="Samsung HM1900 Bluetooth Headset"/>
    <n v="35.119999999999997"/>
    <n v="2"/>
    <n v="0.2"/>
    <n v="13.17"/>
    <x v="1"/>
    <x v="0"/>
    <s v="No"/>
  </r>
  <r>
    <n v="7743"/>
    <s v="CA-2019-105326"/>
    <x v="648"/>
    <d v="2019-08-27T00:00:00"/>
    <s v="Standard Class"/>
    <s v="KT-16480"/>
    <s v="Kean Thornton"/>
    <x v="0"/>
    <s v="United States"/>
    <x v="1"/>
    <x v="1"/>
    <n v="90036"/>
    <x v="1"/>
    <s v="OFF-PA-10001639"/>
    <x v="1"/>
    <x v="10"/>
    <s v="Xerox 203"/>
    <n v="25.92"/>
    <n v="4"/>
    <n v="0"/>
    <n v="12.441600000000001"/>
    <x v="1"/>
    <x v="0"/>
    <s v="No"/>
  </r>
  <r>
    <n v="7744"/>
    <s v="CA-2018-133613"/>
    <x v="26"/>
    <d v="2018-06-22T00:00:00"/>
    <s v="Standard Class"/>
    <s v="CP-12340"/>
    <s v="Christine Phan"/>
    <x v="1"/>
    <s v="United States"/>
    <x v="416"/>
    <x v="29"/>
    <n v="6708"/>
    <x v="3"/>
    <s v="OFF-BI-10002003"/>
    <x v="1"/>
    <x v="8"/>
    <s v="Ibico Presentation Index for Binding Systems"/>
    <n v="7.96"/>
    <n v="2"/>
    <n v="0"/>
    <n v="3.7412000000000001"/>
    <x v="3"/>
    <x v="0"/>
    <s v="No"/>
  </r>
  <r>
    <n v="7745"/>
    <s v="CA-2018-133613"/>
    <x v="26"/>
    <d v="2018-06-22T00:00:00"/>
    <s v="Standard Class"/>
    <s v="CP-12340"/>
    <s v="Christine Phan"/>
    <x v="1"/>
    <s v="United States"/>
    <x v="416"/>
    <x v="29"/>
    <n v="6708"/>
    <x v="3"/>
    <s v="TEC-PH-10004539"/>
    <x v="2"/>
    <x v="7"/>
    <s v="Wireless Extenders zBoost YX545 SOHO Signal Booster"/>
    <n v="566.97"/>
    <n v="3"/>
    <n v="0"/>
    <n v="153.08189999999999"/>
    <x v="3"/>
    <x v="0"/>
    <s v="No"/>
  </r>
  <r>
    <n v="7746"/>
    <s v="CA-2018-133613"/>
    <x v="26"/>
    <d v="2018-06-22T00:00:00"/>
    <s v="Standard Class"/>
    <s v="CP-12340"/>
    <s v="Christine Phan"/>
    <x v="1"/>
    <s v="United States"/>
    <x v="416"/>
    <x v="29"/>
    <n v="6708"/>
    <x v="3"/>
    <s v="OFF-AR-10003829"/>
    <x v="1"/>
    <x v="6"/>
    <s v="Newell 35"/>
    <n v="9.84"/>
    <n v="3"/>
    <n v="0"/>
    <n v="2.8535999999999988"/>
    <x v="3"/>
    <x v="0"/>
    <s v="No"/>
  </r>
  <r>
    <n v="7747"/>
    <s v="CA-2017-109113"/>
    <x v="546"/>
    <d v="2017-12-23T00:00:00"/>
    <s v="Standard Class"/>
    <s v="EK-13795"/>
    <s v="Eileen Kiefer"/>
    <x v="2"/>
    <s v="United States"/>
    <x v="22"/>
    <x v="10"/>
    <n v="60610"/>
    <x v="2"/>
    <s v="TEC-AC-10004761"/>
    <x v="2"/>
    <x v="11"/>
    <s v="Maxell 4.7GB DVD+RW 3/Pack"/>
    <n v="25.488"/>
    <n v="2"/>
    <n v="0.2"/>
    <n v="4.7789999999999999"/>
    <x v="2"/>
    <x v="0"/>
    <s v="No"/>
  </r>
  <r>
    <n v="7748"/>
    <s v="CA-2017-156153"/>
    <x v="70"/>
    <d v="2017-06-02T00:00:00"/>
    <s v="Second Class"/>
    <s v="CW-11905"/>
    <s v="Carl Weiss"/>
    <x v="2"/>
    <s v="United States"/>
    <x v="85"/>
    <x v="15"/>
    <n v="11561"/>
    <x v="3"/>
    <s v="OFF-FA-10003472"/>
    <x v="1"/>
    <x v="13"/>
    <s v="Bagged Rubber Bands"/>
    <n v="7.5600000000000005"/>
    <n v="6"/>
    <n v="0"/>
    <n v="0.3024"/>
    <x v="3"/>
    <x v="0"/>
    <s v="No"/>
  </r>
  <r>
    <n v="7749"/>
    <s v="CA-2017-133242"/>
    <x v="652"/>
    <d v="2017-06-24T00:00:00"/>
    <s v="Standard Class"/>
    <s v="KH-16510"/>
    <s v="Keith Herrera"/>
    <x v="0"/>
    <s v="United States"/>
    <x v="81"/>
    <x v="17"/>
    <n v="22204"/>
    <x v="0"/>
    <s v="FUR-FU-10003464"/>
    <x v="0"/>
    <x v="5"/>
    <s v="Seth Thomas 8 1/2&quot; Cubicle Clock"/>
    <n v="60.84"/>
    <n v="3"/>
    <n v="0"/>
    <n v="19.468799999999998"/>
    <x v="0"/>
    <x v="0"/>
    <s v="No"/>
  </r>
  <r>
    <n v="7750"/>
    <s v="CA-2017-133242"/>
    <x v="652"/>
    <d v="2017-06-24T00:00:00"/>
    <s v="Standard Class"/>
    <s v="KH-16510"/>
    <s v="Keith Herrera"/>
    <x v="0"/>
    <s v="United States"/>
    <x v="81"/>
    <x v="17"/>
    <n v="22204"/>
    <x v="0"/>
    <s v="OFF-ST-10003716"/>
    <x v="1"/>
    <x v="4"/>
    <s v="Tennsco Double-Tier Lockers"/>
    <n v="450.04"/>
    <n v="2"/>
    <n v="0"/>
    <n v="58.505200000000002"/>
    <x v="0"/>
    <x v="0"/>
    <s v="No"/>
  </r>
  <r>
    <n v="7751"/>
    <s v="CA-2017-133242"/>
    <x v="652"/>
    <d v="2017-06-24T00:00:00"/>
    <s v="Standard Class"/>
    <s v="KH-16510"/>
    <s v="Keith Herrera"/>
    <x v="0"/>
    <s v="United States"/>
    <x v="81"/>
    <x v="17"/>
    <n v="22204"/>
    <x v="0"/>
    <s v="OFF-BI-10004002"/>
    <x v="1"/>
    <x v="8"/>
    <s v="Wilson Jones International Size A4 Ring Binders"/>
    <n v="34.6"/>
    <n v="2"/>
    <n v="0"/>
    <n v="16.608000000000001"/>
    <x v="0"/>
    <x v="0"/>
    <s v="No"/>
  </r>
  <r>
    <n v="7752"/>
    <s v="CA-2017-133242"/>
    <x v="652"/>
    <d v="2017-06-24T00:00:00"/>
    <s v="Standard Class"/>
    <s v="KH-16510"/>
    <s v="Keith Herrera"/>
    <x v="0"/>
    <s v="United States"/>
    <x v="81"/>
    <x v="17"/>
    <n v="22204"/>
    <x v="0"/>
    <s v="TEC-PH-10002496"/>
    <x v="2"/>
    <x v="7"/>
    <s v="Cisco SPA301"/>
    <n v="467.97"/>
    <n v="3"/>
    <n v="0"/>
    <n v="140.39099999999999"/>
    <x v="0"/>
    <x v="0"/>
    <s v="No"/>
  </r>
  <r>
    <n v="7753"/>
    <s v="CA-2017-133242"/>
    <x v="652"/>
    <d v="2017-06-24T00:00:00"/>
    <s v="Standard Class"/>
    <s v="KH-16510"/>
    <s v="Keith Herrera"/>
    <x v="0"/>
    <s v="United States"/>
    <x v="81"/>
    <x v="17"/>
    <n v="22204"/>
    <x v="0"/>
    <s v="OFF-BI-10004826"/>
    <x v="1"/>
    <x v="8"/>
    <s v="JM Magazine Binder"/>
    <n v="33.020000000000003"/>
    <n v="2"/>
    <n v="0"/>
    <n v="15.849600000000002"/>
    <x v="0"/>
    <x v="0"/>
    <s v="No"/>
  </r>
  <r>
    <n v="7754"/>
    <s v="CA-2017-158323"/>
    <x v="672"/>
    <d v="2017-12-03T00:00:00"/>
    <s v="First Class"/>
    <s v="AB-10600"/>
    <s v="Ann Blume"/>
    <x v="1"/>
    <s v="United States"/>
    <x v="108"/>
    <x v="3"/>
    <n v="28540"/>
    <x v="0"/>
    <s v="FUR-FU-10001546"/>
    <x v="0"/>
    <x v="5"/>
    <s v="Dana Swing-Arm Lamps"/>
    <n v="17.088000000000001"/>
    <n v="2"/>
    <n v="0.2"/>
    <n v="1.0679999999999996"/>
    <x v="0"/>
    <x v="0"/>
    <s v="No"/>
  </r>
  <r>
    <n v="7755"/>
    <s v="CA-2017-161795"/>
    <x v="379"/>
    <d v="2017-12-23T00:00:00"/>
    <s v="Second Class"/>
    <s v="AH-10075"/>
    <s v="Adam Hart"/>
    <x v="1"/>
    <s v="United States"/>
    <x v="38"/>
    <x v="24"/>
    <n v="43229"/>
    <x v="3"/>
    <s v="OFF-AR-10001919"/>
    <x v="1"/>
    <x v="6"/>
    <s v="OIC #2 Pencils, Medium Soft"/>
    <n v="3.008"/>
    <n v="2"/>
    <n v="0.2"/>
    <n v="0.33839999999999981"/>
    <x v="3"/>
    <x v="0"/>
    <s v="No"/>
  </r>
  <r>
    <n v="7756"/>
    <s v="CA-2019-100902"/>
    <x v="701"/>
    <d v="2019-11-21T00:00:00"/>
    <s v="Standard Class"/>
    <s v="CK-12595"/>
    <s v="Clytie Kelty"/>
    <x v="0"/>
    <s v="United States"/>
    <x v="35"/>
    <x v="3"/>
    <n v="28205"/>
    <x v="0"/>
    <s v="OFF-PA-10002558"/>
    <x v="1"/>
    <x v="10"/>
    <s v="Xerox 1938"/>
    <n v="268.24"/>
    <n v="7"/>
    <n v="0.2"/>
    <n v="93.883999999999986"/>
    <x v="0"/>
    <x v="0"/>
    <s v="No"/>
  </r>
  <r>
    <n v="7757"/>
    <s v="CA-2019-100902"/>
    <x v="701"/>
    <d v="2019-11-21T00:00:00"/>
    <s v="Standard Class"/>
    <s v="CK-12595"/>
    <s v="Clytie Kelty"/>
    <x v="0"/>
    <s v="United States"/>
    <x v="35"/>
    <x v="3"/>
    <n v="28205"/>
    <x v="0"/>
    <s v="TEC-AC-10003174"/>
    <x v="2"/>
    <x v="11"/>
    <s v="Plantronics S12 Corded Telephone Headset System"/>
    <n v="431.16000000000008"/>
    <n v="5"/>
    <n v="0.2"/>
    <n v="107.78999999999996"/>
    <x v="0"/>
    <x v="0"/>
    <s v="No"/>
  </r>
  <r>
    <n v="7758"/>
    <s v="CA-2019-112844"/>
    <x v="38"/>
    <d v="2019-11-16T00:00:00"/>
    <s v="Second Class"/>
    <s v="SP-20620"/>
    <s v="Stefania Perrino"/>
    <x v="1"/>
    <s v="United States"/>
    <x v="198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  <x v="3"/>
    <x v="0"/>
    <s v="No"/>
  </r>
  <r>
    <n v="7759"/>
    <s v="CA-2019-112844"/>
    <x v="38"/>
    <d v="2019-11-16T00:00:00"/>
    <s v="Second Class"/>
    <s v="SP-20620"/>
    <s v="Stefania Perrino"/>
    <x v="1"/>
    <s v="United States"/>
    <x v="198"/>
    <x v="15"/>
    <n v="14215"/>
    <x v="3"/>
    <s v="FUR-FU-10004845"/>
    <x v="0"/>
    <x v="5"/>
    <s v="Deflect-o EconoMat Nonstudded, No Bevel Mat"/>
    <n v="154.94999999999999"/>
    <n v="3"/>
    <n v="0"/>
    <n v="30.989999999999995"/>
    <x v="3"/>
    <x v="0"/>
    <s v="No"/>
  </r>
  <r>
    <n v="7760"/>
    <s v="CA-2018-158925"/>
    <x v="1057"/>
    <d v="2018-10-28T00:00:00"/>
    <s v="Standard Class"/>
    <s v="JP-15460"/>
    <s v="Jennifer Patt"/>
    <x v="1"/>
    <s v="United States"/>
    <x v="12"/>
    <x v="5"/>
    <n v="77041"/>
    <x v="2"/>
    <s v="OFF-PA-10003072"/>
    <x v="1"/>
    <x v="10"/>
    <s v="Eureka Recycled Copy Paper 8 1/2&quot; x 11&quot;, Ream"/>
    <n v="15.552000000000003"/>
    <n v="3"/>
    <n v="0.2"/>
    <n v="5.4432"/>
    <x v="2"/>
    <x v="0"/>
    <s v="No"/>
  </r>
  <r>
    <n v="7761"/>
    <s v="CA-2016-155390"/>
    <x v="776"/>
    <d v="2016-12-11T00:00:00"/>
    <s v="Standard Class"/>
    <s v="BG-11035"/>
    <s v="Barry Gonzalez"/>
    <x v="0"/>
    <s v="United States"/>
    <x v="26"/>
    <x v="18"/>
    <n v="38109"/>
    <x v="0"/>
    <s v="OFF-PA-10003641"/>
    <x v="1"/>
    <x v="10"/>
    <s v="Xerox 1909"/>
    <n v="42.207999999999998"/>
    <n v="2"/>
    <n v="0.2"/>
    <n v="13.717599999999997"/>
    <x v="0"/>
    <x v="0"/>
    <s v="No"/>
  </r>
  <r>
    <n v="7762"/>
    <s v="CA-2019-123071"/>
    <x v="734"/>
    <d v="2019-12-06T00:00:00"/>
    <s v="First Class"/>
    <s v="CC-12550"/>
    <s v="Clay Cheatham"/>
    <x v="0"/>
    <s v="United States"/>
    <x v="243"/>
    <x v="5"/>
    <n v="75023"/>
    <x v="2"/>
    <s v="OFF-PA-10003729"/>
    <x v="1"/>
    <x v="10"/>
    <s v="Xerox 1998"/>
    <n v="10.368000000000002"/>
    <n v="2"/>
    <n v="0.2"/>
    <n v="3.6288"/>
    <x v="2"/>
    <x v="0"/>
    <s v="No"/>
  </r>
  <r>
    <n v="7763"/>
    <s v="CA-2019-156391"/>
    <x v="986"/>
    <d v="2019-09-28T00:00:00"/>
    <s v="First Class"/>
    <s v="SL-20155"/>
    <s v="Sara Luxemburg"/>
    <x v="2"/>
    <s v="United States"/>
    <x v="127"/>
    <x v="21"/>
    <n v="97301"/>
    <x v="1"/>
    <s v="OFF-AR-10003251"/>
    <x v="1"/>
    <x v="6"/>
    <s v="Prang Drawing Pencil Set"/>
    <n v="2.2239999999999998"/>
    <n v="1"/>
    <n v="0.2"/>
    <n v="0.55599999999999994"/>
    <x v="1"/>
    <x v="1"/>
    <s v="Yes"/>
  </r>
  <r>
    <n v="7764"/>
    <s v="CA-2017-103093"/>
    <x v="302"/>
    <d v="2017-02-07T00:00:00"/>
    <s v="Standard Class"/>
    <s v="FO-14305"/>
    <s v="Frank Olsen"/>
    <x v="0"/>
    <s v="United States"/>
    <x v="38"/>
    <x v="32"/>
    <n v="31907"/>
    <x v="0"/>
    <s v="OFF-EN-10003286"/>
    <x v="1"/>
    <x v="12"/>
    <s v="Staple envelope"/>
    <n v="74.52"/>
    <n v="9"/>
    <n v="0"/>
    <n v="35.024399999999993"/>
    <x v="0"/>
    <x v="0"/>
    <s v="No"/>
  </r>
  <r>
    <n v="7765"/>
    <s v="US-2019-118941"/>
    <x v="801"/>
    <d v="2019-08-12T00:00:00"/>
    <s v="Same Day"/>
    <s v="BB-11545"/>
    <s v="Brenda Bowman"/>
    <x v="1"/>
    <s v="United States"/>
    <x v="29"/>
    <x v="39"/>
    <n v="21044"/>
    <x v="3"/>
    <s v="OFF-AR-10004078"/>
    <x v="1"/>
    <x v="6"/>
    <s v="Newell 312"/>
    <n v="17.52"/>
    <n v="3"/>
    <n v="0"/>
    <n v="5.2559999999999993"/>
    <x v="3"/>
    <x v="0"/>
    <s v="No"/>
  </r>
  <r>
    <n v="7766"/>
    <s v="US-2019-118941"/>
    <x v="801"/>
    <d v="2019-08-12T00:00:00"/>
    <s v="Same Day"/>
    <s v="BB-11545"/>
    <s v="Brenda Bowman"/>
    <x v="1"/>
    <s v="United States"/>
    <x v="29"/>
    <x v="39"/>
    <n v="21044"/>
    <x v="3"/>
    <s v="FUR-CH-10002331"/>
    <x v="0"/>
    <x v="1"/>
    <s v="Hon 4700 Series Mobuis Mid-Back Task Chairs with Adjustable Arms"/>
    <n v="1779.9"/>
    <n v="5"/>
    <n v="0"/>
    <n v="373.77899999999983"/>
    <x v="3"/>
    <x v="0"/>
    <s v="No"/>
  </r>
  <r>
    <n v="7767"/>
    <s v="US-2019-118941"/>
    <x v="801"/>
    <d v="2019-08-12T00:00:00"/>
    <s v="Same Day"/>
    <s v="BB-11545"/>
    <s v="Brenda Bowman"/>
    <x v="1"/>
    <s v="United States"/>
    <x v="29"/>
    <x v="39"/>
    <n v="21044"/>
    <x v="3"/>
    <s v="OFF-AR-10001953"/>
    <x v="1"/>
    <x v="6"/>
    <s v="Boston 1645 Deluxe Heavier-Duty Electric Pencil Sharpener"/>
    <n v="219.89999999999998"/>
    <n v="5"/>
    <n v="0"/>
    <n v="59.373000000000005"/>
    <x v="3"/>
    <x v="0"/>
    <s v="No"/>
  </r>
  <r>
    <n v="7768"/>
    <s v="CA-2017-169299"/>
    <x v="252"/>
    <d v="2017-08-26T00:00:00"/>
    <s v="First Class"/>
    <s v="DO-13435"/>
    <s v="Denny Ordway"/>
    <x v="0"/>
    <s v="United States"/>
    <x v="32"/>
    <x v="21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  <x v="1"/>
    <x v="0"/>
    <s v="No"/>
  </r>
  <r>
    <n v="7769"/>
    <s v="CA-2019-154088"/>
    <x v="105"/>
    <d v="2019-11-17T00:00:00"/>
    <s v="Standard Class"/>
    <s v="LB-16735"/>
    <s v="Larry Blacks"/>
    <x v="0"/>
    <s v="United States"/>
    <x v="315"/>
    <x v="2"/>
    <n v="32303"/>
    <x v="0"/>
    <s v="OFF-PA-10003651"/>
    <x v="1"/>
    <x v="10"/>
    <s v="Xerox 1968"/>
    <n v="26.720000000000002"/>
    <n v="5"/>
    <n v="0.2"/>
    <n v="9.3520000000000003"/>
    <x v="0"/>
    <x v="0"/>
    <s v="No"/>
  </r>
  <r>
    <n v="7770"/>
    <s v="CA-2018-155978"/>
    <x v="1147"/>
    <d v="2018-08-01T00:00:00"/>
    <s v="Same Day"/>
    <s v="TS-21205"/>
    <s v="Thomas Seio"/>
    <x v="1"/>
    <s v="United States"/>
    <x v="169"/>
    <x v="1"/>
    <n v="92503"/>
    <x v="1"/>
    <s v="TEC-PH-10002885"/>
    <x v="2"/>
    <x v="7"/>
    <s v="Apple iPhone 5"/>
    <n v="1039.7280000000001"/>
    <n v="2"/>
    <n v="0.2"/>
    <n v="90.976200000000063"/>
    <x v="1"/>
    <x v="0"/>
    <s v="No"/>
  </r>
  <r>
    <n v="7771"/>
    <s v="CA-2018-155978"/>
    <x v="1147"/>
    <d v="2018-08-01T00:00:00"/>
    <s v="Same Day"/>
    <s v="TS-21205"/>
    <s v="Thomas Seio"/>
    <x v="1"/>
    <s v="United States"/>
    <x v="169"/>
    <x v="1"/>
    <n v="92503"/>
    <x v="1"/>
    <s v="OFF-AP-10002892"/>
    <x v="1"/>
    <x v="9"/>
    <s v="Belkin F5C206VTEL 6 Outlet Surge"/>
    <n v="45.96"/>
    <n v="2"/>
    <n v="0"/>
    <n v="13.787999999999997"/>
    <x v="1"/>
    <x v="0"/>
    <s v="No"/>
  </r>
  <r>
    <n v="7772"/>
    <s v="CA-2018-108196"/>
    <x v="881"/>
    <d v="2018-12-02T00:00:00"/>
    <s v="Standard Class"/>
    <s v="CS-12505"/>
    <s v="Cindy Stewart"/>
    <x v="0"/>
    <s v="United States"/>
    <x v="152"/>
    <x v="24"/>
    <n v="43130"/>
    <x v="3"/>
    <s v="OFF-BI-10000545"/>
    <x v="1"/>
    <x v="8"/>
    <s v="GBC Ibimaster 500 Manual ProClick Binding System"/>
    <n v="456.58800000000008"/>
    <n v="2"/>
    <n v="0.7"/>
    <n v="-304.39200000000005"/>
    <x v="3"/>
    <x v="0"/>
    <s v="No"/>
  </r>
  <r>
    <n v="7773"/>
    <s v="CA-2018-108196"/>
    <x v="881"/>
    <d v="2018-12-02T00:00:00"/>
    <s v="Standard Class"/>
    <s v="CS-12505"/>
    <s v="Cindy Stewart"/>
    <x v="0"/>
    <s v="United States"/>
    <x v="152"/>
    <x v="24"/>
    <n v="43130"/>
    <x v="3"/>
    <s v="TEC-MA-10000418"/>
    <x v="2"/>
    <x v="15"/>
    <s v="Cubify CubeX 3D Printer Double Head Print"/>
    <n v="4499.9850000000006"/>
    <n v="5"/>
    <n v="0.7"/>
    <n v="-6599.978000000001"/>
    <x v="3"/>
    <x v="0"/>
    <s v="No"/>
  </r>
  <r>
    <n v="7774"/>
    <s v="CA-2018-108196"/>
    <x v="881"/>
    <d v="2018-12-02T00:00:00"/>
    <s v="Standard Class"/>
    <s v="CS-12505"/>
    <s v="Cindy Stewart"/>
    <x v="0"/>
    <s v="United States"/>
    <x v="152"/>
    <x v="24"/>
    <n v="43130"/>
    <x v="3"/>
    <s v="TEC-AC-10000926"/>
    <x v="2"/>
    <x v="11"/>
    <s v="NETGEAR RangeMax WNR1000 Wireless Router"/>
    <n v="59.975999999999999"/>
    <n v="3"/>
    <n v="0.2"/>
    <n v="11.995199999999997"/>
    <x v="3"/>
    <x v="0"/>
    <s v="No"/>
  </r>
  <r>
    <n v="7775"/>
    <s v="CA-2018-152800"/>
    <x v="1172"/>
    <d v="2018-04-15T00:00:00"/>
    <s v="First Class"/>
    <s v="SP-20920"/>
    <s v="Susan Pistek"/>
    <x v="0"/>
    <s v="United States"/>
    <x v="8"/>
    <x v="1"/>
    <n v="94109"/>
    <x v="1"/>
    <s v="OFF-EN-10001509"/>
    <x v="1"/>
    <x v="12"/>
    <s v="Poly String Tie Envelopes"/>
    <n v="6.12"/>
    <n v="3"/>
    <n v="0"/>
    <n v="2.8763999999999994"/>
    <x v="1"/>
    <x v="0"/>
    <s v="No"/>
  </r>
  <r>
    <n v="7776"/>
    <s v="CA-2016-166961"/>
    <x v="422"/>
    <d v="2016-12-31T00:00:00"/>
    <s v="Standard Class"/>
    <s v="CD-12790"/>
    <s v="Cynthia Delaney"/>
    <x v="2"/>
    <s v="United States"/>
    <x v="429"/>
    <x v="1"/>
    <n v="92553"/>
    <x v="1"/>
    <s v="OFF-AP-10001366"/>
    <x v="1"/>
    <x v="9"/>
    <s v="Staple holder"/>
    <n v="10.98"/>
    <n v="1"/>
    <n v="0"/>
    <n v="2.9646000000000008"/>
    <x v="1"/>
    <x v="0"/>
    <s v="No"/>
  </r>
  <r>
    <n v="7777"/>
    <s v="CA-2016-166961"/>
    <x v="422"/>
    <d v="2016-12-31T00:00:00"/>
    <s v="Standard Class"/>
    <s v="CD-12790"/>
    <s v="Cynthia Delaney"/>
    <x v="2"/>
    <s v="United States"/>
    <x v="429"/>
    <x v="1"/>
    <n v="92553"/>
    <x v="1"/>
    <s v="OFF-FA-10003485"/>
    <x v="1"/>
    <x v="13"/>
    <s v="Staples"/>
    <n v="7.86"/>
    <n v="3"/>
    <n v="0"/>
    <n v="3.6156000000000001"/>
    <x v="1"/>
    <x v="0"/>
    <s v="No"/>
  </r>
  <r>
    <n v="7778"/>
    <s v="CA-2016-166961"/>
    <x v="422"/>
    <d v="2016-12-31T00:00:00"/>
    <s v="Standard Class"/>
    <s v="CD-12790"/>
    <s v="Cynthia Delaney"/>
    <x v="2"/>
    <s v="United States"/>
    <x v="429"/>
    <x v="1"/>
    <n v="92553"/>
    <x v="1"/>
    <s v="OFF-ST-10004507"/>
    <x v="1"/>
    <x v="4"/>
    <s v="Advantus Rolling Storage Box"/>
    <n v="51.449999999999996"/>
    <n v="3"/>
    <n v="0"/>
    <n v="13.891499999999999"/>
    <x v="1"/>
    <x v="0"/>
    <s v="No"/>
  </r>
  <r>
    <n v="7779"/>
    <s v="CA-2016-166961"/>
    <x v="422"/>
    <d v="2016-12-31T00:00:00"/>
    <s v="Standard Class"/>
    <s v="CD-12790"/>
    <s v="Cynthia Delaney"/>
    <x v="2"/>
    <s v="United States"/>
    <x v="429"/>
    <x v="1"/>
    <n v="92553"/>
    <x v="1"/>
    <s v="OFF-BI-10002353"/>
    <x v="1"/>
    <x v="8"/>
    <s v="GBC VeloBind Cover Sets"/>
    <n v="37.055999999999997"/>
    <n v="3"/>
    <n v="0.2"/>
    <n v="13.896000000000001"/>
    <x v="1"/>
    <x v="0"/>
    <s v="No"/>
  </r>
  <r>
    <n v="7780"/>
    <s v="CA-2018-139381"/>
    <x v="724"/>
    <d v="2018-04-22T00:00:00"/>
    <s v="Standard Class"/>
    <s v="RF-19840"/>
    <s v="Roy Französisch"/>
    <x v="0"/>
    <s v="United States"/>
    <x v="269"/>
    <x v="17"/>
    <n v="23320"/>
    <x v="0"/>
    <s v="OFF-AP-10001271"/>
    <x v="1"/>
    <x v="9"/>
    <s v="Eureka The Boss Cordless Rechargeable Stick Vac"/>
    <n v="203.92"/>
    <n v="4"/>
    <n v="0"/>
    <n v="55.058400000000006"/>
    <x v="0"/>
    <x v="0"/>
    <s v="No"/>
  </r>
  <r>
    <n v="7781"/>
    <s v="CA-2018-139381"/>
    <x v="724"/>
    <d v="2018-04-22T00:00:00"/>
    <s v="Standard Class"/>
    <s v="RF-19840"/>
    <s v="Roy Französisch"/>
    <x v="0"/>
    <s v="United States"/>
    <x v="269"/>
    <x v="17"/>
    <n v="23320"/>
    <x v="0"/>
    <s v="TEC-PH-10004924"/>
    <x v="2"/>
    <x v="7"/>
    <s v="SKILCRAFT Telephone Shoulder Rest, 2&quot; x 6.5&quot; x 2.5&quot;, Black"/>
    <n v="29.56"/>
    <n v="4"/>
    <n v="0"/>
    <n v="7.9812000000000012"/>
    <x v="0"/>
    <x v="0"/>
    <s v="No"/>
  </r>
  <r>
    <n v="7782"/>
    <s v="CA-2017-132136"/>
    <x v="936"/>
    <d v="2017-03-12T00:00:00"/>
    <s v="Standard Class"/>
    <s v="FO-14305"/>
    <s v="Frank Olsen"/>
    <x v="0"/>
    <s v="United States"/>
    <x v="22"/>
    <x v="10"/>
    <n v="60623"/>
    <x v="2"/>
    <s v="OFF-BI-10002706"/>
    <x v="1"/>
    <x v="8"/>
    <s v="Avery Premier Heavy-Duty Binder with Round Locking Rings"/>
    <n v="8.5679999999999978"/>
    <n v="3"/>
    <n v="0.8"/>
    <n v="-14.5656"/>
    <x v="2"/>
    <x v="0"/>
    <s v="No"/>
  </r>
  <r>
    <n v="7783"/>
    <s v="CA-2018-162236"/>
    <x v="254"/>
    <d v="2018-11-06T00:00:00"/>
    <s v="Second Class"/>
    <s v="ER-13855"/>
    <s v="Elpida Rittenbach"/>
    <x v="1"/>
    <s v="United States"/>
    <x v="35"/>
    <x v="3"/>
    <n v="28205"/>
    <x v="0"/>
    <s v="OFF-ST-10003442"/>
    <x v="1"/>
    <x v="4"/>
    <s v="Eldon Portable Mobile Manager"/>
    <n v="45.248000000000005"/>
    <n v="2"/>
    <n v="0.2"/>
    <n v="3.9591999999999992"/>
    <x v="0"/>
    <x v="0"/>
    <s v="No"/>
  </r>
  <r>
    <n v="7784"/>
    <s v="CA-2018-162236"/>
    <x v="254"/>
    <d v="2018-11-06T00:00:00"/>
    <s v="Second Class"/>
    <s v="ER-13855"/>
    <s v="Elpida Rittenbach"/>
    <x v="1"/>
    <s v="United States"/>
    <x v="35"/>
    <x v="3"/>
    <n v="28205"/>
    <x v="0"/>
    <s v="FUR-TA-10002533"/>
    <x v="0"/>
    <x v="3"/>
    <s v="BPI Conference Tables"/>
    <n v="876.30000000000007"/>
    <n v="10"/>
    <n v="0.4"/>
    <n v="-292.10000000000014"/>
    <x v="0"/>
    <x v="0"/>
    <s v="No"/>
  </r>
  <r>
    <n v="7785"/>
    <s v="CA-2018-162236"/>
    <x v="254"/>
    <d v="2018-11-06T00:00:00"/>
    <s v="Second Class"/>
    <s v="ER-13855"/>
    <s v="Elpida Rittenbach"/>
    <x v="1"/>
    <s v="United States"/>
    <x v="35"/>
    <x v="3"/>
    <n v="28205"/>
    <x v="0"/>
    <s v="OFF-SU-10003505"/>
    <x v="1"/>
    <x v="14"/>
    <s v="Premier Electric Letter Opener"/>
    <n v="185.376"/>
    <n v="2"/>
    <n v="0.2"/>
    <n v="-34.758000000000017"/>
    <x v="0"/>
    <x v="0"/>
    <s v="No"/>
  </r>
  <r>
    <n v="7786"/>
    <s v="US-2016-111353"/>
    <x v="503"/>
    <d v="2016-12-06T00:00:00"/>
    <s v="Standard Class"/>
    <s v="PB-19150"/>
    <s v="Philip Brown"/>
    <x v="0"/>
    <s v="United States"/>
    <x v="20"/>
    <x v="15"/>
    <n v="10009"/>
    <x v="3"/>
    <s v="OFF-LA-10002762"/>
    <x v="1"/>
    <x v="2"/>
    <s v="Avery 485"/>
    <n v="25.06"/>
    <n v="2"/>
    <n v="0"/>
    <n v="11.778199999999998"/>
    <x v="3"/>
    <x v="0"/>
    <s v="No"/>
  </r>
  <r>
    <n v="7787"/>
    <s v="US-2018-117037"/>
    <x v="624"/>
    <d v="2018-05-20T00:00:00"/>
    <s v="First Class"/>
    <s v="LW-17215"/>
    <s v="Luke Weiss"/>
    <x v="0"/>
    <s v="United States"/>
    <x v="22"/>
    <x v="10"/>
    <n v="60653"/>
    <x v="2"/>
    <s v="OFF-BI-10000279"/>
    <x v="1"/>
    <x v="8"/>
    <s v="Acco Recycled 2&quot; Capacity Laser Printer Hanging Data Binders"/>
    <n v="2.8899999999999992"/>
    <n v="1"/>
    <n v="0.8"/>
    <n v="-4.7685000000000013"/>
    <x v="2"/>
    <x v="0"/>
    <s v="No"/>
  </r>
  <r>
    <n v="7788"/>
    <s v="US-2018-117037"/>
    <x v="624"/>
    <d v="2018-05-20T00:00:00"/>
    <s v="First Class"/>
    <s v="LW-17215"/>
    <s v="Luke Weiss"/>
    <x v="0"/>
    <s v="United States"/>
    <x v="22"/>
    <x v="10"/>
    <n v="60653"/>
    <x v="2"/>
    <s v="OFF-FA-10000936"/>
    <x v="1"/>
    <x v="13"/>
    <s v="Acco Hot Clips Clips to Go"/>
    <n v="7.8960000000000008"/>
    <n v="3"/>
    <n v="0.2"/>
    <n v="2.4674999999999994"/>
    <x v="2"/>
    <x v="0"/>
    <s v="No"/>
  </r>
  <r>
    <n v="7789"/>
    <s v="US-2018-117037"/>
    <x v="624"/>
    <d v="2018-05-20T00:00:00"/>
    <s v="First Class"/>
    <s v="LW-17215"/>
    <s v="Luke Weiss"/>
    <x v="0"/>
    <s v="United States"/>
    <x v="22"/>
    <x v="10"/>
    <n v="60653"/>
    <x v="2"/>
    <s v="FUR-FU-10004973"/>
    <x v="0"/>
    <x v="5"/>
    <s v="Flat Face Poster Frame"/>
    <n v="22.608000000000001"/>
    <n v="3"/>
    <n v="0.6"/>
    <n v="-10.173599999999997"/>
    <x v="2"/>
    <x v="0"/>
    <s v="No"/>
  </r>
  <r>
    <n v="7790"/>
    <s v="US-2018-117037"/>
    <x v="624"/>
    <d v="2018-05-20T00:00:00"/>
    <s v="First Class"/>
    <s v="LW-17215"/>
    <s v="Luke Weiss"/>
    <x v="0"/>
    <s v="United States"/>
    <x v="22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  <x v="2"/>
    <x v="0"/>
    <s v="No"/>
  </r>
  <r>
    <n v="7791"/>
    <s v="CA-2019-160801"/>
    <x v="20"/>
    <d v="2019-09-19T00:00:00"/>
    <s v="Same Day"/>
    <s v="FG-14260"/>
    <s v="Frank Gastineau"/>
    <x v="2"/>
    <s v="United States"/>
    <x v="10"/>
    <x v="9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  <x v="3"/>
    <x v="0"/>
    <s v="No"/>
  </r>
  <r>
    <n v="7792"/>
    <s v="CA-2018-108364"/>
    <x v="1054"/>
    <d v="2018-12-24T00:00:00"/>
    <s v="Standard Class"/>
    <s v="BP-11050"/>
    <s v="Barry Pond"/>
    <x v="1"/>
    <s v="United States"/>
    <x v="22"/>
    <x v="10"/>
    <n v="60623"/>
    <x v="2"/>
    <s v="OFF-BI-10002012"/>
    <x v="1"/>
    <x v="8"/>
    <s v="Wilson Jones Easy Flow II Sheet Lifters"/>
    <n v="1.7999999999999996"/>
    <n v="5"/>
    <n v="0.8"/>
    <n v="-2.8800000000000008"/>
    <x v="2"/>
    <x v="0"/>
    <s v="No"/>
  </r>
  <r>
    <n v="7793"/>
    <s v="CA-2019-169362"/>
    <x v="386"/>
    <d v="2019-10-15T00:00:00"/>
    <s v="First Class"/>
    <s v="SP-20860"/>
    <s v="Sung Pak"/>
    <x v="1"/>
    <s v="United States"/>
    <x v="61"/>
    <x v="5"/>
    <n v="75217"/>
    <x v="2"/>
    <s v="TEC-AC-10001383"/>
    <x v="2"/>
    <x v="11"/>
    <s v="Logitech Wireless Touch Keyboard K400"/>
    <n v="39.984000000000002"/>
    <n v="2"/>
    <n v="0.2"/>
    <n v="-1.4994000000000067"/>
    <x v="2"/>
    <x v="0"/>
    <s v="No"/>
  </r>
  <r>
    <n v="7794"/>
    <s v="CA-2017-127481"/>
    <x v="295"/>
    <d v="2017-12-15T00:00:00"/>
    <s v="Second Class"/>
    <s v="JD-15895"/>
    <s v="Jonathan Doherty"/>
    <x v="1"/>
    <s v="United States"/>
    <x v="98"/>
    <x v="33"/>
    <n v="89115"/>
    <x v="1"/>
    <s v="OFF-PA-10002036"/>
    <x v="1"/>
    <x v="10"/>
    <s v="Xerox 1930"/>
    <n v="32.400000000000006"/>
    <n v="5"/>
    <n v="0"/>
    <n v="15.876000000000001"/>
    <x v="1"/>
    <x v="0"/>
    <s v="No"/>
  </r>
  <r>
    <n v="7795"/>
    <s v="CA-2017-127481"/>
    <x v="295"/>
    <d v="2017-12-15T00:00:00"/>
    <s v="Second Class"/>
    <s v="JD-15895"/>
    <s v="Jonathan Doherty"/>
    <x v="1"/>
    <s v="United States"/>
    <x v="98"/>
    <x v="33"/>
    <n v="89115"/>
    <x v="1"/>
    <s v="OFF-PA-10002377"/>
    <x v="1"/>
    <x v="10"/>
    <s v="Xerox 1916"/>
    <n v="97.88"/>
    <n v="2"/>
    <n v="0"/>
    <n v="48.94"/>
    <x v="1"/>
    <x v="0"/>
    <s v="No"/>
  </r>
  <r>
    <n v="7796"/>
    <s v="CA-2017-112711"/>
    <x v="984"/>
    <d v="2017-07-18T00:00:00"/>
    <s v="Standard Class"/>
    <s v="FM-14380"/>
    <s v="Fred McMath"/>
    <x v="0"/>
    <s v="United States"/>
    <x v="112"/>
    <x v="5"/>
    <n v="79109"/>
    <x v="2"/>
    <s v="TEC-PH-10000526"/>
    <x v="2"/>
    <x v="7"/>
    <s v="Vtech CS6719"/>
    <n v="307.16800000000001"/>
    <n v="4"/>
    <n v="0.2"/>
    <n v="30.716800000000006"/>
    <x v="2"/>
    <x v="0"/>
    <s v="No"/>
  </r>
  <r>
    <n v="7797"/>
    <s v="US-2017-145121"/>
    <x v="653"/>
    <d v="2017-10-06T00:00:00"/>
    <s v="Standard Class"/>
    <s v="MP-17965"/>
    <s v="Michael Paige"/>
    <x v="1"/>
    <s v="United States"/>
    <x v="209"/>
    <x v="29"/>
    <n v="6457"/>
    <x v="3"/>
    <s v="OFF-BI-10001078"/>
    <x v="1"/>
    <x v="8"/>
    <s v="Acco PRESSTEX Data Binder with Storage Hooks, Dark Blue, 14 7/8&quot; X 11&quot;"/>
    <n v="26.9"/>
    <n v="5"/>
    <n v="0"/>
    <n v="13.181000000000001"/>
    <x v="3"/>
    <x v="0"/>
    <s v="No"/>
  </r>
  <r>
    <n v="7798"/>
    <s v="CA-2019-166184"/>
    <x v="668"/>
    <d v="2019-03-27T00:00:00"/>
    <s v="First Class"/>
    <s v="HR-14830"/>
    <s v="Harold Ryan"/>
    <x v="1"/>
    <s v="United States"/>
    <x v="20"/>
    <x v="15"/>
    <n v="10035"/>
    <x v="3"/>
    <s v="OFF-EN-10004483"/>
    <x v="1"/>
    <x v="12"/>
    <s v="#10 White Business Envelopes,4 1/8 x 9 1/2"/>
    <n v="47.01"/>
    <n v="3"/>
    <n v="0"/>
    <n v="22.094699999999996"/>
    <x v="3"/>
    <x v="0"/>
    <s v="No"/>
  </r>
  <r>
    <n v="7799"/>
    <s v="CA-2019-166184"/>
    <x v="668"/>
    <d v="2019-03-27T00:00:00"/>
    <s v="First Class"/>
    <s v="HR-14830"/>
    <s v="Harold Ryan"/>
    <x v="1"/>
    <s v="United States"/>
    <x v="20"/>
    <x v="15"/>
    <n v="10035"/>
    <x v="3"/>
    <s v="TEC-PH-10002624"/>
    <x v="2"/>
    <x v="7"/>
    <s v="Samsung Galaxy S4 Mini"/>
    <n v="469.99"/>
    <n v="1"/>
    <n v="0"/>
    <n v="136.29709999999994"/>
    <x v="3"/>
    <x v="0"/>
    <s v="No"/>
  </r>
  <r>
    <n v="7800"/>
    <s v="CA-2019-166184"/>
    <x v="668"/>
    <d v="2019-03-27T00:00:00"/>
    <s v="First Class"/>
    <s v="HR-14830"/>
    <s v="Harold Ryan"/>
    <x v="1"/>
    <s v="United States"/>
    <x v="20"/>
    <x v="15"/>
    <n v="10035"/>
    <x v="3"/>
    <s v="FUR-CH-10003396"/>
    <x v="0"/>
    <x v="1"/>
    <s v="Global Deluxe Steno Chair"/>
    <n v="207.84600000000003"/>
    <n v="3"/>
    <n v="0.1"/>
    <n v="2.3093999999999895"/>
    <x v="3"/>
    <x v="0"/>
    <s v="No"/>
  </r>
  <r>
    <n v="7801"/>
    <s v="CA-2019-157413"/>
    <x v="702"/>
    <d v="2019-06-06T00:00:00"/>
    <s v="Standard Class"/>
    <s v="BW-11065"/>
    <s v="Barry Weirich"/>
    <x v="0"/>
    <s v="United States"/>
    <x v="10"/>
    <x v="9"/>
    <n v="19120"/>
    <x v="3"/>
    <s v="OFF-ST-10002756"/>
    <x v="1"/>
    <x v="4"/>
    <s v="Tennsco Stur-D-Stor Boltless Shelving, 5 Shelves, 24&quot; Deep, Sand"/>
    <n v="324.74400000000003"/>
    <n v="3"/>
    <n v="0.2"/>
    <n v="-77.126699999999971"/>
    <x v="3"/>
    <x v="0"/>
    <s v="No"/>
  </r>
  <r>
    <n v="7802"/>
    <s v="CA-2016-143637"/>
    <x v="977"/>
    <d v="2016-03-29T00:00:00"/>
    <s v="Second Class"/>
    <s v="MS-17710"/>
    <s v="Maurice Satty"/>
    <x v="0"/>
    <s v="United States"/>
    <x v="201"/>
    <x v="1"/>
    <n v="93727"/>
    <x v="1"/>
    <s v="FUR-FU-10002813"/>
    <x v="0"/>
    <x v="5"/>
    <s v="DAX Contemporary Wood Frame with Silver Metal Mat, Desktop, 11 x 14 Size"/>
    <n v="40.479999999999997"/>
    <n v="2"/>
    <n v="0"/>
    <n v="14.572799999999997"/>
    <x v="1"/>
    <x v="0"/>
    <s v="No"/>
  </r>
  <r>
    <n v="7803"/>
    <s v="CA-2017-102260"/>
    <x v="357"/>
    <d v="2017-09-26T00:00:00"/>
    <s v="Standard Class"/>
    <s v="SJ-20125"/>
    <s v="Sanjit Jacobs"/>
    <x v="2"/>
    <s v="United States"/>
    <x v="47"/>
    <x v="18"/>
    <n v="37064"/>
    <x v="0"/>
    <s v="OFF-LA-10003714"/>
    <x v="1"/>
    <x v="2"/>
    <s v="Avery 510"/>
    <n v="12"/>
    <n v="4"/>
    <n v="0.2"/>
    <n v="4.1999999999999993"/>
    <x v="0"/>
    <x v="0"/>
    <s v="No"/>
  </r>
  <r>
    <n v="7804"/>
    <s v="CA-2017-102260"/>
    <x v="357"/>
    <d v="2017-09-26T00:00:00"/>
    <s v="Standard Class"/>
    <s v="SJ-20125"/>
    <s v="Sanjit Jacobs"/>
    <x v="2"/>
    <s v="United States"/>
    <x v="47"/>
    <x v="18"/>
    <n v="37064"/>
    <x v="0"/>
    <s v="OFF-ST-10003716"/>
    <x v="1"/>
    <x v="4"/>
    <s v="Tennsco Double-Tier Lockers"/>
    <n v="720.06400000000008"/>
    <n v="4"/>
    <n v="0.2"/>
    <n v="-63.005600000000015"/>
    <x v="0"/>
    <x v="0"/>
    <s v="No"/>
  </r>
  <r>
    <n v="7805"/>
    <s v="CA-2017-102260"/>
    <x v="357"/>
    <d v="2017-09-26T00:00:00"/>
    <s v="Standard Class"/>
    <s v="SJ-20125"/>
    <s v="Sanjit Jacobs"/>
    <x v="2"/>
    <s v="United States"/>
    <x v="47"/>
    <x v="18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  <x v="0"/>
    <x v="0"/>
    <s v="No"/>
  </r>
  <r>
    <n v="7806"/>
    <s v="CA-2017-102260"/>
    <x v="357"/>
    <d v="2017-09-26T00:00:00"/>
    <s v="Standard Class"/>
    <s v="SJ-20125"/>
    <s v="Sanjit Jacobs"/>
    <x v="2"/>
    <s v="United States"/>
    <x v="47"/>
    <x v="18"/>
    <n v="37064"/>
    <x v="0"/>
    <s v="OFF-AR-10001315"/>
    <x v="1"/>
    <x v="6"/>
    <s v="Newell 310"/>
    <n v="2.8160000000000003"/>
    <n v="2"/>
    <n v="0.2"/>
    <n v="0.31679999999999986"/>
    <x v="0"/>
    <x v="0"/>
    <s v="No"/>
  </r>
  <r>
    <n v="7807"/>
    <s v="CA-2017-102260"/>
    <x v="357"/>
    <d v="2017-09-26T00:00:00"/>
    <s v="Standard Class"/>
    <s v="SJ-20125"/>
    <s v="Sanjit Jacobs"/>
    <x v="2"/>
    <s v="United States"/>
    <x v="47"/>
    <x v="18"/>
    <n v="37064"/>
    <x v="0"/>
    <s v="OFF-BI-10000042"/>
    <x v="1"/>
    <x v="8"/>
    <s v="Pressboard Data Binder, Crimson, 12&quot; X 8 1/2&quot;"/>
    <n v="3.2040000000000002"/>
    <n v="2"/>
    <n v="0.7"/>
    <n v="-2.5631999999999993"/>
    <x v="0"/>
    <x v="0"/>
    <s v="No"/>
  </r>
  <r>
    <n v="7808"/>
    <s v="US-2018-137295"/>
    <x v="1134"/>
    <d v="2018-01-13T00:00:00"/>
    <s v="Standard Class"/>
    <s v="VS-21820"/>
    <s v="Vivek Sundaresam"/>
    <x v="0"/>
    <s v="United States"/>
    <x v="253"/>
    <x v="3"/>
    <n v="27604"/>
    <x v="0"/>
    <s v="OFF-BI-10004236"/>
    <x v="1"/>
    <x v="8"/>
    <s v="XtraLife ClearVue Slant-D Ring Binder, White, 3&quot;"/>
    <n v="30.828000000000007"/>
    <n v="7"/>
    <n v="0.7"/>
    <n v="-24.662400000000005"/>
    <x v="0"/>
    <x v="0"/>
    <s v="No"/>
  </r>
  <r>
    <n v="7809"/>
    <s v="US-2018-137295"/>
    <x v="1134"/>
    <d v="2018-01-13T00:00:00"/>
    <s v="Standard Class"/>
    <s v="VS-21820"/>
    <s v="Vivek Sundaresam"/>
    <x v="0"/>
    <s v="United States"/>
    <x v="253"/>
    <x v="3"/>
    <n v="27604"/>
    <x v="0"/>
    <s v="OFF-AR-10001955"/>
    <x v="1"/>
    <x v="6"/>
    <s v="Newell 319"/>
    <n v="47.616"/>
    <n v="3"/>
    <n v="0.2"/>
    <n v="5.9519999999999946"/>
    <x v="0"/>
    <x v="0"/>
    <s v="No"/>
  </r>
  <r>
    <n v="7810"/>
    <s v="US-2018-137295"/>
    <x v="1134"/>
    <d v="2018-01-13T00:00:00"/>
    <s v="Standard Class"/>
    <s v="VS-21820"/>
    <s v="Vivek Sundaresam"/>
    <x v="0"/>
    <s v="United States"/>
    <x v="253"/>
    <x v="3"/>
    <n v="27604"/>
    <x v="0"/>
    <s v="TEC-PH-10004080"/>
    <x v="2"/>
    <x v="7"/>
    <s v="Avaya 5410 Digital phone"/>
    <n v="108.78399999999999"/>
    <n v="2"/>
    <n v="0.2"/>
    <n v="10.878399999999999"/>
    <x v="0"/>
    <x v="0"/>
    <s v="No"/>
  </r>
  <r>
    <n v="7811"/>
    <s v="CA-2018-134334"/>
    <x v="1173"/>
    <d v="2018-02-15T00:00:00"/>
    <s v="First Class"/>
    <s v="DK-13090"/>
    <s v="Dave Kipp"/>
    <x v="0"/>
    <s v="United States"/>
    <x v="183"/>
    <x v="39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  <x v="3"/>
    <x v="0"/>
    <s v="No"/>
  </r>
  <r>
    <n v="7812"/>
    <s v="CA-2018-134334"/>
    <x v="1173"/>
    <d v="2018-02-15T00:00:00"/>
    <s v="First Class"/>
    <s v="DK-13090"/>
    <s v="Dave Kipp"/>
    <x v="0"/>
    <s v="United States"/>
    <x v="183"/>
    <x v="39"/>
    <n v="20735"/>
    <x v="3"/>
    <s v="OFF-AR-10001770"/>
    <x v="1"/>
    <x v="6"/>
    <s v="Economy #2 Pencils"/>
    <n v="7.98"/>
    <n v="3"/>
    <n v="0"/>
    <n v="2.0747999999999998"/>
    <x v="3"/>
    <x v="0"/>
    <s v="No"/>
  </r>
  <r>
    <n v="7813"/>
    <s v="CA-2018-134334"/>
    <x v="1173"/>
    <d v="2018-02-15T00:00:00"/>
    <s v="First Class"/>
    <s v="DK-13090"/>
    <s v="Dave Kipp"/>
    <x v="0"/>
    <s v="United States"/>
    <x v="183"/>
    <x v="39"/>
    <n v="20735"/>
    <x v="3"/>
    <s v="FUR-TA-10002356"/>
    <x v="0"/>
    <x v="3"/>
    <s v="Bevis Boat-Shaped Conference Table"/>
    <n v="550.43100000000004"/>
    <n v="3"/>
    <n v="0.3"/>
    <n v="-47.179800000000029"/>
    <x v="3"/>
    <x v="0"/>
    <s v="No"/>
  </r>
  <r>
    <n v="7814"/>
    <s v="CA-2018-134334"/>
    <x v="1173"/>
    <d v="2018-02-15T00:00:00"/>
    <s v="First Class"/>
    <s v="DK-13090"/>
    <s v="Dave Kipp"/>
    <x v="0"/>
    <s v="United States"/>
    <x v="183"/>
    <x v="39"/>
    <n v="20735"/>
    <x v="3"/>
    <s v="FUR-FU-10003274"/>
    <x v="0"/>
    <x v="5"/>
    <s v="Regeneration Desk Collection"/>
    <n v="10.56"/>
    <n v="6"/>
    <n v="0"/>
    <n v="4.6464000000000008"/>
    <x v="3"/>
    <x v="0"/>
    <s v="No"/>
  </r>
  <r>
    <n v="7815"/>
    <s v="US-2019-109316"/>
    <x v="110"/>
    <d v="2019-06-10T00:00:00"/>
    <s v="First Class"/>
    <s v="MG-17680"/>
    <s v="Maureen Gastineau"/>
    <x v="2"/>
    <s v="United States"/>
    <x v="1"/>
    <x v="1"/>
    <n v="90049"/>
    <x v="1"/>
    <s v="FUR-BO-10004834"/>
    <x v="0"/>
    <x v="0"/>
    <s v="Riverside Palais Royal Lawyers Bookcase, Royale Cherry Finish"/>
    <n v="1497.6659999999999"/>
    <n v="2"/>
    <n v="0.15"/>
    <n v="140.95680000000004"/>
    <x v="1"/>
    <x v="0"/>
    <s v="No"/>
  </r>
  <r>
    <n v="7816"/>
    <s v="US-2019-109316"/>
    <x v="110"/>
    <d v="2019-06-10T00:00:00"/>
    <s v="First Class"/>
    <s v="MG-17680"/>
    <s v="Maureen Gastineau"/>
    <x v="2"/>
    <s v="United States"/>
    <x v="1"/>
    <x v="1"/>
    <n v="90049"/>
    <x v="1"/>
    <s v="TEC-PH-10000307"/>
    <x v="2"/>
    <x v="7"/>
    <s v="Shocksock Galaxy S4 Armband"/>
    <n v="17.52"/>
    <n v="2"/>
    <n v="0.2"/>
    <n v="-3.5040000000000022"/>
    <x v="1"/>
    <x v="0"/>
    <s v="No"/>
  </r>
  <r>
    <n v="7817"/>
    <s v="CA-2018-138478"/>
    <x v="147"/>
    <d v="2018-10-26T00:00:00"/>
    <s v="Second Class"/>
    <s v="DP-13390"/>
    <s v="Dennis Pardue"/>
    <x v="2"/>
    <s v="United States"/>
    <x v="226"/>
    <x v="33"/>
    <n v="89031"/>
    <x v="1"/>
    <s v="OFF-AR-10002240"/>
    <x v="1"/>
    <x v="6"/>
    <s v="Panasonic KP-150 Electric Pencil Sharpener"/>
    <n v="113.22"/>
    <n v="3"/>
    <n v="0"/>
    <n v="29.437200000000001"/>
    <x v="1"/>
    <x v="0"/>
    <s v="No"/>
  </r>
  <r>
    <n v="7818"/>
    <s v="CA-2018-138478"/>
    <x v="147"/>
    <d v="2018-10-26T00:00:00"/>
    <s v="Second Class"/>
    <s v="DP-13390"/>
    <s v="Dennis Pardue"/>
    <x v="2"/>
    <s v="United States"/>
    <x v="226"/>
    <x v="33"/>
    <n v="89031"/>
    <x v="1"/>
    <s v="OFF-PA-10001801"/>
    <x v="1"/>
    <x v="10"/>
    <s v="Xerox 193"/>
    <n v="35.880000000000003"/>
    <n v="6"/>
    <n v="0"/>
    <n v="17.581200000000003"/>
    <x v="1"/>
    <x v="0"/>
    <s v="No"/>
  </r>
  <r>
    <n v="7819"/>
    <s v="CA-2018-138478"/>
    <x v="147"/>
    <d v="2018-10-26T00:00:00"/>
    <s v="Second Class"/>
    <s v="DP-13390"/>
    <s v="Dennis Pardue"/>
    <x v="2"/>
    <s v="United States"/>
    <x v="226"/>
    <x v="33"/>
    <n v="89031"/>
    <x v="1"/>
    <s v="OFF-BI-10001120"/>
    <x v="1"/>
    <x v="8"/>
    <s v="Ibico EPK-21 Electric Binding System"/>
    <n v="4535.9760000000006"/>
    <n v="3"/>
    <n v="0.2"/>
    <n v="1644.2912999999999"/>
    <x v="1"/>
    <x v="0"/>
    <s v="No"/>
  </r>
  <r>
    <n v="7820"/>
    <s v="CA-2019-150469"/>
    <x v="795"/>
    <d v="2019-01-30T00:00:00"/>
    <s v="Standard Class"/>
    <s v="CJ-12010"/>
    <s v="Caroline Jumper"/>
    <x v="0"/>
    <s v="United States"/>
    <x v="8"/>
    <x v="1"/>
    <n v="94109"/>
    <x v="1"/>
    <s v="OFF-FA-10000611"/>
    <x v="1"/>
    <x v="13"/>
    <s v="Binder Clips by OIC"/>
    <n v="11.84"/>
    <n v="8"/>
    <n v="0"/>
    <n v="5.6831999999999994"/>
    <x v="1"/>
    <x v="0"/>
    <s v="No"/>
  </r>
  <r>
    <n v="7821"/>
    <s v="CA-2019-152436"/>
    <x v="166"/>
    <d v="2019-12-10T00:00:00"/>
    <s v="Second Class"/>
    <s v="CW-11905"/>
    <s v="Carl Weiss"/>
    <x v="2"/>
    <s v="United States"/>
    <x v="395"/>
    <x v="34"/>
    <n v="2920"/>
    <x v="3"/>
    <s v="OFF-ST-10000036"/>
    <x v="1"/>
    <x v="4"/>
    <s v="Recycled Data-Pak for Archival Bound Computer Printouts, 12-1/2 x 12-1/2 x 16"/>
    <n v="592.74"/>
    <n v="6"/>
    <n v="0"/>
    <n v="160.03979999999999"/>
    <x v="3"/>
    <x v="0"/>
    <s v="No"/>
  </r>
  <r>
    <n v="7822"/>
    <s v="CA-2018-169334"/>
    <x v="147"/>
    <d v="2018-10-24T00:00:00"/>
    <s v="Second Class"/>
    <s v="GW-14605"/>
    <s v="Giulietta Weimer"/>
    <x v="0"/>
    <s v="United States"/>
    <x v="25"/>
    <x v="18"/>
    <n v="38301"/>
    <x v="0"/>
    <s v="OFF-ST-10004950"/>
    <x v="1"/>
    <x v="4"/>
    <s v="Tenex Personal Filing Tote With Secure Closure Lid, Black/Frost"/>
    <n v="111.67200000000001"/>
    <n v="9"/>
    <n v="0.2"/>
    <n v="6.9794999999999909"/>
    <x v="0"/>
    <x v="0"/>
    <s v="No"/>
  </r>
  <r>
    <n v="7823"/>
    <s v="US-2016-115413"/>
    <x v="86"/>
    <d v="2016-09-01T00:00:00"/>
    <s v="Standard Class"/>
    <s v="PP-18955"/>
    <s v="Paul Prost"/>
    <x v="2"/>
    <s v="United States"/>
    <x v="46"/>
    <x v="13"/>
    <n v="19711"/>
    <x v="3"/>
    <s v="OFF-AR-10003770"/>
    <x v="1"/>
    <x v="6"/>
    <s v="Newell 340"/>
    <n v="8.64"/>
    <n v="3"/>
    <n v="0"/>
    <n v="2.5055999999999998"/>
    <x v="3"/>
    <x v="0"/>
    <s v="No"/>
  </r>
  <r>
    <n v="7824"/>
    <s v="US-2016-115413"/>
    <x v="86"/>
    <d v="2016-09-01T00:00:00"/>
    <s v="Standard Class"/>
    <s v="PP-18955"/>
    <s v="Paul Prost"/>
    <x v="2"/>
    <s v="United States"/>
    <x v="46"/>
    <x v="13"/>
    <n v="19711"/>
    <x v="3"/>
    <s v="TEC-AC-10002800"/>
    <x v="2"/>
    <x v="11"/>
    <s v="Plantronics Audio 478 Stereo USB Headset"/>
    <n v="149.97"/>
    <n v="3"/>
    <n v="0"/>
    <n v="52.489499999999992"/>
    <x v="3"/>
    <x v="0"/>
    <s v="No"/>
  </r>
  <r>
    <n v="7825"/>
    <s v="CA-2016-125150"/>
    <x v="1174"/>
    <d v="2016-05-23T00:00:00"/>
    <s v="Standard Class"/>
    <s v="PW-19030"/>
    <s v="Pauline Webber"/>
    <x v="1"/>
    <s v="United States"/>
    <x v="1"/>
    <x v="1"/>
    <n v="90036"/>
    <x v="1"/>
    <s v="FUR-CH-10002439"/>
    <x v="0"/>
    <x v="1"/>
    <s v="Iceberg Nesting Folding Chair, 19w x 6d x 43h"/>
    <n v="232.88"/>
    <n v="5"/>
    <n v="0.2"/>
    <n v="17.466000000000008"/>
    <x v="1"/>
    <x v="0"/>
    <s v="No"/>
  </r>
  <r>
    <n v="7826"/>
    <s v="CA-2017-127327"/>
    <x v="302"/>
    <d v="2017-02-07T00:00:00"/>
    <s v="Standard Class"/>
    <s v="PW-19030"/>
    <s v="Pauline Webber"/>
    <x v="1"/>
    <s v="United States"/>
    <x v="410"/>
    <x v="15"/>
    <n v="13440"/>
    <x v="3"/>
    <s v="FUR-CH-10004218"/>
    <x v="0"/>
    <x v="1"/>
    <s v="Global Fabric Manager's Chair, Dark Gray"/>
    <n v="90.882000000000005"/>
    <n v="1"/>
    <n v="0.1"/>
    <n v="15.147000000000004"/>
    <x v="3"/>
    <x v="0"/>
    <s v="No"/>
  </r>
  <r>
    <n v="7827"/>
    <s v="CA-2019-117114"/>
    <x v="1108"/>
    <d v="2019-11-05T00:00:00"/>
    <s v="Standard Class"/>
    <s v="CY-12745"/>
    <s v="Craig Yedwab"/>
    <x v="1"/>
    <s v="United States"/>
    <x v="22"/>
    <x v="10"/>
    <n v="60610"/>
    <x v="2"/>
    <s v="TEC-PH-10004042"/>
    <x v="2"/>
    <x v="7"/>
    <s v="ClearOne Communications CHAT 70 OC Speaker Phone"/>
    <n v="508.76800000000003"/>
    <n v="4"/>
    <n v="0.2"/>
    <n v="38.157600000000002"/>
    <x v="2"/>
    <x v="0"/>
    <s v="No"/>
  </r>
  <r>
    <n v="7828"/>
    <s v="CA-2019-117114"/>
    <x v="1108"/>
    <d v="2019-11-05T00:00:00"/>
    <s v="Standard Class"/>
    <s v="CY-12745"/>
    <s v="Craig Yedwab"/>
    <x v="1"/>
    <s v="United States"/>
    <x v="22"/>
    <x v="10"/>
    <n v="60610"/>
    <x v="2"/>
    <s v="OFF-EN-10001137"/>
    <x v="1"/>
    <x v="12"/>
    <s v="#10 Gummed Flap White Envelopes, 100/Box"/>
    <n v="9.9120000000000008"/>
    <n v="3"/>
    <n v="0.2"/>
    <n v="3.2213999999999996"/>
    <x v="2"/>
    <x v="0"/>
    <s v="No"/>
  </r>
  <r>
    <n v="7829"/>
    <s v="CA-2017-137302"/>
    <x v="33"/>
    <d v="2017-05-01T00:00:00"/>
    <s v="Standard Class"/>
    <s v="BW-11110"/>
    <s v="Bart Watters"/>
    <x v="1"/>
    <s v="United States"/>
    <x v="70"/>
    <x v="1"/>
    <n v="92105"/>
    <x v="1"/>
    <s v="FUR-CH-10002017"/>
    <x v="0"/>
    <x v="1"/>
    <s v="SAFCO Optional Arm Kit for Workspace Cribbage Stacking Chair"/>
    <n v="63.936000000000007"/>
    <n v="3"/>
    <n v="0.2"/>
    <n v="6.3935999999999957"/>
    <x v="1"/>
    <x v="0"/>
    <s v="No"/>
  </r>
  <r>
    <n v="7830"/>
    <s v="CA-2017-137302"/>
    <x v="33"/>
    <d v="2017-05-01T00:00:00"/>
    <s v="Standard Class"/>
    <s v="BW-11110"/>
    <s v="Bart Watters"/>
    <x v="1"/>
    <s v="United States"/>
    <x v="70"/>
    <x v="1"/>
    <n v="92105"/>
    <x v="1"/>
    <s v="OFF-AR-10000588"/>
    <x v="1"/>
    <x v="6"/>
    <s v="Newell 345"/>
    <n v="59.519999999999996"/>
    <n v="3"/>
    <n v="0"/>
    <n v="15.475200000000001"/>
    <x v="1"/>
    <x v="0"/>
    <s v="No"/>
  </r>
  <r>
    <n v="7831"/>
    <s v="CA-2017-137302"/>
    <x v="33"/>
    <d v="2017-05-01T00:00:00"/>
    <s v="Standard Class"/>
    <s v="BW-11110"/>
    <s v="Bart Watters"/>
    <x v="1"/>
    <s v="United States"/>
    <x v="70"/>
    <x v="1"/>
    <n v="92105"/>
    <x v="1"/>
    <s v="TEC-PH-10003174"/>
    <x v="2"/>
    <x v="7"/>
    <s v="RCA ViSYS 25825 Wireless digital phone"/>
    <n v="311.97600000000006"/>
    <n v="3"/>
    <n v="0.2"/>
    <n v="38.996999999999986"/>
    <x v="1"/>
    <x v="0"/>
    <s v="No"/>
  </r>
  <r>
    <n v="7832"/>
    <s v="CA-2017-137302"/>
    <x v="33"/>
    <d v="2017-05-01T00:00:00"/>
    <s v="Standard Class"/>
    <s v="BW-11110"/>
    <s v="Bart Watters"/>
    <x v="1"/>
    <s v="United States"/>
    <x v="70"/>
    <x v="1"/>
    <n v="92105"/>
    <x v="1"/>
    <s v="OFF-BI-10001524"/>
    <x v="1"/>
    <x v="8"/>
    <s v="GBC Premium Transparent Covers with Diagonal Lined Pattern"/>
    <n v="50.352000000000004"/>
    <n v="3"/>
    <n v="0.2"/>
    <n v="17.623199999999997"/>
    <x v="1"/>
    <x v="0"/>
    <s v="No"/>
  </r>
  <r>
    <n v="7833"/>
    <s v="CA-2018-112382"/>
    <x v="195"/>
    <d v="2018-05-13T00:00:00"/>
    <s v="Standard Class"/>
    <s v="MB-18085"/>
    <s v="Mick Brown"/>
    <x v="0"/>
    <s v="United States"/>
    <x v="12"/>
    <x v="5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x v="2"/>
    <x v="0"/>
    <s v="No"/>
  </r>
  <r>
    <n v="7834"/>
    <s v="CA-2017-128958"/>
    <x v="1175"/>
    <d v="2017-01-28T00:00:00"/>
    <s v="Standard Class"/>
    <s v="CR-12820"/>
    <s v="Cyra Reiten"/>
    <x v="2"/>
    <s v="United States"/>
    <x v="487"/>
    <x v="2"/>
    <n v="33407"/>
    <x v="0"/>
    <s v="OFF-AR-10004757"/>
    <x v="1"/>
    <x v="6"/>
    <s v="Crayola Colored Pencils"/>
    <n v="13.120000000000001"/>
    <n v="5"/>
    <n v="0.2"/>
    <n v="2.1319999999999988"/>
    <x v="0"/>
    <x v="0"/>
    <s v="No"/>
  </r>
  <r>
    <n v="7835"/>
    <s v="CA-2017-106257"/>
    <x v="657"/>
    <d v="2017-04-17T00:00:00"/>
    <s v="Second Class"/>
    <s v="EB-14110"/>
    <s v="Eugene Barchas"/>
    <x v="0"/>
    <s v="United States"/>
    <x v="1"/>
    <x v="1"/>
    <n v="90045"/>
    <x v="1"/>
    <s v="FUR-TA-10002530"/>
    <x v="0"/>
    <x v="3"/>
    <s v="Iceberg OfficeWorks 42&quot; Round Tables"/>
    <n v="241.56799999999998"/>
    <n v="2"/>
    <n v="0.2"/>
    <n v="-15.098000000000013"/>
    <x v="1"/>
    <x v="0"/>
    <s v="No"/>
  </r>
  <r>
    <n v="7836"/>
    <s v="CA-2017-106257"/>
    <x v="657"/>
    <d v="2017-04-17T00:00:00"/>
    <s v="Second Class"/>
    <s v="EB-14110"/>
    <s v="Eugene Barchas"/>
    <x v="0"/>
    <s v="United States"/>
    <x v="1"/>
    <x v="1"/>
    <n v="90045"/>
    <x v="1"/>
    <s v="TEC-PH-10001494"/>
    <x v="2"/>
    <x v="7"/>
    <s v="Polycom CX600 IP Phone VoIP phone"/>
    <n v="479.92"/>
    <n v="2"/>
    <n v="0.2"/>
    <n v="41.993000000000009"/>
    <x v="1"/>
    <x v="0"/>
    <s v="No"/>
  </r>
  <r>
    <n v="7837"/>
    <s v="CA-2017-149083"/>
    <x v="12"/>
    <d v="2017-09-30T00:00:00"/>
    <s v="Standard Class"/>
    <s v="SH-19975"/>
    <s v="Sally Hughsby"/>
    <x v="1"/>
    <s v="United States"/>
    <x v="4"/>
    <x v="4"/>
    <n v="98103"/>
    <x v="1"/>
    <s v="FUR-CH-10004289"/>
    <x v="0"/>
    <x v="1"/>
    <s v="Global Super Steno Chair"/>
    <n v="307.13600000000002"/>
    <n v="4"/>
    <n v="0.2"/>
    <n v="-11.51760000000003"/>
    <x v="1"/>
    <x v="0"/>
    <s v="No"/>
  </r>
  <r>
    <n v="7838"/>
    <s v="CA-2017-149083"/>
    <x v="12"/>
    <d v="2017-09-30T00:00:00"/>
    <s v="Standard Class"/>
    <s v="SH-19975"/>
    <s v="Sally Hughsby"/>
    <x v="1"/>
    <s v="United States"/>
    <x v="4"/>
    <x v="4"/>
    <n v="98103"/>
    <x v="1"/>
    <s v="OFF-LA-10002945"/>
    <x v="1"/>
    <x v="2"/>
    <s v="Permanent Self-Adhesive File Folder Labels for Typewriters, 1 1/8 x 3 1/2, White"/>
    <n v="12.6"/>
    <n v="2"/>
    <n v="0"/>
    <n v="5.7959999999999994"/>
    <x v="1"/>
    <x v="0"/>
    <s v="No"/>
  </r>
  <r>
    <n v="7839"/>
    <s v="CA-2017-149083"/>
    <x v="12"/>
    <d v="2017-09-30T00:00:00"/>
    <s v="Standard Class"/>
    <s v="SH-19975"/>
    <s v="Sally Hughsby"/>
    <x v="1"/>
    <s v="United States"/>
    <x v="4"/>
    <x v="4"/>
    <n v="98103"/>
    <x v="1"/>
    <s v="TEC-AC-10002567"/>
    <x v="2"/>
    <x v="11"/>
    <s v="Logitech G602 Wireless Gaming Mouse"/>
    <n v="159.97999999999999"/>
    <n v="2"/>
    <n v="0"/>
    <n v="57.592799999999997"/>
    <x v="1"/>
    <x v="0"/>
    <s v="No"/>
  </r>
  <r>
    <n v="7840"/>
    <s v="US-2016-137869"/>
    <x v="1176"/>
    <d v="2016-04-02T00:00:00"/>
    <s v="Standard Class"/>
    <s v="CV-12295"/>
    <s v="Christina VanderZanden"/>
    <x v="0"/>
    <s v="United States"/>
    <x v="96"/>
    <x v="23"/>
    <n v="50315"/>
    <x v="2"/>
    <s v="OFF-EN-10001509"/>
    <x v="1"/>
    <x v="12"/>
    <s v="Poly String Tie Envelopes"/>
    <n v="6.12"/>
    <n v="3"/>
    <n v="0"/>
    <n v="2.8763999999999994"/>
    <x v="2"/>
    <x v="0"/>
    <s v="No"/>
  </r>
  <r>
    <n v="7841"/>
    <s v="US-2016-137869"/>
    <x v="1176"/>
    <d v="2016-04-02T00:00:00"/>
    <s v="Standard Class"/>
    <s v="CV-12295"/>
    <s v="Christina VanderZanden"/>
    <x v="0"/>
    <s v="United States"/>
    <x v="96"/>
    <x v="23"/>
    <n v="50315"/>
    <x v="2"/>
    <s v="FUR-TA-10003954"/>
    <x v="0"/>
    <x v="3"/>
    <s v="Hon 94000 Series Round Tables"/>
    <n v="1184.72"/>
    <n v="4"/>
    <n v="0"/>
    <n v="106.62480000000005"/>
    <x v="2"/>
    <x v="0"/>
    <s v="No"/>
  </r>
  <r>
    <n v="7842"/>
    <s v="CA-2018-116603"/>
    <x v="19"/>
    <d v="2018-07-22T00:00:00"/>
    <s v="Standard Class"/>
    <s v="AT-10735"/>
    <s v="Annie Thurman"/>
    <x v="0"/>
    <s v="United States"/>
    <x v="20"/>
    <x v="15"/>
    <n v="10024"/>
    <x v="3"/>
    <s v="OFF-AP-10002892"/>
    <x v="1"/>
    <x v="9"/>
    <s v="Belkin F5C206VTEL 6 Outlet Surge"/>
    <n v="45.96"/>
    <n v="2"/>
    <n v="0"/>
    <n v="13.787999999999997"/>
    <x v="3"/>
    <x v="0"/>
    <s v="No"/>
  </r>
  <r>
    <n v="7843"/>
    <s v="CA-2016-158470"/>
    <x v="987"/>
    <d v="2016-04-23T00:00:00"/>
    <s v="Second Class"/>
    <s v="AG-10390"/>
    <s v="Allen Goldenen"/>
    <x v="0"/>
    <s v="United States"/>
    <x v="81"/>
    <x v="17"/>
    <n v="22204"/>
    <x v="0"/>
    <s v="OFF-BI-10003638"/>
    <x v="1"/>
    <x v="8"/>
    <s v="GBC Durable Plastic Covers"/>
    <n v="58.050000000000004"/>
    <n v="3"/>
    <n v="0"/>
    <n v="26.702999999999999"/>
    <x v="0"/>
    <x v="0"/>
    <s v="No"/>
  </r>
  <r>
    <n v="7844"/>
    <s v="CA-2016-158470"/>
    <x v="987"/>
    <d v="2016-04-23T00:00:00"/>
    <s v="Second Class"/>
    <s v="AG-10390"/>
    <s v="Allen Goldenen"/>
    <x v="0"/>
    <s v="United States"/>
    <x v="81"/>
    <x v="17"/>
    <n v="22204"/>
    <x v="0"/>
    <s v="OFF-PA-10001569"/>
    <x v="1"/>
    <x v="10"/>
    <s v="Xerox 232"/>
    <n v="71.28"/>
    <n v="11"/>
    <n v="0"/>
    <n v="34.214400000000005"/>
    <x v="0"/>
    <x v="0"/>
    <s v="No"/>
  </r>
  <r>
    <n v="7845"/>
    <s v="US-2019-123834"/>
    <x v="246"/>
    <d v="2019-07-25T00:00:00"/>
    <s v="Standard Class"/>
    <s v="GM-14500"/>
    <s v="Gene McClure"/>
    <x v="0"/>
    <s v="United States"/>
    <x v="343"/>
    <x v="5"/>
    <n v="78577"/>
    <x v="2"/>
    <s v="FUR-TA-10001676"/>
    <x v="0"/>
    <x v="3"/>
    <s v="Hon 61000 Series Interactive Training Tables"/>
    <n v="124.404"/>
    <n v="4"/>
    <n v="0.3"/>
    <n v="-21.3264"/>
    <x v="2"/>
    <x v="1"/>
    <s v="Yes"/>
  </r>
  <r>
    <n v="7846"/>
    <s v="CA-2017-125976"/>
    <x v="874"/>
    <d v="2017-10-02T00:00:00"/>
    <s v="Standard Class"/>
    <s v="JK-15205"/>
    <s v="Jamie Kunitz"/>
    <x v="0"/>
    <s v="United States"/>
    <x v="81"/>
    <x v="17"/>
    <n v="22204"/>
    <x v="0"/>
    <s v="OFF-PA-10001125"/>
    <x v="1"/>
    <x v="10"/>
    <s v="Xerox 1988"/>
    <n v="154.9"/>
    <n v="5"/>
    <n v="0"/>
    <n v="69.704999999999998"/>
    <x v="0"/>
    <x v="0"/>
    <s v="No"/>
  </r>
  <r>
    <n v="7847"/>
    <s v="CA-2017-125976"/>
    <x v="874"/>
    <d v="2017-10-02T00:00:00"/>
    <s v="Standard Class"/>
    <s v="JK-15205"/>
    <s v="Jamie Kunitz"/>
    <x v="0"/>
    <s v="United States"/>
    <x v="81"/>
    <x v="17"/>
    <n v="22204"/>
    <x v="0"/>
    <s v="TEC-PH-10002496"/>
    <x v="2"/>
    <x v="7"/>
    <s v="Cisco SPA301"/>
    <n v="1871.88"/>
    <n v="12"/>
    <n v="0"/>
    <n v="561.56399999999996"/>
    <x v="0"/>
    <x v="0"/>
    <s v="No"/>
  </r>
  <r>
    <n v="7848"/>
    <s v="CA-2018-128706"/>
    <x v="535"/>
    <d v="2018-03-02T00:00:00"/>
    <s v="Standard Class"/>
    <s v="DW-13540"/>
    <s v="Don Weiss"/>
    <x v="0"/>
    <s v="United States"/>
    <x v="12"/>
    <x v="5"/>
    <n v="77070"/>
    <x v="2"/>
    <s v="FUR-FU-10004053"/>
    <x v="0"/>
    <x v="5"/>
    <s v="DAX Two-Tone Silver Metal Document Frame"/>
    <n v="16.192"/>
    <n v="2"/>
    <n v="0.6"/>
    <n v="-6.8815999999999953"/>
    <x v="2"/>
    <x v="0"/>
    <s v="No"/>
  </r>
  <r>
    <n v="7849"/>
    <s v="CA-2018-104311"/>
    <x v="440"/>
    <d v="2018-05-06T00:00:00"/>
    <s v="Standard Class"/>
    <s v="AS-10090"/>
    <s v="Adam Shillingsburg"/>
    <x v="0"/>
    <s v="United States"/>
    <x v="218"/>
    <x v="5"/>
    <n v="75061"/>
    <x v="2"/>
    <s v="OFF-ST-10000321"/>
    <x v="1"/>
    <x v="4"/>
    <s v="Akro Stacking Bins"/>
    <n v="18.936"/>
    <n v="3"/>
    <n v="0.2"/>
    <n v="-3.787200000000003"/>
    <x v="2"/>
    <x v="0"/>
    <s v="No"/>
  </r>
  <r>
    <n v="7850"/>
    <s v="CA-2018-104311"/>
    <x v="440"/>
    <d v="2018-05-06T00:00:00"/>
    <s v="Standard Class"/>
    <s v="AS-10090"/>
    <s v="Adam Shillingsburg"/>
    <x v="0"/>
    <s v="United States"/>
    <x v="218"/>
    <x v="5"/>
    <n v="75061"/>
    <x v="2"/>
    <s v="OFF-ST-10002957"/>
    <x v="1"/>
    <x v="4"/>
    <s v="Sterilite Show Offs Storage Containers"/>
    <n v="12.672000000000001"/>
    <n v="3"/>
    <n v="0.2"/>
    <n v="-3.1680000000000001"/>
    <x v="2"/>
    <x v="0"/>
    <s v="No"/>
  </r>
  <r>
    <n v="7851"/>
    <s v="CA-2018-104311"/>
    <x v="440"/>
    <d v="2018-05-06T00:00:00"/>
    <s v="Standard Class"/>
    <s v="AS-10090"/>
    <s v="Adam Shillingsburg"/>
    <x v="0"/>
    <s v="United States"/>
    <x v="218"/>
    <x v="5"/>
    <n v="75061"/>
    <x v="2"/>
    <s v="OFF-LA-10000973"/>
    <x v="1"/>
    <x v="2"/>
    <s v="Avery 502"/>
    <n v="5.04"/>
    <n v="2"/>
    <n v="0.2"/>
    <n v="1.764"/>
    <x v="2"/>
    <x v="0"/>
    <s v="No"/>
  </r>
  <r>
    <n v="7852"/>
    <s v="CA-2016-169649"/>
    <x v="337"/>
    <d v="2016-12-15T00:00:00"/>
    <s v="Standard Class"/>
    <s v="TS-21205"/>
    <s v="Thomas Seio"/>
    <x v="1"/>
    <s v="United States"/>
    <x v="22"/>
    <x v="10"/>
    <n v="60653"/>
    <x v="2"/>
    <s v="OFF-PA-10000143"/>
    <x v="1"/>
    <x v="10"/>
    <s v="Astroparche Fine Business Paper"/>
    <n v="8.4480000000000004"/>
    <n v="2"/>
    <n v="0.2"/>
    <n v="2.9568000000000003"/>
    <x v="2"/>
    <x v="0"/>
    <s v="No"/>
  </r>
  <r>
    <n v="7853"/>
    <s v="CA-2016-169649"/>
    <x v="337"/>
    <d v="2016-12-15T00:00:00"/>
    <s v="Standard Class"/>
    <s v="TS-21205"/>
    <s v="Thomas Seio"/>
    <x v="1"/>
    <s v="United States"/>
    <x v="22"/>
    <x v="10"/>
    <n v="60653"/>
    <x v="2"/>
    <s v="OFF-AP-10003287"/>
    <x v="1"/>
    <x v="9"/>
    <s v="Tripp Lite TLP810NET Broadband Surge for Modem/Fax"/>
    <n v="20.387999999999995"/>
    <n v="2"/>
    <n v="0.8"/>
    <n v="-53.008800000000008"/>
    <x v="2"/>
    <x v="0"/>
    <s v="No"/>
  </r>
  <r>
    <n v="7854"/>
    <s v="CA-2017-144890"/>
    <x v="707"/>
    <d v="2017-12-29T00:00:00"/>
    <s v="Standard Class"/>
    <s v="SM-20320"/>
    <s v="Sean Miller"/>
    <x v="2"/>
    <s v="United States"/>
    <x v="1"/>
    <x v="1"/>
    <n v="90049"/>
    <x v="1"/>
    <s v="OFF-PA-10001526"/>
    <x v="1"/>
    <x v="10"/>
    <s v="Xerox 1949"/>
    <n v="9.9600000000000009"/>
    <n v="2"/>
    <n v="0"/>
    <n v="4.8804000000000007"/>
    <x v="1"/>
    <x v="0"/>
    <s v="No"/>
  </r>
  <r>
    <n v="7855"/>
    <s v="CA-2019-135587"/>
    <x v="226"/>
    <d v="2019-12-12T00:00:00"/>
    <s v="Standard Class"/>
    <s v="BH-11710"/>
    <s v="Brosina Hoffman"/>
    <x v="0"/>
    <s v="United States"/>
    <x v="413"/>
    <x v="35"/>
    <n v="39401"/>
    <x v="0"/>
    <s v="OFF-AP-10004540"/>
    <x v="1"/>
    <x v="9"/>
    <s v="Eureka The Boss Lite 10-Amp Upright Vacuum, Blue"/>
    <n v="320.64"/>
    <n v="4"/>
    <n v="0"/>
    <n v="89.779200000000003"/>
    <x v="0"/>
    <x v="0"/>
    <s v="No"/>
  </r>
  <r>
    <n v="7856"/>
    <s v="CA-2019-135587"/>
    <x v="226"/>
    <d v="2019-12-12T00:00:00"/>
    <s v="Standard Class"/>
    <s v="BH-11710"/>
    <s v="Brosina Hoffman"/>
    <x v="0"/>
    <s v="United States"/>
    <x v="413"/>
    <x v="35"/>
    <n v="39401"/>
    <x v="0"/>
    <s v="TEC-AC-10001266"/>
    <x v="2"/>
    <x v="11"/>
    <s v="Memorex Micro Travel Drive 8 GB"/>
    <n v="52"/>
    <n v="4"/>
    <n v="0"/>
    <n v="23.4"/>
    <x v="0"/>
    <x v="0"/>
    <s v="No"/>
  </r>
  <r>
    <n v="7857"/>
    <s v="CA-2016-103429"/>
    <x v="992"/>
    <d v="2016-06-01T00:00:00"/>
    <s v="First Class"/>
    <s v="LW-16825"/>
    <s v="Laurel Workman"/>
    <x v="1"/>
    <s v="United States"/>
    <x v="20"/>
    <x v="15"/>
    <n v="10024"/>
    <x v="3"/>
    <s v="OFF-BI-10004233"/>
    <x v="1"/>
    <x v="8"/>
    <s v="GBC Pre-Punched Binding Paper, Plastic, White, 8-1/2&quot; x 11&quot;"/>
    <n v="25.584000000000003"/>
    <n v="2"/>
    <n v="0.2"/>
    <n v="8.9543999999999997"/>
    <x v="3"/>
    <x v="0"/>
    <s v="No"/>
  </r>
  <r>
    <n v="7858"/>
    <s v="CA-2016-103429"/>
    <x v="992"/>
    <d v="2016-06-01T00:00:00"/>
    <s v="First Class"/>
    <s v="LW-16825"/>
    <s v="Laurel Workman"/>
    <x v="1"/>
    <s v="United States"/>
    <x v="20"/>
    <x v="15"/>
    <n v="10024"/>
    <x v="3"/>
    <s v="TEC-PH-10003505"/>
    <x v="2"/>
    <x v="7"/>
    <s v="Geemarc AmpliPOWER60"/>
    <n v="464"/>
    <n v="5"/>
    <n v="0"/>
    <n v="134.55999999999995"/>
    <x v="3"/>
    <x v="0"/>
    <s v="No"/>
  </r>
  <r>
    <n v="7859"/>
    <s v="CA-2016-103429"/>
    <x v="992"/>
    <d v="2016-06-01T00:00:00"/>
    <s v="First Class"/>
    <s v="LW-16825"/>
    <s v="Laurel Workman"/>
    <x v="1"/>
    <s v="United States"/>
    <x v="20"/>
    <x v="15"/>
    <n v="10024"/>
    <x v="3"/>
    <s v="OFF-AP-10001005"/>
    <x v="1"/>
    <x v="9"/>
    <s v="Honeywell Quietcare HEPA Air Cleaner"/>
    <n v="235.95000000000002"/>
    <n v="3"/>
    <n v="0"/>
    <n v="77.863499999999988"/>
    <x v="3"/>
    <x v="0"/>
    <s v="No"/>
  </r>
  <r>
    <n v="7860"/>
    <s v="CA-2016-103429"/>
    <x v="992"/>
    <d v="2016-06-01T00:00:00"/>
    <s v="First Class"/>
    <s v="LW-16825"/>
    <s v="Laurel Workman"/>
    <x v="1"/>
    <s v="United States"/>
    <x v="20"/>
    <x v="15"/>
    <n v="10024"/>
    <x v="3"/>
    <s v="OFF-PA-10001712"/>
    <x v="1"/>
    <x v="10"/>
    <s v="Xerox 1948"/>
    <n v="39.96"/>
    <n v="4"/>
    <n v="0"/>
    <n v="17.981999999999999"/>
    <x v="3"/>
    <x v="0"/>
    <s v="No"/>
  </r>
  <r>
    <n v="7861"/>
    <s v="CA-2019-152261"/>
    <x v="580"/>
    <d v="2019-03-06T00:00:00"/>
    <s v="Standard Class"/>
    <s v="JA-15970"/>
    <s v="Joseph Airdo"/>
    <x v="0"/>
    <s v="United States"/>
    <x v="191"/>
    <x v="24"/>
    <n v="44221"/>
    <x v="3"/>
    <s v="OFF-BI-10002353"/>
    <x v="1"/>
    <x v="8"/>
    <s v="GBC VeloBind Cover Sets"/>
    <n v="18.528000000000002"/>
    <n v="4"/>
    <n v="0.7"/>
    <n v="-12.352"/>
    <x v="3"/>
    <x v="0"/>
    <s v="No"/>
  </r>
  <r>
    <n v="7862"/>
    <s v="CA-2017-142993"/>
    <x v="88"/>
    <d v="2017-10-17T00:00:00"/>
    <s v="Standard Class"/>
    <s v="KA-16525"/>
    <s v="Kelly Andreada"/>
    <x v="0"/>
    <s v="United States"/>
    <x v="4"/>
    <x v="4"/>
    <n v="98103"/>
    <x v="1"/>
    <s v="TEC-AC-10003038"/>
    <x v="2"/>
    <x v="11"/>
    <s v="Kingston Digital DataTraveler 16GB USB 2.0"/>
    <n v="17.899999999999999"/>
    <n v="2"/>
    <n v="0"/>
    <n v="3.400999999999998"/>
    <x v="1"/>
    <x v="0"/>
    <s v="No"/>
  </r>
  <r>
    <n v="7863"/>
    <s v="CA-2017-142993"/>
    <x v="88"/>
    <d v="2017-10-17T00:00:00"/>
    <s v="Standard Class"/>
    <s v="KA-16525"/>
    <s v="Kelly Andreada"/>
    <x v="0"/>
    <s v="United States"/>
    <x v="4"/>
    <x v="4"/>
    <n v="98103"/>
    <x v="1"/>
    <s v="OFF-ST-10000934"/>
    <x v="1"/>
    <x v="4"/>
    <s v="Contico 72&quot;H Heavy-Duty Storage System"/>
    <n v="81.96"/>
    <n v="2"/>
    <n v="0"/>
    <n v="0"/>
    <x v="1"/>
    <x v="0"/>
    <s v="No"/>
  </r>
  <r>
    <n v="7864"/>
    <s v="CA-2017-143364"/>
    <x v="1177"/>
    <d v="2017-07-19T00:00:00"/>
    <s v="Second Class"/>
    <s v="TG-21310"/>
    <s v="Toby Gnade"/>
    <x v="0"/>
    <s v="United States"/>
    <x v="123"/>
    <x v="16"/>
    <n v="85204"/>
    <x v="1"/>
    <s v="OFF-ST-10002743"/>
    <x v="1"/>
    <x v="4"/>
    <s v="SAFCO Boltless Steel Shelving"/>
    <n v="272.73599999999999"/>
    <n v="3"/>
    <n v="0.2"/>
    <n v="-64.774800000000013"/>
    <x v="1"/>
    <x v="0"/>
    <s v="No"/>
  </r>
  <r>
    <n v="7865"/>
    <s v="CA-2017-143364"/>
    <x v="1177"/>
    <d v="2017-07-19T00:00:00"/>
    <s v="Second Class"/>
    <s v="TG-21310"/>
    <s v="Toby Gnade"/>
    <x v="0"/>
    <s v="United States"/>
    <x v="123"/>
    <x v="16"/>
    <n v="85204"/>
    <x v="1"/>
    <s v="OFF-PA-10001846"/>
    <x v="1"/>
    <x v="10"/>
    <s v="Xerox 1899"/>
    <n v="18.496000000000002"/>
    <n v="4"/>
    <n v="0.2"/>
    <n v="6.7048000000000005"/>
    <x v="1"/>
    <x v="0"/>
    <s v="No"/>
  </r>
  <r>
    <n v="7866"/>
    <s v="CA-2017-143364"/>
    <x v="1177"/>
    <d v="2017-07-19T00:00:00"/>
    <s v="Second Class"/>
    <s v="TG-21310"/>
    <s v="Toby Gnade"/>
    <x v="0"/>
    <s v="United States"/>
    <x v="123"/>
    <x v="16"/>
    <n v="85204"/>
    <x v="1"/>
    <s v="FUR-CH-10004287"/>
    <x v="0"/>
    <x v="1"/>
    <s v="SAFCO Arco Folding Chair"/>
    <n v="441.92"/>
    <n v="2"/>
    <n v="0.2"/>
    <n v="49.715999999999966"/>
    <x v="1"/>
    <x v="0"/>
    <s v="No"/>
  </r>
  <r>
    <n v="7867"/>
    <s v="CA-2017-143364"/>
    <x v="1177"/>
    <d v="2017-07-19T00:00:00"/>
    <s v="Second Class"/>
    <s v="TG-21310"/>
    <s v="Toby Gnade"/>
    <x v="0"/>
    <s v="United States"/>
    <x v="123"/>
    <x v="16"/>
    <n v="85204"/>
    <x v="1"/>
    <s v="FUR-BO-10001608"/>
    <x v="0"/>
    <x v="0"/>
    <s v="Hon Metal Bookcases, Black"/>
    <n v="127.76400000000002"/>
    <n v="6"/>
    <n v="0.7"/>
    <n v="-191.64599999999996"/>
    <x v="1"/>
    <x v="0"/>
    <s v="No"/>
  </r>
  <r>
    <n v="7868"/>
    <s v="CA-2016-100972"/>
    <x v="84"/>
    <d v="2016-11-24T00:00:00"/>
    <s v="Second Class"/>
    <s v="DB-13360"/>
    <s v="Dennis Bolton"/>
    <x v="2"/>
    <s v="United States"/>
    <x v="288"/>
    <x v="7"/>
    <n v="84106"/>
    <x v="1"/>
    <s v="OFF-PA-10000357"/>
    <x v="1"/>
    <x v="10"/>
    <s v="Xerox 1888"/>
    <n v="166.44"/>
    <n v="3"/>
    <n v="0"/>
    <n v="79.891199999999998"/>
    <x v="1"/>
    <x v="0"/>
    <s v="No"/>
  </r>
  <r>
    <n v="7869"/>
    <s v="CA-2018-136994"/>
    <x v="1022"/>
    <d v="2018-06-02T00:00:00"/>
    <s v="Standard Class"/>
    <s v="LS-17245"/>
    <s v="Lynn Smith"/>
    <x v="0"/>
    <s v="United States"/>
    <x v="1"/>
    <x v="1"/>
    <n v="90045"/>
    <x v="1"/>
    <s v="OFF-PA-10000575"/>
    <x v="1"/>
    <x v="10"/>
    <s v="Wirebound Message Books, Four 2 3/4 x 5 White Forms per Page"/>
    <n v="13.38"/>
    <n v="2"/>
    <n v="0"/>
    <n v="6.1547999999999998"/>
    <x v="1"/>
    <x v="0"/>
    <s v="No"/>
  </r>
  <r>
    <n v="7870"/>
    <s v="US-2019-166233"/>
    <x v="445"/>
    <d v="2019-07-09T00:00:00"/>
    <s v="Standard Class"/>
    <s v="MO-17950"/>
    <s v="Michael Oakman"/>
    <x v="0"/>
    <s v="United States"/>
    <x v="108"/>
    <x v="3"/>
    <n v="28540"/>
    <x v="0"/>
    <s v="TEC-AC-10002167"/>
    <x v="2"/>
    <x v="11"/>
    <s v="Imation 8gb Micro Traveldrive Usb 2.0 Flash Drive"/>
    <n v="24"/>
    <n v="2"/>
    <n v="0.2"/>
    <n v="-2.6999999999999993"/>
    <x v="0"/>
    <x v="0"/>
    <s v="No"/>
  </r>
  <r>
    <n v="7871"/>
    <s v="CA-2019-122112"/>
    <x v="145"/>
    <d v="2019-09-29T00:00:00"/>
    <s v="Standard Class"/>
    <s v="CA-11965"/>
    <s v="Carol Adams"/>
    <x v="1"/>
    <s v="United States"/>
    <x v="80"/>
    <x v="24"/>
    <n v="44107"/>
    <x v="3"/>
    <s v="OFF-EN-10004459"/>
    <x v="1"/>
    <x v="12"/>
    <s v="Security-Tint Envelopes"/>
    <n v="24.448"/>
    <n v="4"/>
    <n v="0.2"/>
    <n v="8.8623999999999992"/>
    <x v="3"/>
    <x v="0"/>
    <s v="No"/>
  </r>
  <r>
    <n v="7872"/>
    <s v="CA-2018-101672"/>
    <x v="339"/>
    <d v="2018-10-07T00:00:00"/>
    <s v="Standard Class"/>
    <s v="DB-12910"/>
    <s v="Daniel Byrd"/>
    <x v="2"/>
    <s v="United States"/>
    <x v="453"/>
    <x v="1"/>
    <n v="92630"/>
    <x v="1"/>
    <s v="OFF-LA-10002271"/>
    <x v="1"/>
    <x v="2"/>
    <s v="Smead Alpha-Z Color-Coded Second Alphabetical Labels and Starter Set"/>
    <n v="6.16"/>
    <n v="2"/>
    <n v="0"/>
    <n v="2.9567999999999999"/>
    <x v="1"/>
    <x v="0"/>
    <s v="No"/>
  </r>
  <r>
    <n v="7873"/>
    <s v="CA-2018-101672"/>
    <x v="339"/>
    <d v="2018-10-07T00:00:00"/>
    <s v="Standard Class"/>
    <s v="DB-12910"/>
    <s v="Daniel Byrd"/>
    <x v="2"/>
    <s v="United States"/>
    <x v="453"/>
    <x v="1"/>
    <n v="92630"/>
    <x v="1"/>
    <s v="FUR-CH-10004063"/>
    <x v="0"/>
    <x v="1"/>
    <s v="Global Deluxe High-Back Manager's Chair"/>
    <n v="915.13600000000008"/>
    <n v="4"/>
    <n v="0.2"/>
    <n v="102.95279999999988"/>
    <x v="1"/>
    <x v="0"/>
    <s v="No"/>
  </r>
  <r>
    <n v="7874"/>
    <s v="CA-2018-101672"/>
    <x v="339"/>
    <d v="2018-10-07T00:00:00"/>
    <s v="Standard Class"/>
    <s v="DB-12910"/>
    <s v="Daniel Byrd"/>
    <x v="2"/>
    <s v="United States"/>
    <x v="453"/>
    <x v="1"/>
    <n v="92630"/>
    <x v="1"/>
    <s v="OFF-PA-10004610"/>
    <x v="1"/>
    <x v="10"/>
    <s v="Xerox 1900"/>
    <n v="8.56"/>
    <n v="2"/>
    <n v="0"/>
    <n v="3.8519999999999994"/>
    <x v="1"/>
    <x v="0"/>
    <s v="No"/>
  </r>
  <r>
    <n v="7875"/>
    <s v="CA-2018-101672"/>
    <x v="339"/>
    <d v="2018-10-07T00:00:00"/>
    <s v="Standard Class"/>
    <s v="DB-12910"/>
    <s v="Daniel Byrd"/>
    <x v="2"/>
    <s v="United States"/>
    <x v="453"/>
    <x v="1"/>
    <n v="92630"/>
    <x v="1"/>
    <s v="OFF-PA-10001878"/>
    <x v="1"/>
    <x v="10"/>
    <s v="Xerox 1891"/>
    <n v="97.82"/>
    <n v="2"/>
    <n v="0"/>
    <n v="45.975399999999993"/>
    <x v="1"/>
    <x v="0"/>
    <s v="No"/>
  </r>
  <r>
    <n v="7876"/>
    <s v="CA-2019-168403"/>
    <x v="428"/>
    <d v="2019-09-15T00:00:00"/>
    <s v="Standard Class"/>
    <s v="DK-12835"/>
    <s v="Damala Kotsonis"/>
    <x v="1"/>
    <s v="United States"/>
    <x v="32"/>
    <x v="21"/>
    <n v="97206"/>
    <x v="1"/>
    <s v="OFF-PA-10002036"/>
    <x v="1"/>
    <x v="10"/>
    <s v="Xerox 1930"/>
    <n v="31.104000000000006"/>
    <n v="6"/>
    <n v="0.2"/>
    <n v="11.2752"/>
    <x v="1"/>
    <x v="0"/>
    <s v="No"/>
  </r>
  <r>
    <n v="7877"/>
    <s v="CA-2019-168403"/>
    <x v="428"/>
    <d v="2019-09-15T00:00:00"/>
    <s v="Standard Class"/>
    <s v="DK-12835"/>
    <s v="Damala Kotsonis"/>
    <x v="1"/>
    <s v="United States"/>
    <x v="32"/>
    <x v="21"/>
    <n v="97206"/>
    <x v="1"/>
    <s v="OFF-AP-10003278"/>
    <x v="1"/>
    <x v="9"/>
    <s v="Belkin 7-Outlet SurgeMaster Home Series"/>
    <n v="11.176000000000002"/>
    <n v="1"/>
    <n v="0.2"/>
    <n v="0.8382000000000005"/>
    <x v="1"/>
    <x v="0"/>
    <s v="No"/>
  </r>
  <r>
    <n v="7878"/>
    <s v="CA-2017-148705"/>
    <x v="899"/>
    <d v="2017-03-18T00:00:00"/>
    <s v="Standard Class"/>
    <s v="EB-14170"/>
    <s v="Evan Bailliet"/>
    <x v="0"/>
    <s v="United States"/>
    <x v="35"/>
    <x v="3"/>
    <n v="28205"/>
    <x v="0"/>
    <s v="OFF-LA-10001641"/>
    <x v="1"/>
    <x v="2"/>
    <s v="Avery 518"/>
    <n v="5.04"/>
    <n v="2"/>
    <n v="0.2"/>
    <n v="1.764"/>
    <x v="0"/>
    <x v="0"/>
    <s v="No"/>
  </r>
  <r>
    <n v="7879"/>
    <s v="CA-2018-160241"/>
    <x v="896"/>
    <d v="2018-12-04T00:00:00"/>
    <s v="Second Class"/>
    <s v="DR-12940"/>
    <s v="Daniel Raglin"/>
    <x v="2"/>
    <s v="United States"/>
    <x v="34"/>
    <x v="10"/>
    <n v="60505"/>
    <x v="2"/>
    <s v="FUR-FU-10003806"/>
    <x v="0"/>
    <x v="5"/>
    <s v="Tenex Chairmat w/ Average Lip, 45&quot; x 53&quot;"/>
    <n v="242.17600000000004"/>
    <n v="4"/>
    <n v="0.6"/>
    <n v="-302.72000000000003"/>
    <x v="2"/>
    <x v="0"/>
    <s v="No"/>
  </r>
  <r>
    <n v="7880"/>
    <s v="CA-2018-155747"/>
    <x v="403"/>
    <d v="2018-06-21T00:00:00"/>
    <s v="Standard Class"/>
    <s v="JS-15685"/>
    <s v="Jim Sink"/>
    <x v="1"/>
    <s v="United States"/>
    <x v="10"/>
    <x v="9"/>
    <n v="19140"/>
    <x v="3"/>
    <s v="FUR-TA-10003392"/>
    <x v="0"/>
    <x v="3"/>
    <s v="Global Adaptabilities Conference Tables"/>
    <n v="337.17599999999999"/>
    <n v="2"/>
    <n v="0.4"/>
    <n v="-118.01160000000002"/>
    <x v="3"/>
    <x v="0"/>
    <s v="No"/>
  </r>
  <r>
    <n v="7881"/>
    <s v="CA-2019-118017"/>
    <x v="734"/>
    <d v="2019-12-06T00:00:00"/>
    <s v="Second Class"/>
    <s v="LC-16870"/>
    <s v="Lena Cacioppo"/>
    <x v="0"/>
    <s v="United States"/>
    <x v="377"/>
    <x v="22"/>
    <n v="80229"/>
    <x v="1"/>
    <s v="OFF-AR-10003856"/>
    <x v="1"/>
    <x v="6"/>
    <s v="Newell 344"/>
    <n v="13.343999999999998"/>
    <n v="6"/>
    <n v="0.2"/>
    <n v="1.0007999999999999"/>
    <x v="1"/>
    <x v="0"/>
    <s v="No"/>
  </r>
  <r>
    <n v="7882"/>
    <s v="CA-2019-118017"/>
    <x v="734"/>
    <d v="2019-12-06T00:00:00"/>
    <s v="Second Class"/>
    <s v="LC-16870"/>
    <s v="Lena Cacioppo"/>
    <x v="0"/>
    <s v="United States"/>
    <x v="377"/>
    <x v="22"/>
    <n v="80229"/>
    <x v="1"/>
    <s v="TEC-AC-10002006"/>
    <x v="2"/>
    <x v="11"/>
    <s v="Memorex Micro Travel Drive 16 GB"/>
    <n v="76.75200000000001"/>
    <n v="6"/>
    <n v="0.2"/>
    <n v="10.553399999999993"/>
    <x v="1"/>
    <x v="0"/>
    <s v="No"/>
  </r>
  <r>
    <n v="7883"/>
    <s v="CA-2019-118017"/>
    <x v="734"/>
    <d v="2019-12-06T00:00:00"/>
    <s v="Second Class"/>
    <s v="LC-16870"/>
    <s v="Lena Cacioppo"/>
    <x v="0"/>
    <s v="United States"/>
    <x v="377"/>
    <x v="22"/>
    <n v="80229"/>
    <x v="1"/>
    <s v="TEC-AC-10002006"/>
    <x v="2"/>
    <x v="11"/>
    <s v="Memorex Micro Travel Drive 16 GB"/>
    <n v="102.33600000000001"/>
    <n v="8"/>
    <n v="0.2"/>
    <n v="14.07119999999999"/>
    <x v="1"/>
    <x v="0"/>
    <s v="No"/>
  </r>
  <r>
    <n v="7884"/>
    <s v="CA-2019-118017"/>
    <x v="734"/>
    <d v="2019-12-06T00:00:00"/>
    <s v="Second Class"/>
    <s v="LC-16870"/>
    <s v="Lena Cacioppo"/>
    <x v="0"/>
    <s v="United States"/>
    <x v="377"/>
    <x v="22"/>
    <n v="80229"/>
    <x v="1"/>
    <s v="OFF-PA-10002246"/>
    <x v="1"/>
    <x v="10"/>
    <s v="Wirebound Four 2-3/4 x 5 Forms per Page, 400 Sets per Book"/>
    <n v="10.32"/>
    <n v="2"/>
    <n v="0.2"/>
    <n v="3.7409999999999997"/>
    <x v="1"/>
    <x v="0"/>
    <s v="No"/>
  </r>
  <r>
    <n v="7885"/>
    <s v="CA-2019-118017"/>
    <x v="734"/>
    <d v="2019-12-06T00:00:00"/>
    <s v="Second Class"/>
    <s v="LC-16870"/>
    <s v="Lena Cacioppo"/>
    <x v="0"/>
    <s v="United States"/>
    <x v="377"/>
    <x v="22"/>
    <n v="80229"/>
    <x v="1"/>
    <s v="OFF-SU-10004782"/>
    <x v="1"/>
    <x v="14"/>
    <s v="Elite 5&quot; Scissors"/>
    <n v="47.32"/>
    <n v="7"/>
    <n v="0.2"/>
    <n v="5.9149999999999938"/>
    <x v="1"/>
    <x v="0"/>
    <s v="No"/>
  </r>
  <r>
    <n v="7886"/>
    <s v="CA-2019-118017"/>
    <x v="734"/>
    <d v="2019-12-06T00:00:00"/>
    <s v="Second Class"/>
    <s v="LC-16870"/>
    <s v="Lena Cacioppo"/>
    <x v="0"/>
    <s v="United States"/>
    <x v="377"/>
    <x v="22"/>
    <n v="80229"/>
    <x v="1"/>
    <s v="FUR-FU-10004351"/>
    <x v="0"/>
    <x v="5"/>
    <s v="Staple-based wall hangings"/>
    <n v="23.376000000000001"/>
    <n v="3"/>
    <n v="0.2"/>
    <n v="7.0128000000000013"/>
    <x v="1"/>
    <x v="0"/>
    <s v="No"/>
  </r>
  <r>
    <n v="7887"/>
    <s v="CA-2019-118017"/>
    <x v="734"/>
    <d v="2019-12-06T00:00:00"/>
    <s v="Second Class"/>
    <s v="LC-16870"/>
    <s v="Lena Cacioppo"/>
    <x v="0"/>
    <s v="United States"/>
    <x v="377"/>
    <x v="22"/>
    <n v="80229"/>
    <x v="1"/>
    <s v="FUR-FU-10004270"/>
    <x v="0"/>
    <x v="5"/>
    <s v="Eldon Image Series Desk Accessories, Burgundy"/>
    <n v="16.72"/>
    <n v="5"/>
    <n v="0.2"/>
    <n v="3.3439999999999994"/>
    <x v="1"/>
    <x v="0"/>
    <s v="No"/>
  </r>
  <r>
    <n v="7888"/>
    <s v="CA-2019-118017"/>
    <x v="734"/>
    <d v="2019-12-06T00:00:00"/>
    <s v="Second Class"/>
    <s v="LC-16870"/>
    <s v="Lena Cacioppo"/>
    <x v="0"/>
    <s v="United States"/>
    <x v="377"/>
    <x v="22"/>
    <n v="80229"/>
    <x v="1"/>
    <s v="FUR-FU-10004053"/>
    <x v="0"/>
    <x v="5"/>
    <s v="DAX Two-Tone Silver Metal Document Frame"/>
    <n v="16.192"/>
    <n v="1"/>
    <n v="0.2"/>
    <n v="4.6552000000000007"/>
    <x v="1"/>
    <x v="0"/>
    <s v="No"/>
  </r>
  <r>
    <n v="7889"/>
    <s v="CA-2018-113117"/>
    <x v="765"/>
    <d v="2018-08-22T00:00:00"/>
    <s v="Standard Class"/>
    <s v="JP-15520"/>
    <s v="Jeremy Pistek"/>
    <x v="0"/>
    <s v="United States"/>
    <x v="498"/>
    <x v="1"/>
    <n v="95616"/>
    <x v="1"/>
    <s v="OFF-PA-10000019"/>
    <x v="1"/>
    <x v="10"/>
    <s v="Xerox 1931"/>
    <n v="32.400000000000006"/>
    <n v="5"/>
    <n v="0"/>
    <n v="15.552000000000001"/>
    <x v="1"/>
    <x v="0"/>
    <s v="No"/>
  </r>
  <r>
    <n v="7890"/>
    <s v="CA-2018-148684"/>
    <x v="591"/>
    <d v="2018-12-29T00:00:00"/>
    <s v="Standard Class"/>
    <s v="TS-21655"/>
    <s v="Trudy Schmidt"/>
    <x v="0"/>
    <s v="United States"/>
    <x v="115"/>
    <x v="36"/>
    <n v="72701"/>
    <x v="0"/>
    <s v="OFF-AR-10003811"/>
    <x v="1"/>
    <x v="6"/>
    <s v="Newell 327"/>
    <n v="19.89"/>
    <n v="9"/>
    <n v="0"/>
    <n v="5.3703000000000003"/>
    <x v="0"/>
    <x v="0"/>
    <s v="No"/>
  </r>
  <r>
    <n v="7891"/>
    <s v="CA-2018-148684"/>
    <x v="591"/>
    <d v="2018-12-29T00:00:00"/>
    <s v="Standard Class"/>
    <s v="TS-21655"/>
    <s v="Trudy Schmidt"/>
    <x v="0"/>
    <s v="United States"/>
    <x v="115"/>
    <x v="36"/>
    <n v="72701"/>
    <x v="0"/>
    <s v="TEC-AC-10001838"/>
    <x v="2"/>
    <x v="11"/>
    <s v="Razer Tiamat Over Ear 7.1 Surround Sound PC Gaming Headset"/>
    <n v="399.98"/>
    <n v="2"/>
    <n v="0"/>
    <n v="171.99140000000003"/>
    <x v="0"/>
    <x v="0"/>
    <s v="No"/>
  </r>
  <r>
    <n v="7892"/>
    <s v="CA-2018-148684"/>
    <x v="591"/>
    <d v="2018-12-29T00:00:00"/>
    <s v="Standard Class"/>
    <s v="TS-21655"/>
    <s v="Trudy Schmidt"/>
    <x v="0"/>
    <s v="United States"/>
    <x v="115"/>
    <x v="36"/>
    <n v="72701"/>
    <x v="0"/>
    <s v="FUR-FU-10003553"/>
    <x v="0"/>
    <x v="5"/>
    <s v="Howard Miller 13-1/2&quot; Diameter Rosebrook Wall Clock"/>
    <n v="343.84999999999997"/>
    <n v="5"/>
    <n v="0"/>
    <n v="137.54000000000002"/>
    <x v="0"/>
    <x v="0"/>
    <s v="No"/>
  </r>
  <r>
    <n v="7893"/>
    <s v="CA-2018-148684"/>
    <x v="591"/>
    <d v="2018-12-29T00:00:00"/>
    <s v="Standard Class"/>
    <s v="TS-21655"/>
    <s v="Trudy Schmidt"/>
    <x v="0"/>
    <s v="United States"/>
    <x v="115"/>
    <x v="36"/>
    <n v="72701"/>
    <x v="0"/>
    <s v="OFF-PA-10003302"/>
    <x v="1"/>
    <x v="10"/>
    <s v="Xerox 1906"/>
    <n v="106.32"/>
    <n v="3"/>
    <n v="0"/>
    <n v="49.970399999999991"/>
    <x v="0"/>
    <x v="0"/>
    <s v="No"/>
  </r>
  <r>
    <n v="7894"/>
    <s v="CA-2019-125367"/>
    <x v="283"/>
    <d v="2019-07-30T00:00:00"/>
    <s v="Standard Class"/>
    <s v="NM-18445"/>
    <s v="Nathan Mautz"/>
    <x v="2"/>
    <s v="United States"/>
    <x v="20"/>
    <x v="15"/>
    <n v="10011"/>
    <x v="3"/>
    <s v="OFF-BI-10002412"/>
    <x v="1"/>
    <x v="8"/>
    <s v="Wilson Jones “Snap” Scratch Pad Binder Tool for Ring Binders"/>
    <n v="13.919999999999998"/>
    <n v="3"/>
    <n v="0.2"/>
    <n v="4.3500000000000005"/>
    <x v="3"/>
    <x v="0"/>
    <s v="No"/>
  </r>
  <r>
    <n v="7895"/>
    <s v="CA-2019-124744"/>
    <x v="548"/>
    <d v="2019-06-25T00:00:00"/>
    <s v="Standard Class"/>
    <s v="EH-14125"/>
    <s v="Eugene Hildebrand"/>
    <x v="2"/>
    <s v="United States"/>
    <x v="320"/>
    <x v="48"/>
    <n v="26003"/>
    <x v="3"/>
    <s v="OFF-BI-10002852"/>
    <x v="1"/>
    <x v="8"/>
    <s v="Ibico Standard Transparent Covers"/>
    <n v="82.4"/>
    <n v="5"/>
    <n v="0"/>
    <n v="40.376000000000005"/>
    <x v="3"/>
    <x v="0"/>
    <s v="No"/>
  </r>
  <r>
    <n v="7896"/>
    <s v="CA-2019-124744"/>
    <x v="548"/>
    <d v="2019-06-25T00:00:00"/>
    <s v="Standard Class"/>
    <s v="EH-14125"/>
    <s v="Eugene Hildebrand"/>
    <x v="2"/>
    <s v="United States"/>
    <x v="320"/>
    <x v="48"/>
    <n v="26003"/>
    <x v="3"/>
    <s v="OFF-BI-10000145"/>
    <x v="1"/>
    <x v="8"/>
    <s v="Zipper Ring Binder Pockets"/>
    <n v="6.24"/>
    <n v="2"/>
    <n v="0"/>
    <n v="3.0575999999999999"/>
    <x v="3"/>
    <x v="0"/>
    <s v="No"/>
  </r>
  <r>
    <n v="7897"/>
    <s v="CA-2019-124744"/>
    <x v="548"/>
    <d v="2019-06-25T00:00:00"/>
    <s v="Standard Class"/>
    <s v="EH-14125"/>
    <s v="Eugene Hildebrand"/>
    <x v="2"/>
    <s v="United States"/>
    <x v="320"/>
    <x v="48"/>
    <n v="26003"/>
    <x v="3"/>
    <s v="OFF-PA-10001970"/>
    <x v="1"/>
    <x v="10"/>
    <s v="Xerox 1908"/>
    <n v="447.84"/>
    <n v="8"/>
    <n v="0"/>
    <n v="219.44159999999999"/>
    <x v="3"/>
    <x v="0"/>
    <s v="No"/>
  </r>
  <r>
    <n v="7898"/>
    <s v="CA-2019-128363"/>
    <x v="802"/>
    <d v="2019-08-18T00:00:00"/>
    <s v="Standard Class"/>
    <s v="DC-12850"/>
    <s v="Dan Campbell"/>
    <x v="0"/>
    <s v="United States"/>
    <x v="26"/>
    <x v="18"/>
    <n v="38109"/>
    <x v="0"/>
    <s v="OFF-AP-10001563"/>
    <x v="1"/>
    <x v="9"/>
    <s v="Belkin Premiere Surge Master II 8-outlet surge protector"/>
    <n v="272.048"/>
    <n v="7"/>
    <n v="0.2"/>
    <n v="30.605399999999946"/>
    <x v="0"/>
    <x v="0"/>
    <s v="No"/>
  </r>
  <r>
    <n v="7899"/>
    <s v="CA-2019-128363"/>
    <x v="802"/>
    <d v="2019-08-18T00:00:00"/>
    <s v="Standard Class"/>
    <s v="DC-12850"/>
    <s v="Dan Campbell"/>
    <x v="0"/>
    <s v="United States"/>
    <x v="26"/>
    <x v="18"/>
    <n v="38109"/>
    <x v="0"/>
    <s v="OFF-BI-10001359"/>
    <x v="1"/>
    <x v="8"/>
    <s v="GBC DocuBind TL300 Electric Binding System"/>
    <n v="1614.5820000000003"/>
    <n v="6"/>
    <n v="0.7"/>
    <n v="-1237.8461999999995"/>
    <x v="0"/>
    <x v="0"/>
    <s v="No"/>
  </r>
  <r>
    <n v="7900"/>
    <s v="CA-2019-128363"/>
    <x v="802"/>
    <d v="2019-08-18T00:00:00"/>
    <s v="Standard Class"/>
    <s v="DC-12850"/>
    <s v="Dan Campbell"/>
    <x v="0"/>
    <s v="United States"/>
    <x v="26"/>
    <x v="18"/>
    <n v="38109"/>
    <x v="0"/>
    <s v="OFF-FA-10003495"/>
    <x v="1"/>
    <x v="13"/>
    <s v="Staples"/>
    <n v="24.320000000000004"/>
    <n v="5"/>
    <n v="0.2"/>
    <n v="9.1199999999999974"/>
    <x v="0"/>
    <x v="0"/>
    <s v="No"/>
  </r>
  <r>
    <n v="7901"/>
    <s v="CA-2019-128363"/>
    <x v="802"/>
    <d v="2019-08-18T00:00:00"/>
    <s v="Standard Class"/>
    <s v="DC-12850"/>
    <s v="Dan Campbell"/>
    <x v="0"/>
    <s v="United States"/>
    <x v="26"/>
    <x v="18"/>
    <n v="38109"/>
    <x v="0"/>
    <s v="TEC-AC-10003709"/>
    <x v="2"/>
    <x v="11"/>
    <s v="Maxell 4.7GB DVD-R 5/Pack"/>
    <n v="1.5840000000000001"/>
    <n v="2"/>
    <n v="0.2"/>
    <n v="0.47520000000000018"/>
    <x v="0"/>
    <x v="0"/>
    <s v="No"/>
  </r>
  <r>
    <n v="7902"/>
    <s v="CA-2019-128363"/>
    <x v="802"/>
    <d v="2019-08-18T00:00:00"/>
    <s v="Standard Class"/>
    <s v="DC-12850"/>
    <s v="Dan Campbell"/>
    <x v="0"/>
    <s v="United States"/>
    <x v="26"/>
    <x v="18"/>
    <n v="38109"/>
    <x v="0"/>
    <s v="FUR-FU-10003268"/>
    <x v="0"/>
    <x v="5"/>
    <s v="Eldon Radial Chair Mat for Low to Medium Pile Carpets"/>
    <n v="31.983999999999998"/>
    <n v="1"/>
    <n v="0.2"/>
    <n v="0"/>
    <x v="0"/>
    <x v="0"/>
    <s v="No"/>
  </r>
  <r>
    <n v="7903"/>
    <s v="CA-2019-128363"/>
    <x v="802"/>
    <d v="2019-08-18T00:00:00"/>
    <s v="Standard Class"/>
    <s v="DC-12850"/>
    <s v="Dan Campbell"/>
    <x v="0"/>
    <s v="United States"/>
    <x v="26"/>
    <x v="18"/>
    <n v="38109"/>
    <x v="0"/>
    <s v="OFF-EN-10003845"/>
    <x v="1"/>
    <x v="12"/>
    <s v="Colored Envelopes"/>
    <n v="14.76"/>
    <n v="5"/>
    <n v="0.2"/>
    <n v="4.7969999999999988"/>
    <x v="0"/>
    <x v="0"/>
    <s v="No"/>
  </r>
  <r>
    <n v="7904"/>
    <s v="CA-2019-128363"/>
    <x v="802"/>
    <d v="2019-08-18T00:00:00"/>
    <s v="Standard Class"/>
    <s v="DC-12850"/>
    <s v="Dan Campbell"/>
    <x v="0"/>
    <s v="United States"/>
    <x v="26"/>
    <x v="18"/>
    <n v="38109"/>
    <x v="0"/>
    <s v="FUR-CH-10002073"/>
    <x v="0"/>
    <x v="1"/>
    <s v="Hon Olson Stacker Chairs"/>
    <n v="423.64799999999997"/>
    <n v="2"/>
    <n v="0.2"/>
    <n v="47.660399999999967"/>
    <x v="0"/>
    <x v="0"/>
    <s v="No"/>
  </r>
  <r>
    <n v="7905"/>
    <s v="CA-2017-126669"/>
    <x v="209"/>
    <d v="2017-11-13T00:00:00"/>
    <s v="Standard Class"/>
    <s v="DO-13645"/>
    <s v="Doug O'Connell"/>
    <x v="0"/>
    <s v="United States"/>
    <x v="12"/>
    <x v="5"/>
    <n v="77036"/>
    <x v="2"/>
    <s v="OFF-PA-10001357"/>
    <x v="1"/>
    <x v="10"/>
    <s v="Xerox 1886"/>
    <n v="76.64"/>
    <n v="2"/>
    <n v="0.2"/>
    <n v="26.823999999999995"/>
    <x v="2"/>
    <x v="0"/>
    <s v="No"/>
  </r>
  <r>
    <n v="7906"/>
    <s v="US-2017-118766"/>
    <x v="52"/>
    <d v="2017-10-22T00:00:00"/>
    <s v="Standard Class"/>
    <s v="LS-16975"/>
    <s v="Lindsay Shagiari"/>
    <x v="2"/>
    <s v="United States"/>
    <x v="61"/>
    <x v="5"/>
    <n v="75217"/>
    <x v="2"/>
    <s v="OFF-EN-10001415"/>
    <x v="1"/>
    <x v="12"/>
    <s v="Staple envelope"/>
    <n v="4.4640000000000004"/>
    <n v="1"/>
    <n v="0.2"/>
    <n v="1.6739999999999999"/>
    <x v="2"/>
    <x v="0"/>
    <s v="No"/>
  </r>
  <r>
    <n v="7907"/>
    <s v="US-2017-118766"/>
    <x v="52"/>
    <d v="2017-10-22T00:00:00"/>
    <s v="Standard Class"/>
    <s v="LS-16975"/>
    <s v="Lindsay Shagiari"/>
    <x v="2"/>
    <s v="United States"/>
    <x v="61"/>
    <x v="5"/>
    <n v="75217"/>
    <x v="2"/>
    <s v="OFF-BI-10002813"/>
    <x v="1"/>
    <x v="8"/>
    <s v="Avery Reinforcements for Hole-Punch Pages"/>
    <n v="3.9599999999999991"/>
    <n v="10"/>
    <n v="0.8"/>
    <n v="-6.93"/>
    <x v="2"/>
    <x v="0"/>
    <s v="No"/>
  </r>
  <r>
    <n v="7908"/>
    <s v="CA-2018-112585"/>
    <x v="679"/>
    <d v="2018-08-02T00:00:00"/>
    <s v="First Class"/>
    <s v="RW-19630"/>
    <s v="Rob Williams"/>
    <x v="1"/>
    <s v="United States"/>
    <x v="8"/>
    <x v="1"/>
    <n v="94122"/>
    <x v="1"/>
    <s v="OFF-AP-10003849"/>
    <x v="1"/>
    <x v="9"/>
    <s v="Hoover Shoulder Vac Commercial Portable Vacuum"/>
    <n v="715.64"/>
    <n v="2"/>
    <n v="0"/>
    <n v="178.90999999999997"/>
    <x v="1"/>
    <x v="0"/>
    <s v="No"/>
  </r>
  <r>
    <n v="7909"/>
    <s v="CA-2018-149762"/>
    <x v="275"/>
    <d v="2018-12-07T00:00:00"/>
    <s v="Standard Class"/>
    <s v="RD-19720"/>
    <s v="Roger Demir"/>
    <x v="0"/>
    <s v="United States"/>
    <x v="499"/>
    <x v="1"/>
    <n v="95037"/>
    <x v="1"/>
    <s v="FUR-TA-10004147"/>
    <x v="0"/>
    <x v="3"/>
    <s v="Hon 4060 Series Tables"/>
    <n v="268.70400000000001"/>
    <n v="3"/>
    <n v="0.2"/>
    <n v="6.717599999999976"/>
    <x v="1"/>
    <x v="0"/>
    <s v="No"/>
  </r>
  <r>
    <n v="7910"/>
    <s v="CA-2018-149762"/>
    <x v="275"/>
    <d v="2018-12-07T00:00:00"/>
    <s v="Standard Class"/>
    <s v="RD-19720"/>
    <s v="Roger Demir"/>
    <x v="0"/>
    <s v="United States"/>
    <x v="499"/>
    <x v="1"/>
    <n v="95037"/>
    <x v="1"/>
    <s v="OFF-AR-10001662"/>
    <x v="1"/>
    <x v="6"/>
    <s v="Rogers Handheld Barrel Pencil Sharpener"/>
    <n v="21.92"/>
    <n v="8"/>
    <n v="0"/>
    <n v="5.9184000000000019"/>
    <x v="1"/>
    <x v="0"/>
    <s v="No"/>
  </r>
  <r>
    <n v="7911"/>
    <s v="CA-2018-149762"/>
    <x v="275"/>
    <d v="2018-12-07T00:00:00"/>
    <s v="Standard Class"/>
    <s v="RD-19720"/>
    <s v="Roger Demir"/>
    <x v="0"/>
    <s v="United States"/>
    <x v="499"/>
    <x v="1"/>
    <n v="95037"/>
    <x v="1"/>
    <s v="OFF-ST-10001558"/>
    <x v="1"/>
    <x v="4"/>
    <s v="Acco Perma 4000 Stacking Storage Drawers"/>
    <n v="48.72"/>
    <n v="3"/>
    <n v="0"/>
    <n v="7.3079999999999998"/>
    <x v="1"/>
    <x v="0"/>
    <s v="No"/>
  </r>
  <r>
    <n v="7912"/>
    <s v="CA-2018-149762"/>
    <x v="275"/>
    <d v="2018-12-07T00:00:00"/>
    <s v="Standard Class"/>
    <s v="RD-19720"/>
    <s v="Roger Demir"/>
    <x v="0"/>
    <s v="United States"/>
    <x v="499"/>
    <x v="1"/>
    <n v="95037"/>
    <x v="1"/>
    <s v="FUR-BO-10001337"/>
    <x v="0"/>
    <x v="0"/>
    <s v="O'Sullivan Living Dimensions 2-Shelf Bookcases"/>
    <n v="205.666"/>
    <n v="2"/>
    <n v="0.15"/>
    <n v="-12.097999999999999"/>
    <x v="1"/>
    <x v="0"/>
    <s v="No"/>
  </r>
  <r>
    <n v="7913"/>
    <s v="CA-2018-167605"/>
    <x v="236"/>
    <d v="2018-04-30T00:00:00"/>
    <s v="Second Class"/>
    <s v="RB-19570"/>
    <s v="Rob Beeghly"/>
    <x v="0"/>
    <s v="United States"/>
    <x v="490"/>
    <x v="10"/>
    <n v="60174"/>
    <x v="2"/>
    <s v="FUR-FU-10001602"/>
    <x v="0"/>
    <x v="5"/>
    <s v="Eldon Delta Triangular Chair Mat, 52&quot; x 58&quot;, Clear"/>
    <n v="30.344000000000001"/>
    <n v="2"/>
    <n v="0.6"/>
    <n v="-31.861200000000004"/>
    <x v="2"/>
    <x v="0"/>
    <s v="No"/>
  </r>
  <r>
    <n v="7914"/>
    <s v="US-2019-105697"/>
    <x v="326"/>
    <d v="2019-08-27T00:00:00"/>
    <s v="First Class"/>
    <s v="JE-15715"/>
    <s v="Joe Elijah"/>
    <x v="0"/>
    <s v="United States"/>
    <x v="138"/>
    <x v="24"/>
    <n v="44105"/>
    <x v="3"/>
    <s v="OFF-ST-10003996"/>
    <x v="1"/>
    <x v="4"/>
    <s v="Letter/Legal File Tote with Clear Snap-On Lid, Black Granite"/>
    <n v="25.695999999999998"/>
    <n v="2"/>
    <n v="0.2"/>
    <n v="1.9271999999999991"/>
    <x v="3"/>
    <x v="0"/>
    <s v="No"/>
  </r>
  <r>
    <n v="7915"/>
    <s v="CA-2019-165323"/>
    <x v="46"/>
    <d v="2019-06-21T00:00:00"/>
    <s v="Standard Class"/>
    <s v="SR-20740"/>
    <s v="Steven Roelle"/>
    <x v="2"/>
    <s v="United States"/>
    <x v="20"/>
    <x v="15"/>
    <n v="10024"/>
    <x v="3"/>
    <s v="TEC-MA-10003673"/>
    <x v="2"/>
    <x v="15"/>
    <s v="Hewlett-Packard Desktjet 6988DT Refurbished Printer"/>
    <n v="3404.5"/>
    <n v="5"/>
    <n v="0"/>
    <n v="1668.2049999999999"/>
    <x v="3"/>
    <x v="0"/>
    <s v="No"/>
  </r>
  <r>
    <n v="7916"/>
    <s v="CA-2019-165323"/>
    <x v="46"/>
    <d v="2019-06-21T00:00:00"/>
    <s v="Standard Class"/>
    <s v="SR-20740"/>
    <s v="Steven Roelle"/>
    <x v="2"/>
    <s v="United States"/>
    <x v="20"/>
    <x v="15"/>
    <n v="10024"/>
    <x v="3"/>
    <s v="TEC-AC-10004992"/>
    <x v="2"/>
    <x v="11"/>
    <s v="Kingston Digital DataTraveler 64GB USB 2.0"/>
    <n v="101.34"/>
    <n v="3"/>
    <n v="0"/>
    <n v="8.1071999999999917"/>
    <x v="3"/>
    <x v="0"/>
    <s v="No"/>
  </r>
  <r>
    <n v="7917"/>
    <s v="CA-2017-110891"/>
    <x v="312"/>
    <d v="2017-11-24T00:00:00"/>
    <s v="Standard Class"/>
    <s v="PO-19195"/>
    <s v="Phillina Ober"/>
    <x v="2"/>
    <s v="United States"/>
    <x v="10"/>
    <x v="9"/>
    <n v="19140"/>
    <x v="3"/>
    <s v="FUR-CH-10002880"/>
    <x v="0"/>
    <x v="1"/>
    <s v="Global High-Back Leather Tilter, Burgundy"/>
    <n v="344.37199999999996"/>
    <n v="4"/>
    <n v="0.3"/>
    <n v="-93.472400000000022"/>
    <x v="3"/>
    <x v="0"/>
    <s v="No"/>
  </r>
  <r>
    <n v="7918"/>
    <s v="CA-2019-100783"/>
    <x v="507"/>
    <d v="2019-09-08T00:00:00"/>
    <s v="Second Class"/>
    <s v="JK-16120"/>
    <s v="Julie Kriz"/>
    <x v="2"/>
    <s v="United States"/>
    <x v="164"/>
    <x v="5"/>
    <n v="75043"/>
    <x v="2"/>
    <s v="OFF-AR-10000380"/>
    <x v="1"/>
    <x v="6"/>
    <s v="Hunt PowerHouse Electric Pencil Sharpener, Blue"/>
    <n v="30.384"/>
    <n v="1"/>
    <n v="0.2"/>
    <n v="3.7979999999999947"/>
    <x v="2"/>
    <x v="0"/>
    <s v="No"/>
  </r>
  <r>
    <n v="7919"/>
    <s v="CA-2017-152513"/>
    <x v="433"/>
    <d v="2017-07-08T00:00:00"/>
    <s v="Second Class"/>
    <s v="JP-16135"/>
    <s v="Julie Prescott"/>
    <x v="2"/>
    <s v="United States"/>
    <x v="70"/>
    <x v="1"/>
    <n v="92024"/>
    <x v="1"/>
    <s v="OFF-BI-10002706"/>
    <x v="1"/>
    <x v="8"/>
    <s v="Avery Premier Heavy-Duty Binder with Round Locking Rings"/>
    <n v="22.847999999999999"/>
    <n v="2"/>
    <n v="0.2"/>
    <n v="7.4255999999999993"/>
    <x v="1"/>
    <x v="0"/>
    <s v="No"/>
  </r>
  <r>
    <n v="7920"/>
    <s v="CA-2019-139822"/>
    <x v="175"/>
    <d v="2019-09-21T00:00:00"/>
    <s v="Standard Class"/>
    <s v="Dp-13240"/>
    <s v="Dean percer"/>
    <x v="2"/>
    <s v="United States"/>
    <x v="416"/>
    <x v="29"/>
    <n v="6708"/>
    <x v="3"/>
    <s v="OFF-ST-10000943"/>
    <x v="1"/>
    <x v="4"/>
    <s v="Eldon ProFile File 'N Store Portable File Tub Letter/Legal Size Black"/>
    <n v="38.619999999999997"/>
    <n v="2"/>
    <n v="0"/>
    <n v="10.813600000000001"/>
    <x v="3"/>
    <x v="0"/>
    <s v="No"/>
  </r>
  <r>
    <n v="7921"/>
    <s v="CA-2019-139822"/>
    <x v="175"/>
    <d v="2019-09-21T00:00:00"/>
    <s v="Standard Class"/>
    <s v="Dp-13240"/>
    <s v="Dean percer"/>
    <x v="2"/>
    <s v="United States"/>
    <x v="416"/>
    <x v="29"/>
    <n v="6708"/>
    <x v="3"/>
    <s v="TEC-AC-10001090"/>
    <x v="2"/>
    <x v="11"/>
    <s v="Micro Innovations Wireless Classic Keyboard with Mouse"/>
    <n v="59.98"/>
    <n v="2"/>
    <n v="0"/>
    <n v="10.796399999999998"/>
    <x v="3"/>
    <x v="0"/>
    <s v="No"/>
  </r>
  <r>
    <n v="7922"/>
    <s v="CA-2019-107713"/>
    <x v="677"/>
    <d v="2019-03-17T00:00:00"/>
    <s v="Standard Class"/>
    <s v="JB-16000"/>
    <s v="Joy Bell-"/>
    <x v="0"/>
    <s v="United States"/>
    <x v="29"/>
    <x v="39"/>
    <n v="21044"/>
    <x v="3"/>
    <s v="OFF-BI-10002026"/>
    <x v="1"/>
    <x v="8"/>
    <s v="Avery Arch Ring Binders"/>
    <n v="174.3"/>
    <n v="3"/>
    <n v="0"/>
    <n v="81.920999999999992"/>
    <x v="3"/>
    <x v="0"/>
    <s v="No"/>
  </r>
  <r>
    <n v="7923"/>
    <s v="CA-2019-134096"/>
    <x v="241"/>
    <d v="2019-09-29T00:00:00"/>
    <s v="Standard Class"/>
    <s v="PP-18955"/>
    <s v="Paul Prost"/>
    <x v="2"/>
    <s v="United States"/>
    <x v="389"/>
    <x v="2"/>
    <n v="33021"/>
    <x v="0"/>
    <s v="TEC-PH-10000526"/>
    <x v="2"/>
    <x v="7"/>
    <s v="Vtech CS6719"/>
    <n v="383.96000000000004"/>
    <n v="5"/>
    <n v="0.2"/>
    <n v="38.396000000000015"/>
    <x v="0"/>
    <x v="0"/>
    <s v="No"/>
  </r>
  <r>
    <n v="7924"/>
    <s v="CA-2019-134096"/>
    <x v="241"/>
    <d v="2019-09-29T00:00:00"/>
    <s v="Standard Class"/>
    <s v="PP-18955"/>
    <s v="Paul Prost"/>
    <x v="2"/>
    <s v="United States"/>
    <x v="389"/>
    <x v="2"/>
    <n v="33021"/>
    <x v="0"/>
    <s v="OFF-BI-10004002"/>
    <x v="1"/>
    <x v="8"/>
    <s v="Wilson Jones International Size A4 Ring Binders"/>
    <n v="15.570000000000004"/>
    <n v="3"/>
    <n v="0.7"/>
    <n v="-11.417999999999999"/>
    <x v="0"/>
    <x v="0"/>
    <s v="No"/>
  </r>
  <r>
    <n v="7925"/>
    <s v="CA-2018-125843"/>
    <x v="572"/>
    <d v="2018-08-16T00:00:00"/>
    <s v="First Class"/>
    <s v="RF-19840"/>
    <s v="Roy Französisch"/>
    <x v="0"/>
    <s v="United States"/>
    <x v="24"/>
    <x v="17"/>
    <n v="22153"/>
    <x v="0"/>
    <s v="OFF-BI-10002309"/>
    <x v="1"/>
    <x v="8"/>
    <s v="Avery Heavy-Duty EZD  Binder With Locking Rings"/>
    <n v="22.32"/>
    <n v="4"/>
    <n v="0"/>
    <n v="10.7136"/>
    <x v="0"/>
    <x v="0"/>
    <s v="No"/>
  </r>
  <r>
    <n v="7926"/>
    <s v="CA-2018-125843"/>
    <x v="572"/>
    <d v="2018-08-16T00:00:00"/>
    <s v="First Class"/>
    <s v="RF-19840"/>
    <s v="Roy Französisch"/>
    <x v="0"/>
    <s v="United States"/>
    <x v="24"/>
    <x v="17"/>
    <n v="22153"/>
    <x v="0"/>
    <s v="OFF-LA-10003923"/>
    <x v="1"/>
    <x v="2"/>
    <s v="Alphabetical Labels for Top Tab Filing"/>
    <n v="103.60000000000001"/>
    <n v="7"/>
    <n v="0"/>
    <n v="51.800000000000004"/>
    <x v="0"/>
    <x v="0"/>
    <s v="No"/>
  </r>
  <r>
    <n v="7927"/>
    <s v="CA-2019-120404"/>
    <x v="225"/>
    <d v="2019-11-24T00:00:00"/>
    <s v="Second Class"/>
    <s v="KH-16330"/>
    <s v="Katharine Harms"/>
    <x v="1"/>
    <s v="United States"/>
    <x v="20"/>
    <x v="15"/>
    <n v="10035"/>
    <x v="3"/>
    <s v="TEC-AC-10003433"/>
    <x v="2"/>
    <x v="11"/>
    <s v="Maxell 4.7GB DVD+R 5/Pack"/>
    <n v="2.9699999999999998"/>
    <n v="3"/>
    <n v="0"/>
    <n v="1.3365"/>
    <x v="3"/>
    <x v="0"/>
    <s v="No"/>
  </r>
  <r>
    <n v="7928"/>
    <s v="CA-2019-120404"/>
    <x v="225"/>
    <d v="2019-11-24T00:00:00"/>
    <s v="Second Class"/>
    <s v="KH-16330"/>
    <s v="Katharine Harms"/>
    <x v="1"/>
    <s v="United States"/>
    <x v="20"/>
    <x v="15"/>
    <n v="10035"/>
    <x v="3"/>
    <s v="TEC-PH-10001363"/>
    <x v="2"/>
    <x v="7"/>
    <s v="Apple iPhone 5S"/>
    <n v="569.99"/>
    <n v="1"/>
    <n v="0"/>
    <n v="170.99699999999996"/>
    <x v="3"/>
    <x v="0"/>
    <s v="No"/>
  </r>
  <r>
    <n v="7929"/>
    <s v="CA-2019-120404"/>
    <x v="225"/>
    <d v="2019-11-24T00:00:00"/>
    <s v="Second Class"/>
    <s v="KH-16330"/>
    <s v="Katharine Harms"/>
    <x v="1"/>
    <s v="United States"/>
    <x v="20"/>
    <x v="15"/>
    <n v="10035"/>
    <x v="3"/>
    <s v="FUR-FU-10000820"/>
    <x v="0"/>
    <x v="5"/>
    <s v="Tensor Brushed Steel Torchiere Floor Lamp"/>
    <n v="50.97"/>
    <n v="3"/>
    <n v="0"/>
    <n v="9.1745999999999981"/>
    <x v="3"/>
    <x v="0"/>
    <s v="No"/>
  </r>
  <r>
    <n v="7930"/>
    <s v="CA-2019-167549"/>
    <x v="800"/>
    <d v="2019-07-27T00:00:00"/>
    <s v="First Class"/>
    <s v="EM-14200"/>
    <s v="Evan Minnotte"/>
    <x v="2"/>
    <s v="United States"/>
    <x v="61"/>
    <x v="5"/>
    <n v="75217"/>
    <x v="2"/>
    <s v="FUR-TA-10004767"/>
    <x v="0"/>
    <x v="3"/>
    <s v="Safco Drafting Table"/>
    <n v="298.11599999999999"/>
    <n v="6"/>
    <n v="0.3"/>
    <n v="-4.2588000000000363"/>
    <x v="2"/>
    <x v="0"/>
    <s v="No"/>
  </r>
  <r>
    <n v="7931"/>
    <s v="CA-2018-120082"/>
    <x v="869"/>
    <d v="2018-03-27T00:00:00"/>
    <s v="Second Class"/>
    <s v="DK-12835"/>
    <s v="Damala Kotsonis"/>
    <x v="1"/>
    <s v="United States"/>
    <x v="20"/>
    <x v="15"/>
    <n v="10024"/>
    <x v="3"/>
    <s v="OFF-AR-10001955"/>
    <x v="1"/>
    <x v="6"/>
    <s v="Newell 319"/>
    <n v="59.519999999999996"/>
    <n v="3"/>
    <n v="0"/>
    <n v="17.855999999999995"/>
    <x v="3"/>
    <x v="0"/>
    <s v="No"/>
  </r>
  <r>
    <n v="7932"/>
    <s v="US-2018-168095"/>
    <x v="692"/>
    <d v="2018-07-20T00:00:00"/>
    <s v="Standard Class"/>
    <s v="MC-17425"/>
    <s v="Mark Cousins"/>
    <x v="1"/>
    <s v="United States"/>
    <x v="32"/>
    <x v="21"/>
    <n v="97206"/>
    <x v="1"/>
    <s v="FUR-CH-10004886"/>
    <x v="0"/>
    <x v="1"/>
    <s v="Bevis Steel Folding Chairs"/>
    <n v="230.28000000000003"/>
    <n v="3"/>
    <n v="0.2"/>
    <n v="23.027999999999992"/>
    <x v="1"/>
    <x v="0"/>
    <s v="No"/>
  </r>
  <r>
    <n v="7933"/>
    <s v="US-2018-168095"/>
    <x v="692"/>
    <d v="2018-07-20T00:00:00"/>
    <s v="Standard Class"/>
    <s v="MC-17425"/>
    <s v="Mark Cousins"/>
    <x v="1"/>
    <s v="United States"/>
    <x v="32"/>
    <x v="21"/>
    <n v="97206"/>
    <x v="1"/>
    <s v="OFF-PA-10003641"/>
    <x v="1"/>
    <x v="10"/>
    <s v="Xerox 1909"/>
    <n v="105.52"/>
    <n v="5"/>
    <n v="0.2"/>
    <n v="34.293999999999997"/>
    <x v="1"/>
    <x v="0"/>
    <s v="No"/>
  </r>
  <r>
    <n v="7934"/>
    <s v="CA-2019-166093"/>
    <x v="629"/>
    <d v="2019-08-24T00:00:00"/>
    <s v="Standard Class"/>
    <s v="RW-19540"/>
    <s v="Rick Wilson"/>
    <x v="1"/>
    <s v="United States"/>
    <x v="71"/>
    <x v="1"/>
    <n v="94513"/>
    <x v="1"/>
    <s v="OFF-EN-10003134"/>
    <x v="1"/>
    <x v="12"/>
    <s v="Staple envelope"/>
    <n v="23.36"/>
    <n v="2"/>
    <n v="0"/>
    <n v="11.68"/>
    <x v="1"/>
    <x v="1"/>
    <s v="Yes"/>
  </r>
  <r>
    <n v="7935"/>
    <s v="CA-2019-166093"/>
    <x v="629"/>
    <d v="2019-08-24T00:00:00"/>
    <s v="Standard Class"/>
    <s v="RW-19540"/>
    <s v="Rick Wilson"/>
    <x v="1"/>
    <s v="United States"/>
    <x v="71"/>
    <x v="1"/>
    <n v="94513"/>
    <x v="1"/>
    <s v="TEC-PH-10002564"/>
    <x v="2"/>
    <x v="7"/>
    <s v="OtterBox Defender Series Case - Samsung Galaxy S4"/>
    <n v="71.975999999999999"/>
    <n v="3"/>
    <n v="0.2"/>
    <n v="8.9969999999999892"/>
    <x v="1"/>
    <x v="1"/>
    <s v="Yes"/>
  </r>
  <r>
    <n v="7936"/>
    <s v="CA-2019-166093"/>
    <x v="629"/>
    <d v="2019-08-24T00:00:00"/>
    <s v="Standard Class"/>
    <s v="RW-19540"/>
    <s v="Rick Wilson"/>
    <x v="1"/>
    <s v="United States"/>
    <x v="71"/>
    <x v="1"/>
    <n v="94513"/>
    <x v="1"/>
    <s v="OFF-PA-10003893"/>
    <x v="1"/>
    <x v="10"/>
    <s v="Xerox 1962"/>
    <n v="8.56"/>
    <n v="2"/>
    <n v="0"/>
    <n v="3.8519999999999994"/>
    <x v="1"/>
    <x v="1"/>
    <s v="Yes"/>
  </r>
  <r>
    <n v="7937"/>
    <s v="CA-2019-166093"/>
    <x v="629"/>
    <d v="2019-08-24T00:00:00"/>
    <s v="Standard Class"/>
    <s v="RW-19540"/>
    <s v="Rick Wilson"/>
    <x v="1"/>
    <s v="United States"/>
    <x v="71"/>
    <x v="1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  <x v="1"/>
    <x v="1"/>
    <s v="Yes"/>
  </r>
  <r>
    <n v="7938"/>
    <s v="CA-2019-166093"/>
    <x v="629"/>
    <d v="2019-08-24T00:00:00"/>
    <s v="Standard Class"/>
    <s v="RW-19540"/>
    <s v="Rick Wilson"/>
    <x v="1"/>
    <s v="United States"/>
    <x v="71"/>
    <x v="1"/>
    <n v="94513"/>
    <x v="1"/>
    <s v="OFF-AP-10001058"/>
    <x v="1"/>
    <x v="9"/>
    <s v="Sanyo 2.5 Cubic Foot Mid-Size Office Refrigerators"/>
    <n v="2518.29"/>
    <n v="9"/>
    <n v="0"/>
    <n v="654.7553999999999"/>
    <x v="1"/>
    <x v="1"/>
    <s v="Yes"/>
  </r>
  <r>
    <n v="7939"/>
    <s v="CA-2019-166093"/>
    <x v="629"/>
    <d v="2019-08-24T00:00:00"/>
    <s v="Standard Class"/>
    <s v="RW-19540"/>
    <s v="Rick Wilson"/>
    <x v="1"/>
    <s v="United States"/>
    <x v="71"/>
    <x v="1"/>
    <n v="94513"/>
    <x v="1"/>
    <s v="OFF-ST-10001496"/>
    <x v="1"/>
    <x v="4"/>
    <s v="Standard Rollaway File with Lock"/>
    <n v="540.56999999999994"/>
    <n v="3"/>
    <n v="0"/>
    <n v="140.54820000000001"/>
    <x v="1"/>
    <x v="1"/>
    <s v="Yes"/>
  </r>
  <r>
    <n v="7940"/>
    <s v="CA-2019-166093"/>
    <x v="629"/>
    <d v="2019-08-24T00:00:00"/>
    <s v="Standard Class"/>
    <s v="RW-19540"/>
    <s v="Rick Wilson"/>
    <x v="1"/>
    <s v="United States"/>
    <x v="71"/>
    <x v="1"/>
    <n v="94513"/>
    <x v="1"/>
    <s v="OFF-BI-10004230"/>
    <x v="1"/>
    <x v="8"/>
    <s v="GBC Recycled Grain Textured Covers"/>
    <n v="221.05600000000001"/>
    <n v="8"/>
    <n v="0.2"/>
    <n v="77.369599999999991"/>
    <x v="1"/>
    <x v="1"/>
    <s v="Yes"/>
  </r>
  <r>
    <n v="7941"/>
    <s v="CA-2018-146325"/>
    <x v="882"/>
    <d v="2018-12-17T00:00:00"/>
    <s v="First Class"/>
    <s v="DS-13180"/>
    <s v="David Smith"/>
    <x v="1"/>
    <s v="United States"/>
    <x v="70"/>
    <x v="1"/>
    <n v="92037"/>
    <x v="1"/>
    <s v="FUR-CH-10001146"/>
    <x v="0"/>
    <x v="1"/>
    <s v="Global Task Chair, Black"/>
    <n v="81.424000000000007"/>
    <n v="2"/>
    <n v="0.2"/>
    <n v="-9.1601999999999961"/>
    <x v="1"/>
    <x v="0"/>
    <s v="No"/>
  </r>
  <r>
    <n v="7942"/>
    <s v="CA-2018-146325"/>
    <x v="882"/>
    <d v="2018-12-17T00:00:00"/>
    <s v="First Class"/>
    <s v="DS-13180"/>
    <s v="David Smith"/>
    <x v="1"/>
    <s v="United States"/>
    <x v="70"/>
    <x v="1"/>
    <n v="92037"/>
    <x v="1"/>
    <s v="OFF-ST-10001590"/>
    <x v="1"/>
    <x v="4"/>
    <s v="Tenex Personal Project File with Scoop Front Design, Black"/>
    <n v="134.80000000000001"/>
    <n v="10"/>
    <n v="0"/>
    <n v="35.047999999999995"/>
    <x v="1"/>
    <x v="0"/>
    <s v="No"/>
  </r>
  <r>
    <n v="7943"/>
    <s v="CA-2019-134194"/>
    <x v="53"/>
    <d v="2020-01-01T00:00:00"/>
    <s v="Standard Class"/>
    <s v="GA-14725"/>
    <s v="Guy Armstrong"/>
    <x v="0"/>
    <s v="United States"/>
    <x v="61"/>
    <x v="5"/>
    <n v="75081"/>
    <x v="2"/>
    <s v="OFF-BI-10003684"/>
    <x v="1"/>
    <x v="8"/>
    <s v="Wilson Jones Legal Size Ring Binders"/>
    <n v="39.581999999999987"/>
    <n v="9"/>
    <n v="0.8"/>
    <n v="-59.372999999999976"/>
    <x v="2"/>
    <x v="1"/>
    <s v="Yes"/>
  </r>
  <r>
    <n v="7944"/>
    <s v="CA-2019-134194"/>
    <x v="53"/>
    <d v="2020-01-01T00:00:00"/>
    <s v="Standard Class"/>
    <s v="GA-14725"/>
    <s v="Guy Armstrong"/>
    <x v="0"/>
    <s v="United States"/>
    <x v="61"/>
    <x v="5"/>
    <n v="75081"/>
    <x v="2"/>
    <s v="OFF-SU-10000946"/>
    <x v="1"/>
    <x v="14"/>
    <s v="Staple remover"/>
    <n v="44.688000000000002"/>
    <n v="7"/>
    <n v="0.2"/>
    <n v="5.0273999999999965"/>
    <x v="2"/>
    <x v="1"/>
    <s v="Yes"/>
  </r>
  <r>
    <n v="7945"/>
    <s v="CA-2019-134194"/>
    <x v="53"/>
    <d v="2020-01-01T00:00:00"/>
    <s v="Standard Class"/>
    <s v="GA-14725"/>
    <s v="Guy Armstrong"/>
    <x v="0"/>
    <s v="United States"/>
    <x v="61"/>
    <x v="5"/>
    <n v="75081"/>
    <x v="2"/>
    <s v="OFF-AR-10001615"/>
    <x v="1"/>
    <x v="6"/>
    <s v="Newell 34"/>
    <n v="31.744"/>
    <n v="2"/>
    <n v="0.2"/>
    <n v="2.3808000000000007"/>
    <x v="2"/>
    <x v="1"/>
    <s v="Yes"/>
  </r>
  <r>
    <n v="7946"/>
    <s v="CA-2019-134194"/>
    <x v="53"/>
    <d v="2020-01-01T00:00:00"/>
    <s v="Standard Class"/>
    <s v="GA-14725"/>
    <s v="Guy Armstrong"/>
    <x v="0"/>
    <s v="United States"/>
    <x v="61"/>
    <x v="5"/>
    <n v="75081"/>
    <x v="2"/>
    <s v="OFF-BI-10001597"/>
    <x v="1"/>
    <x v="8"/>
    <s v="Wilson Jones Ledger-Size, Piano-Hinge Binder, 2&quot;, Blue"/>
    <n v="40.97999999999999"/>
    <n v="5"/>
    <n v="0.8"/>
    <n v="-65.567999999999998"/>
    <x v="2"/>
    <x v="1"/>
    <s v="Yes"/>
  </r>
  <r>
    <n v="7947"/>
    <s v="CA-2019-134194"/>
    <x v="53"/>
    <d v="2020-01-01T00:00:00"/>
    <s v="Standard Class"/>
    <s v="GA-14725"/>
    <s v="Guy Armstrong"/>
    <x v="0"/>
    <s v="United States"/>
    <x v="61"/>
    <x v="5"/>
    <n v="75081"/>
    <x v="2"/>
    <s v="OFF-BI-10001116"/>
    <x v="1"/>
    <x v="8"/>
    <s v="Wilson Jones 1&quot; Hanging DublLock Ring Binders"/>
    <n v="3.1679999999999993"/>
    <n v="3"/>
    <n v="0.8"/>
    <n v="-5.0687999999999995"/>
    <x v="2"/>
    <x v="1"/>
    <s v="Yes"/>
  </r>
  <r>
    <n v="7948"/>
    <s v="CA-2016-131009"/>
    <x v="72"/>
    <d v="2016-03-05T00:00:00"/>
    <s v="Standard Class"/>
    <s v="SC-20380"/>
    <s v="Shahid Collister"/>
    <x v="0"/>
    <s v="United States"/>
    <x v="236"/>
    <x v="5"/>
    <n v="79907"/>
    <x v="2"/>
    <s v="OFF-FA-10004395"/>
    <x v="1"/>
    <x v="13"/>
    <s v="Plymouth Boxed Rubber Bands by Plymouth"/>
    <n v="18.84"/>
    <n v="5"/>
    <n v="0.2"/>
    <n v="-3.5324999999999998"/>
    <x v="2"/>
    <x v="0"/>
    <s v="No"/>
  </r>
  <r>
    <n v="7949"/>
    <s v="CA-2016-131009"/>
    <x v="72"/>
    <d v="2016-03-05T00:00:00"/>
    <s v="Standard Class"/>
    <s v="SC-20380"/>
    <s v="Shahid Collister"/>
    <x v="0"/>
    <s v="United States"/>
    <x v="236"/>
    <x v="5"/>
    <n v="79907"/>
    <x v="2"/>
    <s v="FUR-CH-10001270"/>
    <x v="0"/>
    <x v="1"/>
    <s v="Harbour Creations Steel Folding Chair"/>
    <n v="362.24999999999994"/>
    <n v="6"/>
    <n v="0.3"/>
    <n v="0"/>
    <x v="2"/>
    <x v="0"/>
    <s v="No"/>
  </r>
  <r>
    <n v="7950"/>
    <s v="CA-2016-131009"/>
    <x v="72"/>
    <d v="2016-03-05T00:00:00"/>
    <s v="Standard Class"/>
    <s v="SC-20380"/>
    <s v="Shahid Collister"/>
    <x v="0"/>
    <s v="United States"/>
    <x v="236"/>
    <x v="5"/>
    <n v="79907"/>
    <x v="2"/>
    <s v="FUR-FU-10001095"/>
    <x v="0"/>
    <x v="5"/>
    <s v="DAX Black Cherry Wood-Tone Poster Frame"/>
    <n v="63.552000000000007"/>
    <n v="6"/>
    <n v="0.6"/>
    <n v="-34.953600000000002"/>
    <x v="2"/>
    <x v="0"/>
    <s v="No"/>
  </r>
  <r>
    <n v="7951"/>
    <s v="CA-2016-131009"/>
    <x v="72"/>
    <d v="2016-03-05T00:00:00"/>
    <s v="Standard Class"/>
    <s v="SC-20380"/>
    <s v="Shahid Collister"/>
    <x v="0"/>
    <s v="United States"/>
    <x v="236"/>
    <x v="5"/>
    <n v="79907"/>
    <x v="2"/>
    <s v="OFF-ST-10001469"/>
    <x v="1"/>
    <x v="4"/>
    <s v="Fellowes Bankers Box Recycled Super Stor/Drawer"/>
    <n v="129.55199999999999"/>
    <n v="3"/>
    <n v="0.2"/>
    <n v="-22.671600000000005"/>
    <x v="2"/>
    <x v="0"/>
    <s v="No"/>
  </r>
  <r>
    <n v="7952"/>
    <s v="CA-2017-145814"/>
    <x v="902"/>
    <d v="2017-11-24T00:00:00"/>
    <s v="Standard Class"/>
    <s v="KD-16345"/>
    <s v="Katherine Ducich"/>
    <x v="0"/>
    <s v="United States"/>
    <x v="20"/>
    <x v="15"/>
    <n v="10035"/>
    <x v="3"/>
    <s v="OFF-BI-10003196"/>
    <x v="1"/>
    <x v="8"/>
    <s v="Accohide Poly Flexible Ring Binders"/>
    <n v="5.9840000000000009"/>
    <n v="2"/>
    <n v="0.2"/>
    <n v="2.2439999999999998"/>
    <x v="3"/>
    <x v="0"/>
    <s v="No"/>
  </r>
  <r>
    <n v="7953"/>
    <s v="CA-2017-145814"/>
    <x v="902"/>
    <d v="2017-11-24T00:00:00"/>
    <s v="Standard Class"/>
    <s v="KD-16345"/>
    <s v="Katherine Ducich"/>
    <x v="0"/>
    <s v="United States"/>
    <x v="20"/>
    <x v="15"/>
    <n v="10035"/>
    <x v="3"/>
    <s v="TEC-PH-10002200"/>
    <x v="2"/>
    <x v="7"/>
    <s v="Aastra 6757i CT Wireless VoIP phone"/>
    <n v="861.76"/>
    <n v="4"/>
    <n v="0"/>
    <n v="249.91039999999998"/>
    <x v="3"/>
    <x v="0"/>
    <s v="No"/>
  </r>
  <r>
    <n v="7954"/>
    <s v="CA-2016-138359"/>
    <x v="470"/>
    <d v="2016-04-06T00:00:00"/>
    <s v="Standard Class"/>
    <s v="KH-16330"/>
    <s v="Katharine Harms"/>
    <x v="1"/>
    <s v="United States"/>
    <x v="359"/>
    <x v="31"/>
    <n v="2151"/>
    <x v="3"/>
    <s v="OFF-ST-10000636"/>
    <x v="1"/>
    <x v="4"/>
    <s v="Rogers Profile Extra Capacity Storage Tub"/>
    <n v="66.959999999999994"/>
    <n v="4"/>
    <n v="0"/>
    <n v="2.6783999999999963"/>
    <x v="3"/>
    <x v="0"/>
    <s v="No"/>
  </r>
  <r>
    <n v="7955"/>
    <s v="CA-2016-138359"/>
    <x v="470"/>
    <d v="2016-04-06T00:00:00"/>
    <s v="Standard Class"/>
    <s v="KH-16330"/>
    <s v="Katharine Harms"/>
    <x v="1"/>
    <s v="United States"/>
    <x v="359"/>
    <x v="31"/>
    <n v="2151"/>
    <x v="3"/>
    <s v="OFF-BI-10000145"/>
    <x v="1"/>
    <x v="8"/>
    <s v="Zipper Ring Binder Pockets"/>
    <n v="6.24"/>
    <n v="2"/>
    <n v="0"/>
    <n v="3.0575999999999999"/>
    <x v="3"/>
    <x v="0"/>
    <s v="No"/>
  </r>
  <r>
    <n v="7956"/>
    <s v="CA-2019-131807"/>
    <x v="361"/>
    <d v="2019-10-10T00:00:00"/>
    <s v="Standard Class"/>
    <s v="GG-14650"/>
    <s v="Greg Guthrie"/>
    <x v="1"/>
    <s v="United States"/>
    <x v="455"/>
    <x v="1"/>
    <n v="95928"/>
    <x v="1"/>
    <s v="FUR-CH-10001190"/>
    <x v="0"/>
    <x v="1"/>
    <s v="Global Deluxe High-Back Office Chair in Storm"/>
    <n v="435.16800000000006"/>
    <n v="4"/>
    <n v="0.2"/>
    <n v="-59.835600000000042"/>
    <x v="1"/>
    <x v="1"/>
    <s v="Yes"/>
  </r>
  <r>
    <n v="7957"/>
    <s v="CA-2019-131807"/>
    <x v="361"/>
    <d v="2019-10-10T00:00:00"/>
    <s v="Standard Class"/>
    <s v="GG-14650"/>
    <s v="Greg Guthrie"/>
    <x v="1"/>
    <s v="United States"/>
    <x v="455"/>
    <x v="1"/>
    <n v="95928"/>
    <x v="1"/>
    <s v="OFF-FA-10002780"/>
    <x v="1"/>
    <x v="13"/>
    <s v="Staples"/>
    <n v="14.9"/>
    <n v="5"/>
    <n v="0"/>
    <n v="6.8539999999999992"/>
    <x v="1"/>
    <x v="1"/>
    <s v="Yes"/>
  </r>
  <r>
    <n v="7958"/>
    <s v="CA-2019-131807"/>
    <x v="361"/>
    <d v="2019-10-10T00:00:00"/>
    <s v="Standard Class"/>
    <s v="GG-14650"/>
    <s v="Greg Guthrie"/>
    <x v="1"/>
    <s v="United States"/>
    <x v="455"/>
    <x v="1"/>
    <n v="95928"/>
    <x v="1"/>
    <s v="OFF-AP-10004052"/>
    <x v="1"/>
    <x v="9"/>
    <s v="Hoover Replacement Belts For Soft Guard &amp; Commercial Ltweight Upright Vacs, 2/Pk"/>
    <n v="15.8"/>
    <n v="4"/>
    <n v="0"/>
    <n v="4.1080000000000005"/>
    <x v="1"/>
    <x v="1"/>
    <s v="Yes"/>
  </r>
  <r>
    <n v="7959"/>
    <s v="CA-2019-131807"/>
    <x v="361"/>
    <d v="2019-10-10T00:00:00"/>
    <s v="Standard Class"/>
    <s v="GG-14650"/>
    <s v="Greg Guthrie"/>
    <x v="1"/>
    <s v="United States"/>
    <x v="455"/>
    <x v="1"/>
    <n v="95928"/>
    <x v="1"/>
    <s v="FUR-FU-10004666"/>
    <x v="0"/>
    <x v="5"/>
    <s v="DAX Clear Channel Poster Frame"/>
    <n v="72.900000000000006"/>
    <n v="5"/>
    <n v="0"/>
    <n v="26.973000000000003"/>
    <x v="1"/>
    <x v="1"/>
    <s v="Yes"/>
  </r>
  <r>
    <n v="7960"/>
    <s v="CA-2019-131807"/>
    <x v="361"/>
    <d v="2019-10-10T00:00:00"/>
    <s v="Standard Class"/>
    <s v="GG-14650"/>
    <s v="Greg Guthrie"/>
    <x v="1"/>
    <s v="United States"/>
    <x v="455"/>
    <x v="1"/>
    <n v="95928"/>
    <x v="1"/>
    <s v="FUR-TA-10004086"/>
    <x v="0"/>
    <x v="3"/>
    <s v="KI Adjustable-Height Table"/>
    <n v="206.35200000000003"/>
    <n v="3"/>
    <n v="0.2"/>
    <n v="5.1587999999999852"/>
    <x v="1"/>
    <x v="1"/>
    <s v="Yes"/>
  </r>
  <r>
    <n v="7961"/>
    <s v="CA-2019-131807"/>
    <x v="361"/>
    <d v="2019-10-10T00:00:00"/>
    <s v="Standard Class"/>
    <s v="GG-14650"/>
    <s v="Greg Guthrie"/>
    <x v="1"/>
    <s v="United States"/>
    <x v="455"/>
    <x v="1"/>
    <n v="95928"/>
    <x v="1"/>
    <s v="TEC-PH-10000702"/>
    <x v="2"/>
    <x v="7"/>
    <s v="Square Credit Card Reader, 4 1/2&quot; x 4 1/2&quot; x 1&quot;, White"/>
    <n v="7.9920000000000009"/>
    <n v="1"/>
    <n v="0.2"/>
    <n v="2.6972999999999994"/>
    <x v="1"/>
    <x v="1"/>
    <s v="Yes"/>
  </r>
  <r>
    <n v="7962"/>
    <s v="CA-2019-104864"/>
    <x v="551"/>
    <d v="2019-11-23T00:00:00"/>
    <s v="Second Class"/>
    <s v="JS-15685"/>
    <s v="Jim Sink"/>
    <x v="1"/>
    <s v="United States"/>
    <x v="388"/>
    <x v="2"/>
    <n v="33023"/>
    <x v="0"/>
    <s v="OFF-ST-10002301"/>
    <x v="1"/>
    <x v="4"/>
    <s v="Tennsco Commercial Shelving"/>
    <n v="81.360000000000014"/>
    <n v="5"/>
    <n v="0.2"/>
    <n v="-19.323000000000011"/>
    <x v="0"/>
    <x v="0"/>
    <s v="No"/>
  </r>
  <r>
    <n v="7963"/>
    <s v="CA-2019-104864"/>
    <x v="551"/>
    <d v="2019-11-23T00:00:00"/>
    <s v="Second Class"/>
    <s v="JS-15685"/>
    <s v="Jim Sink"/>
    <x v="1"/>
    <s v="United States"/>
    <x v="388"/>
    <x v="2"/>
    <n v="33023"/>
    <x v="0"/>
    <s v="OFF-BI-10001636"/>
    <x v="1"/>
    <x v="8"/>
    <s v="Ibico Plastic and Wire Spiral Binding Combs"/>
    <n v="20.232000000000003"/>
    <n v="8"/>
    <n v="0.7"/>
    <n v="-16.185600000000001"/>
    <x v="0"/>
    <x v="0"/>
    <s v="No"/>
  </r>
  <r>
    <n v="7964"/>
    <s v="CA-2019-104864"/>
    <x v="551"/>
    <d v="2019-11-23T00:00:00"/>
    <s v="Second Class"/>
    <s v="JS-15685"/>
    <s v="Jim Sink"/>
    <x v="1"/>
    <s v="United States"/>
    <x v="388"/>
    <x v="2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  <x v="0"/>
    <x v="0"/>
    <s v="No"/>
  </r>
  <r>
    <n v="7965"/>
    <s v="CA-2019-104864"/>
    <x v="551"/>
    <d v="2019-11-23T00:00:00"/>
    <s v="Second Class"/>
    <s v="JS-15685"/>
    <s v="Jim Sink"/>
    <x v="1"/>
    <s v="United States"/>
    <x v="388"/>
    <x v="2"/>
    <n v="33023"/>
    <x v="0"/>
    <s v="OFF-PA-10004609"/>
    <x v="1"/>
    <x v="10"/>
    <s v="Xerox 221"/>
    <n v="20.736000000000004"/>
    <n v="4"/>
    <n v="0.2"/>
    <n v="7.2576000000000001"/>
    <x v="0"/>
    <x v="0"/>
    <s v="No"/>
  </r>
  <r>
    <n v="7966"/>
    <s v="CA-2019-104864"/>
    <x v="551"/>
    <d v="2019-11-23T00:00:00"/>
    <s v="Second Class"/>
    <s v="JS-15685"/>
    <s v="Jim Sink"/>
    <x v="1"/>
    <s v="United States"/>
    <x v="388"/>
    <x v="2"/>
    <n v="33023"/>
    <x v="0"/>
    <s v="OFF-PA-10003309"/>
    <x v="1"/>
    <x v="10"/>
    <s v="Xerox 211"/>
    <n v="41.472000000000008"/>
    <n v="8"/>
    <n v="0.2"/>
    <n v="14.5152"/>
    <x v="0"/>
    <x v="0"/>
    <s v="No"/>
  </r>
  <r>
    <n v="7967"/>
    <s v="CA-2017-138219"/>
    <x v="391"/>
    <d v="2017-03-30T00:00:00"/>
    <s v="Standard Class"/>
    <s v="BP-11095"/>
    <s v="Bart Pistole"/>
    <x v="1"/>
    <s v="United States"/>
    <x v="1"/>
    <x v="1"/>
    <n v="90049"/>
    <x v="1"/>
    <s v="OFF-PA-10000380"/>
    <x v="1"/>
    <x v="10"/>
    <s v="REDIFORM Incoming/Outgoing Call Register, 11&quot; X 8 1/2&quot;, 100 Messages"/>
    <n v="33.36"/>
    <n v="4"/>
    <n v="0"/>
    <n v="16.68"/>
    <x v="1"/>
    <x v="0"/>
    <s v="No"/>
  </r>
  <r>
    <n v="7968"/>
    <s v="CA-2018-157707"/>
    <x v="1155"/>
    <d v="2018-10-12T00:00:00"/>
    <s v="First Class"/>
    <s v="CC-12610"/>
    <s v="Corey Catlett"/>
    <x v="1"/>
    <s v="United States"/>
    <x v="60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  <x v="1"/>
    <x v="0"/>
    <s v="No"/>
  </r>
  <r>
    <n v="7969"/>
    <s v="CA-2018-157707"/>
    <x v="1155"/>
    <d v="2018-10-12T00:00:00"/>
    <s v="First Class"/>
    <s v="CC-12610"/>
    <s v="Corey Catlett"/>
    <x v="1"/>
    <s v="United States"/>
    <x v="60"/>
    <x v="22"/>
    <n v="80219"/>
    <x v="1"/>
    <s v="TEC-PH-10002583"/>
    <x v="2"/>
    <x v="7"/>
    <s v="iOttie HLCRIO102 Car Mount"/>
    <n v="15.991999999999999"/>
    <n v="1"/>
    <n v="0.2"/>
    <n v="-2.9985000000000022"/>
    <x v="1"/>
    <x v="0"/>
    <s v="No"/>
  </r>
  <r>
    <n v="7970"/>
    <s v="CA-2018-157707"/>
    <x v="1155"/>
    <d v="2018-10-12T00:00:00"/>
    <s v="First Class"/>
    <s v="CC-12610"/>
    <s v="Corey Catlett"/>
    <x v="1"/>
    <s v="United States"/>
    <x v="60"/>
    <x v="22"/>
    <n v="80219"/>
    <x v="1"/>
    <s v="FUR-CH-10004853"/>
    <x v="0"/>
    <x v="1"/>
    <s v="Global Manager's Adjustable Task Chair, Storm"/>
    <n v="120.78399999999999"/>
    <n v="1"/>
    <n v="0.2"/>
    <n v="13.588199999999986"/>
    <x v="1"/>
    <x v="0"/>
    <s v="No"/>
  </r>
  <r>
    <n v="7971"/>
    <s v="US-2017-126753"/>
    <x v="748"/>
    <d v="2017-08-20T00:00:00"/>
    <s v="Standard Class"/>
    <s v="SP-20860"/>
    <s v="Sung Pak"/>
    <x v="1"/>
    <s v="United States"/>
    <x v="10"/>
    <x v="9"/>
    <n v="19134"/>
    <x v="3"/>
    <s v="TEC-PH-10003580"/>
    <x v="2"/>
    <x v="7"/>
    <s v="Cisco IP Phone 7961G-GE VoIP phone"/>
    <n v="519.79200000000003"/>
    <n v="4"/>
    <n v="0.4"/>
    <n v="-112.62159999999994"/>
    <x v="3"/>
    <x v="0"/>
    <s v="No"/>
  </r>
  <r>
    <n v="7972"/>
    <s v="US-2017-126753"/>
    <x v="748"/>
    <d v="2017-08-20T00:00:00"/>
    <s v="Standard Class"/>
    <s v="SP-20860"/>
    <s v="Sung Pak"/>
    <x v="1"/>
    <s v="United States"/>
    <x v="10"/>
    <x v="9"/>
    <n v="19134"/>
    <x v="3"/>
    <s v="TEC-AC-10004227"/>
    <x v="2"/>
    <x v="11"/>
    <s v="SanDisk Ultra 16 GB MicroSDHC Class 10 Memory Card"/>
    <n v="31.176000000000002"/>
    <n v="3"/>
    <n v="0.2"/>
    <n v="-5.4558000000000035"/>
    <x v="3"/>
    <x v="0"/>
    <s v="No"/>
  </r>
  <r>
    <n v="7973"/>
    <s v="US-2017-126753"/>
    <x v="748"/>
    <d v="2017-08-20T00:00:00"/>
    <s v="Standard Class"/>
    <s v="SP-20860"/>
    <s v="Sung Pak"/>
    <x v="1"/>
    <s v="United States"/>
    <x v="10"/>
    <x v="9"/>
    <n v="19134"/>
    <x v="3"/>
    <s v="OFF-PA-10002787"/>
    <x v="1"/>
    <x v="10"/>
    <s v="Xerox 227"/>
    <n v="10.368000000000002"/>
    <n v="2"/>
    <n v="0.2"/>
    <n v="3.6288"/>
    <x v="3"/>
    <x v="0"/>
    <s v="No"/>
  </r>
  <r>
    <n v="7974"/>
    <s v="US-2017-126753"/>
    <x v="748"/>
    <d v="2017-08-20T00:00:00"/>
    <s v="Standard Class"/>
    <s v="SP-20860"/>
    <s v="Sung Pak"/>
    <x v="1"/>
    <s v="United States"/>
    <x v="10"/>
    <x v="9"/>
    <n v="19134"/>
    <x v="3"/>
    <s v="OFF-BI-10003981"/>
    <x v="1"/>
    <x v="8"/>
    <s v="Avery Durable Plastic 1&quot; Binders"/>
    <n v="2.7240000000000006"/>
    <n v="2"/>
    <n v="0.7"/>
    <n v="-1.9067999999999996"/>
    <x v="3"/>
    <x v="0"/>
    <s v="No"/>
  </r>
  <r>
    <n v="7975"/>
    <s v="US-2017-126753"/>
    <x v="748"/>
    <d v="2017-08-20T00:00:00"/>
    <s v="Standard Class"/>
    <s v="SP-20860"/>
    <s v="Sung Pak"/>
    <x v="1"/>
    <s v="United States"/>
    <x v="10"/>
    <x v="9"/>
    <n v="19134"/>
    <x v="3"/>
    <s v="FUR-FU-10001488"/>
    <x v="0"/>
    <x v="5"/>
    <s v="Tenex 46&quot; x 60&quot; Computer Anti-Static Chairmat, Rectangular Shaped"/>
    <n v="254.35200000000003"/>
    <n v="3"/>
    <n v="0.2"/>
    <n v="0"/>
    <x v="3"/>
    <x v="0"/>
    <s v="No"/>
  </r>
  <r>
    <n v="7976"/>
    <s v="US-2017-126753"/>
    <x v="748"/>
    <d v="2017-08-20T00:00:00"/>
    <s v="Standard Class"/>
    <s v="SP-20860"/>
    <s v="Sung Pak"/>
    <x v="1"/>
    <s v="United States"/>
    <x v="10"/>
    <x v="9"/>
    <n v="19134"/>
    <x v="3"/>
    <s v="OFF-BI-10003727"/>
    <x v="1"/>
    <x v="8"/>
    <s v="Avery Durable Slant Ring Binders With Label Holder"/>
    <n v="3.762"/>
    <n v="3"/>
    <n v="0.7"/>
    <n v="-2.758799999999999"/>
    <x v="3"/>
    <x v="0"/>
    <s v="No"/>
  </r>
  <r>
    <n v="7977"/>
    <s v="US-2017-126753"/>
    <x v="748"/>
    <d v="2017-08-20T00:00:00"/>
    <s v="Standard Class"/>
    <s v="SP-20860"/>
    <s v="Sung Pak"/>
    <x v="1"/>
    <s v="United States"/>
    <x v="10"/>
    <x v="9"/>
    <n v="19134"/>
    <x v="3"/>
    <s v="OFF-PA-10000130"/>
    <x v="1"/>
    <x v="10"/>
    <s v="Xerox 199"/>
    <n v="10.272000000000002"/>
    <n v="3"/>
    <n v="0.2"/>
    <n v="3.2099999999999982"/>
    <x v="3"/>
    <x v="0"/>
    <s v="No"/>
  </r>
  <r>
    <n v="7978"/>
    <s v="CA-2016-166051"/>
    <x v="1178"/>
    <d v="2016-06-05T00:00:00"/>
    <s v="Standard Class"/>
    <s v="JK-15625"/>
    <s v="Jim Karlsson"/>
    <x v="0"/>
    <s v="United States"/>
    <x v="25"/>
    <x v="35"/>
    <n v="39212"/>
    <x v="0"/>
    <s v="TEC-PH-10002680"/>
    <x v="2"/>
    <x v="7"/>
    <s v="Samsung Galaxy Note 3"/>
    <n v="659.97"/>
    <n v="3"/>
    <n v="0"/>
    <n v="197.99099999999996"/>
    <x v="0"/>
    <x v="0"/>
    <s v="No"/>
  </r>
  <r>
    <n v="7979"/>
    <s v="CA-2016-166051"/>
    <x v="1178"/>
    <d v="2016-06-05T00:00:00"/>
    <s v="Standard Class"/>
    <s v="JK-15625"/>
    <s v="Jim Karlsson"/>
    <x v="0"/>
    <s v="United States"/>
    <x v="25"/>
    <x v="35"/>
    <n v="39212"/>
    <x v="0"/>
    <s v="TEC-PH-10002538"/>
    <x v="2"/>
    <x v="7"/>
    <s v="Grandstream GXP1160 VoIP phone"/>
    <n v="113.72999999999999"/>
    <n v="3"/>
    <n v="0"/>
    <n v="32.981699999999989"/>
    <x v="0"/>
    <x v="0"/>
    <s v="No"/>
  </r>
  <r>
    <n v="7980"/>
    <s v="CA-2017-113040"/>
    <x v="375"/>
    <d v="2017-08-31T00:00:00"/>
    <s v="Standard Class"/>
    <s v="CC-12100"/>
    <s v="Chad Cunningham"/>
    <x v="2"/>
    <s v="United States"/>
    <x v="1"/>
    <x v="1"/>
    <n v="90045"/>
    <x v="1"/>
    <s v="OFF-BI-10001249"/>
    <x v="1"/>
    <x v="8"/>
    <s v="Avery Heavy-Duty EZD View Binder with Locking Rings"/>
    <n v="5.1040000000000001"/>
    <n v="1"/>
    <n v="0.2"/>
    <n v="1.6587999999999996"/>
    <x v="1"/>
    <x v="0"/>
    <s v="No"/>
  </r>
  <r>
    <n v="7981"/>
    <s v="CA-2016-103800"/>
    <x v="1179"/>
    <d v="2016-01-07T00:00:00"/>
    <s v="Standard Class"/>
    <s v="DP-13000"/>
    <s v="Darren Powers"/>
    <x v="0"/>
    <s v="United States"/>
    <x v="12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  <x v="2"/>
    <x v="0"/>
    <s v="No"/>
  </r>
  <r>
    <n v="7982"/>
    <s v="CA-2016-113383"/>
    <x v="1076"/>
    <d v="2016-09-13T00:00:00"/>
    <s v="First Class"/>
    <s v="SF-20065"/>
    <s v="Sandra Flanagan"/>
    <x v="0"/>
    <s v="United States"/>
    <x v="500"/>
    <x v="30"/>
    <n v="7011"/>
    <x v="3"/>
    <s v="OFF-AP-10004532"/>
    <x v="1"/>
    <x v="9"/>
    <s v="Kensington 6 Outlet Guardian Standard Surge Protector"/>
    <n v="81.92"/>
    <n v="4"/>
    <n v="0"/>
    <n v="22.118400000000001"/>
    <x v="3"/>
    <x v="0"/>
    <s v="No"/>
  </r>
  <r>
    <n v="7983"/>
    <s v="CA-2016-113383"/>
    <x v="1076"/>
    <d v="2016-09-13T00:00:00"/>
    <s v="First Class"/>
    <s v="SF-20065"/>
    <s v="Sandra Flanagan"/>
    <x v="0"/>
    <s v="United States"/>
    <x v="500"/>
    <x v="30"/>
    <n v="7011"/>
    <x v="3"/>
    <s v="FUR-FU-10001986"/>
    <x v="0"/>
    <x v="5"/>
    <s v="Dana Fluorescent Magnifying Lamp, White, 36&quot;"/>
    <n v="254.89999999999998"/>
    <n v="5"/>
    <n v="0"/>
    <n v="76.469999999999985"/>
    <x v="3"/>
    <x v="0"/>
    <s v="No"/>
  </r>
  <r>
    <n v="7984"/>
    <s v="CA-2019-152499"/>
    <x v="203"/>
    <d v="2019-01-25T00:00:00"/>
    <s v="Second Class"/>
    <s v="EH-13765"/>
    <s v="Edward Hooks"/>
    <x v="1"/>
    <s v="United States"/>
    <x v="22"/>
    <x v="10"/>
    <n v="60623"/>
    <x v="2"/>
    <s v="OFF-FA-10002975"/>
    <x v="1"/>
    <x v="13"/>
    <s v="Staples"/>
    <n v="15.120000000000001"/>
    <n v="5"/>
    <n v="0.2"/>
    <n v="4.9139999999999988"/>
    <x v="2"/>
    <x v="0"/>
    <s v="No"/>
  </r>
  <r>
    <n v="7985"/>
    <s v="CA-2019-152499"/>
    <x v="203"/>
    <d v="2019-01-25T00:00:00"/>
    <s v="Second Class"/>
    <s v="EH-13765"/>
    <s v="Edward Hooks"/>
    <x v="1"/>
    <s v="United States"/>
    <x v="22"/>
    <x v="10"/>
    <n v="60623"/>
    <x v="2"/>
    <s v="OFF-AR-10003481"/>
    <x v="1"/>
    <x v="6"/>
    <s v="Newell 348"/>
    <n v="7.8719999999999999"/>
    <n v="3"/>
    <n v="0.2"/>
    <n v="0.88559999999999883"/>
    <x v="2"/>
    <x v="0"/>
    <s v="No"/>
  </r>
  <r>
    <n v="7986"/>
    <s v="CA-2018-151498"/>
    <x v="438"/>
    <d v="2018-04-24T00:00:00"/>
    <s v="First Class"/>
    <s v="DN-13690"/>
    <s v="Duane Noonan"/>
    <x v="0"/>
    <s v="United States"/>
    <x v="4"/>
    <x v="4"/>
    <n v="98115"/>
    <x v="1"/>
    <s v="OFF-BI-10004967"/>
    <x v="1"/>
    <x v="8"/>
    <s v="Round Ring Binders"/>
    <n v="8.32"/>
    <n v="5"/>
    <n v="0.2"/>
    <n v="2.8079999999999998"/>
    <x v="1"/>
    <x v="0"/>
    <s v="No"/>
  </r>
  <r>
    <n v="7987"/>
    <s v="CA-2018-137939"/>
    <x v="1180"/>
    <d v="2018-07-23T00:00:00"/>
    <s v="Second Class"/>
    <s v="PJ-19015"/>
    <s v="Pauline Johnson"/>
    <x v="0"/>
    <s v="United States"/>
    <x v="85"/>
    <x v="15"/>
    <n v="11561"/>
    <x v="3"/>
    <s v="TEC-PH-10003589"/>
    <x v="2"/>
    <x v="7"/>
    <s v="invisibleSHIELD by ZAGG Smudge-Free Screen Protector"/>
    <n v="89.949999999999989"/>
    <n v="5"/>
    <n v="0"/>
    <n v="43.175999999999995"/>
    <x v="3"/>
    <x v="0"/>
    <s v="No"/>
  </r>
  <r>
    <n v="7988"/>
    <s v="US-2018-117793"/>
    <x v="828"/>
    <d v="2018-08-29T00:00:00"/>
    <s v="Standard Class"/>
    <s v="MA-17560"/>
    <s v="Matt Abelman"/>
    <x v="2"/>
    <s v="United States"/>
    <x v="501"/>
    <x v="6"/>
    <n v="53081"/>
    <x v="2"/>
    <s v="OFF-LA-10002945"/>
    <x v="1"/>
    <x v="2"/>
    <s v="Permanent Self-Adhesive File Folder Labels for Typewriters, 1 1/8 x 3 1/2, White"/>
    <n v="25.2"/>
    <n v="4"/>
    <n v="0"/>
    <n v="11.591999999999999"/>
    <x v="2"/>
    <x v="0"/>
    <s v="No"/>
  </r>
  <r>
    <n v="7989"/>
    <s v="US-2018-117793"/>
    <x v="828"/>
    <d v="2018-08-29T00:00:00"/>
    <s v="Standard Class"/>
    <s v="MA-17560"/>
    <s v="Matt Abelman"/>
    <x v="2"/>
    <s v="United States"/>
    <x v="501"/>
    <x v="6"/>
    <n v="53081"/>
    <x v="2"/>
    <s v="OFF-LA-10003537"/>
    <x v="1"/>
    <x v="2"/>
    <s v="Avery 515"/>
    <n v="37.589999999999996"/>
    <n v="3"/>
    <n v="0"/>
    <n v="17.667299999999997"/>
    <x v="2"/>
    <x v="0"/>
    <s v="No"/>
  </r>
  <r>
    <n v="7990"/>
    <s v="US-2018-117793"/>
    <x v="828"/>
    <d v="2018-08-29T00:00:00"/>
    <s v="Standard Class"/>
    <s v="MA-17560"/>
    <s v="Matt Abelman"/>
    <x v="2"/>
    <s v="United States"/>
    <x v="501"/>
    <x v="6"/>
    <n v="53081"/>
    <x v="2"/>
    <s v="OFF-ST-10002406"/>
    <x v="1"/>
    <x v="4"/>
    <s v="Pizazz Global Quick File"/>
    <n v="14.97"/>
    <n v="1"/>
    <n v="0"/>
    <n v="4.1916000000000011"/>
    <x v="2"/>
    <x v="0"/>
    <s v="No"/>
  </r>
  <r>
    <n v="7991"/>
    <s v="US-2018-117793"/>
    <x v="828"/>
    <d v="2018-08-29T00:00:00"/>
    <s v="Standard Class"/>
    <s v="MA-17560"/>
    <s v="Matt Abelman"/>
    <x v="2"/>
    <s v="United States"/>
    <x v="501"/>
    <x v="6"/>
    <n v="53081"/>
    <x v="2"/>
    <s v="TEC-AC-10003433"/>
    <x v="2"/>
    <x v="11"/>
    <s v="Maxell 4.7GB DVD+R 5/Pack"/>
    <n v="1.98"/>
    <n v="2"/>
    <n v="0"/>
    <n v="0.89100000000000001"/>
    <x v="2"/>
    <x v="0"/>
    <s v="No"/>
  </r>
  <r>
    <n v="7992"/>
    <s v="CA-2018-133872"/>
    <x v="403"/>
    <d v="2018-06-17T00:00:00"/>
    <s v="First Class"/>
    <s v="VM-21835"/>
    <s v="Vivian Mathis"/>
    <x v="0"/>
    <s v="United States"/>
    <x v="172"/>
    <x v="2"/>
    <n v="33433"/>
    <x v="0"/>
    <s v="OFF-BI-10002082"/>
    <x v="1"/>
    <x v="8"/>
    <s v="GBC Twin Loop Wire Binding Elements"/>
    <n v="39.936000000000007"/>
    <n v="4"/>
    <n v="0.7"/>
    <n v="-26.623999999999995"/>
    <x v="0"/>
    <x v="0"/>
    <s v="No"/>
  </r>
  <r>
    <n v="7993"/>
    <s v="CA-2018-133872"/>
    <x v="403"/>
    <d v="2018-06-17T00:00:00"/>
    <s v="First Class"/>
    <s v="VM-21835"/>
    <s v="Vivian Mathis"/>
    <x v="0"/>
    <s v="United States"/>
    <x v="172"/>
    <x v="2"/>
    <n v="33433"/>
    <x v="0"/>
    <s v="TEC-AC-10000521"/>
    <x v="2"/>
    <x v="11"/>
    <s v="Verbatim Slim CD and DVD Storage Cases, 50/Pack"/>
    <n v="18.463999999999999"/>
    <n v="2"/>
    <n v="0.2"/>
    <n v="2.3079999999999998"/>
    <x v="0"/>
    <x v="0"/>
    <s v="No"/>
  </r>
  <r>
    <n v="7994"/>
    <s v="US-2017-165743"/>
    <x v="312"/>
    <d v="2017-11-23T00:00:00"/>
    <s v="Second Class"/>
    <s v="MM-18055"/>
    <s v="Michelle Moray"/>
    <x v="0"/>
    <s v="United States"/>
    <x v="34"/>
    <x v="22"/>
    <n v="80013"/>
    <x v="1"/>
    <s v="OFF-BI-10001982"/>
    <x v="1"/>
    <x v="8"/>
    <s v="Wilson Jones Custom Binder Spines &amp; Labels"/>
    <n v="4.8960000000000008"/>
    <n v="3"/>
    <n v="0.7"/>
    <n v="-3.4271999999999991"/>
    <x v="1"/>
    <x v="0"/>
    <s v="No"/>
  </r>
  <r>
    <n v="7995"/>
    <s v="US-2017-165743"/>
    <x v="312"/>
    <d v="2017-11-23T00:00:00"/>
    <s v="Second Class"/>
    <s v="MM-18055"/>
    <s v="Michelle Moray"/>
    <x v="0"/>
    <s v="United States"/>
    <x v="34"/>
    <x v="22"/>
    <n v="80013"/>
    <x v="1"/>
    <s v="FUR-BO-10002268"/>
    <x v="0"/>
    <x v="0"/>
    <s v="Sauder Barrister Bookcases"/>
    <n v="145.76400000000001"/>
    <n v="6"/>
    <n v="0.7"/>
    <n v="-247.79879999999997"/>
    <x v="1"/>
    <x v="0"/>
    <s v="No"/>
  </r>
  <r>
    <n v="7996"/>
    <s v="US-2017-165743"/>
    <x v="312"/>
    <d v="2017-11-23T00:00:00"/>
    <s v="Second Class"/>
    <s v="MM-18055"/>
    <s v="Michelle Moray"/>
    <x v="0"/>
    <s v="United States"/>
    <x v="34"/>
    <x v="22"/>
    <n v="80013"/>
    <x v="1"/>
    <s v="OFF-BI-10001758"/>
    <x v="1"/>
    <x v="8"/>
    <s v="Wilson Jones 14 Line Acrylic Coated Pressboard Data Binders"/>
    <n v="9.6120000000000001"/>
    <n v="6"/>
    <n v="0.7"/>
    <n v="-7.3691999999999993"/>
    <x v="1"/>
    <x v="0"/>
    <s v="No"/>
  </r>
  <r>
    <n v="7997"/>
    <s v="US-2019-105998"/>
    <x v="132"/>
    <d v="2019-11-05T00:00:00"/>
    <s v="First Class"/>
    <s v="CR-12580"/>
    <s v="Clay Rozendal"/>
    <x v="2"/>
    <s v="United States"/>
    <x v="70"/>
    <x v="1"/>
    <n v="92037"/>
    <x v="1"/>
    <s v="TEC-AC-10004469"/>
    <x v="2"/>
    <x v="11"/>
    <s v="Microsoft Sculpt Comfort Mouse"/>
    <n v="199.75"/>
    <n v="5"/>
    <n v="0"/>
    <n v="87.890000000000015"/>
    <x v="1"/>
    <x v="0"/>
    <s v="No"/>
  </r>
  <r>
    <n v="7998"/>
    <s v="US-2019-105998"/>
    <x v="132"/>
    <d v="2019-11-05T00:00:00"/>
    <s v="First Class"/>
    <s v="CR-12580"/>
    <s v="Clay Rozendal"/>
    <x v="2"/>
    <s v="United States"/>
    <x v="70"/>
    <x v="1"/>
    <n v="92037"/>
    <x v="1"/>
    <s v="FUR-TA-10001095"/>
    <x v="0"/>
    <x v="3"/>
    <s v="Chromcraft Round Conference Tables"/>
    <n v="1673.1839999999997"/>
    <n v="12"/>
    <n v="0.2"/>
    <n v="20.914800000000014"/>
    <x v="1"/>
    <x v="0"/>
    <s v="No"/>
  </r>
  <r>
    <n v="7999"/>
    <s v="US-2016-148194"/>
    <x v="417"/>
    <d v="2016-05-07T00:00:00"/>
    <s v="First Class"/>
    <s v="BS-11365"/>
    <s v="Bill Shonely"/>
    <x v="1"/>
    <s v="United States"/>
    <x v="4"/>
    <x v="4"/>
    <n v="98105"/>
    <x v="1"/>
    <s v="FUR-FU-10001852"/>
    <x v="0"/>
    <x v="5"/>
    <s v="Eldon Regeneration Recycled Desk Accessories, Smoke"/>
    <n v="12.18"/>
    <n v="7"/>
    <n v="0"/>
    <n v="3.8975999999999997"/>
    <x v="1"/>
    <x v="0"/>
    <s v="No"/>
  </r>
  <r>
    <n v="8000"/>
    <s v="US-2016-148194"/>
    <x v="417"/>
    <d v="2016-05-07T00:00:00"/>
    <s v="First Class"/>
    <s v="BS-11365"/>
    <s v="Bill Shonely"/>
    <x v="1"/>
    <s v="United States"/>
    <x v="4"/>
    <x v="4"/>
    <n v="98105"/>
    <x v="1"/>
    <s v="OFF-AP-10000696"/>
    <x v="1"/>
    <x v="9"/>
    <s v="Holmes Odor Grabber"/>
    <n v="57.68"/>
    <n v="4"/>
    <n v="0"/>
    <n v="19.034399999999998"/>
    <x v="1"/>
    <x v="0"/>
    <s v="No"/>
  </r>
  <r>
    <n v="8001"/>
    <s v="US-2017-151407"/>
    <x v="627"/>
    <d v="2017-11-12T00:00:00"/>
    <s v="Standard Class"/>
    <s v="RD-19585"/>
    <s v="Rob Dowd"/>
    <x v="0"/>
    <s v="United States"/>
    <x v="362"/>
    <x v="23"/>
    <n v="52001"/>
    <x v="2"/>
    <s v="TEC-PH-10003885"/>
    <x v="2"/>
    <x v="7"/>
    <s v="Cisco SPA508G"/>
    <n v="263.95999999999998"/>
    <n v="4"/>
    <n v="0"/>
    <n v="76.548399999999987"/>
    <x v="2"/>
    <x v="0"/>
    <s v="No"/>
  </r>
  <r>
    <n v="8002"/>
    <s v="CA-2017-110870"/>
    <x v="295"/>
    <d v="2017-12-15T00:00:00"/>
    <s v="First Class"/>
    <s v="KD-16270"/>
    <s v="Karen Daniels"/>
    <x v="0"/>
    <s v="United States"/>
    <x v="1"/>
    <x v="1"/>
    <n v="90032"/>
    <x v="1"/>
    <s v="TEC-AC-10002926"/>
    <x v="2"/>
    <x v="11"/>
    <s v="Logitech Wireless Marathon Mouse M705"/>
    <n v="299.94"/>
    <n v="6"/>
    <n v="0"/>
    <n v="128.97420000000002"/>
    <x v="1"/>
    <x v="0"/>
    <s v="No"/>
  </r>
  <r>
    <n v="8003"/>
    <s v="CA-2017-110870"/>
    <x v="295"/>
    <d v="2017-12-15T00:00:00"/>
    <s v="First Class"/>
    <s v="KD-16270"/>
    <s v="Karen Daniels"/>
    <x v="0"/>
    <s v="United States"/>
    <x v="1"/>
    <x v="1"/>
    <n v="90032"/>
    <x v="1"/>
    <s v="OFF-SU-10001225"/>
    <x v="1"/>
    <x v="14"/>
    <s v="Staple remover"/>
    <n v="25.76"/>
    <n v="7"/>
    <n v="0"/>
    <n v="0.51519999999999921"/>
    <x v="1"/>
    <x v="0"/>
    <s v="No"/>
  </r>
  <r>
    <n v="8004"/>
    <s v="CA-2016-143210"/>
    <x v="588"/>
    <d v="2016-12-03T00:00:00"/>
    <s v="First Class"/>
    <s v="AA-10645"/>
    <s v="Anna Andreadi"/>
    <x v="0"/>
    <s v="United States"/>
    <x v="90"/>
    <x v="31"/>
    <n v="1852"/>
    <x v="3"/>
    <s v="TEC-PH-10004434"/>
    <x v="2"/>
    <x v="7"/>
    <s v="Cisco IP Phone 7961G VoIP phone - Dark gray"/>
    <n v="271.89999999999998"/>
    <n v="2"/>
    <n v="0"/>
    <n v="78.850999999999971"/>
    <x v="3"/>
    <x v="0"/>
    <s v="No"/>
  </r>
  <r>
    <n v="8005"/>
    <s v="CA-2016-143210"/>
    <x v="588"/>
    <d v="2016-12-03T00:00:00"/>
    <s v="First Class"/>
    <s v="AA-10645"/>
    <s v="Anna Andreadi"/>
    <x v="0"/>
    <s v="United States"/>
    <x v="90"/>
    <x v="31"/>
    <n v="1852"/>
    <x v="3"/>
    <s v="FUR-FU-10003878"/>
    <x v="0"/>
    <x v="5"/>
    <s v="Linden 10&quot; Round Wall Clock, Black"/>
    <n v="45.839999999999996"/>
    <n v="3"/>
    <n v="0"/>
    <n v="15.585599999999999"/>
    <x v="3"/>
    <x v="0"/>
    <s v="No"/>
  </r>
  <r>
    <n v="8006"/>
    <s v="CA-2016-143210"/>
    <x v="588"/>
    <d v="2016-12-03T00:00:00"/>
    <s v="First Class"/>
    <s v="AA-10645"/>
    <s v="Anna Andreadi"/>
    <x v="0"/>
    <s v="United States"/>
    <x v="90"/>
    <x v="31"/>
    <n v="1852"/>
    <x v="3"/>
    <s v="FUR-FU-10002268"/>
    <x v="0"/>
    <x v="5"/>
    <s v="Ultra Door Push Plate"/>
    <n v="9.82"/>
    <n v="2"/>
    <n v="0"/>
    <n v="3.2405999999999997"/>
    <x v="3"/>
    <x v="0"/>
    <s v="No"/>
  </r>
  <r>
    <n v="8007"/>
    <s v="CA-2018-139808"/>
    <x v="877"/>
    <d v="2018-10-11T00:00:00"/>
    <s v="Standard Class"/>
    <s v="MC-18100"/>
    <s v="Mick Crebagga"/>
    <x v="0"/>
    <s v="United States"/>
    <x v="126"/>
    <x v="4"/>
    <n v="98270"/>
    <x v="1"/>
    <s v="OFF-FA-10001883"/>
    <x v="1"/>
    <x v="13"/>
    <s v="Alliance Super-Size Bands, Assorted Sizes"/>
    <n v="93.36"/>
    <n v="12"/>
    <n v="0"/>
    <n v="0.93359999999999843"/>
    <x v="1"/>
    <x v="0"/>
    <s v="No"/>
  </r>
  <r>
    <n v="8008"/>
    <s v="CA-2017-110863"/>
    <x v="972"/>
    <d v="2017-11-24T00:00:00"/>
    <s v="Standard Class"/>
    <s v="AA-10645"/>
    <s v="Anna Andreadi"/>
    <x v="0"/>
    <s v="United States"/>
    <x v="268"/>
    <x v="26"/>
    <n v="73120"/>
    <x v="2"/>
    <s v="OFF-ST-10002756"/>
    <x v="1"/>
    <x v="4"/>
    <s v="Tennsco Stur-D-Stor Boltless Shelving, 5 Shelves, 24&quot; Deep, Sand"/>
    <n v="541.24"/>
    <n v="4"/>
    <n v="0"/>
    <n v="5.4124000000000478"/>
    <x v="2"/>
    <x v="0"/>
    <s v="No"/>
  </r>
  <r>
    <n v="8009"/>
    <s v="CA-2017-110863"/>
    <x v="972"/>
    <d v="2017-11-24T00:00:00"/>
    <s v="Standard Class"/>
    <s v="AA-10645"/>
    <s v="Anna Andreadi"/>
    <x v="0"/>
    <s v="United States"/>
    <x v="268"/>
    <x v="26"/>
    <n v="73120"/>
    <x v="2"/>
    <s v="OFF-PA-10000474"/>
    <x v="1"/>
    <x v="10"/>
    <s v="Easy-staple paper"/>
    <n v="106.32"/>
    <n v="3"/>
    <n v="0"/>
    <n v="49.970399999999991"/>
    <x v="2"/>
    <x v="0"/>
    <s v="No"/>
  </r>
  <r>
    <n v="8010"/>
    <s v="CA-2017-110863"/>
    <x v="972"/>
    <d v="2017-11-24T00:00:00"/>
    <s v="Standard Class"/>
    <s v="AA-10645"/>
    <s v="Anna Andreadi"/>
    <x v="0"/>
    <s v="United States"/>
    <x v="268"/>
    <x v="26"/>
    <n v="73120"/>
    <x v="2"/>
    <s v="FUR-CH-10002073"/>
    <x v="0"/>
    <x v="1"/>
    <s v="Hon Olson Stacker Chairs"/>
    <n v="1323.8999999999999"/>
    <n v="5"/>
    <n v="0"/>
    <n v="383.93099999999993"/>
    <x v="2"/>
    <x v="0"/>
    <s v="No"/>
  </r>
  <r>
    <n v="8011"/>
    <s v="CA-2016-127859"/>
    <x v="461"/>
    <d v="2016-03-20T00:00:00"/>
    <s v="Second Class"/>
    <s v="QJ-19255"/>
    <s v="Quincy Jones"/>
    <x v="1"/>
    <s v="United States"/>
    <x v="10"/>
    <x v="9"/>
    <n v="19134"/>
    <x v="3"/>
    <s v="OFF-PA-10003641"/>
    <x v="1"/>
    <x v="10"/>
    <s v="Xerox 1909"/>
    <n v="126.624"/>
    <n v="6"/>
    <n v="0.2"/>
    <n v="41.152799999999992"/>
    <x v="3"/>
    <x v="0"/>
    <s v="No"/>
  </r>
  <r>
    <n v="8012"/>
    <s v="US-2017-136427"/>
    <x v="782"/>
    <d v="2017-06-23T00:00:00"/>
    <s v="First Class"/>
    <s v="JM-16195"/>
    <s v="Justin MacKendrick"/>
    <x v="0"/>
    <s v="United States"/>
    <x v="34"/>
    <x v="22"/>
    <n v="80013"/>
    <x v="1"/>
    <s v="TEC-PH-10002070"/>
    <x v="2"/>
    <x v="7"/>
    <s v="Griffin GC36547 PowerJolt SE Lightning Charger"/>
    <n v="125.944"/>
    <n v="7"/>
    <n v="0.2"/>
    <n v="15.742999999999984"/>
    <x v="1"/>
    <x v="0"/>
    <s v="No"/>
  </r>
  <r>
    <n v="8013"/>
    <s v="CA-2019-120168"/>
    <x v="1126"/>
    <d v="2019-05-25T00:00:00"/>
    <s v="Same Day"/>
    <s v="TB-21625"/>
    <s v="Trudy Brown"/>
    <x v="0"/>
    <s v="United States"/>
    <x v="20"/>
    <x v="15"/>
    <n v="10009"/>
    <x v="3"/>
    <s v="OFF-BI-10004519"/>
    <x v="1"/>
    <x v="8"/>
    <s v="GBC DocuBind P100 Manual Binding Machine"/>
    <n v="663.92"/>
    <n v="5"/>
    <n v="0.2"/>
    <n v="207.47499999999994"/>
    <x v="3"/>
    <x v="0"/>
    <s v="No"/>
  </r>
  <r>
    <n v="8014"/>
    <s v="CA-2019-120168"/>
    <x v="1126"/>
    <d v="2019-05-25T00:00:00"/>
    <s v="Same Day"/>
    <s v="TB-21625"/>
    <s v="Trudy Brown"/>
    <x v="0"/>
    <s v="United States"/>
    <x v="20"/>
    <x v="15"/>
    <n v="10009"/>
    <x v="3"/>
    <s v="TEC-AC-10002167"/>
    <x v="2"/>
    <x v="11"/>
    <s v="Imation 8gb Micro Traveldrive Usb 2.0 Flash Drive"/>
    <n v="120"/>
    <n v="8"/>
    <n v="0"/>
    <n v="13.200000000000003"/>
    <x v="3"/>
    <x v="0"/>
    <s v="No"/>
  </r>
  <r>
    <n v="8015"/>
    <s v="CA-2019-120168"/>
    <x v="1126"/>
    <d v="2019-05-25T00:00:00"/>
    <s v="Same Day"/>
    <s v="TB-21625"/>
    <s v="Trudy Brown"/>
    <x v="0"/>
    <s v="United States"/>
    <x v="20"/>
    <x v="15"/>
    <n v="10009"/>
    <x v="3"/>
    <s v="OFF-FA-10000936"/>
    <x v="1"/>
    <x v="13"/>
    <s v="Acco Hot Clips Clips to Go"/>
    <n v="3.29"/>
    <n v="1"/>
    <n v="0"/>
    <n v="1.4804999999999999"/>
    <x v="3"/>
    <x v="0"/>
    <s v="No"/>
  </r>
  <r>
    <n v="8016"/>
    <s v="CA-2019-120168"/>
    <x v="1126"/>
    <d v="2019-05-25T00:00:00"/>
    <s v="Same Day"/>
    <s v="TB-21625"/>
    <s v="Trudy Brown"/>
    <x v="0"/>
    <s v="United States"/>
    <x v="20"/>
    <x v="15"/>
    <n v="10009"/>
    <x v="3"/>
    <s v="FUR-FU-10000732"/>
    <x v="0"/>
    <x v="5"/>
    <s v="Eldon 200 Class Desk Accessories"/>
    <n v="18.84"/>
    <n v="3"/>
    <n v="0"/>
    <n v="6.0287999999999995"/>
    <x v="3"/>
    <x v="0"/>
    <s v="No"/>
  </r>
  <r>
    <n v="8017"/>
    <s v="US-2016-131870"/>
    <x v="340"/>
    <d v="2016-09-11T00:00:00"/>
    <s v="First Class"/>
    <s v="NF-18595"/>
    <s v="Nicole Fjeld"/>
    <x v="2"/>
    <s v="United States"/>
    <x v="152"/>
    <x v="24"/>
    <n v="43130"/>
    <x v="3"/>
    <s v="FUR-FU-10002501"/>
    <x v="0"/>
    <x v="5"/>
    <s v="Nu-Dell Executive Frame"/>
    <n v="60.672000000000011"/>
    <n v="6"/>
    <n v="0.2"/>
    <n v="12.892799999999998"/>
    <x v="3"/>
    <x v="0"/>
    <s v="No"/>
  </r>
  <r>
    <n v="8018"/>
    <s v="US-2016-131870"/>
    <x v="340"/>
    <d v="2016-09-11T00:00:00"/>
    <s v="First Class"/>
    <s v="NF-18595"/>
    <s v="Nicole Fjeld"/>
    <x v="2"/>
    <s v="United States"/>
    <x v="152"/>
    <x v="24"/>
    <n v="43130"/>
    <x v="3"/>
    <s v="OFF-AR-10000634"/>
    <x v="1"/>
    <x v="6"/>
    <s v="Newell 320"/>
    <n v="30.816000000000003"/>
    <n v="9"/>
    <n v="0.2"/>
    <n v="2.6964000000000006"/>
    <x v="3"/>
    <x v="0"/>
    <s v="No"/>
  </r>
  <r>
    <n v="8019"/>
    <s v="CA-2019-114804"/>
    <x v="161"/>
    <d v="2019-10-19T00:00:00"/>
    <s v="Second Class"/>
    <s v="BF-11020"/>
    <s v="Barry Französisch"/>
    <x v="1"/>
    <s v="United States"/>
    <x v="494"/>
    <x v="1"/>
    <n v="95351"/>
    <x v="1"/>
    <s v="TEC-PH-10001700"/>
    <x v="2"/>
    <x v="7"/>
    <s v="Panasonic KX-TG6844B Expandable Digital Cordless Telephone"/>
    <n v="52.792000000000002"/>
    <n v="1"/>
    <n v="0.2"/>
    <n v="4.6193000000000026"/>
    <x v="1"/>
    <x v="0"/>
    <s v="No"/>
  </r>
  <r>
    <n v="8020"/>
    <s v="CA-2019-167227"/>
    <x v="808"/>
    <d v="2019-11-05T00:00:00"/>
    <s v="First Class"/>
    <s v="NP-18670"/>
    <s v="Nora Paige"/>
    <x v="0"/>
    <s v="United States"/>
    <x v="285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  <x v="2"/>
    <x v="0"/>
    <s v="No"/>
  </r>
  <r>
    <n v="8021"/>
    <s v="CA-2019-167227"/>
    <x v="808"/>
    <d v="2019-11-05T00:00:00"/>
    <s v="First Class"/>
    <s v="NP-18670"/>
    <s v="Nora Paige"/>
    <x v="0"/>
    <s v="United States"/>
    <x v="285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  <x v="2"/>
    <x v="0"/>
    <s v="No"/>
  </r>
  <r>
    <n v="8022"/>
    <s v="CA-2016-129189"/>
    <x v="609"/>
    <d v="2016-07-25T00:00:00"/>
    <s v="Standard Class"/>
    <s v="HM-14860"/>
    <s v="Harry Marie"/>
    <x v="1"/>
    <s v="United States"/>
    <x v="61"/>
    <x v="5"/>
    <n v="75217"/>
    <x v="2"/>
    <s v="OFF-AP-10000124"/>
    <x v="1"/>
    <x v="9"/>
    <s v="Acco 6 Outlet Guardian Basic Surge Suppressor"/>
    <n v="4.9919999999999991"/>
    <n v="3"/>
    <n v="0.8"/>
    <n v="-12.979200000000002"/>
    <x v="2"/>
    <x v="0"/>
    <s v="No"/>
  </r>
  <r>
    <n v="8023"/>
    <s v="CA-2016-129189"/>
    <x v="609"/>
    <d v="2016-07-25T00:00:00"/>
    <s v="Standard Class"/>
    <s v="HM-14860"/>
    <s v="Harry Marie"/>
    <x v="1"/>
    <s v="United States"/>
    <x v="61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  <x v="2"/>
    <x v="0"/>
    <s v="No"/>
  </r>
  <r>
    <n v="8024"/>
    <s v="CA-2016-129189"/>
    <x v="609"/>
    <d v="2016-07-25T00:00:00"/>
    <s v="Standard Class"/>
    <s v="HM-14860"/>
    <s v="Harry Marie"/>
    <x v="1"/>
    <s v="United States"/>
    <x v="61"/>
    <x v="5"/>
    <n v="75217"/>
    <x v="2"/>
    <s v="FUR-CH-10004997"/>
    <x v="0"/>
    <x v="1"/>
    <s v="Hon Every-Day Series Multi-Task Chairs"/>
    <n v="657.93"/>
    <n v="5"/>
    <n v="0.3"/>
    <n v="-93.989999999999952"/>
    <x v="2"/>
    <x v="0"/>
    <s v="No"/>
  </r>
  <r>
    <n v="8025"/>
    <s v="CA-2016-129189"/>
    <x v="609"/>
    <d v="2016-07-25T00:00:00"/>
    <s v="Standard Class"/>
    <s v="HM-14860"/>
    <s v="Harry Marie"/>
    <x v="1"/>
    <s v="United States"/>
    <x v="61"/>
    <x v="5"/>
    <n v="75217"/>
    <x v="2"/>
    <s v="OFF-BI-10000494"/>
    <x v="1"/>
    <x v="8"/>
    <s v="Acco Economy Flexible Poly Round Ring Binder"/>
    <n v="1.0439999999999998"/>
    <n v="1"/>
    <n v="0.8"/>
    <n v="-1.8270000000000004"/>
    <x v="2"/>
    <x v="0"/>
    <s v="No"/>
  </r>
  <r>
    <n v="8026"/>
    <s v="CA-2017-132465"/>
    <x v="861"/>
    <d v="2017-09-15T00:00:00"/>
    <s v="Second Class"/>
    <s v="DM-13525"/>
    <s v="Don Miller"/>
    <x v="1"/>
    <s v="United States"/>
    <x v="20"/>
    <x v="15"/>
    <n v="10035"/>
    <x v="3"/>
    <s v="FUR-FU-10000277"/>
    <x v="0"/>
    <x v="5"/>
    <s v="Deflect-o DuraMat Antistatic Studded Beveled Mat for Medium Pile Carpeting"/>
    <n v="210.68"/>
    <n v="2"/>
    <n v="0"/>
    <n v="50.563199999999995"/>
    <x v="3"/>
    <x v="0"/>
    <s v="No"/>
  </r>
  <r>
    <n v="8027"/>
    <s v="CA-2017-132465"/>
    <x v="861"/>
    <d v="2017-09-15T00:00:00"/>
    <s v="Second Class"/>
    <s v="DM-13525"/>
    <s v="Don Miller"/>
    <x v="1"/>
    <s v="United States"/>
    <x v="20"/>
    <x v="15"/>
    <n v="10035"/>
    <x v="3"/>
    <s v="OFF-ST-10003641"/>
    <x v="1"/>
    <x v="4"/>
    <s v="Space Solutions Industrial Galvanized Steel Shelving."/>
    <n v="78.8"/>
    <n v="1"/>
    <n v="0"/>
    <n v="1.5760000000000076"/>
    <x v="3"/>
    <x v="0"/>
    <s v="No"/>
  </r>
  <r>
    <n v="8028"/>
    <s v="CA-2017-132465"/>
    <x v="861"/>
    <d v="2017-09-15T00:00:00"/>
    <s v="Second Class"/>
    <s v="DM-13525"/>
    <s v="Don Miller"/>
    <x v="1"/>
    <s v="United States"/>
    <x v="20"/>
    <x v="15"/>
    <n v="10035"/>
    <x v="3"/>
    <s v="TEC-AC-10001998"/>
    <x v="2"/>
    <x v="11"/>
    <s v="Logitech LS21 Speaker System - PC Multimedia - 2.1-CH - Wired"/>
    <n v="19.989999999999998"/>
    <n v="1"/>
    <n v="0"/>
    <n v="6.796599999999998"/>
    <x v="3"/>
    <x v="0"/>
    <s v="No"/>
  </r>
  <r>
    <n v="8029"/>
    <s v="CA-2017-132465"/>
    <x v="861"/>
    <d v="2017-09-15T00:00:00"/>
    <s v="Second Class"/>
    <s v="DM-13525"/>
    <s v="Don Miller"/>
    <x v="1"/>
    <s v="United States"/>
    <x v="20"/>
    <x v="15"/>
    <n v="10035"/>
    <x v="3"/>
    <s v="OFF-ST-10001932"/>
    <x v="1"/>
    <x v="4"/>
    <s v="Fellowes Staxonsteel Drawer Files"/>
    <n v="772.68"/>
    <n v="4"/>
    <n v="0"/>
    <n v="108.17520000000002"/>
    <x v="3"/>
    <x v="0"/>
    <s v="No"/>
  </r>
  <r>
    <n v="8030"/>
    <s v="CA-2018-166373"/>
    <x v="147"/>
    <d v="2018-10-25T00:00:00"/>
    <s v="Standard Class"/>
    <s v="JF-15565"/>
    <s v="Jill Fjeld"/>
    <x v="0"/>
    <s v="United States"/>
    <x v="52"/>
    <x v="5"/>
    <n v="78207"/>
    <x v="2"/>
    <s v="TEC-AC-10002323"/>
    <x v="2"/>
    <x v="11"/>
    <s v="SanDisk Ultra 32 GB MicroSDHC Class 10 Memory Card"/>
    <n v="106.08000000000001"/>
    <n v="6"/>
    <n v="0.2"/>
    <n v="-9.2819999999999965"/>
    <x v="2"/>
    <x v="0"/>
    <s v="No"/>
  </r>
  <r>
    <n v="8031"/>
    <s v="CA-2018-158806"/>
    <x v="676"/>
    <d v="2018-01-11T00:00:00"/>
    <s v="Standard Class"/>
    <s v="NM-18520"/>
    <s v="Neoma Murray"/>
    <x v="0"/>
    <s v="United States"/>
    <x v="112"/>
    <x v="5"/>
    <n v="79109"/>
    <x v="2"/>
    <s v="FUR-FU-10004270"/>
    <x v="0"/>
    <x v="5"/>
    <s v="Executive Impressions 13&quot; Clairmont Wall Clock"/>
    <n v="23.076000000000001"/>
    <n v="3"/>
    <n v="0.6"/>
    <n v="-10.961100000000002"/>
    <x v="2"/>
    <x v="0"/>
    <s v="No"/>
  </r>
  <r>
    <n v="8032"/>
    <s v="CA-2018-158806"/>
    <x v="676"/>
    <d v="2018-01-11T00:00:00"/>
    <s v="Standard Class"/>
    <s v="NM-18520"/>
    <s v="Neoma Murray"/>
    <x v="0"/>
    <s v="United States"/>
    <x v="112"/>
    <x v="5"/>
    <n v="79109"/>
    <x v="2"/>
    <s v="OFF-PA-10004621"/>
    <x v="1"/>
    <x v="10"/>
    <s v="Xerox 212"/>
    <n v="25.920000000000005"/>
    <n v="5"/>
    <n v="0.2"/>
    <n v="9.0719999999999992"/>
    <x v="2"/>
    <x v="0"/>
    <s v="No"/>
  </r>
  <r>
    <n v="8033"/>
    <s v="CA-2017-119690"/>
    <x v="608"/>
    <d v="2017-06-28T00:00:00"/>
    <s v="First Class"/>
    <s v="MV-17485"/>
    <s v="Mark Van Huff"/>
    <x v="0"/>
    <s v="United States"/>
    <x v="12"/>
    <x v="5"/>
    <n v="77041"/>
    <x v="2"/>
    <s v="OFF-PA-10001019"/>
    <x v="1"/>
    <x v="10"/>
    <s v="Xerox 1884"/>
    <n v="47.952000000000005"/>
    <n v="3"/>
    <n v="0.2"/>
    <n v="16.183799999999998"/>
    <x v="2"/>
    <x v="0"/>
    <s v="No"/>
  </r>
  <r>
    <n v="8034"/>
    <s v="CA-2017-119690"/>
    <x v="608"/>
    <d v="2017-06-28T00:00:00"/>
    <s v="First Class"/>
    <s v="MV-17485"/>
    <s v="Mark Van Huff"/>
    <x v="0"/>
    <s v="United States"/>
    <x v="12"/>
    <x v="5"/>
    <n v="77041"/>
    <x v="2"/>
    <s v="OFF-BI-10000201"/>
    <x v="1"/>
    <x v="8"/>
    <s v="Avery Triangle Shaped Sheet Lifters, Black, 2/Pack"/>
    <n v="0.98399999999999976"/>
    <n v="2"/>
    <n v="0.8"/>
    <n v="-1.476"/>
    <x v="2"/>
    <x v="0"/>
    <s v="No"/>
  </r>
  <r>
    <n v="8035"/>
    <s v="CA-2017-119690"/>
    <x v="608"/>
    <d v="2017-06-28T00:00:00"/>
    <s v="First Class"/>
    <s v="MV-17485"/>
    <s v="Mark Van Huff"/>
    <x v="0"/>
    <s v="United States"/>
    <x v="12"/>
    <x v="5"/>
    <n v="77041"/>
    <x v="2"/>
    <s v="FUR-FU-10004587"/>
    <x v="0"/>
    <x v="5"/>
    <s v="GE General Use Halogen Bulbs, 100 Watts, 1 Bulb per Pack"/>
    <n v="75.384000000000015"/>
    <n v="9"/>
    <n v="0.6"/>
    <n v="-20.730599999999995"/>
    <x v="2"/>
    <x v="0"/>
    <s v="No"/>
  </r>
  <r>
    <n v="8036"/>
    <s v="CA-2017-119690"/>
    <x v="608"/>
    <d v="2017-06-28T00:00:00"/>
    <s v="First Class"/>
    <s v="MV-17485"/>
    <s v="Mark Van Huff"/>
    <x v="0"/>
    <s v="United States"/>
    <x v="12"/>
    <x v="5"/>
    <n v="77041"/>
    <x v="2"/>
    <s v="OFF-LA-10001613"/>
    <x v="1"/>
    <x v="2"/>
    <s v="Avery File Folder Labels"/>
    <n v="4.6079999999999997"/>
    <n v="2"/>
    <n v="0.2"/>
    <n v="1.6704000000000001"/>
    <x v="2"/>
    <x v="0"/>
    <s v="No"/>
  </r>
  <r>
    <n v="8037"/>
    <s v="CA-2017-153738"/>
    <x v="1181"/>
    <d v="2017-09-22T00:00:00"/>
    <s v="First Class"/>
    <s v="AG-10270"/>
    <s v="Alejandro Grove"/>
    <x v="0"/>
    <s v="United States"/>
    <x v="104"/>
    <x v="31"/>
    <n v="1841"/>
    <x v="3"/>
    <s v="OFF-BI-10001308"/>
    <x v="1"/>
    <x v="8"/>
    <s v="GBC Standard Plastic Binding Systems' Combs"/>
    <n v="37.68"/>
    <n v="6"/>
    <n v="0"/>
    <n v="16.955999999999996"/>
    <x v="3"/>
    <x v="0"/>
    <s v="No"/>
  </r>
  <r>
    <n v="8038"/>
    <s v="CA-2019-169012"/>
    <x v="815"/>
    <d v="2019-07-14T00:00:00"/>
    <s v="Standard Class"/>
    <s v="BF-11275"/>
    <s v="Beth Fritzler"/>
    <x v="1"/>
    <s v="United States"/>
    <x v="38"/>
    <x v="32"/>
    <n v="31907"/>
    <x v="0"/>
    <s v="OFF-AP-10003278"/>
    <x v="1"/>
    <x v="9"/>
    <s v="Belkin 7-Outlet SurgeMaster Home Series"/>
    <n v="41.910000000000004"/>
    <n v="3"/>
    <n v="0"/>
    <n v="10.896600000000003"/>
    <x v="0"/>
    <x v="0"/>
    <s v="No"/>
  </r>
  <r>
    <n v="8039"/>
    <s v="CA-2019-109393"/>
    <x v="160"/>
    <d v="2019-07-02T00:00:00"/>
    <s v="Second Class"/>
    <s v="JC-15775"/>
    <s v="John Castell"/>
    <x v="0"/>
    <s v="United States"/>
    <x v="1"/>
    <x v="1"/>
    <n v="90032"/>
    <x v="1"/>
    <s v="FUR-BO-10003966"/>
    <x v="0"/>
    <x v="0"/>
    <s v="Sauder Facets Collection Library, Sky Alder Finish"/>
    <n v="435.99900000000002"/>
    <n v="3"/>
    <n v="0.15"/>
    <n v="5.1293999999999755"/>
    <x v="1"/>
    <x v="0"/>
    <s v="No"/>
  </r>
  <r>
    <n v="8040"/>
    <s v="CA-2019-121489"/>
    <x v="170"/>
    <d v="2019-08-25T00:00:00"/>
    <s v="Second Class"/>
    <s v="CM-11815"/>
    <s v="Candace McMahon"/>
    <x v="1"/>
    <s v="United States"/>
    <x v="4"/>
    <x v="4"/>
    <n v="98115"/>
    <x v="1"/>
    <s v="FUR-CH-10004698"/>
    <x v="0"/>
    <x v="1"/>
    <s v="Padded Folding Chairs, Black, 4/Carton"/>
    <n v="388.70400000000006"/>
    <n v="6"/>
    <n v="0.2"/>
    <n v="38.870400000000018"/>
    <x v="1"/>
    <x v="0"/>
    <s v="No"/>
  </r>
  <r>
    <n v="8041"/>
    <s v="CA-2019-121489"/>
    <x v="170"/>
    <d v="2019-08-25T00:00:00"/>
    <s v="Second Class"/>
    <s v="CM-11815"/>
    <s v="Candace McMahon"/>
    <x v="1"/>
    <s v="United States"/>
    <x v="4"/>
    <x v="4"/>
    <n v="98115"/>
    <x v="1"/>
    <s v="OFF-ST-10000025"/>
    <x v="1"/>
    <x v="4"/>
    <s v="Fellowes Stor/Drawer Steel Plus Storage Drawers"/>
    <n v="572.58000000000004"/>
    <n v="6"/>
    <n v="0"/>
    <n v="34.354799999999955"/>
    <x v="1"/>
    <x v="0"/>
    <s v="No"/>
  </r>
  <r>
    <n v="8042"/>
    <s v="CA-2019-121489"/>
    <x v="170"/>
    <d v="2019-08-25T00:00:00"/>
    <s v="Second Class"/>
    <s v="CM-11815"/>
    <s v="Candace McMahon"/>
    <x v="1"/>
    <s v="United States"/>
    <x v="4"/>
    <x v="4"/>
    <n v="98115"/>
    <x v="1"/>
    <s v="TEC-AC-10000682"/>
    <x v="2"/>
    <x v="11"/>
    <s v="Kensington K72356US Mouse-in-a-Box USB Desktop Mouse"/>
    <n v="33.18"/>
    <n v="2"/>
    <n v="0"/>
    <n v="11.613"/>
    <x v="1"/>
    <x v="0"/>
    <s v="No"/>
  </r>
  <r>
    <n v="8043"/>
    <s v="US-2019-133081"/>
    <x v="825"/>
    <d v="2019-03-15T00:00:00"/>
    <s v="Standard Class"/>
    <s v="PV-18985"/>
    <s v="Paul Van Hugh"/>
    <x v="2"/>
    <s v="United States"/>
    <x v="471"/>
    <x v="31"/>
    <n v="2138"/>
    <x v="3"/>
    <s v="TEC-AC-10001772"/>
    <x v="2"/>
    <x v="11"/>
    <s v="Memorex Mini Travel Drive 16 GB USB 2.0 Flash Drive"/>
    <n v="63.88"/>
    <n v="4"/>
    <n v="0"/>
    <n v="24.913200000000003"/>
    <x v="3"/>
    <x v="0"/>
    <s v="No"/>
  </r>
  <r>
    <n v="8044"/>
    <s v="US-2019-133081"/>
    <x v="825"/>
    <d v="2019-03-15T00:00:00"/>
    <s v="Standard Class"/>
    <s v="PV-18985"/>
    <s v="Paul Van Hugh"/>
    <x v="2"/>
    <s v="United States"/>
    <x v="471"/>
    <x v="31"/>
    <n v="2138"/>
    <x v="3"/>
    <s v="FUR-FU-10001379"/>
    <x v="0"/>
    <x v="5"/>
    <s v="Executive Impressions 16-1/2&quot; Circular Wall Clock"/>
    <n v="26.72"/>
    <n v="1"/>
    <n v="0"/>
    <n v="11.756800000000002"/>
    <x v="3"/>
    <x v="0"/>
    <s v="No"/>
  </r>
  <r>
    <n v="8045"/>
    <s v="CA-2019-165008"/>
    <x v="175"/>
    <d v="2019-09-17T00:00:00"/>
    <s v="Second Class"/>
    <s v="DO-13645"/>
    <s v="Doug O'Connell"/>
    <x v="0"/>
    <s v="United States"/>
    <x v="288"/>
    <x v="7"/>
    <n v="84106"/>
    <x v="1"/>
    <s v="OFF-BI-10002794"/>
    <x v="1"/>
    <x v="8"/>
    <s v="Avery Trapezoid Ring Binder, 3&quot; Capacity, Black, 1040 sheets"/>
    <n v="295.05599999999998"/>
    <n v="9"/>
    <n v="0.2"/>
    <n v="106.95779999999998"/>
    <x v="1"/>
    <x v="1"/>
    <s v="Yes"/>
  </r>
  <r>
    <n v="8046"/>
    <s v="CA-2018-145611"/>
    <x v="873"/>
    <d v="2018-09-24T00:00:00"/>
    <s v="Standard Class"/>
    <s v="HA-14905"/>
    <s v="Helen Abelman"/>
    <x v="0"/>
    <s v="United States"/>
    <x v="20"/>
    <x v="15"/>
    <n v="10035"/>
    <x v="3"/>
    <s v="OFF-AP-10001005"/>
    <x v="1"/>
    <x v="9"/>
    <s v="Honeywell Quietcare HEPA Air Cleaner"/>
    <n v="393.25"/>
    <n v="5"/>
    <n v="0"/>
    <n v="129.77249999999998"/>
    <x v="3"/>
    <x v="0"/>
    <s v="No"/>
  </r>
  <r>
    <n v="8047"/>
    <s v="CA-2018-113600"/>
    <x v="272"/>
    <d v="2018-12-17T00:00:00"/>
    <s v="Second Class"/>
    <s v="SH-20395"/>
    <s v="Shahid Hopkins"/>
    <x v="0"/>
    <s v="United States"/>
    <x v="191"/>
    <x v="24"/>
    <n v="44221"/>
    <x v="3"/>
    <s v="OFF-BI-10000201"/>
    <x v="1"/>
    <x v="8"/>
    <s v="Avery Triangle Shaped Sheet Lifters, Black, 2/Pack"/>
    <n v="2.2140000000000004"/>
    <n v="3"/>
    <n v="0.7"/>
    <n v="-1.4760000000000004"/>
    <x v="3"/>
    <x v="0"/>
    <s v="No"/>
  </r>
  <r>
    <n v="8048"/>
    <s v="CA-2019-130834"/>
    <x v="132"/>
    <d v="2019-11-06T00:00:00"/>
    <s v="Second Class"/>
    <s v="JM-16195"/>
    <s v="Justin MacKendrick"/>
    <x v="0"/>
    <s v="United States"/>
    <x v="40"/>
    <x v="3"/>
    <n v="28403"/>
    <x v="0"/>
    <s v="OFF-PA-10003673"/>
    <x v="1"/>
    <x v="10"/>
    <s v="Strathmore Photo Mount Cards"/>
    <n v="16.272000000000002"/>
    <n v="3"/>
    <n v="0.2"/>
    <n v="5.2883999999999984"/>
    <x v="0"/>
    <x v="0"/>
    <s v="No"/>
  </r>
  <r>
    <n v="8049"/>
    <s v="CA-2018-168543"/>
    <x v="894"/>
    <d v="2018-07-07T00:00:00"/>
    <s v="Standard Class"/>
    <s v="DK-13225"/>
    <s v="Dean Katz"/>
    <x v="1"/>
    <s v="United States"/>
    <x v="20"/>
    <x v="15"/>
    <n v="10035"/>
    <x v="3"/>
    <s v="OFF-AP-10000938"/>
    <x v="1"/>
    <x v="9"/>
    <s v="Avanti 1.7 Cu. Ft. Refrigerator"/>
    <n v="706.86"/>
    <n v="7"/>
    <n v="0"/>
    <n v="197.92079999999999"/>
    <x v="3"/>
    <x v="0"/>
    <s v="No"/>
  </r>
  <r>
    <n v="8050"/>
    <s v="CA-2016-144974"/>
    <x v="467"/>
    <d v="2016-09-30T00:00:00"/>
    <s v="Standard Class"/>
    <s v="CM-12715"/>
    <s v="Craig Molinari"/>
    <x v="1"/>
    <s v="United States"/>
    <x v="10"/>
    <x v="9"/>
    <n v="19140"/>
    <x v="3"/>
    <s v="OFF-BI-10003274"/>
    <x v="1"/>
    <x v="8"/>
    <s v="Avery Durable Slant Ring Binders, No Labels"/>
    <n v="5.9700000000000006"/>
    <n v="5"/>
    <n v="0.7"/>
    <n v="-4.577"/>
    <x v="3"/>
    <x v="0"/>
    <s v="No"/>
  </r>
  <r>
    <n v="8051"/>
    <s v="CA-2016-144974"/>
    <x v="467"/>
    <d v="2016-09-30T00:00:00"/>
    <s v="Standard Class"/>
    <s v="CM-12715"/>
    <s v="Craig Molinari"/>
    <x v="1"/>
    <s v="United States"/>
    <x v="10"/>
    <x v="9"/>
    <n v="19140"/>
    <x v="3"/>
    <s v="FUR-FU-10001095"/>
    <x v="0"/>
    <x v="5"/>
    <s v="DAX Black Cherry Wood-Tone Poster Frame"/>
    <n v="21.184000000000001"/>
    <n v="1"/>
    <n v="0.2"/>
    <n v="4.7664"/>
    <x v="3"/>
    <x v="0"/>
    <s v="No"/>
  </r>
  <r>
    <n v="8052"/>
    <s v="CA-2016-144974"/>
    <x v="467"/>
    <d v="2016-09-30T00:00:00"/>
    <s v="Standard Class"/>
    <s v="CM-12715"/>
    <s v="Craig Molinari"/>
    <x v="1"/>
    <s v="United States"/>
    <x v="10"/>
    <x v="9"/>
    <n v="19140"/>
    <x v="3"/>
    <s v="OFF-AP-10001492"/>
    <x v="1"/>
    <x v="9"/>
    <s v="Acco Six-Outlet Power Strip, 4' Cord Length"/>
    <n v="41.375999999999998"/>
    <n v="6"/>
    <n v="0.2"/>
    <n v="3.1032000000000011"/>
    <x v="3"/>
    <x v="0"/>
    <s v="No"/>
  </r>
  <r>
    <n v="8053"/>
    <s v="CA-2016-109904"/>
    <x v="686"/>
    <d v="2016-07-17T00:00:00"/>
    <s v="Second Class"/>
    <s v="BF-10975"/>
    <s v="Barbara Fisher"/>
    <x v="1"/>
    <s v="United States"/>
    <x v="20"/>
    <x v="15"/>
    <n v="10009"/>
    <x v="3"/>
    <s v="OFF-AR-10004999"/>
    <x v="1"/>
    <x v="6"/>
    <s v="Newell 315"/>
    <n v="17.940000000000001"/>
    <n v="3"/>
    <n v="0"/>
    <n v="4.4850000000000003"/>
    <x v="3"/>
    <x v="0"/>
    <s v="No"/>
  </r>
  <r>
    <n v="8054"/>
    <s v="CA-2019-152205"/>
    <x v="394"/>
    <d v="2019-10-05T00:00:00"/>
    <s v="Standard Class"/>
    <s v="SF-20965"/>
    <s v="Sylvia Foulston"/>
    <x v="1"/>
    <s v="United States"/>
    <x v="10"/>
    <x v="9"/>
    <n v="19134"/>
    <x v="3"/>
    <s v="OFF-BI-10004094"/>
    <x v="1"/>
    <x v="8"/>
    <s v="GBC Standard Plastic Binding Systems Combs"/>
    <n v="2.6550000000000002"/>
    <n v="1"/>
    <n v="0.7"/>
    <n v="-1.8584999999999994"/>
    <x v="3"/>
    <x v="0"/>
    <s v="No"/>
  </r>
  <r>
    <n v="8055"/>
    <s v="CA-2017-121188"/>
    <x v="834"/>
    <d v="2017-09-04T00:00:00"/>
    <s v="Standard Class"/>
    <s v="CB-12025"/>
    <s v="Cassandra Brandow"/>
    <x v="0"/>
    <s v="United States"/>
    <x v="1"/>
    <x v="1"/>
    <n v="90049"/>
    <x v="1"/>
    <s v="OFF-ST-10001490"/>
    <x v="1"/>
    <x v="4"/>
    <s v="Hot File 7-Pocket, Floor Stand"/>
    <n v="892.35"/>
    <n v="5"/>
    <n v="0"/>
    <n v="267.70499999999993"/>
    <x v="1"/>
    <x v="0"/>
    <s v="No"/>
  </r>
  <r>
    <n v="8056"/>
    <s v="CA-2017-121188"/>
    <x v="834"/>
    <d v="2017-09-04T00:00:00"/>
    <s v="Standard Class"/>
    <s v="CB-12025"/>
    <s v="Cassandra Brandow"/>
    <x v="0"/>
    <s v="United States"/>
    <x v="1"/>
    <x v="1"/>
    <n v="90049"/>
    <x v="1"/>
    <s v="FUR-BO-10004695"/>
    <x v="0"/>
    <x v="0"/>
    <s v="O'Sullivan 2-Door Barrister Bookcase in Odessa Pine"/>
    <n v="307.666"/>
    <n v="2"/>
    <n v="0.15"/>
    <n v="28.956799999999973"/>
    <x v="1"/>
    <x v="0"/>
    <s v="No"/>
  </r>
  <r>
    <n v="8057"/>
    <s v="CA-2017-121188"/>
    <x v="834"/>
    <d v="2017-09-04T00:00:00"/>
    <s v="Standard Class"/>
    <s v="CB-12025"/>
    <s v="Cassandra Brandow"/>
    <x v="0"/>
    <s v="United States"/>
    <x v="1"/>
    <x v="1"/>
    <n v="90049"/>
    <x v="1"/>
    <s v="OFF-ST-10000736"/>
    <x v="1"/>
    <x v="4"/>
    <s v="Carina Double Wide Media Storage Towers in Natural &amp; Black"/>
    <n v="728.82"/>
    <n v="9"/>
    <n v="0"/>
    <n v="29.152799999999971"/>
    <x v="1"/>
    <x v="0"/>
    <s v="No"/>
  </r>
  <r>
    <n v="8058"/>
    <s v="CA-2017-121188"/>
    <x v="834"/>
    <d v="2017-09-04T00:00:00"/>
    <s v="Standard Class"/>
    <s v="CB-12025"/>
    <s v="Cassandra Brandow"/>
    <x v="0"/>
    <s v="United States"/>
    <x v="1"/>
    <x v="1"/>
    <n v="90049"/>
    <x v="1"/>
    <s v="OFF-BI-10001617"/>
    <x v="1"/>
    <x v="8"/>
    <s v="GBC Wire Binding Combs"/>
    <n v="41.36"/>
    <n v="5"/>
    <n v="0.2"/>
    <n v="13.959"/>
    <x v="1"/>
    <x v="0"/>
    <s v="No"/>
  </r>
  <r>
    <n v="8059"/>
    <s v="CA-2017-121188"/>
    <x v="834"/>
    <d v="2017-09-04T00:00:00"/>
    <s v="Standard Class"/>
    <s v="CB-12025"/>
    <s v="Cassandra Brandow"/>
    <x v="0"/>
    <s v="United States"/>
    <x v="1"/>
    <x v="1"/>
    <n v="90049"/>
    <x v="1"/>
    <s v="TEC-PH-10003589"/>
    <x v="2"/>
    <x v="7"/>
    <s v="invisibleSHIELD by ZAGG Smudge-Free Screen Protector"/>
    <n v="43.176000000000002"/>
    <n v="3"/>
    <n v="0.2"/>
    <n v="15.111599999999999"/>
    <x v="1"/>
    <x v="0"/>
    <s v="No"/>
  </r>
  <r>
    <n v="8060"/>
    <s v="CA-2017-121188"/>
    <x v="834"/>
    <d v="2017-09-04T00:00:00"/>
    <s v="Standard Class"/>
    <s v="CB-12025"/>
    <s v="Cassandra Brandow"/>
    <x v="0"/>
    <s v="United States"/>
    <x v="1"/>
    <x v="1"/>
    <n v="90049"/>
    <x v="1"/>
    <s v="FUR-FU-10003981"/>
    <x v="0"/>
    <x v="5"/>
    <s v="Eldon Wave Desk Accessories"/>
    <n v="4.16"/>
    <n v="2"/>
    <n v="0"/>
    <n v="1.7472000000000003"/>
    <x v="1"/>
    <x v="0"/>
    <s v="No"/>
  </r>
  <r>
    <n v="8061"/>
    <s v="CA-2017-156013"/>
    <x v="1181"/>
    <d v="2017-09-26T00:00:00"/>
    <s v="Standard Class"/>
    <s v="TC-20980"/>
    <s v="Tamara Chand"/>
    <x v="1"/>
    <s v="United States"/>
    <x v="85"/>
    <x v="15"/>
    <n v="11561"/>
    <x v="3"/>
    <s v="OFF-PA-10001970"/>
    <x v="1"/>
    <x v="10"/>
    <s v="Xerox 1881"/>
    <n v="61.4"/>
    <n v="5"/>
    <n v="0"/>
    <n v="28.857999999999997"/>
    <x v="3"/>
    <x v="0"/>
    <s v="No"/>
  </r>
  <r>
    <n v="8062"/>
    <s v="CA-2017-156013"/>
    <x v="1181"/>
    <d v="2017-09-26T00:00:00"/>
    <s v="Standard Class"/>
    <s v="TC-20980"/>
    <s v="Tamara Chand"/>
    <x v="1"/>
    <s v="United States"/>
    <x v="85"/>
    <x v="15"/>
    <n v="11561"/>
    <x v="3"/>
    <s v="OFF-BI-10002437"/>
    <x v="1"/>
    <x v="8"/>
    <s v="Recycled Premium Regency Composition Covers"/>
    <n v="24.448"/>
    <n v="2"/>
    <n v="0.2"/>
    <n v="8.8623999999999992"/>
    <x v="3"/>
    <x v="0"/>
    <s v="No"/>
  </r>
  <r>
    <n v="8063"/>
    <s v="CA-2018-132997"/>
    <x v="77"/>
    <d v="2018-11-09T00:00:00"/>
    <s v="First Class"/>
    <s v="LW-17215"/>
    <s v="Luke Weiss"/>
    <x v="0"/>
    <s v="United States"/>
    <x v="30"/>
    <x v="15"/>
    <n v="14609"/>
    <x v="3"/>
    <s v="TEC-PH-10000586"/>
    <x v="2"/>
    <x v="7"/>
    <s v="AT&amp;T SB67148 SynJ"/>
    <n v="263.95999999999998"/>
    <n v="4"/>
    <n v="0"/>
    <n v="71.269200000000012"/>
    <x v="3"/>
    <x v="0"/>
    <s v="No"/>
  </r>
  <r>
    <n v="8064"/>
    <s v="CA-2018-132997"/>
    <x v="77"/>
    <d v="2018-11-09T00:00:00"/>
    <s v="First Class"/>
    <s v="LW-17215"/>
    <s v="Luke Weiss"/>
    <x v="0"/>
    <s v="United States"/>
    <x v="30"/>
    <x v="15"/>
    <n v="14609"/>
    <x v="3"/>
    <s v="TEC-PH-10003811"/>
    <x v="2"/>
    <x v="7"/>
    <s v="Jabra Supreme Plus Driver Edition Headset"/>
    <n v="359.96999999999997"/>
    <n v="3"/>
    <n v="0"/>
    <n v="100.7916"/>
    <x v="3"/>
    <x v="0"/>
    <s v="No"/>
  </r>
  <r>
    <n v="8065"/>
    <s v="CA-2018-132997"/>
    <x v="77"/>
    <d v="2018-11-09T00:00:00"/>
    <s v="First Class"/>
    <s v="LW-17215"/>
    <s v="Luke Weiss"/>
    <x v="0"/>
    <s v="United States"/>
    <x v="30"/>
    <x v="15"/>
    <n v="14609"/>
    <x v="3"/>
    <s v="OFF-PA-10004983"/>
    <x v="1"/>
    <x v="10"/>
    <s v="Xerox 23"/>
    <n v="12.96"/>
    <n v="2"/>
    <n v="0"/>
    <n v="6.2208000000000006"/>
    <x v="3"/>
    <x v="0"/>
    <s v="No"/>
  </r>
  <r>
    <n v="8066"/>
    <s v="CA-2018-132997"/>
    <x v="77"/>
    <d v="2018-11-09T00:00:00"/>
    <s v="First Class"/>
    <s v="LW-17215"/>
    <s v="Luke Weiss"/>
    <x v="0"/>
    <s v="United States"/>
    <x v="30"/>
    <x v="15"/>
    <n v="14609"/>
    <x v="3"/>
    <s v="OFF-ST-10003479"/>
    <x v="1"/>
    <x v="4"/>
    <s v="Eldon Base for stackable storage shelf, platinum"/>
    <n v="116.82"/>
    <n v="3"/>
    <n v="0"/>
    <n v="5.8409999999999869"/>
    <x v="3"/>
    <x v="0"/>
    <s v="No"/>
  </r>
  <r>
    <n v="8067"/>
    <s v="CA-2018-132997"/>
    <x v="77"/>
    <d v="2018-11-09T00:00:00"/>
    <s v="First Class"/>
    <s v="LW-17215"/>
    <s v="Luke Weiss"/>
    <x v="0"/>
    <s v="United States"/>
    <x v="30"/>
    <x v="15"/>
    <n v="14609"/>
    <x v="3"/>
    <s v="OFF-BI-10004318"/>
    <x v="1"/>
    <x v="8"/>
    <s v="Ibico EB-19 Dual Function Manual Binding System"/>
    <n v="276.78400000000005"/>
    <n v="2"/>
    <n v="0.2"/>
    <n v="89.954799999999992"/>
    <x v="3"/>
    <x v="0"/>
    <s v="No"/>
  </r>
  <r>
    <n v="8068"/>
    <s v="US-2017-160563"/>
    <x v="1182"/>
    <d v="2017-10-24T00:00:00"/>
    <s v="Standard Class"/>
    <s v="NS-18640"/>
    <s v="Noel Staavos"/>
    <x v="1"/>
    <s v="United States"/>
    <x v="8"/>
    <x v="1"/>
    <n v="94109"/>
    <x v="1"/>
    <s v="TEC-AC-10002567"/>
    <x v="2"/>
    <x v="11"/>
    <s v="Logitech G602 Wireless Gaming Mouse"/>
    <n v="239.96999999999997"/>
    <n v="3"/>
    <n v="0"/>
    <n v="86.389199999999988"/>
    <x v="1"/>
    <x v="0"/>
    <s v="No"/>
  </r>
  <r>
    <n v="8069"/>
    <s v="US-2017-160563"/>
    <x v="1182"/>
    <d v="2017-10-24T00:00:00"/>
    <s v="Standard Class"/>
    <s v="NS-18640"/>
    <s v="Noel Staavos"/>
    <x v="1"/>
    <s v="United States"/>
    <x v="8"/>
    <x v="1"/>
    <n v="94109"/>
    <x v="1"/>
    <s v="FUR-FU-10001731"/>
    <x v="0"/>
    <x v="5"/>
    <s v="Acrylic Self-Standing Desk Frames"/>
    <n v="16.02"/>
    <n v="6"/>
    <n v="0"/>
    <n v="6.0876000000000001"/>
    <x v="1"/>
    <x v="0"/>
    <s v="No"/>
  </r>
  <r>
    <n v="8070"/>
    <s v="CA-2019-151750"/>
    <x v="314"/>
    <d v="2019-01-05T00:00:00"/>
    <s v="Standard Class"/>
    <s v="JM-15250"/>
    <s v="Janet Martin"/>
    <x v="0"/>
    <s v="United States"/>
    <x v="114"/>
    <x v="5"/>
    <n v="77340"/>
    <x v="2"/>
    <s v="OFF-ST-10002743"/>
    <x v="1"/>
    <x v="4"/>
    <s v="SAFCO Boltless Steel Shelving"/>
    <n v="454.56000000000006"/>
    <n v="5"/>
    <n v="0.2"/>
    <n v="-107.95800000000004"/>
    <x v="2"/>
    <x v="0"/>
    <s v="No"/>
  </r>
  <r>
    <n v="8071"/>
    <s v="CA-2019-151750"/>
    <x v="314"/>
    <d v="2019-01-05T00:00:00"/>
    <s v="Standard Class"/>
    <s v="JM-15250"/>
    <s v="Janet Martin"/>
    <x v="0"/>
    <s v="United States"/>
    <x v="114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  <x v="2"/>
    <x v="0"/>
    <s v="No"/>
  </r>
  <r>
    <n v="8072"/>
    <s v="CA-2019-151750"/>
    <x v="314"/>
    <d v="2019-01-05T00:00:00"/>
    <s v="Standard Class"/>
    <s v="JM-15250"/>
    <s v="Janet Martin"/>
    <x v="0"/>
    <s v="United States"/>
    <x v="114"/>
    <x v="5"/>
    <n v="77340"/>
    <x v="2"/>
    <s v="FUR-CH-10003199"/>
    <x v="0"/>
    <x v="1"/>
    <s v="Office Star - Contemporary Task Swivel Chair"/>
    <n v="310.74399999999997"/>
    <n v="4"/>
    <n v="0.3"/>
    <n v="-26.635199999999998"/>
    <x v="2"/>
    <x v="0"/>
    <s v="No"/>
  </r>
  <r>
    <n v="8073"/>
    <s v="CA-2019-151750"/>
    <x v="314"/>
    <d v="2019-01-05T00:00:00"/>
    <s v="Standard Class"/>
    <s v="JM-15250"/>
    <s v="Janet Martin"/>
    <x v="0"/>
    <s v="United States"/>
    <x v="114"/>
    <x v="5"/>
    <n v="77340"/>
    <x v="2"/>
    <s v="OFF-AR-10003158"/>
    <x v="1"/>
    <x v="6"/>
    <s v="Fluorescent Highlighters by Dixon"/>
    <n v="12.736000000000001"/>
    <n v="4"/>
    <n v="0.2"/>
    <n v="2.2287999999999988"/>
    <x v="2"/>
    <x v="0"/>
    <s v="No"/>
  </r>
  <r>
    <n v="8074"/>
    <s v="CA-2019-151750"/>
    <x v="314"/>
    <d v="2019-01-05T00:00:00"/>
    <s v="Standard Class"/>
    <s v="JM-15250"/>
    <s v="Janet Martin"/>
    <x v="0"/>
    <s v="United States"/>
    <x v="114"/>
    <x v="5"/>
    <n v="77340"/>
    <x v="2"/>
    <s v="OFF-BI-10000301"/>
    <x v="1"/>
    <x v="8"/>
    <s v="GBC Instant Report Kit"/>
    <n v="6.469999999999998"/>
    <n v="5"/>
    <n v="0.8"/>
    <n v="-9.7050000000000018"/>
    <x v="2"/>
    <x v="0"/>
    <s v="No"/>
  </r>
  <r>
    <n v="8075"/>
    <s v="CA-2019-151750"/>
    <x v="314"/>
    <d v="2019-01-05T00:00:00"/>
    <s v="Standard Class"/>
    <s v="JM-15250"/>
    <s v="Janet Martin"/>
    <x v="0"/>
    <s v="United States"/>
    <x v="114"/>
    <x v="5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  <x v="2"/>
    <x v="0"/>
    <s v="No"/>
  </r>
  <r>
    <n v="8076"/>
    <s v="CA-2019-151750"/>
    <x v="314"/>
    <d v="2019-01-05T00:00:00"/>
    <s v="Standard Class"/>
    <s v="JM-15250"/>
    <s v="Janet Martin"/>
    <x v="0"/>
    <s v="United States"/>
    <x v="114"/>
    <x v="5"/>
    <n v="77340"/>
    <x v="2"/>
    <s v="OFF-AP-10004708"/>
    <x v="1"/>
    <x v="9"/>
    <s v="Fellowes Superior 10 Outlet Split Surge Protector"/>
    <n v="15.223999999999997"/>
    <n v="2"/>
    <n v="0.8"/>
    <n v="-38.821200000000012"/>
    <x v="2"/>
    <x v="0"/>
    <s v="No"/>
  </r>
  <r>
    <n v="8077"/>
    <s v="CA-2017-106187"/>
    <x v="537"/>
    <d v="2017-06-29T00:00:00"/>
    <s v="Standard Class"/>
    <s v="RF-19345"/>
    <s v="Randy Ferguson"/>
    <x v="1"/>
    <s v="United States"/>
    <x v="502"/>
    <x v="32"/>
    <n v="30344"/>
    <x v="0"/>
    <s v="FUR-FU-10000794"/>
    <x v="0"/>
    <x v="5"/>
    <s v="Eldon Stackable Tray, Side-Load, Legal, Smoke"/>
    <n v="27.42"/>
    <n v="3"/>
    <n v="0"/>
    <n v="9.3227999999999991"/>
    <x v="0"/>
    <x v="0"/>
    <s v="No"/>
  </r>
  <r>
    <n v="8078"/>
    <s v="CA-2017-106187"/>
    <x v="537"/>
    <d v="2017-06-29T00:00:00"/>
    <s v="Standard Class"/>
    <s v="RF-19345"/>
    <s v="Randy Ferguson"/>
    <x v="1"/>
    <s v="United States"/>
    <x v="502"/>
    <x v="32"/>
    <n v="30344"/>
    <x v="0"/>
    <s v="OFF-BI-10004519"/>
    <x v="1"/>
    <x v="8"/>
    <s v="GBC DocuBind P100 Manual Binding Machine"/>
    <n v="165.98"/>
    <n v="1"/>
    <n v="0"/>
    <n v="74.690999999999988"/>
    <x v="0"/>
    <x v="0"/>
    <s v="No"/>
  </r>
  <r>
    <n v="8079"/>
    <s v="CA-2017-106187"/>
    <x v="537"/>
    <d v="2017-06-29T00:00:00"/>
    <s v="Standard Class"/>
    <s v="RF-19345"/>
    <s v="Randy Ferguson"/>
    <x v="1"/>
    <s v="United States"/>
    <x v="502"/>
    <x v="32"/>
    <n v="30344"/>
    <x v="0"/>
    <s v="TEC-AC-10001590"/>
    <x v="2"/>
    <x v="11"/>
    <s v="Dell Slim USB Multimedia Keyboard"/>
    <n v="75"/>
    <n v="3"/>
    <n v="0"/>
    <n v="18"/>
    <x v="0"/>
    <x v="0"/>
    <s v="No"/>
  </r>
  <r>
    <n v="8080"/>
    <s v="US-2018-164945"/>
    <x v="441"/>
    <d v="2018-11-27T00:00:00"/>
    <s v="Standard Class"/>
    <s v="CA-12055"/>
    <s v="Cathy Armstrong"/>
    <x v="2"/>
    <s v="United States"/>
    <x v="20"/>
    <x v="15"/>
    <n v="10009"/>
    <x v="3"/>
    <s v="OFF-BI-10001524"/>
    <x v="1"/>
    <x v="8"/>
    <s v="GBC Premium Transparent Covers with Diagonal Lined Pattern"/>
    <n v="134.27200000000002"/>
    <n v="8"/>
    <n v="0.2"/>
    <n v="46.99519999999999"/>
    <x v="3"/>
    <x v="0"/>
    <s v="No"/>
  </r>
  <r>
    <n v="8081"/>
    <s v="CA-2017-150714"/>
    <x v="662"/>
    <d v="2017-11-01T00:00:00"/>
    <s v="Standard Class"/>
    <s v="KH-16690"/>
    <s v="Kristen Hastings"/>
    <x v="1"/>
    <s v="United States"/>
    <x v="24"/>
    <x v="21"/>
    <n v="97477"/>
    <x v="1"/>
    <s v="OFF-LA-10001474"/>
    <x v="1"/>
    <x v="2"/>
    <s v="Avery 477"/>
    <n v="146.54400000000001"/>
    <n v="6"/>
    <n v="0.2"/>
    <n v="47.626799999999996"/>
    <x v="1"/>
    <x v="0"/>
    <s v="No"/>
  </r>
  <r>
    <n v="8082"/>
    <s v="CA-2017-150714"/>
    <x v="662"/>
    <d v="2017-11-01T00:00:00"/>
    <s v="Standard Class"/>
    <s v="KH-16690"/>
    <s v="Kristen Hastings"/>
    <x v="1"/>
    <s v="United States"/>
    <x v="24"/>
    <x v="21"/>
    <n v="97477"/>
    <x v="1"/>
    <s v="OFF-PA-10001497"/>
    <x v="1"/>
    <x v="10"/>
    <s v="Xerox 1914"/>
    <n v="131.904"/>
    <n v="3"/>
    <n v="0.2"/>
    <n v="47.815200000000004"/>
    <x v="1"/>
    <x v="0"/>
    <s v="No"/>
  </r>
  <r>
    <n v="8083"/>
    <s v="CA-2017-150714"/>
    <x v="662"/>
    <d v="2017-11-01T00:00:00"/>
    <s v="Standard Class"/>
    <s v="KH-16690"/>
    <s v="Kristen Hastings"/>
    <x v="1"/>
    <s v="United States"/>
    <x v="24"/>
    <x v="21"/>
    <n v="97477"/>
    <x v="1"/>
    <s v="OFF-AP-10003287"/>
    <x v="1"/>
    <x v="9"/>
    <s v="Tripp Lite TLP810NET Broadband Surge for Modem/Fax"/>
    <n v="203.88000000000002"/>
    <n v="5"/>
    <n v="0.2"/>
    <n v="20.387999999999998"/>
    <x v="1"/>
    <x v="0"/>
    <s v="No"/>
  </r>
  <r>
    <n v="8084"/>
    <s v="CA-2017-150714"/>
    <x v="662"/>
    <d v="2017-11-01T00:00:00"/>
    <s v="Standard Class"/>
    <s v="KH-16690"/>
    <s v="Kristen Hastings"/>
    <x v="1"/>
    <s v="United States"/>
    <x v="24"/>
    <x v="21"/>
    <n v="97477"/>
    <x v="1"/>
    <s v="OFF-BI-10002982"/>
    <x v="1"/>
    <x v="8"/>
    <s v="Avery Self-Adhesive Photo Pockets for Polaroid Photos"/>
    <n v="14.301000000000002"/>
    <n v="7"/>
    <n v="0.7"/>
    <n v="-10.487400000000001"/>
    <x v="1"/>
    <x v="0"/>
    <s v="No"/>
  </r>
  <r>
    <n v="8085"/>
    <s v="CA-2017-150714"/>
    <x v="662"/>
    <d v="2017-11-01T00:00:00"/>
    <s v="Standard Class"/>
    <s v="KH-16690"/>
    <s v="Kristen Hastings"/>
    <x v="1"/>
    <s v="United States"/>
    <x v="24"/>
    <x v="21"/>
    <n v="97477"/>
    <x v="1"/>
    <s v="OFF-ST-10001809"/>
    <x v="1"/>
    <x v="4"/>
    <s v="Fellowes Officeware Wire Shelving"/>
    <n v="718.6400000000001"/>
    <n v="10"/>
    <n v="0.2"/>
    <n v="-161.69400000000005"/>
    <x v="1"/>
    <x v="0"/>
    <s v="No"/>
  </r>
  <r>
    <n v="8086"/>
    <s v="CA-2018-105753"/>
    <x v="201"/>
    <d v="2018-10-26T00:00:00"/>
    <s v="Standard Class"/>
    <s v="LC-16960"/>
    <s v="Lindsay Castell"/>
    <x v="2"/>
    <s v="United States"/>
    <x v="81"/>
    <x v="17"/>
    <n v="22204"/>
    <x v="0"/>
    <s v="FUR-FU-10000246"/>
    <x v="0"/>
    <x v="5"/>
    <s v="Aluminum Document Frame"/>
    <n v="61.1"/>
    <n v="5"/>
    <n v="0"/>
    <n v="18.329999999999991"/>
    <x v="0"/>
    <x v="0"/>
    <s v="No"/>
  </r>
  <r>
    <n v="8087"/>
    <s v="CA-2019-120894"/>
    <x v="1045"/>
    <d v="2019-05-02T00:00:00"/>
    <s v="Standard Class"/>
    <s v="JL-15130"/>
    <s v="Jack Lebron"/>
    <x v="0"/>
    <s v="United States"/>
    <x v="40"/>
    <x v="3"/>
    <n v="28403"/>
    <x v="0"/>
    <s v="OFF-AP-10000252"/>
    <x v="1"/>
    <x v="9"/>
    <s v="Harmony HEPA Quiet Air Purifiers"/>
    <n v="28.08"/>
    <n v="3"/>
    <n v="0.2"/>
    <n v="5.2650000000000006"/>
    <x v="0"/>
    <x v="0"/>
    <s v="No"/>
  </r>
  <r>
    <n v="8088"/>
    <s v="CA-2018-106621"/>
    <x v="321"/>
    <d v="2018-10-01T00:00:00"/>
    <s v="Second Class"/>
    <s v="DM-12955"/>
    <s v="Dario Medina"/>
    <x v="1"/>
    <s v="United States"/>
    <x v="420"/>
    <x v="16"/>
    <n v="85364"/>
    <x v="1"/>
    <s v="OFF-AR-10002375"/>
    <x v="1"/>
    <x v="6"/>
    <s v="Newell 351"/>
    <n v="10.496"/>
    <n v="4"/>
    <n v="0.2"/>
    <n v="1.1807999999999983"/>
    <x v="1"/>
    <x v="0"/>
    <s v="No"/>
  </r>
  <r>
    <n v="8089"/>
    <s v="CA-2017-107020"/>
    <x v="848"/>
    <d v="2017-07-14T00:00:00"/>
    <s v="Standard Class"/>
    <s v="MV-18190"/>
    <s v="Mike Vittorini"/>
    <x v="0"/>
    <s v="United States"/>
    <x v="272"/>
    <x v="1"/>
    <n v="92404"/>
    <x v="1"/>
    <s v="OFF-BI-10003719"/>
    <x v="1"/>
    <x v="8"/>
    <s v="Large Capacity Hanging Post Binders"/>
    <n v="39.92"/>
    <n v="2"/>
    <n v="0.2"/>
    <n v="12.973999999999997"/>
    <x v="1"/>
    <x v="0"/>
    <s v="No"/>
  </r>
  <r>
    <n v="8090"/>
    <s v="US-2017-117492"/>
    <x v="976"/>
    <d v="2017-08-09T00:00:00"/>
    <s v="First Class"/>
    <s v="NS-18640"/>
    <s v="Noel Staavos"/>
    <x v="1"/>
    <s v="United States"/>
    <x v="248"/>
    <x v="39"/>
    <n v="21215"/>
    <x v="3"/>
    <s v="OFF-AP-10001492"/>
    <x v="1"/>
    <x v="9"/>
    <s v="Acco Six-Outlet Power Strip, 4' Cord Length"/>
    <n v="77.58"/>
    <n v="9"/>
    <n v="0"/>
    <n v="20.1708"/>
    <x v="3"/>
    <x v="0"/>
    <s v="No"/>
  </r>
  <r>
    <n v="8091"/>
    <s v="CA-2016-101392"/>
    <x v="1035"/>
    <d v="2016-12-13T00:00:00"/>
    <s v="Standard Class"/>
    <s v="AS-10630"/>
    <s v="Ann Steele"/>
    <x v="2"/>
    <s v="United States"/>
    <x v="4"/>
    <x v="4"/>
    <n v="98103"/>
    <x v="1"/>
    <s v="OFF-ST-10000532"/>
    <x v="1"/>
    <x v="4"/>
    <s v="Advantus Rolling Drawer Organizers"/>
    <n v="269.35999999999996"/>
    <n v="7"/>
    <n v="0"/>
    <n v="70.033599999999993"/>
    <x v="1"/>
    <x v="0"/>
    <s v="No"/>
  </r>
  <r>
    <n v="8092"/>
    <s v="CA-2017-127502"/>
    <x v="895"/>
    <d v="2017-12-14T00:00:00"/>
    <s v="Standard Class"/>
    <s v="MT-17815"/>
    <s v="Meg Tillman"/>
    <x v="0"/>
    <s v="United States"/>
    <x v="8"/>
    <x v="1"/>
    <n v="94110"/>
    <x v="1"/>
    <s v="OFF-LA-10001613"/>
    <x v="1"/>
    <x v="2"/>
    <s v="Avery File Folder Labels"/>
    <n v="5.76"/>
    <n v="2"/>
    <n v="0"/>
    <n v="2.8224"/>
    <x v="1"/>
    <x v="0"/>
    <s v="No"/>
  </r>
  <r>
    <n v="8093"/>
    <s v="CA-2019-143658"/>
    <x v="1183"/>
    <d v="2019-11-13T00:00:00"/>
    <s v="Second Class"/>
    <s v="SR-20425"/>
    <s v="Sharelle Roach"/>
    <x v="2"/>
    <s v="United States"/>
    <x v="20"/>
    <x v="15"/>
    <n v="10035"/>
    <x v="3"/>
    <s v="OFF-AR-10002818"/>
    <x v="1"/>
    <x v="6"/>
    <s v="Panasonic KP-310 Heavy-Duty Electric Pencil Sharpener"/>
    <n v="109.9"/>
    <n v="5"/>
    <n v="0"/>
    <n v="32.97"/>
    <x v="3"/>
    <x v="0"/>
    <s v="No"/>
  </r>
  <r>
    <n v="8094"/>
    <s v="CA-2019-133046"/>
    <x v="944"/>
    <d v="2019-08-01T00:00:00"/>
    <s v="Second Class"/>
    <s v="DK-13375"/>
    <s v="Dennis Kane"/>
    <x v="0"/>
    <s v="United States"/>
    <x v="4"/>
    <x v="4"/>
    <n v="98115"/>
    <x v="1"/>
    <s v="FUR-FU-10001940"/>
    <x v="0"/>
    <x v="5"/>
    <s v="Staple-based wall hangings"/>
    <n v="23.88"/>
    <n v="3"/>
    <n v="0"/>
    <n v="10.507200000000001"/>
    <x v="1"/>
    <x v="0"/>
    <s v="No"/>
  </r>
  <r>
    <n v="8095"/>
    <s v="CA-2019-133046"/>
    <x v="944"/>
    <d v="2019-08-01T00:00:00"/>
    <s v="Second Class"/>
    <s v="DK-13375"/>
    <s v="Dennis Kane"/>
    <x v="0"/>
    <s v="United States"/>
    <x v="4"/>
    <x v="4"/>
    <n v="98115"/>
    <x v="1"/>
    <s v="OFF-PA-10003883"/>
    <x v="1"/>
    <x v="10"/>
    <s v="Message Book, Phone, Wirebound Standard Line Memo, 2 3/4&quot; X 5&quot;"/>
    <n v="26.2"/>
    <n v="4"/>
    <n v="0"/>
    <n v="12.052"/>
    <x v="1"/>
    <x v="0"/>
    <s v="No"/>
  </r>
  <r>
    <n v="8096"/>
    <s v="CA-2019-133046"/>
    <x v="944"/>
    <d v="2019-08-01T00:00:00"/>
    <s v="Second Class"/>
    <s v="DK-13375"/>
    <s v="Dennis Kane"/>
    <x v="0"/>
    <s v="United States"/>
    <x v="4"/>
    <x v="4"/>
    <n v="98115"/>
    <x v="1"/>
    <s v="OFF-PA-10002787"/>
    <x v="1"/>
    <x v="10"/>
    <s v="Xerox 227"/>
    <n v="12.96"/>
    <n v="2"/>
    <n v="0"/>
    <n v="6.2208000000000006"/>
    <x v="1"/>
    <x v="0"/>
    <s v="No"/>
  </r>
  <r>
    <n v="8097"/>
    <s v="CA-2019-133046"/>
    <x v="944"/>
    <d v="2019-08-01T00:00:00"/>
    <s v="Second Class"/>
    <s v="DK-13375"/>
    <s v="Dennis Kane"/>
    <x v="0"/>
    <s v="United States"/>
    <x v="4"/>
    <x v="4"/>
    <n v="98115"/>
    <x v="1"/>
    <s v="TEC-AC-10000991"/>
    <x v="2"/>
    <x v="11"/>
    <s v="Sony Micro Vault Click 8 GB USB 2.0 Flash Drive"/>
    <n v="234.95000000000002"/>
    <n v="5"/>
    <n v="0"/>
    <n v="32.893000000000008"/>
    <x v="1"/>
    <x v="0"/>
    <s v="No"/>
  </r>
  <r>
    <n v="8098"/>
    <s v="CA-2019-122798"/>
    <x v="116"/>
    <d v="2020-01-01T00:00:00"/>
    <s v="Standard Class"/>
    <s v="SV-20935"/>
    <s v="Susan Vittorini"/>
    <x v="0"/>
    <s v="United States"/>
    <x v="305"/>
    <x v="27"/>
    <n v="87105"/>
    <x v="1"/>
    <s v="OFF-ST-10003058"/>
    <x v="1"/>
    <x v="4"/>
    <s v="Eldon Mobile Mega Data Cart  Mega Stackable  Add-On Trays"/>
    <n v="118.25"/>
    <n v="5"/>
    <n v="0"/>
    <n v="34.292499999999997"/>
    <x v="1"/>
    <x v="0"/>
    <s v="No"/>
  </r>
  <r>
    <n v="8099"/>
    <s v="CA-2019-122798"/>
    <x v="116"/>
    <d v="2020-01-01T00:00:00"/>
    <s v="Standard Class"/>
    <s v="SV-20935"/>
    <s v="Susan Vittorini"/>
    <x v="0"/>
    <s v="United States"/>
    <x v="305"/>
    <x v="27"/>
    <n v="87105"/>
    <x v="1"/>
    <s v="OFF-PA-10004239"/>
    <x v="1"/>
    <x v="10"/>
    <s v="Xerox 1953"/>
    <n v="4.28"/>
    <n v="1"/>
    <n v="0"/>
    <n v="1.9259999999999997"/>
    <x v="1"/>
    <x v="0"/>
    <s v="No"/>
  </r>
  <r>
    <n v="8100"/>
    <s v="CA-2018-169663"/>
    <x v="612"/>
    <d v="2018-03-13T00:00:00"/>
    <s v="First Class"/>
    <s v="RH-19510"/>
    <s v="Rick Huthwaite"/>
    <x v="2"/>
    <s v="United States"/>
    <x v="1"/>
    <x v="1"/>
    <n v="90045"/>
    <x v="1"/>
    <s v="TEC-AC-10003038"/>
    <x v="2"/>
    <x v="11"/>
    <s v="Kingston Digital DataTraveler 16GB USB 2.0"/>
    <n v="26.849999999999998"/>
    <n v="3"/>
    <n v="0"/>
    <n v="5.101499999999997"/>
    <x v="1"/>
    <x v="0"/>
    <s v="No"/>
  </r>
  <r>
    <n v="8101"/>
    <s v="CA-2018-169663"/>
    <x v="612"/>
    <d v="2018-03-13T00:00:00"/>
    <s v="First Class"/>
    <s v="RH-19510"/>
    <s v="Rick Huthwaite"/>
    <x v="2"/>
    <s v="United States"/>
    <x v="1"/>
    <x v="1"/>
    <n v="90045"/>
    <x v="1"/>
    <s v="TEC-MA-10000984"/>
    <x v="2"/>
    <x v="15"/>
    <s v="Okidata MB760 Printer"/>
    <n v="3357.6000000000004"/>
    <n v="3"/>
    <n v="0.2"/>
    <n v="377.72999999999956"/>
    <x v="1"/>
    <x v="0"/>
    <s v="No"/>
  </r>
  <r>
    <n v="8102"/>
    <s v="CA-2017-149846"/>
    <x v="1184"/>
    <d v="2017-05-26T00:00:00"/>
    <s v="Standard Class"/>
    <s v="SB-20185"/>
    <s v="Sarah Brown"/>
    <x v="0"/>
    <s v="United States"/>
    <x v="1"/>
    <x v="1"/>
    <n v="90045"/>
    <x v="1"/>
    <s v="OFF-LA-10004484"/>
    <x v="1"/>
    <x v="2"/>
    <s v="Avery 476"/>
    <n v="8.26"/>
    <n v="2"/>
    <n v="0"/>
    <n v="3.7995999999999999"/>
    <x v="1"/>
    <x v="0"/>
    <s v="No"/>
  </r>
  <r>
    <n v="8103"/>
    <s v="CA-2017-149846"/>
    <x v="1184"/>
    <d v="2017-05-26T00:00:00"/>
    <s v="Standard Class"/>
    <s v="SB-20185"/>
    <s v="Sarah Brown"/>
    <x v="0"/>
    <s v="United States"/>
    <x v="1"/>
    <x v="1"/>
    <n v="90045"/>
    <x v="1"/>
    <s v="TEC-MA-10004002"/>
    <x v="2"/>
    <x v="15"/>
    <s v="Zebra GX420t Direct Thermal/Thermal Transfer Printer"/>
    <n v="2973.32"/>
    <n v="7"/>
    <n v="0.2"/>
    <n v="334.49849999999958"/>
    <x v="1"/>
    <x v="0"/>
    <s v="No"/>
  </r>
  <r>
    <n v="8104"/>
    <s v="CA-2017-149846"/>
    <x v="1184"/>
    <d v="2017-05-26T00:00:00"/>
    <s v="Standard Class"/>
    <s v="SB-20185"/>
    <s v="Sarah Brown"/>
    <x v="0"/>
    <s v="United States"/>
    <x v="1"/>
    <x v="1"/>
    <n v="90045"/>
    <x v="1"/>
    <s v="OFF-ST-10002406"/>
    <x v="1"/>
    <x v="4"/>
    <s v="Pizazz Global Quick File"/>
    <n v="104.79"/>
    <n v="7"/>
    <n v="0"/>
    <n v="29.341200000000008"/>
    <x v="1"/>
    <x v="0"/>
    <s v="No"/>
  </r>
  <r>
    <n v="8105"/>
    <s v="CA-2017-149846"/>
    <x v="1184"/>
    <d v="2017-05-26T00:00:00"/>
    <s v="Standard Class"/>
    <s v="SB-20185"/>
    <s v="Sarah Brown"/>
    <x v="0"/>
    <s v="United States"/>
    <x v="1"/>
    <x v="1"/>
    <n v="90045"/>
    <x v="1"/>
    <s v="TEC-PH-10003645"/>
    <x v="2"/>
    <x v="7"/>
    <s v="Aastra 57i VoIP phone"/>
    <n v="775.72800000000007"/>
    <n v="6"/>
    <n v="0.2"/>
    <n v="58.179600000000022"/>
    <x v="1"/>
    <x v="0"/>
    <s v="No"/>
  </r>
  <r>
    <n v="8106"/>
    <s v="CA-2019-159149"/>
    <x v="922"/>
    <d v="2019-02-19T00:00:00"/>
    <s v="First Class"/>
    <s v="CR-12820"/>
    <s v="Cyra Reiten"/>
    <x v="2"/>
    <s v="United States"/>
    <x v="12"/>
    <x v="5"/>
    <n v="77041"/>
    <x v="2"/>
    <s v="FUR-BO-10001601"/>
    <x v="0"/>
    <x v="0"/>
    <s v="Sauder Mission Library with Doors, Fruitwood Finish"/>
    <n v="89.066399999999987"/>
    <n v="1"/>
    <n v="0.32"/>
    <n v="-17.027400000000007"/>
    <x v="2"/>
    <x v="0"/>
    <s v="No"/>
  </r>
  <r>
    <n v="8107"/>
    <s v="CA-2019-159149"/>
    <x v="922"/>
    <d v="2019-02-19T00:00:00"/>
    <s v="First Class"/>
    <s v="CR-12820"/>
    <s v="Cyra Reiten"/>
    <x v="2"/>
    <s v="United States"/>
    <x v="12"/>
    <x v="5"/>
    <n v="77041"/>
    <x v="2"/>
    <s v="OFF-AR-10000937"/>
    <x v="1"/>
    <x v="6"/>
    <s v="Dixon Ticonderoga Core-Lock Colored Pencils, 48-Color Set"/>
    <n v="175.44"/>
    <n v="6"/>
    <n v="0.2"/>
    <n v="52.632000000000005"/>
    <x v="2"/>
    <x v="0"/>
    <s v="No"/>
  </r>
  <r>
    <n v="8108"/>
    <s v="CA-2019-159149"/>
    <x v="922"/>
    <d v="2019-02-19T00:00:00"/>
    <s v="First Class"/>
    <s v="CR-12820"/>
    <s v="Cyra Reiten"/>
    <x v="2"/>
    <s v="United States"/>
    <x v="12"/>
    <x v="5"/>
    <n v="77041"/>
    <x v="2"/>
    <s v="TEC-PH-10000038"/>
    <x v="2"/>
    <x v="7"/>
    <s v="Jawbone MINI JAMBOX Wireless Bluetooth Speaker"/>
    <n v="438.33600000000001"/>
    <n v="4"/>
    <n v="0.2"/>
    <n v="-87.667200000000037"/>
    <x v="2"/>
    <x v="0"/>
    <s v="No"/>
  </r>
  <r>
    <n v="8109"/>
    <s v="US-2019-167570"/>
    <x v="166"/>
    <d v="2019-12-15T00:00:00"/>
    <s v="Standard Class"/>
    <s v="EG-13900"/>
    <s v="Emily Grady"/>
    <x v="0"/>
    <s v="United States"/>
    <x v="10"/>
    <x v="9"/>
    <n v="19140"/>
    <x v="3"/>
    <s v="FUR-CH-10003396"/>
    <x v="0"/>
    <x v="1"/>
    <s v="Global Deluxe Steno Chair"/>
    <n v="215.54400000000001"/>
    <n v="4"/>
    <n v="0.3"/>
    <n v="-58.504800000000017"/>
    <x v="3"/>
    <x v="0"/>
    <s v="No"/>
  </r>
  <r>
    <n v="8110"/>
    <s v="CA-2019-160122"/>
    <x v="551"/>
    <d v="2019-11-23T00:00:00"/>
    <s v="Standard Class"/>
    <s v="RD-19930"/>
    <s v="Russell D'Ascenzo"/>
    <x v="0"/>
    <s v="United States"/>
    <x v="22"/>
    <x v="10"/>
    <n v="60623"/>
    <x v="2"/>
    <s v="OFF-EN-10002592"/>
    <x v="1"/>
    <x v="12"/>
    <s v="Peel &amp; Seel Recycled Catalog Envelopes, Brown"/>
    <n v="55.584000000000003"/>
    <n v="6"/>
    <n v="0.2"/>
    <n v="20.844000000000001"/>
    <x v="2"/>
    <x v="0"/>
    <s v="No"/>
  </r>
  <r>
    <n v="8111"/>
    <s v="CA-2019-160122"/>
    <x v="551"/>
    <d v="2019-11-23T00:00:00"/>
    <s v="Standard Class"/>
    <s v="RD-19930"/>
    <s v="Russell D'Ascenzo"/>
    <x v="0"/>
    <s v="United States"/>
    <x v="22"/>
    <x v="10"/>
    <n v="60623"/>
    <x v="2"/>
    <s v="FUR-CH-10000422"/>
    <x v="0"/>
    <x v="1"/>
    <s v="Global Highback Leather Tilter in Burgundy"/>
    <n v="127.38599999999998"/>
    <n v="2"/>
    <n v="0.3"/>
    <n v="-25.477199999999982"/>
    <x v="2"/>
    <x v="0"/>
    <s v="No"/>
  </r>
  <r>
    <n v="8112"/>
    <s v="CA-2018-130393"/>
    <x v="49"/>
    <d v="2018-12-03T00:00:00"/>
    <s v="Second Class"/>
    <s v="JM-15865"/>
    <s v="John Murray"/>
    <x v="0"/>
    <s v="United States"/>
    <x v="287"/>
    <x v="5"/>
    <n v="76903"/>
    <x v="2"/>
    <s v="FUR-CH-10002647"/>
    <x v="0"/>
    <x v="1"/>
    <s v="Situations Contoured Folding Chairs, 4/Set"/>
    <n v="248.43"/>
    <n v="5"/>
    <n v="0.3"/>
    <n v="-17.744999999999976"/>
    <x v="2"/>
    <x v="0"/>
    <s v="No"/>
  </r>
  <r>
    <n v="8113"/>
    <s v="CA-2018-130393"/>
    <x v="49"/>
    <d v="2018-12-03T00:00:00"/>
    <s v="Second Class"/>
    <s v="JM-15865"/>
    <s v="John Murray"/>
    <x v="0"/>
    <s v="United States"/>
    <x v="287"/>
    <x v="5"/>
    <n v="76903"/>
    <x v="2"/>
    <s v="OFF-AP-10004859"/>
    <x v="1"/>
    <x v="9"/>
    <s v="Acco 6 Outlet Guardian Premium Surge Suppressor"/>
    <n v="11.647999999999998"/>
    <n v="4"/>
    <n v="0.8"/>
    <n v="-30.867200000000004"/>
    <x v="2"/>
    <x v="0"/>
    <s v="No"/>
  </r>
  <r>
    <n v="8114"/>
    <s v="CA-2018-130393"/>
    <x v="49"/>
    <d v="2018-12-03T00:00:00"/>
    <s v="Second Class"/>
    <s v="JM-15865"/>
    <s v="John Murray"/>
    <x v="0"/>
    <s v="United States"/>
    <x v="287"/>
    <x v="5"/>
    <n v="76903"/>
    <x v="2"/>
    <s v="FUR-CH-10004477"/>
    <x v="0"/>
    <x v="1"/>
    <s v="Global Push Button Manager's Chair, Indigo"/>
    <n v="85.245999999999995"/>
    <n v="2"/>
    <n v="0.3"/>
    <n v="-1.217800000000004"/>
    <x v="2"/>
    <x v="0"/>
    <s v="No"/>
  </r>
  <r>
    <n v="8115"/>
    <s v="CA-2019-144820"/>
    <x v="621"/>
    <d v="2019-10-07T00:00:00"/>
    <s v="Second Class"/>
    <s v="LW-16825"/>
    <s v="Laurel Workman"/>
    <x v="1"/>
    <s v="United States"/>
    <x v="45"/>
    <x v="5"/>
    <n v="77506"/>
    <x v="2"/>
    <s v="OFF-AR-10004817"/>
    <x v="1"/>
    <x v="6"/>
    <s v="Colorific Watercolor Pencils"/>
    <n v="20.64"/>
    <n v="5"/>
    <n v="0.2"/>
    <n v="2.3219999999999974"/>
    <x v="2"/>
    <x v="0"/>
    <s v="No"/>
  </r>
  <r>
    <n v="8116"/>
    <s v="CA-2019-101014"/>
    <x v="635"/>
    <d v="2019-09-04T00:00:00"/>
    <s v="Standard Class"/>
    <s v="RW-19540"/>
    <s v="Rick Wilson"/>
    <x v="1"/>
    <s v="United States"/>
    <x v="1"/>
    <x v="1"/>
    <n v="90049"/>
    <x v="1"/>
    <s v="FUR-FU-10003374"/>
    <x v="0"/>
    <x v="5"/>
    <s v="Electrix Fluorescent Magnifier Lamps &amp; Weighted Base"/>
    <n v="148.02000000000001"/>
    <n v="3"/>
    <n v="0"/>
    <n v="41.445600000000013"/>
    <x v="1"/>
    <x v="0"/>
    <s v="No"/>
  </r>
  <r>
    <n v="8117"/>
    <s v="CA-2019-105543"/>
    <x v="221"/>
    <d v="2019-11-24T00:00:00"/>
    <s v="Same Day"/>
    <s v="BG-11695"/>
    <s v="Brooke Gillingham"/>
    <x v="1"/>
    <s v="United States"/>
    <x v="495"/>
    <x v="41"/>
    <n v="67846"/>
    <x v="2"/>
    <s v="OFF-ST-10003123"/>
    <x v="1"/>
    <x v="4"/>
    <s v="Fellowes Bases and Tops For Staxonsteel/High-Stak Systems"/>
    <n v="33.29"/>
    <n v="1"/>
    <n v="0"/>
    <n v="7.9895999999999994"/>
    <x v="2"/>
    <x v="0"/>
    <s v="No"/>
  </r>
  <r>
    <n v="8118"/>
    <s v="US-2019-113201"/>
    <x v="160"/>
    <d v="2019-07-05T00:00:00"/>
    <s v="Standard Class"/>
    <s v="TT-21220"/>
    <s v="Thomas Thornton"/>
    <x v="0"/>
    <s v="United States"/>
    <x v="1"/>
    <x v="1"/>
    <n v="90045"/>
    <x v="1"/>
    <s v="OFF-PA-10000675"/>
    <x v="1"/>
    <x v="10"/>
    <s v="Xerox 1919"/>
    <n v="204.95000000000002"/>
    <n v="5"/>
    <n v="0"/>
    <n v="100.4255"/>
    <x v="1"/>
    <x v="0"/>
    <s v="No"/>
  </r>
  <r>
    <n v="8119"/>
    <s v="US-2019-106551"/>
    <x v="847"/>
    <d v="2019-07-27T00:00:00"/>
    <s v="Standard Class"/>
    <s v="EB-13930"/>
    <s v="Eric Barreto"/>
    <x v="0"/>
    <s v="United States"/>
    <x v="22"/>
    <x v="10"/>
    <n v="60653"/>
    <x v="2"/>
    <s v="FUR-CH-10004997"/>
    <x v="0"/>
    <x v="1"/>
    <s v="Hon Every-Day Series Multi-Task Chairs"/>
    <n v="526.34399999999994"/>
    <n v="4"/>
    <n v="0.3"/>
    <n v="-75.191999999999979"/>
    <x v="2"/>
    <x v="0"/>
    <s v="No"/>
  </r>
  <r>
    <n v="8120"/>
    <s v="CA-2018-116722"/>
    <x v="583"/>
    <d v="2018-11-16T00:00:00"/>
    <s v="Standard Class"/>
    <s v="LP-17080"/>
    <s v="Liz Pelletier"/>
    <x v="0"/>
    <s v="United States"/>
    <x v="8"/>
    <x v="1"/>
    <n v="94110"/>
    <x v="1"/>
    <s v="FUR-FU-10001934"/>
    <x v="0"/>
    <x v="5"/>
    <s v="Magnifier Swing Arm Lamp"/>
    <n v="41.96"/>
    <n v="2"/>
    <n v="0"/>
    <n v="10.909600000000001"/>
    <x v="1"/>
    <x v="0"/>
    <s v="No"/>
  </r>
  <r>
    <n v="8121"/>
    <s v="CA-2018-116722"/>
    <x v="583"/>
    <d v="2018-11-16T00:00:00"/>
    <s v="Standard Class"/>
    <s v="LP-17080"/>
    <s v="Liz Pelletier"/>
    <x v="0"/>
    <s v="United States"/>
    <x v="8"/>
    <x v="1"/>
    <n v="94110"/>
    <x v="1"/>
    <s v="FUR-CH-10004997"/>
    <x v="0"/>
    <x v="1"/>
    <s v="Hon Every-Day Series Multi-Task Chairs"/>
    <n v="451.15199999999993"/>
    <n v="3"/>
    <n v="0.2"/>
    <n v="0"/>
    <x v="1"/>
    <x v="0"/>
    <s v="No"/>
  </r>
  <r>
    <n v="8122"/>
    <s v="CA-2018-116722"/>
    <x v="583"/>
    <d v="2018-11-16T00:00:00"/>
    <s v="Standard Class"/>
    <s v="LP-17080"/>
    <s v="Liz Pelletier"/>
    <x v="0"/>
    <s v="United States"/>
    <x v="8"/>
    <x v="1"/>
    <n v="94110"/>
    <x v="1"/>
    <s v="OFF-BI-10001890"/>
    <x v="1"/>
    <x v="8"/>
    <s v="Avery Poly Binder Pockets"/>
    <n v="31.504000000000005"/>
    <n v="11"/>
    <n v="0.2"/>
    <n v="11.026399999999999"/>
    <x v="1"/>
    <x v="0"/>
    <s v="No"/>
  </r>
  <r>
    <n v="8123"/>
    <s v="CA-2016-138128"/>
    <x v="337"/>
    <d v="2016-12-15T00:00:00"/>
    <s v="Standard Class"/>
    <s v="FP-14320"/>
    <s v="Frank Preis"/>
    <x v="0"/>
    <s v="United States"/>
    <x v="10"/>
    <x v="9"/>
    <n v="19134"/>
    <x v="3"/>
    <s v="OFF-EN-10002500"/>
    <x v="1"/>
    <x v="12"/>
    <s v="Globe Weis Peel &amp; Seel First Class Envelopes"/>
    <n v="30.672000000000001"/>
    <n v="3"/>
    <n v="0.2"/>
    <n v="9.5850000000000009"/>
    <x v="3"/>
    <x v="0"/>
    <s v="No"/>
  </r>
  <r>
    <n v="8124"/>
    <s v="CA-2016-138128"/>
    <x v="337"/>
    <d v="2016-12-15T00:00:00"/>
    <s v="Standard Class"/>
    <s v="FP-14320"/>
    <s v="Frank Preis"/>
    <x v="0"/>
    <s v="United States"/>
    <x v="10"/>
    <x v="9"/>
    <n v="19134"/>
    <x v="3"/>
    <s v="TEC-CO-10001766"/>
    <x v="2"/>
    <x v="16"/>
    <s v="Canon PC940 Copier"/>
    <n v="1079.9759999999999"/>
    <n v="4"/>
    <n v="0.4"/>
    <n v="125.99719999999991"/>
    <x v="3"/>
    <x v="0"/>
    <s v="No"/>
  </r>
  <r>
    <n v="8125"/>
    <s v="US-2019-150070"/>
    <x v="210"/>
    <d v="2019-09-12T00:00:00"/>
    <s v="Standard Class"/>
    <s v="JA-15970"/>
    <s v="Joseph Airdo"/>
    <x v="0"/>
    <s v="United States"/>
    <x v="494"/>
    <x v="1"/>
    <n v="95351"/>
    <x v="1"/>
    <s v="FUR-CH-10004860"/>
    <x v="0"/>
    <x v="1"/>
    <s v="Global Low Back Tilter Chair"/>
    <n v="161.56800000000001"/>
    <n v="2"/>
    <n v="0.2"/>
    <n v="-28.274400000000021"/>
    <x v="1"/>
    <x v="0"/>
    <s v="No"/>
  </r>
  <r>
    <n v="8126"/>
    <s v="CA-2017-137064"/>
    <x v="525"/>
    <d v="2017-02-13T00:00:00"/>
    <s v="Standard Class"/>
    <s v="TS-21655"/>
    <s v="Trudy Schmidt"/>
    <x v="0"/>
    <s v="United States"/>
    <x v="12"/>
    <x v="5"/>
    <n v="77070"/>
    <x v="2"/>
    <s v="OFF-BI-10002049"/>
    <x v="1"/>
    <x v="8"/>
    <s v="UniKeep View Case Binders"/>
    <n v="2.9339999999999993"/>
    <n v="3"/>
    <n v="0.8"/>
    <n v="-4.9878000000000018"/>
    <x v="2"/>
    <x v="0"/>
    <s v="No"/>
  </r>
  <r>
    <n v="8127"/>
    <s v="CA-2017-137064"/>
    <x v="525"/>
    <d v="2017-02-13T00:00:00"/>
    <s v="Standard Class"/>
    <s v="TS-21655"/>
    <s v="Trudy Schmidt"/>
    <x v="0"/>
    <s v="United States"/>
    <x v="12"/>
    <x v="5"/>
    <n v="77070"/>
    <x v="2"/>
    <s v="TEC-AC-10003499"/>
    <x v="2"/>
    <x v="11"/>
    <s v="Memorex Mini Travel Drive 8 GB USB 2.0 Flash Drive"/>
    <n v="18.528000000000002"/>
    <n v="2"/>
    <n v="0.2"/>
    <n v="4.4004000000000003"/>
    <x v="2"/>
    <x v="0"/>
    <s v="No"/>
  </r>
  <r>
    <n v="8128"/>
    <s v="CA-2017-137064"/>
    <x v="525"/>
    <d v="2017-02-13T00:00:00"/>
    <s v="Standard Class"/>
    <s v="TS-21655"/>
    <s v="Trudy Schmidt"/>
    <x v="0"/>
    <s v="United States"/>
    <x v="12"/>
    <x v="5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  <x v="2"/>
    <x v="0"/>
    <s v="No"/>
  </r>
  <r>
    <n v="8129"/>
    <s v="CA-2019-157350"/>
    <x v="775"/>
    <d v="2019-09-01T00:00:00"/>
    <s v="Standard Class"/>
    <s v="DP-13000"/>
    <s v="Darren Powers"/>
    <x v="0"/>
    <s v="United States"/>
    <x v="22"/>
    <x v="10"/>
    <n v="60610"/>
    <x v="2"/>
    <s v="FUR-FU-10000222"/>
    <x v="0"/>
    <x v="5"/>
    <s v="Seth Thomas 16&quot; Steel Case Clock"/>
    <n v="64.959999999999994"/>
    <n v="5"/>
    <n v="0.6"/>
    <n v="-43.847999999999985"/>
    <x v="2"/>
    <x v="0"/>
    <s v="No"/>
  </r>
  <r>
    <n v="8130"/>
    <s v="CA-2016-127866"/>
    <x v="836"/>
    <d v="2016-07-23T00:00:00"/>
    <s v="First Class"/>
    <s v="JD-15895"/>
    <s v="Jonathan Doherty"/>
    <x v="1"/>
    <s v="United States"/>
    <x v="169"/>
    <x v="1"/>
    <n v="92503"/>
    <x v="1"/>
    <s v="TEC-AC-10000023"/>
    <x v="2"/>
    <x v="11"/>
    <s v="Maxell 74 Minute CD-R Spindle, 50/Pack"/>
    <n v="41.94"/>
    <n v="2"/>
    <n v="0"/>
    <n v="15.098399999999998"/>
    <x v="1"/>
    <x v="0"/>
    <s v="No"/>
  </r>
  <r>
    <n v="8131"/>
    <s v="CA-2016-127866"/>
    <x v="836"/>
    <d v="2016-07-23T00:00:00"/>
    <s v="First Class"/>
    <s v="JD-15895"/>
    <s v="Jonathan Doherty"/>
    <x v="1"/>
    <s v="United States"/>
    <x v="169"/>
    <x v="1"/>
    <n v="92503"/>
    <x v="1"/>
    <s v="OFF-PA-10003971"/>
    <x v="1"/>
    <x v="10"/>
    <s v="Xerox 1965"/>
    <n v="11.96"/>
    <n v="2"/>
    <n v="0"/>
    <n v="5.8604000000000003"/>
    <x v="1"/>
    <x v="0"/>
    <s v="No"/>
  </r>
  <r>
    <n v="8132"/>
    <s v="CA-2016-127866"/>
    <x v="836"/>
    <d v="2016-07-23T00:00:00"/>
    <s v="First Class"/>
    <s v="JD-15895"/>
    <s v="Jonathan Doherty"/>
    <x v="1"/>
    <s v="United States"/>
    <x v="169"/>
    <x v="1"/>
    <n v="92503"/>
    <x v="1"/>
    <s v="OFF-AR-10003481"/>
    <x v="1"/>
    <x v="6"/>
    <s v="Newell 348"/>
    <n v="13.12"/>
    <n v="4"/>
    <n v="0"/>
    <n v="3.8047999999999984"/>
    <x v="1"/>
    <x v="0"/>
    <s v="No"/>
  </r>
  <r>
    <n v="8133"/>
    <s v="CA-2016-127866"/>
    <x v="836"/>
    <d v="2016-07-23T00:00:00"/>
    <s v="First Class"/>
    <s v="JD-15895"/>
    <s v="Jonathan Doherty"/>
    <x v="1"/>
    <s v="United States"/>
    <x v="169"/>
    <x v="1"/>
    <n v="92503"/>
    <x v="1"/>
    <s v="OFF-ST-10001490"/>
    <x v="1"/>
    <x v="4"/>
    <s v="Hot File 7-Pocket, Floor Stand"/>
    <n v="535.41"/>
    <n v="3"/>
    <n v="0"/>
    <n v="160.62299999999993"/>
    <x v="1"/>
    <x v="0"/>
    <s v="No"/>
  </r>
  <r>
    <n v="8134"/>
    <s v="CA-2017-131352"/>
    <x v="1049"/>
    <d v="2017-10-13T00:00:00"/>
    <s v="Standard Class"/>
    <s v="GH-14485"/>
    <s v="Gene Hale"/>
    <x v="1"/>
    <s v="United States"/>
    <x v="61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x v="2"/>
    <x v="0"/>
    <s v="No"/>
  </r>
  <r>
    <n v="8135"/>
    <s v="CA-2017-121776"/>
    <x v="1130"/>
    <d v="2017-02-21T00:00:00"/>
    <s v="Standard Class"/>
    <s v="RD-19585"/>
    <s v="Rob Dowd"/>
    <x v="0"/>
    <s v="United States"/>
    <x v="1"/>
    <x v="1"/>
    <n v="90008"/>
    <x v="1"/>
    <s v="OFF-PA-10001970"/>
    <x v="1"/>
    <x v="10"/>
    <s v="Xerox 1881"/>
    <n v="36.839999999999996"/>
    <n v="3"/>
    <n v="0"/>
    <n v="17.314799999999998"/>
    <x v="1"/>
    <x v="0"/>
    <s v="No"/>
  </r>
  <r>
    <n v="8136"/>
    <s v="CA-2017-121776"/>
    <x v="1130"/>
    <d v="2017-02-21T00:00:00"/>
    <s v="Standard Class"/>
    <s v="RD-19585"/>
    <s v="Rob Dowd"/>
    <x v="0"/>
    <s v="United States"/>
    <x v="1"/>
    <x v="1"/>
    <n v="90008"/>
    <x v="1"/>
    <s v="OFF-LA-10002762"/>
    <x v="1"/>
    <x v="2"/>
    <s v="Avery 485"/>
    <n v="87.71"/>
    <n v="7"/>
    <n v="0"/>
    <n v="41.223699999999994"/>
    <x v="1"/>
    <x v="0"/>
    <s v="No"/>
  </r>
  <r>
    <n v="8137"/>
    <s v="CA-2018-118073"/>
    <x v="399"/>
    <d v="2018-08-16T00:00:00"/>
    <s v="Standard Class"/>
    <s v="CS-12490"/>
    <s v="Cindy Schnelling"/>
    <x v="1"/>
    <s v="United States"/>
    <x v="121"/>
    <x v="2"/>
    <n v="33801"/>
    <x v="0"/>
    <s v="FUR-TA-10002533"/>
    <x v="0"/>
    <x v="3"/>
    <s v="BPI Conference Tables"/>
    <n v="562.29250000000013"/>
    <n v="7"/>
    <n v="0.45"/>
    <n v="-255.58750000000009"/>
    <x v="0"/>
    <x v="0"/>
    <s v="No"/>
  </r>
  <r>
    <n v="8138"/>
    <s v="CA-2016-103219"/>
    <x v="187"/>
    <d v="2016-11-13T00:00:00"/>
    <s v="Standard Class"/>
    <s v="BF-11215"/>
    <s v="Benjamin Farhat"/>
    <x v="2"/>
    <s v="United States"/>
    <x v="20"/>
    <x v="15"/>
    <n v="10035"/>
    <x v="3"/>
    <s v="FUR-FU-10004091"/>
    <x v="0"/>
    <x v="5"/>
    <s v="Eldon 200 Class Desk Accessories, Black"/>
    <n v="56.52"/>
    <n v="9"/>
    <n v="0"/>
    <n v="21.477600000000002"/>
    <x v="3"/>
    <x v="0"/>
    <s v="No"/>
  </r>
  <r>
    <n v="8139"/>
    <s v="CA-2018-102561"/>
    <x v="427"/>
    <d v="2018-07-22T00:00:00"/>
    <s v="Standard Class"/>
    <s v="NK-18490"/>
    <s v="Neil Knudson"/>
    <x v="2"/>
    <s v="United States"/>
    <x v="10"/>
    <x v="9"/>
    <n v="19140"/>
    <x v="3"/>
    <s v="OFF-AR-10001545"/>
    <x v="1"/>
    <x v="6"/>
    <s v="Newell 326"/>
    <n v="11.264000000000001"/>
    <n v="8"/>
    <n v="0.2"/>
    <n v="1.2671999999999994"/>
    <x v="3"/>
    <x v="0"/>
    <s v="No"/>
  </r>
  <r>
    <n v="8140"/>
    <s v="CA-2018-102561"/>
    <x v="427"/>
    <d v="2018-07-22T00:00:00"/>
    <s v="Standard Class"/>
    <s v="NK-18490"/>
    <s v="Neil Knudson"/>
    <x v="2"/>
    <s v="United States"/>
    <x v="10"/>
    <x v="9"/>
    <n v="19140"/>
    <x v="3"/>
    <s v="OFF-ST-10001476"/>
    <x v="1"/>
    <x v="4"/>
    <s v="Steel Personal Filing/Posting Tote"/>
    <n v="284.08000000000004"/>
    <n v="10"/>
    <n v="0.2"/>
    <n v="24.856999999999999"/>
    <x v="3"/>
    <x v="0"/>
    <s v="No"/>
  </r>
  <r>
    <n v="8141"/>
    <s v="CA-2018-102561"/>
    <x v="427"/>
    <d v="2018-07-22T00:00:00"/>
    <s v="Standard Class"/>
    <s v="NK-18490"/>
    <s v="Neil Knudson"/>
    <x v="2"/>
    <s v="United States"/>
    <x v="10"/>
    <x v="9"/>
    <n v="19140"/>
    <x v="3"/>
    <s v="OFF-PA-10004971"/>
    <x v="1"/>
    <x v="10"/>
    <s v="Xerox 196"/>
    <n v="18.496000000000002"/>
    <n v="4"/>
    <n v="0.2"/>
    <n v="6.7048000000000005"/>
    <x v="3"/>
    <x v="0"/>
    <s v="No"/>
  </r>
  <r>
    <n v="8142"/>
    <s v="CA-2018-100993"/>
    <x v="473"/>
    <d v="2018-02-10T00:00:00"/>
    <s v="Standard Class"/>
    <s v="AZ-10750"/>
    <s v="Annie Zypern"/>
    <x v="0"/>
    <s v="United States"/>
    <x v="70"/>
    <x v="1"/>
    <n v="92037"/>
    <x v="1"/>
    <s v="OFF-LA-10003223"/>
    <x v="1"/>
    <x v="2"/>
    <s v="Avery 508"/>
    <n v="14.73"/>
    <n v="3"/>
    <n v="0"/>
    <n v="7.2176999999999998"/>
    <x v="1"/>
    <x v="0"/>
    <s v="No"/>
  </r>
  <r>
    <n v="8143"/>
    <s v="CA-2018-100993"/>
    <x v="473"/>
    <d v="2018-02-10T00:00:00"/>
    <s v="Standard Class"/>
    <s v="AZ-10750"/>
    <s v="Annie Zypern"/>
    <x v="0"/>
    <s v="United States"/>
    <x v="70"/>
    <x v="1"/>
    <n v="92037"/>
    <x v="1"/>
    <s v="OFF-ST-10004340"/>
    <x v="1"/>
    <x v="4"/>
    <s v="Fellowes Mobile File Cart, Black"/>
    <n v="186.54"/>
    <n v="3"/>
    <n v="0"/>
    <n v="50.365800000000007"/>
    <x v="1"/>
    <x v="0"/>
    <s v="No"/>
  </r>
  <r>
    <n v="8144"/>
    <s v="CA-2018-100993"/>
    <x v="473"/>
    <d v="2018-02-10T00:00:00"/>
    <s v="Standard Class"/>
    <s v="AZ-10750"/>
    <s v="Annie Zypern"/>
    <x v="0"/>
    <s v="United States"/>
    <x v="70"/>
    <x v="1"/>
    <n v="92037"/>
    <x v="1"/>
    <s v="FUR-TA-10001095"/>
    <x v="0"/>
    <x v="3"/>
    <s v="Chromcraft Round Conference Tables"/>
    <n v="557.72799999999995"/>
    <n v="4"/>
    <n v="0.2"/>
    <n v="6.9715999999999951"/>
    <x v="1"/>
    <x v="0"/>
    <s v="No"/>
  </r>
  <r>
    <n v="8145"/>
    <s v="CA-2018-100993"/>
    <x v="473"/>
    <d v="2018-02-10T00:00:00"/>
    <s v="Standard Class"/>
    <s v="AZ-10750"/>
    <s v="Annie Zypern"/>
    <x v="0"/>
    <s v="United States"/>
    <x v="70"/>
    <x v="1"/>
    <n v="92037"/>
    <x v="1"/>
    <s v="TEC-PH-10001448"/>
    <x v="2"/>
    <x v="7"/>
    <s v="Anker Astro 15000mAh USB Portable Charger"/>
    <n v="159.96800000000002"/>
    <n v="4"/>
    <n v="0.2"/>
    <n v="-31.993600000000029"/>
    <x v="1"/>
    <x v="0"/>
    <s v="No"/>
  </r>
  <r>
    <n v="8146"/>
    <s v="US-2016-112949"/>
    <x v="886"/>
    <d v="2016-06-27T00:00:00"/>
    <s v="Standard Class"/>
    <s v="Co-12640"/>
    <s v="Corey-Lock"/>
    <x v="0"/>
    <s v="United States"/>
    <x v="408"/>
    <x v="26"/>
    <n v="73505"/>
    <x v="2"/>
    <s v="OFF-AP-10001005"/>
    <x v="1"/>
    <x v="9"/>
    <s v="Honeywell Quietcare HEPA Air Cleaner"/>
    <n v="471.90000000000003"/>
    <n v="6"/>
    <n v="0"/>
    <n v="155.72699999999998"/>
    <x v="2"/>
    <x v="0"/>
    <s v="No"/>
  </r>
  <r>
    <n v="8147"/>
    <s v="US-2016-112949"/>
    <x v="886"/>
    <d v="2016-06-27T00:00:00"/>
    <s v="Standard Class"/>
    <s v="Co-12640"/>
    <s v="Corey-Lock"/>
    <x v="0"/>
    <s v="United States"/>
    <x v="408"/>
    <x v="26"/>
    <n v="73505"/>
    <x v="2"/>
    <s v="OFF-AR-10003469"/>
    <x v="1"/>
    <x v="6"/>
    <s v="Nontoxic Chalk"/>
    <n v="3.52"/>
    <n v="2"/>
    <n v="0"/>
    <n v="1.6896"/>
    <x v="2"/>
    <x v="0"/>
    <s v="No"/>
  </r>
  <r>
    <n v="8148"/>
    <s v="US-2019-146822"/>
    <x v="255"/>
    <d v="2019-06-14T00:00:00"/>
    <s v="Standard Class"/>
    <s v="AG-10675"/>
    <s v="Anna Gayman"/>
    <x v="0"/>
    <s v="United States"/>
    <x v="127"/>
    <x v="17"/>
    <n v="24153"/>
    <x v="0"/>
    <s v="OFF-PA-10000249"/>
    <x v="1"/>
    <x v="10"/>
    <s v="Easy-staple paper"/>
    <n v="49.12"/>
    <n v="4"/>
    <n v="0"/>
    <n v="23.086399999999998"/>
    <x v="0"/>
    <x v="0"/>
    <s v="No"/>
  </r>
  <r>
    <n v="8149"/>
    <s v="US-2018-131058"/>
    <x v="797"/>
    <d v="2018-12-31T00:00:00"/>
    <s v="Standard Class"/>
    <s v="EM-14140"/>
    <s v="Eugene Moren"/>
    <x v="2"/>
    <s v="United States"/>
    <x v="157"/>
    <x v="1"/>
    <n v="92704"/>
    <x v="1"/>
    <s v="OFF-LA-10001613"/>
    <x v="1"/>
    <x v="2"/>
    <s v="Avery File Folder Labels"/>
    <n v="20.16"/>
    <n v="7"/>
    <n v="0"/>
    <n v="9.8783999999999992"/>
    <x v="1"/>
    <x v="0"/>
    <s v="No"/>
  </r>
  <r>
    <n v="8150"/>
    <s v="CA-2016-167997"/>
    <x v="755"/>
    <d v="2016-01-29T00:00:00"/>
    <s v="First Class"/>
    <s v="CA-11965"/>
    <s v="Carol Adams"/>
    <x v="1"/>
    <s v="United States"/>
    <x v="503"/>
    <x v="44"/>
    <n v="57701"/>
    <x v="2"/>
    <s v="OFF-BI-10001758"/>
    <x v="1"/>
    <x v="8"/>
    <s v="Wilson Jones 14 Line Acrylic Coated Pressboard Data Binders"/>
    <n v="10.68"/>
    <n v="2"/>
    <n v="0"/>
    <n v="5.0195999999999996"/>
    <x v="2"/>
    <x v="0"/>
    <s v="No"/>
  </r>
  <r>
    <n v="8151"/>
    <s v="CA-2016-167997"/>
    <x v="755"/>
    <d v="2016-01-29T00:00:00"/>
    <s v="First Class"/>
    <s v="CA-11965"/>
    <s v="Carol Adams"/>
    <x v="1"/>
    <s v="United States"/>
    <x v="503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  <x v="2"/>
    <x v="0"/>
    <s v="No"/>
  </r>
  <r>
    <n v="8152"/>
    <s v="CA-2019-140151"/>
    <x v="721"/>
    <d v="2019-03-25T00:00:00"/>
    <s v="First Class"/>
    <s v="RB-19360"/>
    <s v="Raymond Buch"/>
    <x v="0"/>
    <s v="United States"/>
    <x v="4"/>
    <x v="4"/>
    <n v="98115"/>
    <x v="1"/>
    <s v="OFF-ST-10001558"/>
    <x v="1"/>
    <x v="4"/>
    <s v="Acco Perma 4000 Stacking Storage Drawers"/>
    <n v="32.479999999999997"/>
    <n v="2"/>
    <n v="0"/>
    <n v="4.8719999999999999"/>
    <x v="1"/>
    <x v="1"/>
    <s v="Yes"/>
  </r>
  <r>
    <n v="8153"/>
    <s v="CA-2019-140151"/>
    <x v="721"/>
    <d v="2019-03-25T00:00:00"/>
    <s v="First Class"/>
    <s v="RB-19360"/>
    <s v="Raymond Buch"/>
    <x v="0"/>
    <s v="United States"/>
    <x v="4"/>
    <x v="4"/>
    <n v="98115"/>
    <x v="1"/>
    <s v="OFF-PA-10002986"/>
    <x v="1"/>
    <x v="10"/>
    <s v="Xerox 1898"/>
    <n v="20.04"/>
    <n v="3"/>
    <n v="0"/>
    <n v="9.6191999999999993"/>
    <x v="1"/>
    <x v="1"/>
    <s v="Yes"/>
  </r>
  <r>
    <n v="8154"/>
    <s v="CA-2019-140151"/>
    <x v="721"/>
    <d v="2019-03-25T00:00:00"/>
    <s v="First Class"/>
    <s v="RB-19360"/>
    <s v="Raymond Buch"/>
    <x v="0"/>
    <s v="United States"/>
    <x v="4"/>
    <x v="4"/>
    <n v="98115"/>
    <x v="1"/>
    <s v="TEC-CO-10004722"/>
    <x v="2"/>
    <x v="16"/>
    <s v="Canon imageCLASS 2200 Advanced Copier"/>
    <n v="13999.96"/>
    <n v="4"/>
    <n v="0"/>
    <n v="6719.9807999999994"/>
    <x v="1"/>
    <x v="1"/>
    <s v="Yes"/>
  </r>
  <r>
    <n v="8155"/>
    <s v="US-2019-143770"/>
    <x v="177"/>
    <d v="2019-03-24T00:00:00"/>
    <s v="Standard Class"/>
    <s v="RD-19720"/>
    <s v="Roger Demir"/>
    <x v="0"/>
    <s v="United States"/>
    <x v="209"/>
    <x v="29"/>
    <n v="6457"/>
    <x v="3"/>
    <s v="TEC-AC-10002842"/>
    <x v="2"/>
    <x v="11"/>
    <s v="WD My Passport Ultra 2TB Portable External Hard Drive"/>
    <n v="238"/>
    <n v="2"/>
    <n v="0"/>
    <n v="38.080000000000013"/>
    <x v="3"/>
    <x v="0"/>
    <s v="No"/>
  </r>
  <r>
    <n v="8156"/>
    <s v="US-2019-143770"/>
    <x v="177"/>
    <d v="2019-03-24T00:00:00"/>
    <s v="Standard Class"/>
    <s v="RD-19720"/>
    <s v="Roger Demir"/>
    <x v="0"/>
    <s v="United States"/>
    <x v="209"/>
    <x v="29"/>
    <n v="6457"/>
    <x v="3"/>
    <s v="OFF-PA-10001125"/>
    <x v="1"/>
    <x v="10"/>
    <s v="Xerox 1988"/>
    <n v="61.96"/>
    <n v="2"/>
    <n v="0"/>
    <n v="27.881999999999998"/>
    <x v="3"/>
    <x v="0"/>
    <s v="No"/>
  </r>
  <r>
    <n v="8157"/>
    <s v="CA-2018-131296"/>
    <x v="964"/>
    <d v="2018-10-09T00:00:00"/>
    <s v="Standard Class"/>
    <s v="MS-17830"/>
    <s v="Melanie Seite"/>
    <x v="0"/>
    <s v="United States"/>
    <x v="248"/>
    <x v="39"/>
    <n v="21215"/>
    <x v="3"/>
    <s v="FUR-TA-10002622"/>
    <x v="0"/>
    <x v="3"/>
    <s v="Bush Andora Conference Table, Maple/Graphite Gray Finish"/>
    <n v="239.37199999999996"/>
    <n v="2"/>
    <n v="0.3"/>
    <n v="-23.93719999999999"/>
    <x v="3"/>
    <x v="0"/>
    <s v="No"/>
  </r>
  <r>
    <n v="8158"/>
    <s v="CA-2018-103464"/>
    <x v="741"/>
    <d v="2018-11-22T00:00:00"/>
    <s v="Standard Class"/>
    <s v="PG-18820"/>
    <s v="Patrick Gardner"/>
    <x v="0"/>
    <s v="United States"/>
    <x v="70"/>
    <x v="1"/>
    <n v="92105"/>
    <x v="1"/>
    <s v="TEC-AC-10002842"/>
    <x v="2"/>
    <x v="11"/>
    <s v="WD My Passport Ultra 2TB Portable External Hard Drive"/>
    <n v="595"/>
    <n v="5"/>
    <n v="0"/>
    <n v="95.200000000000031"/>
    <x v="1"/>
    <x v="0"/>
    <s v="No"/>
  </r>
  <r>
    <n v="8159"/>
    <s v="CA-2019-136238"/>
    <x v="377"/>
    <d v="2020-01-01T00:00:00"/>
    <s v="Standard Class"/>
    <s v="KB-16240"/>
    <s v="Karen Bern"/>
    <x v="1"/>
    <s v="United States"/>
    <x v="372"/>
    <x v="5"/>
    <n v="79762"/>
    <x v="2"/>
    <s v="OFF-PA-10004285"/>
    <x v="1"/>
    <x v="10"/>
    <s v="Xerox 1959"/>
    <n v="16.032"/>
    <n v="3"/>
    <n v="0.2"/>
    <n v="5.6111999999999993"/>
    <x v="2"/>
    <x v="0"/>
    <s v="No"/>
  </r>
  <r>
    <n v="8160"/>
    <s v="CA-2018-120803"/>
    <x v="1185"/>
    <d v="2018-03-13T00:00:00"/>
    <s v="Standard Class"/>
    <s v="RB-19465"/>
    <s v="Rick Bensley"/>
    <x v="2"/>
    <s v="United States"/>
    <x v="451"/>
    <x v="29"/>
    <n v="6460"/>
    <x v="3"/>
    <s v="TEC-AC-10004469"/>
    <x v="2"/>
    <x v="11"/>
    <s v="Microsoft Sculpt Comfort Mouse"/>
    <n v="199.75"/>
    <n v="5"/>
    <n v="0"/>
    <n v="87.890000000000015"/>
    <x v="3"/>
    <x v="0"/>
    <s v="No"/>
  </r>
  <r>
    <n v="8161"/>
    <s v="CA-2018-134138"/>
    <x v="595"/>
    <d v="2018-02-20T00:00:00"/>
    <s v="Standard Class"/>
    <s v="JD-15790"/>
    <s v="John Dryer"/>
    <x v="0"/>
    <s v="United States"/>
    <x v="78"/>
    <x v="30"/>
    <n v="7109"/>
    <x v="3"/>
    <s v="FUR-CH-10001545"/>
    <x v="0"/>
    <x v="1"/>
    <s v="Hon Comfortask Task/Swivel Chairs"/>
    <n v="227.96"/>
    <n v="2"/>
    <n v="0"/>
    <n v="36.473600000000005"/>
    <x v="3"/>
    <x v="0"/>
    <s v="No"/>
  </r>
  <r>
    <n v="8162"/>
    <s v="CA-2017-120915"/>
    <x v="694"/>
    <d v="2017-10-03T00:00:00"/>
    <s v="Second Class"/>
    <s v="JJ-15445"/>
    <s v="Jennifer Jackson"/>
    <x v="0"/>
    <s v="United States"/>
    <x v="20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  <x v="3"/>
    <x v="0"/>
    <s v="No"/>
  </r>
  <r>
    <n v="8163"/>
    <s v="CA-2017-120915"/>
    <x v="694"/>
    <d v="2017-10-03T00:00:00"/>
    <s v="Second Class"/>
    <s v="JJ-15445"/>
    <s v="Jennifer Jackson"/>
    <x v="0"/>
    <s v="United States"/>
    <x v="20"/>
    <x v="15"/>
    <n v="10035"/>
    <x v="3"/>
    <s v="TEC-PH-10003012"/>
    <x v="2"/>
    <x v="7"/>
    <s v="Nortel Meridian M3904 Professional Digital phone"/>
    <n v="307.98"/>
    <n v="2"/>
    <n v="0"/>
    <n v="89.314199999999971"/>
    <x v="3"/>
    <x v="0"/>
    <s v="No"/>
  </r>
  <r>
    <n v="8164"/>
    <s v="CA-2017-168207"/>
    <x v="121"/>
    <d v="2017-11-06T00:00:00"/>
    <s v="Standard Class"/>
    <s v="LT-17110"/>
    <s v="Liz Thompson"/>
    <x v="0"/>
    <s v="United States"/>
    <x v="70"/>
    <x v="1"/>
    <n v="92105"/>
    <x v="1"/>
    <s v="FUR-FU-10004909"/>
    <x v="0"/>
    <x v="5"/>
    <s v="Contemporary Wood/Metal Frame"/>
    <n v="96.960000000000008"/>
    <n v="6"/>
    <n v="0"/>
    <n v="33.935999999999993"/>
    <x v="1"/>
    <x v="0"/>
    <s v="No"/>
  </r>
  <r>
    <n v="8165"/>
    <s v="CA-2017-168207"/>
    <x v="121"/>
    <d v="2017-11-06T00:00:00"/>
    <s v="Standard Class"/>
    <s v="LT-17110"/>
    <s v="Liz Thompson"/>
    <x v="0"/>
    <s v="United States"/>
    <x v="70"/>
    <x v="1"/>
    <n v="92105"/>
    <x v="1"/>
    <s v="OFF-BI-10001524"/>
    <x v="1"/>
    <x v="8"/>
    <s v="GBC Premium Transparent Covers with Diagonal Lined Pattern"/>
    <n v="117.48800000000001"/>
    <n v="7"/>
    <n v="0.2"/>
    <n v="41.120799999999988"/>
    <x v="1"/>
    <x v="0"/>
    <s v="No"/>
  </r>
  <r>
    <n v="8166"/>
    <s v="CA-2017-168207"/>
    <x v="121"/>
    <d v="2017-11-06T00:00:00"/>
    <s v="Standard Class"/>
    <s v="LT-17110"/>
    <s v="Liz Thompson"/>
    <x v="0"/>
    <s v="United States"/>
    <x v="70"/>
    <x v="1"/>
    <n v="92105"/>
    <x v="1"/>
    <s v="OFF-BI-10003355"/>
    <x v="1"/>
    <x v="8"/>
    <s v="Cardinal Holdit Business Card Pockets"/>
    <n v="11.952000000000002"/>
    <n v="3"/>
    <n v="0.2"/>
    <n v="4.1832000000000003"/>
    <x v="1"/>
    <x v="0"/>
    <s v="No"/>
  </r>
  <r>
    <n v="8167"/>
    <s v="CA-2017-168207"/>
    <x v="121"/>
    <d v="2017-11-06T00:00:00"/>
    <s v="Standard Class"/>
    <s v="LT-17110"/>
    <s v="Liz Thompson"/>
    <x v="0"/>
    <s v="United States"/>
    <x v="70"/>
    <x v="1"/>
    <n v="92105"/>
    <x v="1"/>
    <s v="FUR-BO-10004357"/>
    <x v="0"/>
    <x v="0"/>
    <s v="O'Sullivan Living Dimensions 3-Shelf Bookcases"/>
    <n v="512.49900000000002"/>
    <n v="3"/>
    <n v="0.15"/>
    <n v="-30.147000000000048"/>
    <x v="1"/>
    <x v="0"/>
    <s v="No"/>
  </r>
  <r>
    <n v="8168"/>
    <s v="CA-2018-144148"/>
    <x v="995"/>
    <d v="2018-08-05T00:00:00"/>
    <s v="Standard Class"/>
    <s v="AH-10690"/>
    <s v="Anna Häberlin"/>
    <x v="1"/>
    <s v="United States"/>
    <x v="8"/>
    <x v="1"/>
    <n v="94122"/>
    <x v="1"/>
    <s v="FUR-TA-10002774"/>
    <x v="0"/>
    <x v="3"/>
    <s v="Laminate Occasional Tables"/>
    <n v="863.12800000000004"/>
    <n v="7"/>
    <n v="0.2"/>
    <n v="-32.367300000000085"/>
    <x v="1"/>
    <x v="0"/>
    <s v="No"/>
  </r>
  <r>
    <n v="8169"/>
    <s v="CA-2019-107174"/>
    <x v="44"/>
    <d v="2019-11-13T00:00:00"/>
    <s v="Standard Class"/>
    <s v="AB-10060"/>
    <s v="Adam Bellavance"/>
    <x v="2"/>
    <s v="United States"/>
    <x v="4"/>
    <x v="4"/>
    <n v="98105"/>
    <x v="1"/>
    <s v="FUR-TA-10004575"/>
    <x v="0"/>
    <x v="3"/>
    <s v="Hon 5100 Series Wood Tables"/>
    <n v="2036.8600000000001"/>
    <n v="7"/>
    <n v="0"/>
    <n v="366.63479999999993"/>
    <x v="1"/>
    <x v="0"/>
    <s v="No"/>
  </r>
  <r>
    <n v="8170"/>
    <s v="CA-2019-107174"/>
    <x v="44"/>
    <d v="2019-11-13T00:00:00"/>
    <s v="Standard Class"/>
    <s v="AB-10060"/>
    <s v="Adam Bellavance"/>
    <x v="2"/>
    <s v="United States"/>
    <x v="4"/>
    <x v="4"/>
    <n v="98105"/>
    <x v="1"/>
    <s v="FUR-CH-10003312"/>
    <x v="0"/>
    <x v="1"/>
    <s v="Hon 2090 “Pillow Soft” Series Mid Back Swivel/Tilt Chairs"/>
    <n v="449.56800000000004"/>
    <n v="2"/>
    <n v="0.2"/>
    <n v="-73.054800000000071"/>
    <x v="1"/>
    <x v="0"/>
    <s v="No"/>
  </r>
  <r>
    <n v="8171"/>
    <s v="CA-2019-107174"/>
    <x v="44"/>
    <d v="2019-11-13T00:00:00"/>
    <s v="Standard Class"/>
    <s v="AB-10060"/>
    <s v="Adam Bellavance"/>
    <x v="2"/>
    <s v="United States"/>
    <x v="4"/>
    <x v="4"/>
    <n v="98105"/>
    <x v="1"/>
    <s v="TEC-AC-10001465"/>
    <x v="2"/>
    <x v="11"/>
    <s v="SanDisk Cruzer 64 GB USB Flash Drive"/>
    <n v="108.96000000000001"/>
    <n v="3"/>
    <n v="0"/>
    <n v="32.687999999999988"/>
    <x v="1"/>
    <x v="0"/>
    <s v="No"/>
  </r>
  <r>
    <n v="8172"/>
    <s v="CA-2018-146150"/>
    <x v="1173"/>
    <d v="2018-02-19T00:00:00"/>
    <s v="Standard Class"/>
    <s v="FM-14380"/>
    <s v="Fred McMath"/>
    <x v="0"/>
    <s v="United States"/>
    <x v="25"/>
    <x v="35"/>
    <n v="39212"/>
    <x v="0"/>
    <s v="OFF-AR-10002240"/>
    <x v="1"/>
    <x v="6"/>
    <s v="Panasonic KP-150 Electric Pencil Sharpener"/>
    <n v="264.18"/>
    <n v="7"/>
    <n v="0"/>
    <n v="68.686800000000005"/>
    <x v="0"/>
    <x v="0"/>
    <s v="No"/>
  </r>
  <r>
    <n v="8173"/>
    <s v="CA-2016-114125"/>
    <x v="868"/>
    <d v="2016-07-13T00:00:00"/>
    <s v="Standard Class"/>
    <s v="GH-14410"/>
    <s v="Gary Hansen"/>
    <x v="2"/>
    <s v="United States"/>
    <x v="1"/>
    <x v="1"/>
    <n v="90049"/>
    <x v="1"/>
    <s v="OFF-LA-10004559"/>
    <x v="1"/>
    <x v="2"/>
    <s v="Avery 49"/>
    <n v="2.88"/>
    <n v="1"/>
    <n v="0"/>
    <n v="1.4112"/>
    <x v="1"/>
    <x v="0"/>
    <s v="No"/>
  </r>
  <r>
    <n v="8174"/>
    <s v="CA-2016-114125"/>
    <x v="868"/>
    <d v="2016-07-13T00:00:00"/>
    <s v="Standard Class"/>
    <s v="GH-14410"/>
    <s v="Gary Hansen"/>
    <x v="2"/>
    <s v="United States"/>
    <x v="1"/>
    <x v="1"/>
    <n v="90049"/>
    <x v="1"/>
    <s v="OFF-BI-10003291"/>
    <x v="1"/>
    <x v="8"/>
    <s v="Wilson Jones Leather-Like Binders with DublLock Round Rings"/>
    <n v="41.904000000000003"/>
    <n v="6"/>
    <n v="0.2"/>
    <n v="14.142599999999996"/>
    <x v="1"/>
    <x v="0"/>
    <s v="No"/>
  </r>
  <r>
    <n v="8175"/>
    <s v="CA-2016-114125"/>
    <x v="868"/>
    <d v="2016-07-13T00:00:00"/>
    <s v="Standard Class"/>
    <s v="GH-14410"/>
    <s v="Gary Hansen"/>
    <x v="2"/>
    <s v="United States"/>
    <x v="1"/>
    <x v="1"/>
    <n v="90049"/>
    <x v="1"/>
    <s v="OFF-ST-10001505"/>
    <x v="1"/>
    <x v="4"/>
    <s v="Perma STOR-ALL Hanging File Box, 13 1/8&quot;W x 12 1/4&quot;D x 10 1/2&quot;H"/>
    <n v="23.92"/>
    <n v="4"/>
    <n v="0"/>
    <n v="4.066399999999998"/>
    <x v="1"/>
    <x v="0"/>
    <s v="No"/>
  </r>
  <r>
    <n v="8176"/>
    <s v="CA-2018-114944"/>
    <x v="806"/>
    <d v="2018-02-04T00:00:00"/>
    <s v="Standard Class"/>
    <s v="HE-14800"/>
    <s v="Harold Engle"/>
    <x v="1"/>
    <s v="United States"/>
    <x v="22"/>
    <x v="10"/>
    <n v="60623"/>
    <x v="2"/>
    <s v="OFF-PA-10003892"/>
    <x v="1"/>
    <x v="10"/>
    <s v="Xerox 1943"/>
    <n v="156.512"/>
    <n v="4"/>
    <n v="0.2"/>
    <n v="52.822799999999987"/>
    <x v="2"/>
    <x v="0"/>
    <s v="No"/>
  </r>
  <r>
    <n v="8177"/>
    <s v="CA-2018-135965"/>
    <x v="897"/>
    <d v="2018-09-25T00:00:00"/>
    <s v="First Class"/>
    <s v="SZ-20035"/>
    <s v="Sam Zeldin"/>
    <x v="2"/>
    <s v="United States"/>
    <x v="20"/>
    <x v="15"/>
    <n v="10035"/>
    <x v="3"/>
    <s v="OFF-ST-10002370"/>
    <x v="1"/>
    <x v="4"/>
    <s v="Sortfiler Multipurpose Personal File Organizer, Black"/>
    <n v="128.34"/>
    <n v="6"/>
    <n v="0"/>
    <n v="37.218599999999995"/>
    <x v="3"/>
    <x v="0"/>
    <s v="No"/>
  </r>
  <r>
    <n v="8178"/>
    <s v="CA-2019-149699"/>
    <x v="66"/>
    <d v="2019-12-24T00:00:00"/>
    <s v="First Class"/>
    <s v="CM-12115"/>
    <s v="Chad McGuire"/>
    <x v="0"/>
    <s v="United States"/>
    <x v="1"/>
    <x v="1"/>
    <n v="90008"/>
    <x v="1"/>
    <s v="TEC-AC-10000474"/>
    <x v="2"/>
    <x v="11"/>
    <s v="Kensington Expert Mouse Optical USB Trackball for PC or Mac"/>
    <n v="474.95"/>
    <n v="5"/>
    <n v="0"/>
    <n v="142.48499999999993"/>
    <x v="1"/>
    <x v="0"/>
    <s v="No"/>
  </r>
  <r>
    <n v="8179"/>
    <s v="CA-2018-166429"/>
    <x v="476"/>
    <d v="2018-09-08T00:00:00"/>
    <s v="Standard Class"/>
    <s v="TG-21310"/>
    <s v="Toby Gnade"/>
    <x v="0"/>
    <s v="United States"/>
    <x v="96"/>
    <x v="4"/>
    <n v="98198"/>
    <x v="1"/>
    <s v="TEC-CO-10002095"/>
    <x v="2"/>
    <x v="16"/>
    <s v="Hewlett Packard 610 Color Digital Copier / Printer"/>
    <n v="999.98"/>
    <n v="2"/>
    <n v="0"/>
    <n v="449.99099999999999"/>
    <x v="1"/>
    <x v="0"/>
    <s v="No"/>
  </r>
  <r>
    <n v="8180"/>
    <s v="CA-2017-112767"/>
    <x v="991"/>
    <d v="2017-08-06T00:00:00"/>
    <s v="Standard Class"/>
    <s v="DK-12985"/>
    <s v="Darren Koutras"/>
    <x v="0"/>
    <s v="United States"/>
    <x v="24"/>
    <x v="21"/>
    <n v="97477"/>
    <x v="1"/>
    <s v="FUR-TA-10003469"/>
    <x v="0"/>
    <x v="3"/>
    <s v="Balt Split Level Computer Training Table"/>
    <n v="277.5"/>
    <n v="4"/>
    <n v="0.5"/>
    <n v="-188.7"/>
    <x v="1"/>
    <x v="0"/>
    <s v="No"/>
  </r>
  <r>
    <n v="8181"/>
    <s v="CA-2017-119879"/>
    <x v="82"/>
    <d v="2017-11-25T00:00:00"/>
    <s v="Standard Class"/>
    <s v="SS-20410"/>
    <s v="Shahid Shariari"/>
    <x v="0"/>
    <s v="United States"/>
    <x v="10"/>
    <x v="9"/>
    <n v="19120"/>
    <x v="3"/>
    <s v="FUR-TA-10002958"/>
    <x v="0"/>
    <x v="3"/>
    <s v="Bevis Oval Conference Table, Walnut"/>
    <n v="1252.704"/>
    <n v="8"/>
    <n v="0.4"/>
    <n v="-480.20320000000027"/>
    <x v="3"/>
    <x v="0"/>
    <s v="No"/>
  </r>
  <r>
    <n v="8182"/>
    <s v="CA-2017-119879"/>
    <x v="82"/>
    <d v="2017-11-25T00:00:00"/>
    <s v="Standard Class"/>
    <s v="SS-20410"/>
    <s v="Shahid Shariari"/>
    <x v="0"/>
    <s v="United States"/>
    <x v="10"/>
    <x v="9"/>
    <n v="19120"/>
    <x v="3"/>
    <s v="TEC-PH-10002923"/>
    <x v="2"/>
    <x v="7"/>
    <s v="Logitech B530 USB Headset - headset - Full size, Binaural"/>
    <n v="110.97"/>
    <n v="5"/>
    <n v="0.4"/>
    <n v="-24.043499999999995"/>
    <x v="3"/>
    <x v="0"/>
    <s v="No"/>
  </r>
  <r>
    <n v="8183"/>
    <s v="CA-2019-155642"/>
    <x v="796"/>
    <d v="2019-05-22T00:00:00"/>
    <s v="Standard Class"/>
    <s v="BM-11575"/>
    <s v="Brendan Murry"/>
    <x v="1"/>
    <s v="United States"/>
    <x v="22"/>
    <x v="10"/>
    <n v="60653"/>
    <x v="2"/>
    <s v="FUR-FU-10004973"/>
    <x v="0"/>
    <x v="5"/>
    <s v="Flat Face Poster Frame"/>
    <n v="22.608000000000001"/>
    <n v="3"/>
    <n v="0.6"/>
    <n v="-10.173599999999997"/>
    <x v="2"/>
    <x v="0"/>
    <s v="No"/>
  </r>
  <r>
    <n v="8184"/>
    <s v="CA-2019-155642"/>
    <x v="796"/>
    <d v="2019-05-22T00:00:00"/>
    <s v="Standard Class"/>
    <s v="BM-11575"/>
    <s v="Brendan Murry"/>
    <x v="1"/>
    <s v="United States"/>
    <x v="22"/>
    <x v="10"/>
    <n v="60653"/>
    <x v="2"/>
    <s v="FUR-FU-10001918"/>
    <x v="0"/>
    <x v="5"/>
    <s v="C-Line Cubicle Keepers Polyproplyene Holder With Velcro Backings"/>
    <n v="1.8920000000000003"/>
    <n v="1"/>
    <n v="0.6"/>
    <n v="-0.99329999999999963"/>
    <x v="2"/>
    <x v="0"/>
    <s v="No"/>
  </r>
  <r>
    <n v="8185"/>
    <s v="US-2019-101721"/>
    <x v="283"/>
    <d v="2019-07-27T00:00:00"/>
    <s v="Standard Class"/>
    <s v="MY-17380"/>
    <s v="Maribeth Yedwab"/>
    <x v="1"/>
    <s v="United States"/>
    <x v="22"/>
    <x v="10"/>
    <n v="60623"/>
    <x v="2"/>
    <s v="OFF-PA-10003641"/>
    <x v="1"/>
    <x v="10"/>
    <s v="Xerox 1909"/>
    <n v="63.311999999999998"/>
    <n v="3"/>
    <n v="0.2"/>
    <n v="20.576399999999996"/>
    <x v="2"/>
    <x v="0"/>
    <s v="No"/>
  </r>
  <r>
    <n v="8186"/>
    <s v="CA-2017-136728"/>
    <x v="1023"/>
    <d v="2017-09-17T00:00:00"/>
    <s v="Second Class"/>
    <s v="AG-10900"/>
    <s v="Arthur Gainer"/>
    <x v="0"/>
    <s v="United States"/>
    <x v="22"/>
    <x v="10"/>
    <n v="60623"/>
    <x v="2"/>
    <s v="OFF-EN-10002621"/>
    <x v="1"/>
    <x v="12"/>
    <s v="Staple envelope"/>
    <n v="7.8239999999999998"/>
    <n v="1"/>
    <n v="0.2"/>
    <n v="2.9339999999999997"/>
    <x v="2"/>
    <x v="0"/>
    <s v="No"/>
  </r>
  <r>
    <n v="8187"/>
    <s v="CA-2017-136728"/>
    <x v="1023"/>
    <d v="2017-09-17T00:00:00"/>
    <s v="Second Class"/>
    <s v="AG-10900"/>
    <s v="Arthur Gainer"/>
    <x v="0"/>
    <s v="United States"/>
    <x v="22"/>
    <x v="10"/>
    <n v="60623"/>
    <x v="2"/>
    <s v="FUR-CH-10003817"/>
    <x v="0"/>
    <x v="1"/>
    <s v="Global Value Steno Chair, Gray"/>
    <n v="170.072"/>
    <n v="4"/>
    <n v="0.3"/>
    <n v="-12.147999999999996"/>
    <x v="2"/>
    <x v="0"/>
    <s v="No"/>
  </r>
  <r>
    <n v="8188"/>
    <s v="CA-2018-127194"/>
    <x v="107"/>
    <d v="2018-12-16T00:00:00"/>
    <s v="Standard Class"/>
    <s v="BW-11110"/>
    <s v="Bart Watters"/>
    <x v="1"/>
    <s v="United States"/>
    <x v="20"/>
    <x v="15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  <x v="3"/>
    <x v="0"/>
    <s v="No"/>
  </r>
  <r>
    <n v="8189"/>
    <s v="CA-2017-140375"/>
    <x v="653"/>
    <d v="2017-10-05T00:00:00"/>
    <s v="Second Class"/>
    <s v="SG-20470"/>
    <s v="Sheri Gordon"/>
    <x v="0"/>
    <s v="United States"/>
    <x v="196"/>
    <x v="39"/>
    <n v="20852"/>
    <x v="3"/>
    <s v="OFF-PA-10001870"/>
    <x v="1"/>
    <x v="10"/>
    <s v="Xerox 202"/>
    <n v="19.440000000000001"/>
    <n v="3"/>
    <n v="0"/>
    <n v="9.3312000000000008"/>
    <x v="3"/>
    <x v="0"/>
    <s v="No"/>
  </r>
  <r>
    <n v="8190"/>
    <s v="CA-2017-140375"/>
    <x v="653"/>
    <d v="2017-10-05T00:00:00"/>
    <s v="Second Class"/>
    <s v="SG-20470"/>
    <s v="Sheri Gordon"/>
    <x v="0"/>
    <s v="United States"/>
    <x v="196"/>
    <x v="39"/>
    <n v="20852"/>
    <x v="3"/>
    <s v="OFF-BI-10000320"/>
    <x v="1"/>
    <x v="8"/>
    <s v="GBC Plastic Binding Combs"/>
    <n v="7.38"/>
    <n v="1"/>
    <n v="0"/>
    <n v="3.6162000000000001"/>
    <x v="3"/>
    <x v="0"/>
    <s v="No"/>
  </r>
  <r>
    <n v="8191"/>
    <s v="US-2019-155866"/>
    <x v="701"/>
    <d v="2019-11-21T00:00:00"/>
    <s v="Standard Class"/>
    <s v="CC-12370"/>
    <s v="Christopher Conant"/>
    <x v="0"/>
    <s v="United States"/>
    <x v="20"/>
    <x v="15"/>
    <n v="10011"/>
    <x v="3"/>
    <s v="OFF-PA-10004735"/>
    <x v="1"/>
    <x v="10"/>
    <s v="Xerox 1905"/>
    <n v="38.880000000000003"/>
    <n v="6"/>
    <n v="0"/>
    <n v="18.662400000000002"/>
    <x v="3"/>
    <x v="0"/>
    <s v="No"/>
  </r>
  <r>
    <n v="8192"/>
    <s v="US-2019-155866"/>
    <x v="701"/>
    <d v="2019-11-21T00:00:00"/>
    <s v="Standard Class"/>
    <s v="CC-12370"/>
    <s v="Christopher Conant"/>
    <x v="0"/>
    <s v="United States"/>
    <x v="20"/>
    <x v="15"/>
    <n v="10011"/>
    <x v="3"/>
    <s v="FUR-FU-10004091"/>
    <x v="0"/>
    <x v="5"/>
    <s v="Howard Miller 13&quot; Diameter Goldtone Round Wall Clock"/>
    <n v="187.76"/>
    <n v="4"/>
    <n v="0"/>
    <n v="76.9816"/>
    <x v="3"/>
    <x v="0"/>
    <s v="No"/>
  </r>
  <r>
    <n v="8193"/>
    <s v="CA-2017-141327"/>
    <x v="672"/>
    <d v="2017-12-03T00:00:00"/>
    <s v="First Class"/>
    <s v="LR-16915"/>
    <s v="Lena Radford"/>
    <x v="0"/>
    <s v="United States"/>
    <x v="28"/>
    <x v="3"/>
    <n v="27707"/>
    <x v="0"/>
    <s v="OFF-BI-10000546"/>
    <x v="1"/>
    <x v="8"/>
    <s v="Avery Durable Binders"/>
    <n v="6.0480000000000009"/>
    <n v="7"/>
    <n v="0.7"/>
    <n v="-4.2336000000000009"/>
    <x v="0"/>
    <x v="0"/>
    <s v="No"/>
  </r>
  <r>
    <n v="8194"/>
    <s v="CA-2017-141327"/>
    <x v="672"/>
    <d v="2017-12-03T00:00:00"/>
    <s v="First Class"/>
    <s v="LR-16915"/>
    <s v="Lena Radford"/>
    <x v="0"/>
    <s v="United States"/>
    <x v="28"/>
    <x v="3"/>
    <n v="27707"/>
    <x v="0"/>
    <s v="OFF-AP-10001293"/>
    <x v="1"/>
    <x v="9"/>
    <s v="Belkin 8 Outlet Surge Protector"/>
    <n v="98.352000000000004"/>
    <n v="3"/>
    <n v="0.2"/>
    <n v="9.8351999999999933"/>
    <x v="0"/>
    <x v="0"/>
    <s v="No"/>
  </r>
  <r>
    <n v="8195"/>
    <s v="CA-2017-141327"/>
    <x v="672"/>
    <d v="2017-12-03T00:00:00"/>
    <s v="First Class"/>
    <s v="LR-16915"/>
    <s v="Lena Radford"/>
    <x v="0"/>
    <s v="United States"/>
    <x v="28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5"/>
    <x v="0"/>
    <x v="0"/>
    <s v="No"/>
  </r>
  <r>
    <n v="8196"/>
    <s v="CA-2017-136700"/>
    <x v="401"/>
    <d v="2017-12-11T00:00:00"/>
    <s v="Second Class"/>
    <s v="DB-13120"/>
    <s v="David Bremer"/>
    <x v="1"/>
    <s v="United States"/>
    <x v="443"/>
    <x v="1"/>
    <n v="93101"/>
    <x v="1"/>
    <s v="OFF-PA-10004519"/>
    <x v="1"/>
    <x v="10"/>
    <s v="Spiral Phone Message Books with Labels by Adams"/>
    <n v="8.9600000000000009"/>
    <n v="2"/>
    <n v="0"/>
    <n v="4.3904000000000005"/>
    <x v="1"/>
    <x v="0"/>
    <s v="No"/>
  </r>
  <r>
    <n v="8197"/>
    <s v="CA-2019-102736"/>
    <x v="528"/>
    <d v="2019-09-09T00:00:00"/>
    <s v="Standard Class"/>
    <s v="LP-17095"/>
    <s v="Liz Preis"/>
    <x v="0"/>
    <s v="United States"/>
    <x v="289"/>
    <x v="18"/>
    <n v="37918"/>
    <x v="0"/>
    <s v="TEC-AC-10004568"/>
    <x v="2"/>
    <x v="11"/>
    <s v="Maxell LTO Ultrium - 800 GB"/>
    <n v="89.567999999999998"/>
    <n v="4"/>
    <n v="0.2"/>
    <n v="-1.119600000000009"/>
    <x v="0"/>
    <x v="0"/>
    <s v="No"/>
  </r>
  <r>
    <n v="8198"/>
    <s v="CA-2019-102736"/>
    <x v="528"/>
    <d v="2019-09-09T00:00:00"/>
    <s v="Standard Class"/>
    <s v="LP-17095"/>
    <s v="Liz Preis"/>
    <x v="0"/>
    <s v="United States"/>
    <x v="289"/>
    <x v="18"/>
    <n v="37918"/>
    <x v="0"/>
    <s v="OFF-AR-10001897"/>
    <x v="1"/>
    <x v="6"/>
    <s v="Model L Table or Wall-Mount Pencil Sharpener"/>
    <n v="71.959999999999994"/>
    <n v="5"/>
    <n v="0.2"/>
    <n v="7.1960000000000015"/>
    <x v="0"/>
    <x v="0"/>
    <s v="No"/>
  </r>
  <r>
    <n v="8199"/>
    <s v="CA-2019-102736"/>
    <x v="528"/>
    <d v="2019-09-09T00:00:00"/>
    <s v="Standard Class"/>
    <s v="LP-17095"/>
    <s v="Liz Preis"/>
    <x v="0"/>
    <s v="United States"/>
    <x v="289"/>
    <x v="18"/>
    <n v="37918"/>
    <x v="0"/>
    <s v="OFF-PA-10001800"/>
    <x v="1"/>
    <x v="10"/>
    <s v="Xerox 220"/>
    <n v="15.552000000000003"/>
    <n v="3"/>
    <n v="0.2"/>
    <n v="5.4432"/>
    <x v="0"/>
    <x v="0"/>
    <s v="No"/>
  </r>
  <r>
    <n v="8200"/>
    <s v="CA-2019-125269"/>
    <x v="558"/>
    <d v="2019-04-30T00:00:00"/>
    <s v="Standard Class"/>
    <s v="AF-10870"/>
    <s v="Art Ferguson"/>
    <x v="0"/>
    <s v="United States"/>
    <x v="22"/>
    <x v="10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  <x v="2"/>
    <x v="0"/>
    <s v="No"/>
  </r>
  <r>
    <n v="8201"/>
    <s v="CA-2019-125269"/>
    <x v="558"/>
    <d v="2019-04-30T00:00:00"/>
    <s v="Standard Class"/>
    <s v="AF-10870"/>
    <s v="Art Ferguson"/>
    <x v="0"/>
    <s v="United States"/>
    <x v="22"/>
    <x v="10"/>
    <n v="60610"/>
    <x v="2"/>
    <s v="OFF-ST-10004123"/>
    <x v="1"/>
    <x v="4"/>
    <s v="Safco Industrial Wire Shelving System"/>
    <n v="72.784000000000006"/>
    <n v="1"/>
    <n v="0.2"/>
    <n v="-18.196000000000002"/>
    <x v="2"/>
    <x v="0"/>
    <s v="No"/>
  </r>
  <r>
    <n v="8202"/>
    <s v="CA-2017-114811"/>
    <x v="627"/>
    <d v="2017-11-08T00:00:00"/>
    <s v="Same Day"/>
    <s v="KD-16495"/>
    <s v="Keith Dawkins"/>
    <x v="1"/>
    <s v="United States"/>
    <x v="20"/>
    <x v="15"/>
    <n v="10024"/>
    <x v="3"/>
    <s v="OFF-ST-10000885"/>
    <x v="1"/>
    <x v="4"/>
    <s v="Fellowes Desktop Hanging File Manager"/>
    <n v="67.150000000000006"/>
    <n v="5"/>
    <n v="0"/>
    <n v="16.787500000000001"/>
    <x v="3"/>
    <x v="0"/>
    <s v="No"/>
  </r>
  <r>
    <n v="8203"/>
    <s v="CA-2017-114811"/>
    <x v="627"/>
    <d v="2017-11-08T00:00:00"/>
    <s v="Same Day"/>
    <s v="KD-16495"/>
    <s v="Keith Dawkins"/>
    <x v="1"/>
    <s v="United States"/>
    <x v="20"/>
    <x v="15"/>
    <n v="10024"/>
    <x v="3"/>
    <s v="TEC-PH-10004165"/>
    <x v="2"/>
    <x v="7"/>
    <s v="Mitel MiVoice 5330e IP Phone"/>
    <n v="549.98"/>
    <n v="2"/>
    <n v="0"/>
    <n v="142.9948"/>
    <x v="3"/>
    <x v="0"/>
    <s v="No"/>
  </r>
  <r>
    <n v="8204"/>
    <s v="CA-2017-114811"/>
    <x v="627"/>
    <d v="2017-11-08T00:00:00"/>
    <s v="Same Day"/>
    <s v="KD-16495"/>
    <s v="Keith Dawkins"/>
    <x v="1"/>
    <s v="United States"/>
    <x v="20"/>
    <x v="15"/>
    <n v="10024"/>
    <x v="3"/>
    <s v="FUR-FU-10002240"/>
    <x v="0"/>
    <x v="5"/>
    <s v="Nu-Dell EZ-Mount Plastic Wall Frames"/>
    <n v="11.82"/>
    <n v="3"/>
    <n v="0"/>
    <n v="4.7279999999999998"/>
    <x v="3"/>
    <x v="0"/>
    <s v="No"/>
  </r>
  <r>
    <n v="8205"/>
    <s v="CA-2017-114811"/>
    <x v="627"/>
    <d v="2017-11-08T00:00:00"/>
    <s v="Same Day"/>
    <s v="KD-16495"/>
    <s v="Keith Dawkins"/>
    <x v="1"/>
    <s v="United States"/>
    <x v="20"/>
    <x v="15"/>
    <n v="10024"/>
    <x v="3"/>
    <s v="TEC-MA-10000045"/>
    <x v="2"/>
    <x v="15"/>
    <s v="Zebra ZM400 Thermal Label Printer"/>
    <n v="4643.8"/>
    <n v="4"/>
    <n v="0"/>
    <n v="2229.0239999999999"/>
    <x v="3"/>
    <x v="0"/>
    <s v="No"/>
  </r>
  <r>
    <n v="8206"/>
    <s v="CA-2017-114811"/>
    <x v="627"/>
    <d v="2017-11-08T00:00:00"/>
    <s v="Same Day"/>
    <s v="KD-16495"/>
    <s v="Keith Dawkins"/>
    <x v="1"/>
    <s v="United States"/>
    <x v="20"/>
    <x v="15"/>
    <n v="10024"/>
    <x v="3"/>
    <s v="FUR-CH-10003746"/>
    <x v="0"/>
    <x v="1"/>
    <s v="Hon 4070 Series Pagoda Round Back Stacking Chairs"/>
    <n v="577.76400000000001"/>
    <n v="2"/>
    <n v="0.1"/>
    <n v="115.5528"/>
    <x v="3"/>
    <x v="0"/>
    <s v="No"/>
  </r>
  <r>
    <n v="8207"/>
    <s v="CA-2017-122266"/>
    <x v="33"/>
    <d v="2017-04-30T00:00:00"/>
    <s v="Standard Class"/>
    <s v="SA-20830"/>
    <s v="Sue Ann Reed"/>
    <x v="0"/>
    <s v="United States"/>
    <x v="399"/>
    <x v="2"/>
    <n v="32114"/>
    <x v="0"/>
    <s v="FUR-TA-10000577"/>
    <x v="0"/>
    <x v="3"/>
    <s v="Bretford CR4500 Series Slim Rectangular Table"/>
    <n v="191.5155"/>
    <n v="1"/>
    <n v="0.45"/>
    <n v="-76.606200000000001"/>
    <x v="0"/>
    <x v="0"/>
    <s v="No"/>
  </r>
  <r>
    <n v="8208"/>
    <s v="CA-2017-122266"/>
    <x v="33"/>
    <d v="2017-04-30T00:00:00"/>
    <s v="Standard Class"/>
    <s v="SA-20830"/>
    <s v="Sue Ann Reed"/>
    <x v="0"/>
    <s v="United States"/>
    <x v="399"/>
    <x v="2"/>
    <n v="32114"/>
    <x v="0"/>
    <s v="OFF-AR-10004757"/>
    <x v="1"/>
    <x v="6"/>
    <s v="Crayola Colored Pencils"/>
    <n v="2.6240000000000001"/>
    <n v="1"/>
    <n v="0.2"/>
    <n v="0.42639999999999978"/>
    <x v="0"/>
    <x v="0"/>
    <s v="No"/>
  </r>
  <r>
    <n v="8209"/>
    <s v="CA-2017-141565"/>
    <x v="1181"/>
    <d v="2017-09-24T00:00:00"/>
    <s v="Standard Class"/>
    <s v="BG-11035"/>
    <s v="Barry Gonzalez"/>
    <x v="0"/>
    <s v="United States"/>
    <x v="316"/>
    <x v="18"/>
    <n v="37211"/>
    <x v="0"/>
    <s v="OFF-BI-10000545"/>
    <x v="1"/>
    <x v="8"/>
    <s v="GBC Ibimaster 500 Manual ProClick Binding System"/>
    <n v="1369.7640000000001"/>
    <n v="6"/>
    <n v="0.7"/>
    <n v="-913.17599999999993"/>
    <x v="0"/>
    <x v="0"/>
    <s v="No"/>
  </r>
  <r>
    <n v="8210"/>
    <s v="CA-2017-141565"/>
    <x v="1181"/>
    <d v="2017-09-24T00:00:00"/>
    <s v="Standard Class"/>
    <s v="BG-11035"/>
    <s v="Barry Gonzalez"/>
    <x v="0"/>
    <s v="United States"/>
    <x v="316"/>
    <x v="18"/>
    <n v="37211"/>
    <x v="0"/>
    <s v="OFF-ST-10001522"/>
    <x v="1"/>
    <x v="4"/>
    <s v="Gould Plastics 18-Pocket Panel Bin, 34w x 5-1/4d x 20-1/2h"/>
    <n v="294.36799999999999"/>
    <n v="4"/>
    <n v="0.2"/>
    <n v="-58.873600000000025"/>
    <x v="0"/>
    <x v="0"/>
    <s v="No"/>
  </r>
  <r>
    <n v="8211"/>
    <s v="CA-2019-128769"/>
    <x v="210"/>
    <d v="2019-09-12T00:00:00"/>
    <s v="Standard Class"/>
    <s v="DM-12955"/>
    <s v="Dario Medina"/>
    <x v="1"/>
    <s v="United States"/>
    <x v="316"/>
    <x v="18"/>
    <n v="37211"/>
    <x v="0"/>
    <s v="OFF-AP-10001271"/>
    <x v="1"/>
    <x v="9"/>
    <s v="Eureka The Boss Cordless Rechargeable Stick Vac"/>
    <n v="81.567999999999998"/>
    <n v="2"/>
    <n v="0.2"/>
    <n v="7.1372000000000035"/>
    <x v="0"/>
    <x v="0"/>
    <s v="No"/>
  </r>
  <r>
    <n v="8212"/>
    <s v="CA-2018-116337"/>
    <x v="77"/>
    <d v="2018-11-12T00:00:00"/>
    <s v="Standard Class"/>
    <s v="MC-17845"/>
    <s v="Michael Chen"/>
    <x v="0"/>
    <s v="United States"/>
    <x v="61"/>
    <x v="5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  <x v="2"/>
    <x v="0"/>
    <s v="No"/>
  </r>
  <r>
    <n v="8213"/>
    <s v="CA-2018-116337"/>
    <x v="77"/>
    <d v="2018-11-12T00:00:00"/>
    <s v="Standard Class"/>
    <s v="MC-17845"/>
    <s v="Michael Chen"/>
    <x v="0"/>
    <s v="United States"/>
    <x v="61"/>
    <x v="5"/>
    <n v="75220"/>
    <x v="2"/>
    <s v="OFF-ST-10001272"/>
    <x v="1"/>
    <x v="4"/>
    <s v="Mini 13-1/2 Capacity Data Binder Rack, Pearl"/>
    <n v="314.08800000000002"/>
    <n v="3"/>
    <n v="0.2"/>
    <n v="19.630499999999998"/>
    <x v="2"/>
    <x v="0"/>
    <s v="No"/>
  </r>
  <r>
    <n v="8214"/>
    <s v="CA-2017-120845"/>
    <x v="12"/>
    <d v="2017-10-02T00:00:00"/>
    <s v="Standard Class"/>
    <s v="ML-17395"/>
    <s v="Marina Lichtenstein"/>
    <x v="1"/>
    <s v="United States"/>
    <x v="87"/>
    <x v="18"/>
    <n v="37130"/>
    <x v="0"/>
    <s v="OFF-BI-10001116"/>
    <x v="1"/>
    <x v="8"/>
    <s v="Wilson Jones 1&quot; Hanging DublLock Ring Binders"/>
    <n v="6.3360000000000012"/>
    <n v="4"/>
    <n v="0.7"/>
    <n v="-4.6463999999999981"/>
    <x v="0"/>
    <x v="0"/>
    <s v="No"/>
  </r>
  <r>
    <n v="8215"/>
    <s v="CA-2017-120845"/>
    <x v="12"/>
    <d v="2017-10-02T00:00:00"/>
    <s v="Standard Class"/>
    <s v="ML-17395"/>
    <s v="Marina Lichtenstein"/>
    <x v="1"/>
    <s v="United States"/>
    <x v="87"/>
    <x v="18"/>
    <n v="37130"/>
    <x v="0"/>
    <s v="OFF-PA-10004665"/>
    <x v="1"/>
    <x v="10"/>
    <s v="Advantus Motivational Note Cards"/>
    <n v="10.48"/>
    <n v="1"/>
    <n v="0.2"/>
    <n v="3.7989999999999995"/>
    <x v="0"/>
    <x v="0"/>
    <s v="No"/>
  </r>
  <r>
    <n v="8216"/>
    <s v="CA-2017-120845"/>
    <x v="12"/>
    <d v="2017-10-02T00:00:00"/>
    <s v="Standard Class"/>
    <s v="ML-17395"/>
    <s v="Marina Lichtenstein"/>
    <x v="1"/>
    <s v="United States"/>
    <x v="87"/>
    <x v="18"/>
    <n v="37130"/>
    <x v="0"/>
    <s v="OFF-BI-10004506"/>
    <x v="1"/>
    <x v="8"/>
    <s v="Wilson Jones data.warehouse D-Ring Binders with DublLock"/>
    <n v="2.4690000000000003"/>
    <n v="1"/>
    <n v="0.7"/>
    <n v="-1.8106"/>
    <x v="0"/>
    <x v="0"/>
    <s v="No"/>
  </r>
  <r>
    <n v="8217"/>
    <s v="CA-2017-120845"/>
    <x v="12"/>
    <d v="2017-10-02T00:00:00"/>
    <s v="Standard Class"/>
    <s v="ML-17395"/>
    <s v="Marina Lichtenstein"/>
    <x v="1"/>
    <s v="United States"/>
    <x v="87"/>
    <x v="18"/>
    <n v="37130"/>
    <x v="0"/>
    <s v="OFF-BI-10001982"/>
    <x v="1"/>
    <x v="8"/>
    <s v="Wilson Jones Custom Binder Spines &amp; Labels"/>
    <n v="3.2640000000000007"/>
    <n v="2"/>
    <n v="0.7"/>
    <n v="-2.2847999999999997"/>
    <x v="0"/>
    <x v="0"/>
    <s v="No"/>
  </r>
  <r>
    <n v="8218"/>
    <s v="CA-2016-120775"/>
    <x v="462"/>
    <d v="2016-10-07T00:00:00"/>
    <s v="Standard Class"/>
    <s v="RD-19930"/>
    <s v="Russell D'Ascenzo"/>
    <x v="0"/>
    <s v="United States"/>
    <x v="61"/>
    <x v="5"/>
    <n v="75217"/>
    <x v="2"/>
    <s v="OFF-FA-10002676"/>
    <x v="1"/>
    <x v="13"/>
    <s v="Colored Push Pins"/>
    <n v="4.3440000000000003"/>
    <n v="3"/>
    <n v="0.2"/>
    <n v="0.86879999999999979"/>
    <x v="2"/>
    <x v="0"/>
    <s v="No"/>
  </r>
  <r>
    <n v="8219"/>
    <s v="CA-2016-120775"/>
    <x v="462"/>
    <d v="2016-10-07T00:00:00"/>
    <s v="Standard Class"/>
    <s v="RD-19930"/>
    <s v="Russell D'Ascenzo"/>
    <x v="0"/>
    <s v="United States"/>
    <x v="61"/>
    <x v="5"/>
    <n v="75217"/>
    <x v="2"/>
    <s v="FUR-FU-10000758"/>
    <x v="0"/>
    <x v="5"/>
    <s v="DAX Natural Wood-Tone Poster Frame"/>
    <n v="31.776000000000003"/>
    <n v="3"/>
    <n v="0.6"/>
    <n v="-19.065600000000007"/>
    <x v="2"/>
    <x v="0"/>
    <s v="No"/>
  </r>
  <r>
    <n v="8220"/>
    <s v="CA-2016-120775"/>
    <x v="462"/>
    <d v="2016-10-07T00:00:00"/>
    <s v="Standard Class"/>
    <s v="RD-19930"/>
    <s v="Russell D'Ascenzo"/>
    <x v="0"/>
    <s v="United States"/>
    <x v="61"/>
    <x v="5"/>
    <n v="75217"/>
    <x v="2"/>
    <s v="OFF-LA-10002271"/>
    <x v="1"/>
    <x v="2"/>
    <s v="Smead Alpha-Z Color-Coded Second Alphabetical Labels and Starter Set"/>
    <n v="4.9280000000000008"/>
    <n v="2"/>
    <n v="0.2"/>
    <n v="1.7247999999999997"/>
    <x v="2"/>
    <x v="0"/>
    <s v="No"/>
  </r>
  <r>
    <n v="8221"/>
    <s v="CA-2016-120775"/>
    <x v="462"/>
    <d v="2016-10-07T00:00:00"/>
    <s v="Standard Class"/>
    <s v="RD-19930"/>
    <s v="Russell D'Ascenzo"/>
    <x v="0"/>
    <s v="United States"/>
    <x v="61"/>
    <x v="5"/>
    <n v="75217"/>
    <x v="2"/>
    <s v="OFF-BI-10002609"/>
    <x v="1"/>
    <x v="8"/>
    <s v="Avery Hidden Tab Dividers for Binding Systems"/>
    <n v="1.7879999999999996"/>
    <n v="3"/>
    <n v="0.8"/>
    <n v="-3.0396000000000001"/>
    <x v="2"/>
    <x v="0"/>
    <s v="No"/>
  </r>
  <r>
    <n v="8222"/>
    <s v="CA-2016-120775"/>
    <x v="462"/>
    <d v="2016-10-07T00:00:00"/>
    <s v="Standard Class"/>
    <s v="RD-19930"/>
    <s v="Russell D'Ascenzo"/>
    <x v="0"/>
    <s v="United States"/>
    <x v="61"/>
    <x v="5"/>
    <n v="75217"/>
    <x v="2"/>
    <s v="OFF-FA-10000254"/>
    <x v="1"/>
    <x v="13"/>
    <s v="Sterling Rubber Bands by Alliance"/>
    <n v="15.072000000000001"/>
    <n v="4"/>
    <n v="0.2"/>
    <n v="-3.7680000000000002"/>
    <x v="2"/>
    <x v="0"/>
    <s v="No"/>
  </r>
  <r>
    <n v="8223"/>
    <s v="CA-2016-152905"/>
    <x v="1087"/>
    <d v="2016-02-24T00:00:00"/>
    <s v="Standard Class"/>
    <s v="AB-10015"/>
    <s v="Aaron Bergman"/>
    <x v="0"/>
    <s v="United States"/>
    <x v="81"/>
    <x v="5"/>
    <n v="76017"/>
    <x v="2"/>
    <s v="OFF-ST-10000321"/>
    <x v="1"/>
    <x v="4"/>
    <s v="Akro Stacking Bins"/>
    <n v="12.624000000000001"/>
    <n v="2"/>
    <n v="0.2"/>
    <n v="-2.5248000000000022"/>
    <x v="2"/>
    <x v="0"/>
    <s v="No"/>
  </r>
  <r>
    <n v="8224"/>
    <s v="CA-2018-104633"/>
    <x v="1"/>
    <d v="2018-06-16T00:00:00"/>
    <s v="Standard Class"/>
    <s v="EA-14035"/>
    <s v="Erin Ashbrook"/>
    <x v="1"/>
    <s v="United States"/>
    <x v="45"/>
    <x v="1"/>
    <n v="91104"/>
    <x v="1"/>
    <s v="OFF-PA-10000241"/>
    <x v="1"/>
    <x v="10"/>
    <s v="IBM Multi-Purpose Copy Paper, 8 1/2 x 11&quot;, Case"/>
    <n v="185.88"/>
    <n v="6"/>
    <n v="0"/>
    <n v="83.645999999999987"/>
    <x v="1"/>
    <x v="0"/>
    <s v="No"/>
  </r>
  <r>
    <n v="8225"/>
    <s v="CA-2018-104633"/>
    <x v="1"/>
    <d v="2018-06-16T00:00:00"/>
    <s v="Standard Class"/>
    <s v="EA-14035"/>
    <s v="Erin Ashbrook"/>
    <x v="1"/>
    <s v="United States"/>
    <x v="45"/>
    <x v="1"/>
    <n v="91104"/>
    <x v="1"/>
    <s v="OFF-PA-10004782"/>
    <x v="1"/>
    <x v="10"/>
    <s v="Xerox 228"/>
    <n v="12.96"/>
    <n v="2"/>
    <n v="0"/>
    <n v="6.2208000000000006"/>
    <x v="1"/>
    <x v="0"/>
    <s v="No"/>
  </r>
  <r>
    <n v="8226"/>
    <s v="CA-2019-104136"/>
    <x v="752"/>
    <d v="2019-11-04T00:00:00"/>
    <s v="Second Class"/>
    <s v="SF-20065"/>
    <s v="Sandra Flanagan"/>
    <x v="0"/>
    <s v="United States"/>
    <x v="231"/>
    <x v="31"/>
    <n v="2149"/>
    <x v="3"/>
    <s v="OFF-PA-10004243"/>
    <x v="1"/>
    <x v="10"/>
    <s v="Xerox 1939"/>
    <n v="189.7"/>
    <n v="10"/>
    <n v="0"/>
    <n v="91.055999999999983"/>
    <x v="3"/>
    <x v="0"/>
    <s v="No"/>
  </r>
  <r>
    <n v="8227"/>
    <s v="CA-2019-104136"/>
    <x v="752"/>
    <d v="2019-11-04T00:00:00"/>
    <s v="Second Class"/>
    <s v="SF-20065"/>
    <s v="Sandra Flanagan"/>
    <x v="0"/>
    <s v="United States"/>
    <x v="231"/>
    <x v="31"/>
    <n v="2149"/>
    <x v="3"/>
    <s v="OFF-PA-10001033"/>
    <x v="1"/>
    <x v="10"/>
    <s v="Xerox 1893"/>
    <n v="40.99"/>
    <n v="1"/>
    <n v="0"/>
    <n v="20.085100000000001"/>
    <x v="3"/>
    <x v="0"/>
    <s v="No"/>
  </r>
  <r>
    <n v="8228"/>
    <s v="CA-2018-123050"/>
    <x v="958"/>
    <d v="2018-04-08T00:00:00"/>
    <s v="Second Class"/>
    <s v="BC-11125"/>
    <s v="Becky Castell"/>
    <x v="2"/>
    <s v="United States"/>
    <x v="21"/>
    <x v="15"/>
    <n v="12180"/>
    <x v="3"/>
    <s v="FUR-FU-10000723"/>
    <x v="0"/>
    <x v="5"/>
    <s v="Deflect-o EconoMat Studded, No Bevel Mat for Low Pile Carpeting"/>
    <n v="82.64"/>
    <n v="2"/>
    <n v="0"/>
    <n v="7.4376000000000033"/>
    <x v="3"/>
    <x v="0"/>
    <s v="No"/>
  </r>
  <r>
    <n v="8229"/>
    <s v="CA-2018-123050"/>
    <x v="958"/>
    <d v="2018-04-08T00:00:00"/>
    <s v="Second Class"/>
    <s v="BC-11125"/>
    <s v="Becky Castell"/>
    <x v="2"/>
    <s v="United States"/>
    <x v="21"/>
    <x v="15"/>
    <n v="12180"/>
    <x v="3"/>
    <s v="OFF-ST-10003455"/>
    <x v="1"/>
    <x v="4"/>
    <s v="Tenex File Box, Personal Filing Tote with Lid, Black"/>
    <n v="31.02"/>
    <n v="2"/>
    <n v="0"/>
    <n v="8.0652000000000008"/>
    <x v="3"/>
    <x v="0"/>
    <s v="No"/>
  </r>
  <r>
    <n v="8230"/>
    <s v="CA-2018-123050"/>
    <x v="958"/>
    <d v="2018-04-08T00:00:00"/>
    <s v="Second Class"/>
    <s v="BC-11125"/>
    <s v="Becky Castell"/>
    <x v="2"/>
    <s v="United States"/>
    <x v="21"/>
    <x v="15"/>
    <n v="12180"/>
    <x v="3"/>
    <s v="TEC-AC-10001109"/>
    <x v="2"/>
    <x v="11"/>
    <s v="Logitech Trackman Marble Mouse"/>
    <n v="89.97"/>
    <n v="3"/>
    <n v="0"/>
    <n v="37.787400000000005"/>
    <x v="3"/>
    <x v="0"/>
    <s v="No"/>
  </r>
  <r>
    <n v="8231"/>
    <s v="CA-2018-162355"/>
    <x v="1186"/>
    <d v="2018-07-02T00:00:00"/>
    <s v="Second Class"/>
    <s v="PF-19165"/>
    <s v="Philip Fox"/>
    <x v="0"/>
    <s v="United States"/>
    <x v="406"/>
    <x v="32"/>
    <n v="30328"/>
    <x v="0"/>
    <s v="OFF-AR-10004344"/>
    <x v="1"/>
    <x v="6"/>
    <s v="Bulldog Vacuum Base Pencil Sharpener"/>
    <n v="35.97"/>
    <n v="3"/>
    <n v="0"/>
    <n v="9.7118999999999982"/>
    <x v="0"/>
    <x v="0"/>
    <s v="No"/>
  </r>
  <r>
    <n v="8232"/>
    <s v="CA-2018-162355"/>
    <x v="1186"/>
    <d v="2018-07-02T00:00:00"/>
    <s v="Second Class"/>
    <s v="PF-19165"/>
    <s v="Philip Fox"/>
    <x v="0"/>
    <s v="United States"/>
    <x v="406"/>
    <x v="32"/>
    <n v="30328"/>
    <x v="0"/>
    <s v="FUR-BO-10004695"/>
    <x v="0"/>
    <x v="0"/>
    <s v="O'Sullivan 2-Door Barrister Bookcase in Odessa Pine"/>
    <n v="1266.8599999999999"/>
    <n v="7"/>
    <n v="0"/>
    <n v="291.37779999999987"/>
    <x v="0"/>
    <x v="0"/>
    <s v="No"/>
  </r>
  <r>
    <n v="8233"/>
    <s v="CA-2016-158225"/>
    <x v="358"/>
    <d v="2016-09-28T00:00:00"/>
    <s v="Standard Class"/>
    <s v="SE-20110"/>
    <s v="Sanjit Engle"/>
    <x v="0"/>
    <s v="United States"/>
    <x v="49"/>
    <x v="1"/>
    <n v="95123"/>
    <x v="1"/>
    <s v="OFF-ST-10000675"/>
    <x v="1"/>
    <x v="4"/>
    <s v="File Shuttle II and Handi-File, Black"/>
    <n v="169.45"/>
    <n v="5"/>
    <n v="0"/>
    <n v="42.362499999999997"/>
    <x v="1"/>
    <x v="0"/>
    <s v="No"/>
  </r>
  <r>
    <n v="8234"/>
    <s v="CA-2016-158225"/>
    <x v="358"/>
    <d v="2016-09-28T00:00:00"/>
    <s v="Standard Class"/>
    <s v="SE-20110"/>
    <s v="Sanjit Engle"/>
    <x v="0"/>
    <s v="United States"/>
    <x v="49"/>
    <x v="1"/>
    <n v="95123"/>
    <x v="1"/>
    <s v="OFF-ST-10002301"/>
    <x v="1"/>
    <x v="4"/>
    <s v="Tennsco Commercial Shelving"/>
    <n v="40.68"/>
    <n v="2"/>
    <n v="0"/>
    <n v="0.40679999999999694"/>
    <x v="1"/>
    <x v="0"/>
    <s v="No"/>
  </r>
  <r>
    <n v="8235"/>
    <s v="CA-2019-102204"/>
    <x v="927"/>
    <d v="2019-05-06T00:00:00"/>
    <s v="Standard Class"/>
    <s v="CJ-12010"/>
    <s v="Caroline Jumper"/>
    <x v="0"/>
    <s v="United States"/>
    <x v="108"/>
    <x v="2"/>
    <n v="32216"/>
    <x v="0"/>
    <s v="OFF-SU-10001212"/>
    <x v="1"/>
    <x v="14"/>
    <s v="Kleencut Forged Office Shears by Acme United Corporation"/>
    <n v="3.3280000000000003"/>
    <n v="2"/>
    <n v="0.2"/>
    <n v="0.4159999999999997"/>
    <x v="0"/>
    <x v="0"/>
    <s v="No"/>
  </r>
  <r>
    <n v="8236"/>
    <s v="CA-2019-102204"/>
    <x v="927"/>
    <d v="2019-05-06T00:00:00"/>
    <s v="Standard Class"/>
    <s v="CJ-12010"/>
    <s v="Caroline Jumper"/>
    <x v="0"/>
    <s v="United States"/>
    <x v="108"/>
    <x v="2"/>
    <n v="32216"/>
    <x v="0"/>
    <s v="FUR-TA-10001889"/>
    <x v="0"/>
    <x v="3"/>
    <s v="Bush Advantage Collection Racetrack Conference Table"/>
    <n v="933.26200000000006"/>
    <n v="4"/>
    <n v="0.45"/>
    <n v="-458.14679999999998"/>
    <x v="0"/>
    <x v="0"/>
    <s v="No"/>
  </r>
  <r>
    <n v="8237"/>
    <s v="CA-2019-102204"/>
    <x v="927"/>
    <d v="2019-05-06T00:00:00"/>
    <s v="Standard Class"/>
    <s v="CJ-12010"/>
    <s v="Caroline Jumper"/>
    <x v="0"/>
    <s v="United States"/>
    <x v="108"/>
    <x v="2"/>
    <n v="32216"/>
    <x v="0"/>
    <s v="FUR-CH-10002024"/>
    <x v="0"/>
    <x v="1"/>
    <s v="HON 5400 Series Task Chairs for Big and Tall"/>
    <n v="2803.92"/>
    <n v="5"/>
    <n v="0.2"/>
    <n v="0"/>
    <x v="0"/>
    <x v="0"/>
    <s v="No"/>
  </r>
  <r>
    <n v="8238"/>
    <s v="CA-2019-103065"/>
    <x v="179"/>
    <d v="2019-10-20T00:00:00"/>
    <s v="Same Day"/>
    <s v="PT-19090"/>
    <s v="Pete Takahito"/>
    <x v="0"/>
    <s v="United States"/>
    <x v="108"/>
    <x v="2"/>
    <n v="32216"/>
    <x v="0"/>
    <s v="OFF-ST-10000617"/>
    <x v="1"/>
    <x v="4"/>
    <s v="Woodgrain Magazine Files by Perma"/>
    <n v="4.7679999999999998"/>
    <n v="2"/>
    <n v="0.2"/>
    <n v="-0.7748000000000006"/>
    <x v="0"/>
    <x v="0"/>
    <s v="No"/>
  </r>
  <r>
    <n v="8239"/>
    <s v="CA-2019-103065"/>
    <x v="179"/>
    <d v="2019-10-20T00:00:00"/>
    <s v="Same Day"/>
    <s v="PT-19090"/>
    <s v="Pete Takahito"/>
    <x v="0"/>
    <s v="United States"/>
    <x v="108"/>
    <x v="2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  <x v="0"/>
    <x v="0"/>
    <s v="No"/>
  </r>
  <r>
    <n v="8240"/>
    <s v="CA-2019-103065"/>
    <x v="179"/>
    <d v="2019-10-20T00:00:00"/>
    <s v="Same Day"/>
    <s v="PT-19090"/>
    <s v="Pete Takahito"/>
    <x v="0"/>
    <s v="United States"/>
    <x v="108"/>
    <x v="2"/>
    <n v="32216"/>
    <x v="0"/>
    <s v="OFF-AR-10003251"/>
    <x v="1"/>
    <x v="6"/>
    <s v="Prang Drawing Pencil Set"/>
    <n v="4.4479999999999995"/>
    <n v="2"/>
    <n v="0.2"/>
    <n v="1.1119999999999999"/>
    <x v="0"/>
    <x v="0"/>
    <s v="No"/>
  </r>
  <r>
    <n v="8241"/>
    <s v="CA-2019-103065"/>
    <x v="179"/>
    <d v="2019-10-20T00:00:00"/>
    <s v="Same Day"/>
    <s v="PT-19090"/>
    <s v="Pete Takahito"/>
    <x v="0"/>
    <s v="United States"/>
    <x v="108"/>
    <x v="2"/>
    <n v="32216"/>
    <x v="0"/>
    <s v="FUR-FU-10000175"/>
    <x v="0"/>
    <x v="5"/>
    <s v="DAX Wood Document Frame."/>
    <n v="43.936000000000007"/>
    <n v="4"/>
    <n v="0.2"/>
    <n v="6.0411999999999964"/>
    <x v="0"/>
    <x v="0"/>
    <s v="No"/>
  </r>
  <r>
    <n v="8242"/>
    <s v="CA-2016-109855"/>
    <x v="416"/>
    <d v="2016-09-05T00:00:00"/>
    <s v="Standard Class"/>
    <s v="LH-16900"/>
    <s v="Lena Hernandez"/>
    <x v="0"/>
    <s v="United States"/>
    <x v="20"/>
    <x v="15"/>
    <n v="10009"/>
    <x v="3"/>
    <s v="OFF-BI-10004716"/>
    <x v="1"/>
    <x v="8"/>
    <s v="Wilson Jones Hanging Recycled Pressboard Data Binders"/>
    <n v="23.744"/>
    <n v="2"/>
    <n v="0.2"/>
    <n v="8.3103999999999996"/>
    <x v="3"/>
    <x v="0"/>
    <s v="No"/>
  </r>
  <r>
    <n v="8243"/>
    <s v="CA-2016-109855"/>
    <x v="416"/>
    <d v="2016-09-05T00:00:00"/>
    <s v="Standard Class"/>
    <s v="LH-16900"/>
    <s v="Lena Hernandez"/>
    <x v="0"/>
    <s v="United States"/>
    <x v="20"/>
    <x v="15"/>
    <n v="10009"/>
    <x v="3"/>
    <s v="TEC-AC-10002842"/>
    <x v="2"/>
    <x v="11"/>
    <s v="WD My Passport Ultra 2TB Portable External Hard Drive"/>
    <n v="357"/>
    <n v="3"/>
    <n v="0"/>
    <n v="57.120000000000019"/>
    <x v="3"/>
    <x v="0"/>
    <s v="No"/>
  </r>
  <r>
    <n v="8244"/>
    <s v="CA-2016-109897"/>
    <x v="1132"/>
    <d v="2016-08-16T00:00:00"/>
    <s v="Standard Class"/>
    <s v="BW-11200"/>
    <s v="Ben Wallace"/>
    <x v="0"/>
    <s v="United States"/>
    <x v="8"/>
    <x v="1"/>
    <n v="94122"/>
    <x v="1"/>
    <s v="TEC-PH-10003691"/>
    <x v="2"/>
    <x v="7"/>
    <s v="BlackBerry Q10"/>
    <n v="806.33600000000001"/>
    <n v="8"/>
    <n v="0.2"/>
    <n v="50.396000000000015"/>
    <x v="1"/>
    <x v="0"/>
    <s v="No"/>
  </r>
  <r>
    <n v="8245"/>
    <s v="CA-2016-109897"/>
    <x v="1132"/>
    <d v="2016-08-16T00:00:00"/>
    <s v="Standard Class"/>
    <s v="BW-11200"/>
    <s v="Ben Wallace"/>
    <x v="0"/>
    <s v="United States"/>
    <x v="8"/>
    <x v="1"/>
    <n v="94122"/>
    <x v="1"/>
    <s v="FUR-FU-10002878"/>
    <x v="0"/>
    <x v="5"/>
    <s v="Seth Thomas 14&quot; Day/Date Wall Clock"/>
    <n v="85.44"/>
    <n v="3"/>
    <n v="0"/>
    <n v="31.612800000000004"/>
    <x v="1"/>
    <x v="0"/>
    <s v="No"/>
  </r>
  <r>
    <n v="8246"/>
    <s v="US-2016-143581"/>
    <x v="710"/>
    <d v="2016-08-23T00:00:00"/>
    <s v="Standard Class"/>
    <s v="BS-11365"/>
    <s v="Bill Shonely"/>
    <x v="1"/>
    <s v="United States"/>
    <x v="38"/>
    <x v="32"/>
    <n v="31907"/>
    <x v="0"/>
    <s v="OFF-ST-10000991"/>
    <x v="1"/>
    <x v="4"/>
    <s v="Space Solutions HD Industrial Steel Shelving."/>
    <n v="344.90999999999997"/>
    <n v="3"/>
    <n v="0"/>
    <n v="10.347300000000004"/>
    <x v="0"/>
    <x v="0"/>
    <s v="No"/>
  </r>
  <r>
    <n v="8247"/>
    <s v="CA-2017-129217"/>
    <x v="1187"/>
    <d v="2017-05-10T00:00:00"/>
    <s v="Same Day"/>
    <s v="DP-13390"/>
    <s v="Dennis Pardue"/>
    <x v="2"/>
    <s v="United States"/>
    <x v="34"/>
    <x v="10"/>
    <n v="60505"/>
    <x v="2"/>
    <s v="OFF-AP-10002439"/>
    <x v="1"/>
    <x v="9"/>
    <s v="Tripp Lite Isotel 8 Ultra 8 Outlet Metal Surge"/>
    <n v="70.969999999999985"/>
    <n v="5"/>
    <n v="0.8"/>
    <n v="-191.619"/>
    <x v="2"/>
    <x v="0"/>
    <s v="No"/>
  </r>
  <r>
    <n v="8248"/>
    <s v="CA-2017-129217"/>
    <x v="1187"/>
    <d v="2017-05-10T00:00:00"/>
    <s v="Same Day"/>
    <s v="DP-13390"/>
    <s v="Dennis Pardue"/>
    <x v="2"/>
    <s v="United States"/>
    <x v="34"/>
    <x v="10"/>
    <n v="60505"/>
    <x v="2"/>
    <s v="OFF-AR-10004602"/>
    <x v="1"/>
    <x v="6"/>
    <s v="Boston KS Multi-Size Manual Pencil Sharpener"/>
    <n v="36.783999999999999"/>
    <n v="2"/>
    <n v="0.2"/>
    <n v="3.6784000000000017"/>
    <x v="2"/>
    <x v="0"/>
    <s v="No"/>
  </r>
  <r>
    <n v="8249"/>
    <s v="CA-2018-133816"/>
    <x v="1120"/>
    <d v="2018-05-13T00:00:00"/>
    <s v="Second Class"/>
    <s v="CS-12400"/>
    <s v="Christopher Schild"/>
    <x v="2"/>
    <s v="United States"/>
    <x v="10"/>
    <x v="9"/>
    <n v="19134"/>
    <x v="3"/>
    <s v="TEC-PH-10001795"/>
    <x v="2"/>
    <x v="7"/>
    <s v="ClearOne CHATAttach 160 - speaker phone"/>
    <n v="743.98799999999994"/>
    <n v="2"/>
    <n v="0.4"/>
    <n v="-123.9980000000001"/>
    <x v="3"/>
    <x v="0"/>
    <s v="No"/>
  </r>
  <r>
    <n v="8250"/>
    <s v="CA-2017-140221"/>
    <x v="616"/>
    <d v="2017-03-09T00:00:00"/>
    <s v="Second Class"/>
    <s v="MS-17365"/>
    <s v="Maribeth Schnelling"/>
    <x v="0"/>
    <s v="United States"/>
    <x v="22"/>
    <x v="10"/>
    <n v="60653"/>
    <x v="2"/>
    <s v="OFF-BI-10002854"/>
    <x v="1"/>
    <x v="8"/>
    <s v="Performers Binder/Pad Holder, Black"/>
    <n v="11.211999999999998"/>
    <n v="2"/>
    <n v="0.8"/>
    <n v="-16.818000000000005"/>
    <x v="2"/>
    <x v="0"/>
    <s v="No"/>
  </r>
  <r>
    <n v="8251"/>
    <s v="CA-2017-140221"/>
    <x v="616"/>
    <d v="2017-03-09T00:00:00"/>
    <s v="Second Class"/>
    <s v="MS-17365"/>
    <s v="Maribeth Schnelling"/>
    <x v="0"/>
    <s v="United States"/>
    <x v="22"/>
    <x v="10"/>
    <n v="60653"/>
    <x v="2"/>
    <s v="FUR-FU-10000023"/>
    <x v="0"/>
    <x v="5"/>
    <s v="Eldon Wave Desk Accessories"/>
    <n v="4.7119999999999997"/>
    <n v="2"/>
    <n v="0.6"/>
    <n v="-1.8847999999999994"/>
    <x v="2"/>
    <x v="0"/>
    <s v="No"/>
  </r>
  <r>
    <n v="8252"/>
    <s v="CA-2017-140221"/>
    <x v="616"/>
    <d v="2017-03-09T00:00:00"/>
    <s v="Second Class"/>
    <s v="MS-17365"/>
    <s v="Maribeth Schnelling"/>
    <x v="0"/>
    <s v="United States"/>
    <x v="22"/>
    <x v="10"/>
    <n v="60653"/>
    <x v="2"/>
    <s v="OFF-AP-10000828"/>
    <x v="1"/>
    <x v="9"/>
    <s v="Avanti 4.4 Cu. Ft. Refrigerator"/>
    <n v="180.97999999999996"/>
    <n v="5"/>
    <n v="0.8"/>
    <n v="-470.548"/>
    <x v="2"/>
    <x v="0"/>
    <s v="No"/>
  </r>
  <r>
    <n v="8253"/>
    <s v="CA-2017-140221"/>
    <x v="616"/>
    <d v="2017-03-09T00:00:00"/>
    <s v="Second Class"/>
    <s v="MS-17365"/>
    <s v="Maribeth Schnelling"/>
    <x v="0"/>
    <s v="United States"/>
    <x v="22"/>
    <x v="10"/>
    <n v="60653"/>
    <x v="2"/>
    <s v="OFF-ST-10000777"/>
    <x v="1"/>
    <x v="4"/>
    <s v="Companion Letter/Legal File, Black"/>
    <n v="60.415999999999997"/>
    <n v="2"/>
    <n v="0.2"/>
    <n v="6.0416000000000025"/>
    <x v="2"/>
    <x v="0"/>
    <s v="No"/>
  </r>
  <r>
    <n v="8254"/>
    <s v="CA-2019-152310"/>
    <x v="801"/>
    <d v="2019-08-19T00:00:00"/>
    <s v="Standard Class"/>
    <s v="DK-12895"/>
    <s v="Dana Kaydos"/>
    <x v="0"/>
    <s v="United States"/>
    <x v="4"/>
    <x v="4"/>
    <n v="98103"/>
    <x v="1"/>
    <s v="TEC-CO-10000971"/>
    <x v="2"/>
    <x v="16"/>
    <s v="Hewlett Packard 310 Color Digital Copier"/>
    <n v="299.99"/>
    <n v="1"/>
    <n v="0"/>
    <n v="89.996999999999986"/>
    <x v="1"/>
    <x v="0"/>
    <s v="No"/>
  </r>
  <r>
    <n v="8255"/>
    <s v="CA-2019-152310"/>
    <x v="801"/>
    <d v="2019-08-19T00:00:00"/>
    <s v="Standard Class"/>
    <s v="DK-12895"/>
    <s v="Dana Kaydos"/>
    <x v="0"/>
    <s v="United States"/>
    <x v="4"/>
    <x v="4"/>
    <n v="98103"/>
    <x v="1"/>
    <s v="OFF-PA-10003134"/>
    <x v="1"/>
    <x v="10"/>
    <s v="Xerox 1937"/>
    <n v="192.16"/>
    <n v="4"/>
    <n v="0"/>
    <n v="92.236799999999988"/>
    <x v="1"/>
    <x v="0"/>
    <s v="No"/>
  </r>
  <r>
    <n v="8256"/>
    <s v="CA-2019-152310"/>
    <x v="801"/>
    <d v="2019-08-19T00:00:00"/>
    <s v="Standard Class"/>
    <s v="DK-12895"/>
    <s v="Dana Kaydos"/>
    <x v="0"/>
    <s v="United States"/>
    <x v="4"/>
    <x v="4"/>
    <n v="98103"/>
    <x v="1"/>
    <s v="TEC-PH-10002538"/>
    <x v="2"/>
    <x v="7"/>
    <s v="Grandstream GXP1160 VoIP phone"/>
    <n v="242.624"/>
    <n v="8"/>
    <n v="0.2"/>
    <n v="27.295199999999973"/>
    <x v="1"/>
    <x v="0"/>
    <s v="No"/>
  </r>
  <r>
    <n v="8257"/>
    <s v="CA-2019-152310"/>
    <x v="801"/>
    <d v="2019-08-19T00:00:00"/>
    <s v="Standard Class"/>
    <s v="DK-12895"/>
    <s v="Dana Kaydos"/>
    <x v="0"/>
    <s v="United States"/>
    <x v="4"/>
    <x v="4"/>
    <n v="98103"/>
    <x v="1"/>
    <s v="OFF-ST-10001228"/>
    <x v="1"/>
    <x v="4"/>
    <s v="Personal File Boxes with Fold-Down Carry Handle"/>
    <n v="46.74"/>
    <n v="3"/>
    <n v="0"/>
    <n v="11.684999999999999"/>
    <x v="1"/>
    <x v="0"/>
    <s v="No"/>
  </r>
  <r>
    <n v="8258"/>
    <s v="CA-2019-152310"/>
    <x v="801"/>
    <d v="2019-08-19T00:00:00"/>
    <s v="Standard Class"/>
    <s v="DK-12895"/>
    <s v="Dana Kaydos"/>
    <x v="0"/>
    <s v="United States"/>
    <x v="4"/>
    <x v="4"/>
    <n v="98103"/>
    <x v="1"/>
    <s v="TEC-AC-10000397"/>
    <x v="2"/>
    <x v="11"/>
    <s v="Perixx PERIBOARD-512B, Ergonomic Split Keyboard"/>
    <n v="174.95000000000002"/>
    <n v="5"/>
    <n v="0"/>
    <n v="12.246500000000005"/>
    <x v="1"/>
    <x v="0"/>
    <s v="No"/>
  </r>
  <r>
    <n v="8259"/>
    <s v="CA-2019-152310"/>
    <x v="801"/>
    <d v="2019-08-19T00:00:00"/>
    <s v="Standard Class"/>
    <s v="DK-12895"/>
    <s v="Dana Kaydos"/>
    <x v="0"/>
    <s v="United States"/>
    <x v="4"/>
    <x v="4"/>
    <n v="98103"/>
    <x v="1"/>
    <s v="OFF-BI-10004308"/>
    <x v="1"/>
    <x v="8"/>
    <s v="Avery Legal 4-Ring Binder"/>
    <n v="100.70400000000001"/>
    <n v="6"/>
    <n v="0.2"/>
    <n v="37.763999999999996"/>
    <x v="1"/>
    <x v="0"/>
    <s v="No"/>
  </r>
  <r>
    <n v="8260"/>
    <s v="CA-2018-118101"/>
    <x v="190"/>
    <d v="2018-06-26T00:00:00"/>
    <s v="Same Day"/>
    <s v="SN-20560"/>
    <s v="Skye Norling"/>
    <x v="2"/>
    <s v="United States"/>
    <x v="43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  <x v="2"/>
    <x v="0"/>
    <s v="No"/>
  </r>
  <r>
    <n v="8261"/>
    <s v="CA-2018-118101"/>
    <x v="190"/>
    <d v="2018-06-26T00:00:00"/>
    <s v="Same Day"/>
    <s v="SN-20560"/>
    <s v="Skye Norling"/>
    <x v="2"/>
    <s v="United States"/>
    <x v="43"/>
    <x v="12"/>
    <n v="48066"/>
    <x v="2"/>
    <s v="OFF-BI-10000773"/>
    <x v="1"/>
    <x v="8"/>
    <s v="Insertable Tab Post Binder Dividers"/>
    <n v="8.02"/>
    <n v="1"/>
    <n v="0"/>
    <n v="3.7693999999999992"/>
    <x v="2"/>
    <x v="0"/>
    <s v="No"/>
  </r>
  <r>
    <n v="8262"/>
    <s v="CA-2018-118101"/>
    <x v="190"/>
    <d v="2018-06-26T00:00:00"/>
    <s v="Same Day"/>
    <s v="SN-20560"/>
    <s v="Skye Norling"/>
    <x v="2"/>
    <s v="United States"/>
    <x v="43"/>
    <x v="12"/>
    <n v="48066"/>
    <x v="2"/>
    <s v="OFF-ST-10001837"/>
    <x v="1"/>
    <x v="4"/>
    <s v="SAFCO Mobile Desk Side File, Wire Frame"/>
    <n v="171.04"/>
    <n v="4"/>
    <n v="0"/>
    <n v="44.470399999999998"/>
    <x v="2"/>
    <x v="0"/>
    <s v="No"/>
  </r>
  <r>
    <n v="8263"/>
    <s v="CA-2018-100307"/>
    <x v="272"/>
    <d v="2018-12-19T00:00:00"/>
    <s v="Standard Class"/>
    <s v="TC-21475"/>
    <s v="Tony Chapman"/>
    <x v="2"/>
    <s v="United States"/>
    <x v="115"/>
    <x v="36"/>
    <n v="72701"/>
    <x v="0"/>
    <s v="OFF-PA-10002552"/>
    <x v="1"/>
    <x v="10"/>
    <s v="Xerox 1958"/>
    <n v="19.440000000000001"/>
    <n v="3"/>
    <n v="0"/>
    <n v="9.3312000000000008"/>
    <x v="0"/>
    <x v="0"/>
    <s v="No"/>
  </r>
  <r>
    <n v="8264"/>
    <s v="CA-2017-138457"/>
    <x v="1023"/>
    <d v="2017-09-17T00:00:00"/>
    <s v="Standard Class"/>
    <s v="AM-10705"/>
    <s v="Anne McFarland"/>
    <x v="0"/>
    <s v="United States"/>
    <x v="108"/>
    <x v="3"/>
    <n v="28540"/>
    <x v="0"/>
    <s v="OFF-BI-10000014"/>
    <x v="1"/>
    <x v="8"/>
    <s v="Heavy-Duty E-Z-D Binders"/>
    <n v="13.092000000000002"/>
    <n v="4"/>
    <n v="0.7"/>
    <n v="-10.037199999999999"/>
    <x v="0"/>
    <x v="0"/>
    <s v="No"/>
  </r>
  <r>
    <n v="8265"/>
    <s v="CA-2016-131800"/>
    <x v="125"/>
    <d v="2017-01-04T00:00:00"/>
    <s v="Standard Class"/>
    <s v="AJ-10960"/>
    <s v="Astrea Jones"/>
    <x v="0"/>
    <s v="United States"/>
    <x v="20"/>
    <x v="15"/>
    <n v="10035"/>
    <x v="3"/>
    <s v="OFF-AP-10004136"/>
    <x v="1"/>
    <x v="9"/>
    <s v="Kensington 6 Outlet SmartSocket Surge Protector"/>
    <n v="122.94"/>
    <n v="3"/>
    <n v="0"/>
    <n v="30.734999999999992"/>
    <x v="3"/>
    <x v="0"/>
    <s v="No"/>
  </r>
  <r>
    <n v="8266"/>
    <s v="CA-2016-131800"/>
    <x v="125"/>
    <d v="2017-01-04T00:00:00"/>
    <s v="Standard Class"/>
    <s v="AJ-10960"/>
    <s v="Astrea Jones"/>
    <x v="0"/>
    <s v="United States"/>
    <x v="20"/>
    <x v="15"/>
    <n v="10035"/>
    <x v="3"/>
    <s v="OFF-BI-10003429"/>
    <x v="1"/>
    <x v="8"/>
    <s v="Cardinal HOLDit! Binder Insert Strips,Extra Strips"/>
    <n v="35.448"/>
    <n v="7"/>
    <n v="0.2"/>
    <n v="12.8499"/>
    <x v="3"/>
    <x v="0"/>
    <s v="No"/>
  </r>
  <r>
    <n v="8267"/>
    <s v="CA-2016-118304"/>
    <x v="333"/>
    <d v="2016-05-04T00:00:00"/>
    <s v="Standard Class"/>
    <s v="KH-16360"/>
    <s v="Katherine Hughes"/>
    <x v="0"/>
    <s v="United States"/>
    <x v="18"/>
    <x v="13"/>
    <n v="19901"/>
    <x v="3"/>
    <s v="TEC-PH-10000376"/>
    <x v="2"/>
    <x v="7"/>
    <s v="Square Credit Card Reader"/>
    <n v="19.98"/>
    <n v="2"/>
    <n v="0"/>
    <n v="5.1948000000000008"/>
    <x v="3"/>
    <x v="0"/>
    <s v="No"/>
  </r>
  <r>
    <n v="8268"/>
    <s v="CA-2019-121790"/>
    <x v="289"/>
    <d v="2019-02-06T00:00:00"/>
    <s v="Standard Class"/>
    <s v="LP-17095"/>
    <s v="Liz Preis"/>
    <x v="0"/>
    <s v="United States"/>
    <x v="34"/>
    <x v="10"/>
    <n v="60505"/>
    <x v="2"/>
    <s v="FUR-TA-10003469"/>
    <x v="0"/>
    <x v="3"/>
    <s v="Balt Split Level Computer Training Table"/>
    <n v="69.375"/>
    <n v="1"/>
    <n v="0.5"/>
    <n v="-47.174999999999997"/>
    <x v="2"/>
    <x v="0"/>
    <s v="No"/>
  </r>
  <r>
    <n v="8269"/>
    <s v="CA-2019-121790"/>
    <x v="289"/>
    <d v="2019-02-06T00:00:00"/>
    <s v="Standard Class"/>
    <s v="LP-17095"/>
    <s v="Liz Preis"/>
    <x v="0"/>
    <s v="United States"/>
    <x v="34"/>
    <x v="10"/>
    <n v="60505"/>
    <x v="2"/>
    <s v="OFF-SU-10004231"/>
    <x v="1"/>
    <x v="14"/>
    <s v="Acme Tagit Stainless Steel Antibacterial Scissors"/>
    <n v="31.680000000000003"/>
    <n v="4"/>
    <n v="0.2"/>
    <n v="2.7719999999999994"/>
    <x v="2"/>
    <x v="0"/>
    <s v="No"/>
  </r>
  <r>
    <n v="8270"/>
    <s v="CA-2019-121790"/>
    <x v="289"/>
    <d v="2019-02-06T00:00:00"/>
    <s v="Standard Class"/>
    <s v="LP-17095"/>
    <s v="Liz Preis"/>
    <x v="0"/>
    <s v="United States"/>
    <x v="34"/>
    <x v="10"/>
    <n v="60505"/>
    <x v="2"/>
    <s v="TEC-PH-10002584"/>
    <x v="2"/>
    <x v="7"/>
    <s v="Samsung Galaxy S4"/>
    <n v="2003.1680000000001"/>
    <n v="4"/>
    <n v="0.2"/>
    <n v="250.39599999999984"/>
    <x v="2"/>
    <x v="0"/>
    <s v="No"/>
  </r>
  <r>
    <n v="8271"/>
    <s v="CA-2019-121790"/>
    <x v="289"/>
    <d v="2019-02-06T00:00:00"/>
    <s v="Standard Class"/>
    <s v="LP-17095"/>
    <s v="Liz Preis"/>
    <x v="0"/>
    <s v="United States"/>
    <x v="34"/>
    <x v="10"/>
    <n v="60505"/>
    <x v="2"/>
    <s v="OFF-AR-10003602"/>
    <x v="1"/>
    <x v="6"/>
    <s v="Quartet Omega Colored Chalk, 12/Pack"/>
    <n v="9.3439999999999994"/>
    <n v="2"/>
    <n v="0.2"/>
    <n v="3.1535999999999995"/>
    <x v="2"/>
    <x v="0"/>
    <s v="No"/>
  </r>
  <r>
    <n v="8272"/>
    <s v="CA-2018-169670"/>
    <x v="591"/>
    <d v="2018-12-31T00:00:00"/>
    <s v="Standard Class"/>
    <s v="JE-15715"/>
    <s v="Joe Elijah"/>
    <x v="0"/>
    <s v="United States"/>
    <x v="20"/>
    <x v="15"/>
    <n v="10009"/>
    <x v="3"/>
    <s v="FUR-CH-10002331"/>
    <x v="0"/>
    <x v="1"/>
    <s v="Hon 4700 Series Mobuis Mid-Back Task Chairs with Adjustable Arms"/>
    <n v="2563.056"/>
    <n v="8"/>
    <n v="0.1"/>
    <n v="313.26239999999967"/>
    <x v="3"/>
    <x v="0"/>
    <s v="No"/>
  </r>
  <r>
    <n v="8273"/>
    <s v="CA-2018-139549"/>
    <x v="201"/>
    <d v="2018-10-25T00:00:00"/>
    <s v="Standard Class"/>
    <s v="MY-18295"/>
    <s v="Muhammed Yedwab"/>
    <x v="1"/>
    <s v="United States"/>
    <x v="485"/>
    <x v="1"/>
    <n v="92020"/>
    <x v="1"/>
    <s v="FUR-CH-10001802"/>
    <x v="0"/>
    <x v="1"/>
    <s v="Hon Every-Day Chair Series Swivel Task Chairs"/>
    <n v="387.13600000000002"/>
    <n v="4"/>
    <n v="0.2"/>
    <n v="4.8391999999999911"/>
    <x v="1"/>
    <x v="0"/>
    <s v="No"/>
  </r>
  <r>
    <n v="8274"/>
    <s v="CA-2017-104059"/>
    <x v="385"/>
    <d v="2017-06-15T00:00:00"/>
    <s v="Second Class"/>
    <s v="FC-14245"/>
    <s v="Frank Carlisle"/>
    <x v="2"/>
    <s v="United States"/>
    <x v="24"/>
    <x v="24"/>
    <n v="45503"/>
    <x v="3"/>
    <s v="OFF-AR-10000634"/>
    <x v="1"/>
    <x v="6"/>
    <s v="Newell 320"/>
    <n v="3.4240000000000004"/>
    <n v="1"/>
    <n v="0.2"/>
    <n v="0.29960000000000009"/>
    <x v="3"/>
    <x v="0"/>
    <s v="No"/>
  </r>
  <r>
    <n v="8275"/>
    <s v="CA-2019-164112"/>
    <x v="160"/>
    <d v="2019-07-04T00:00:00"/>
    <s v="Standard Class"/>
    <s v="ND-18460"/>
    <s v="Neil Ducich"/>
    <x v="1"/>
    <s v="United States"/>
    <x v="145"/>
    <x v="15"/>
    <n v="10550"/>
    <x v="3"/>
    <s v="OFF-ST-10002615"/>
    <x v="1"/>
    <x v="4"/>
    <s v="Dual Level, Single-Width Filing Carts"/>
    <n v="1085.42"/>
    <n v="7"/>
    <n v="0"/>
    <n v="282.20920000000001"/>
    <x v="3"/>
    <x v="0"/>
    <s v="No"/>
  </r>
  <r>
    <n v="8276"/>
    <s v="CA-2017-143882"/>
    <x v="153"/>
    <d v="2017-06-30T00:00:00"/>
    <s v="Standard Class"/>
    <s v="DB-13360"/>
    <s v="Dennis Bolton"/>
    <x v="2"/>
    <s v="United States"/>
    <x v="80"/>
    <x v="24"/>
    <n v="44107"/>
    <x v="3"/>
    <s v="OFF-PA-10004040"/>
    <x v="1"/>
    <x v="10"/>
    <s v="Universal Premium White Copier/Laser Paper (20Lb. and 87 Bright)"/>
    <n v="43.056000000000004"/>
    <n v="9"/>
    <n v="0.2"/>
    <n v="15.607799999999999"/>
    <x v="3"/>
    <x v="0"/>
    <s v="No"/>
  </r>
  <r>
    <n v="8277"/>
    <s v="US-2018-139262"/>
    <x v="823"/>
    <d v="2018-02-25T00:00:00"/>
    <s v="Standard Class"/>
    <s v="LC-16960"/>
    <s v="Lindsay Castell"/>
    <x v="2"/>
    <s v="United States"/>
    <x v="67"/>
    <x v="2"/>
    <n v="33614"/>
    <x v="0"/>
    <s v="OFF-BI-10003727"/>
    <x v="1"/>
    <x v="8"/>
    <s v="Avery Durable Slant Ring Binders With Label Holder"/>
    <n v="3.762"/>
    <n v="3"/>
    <n v="0.7"/>
    <n v="-2.758799999999999"/>
    <x v="0"/>
    <x v="0"/>
    <s v="No"/>
  </r>
  <r>
    <n v="8278"/>
    <s v="US-2018-139262"/>
    <x v="823"/>
    <d v="2018-02-25T00:00:00"/>
    <s v="Standard Class"/>
    <s v="LC-16960"/>
    <s v="Lindsay Castell"/>
    <x v="2"/>
    <s v="United States"/>
    <x v="67"/>
    <x v="2"/>
    <n v="33614"/>
    <x v="0"/>
    <s v="OFF-BI-10002026"/>
    <x v="1"/>
    <x v="8"/>
    <s v="Avery Arch Ring Binders"/>
    <n v="34.860000000000007"/>
    <n v="2"/>
    <n v="0.7"/>
    <n v="-26.726000000000006"/>
    <x v="0"/>
    <x v="0"/>
    <s v="No"/>
  </r>
  <r>
    <n v="8279"/>
    <s v="US-2018-139262"/>
    <x v="823"/>
    <d v="2018-02-25T00:00:00"/>
    <s v="Standard Class"/>
    <s v="LC-16960"/>
    <s v="Lindsay Castell"/>
    <x v="2"/>
    <s v="United States"/>
    <x v="67"/>
    <x v="2"/>
    <n v="33614"/>
    <x v="0"/>
    <s v="OFF-ST-10001496"/>
    <x v="1"/>
    <x v="4"/>
    <s v="Standard Rollaway File with Lock"/>
    <n v="432.45600000000002"/>
    <n v="3"/>
    <n v="0.2"/>
    <n v="32.434200000000004"/>
    <x v="0"/>
    <x v="0"/>
    <s v="No"/>
  </r>
  <r>
    <n v="8280"/>
    <s v="CA-2019-146192"/>
    <x v="300"/>
    <d v="2019-04-26T00:00:00"/>
    <s v="Standard Class"/>
    <s v="BD-11725"/>
    <s v="Bruce Degenhardt"/>
    <x v="0"/>
    <s v="United States"/>
    <x v="38"/>
    <x v="32"/>
    <n v="31907"/>
    <x v="0"/>
    <s v="OFF-ST-10003716"/>
    <x v="1"/>
    <x v="4"/>
    <s v="Tennsco Double-Tier Lockers"/>
    <n v="675.06000000000006"/>
    <n v="3"/>
    <n v="0"/>
    <n v="87.757800000000003"/>
    <x v="0"/>
    <x v="0"/>
    <s v="No"/>
  </r>
  <r>
    <n v="8281"/>
    <s v="CA-2019-134810"/>
    <x v="1188"/>
    <d v="2019-05-10T00:00:00"/>
    <s v="First Class"/>
    <s v="MC-17605"/>
    <s v="Matt Connell"/>
    <x v="1"/>
    <s v="United States"/>
    <x v="108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  <x v="0"/>
    <x v="0"/>
    <s v="No"/>
  </r>
  <r>
    <n v="8282"/>
    <s v="CA-2019-134810"/>
    <x v="1188"/>
    <d v="2019-05-10T00:00:00"/>
    <s v="First Class"/>
    <s v="MC-17605"/>
    <s v="Matt Connell"/>
    <x v="1"/>
    <s v="United States"/>
    <x v="108"/>
    <x v="3"/>
    <n v="28540"/>
    <x v="0"/>
    <s v="FUR-CH-10001270"/>
    <x v="0"/>
    <x v="1"/>
    <s v="Harbour Creations Steel Folding Chair"/>
    <n v="207"/>
    <n v="3"/>
    <n v="0.2"/>
    <n v="25.874999999999972"/>
    <x v="0"/>
    <x v="0"/>
    <s v="No"/>
  </r>
  <r>
    <n v="8283"/>
    <s v="CA-2017-154284"/>
    <x v="379"/>
    <d v="2017-12-26T00:00:00"/>
    <s v="Second Class"/>
    <s v="SZ-20035"/>
    <s v="Sam Zeldin"/>
    <x v="2"/>
    <s v="United States"/>
    <x v="490"/>
    <x v="10"/>
    <n v="60174"/>
    <x v="2"/>
    <s v="TEC-MA-10004241"/>
    <x v="2"/>
    <x v="15"/>
    <s v="Star Micronics TSP800 TSP847IIU Receipt Printer"/>
    <n v="600.53"/>
    <n v="2"/>
    <n v="0.3"/>
    <n v="137.26399999999995"/>
    <x v="2"/>
    <x v="0"/>
    <s v="No"/>
  </r>
  <r>
    <n v="8284"/>
    <s v="CA-2017-154284"/>
    <x v="379"/>
    <d v="2017-12-26T00:00:00"/>
    <s v="Second Class"/>
    <s v="SZ-20035"/>
    <s v="Sam Zeldin"/>
    <x v="2"/>
    <s v="United States"/>
    <x v="490"/>
    <x v="10"/>
    <n v="60174"/>
    <x v="2"/>
    <s v="OFF-AR-10001468"/>
    <x v="1"/>
    <x v="6"/>
    <s v="Sanford Prismacolor Professional Thick Lead Art Pencils, 36-Color Set"/>
    <n v="59.903999999999996"/>
    <n v="2"/>
    <n v="0.2"/>
    <n v="14.227200000000003"/>
    <x v="2"/>
    <x v="0"/>
    <s v="No"/>
  </r>
  <r>
    <n v="8285"/>
    <s v="CA-2017-154284"/>
    <x v="379"/>
    <d v="2017-12-26T00:00:00"/>
    <s v="Second Class"/>
    <s v="SZ-20035"/>
    <s v="Sam Zeldin"/>
    <x v="2"/>
    <s v="United States"/>
    <x v="490"/>
    <x v="10"/>
    <n v="60174"/>
    <x v="2"/>
    <s v="TEC-AC-10003198"/>
    <x v="2"/>
    <x v="11"/>
    <s v="Enermax Acrylux Wireless Keyboard"/>
    <n v="637.44000000000005"/>
    <n v="8"/>
    <n v="0.2"/>
    <n v="135.45599999999996"/>
    <x v="2"/>
    <x v="0"/>
    <s v="No"/>
  </r>
  <r>
    <n v="8286"/>
    <s v="CA-2017-154284"/>
    <x v="379"/>
    <d v="2017-12-26T00:00:00"/>
    <s v="Second Class"/>
    <s v="SZ-20035"/>
    <s v="Sam Zeldin"/>
    <x v="2"/>
    <s v="United States"/>
    <x v="490"/>
    <x v="10"/>
    <n v="60174"/>
    <x v="2"/>
    <s v="FUR-FU-10003039"/>
    <x v="0"/>
    <x v="5"/>
    <s v="Howard Miller 11-1/2&quot; Diameter Grantwood Wall Clock"/>
    <n v="51.756000000000007"/>
    <n v="3"/>
    <n v="0.6"/>
    <n v="-33.641399999999997"/>
    <x v="2"/>
    <x v="0"/>
    <s v="No"/>
  </r>
  <r>
    <n v="8287"/>
    <s v="CA-2016-156244"/>
    <x v="1132"/>
    <d v="2016-08-16T00:00:00"/>
    <s v="Standard Class"/>
    <s v="DH-13675"/>
    <s v="Duane Huffman"/>
    <x v="2"/>
    <s v="United States"/>
    <x v="100"/>
    <x v="2"/>
    <n v="33180"/>
    <x v="0"/>
    <s v="OFF-PA-10000295"/>
    <x v="1"/>
    <x v="10"/>
    <s v="Xerox 229"/>
    <n v="31.104000000000006"/>
    <n v="6"/>
    <n v="0.2"/>
    <n v="10.8864"/>
    <x v="0"/>
    <x v="0"/>
    <s v="No"/>
  </r>
  <r>
    <n v="8288"/>
    <s v="CA-2016-156244"/>
    <x v="1132"/>
    <d v="2016-08-16T00:00:00"/>
    <s v="Standard Class"/>
    <s v="DH-13675"/>
    <s v="Duane Huffman"/>
    <x v="2"/>
    <s v="United States"/>
    <x v="100"/>
    <x v="2"/>
    <n v="33180"/>
    <x v="0"/>
    <s v="OFF-AR-10004344"/>
    <x v="1"/>
    <x v="6"/>
    <s v="Bulldog Vacuum Base Pencil Sharpener"/>
    <n v="47.96"/>
    <n v="5"/>
    <n v="0.2"/>
    <n v="4.196499999999995"/>
    <x v="0"/>
    <x v="0"/>
    <s v="No"/>
  </r>
  <r>
    <n v="8289"/>
    <s v="CA-2016-156244"/>
    <x v="1132"/>
    <d v="2016-08-16T00:00:00"/>
    <s v="Standard Class"/>
    <s v="DH-13675"/>
    <s v="Duane Huffman"/>
    <x v="2"/>
    <s v="United States"/>
    <x v="100"/>
    <x v="2"/>
    <n v="33180"/>
    <x v="0"/>
    <s v="TEC-AC-10002473"/>
    <x v="2"/>
    <x v="11"/>
    <s v="Maxell 4.7GB DVD-R"/>
    <n v="158.928"/>
    <n v="7"/>
    <n v="0.2"/>
    <n v="41.718599999999995"/>
    <x v="0"/>
    <x v="0"/>
    <s v="No"/>
  </r>
  <r>
    <n v="8290"/>
    <s v="CA-2016-156244"/>
    <x v="1132"/>
    <d v="2016-08-16T00:00:00"/>
    <s v="Standard Class"/>
    <s v="DH-13675"/>
    <s v="Duane Huffman"/>
    <x v="2"/>
    <s v="United States"/>
    <x v="100"/>
    <x v="2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  <x v="0"/>
    <x v="0"/>
    <s v="No"/>
  </r>
  <r>
    <n v="8291"/>
    <s v="CA-2016-156244"/>
    <x v="1132"/>
    <d v="2016-08-16T00:00:00"/>
    <s v="Standard Class"/>
    <s v="DH-13675"/>
    <s v="Duane Huffman"/>
    <x v="2"/>
    <s v="United States"/>
    <x v="100"/>
    <x v="2"/>
    <n v="33180"/>
    <x v="0"/>
    <s v="OFF-SU-10000432"/>
    <x v="1"/>
    <x v="14"/>
    <s v="Acco Side-Punched Conventional Columnar Pads"/>
    <n v="5.5520000000000005"/>
    <n v="2"/>
    <n v="0.2"/>
    <n v="-1.0410000000000006"/>
    <x v="0"/>
    <x v="0"/>
    <s v="No"/>
  </r>
  <r>
    <n v="8292"/>
    <s v="CA-2016-156244"/>
    <x v="1132"/>
    <d v="2016-08-16T00:00:00"/>
    <s v="Standard Class"/>
    <s v="DH-13675"/>
    <s v="Duane Huffman"/>
    <x v="2"/>
    <s v="United States"/>
    <x v="100"/>
    <x v="2"/>
    <n v="33180"/>
    <x v="0"/>
    <s v="OFF-LA-10000443"/>
    <x v="1"/>
    <x v="2"/>
    <s v="Avery 501"/>
    <n v="2.952"/>
    <n v="1"/>
    <n v="0.2"/>
    <n v="0.99629999999999996"/>
    <x v="0"/>
    <x v="0"/>
    <s v="No"/>
  </r>
  <r>
    <n v="8293"/>
    <s v="CA-2017-106362"/>
    <x v="555"/>
    <d v="2017-12-15T00:00:00"/>
    <s v="Standard Class"/>
    <s v="LC-16885"/>
    <s v="Lena Creighton"/>
    <x v="0"/>
    <s v="United States"/>
    <x v="21"/>
    <x v="24"/>
    <n v="45373"/>
    <x v="3"/>
    <s v="OFF-BI-10003166"/>
    <x v="1"/>
    <x v="8"/>
    <s v="GBC Plasticlear Binding Covers"/>
    <n v="10.332000000000003"/>
    <n v="3"/>
    <n v="0.7"/>
    <n v="-7.5767999999999986"/>
    <x v="3"/>
    <x v="0"/>
    <s v="No"/>
  </r>
  <r>
    <n v="8294"/>
    <s v="US-2019-168802"/>
    <x v="132"/>
    <d v="2019-11-07T00:00:00"/>
    <s v="Standard Class"/>
    <s v="JO-15145"/>
    <s v="Jack O'Briant"/>
    <x v="1"/>
    <s v="United States"/>
    <x v="4"/>
    <x v="4"/>
    <n v="98103"/>
    <x v="1"/>
    <s v="OFF-BI-10002393"/>
    <x v="1"/>
    <x v="8"/>
    <s v="Binder Posts"/>
    <n v="18.368000000000002"/>
    <n v="4"/>
    <n v="0.2"/>
    <n v="5.9695999999999998"/>
    <x v="1"/>
    <x v="0"/>
    <s v="No"/>
  </r>
  <r>
    <n v="8295"/>
    <s v="US-2019-146906"/>
    <x v="677"/>
    <d v="2019-03-17T00:00:00"/>
    <s v="Standard Class"/>
    <s v="MT-17815"/>
    <s v="Meg Tillman"/>
    <x v="0"/>
    <s v="United States"/>
    <x v="20"/>
    <x v="15"/>
    <n v="10011"/>
    <x v="3"/>
    <s v="TEC-PH-10001809"/>
    <x v="2"/>
    <x v="7"/>
    <s v="Panasonic KX T7736-B Digital phone"/>
    <n v="299.89999999999998"/>
    <n v="2"/>
    <n v="0"/>
    <n v="74.974999999999994"/>
    <x v="3"/>
    <x v="0"/>
    <s v="No"/>
  </r>
  <r>
    <n v="8296"/>
    <s v="CA-2018-166380"/>
    <x v="198"/>
    <d v="2018-06-03T00:00:00"/>
    <s v="Standard Class"/>
    <s v="EB-13750"/>
    <s v="Edward Becker"/>
    <x v="1"/>
    <s v="United States"/>
    <x v="81"/>
    <x v="17"/>
    <n v="22204"/>
    <x v="0"/>
    <s v="OFF-EN-10002600"/>
    <x v="1"/>
    <x v="12"/>
    <s v="Redi-Strip #10 Envelopes, 4 1/8 x 9 1/2"/>
    <n v="26.55"/>
    <n v="9"/>
    <n v="0"/>
    <n v="12.744"/>
    <x v="0"/>
    <x v="0"/>
    <s v="No"/>
  </r>
  <r>
    <n v="8297"/>
    <s v="CA-2018-166380"/>
    <x v="198"/>
    <d v="2018-06-03T00:00:00"/>
    <s v="Standard Class"/>
    <s v="EB-13750"/>
    <s v="Edward Becker"/>
    <x v="1"/>
    <s v="United States"/>
    <x v="81"/>
    <x v="17"/>
    <n v="22204"/>
    <x v="0"/>
    <s v="TEC-AC-10000109"/>
    <x v="2"/>
    <x v="11"/>
    <s v="Sony Micro Vault Click 16 GB USB 2.0 Flash Drive"/>
    <n v="111.98"/>
    <n v="2"/>
    <n v="0"/>
    <n v="26.875200000000007"/>
    <x v="0"/>
    <x v="0"/>
    <s v="No"/>
  </r>
  <r>
    <n v="8298"/>
    <s v="US-2017-158911"/>
    <x v="761"/>
    <d v="2017-07-11T00:00:00"/>
    <s v="Standard Class"/>
    <s v="RS-19765"/>
    <s v="Roland Schwarz"/>
    <x v="1"/>
    <s v="United States"/>
    <x v="35"/>
    <x v="3"/>
    <n v="28205"/>
    <x v="0"/>
    <s v="FUR-FU-10003829"/>
    <x v="0"/>
    <x v="5"/>
    <s v="Stackable Trays"/>
    <n v="4.9280000000000008"/>
    <n v="2"/>
    <n v="0.2"/>
    <n v="0.73919999999999941"/>
    <x v="0"/>
    <x v="0"/>
    <s v="No"/>
  </r>
  <r>
    <n v="8299"/>
    <s v="US-2017-158911"/>
    <x v="761"/>
    <d v="2017-07-11T00:00:00"/>
    <s v="Standard Class"/>
    <s v="RS-19765"/>
    <s v="Roland Schwarz"/>
    <x v="1"/>
    <s v="United States"/>
    <x v="35"/>
    <x v="3"/>
    <n v="28205"/>
    <x v="0"/>
    <s v="OFF-LA-10003223"/>
    <x v="1"/>
    <x v="2"/>
    <s v="Avery 508"/>
    <n v="11.784000000000001"/>
    <n v="3"/>
    <n v="0.2"/>
    <n v="4.2716999999999992"/>
    <x v="0"/>
    <x v="0"/>
    <s v="No"/>
  </r>
  <r>
    <n v="8300"/>
    <s v="US-2016-103338"/>
    <x v="518"/>
    <d v="2016-03-15T00:00:00"/>
    <s v="Standard Class"/>
    <s v="RB-19435"/>
    <s v="Richard Bierner"/>
    <x v="0"/>
    <s v="United States"/>
    <x v="43"/>
    <x v="1"/>
    <n v="95661"/>
    <x v="1"/>
    <s v="OFF-AR-10001770"/>
    <x v="1"/>
    <x v="6"/>
    <s v="Economy #2 Pencils"/>
    <n v="7.98"/>
    <n v="3"/>
    <n v="0"/>
    <n v="2.0747999999999998"/>
    <x v="1"/>
    <x v="0"/>
    <s v="No"/>
  </r>
  <r>
    <n v="8301"/>
    <s v="CA-2017-109169"/>
    <x v="704"/>
    <d v="2017-04-24T00:00:00"/>
    <s v="Standard Class"/>
    <s v="OT-18730"/>
    <s v="Olvera Toch"/>
    <x v="0"/>
    <s v="United States"/>
    <x v="66"/>
    <x v="12"/>
    <n v="48234"/>
    <x v="2"/>
    <s v="OFF-EN-10003296"/>
    <x v="1"/>
    <x v="12"/>
    <s v="Tyvek Side-Opening Peel &amp; Seel Expanding Envelopes"/>
    <n v="180.96"/>
    <n v="2"/>
    <n v="0"/>
    <n v="81.432000000000002"/>
    <x v="2"/>
    <x v="0"/>
    <s v="No"/>
  </r>
  <r>
    <n v="8302"/>
    <s v="US-2019-167318"/>
    <x v="1189"/>
    <d v="2019-08-01T00:00:00"/>
    <s v="Standard Class"/>
    <s v="GZ-14545"/>
    <s v="George Zrebassa"/>
    <x v="1"/>
    <s v="United States"/>
    <x v="1"/>
    <x v="1"/>
    <n v="90036"/>
    <x v="1"/>
    <s v="TEC-AC-10003870"/>
    <x v="2"/>
    <x v="11"/>
    <s v="Logitech Z-906 Speaker sys - home theater - 5.1-CH"/>
    <n v="1649.95"/>
    <n v="5"/>
    <n v="0"/>
    <n v="659.98"/>
    <x v="1"/>
    <x v="0"/>
    <s v="No"/>
  </r>
  <r>
    <n v="8303"/>
    <s v="US-2019-167318"/>
    <x v="1189"/>
    <d v="2019-08-01T00:00:00"/>
    <s v="Standard Class"/>
    <s v="GZ-14545"/>
    <s v="George Zrebassa"/>
    <x v="1"/>
    <s v="United States"/>
    <x v="1"/>
    <x v="1"/>
    <n v="90036"/>
    <x v="1"/>
    <s v="FUR-CH-10000665"/>
    <x v="0"/>
    <x v="1"/>
    <s v="Global Airflow Leather Mesh Back Chair, Black"/>
    <n v="362.35199999999998"/>
    <n v="3"/>
    <n v="0.2"/>
    <n v="45.293999999999954"/>
    <x v="1"/>
    <x v="0"/>
    <s v="No"/>
  </r>
  <r>
    <n v="8304"/>
    <s v="US-2016-120313"/>
    <x v="656"/>
    <d v="2016-11-02T00:00:00"/>
    <s v="Second Class"/>
    <s v="NL-18310"/>
    <s v="Nancy Lomonaco"/>
    <x v="2"/>
    <s v="United States"/>
    <x v="8"/>
    <x v="1"/>
    <n v="94110"/>
    <x v="1"/>
    <s v="TEC-PH-10003092"/>
    <x v="2"/>
    <x v="7"/>
    <s v="Motorola L804"/>
    <n v="73.584000000000003"/>
    <n v="2"/>
    <n v="0.2"/>
    <n v="8.2781999999999982"/>
    <x v="1"/>
    <x v="0"/>
    <s v="No"/>
  </r>
  <r>
    <n v="8305"/>
    <s v="CA-2019-135419"/>
    <x v="132"/>
    <d v="2019-11-09T00:00:00"/>
    <s v="Standard Class"/>
    <s v="BG-11740"/>
    <s v="Bruce Geld"/>
    <x v="0"/>
    <s v="United States"/>
    <x v="329"/>
    <x v="1"/>
    <n v="93309"/>
    <x v="1"/>
    <s v="FUR-TA-10001086"/>
    <x v="0"/>
    <x v="3"/>
    <s v="SAFCO PlanMaster Boards, 60w x 37-1/2d, White Melamine"/>
    <n v="486.36800000000005"/>
    <n v="4"/>
    <n v="0.2"/>
    <n v="36.477600000000024"/>
    <x v="1"/>
    <x v="0"/>
    <s v="No"/>
  </r>
  <r>
    <n v="8306"/>
    <s v="CA-2018-128671"/>
    <x v="1190"/>
    <d v="2018-08-16T00:00:00"/>
    <s v="Standard Class"/>
    <s v="MT-18070"/>
    <s v="Michelle Tran"/>
    <x v="2"/>
    <s v="United States"/>
    <x v="251"/>
    <x v="26"/>
    <n v="74133"/>
    <x v="2"/>
    <s v="OFF-PA-10001870"/>
    <x v="1"/>
    <x v="10"/>
    <s v="Xerox 202"/>
    <n v="32.400000000000006"/>
    <n v="5"/>
    <n v="0"/>
    <n v="15.552000000000001"/>
    <x v="2"/>
    <x v="1"/>
    <s v="Yes"/>
  </r>
  <r>
    <n v="8307"/>
    <s v="CA-2018-128671"/>
    <x v="1190"/>
    <d v="2018-08-16T00:00:00"/>
    <s v="Standard Class"/>
    <s v="MT-18070"/>
    <s v="Michelle Tran"/>
    <x v="2"/>
    <s v="United States"/>
    <x v="251"/>
    <x v="26"/>
    <n v="74133"/>
    <x v="2"/>
    <s v="OFF-BI-10003305"/>
    <x v="1"/>
    <x v="8"/>
    <s v="Avery Hanging File Binders"/>
    <n v="41.86"/>
    <n v="7"/>
    <n v="0"/>
    <n v="19.255600000000001"/>
    <x v="2"/>
    <x v="1"/>
    <s v="Yes"/>
  </r>
  <r>
    <n v="8308"/>
    <s v="CA-2018-128671"/>
    <x v="1190"/>
    <d v="2018-08-16T00:00:00"/>
    <s v="Standard Class"/>
    <s v="MT-18070"/>
    <s v="Michelle Tran"/>
    <x v="2"/>
    <s v="United States"/>
    <x v="251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  <x v="2"/>
    <x v="1"/>
    <s v="Yes"/>
  </r>
  <r>
    <n v="8309"/>
    <s v="CA-2018-149335"/>
    <x v="197"/>
    <d v="2018-07-25T00:00:00"/>
    <s v="Same Day"/>
    <s v="BC-11125"/>
    <s v="Becky Castell"/>
    <x v="2"/>
    <s v="United States"/>
    <x v="8"/>
    <x v="1"/>
    <n v="94122"/>
    <x v="1"/>
    <s v="OFF-AR-10001419"/>
    <x v="1"/>
    <x v="6"/>
    <s v="Newell 325"/>
    <n v="37.17"/>
    <n v="9"/>
    <n v="0"/>
    <n v="11.151"/>
    <x v="1"/>
    <x v="0"/>
    <s v="No"/>
  </r>
  <r>
    <n v="8310"/>
    <s v="CA-2016-168312"/>
    <x v="72"/>
    <d v="2016-03-07T00:00:00"/>
    <s v="Standard Class"/>
    <s v="GW-14605"/>
    <s v="Giulietta Weimer"/>
    <x v="0"/>
    <s v="United States"/>
    <x v="12"/>
    <x v="5"/>
    <n v="77036"/>
    <x v="2"/>
    <s v="OFF-ST-10003692"/>
    <x v="1"/>
    <x v="4"/>
    <s v="Recycled Steel Personal File for Hanging File Folders"/>
    <n v="137.352"/>
    <n v="3"/>
    <n v="0.2"/>
    <n v="8.5844999999999914"/>
    <x v="2"/>
    <x v="0"/>
    <s v="No"/>
  </r>
  <r>
    <n v="8311"/>
    <s v="CA-2016-168312"/>
    <x v="72"/>
    <d v="2016-03-07T00:00:00"/>
    <s v="Standard Class"/>
    <s v="GW-14605"/>
    <s v="Giulietta Weimer"/>
    <x v="0"/>
    <s v="United States"/>
    <x v="12"/>
    <x v="5"/>
    <n v="77036"/>
    <x v="2"/>
    <s v="FUR-TA-10001866"/>
    <x v="0"/>
    <x v="3"/>
    <s v="Bevis Round Conference Room Tables and Bases"/>
    <n v="376.50899999999996"/>
    <n v="3"/>
    <n v="0.3"/>
    <n v="-43.029600000000045"/>
    <x v="2"/>
    <x v="0"/>
    <s v="No"/>
  </r>
  <r>
    <n v="8312"/>
    <s v="US-2019-105935"/>
    <x v="795"/>
    <d v="2019-01-31T00:00:00"/>
    <s v="Standard Class"/>
    <s v="BD-11500"/>
    <s v="Bradley Drucker"/>
    <x v="0"/>
    <s v="United States"/>
    <x v="38"/>
    <x v="32"/>
    <n v="31907"/>
    <x v="0"/>
    <s v="FUR-FU-10002157"/>
    <x v="0"/>
    <x v="5"/>
    <s v="Artistic Insta-Plaque"/>
    <n v="62.72"/>
    <n v="4"/>
    <n v="0"/>
    <n v="24.460799999999999"/>
    <x v="0"/>
    <x v="0"/>
    <s v="No"/>
  </r>
  <r>
    <n v="8313"/>
    <s v="US-2019-105935"/>
    <x v="795"/>
    <d v="2019-01-31T00:00:00"/>
    <s v="Standard Class"/>
    <s v="BD-11500"/>
    <s v="Bradley Drucker"/>
    <x v="0"/>
    <s v="United States"/>
    <x v="38"/>
    <x v="32"/>
    <n v="31907"/>
    <x v="0"/>
    <s v="TEC-PH-10001459"/>
    <x v="2"/>
    <x v="7"/>
    <s v="Samsung Galaxy Mega 6.3"/>
    <n v="2939.9300000000003"/>
    <n v="7"/>
    <n v="0"/>
    <n v="764.38180000000011"/>
    <x v="0"/>
    <x v="0"/>
    <s v="No"/>
  </r>
  <r>
    <n v="8314"/>
    <s v="CA-2016-161508"/>
    <x v="136"/>
    <d v="2016-07-16T00:00:00"/>
    <s v="Standard Class"/>
    <s v="PV-18985"/>
    <s v="Paul Van Hugh"/>
    <x v="2"/>
    <s v="United States"/>
    <x v="425"/>
    <x v="5"/>
    <n v="77573"/>
    <x v="2"/>
    <s v="FUR-CH-10002126"/>
    <x v="0"/>
    <x v="1"/>
    <s v="Hon Deluxe Fabric Upholstered Stacking Chairs"/>
    <n v="512.35799999999995"/>
    <n v="3"/>
    <n v="0.3"/>
    <n v="-14.638799999999947"/>
    <x v="2"/>
    <x v="0"/>
    <s v="No"/>
  </r>
  <r>
    <n v="8315"/>
    <s v="CA-2016-161508"/>
    <x v="136"/>
    <d v="2016-07-16T00:00:00"/>
    <s v="Standard Class"/>
    <s v="PV-18985"/>
    <s v="Paul Van Hugh"/>
    <x v="2"/>
    <s v="United States"/>
    <x v="425"/>
    <x v="5"/>
    <n v="77573"/>
    <x v="2"/>
    <s v="OFF-FA-10001561"/>
    <x v="1"/>
    <x v="13"/>
    <s v="Stockwell Push Pins"/>
    <n v="3.4880000000000004"/>
    <n v="2"/>
    <n v="0.2"/>
    <n v="0.56679999999999997"/>
    <x v="2"/>
    <x v="0"/>
    <s v="No"/>
  </r>
  <r>
    <n v="8316"/>
    <s v="CA-2016-161508"/>
    <x v="136"/>
    <d v="2016-07-16T00:00:00"/>
    <s v="Standard Class"/>
    <s v="PV-18985"/>
    <s v="Paul Van Hugh"/>
    <x v="2"/>
    <s v="United States"/>
    <x v="425"/>
    <x v="5"/>
    <n v="77573"/>
    <x v="2"/>
    <s v="OFF-AR-10003158"/>
    <x v="1"/>
    <x v="6"/>
    <s v="Fluorescent Highlighters by Dixon"/>
    <n v="22.288"/>
    <n v="7"/>
    <n v="0.2"/>
    <n v="3.9003999999999985"/>
    <x v="2"/>
    <x v="0"/>
    <s v="No"/>
  </r>
  <r>
    <n v="8317"/>
    <s v="CA-2016-161508"/>
    <x v="136"/>
    <d v="2016-07-16T00:00:00"/>
    <s v="Standard Class"/>
    <s v="PV-18985"/>
    <s v="Paul Van Hugh"/>
    <x v="2"/>
    <s v="United States"/>
    <x v="425"/>
    <x v="5"/>
    <n v="77573"/>
    <x v="2"/>
    <s v="OFF-PA-10001804"/>
    <x v="1"/>
    <x v="10"/>
    <s v="Xerox 195"/>
    <n v="16.032"/>
    <n v="3"/>
    <n v="0.2"/>
    <n v="5.6111999999999993"/>
    <x v="2"/>
    <x v="0"/>
    <s v="No"/>
  </r>
  <r>
    <n v="8318"/>
    <s v="CA-2019-130904"/>
    <x v="645"/>
    <d v="2019-04-16T00:00:00"/>
    <s v="Standard Class"/>
    <s v="HM-14980"/>
    <s v="Henry MacAllister"/>
    <x v="0"/>
    <s v="United States"/>
    <x v="140"/>
    <x v="3"/>
    <n v="27217"/>
    <x v="0"/>
    <s v="OFF-AR-10000422"/>
    <x v="1"/>
    <x v="6"/>
    <s v="Pencil and Crayon Sharpener"/>
    <n v="1.752"/>
    <n v="1"/>
    <n v="0.2"/>
    <n v="0.15329999999999994"/>
    <x v="0"/>
    <x v="0"/>
    <s v="No"/>
  </r>
  <r>
    <n v="8319"/>
    <s v="CA-2019-130904"/>
    <x v="645"/>
    <d v="2019-04-16T00:00:00"/>
    <s v="Standard Class"/>
    <s v="HM-14980"/>
    <s v="Henry MacAllister"/>
    <x v="0"/>
    <s v="United States"/>
    <x v="140"/>
    <x v="3"/>
    <n v="27217"/>
    <x v="0"/>
    <s v="OFF-AR-10000127"/>
    <x v="1"/>
    <x v="6"/>
    <s v="Newell 321"/>
    <n v="20.992000000000001"/>
    <n v="8"/>
    <n v="0.2"/>
    <n v="2.3615999999999966"/>
    <x v="0"/>
    <x v="0"/>
    <s v="No"/>
  </r>
  <r>
    <n v="8320"/>
    <s v="CA-2019-133620"/>
    <x v="38"/>
    <d v="2019-11-18T00:00:00"/>
    <s v="Standard Class"/>
    <s v="EM-14065"/>
    <s v="Erin Mull"/>
    <x v="0"/>
    <s v="United States"/>
    <x v="20"/>
    <x v="15"/>
    <n v="10009"/>
    <x v="3"/>
    <s v="OFF-ST-10004634"/>
    <x v="1"/>
    <x v="4"/>
    <s v="Personal Folder Holder, Ebony"/>
    <n v="11.21"/>
    <n v="1"/>
    <n v="0"/>
    <n v="3.3629999999999995"/>
    <x v="3"/>
    <x v="0"/>
    <s v="No"/>
  </r>
  <r>
    <n v="8321"/>
    <s v="CA-2017-142937"/>
    <x v="901"/>
    <d v="2017-12-06T00:00:00"/>
    <s v="First Class"/>
    <s v="SF-20065"/>
    <s v="Sandra Flanagan"/>
    <x v="0"/>
    <s v="United States"/>
    <x v="61"/>
    <x v="5"/>
    <n v="75220"/>
    <x v="2"/>
    <s v="OFF-AR-10003582"/>
    <x v="1"/>
    <x v="6"/>
    <s v="Boston Electric Pencil Sharpener, Model 1818, Charcoal Black"/>
    <n v="45.04"/>
    <n v="2"/>
    <n v="0.2"/>
    <n v="4.5040000000000031"/>
    <x v="2"/>
    <x v="0"/>
    <s v="No"/>
  </r>
  <r>
    <n v="8322"/>
    <s v="US-2018-149790"/>
    <x v="182"/>
    <d v="2018-10-01T00:00:00"/>
    <s v="Standard Class"/>
    <s v="SC-20380"/>
    <s v="Shahid Collister"/>
    <x v="0"/>
    <s v="United States"/>
    <x v="12"/>
    <x v="5"/>
    <n v="77095"/>
    <x v="2"/>
    <s v="OFF-BI-10002026"/>
    <x v="1"/>
    <x v="8"/>
    <s v="Ibico Recycled Linen-Style Covers"/>
    <n v="15.623999999999997"/>
    <n v="2"/>
    <n v="0.8"/>
    <n v="-24.998400000000011"/>
    <x v="2"/>
    <x v="0"/>
    <s v="No"/>
  </r>
  <r>
    <n v="8323"/>
    <s v="CA-2018-130778"/>
    <x v="258"/>
    <d v="2018-11-25T00:00:00"/>
    <s v="Standard Class"/>
    <s v="ND-18370"/>
    <s v="Natalie DeCherney"/>
    <x v="0"/>
    <s v="United States"/>
    <x v="85"/>
    <x v="15"/>
    <n v="11561"/>
    <x v="3"/>
    <s v="OFF-AP-10000595"/>
    <x v="1"/>
    <x v="9"/>
    <s v="Disposable Triple-Filter Dust Bags"/>
    <n v="8.74"/>
    <n v="2"/>
    <n v="0"/>
    <n v="2.2724000000000002"/>
    <x v="3"/>
    <x v="0"/>
    <s v="No"/>
  </r>
  <r>
    <n v="8324"/>
    <s v="CA-2018-130778"/>
    <x v="258"/>
    <d v="2018-11-25T00:00:00"/>
    <s v="Standard Class"/>
    <s v="ND-18370"/>
    <s v="Natalie DeCherney"/>
    <x v="0"/>
    <s v="United States"/>
    <x v="85"/>
    <x v="15"/>
    <n v="11561"/>
    <x v="3"/>
    <s v="OFF-PA-10001509"/>
    <x v="1"/>
    <x v="10"/>
    <s v="Recycled Desk Saver Line &quot;While You Were Out&quot; Book, 5 1/2&quot; X 4&quot;"/>
    <n v="44.75"/>
    <n v="5"/>
    <n v="0"/>
    <n v="20.584999999999994"/>
    <x v="3"/>
    <x v="0"/>
    <s v="No"/>
  </r>
  <r>
    <n v="8325"/>
    <s v="CA-2019-144456"/>
    <x v="565"/>
    <d v="2019-09-09T00:00:00"/>
    <s v="First Class"/>
    <s v="FC-14245"/>
    <s v="Frank Carlisle"/>
    <x v="2"/>
    <s v="United States"/>
    <x v="146"/>
    <x v="2"/>
    <n v="33012"/>
    <x v="0"/>
    <s v="OFF-ST-10001321"/>
    <x v="1"/>
    <x v="4"/>
    <s v="Decoflex Hanging Personal Folder File, Blue"/>
    <n v="61.68"/>
    <n v="5"/>
    <n v="0.2"/>
    <n v="5.3970000000000073"/>
    <x v="0"/>
    <x v="0"/>
    <s v="No"/>
  </r>
  <r>
    <n v="8326"/>
    <s v="CA-2019-144456"/>
    <x v="565"/>
    <d v="2019-09-09T00:00:00"/>
    <s v="First Class"/>
    <s v="FC-14245"/>
    <s v="Frank Carlisle"/>
    <x v="2"/>
    <s v="United States"/>
    <x v="146"/>
    <x v="2"/>
    <n v="33012"/>
    <x v="0"/>
    <s v="TEC-PH-10001750"/>
    <x v="2"/>
    <x v="7"/>
    <s v="Samsung Rugby III"/>
    <n v="158.376"/>
    <n v="3"/>
    <n v="0.2"/>
    <n v="13.857900000000008"/>
    <x v="0"/>
    <x v="0"/>
    <s v="No"/>
  </r>
  <r>
    <n v="8327"/>
    <s v="CA-2019-103478"/>
    <x v="246"/>
    <d v="2019-07-24T00:00:00"/>
    <s v="Second Class"/>
    <s v="KL-16555"/>
    <s v="Kelly Lampkin"/>
    <x v="1"/>
    <s v="United States"/>
    <x v="34"/>
    <x v="10"/>
    <n v="60505"/>
    <x v="2"/>
    <s v="OFF-BI-10001890"/>
    <x v="1"/>
    <x v="8"/>
    <s v="Avery Poly Binder Pockets"/>
    <n v="2.8639999999999994"/>
    <n v="4"/>
    <n v="0.8"/>
    <n v="-4.5824000000000016"/>
    <x v="2"/>
    <x v="0"/>
    <s v="No"/>
  </r>
  <r>
    <n v="8328"/>
    <s v="CA-2019-103478"/>
    <x v="246"/>
    <d v="2019-07-24T00:00:00"/>
    <s v="Second Class"/>
    <s v="KL-16555"/>
    <s v="Kelly Lampkin"/>
    <x v="1"/>
    <s v="United States"/>
    <x v="34"/>
    <x v="10"/>
    <n v="60505"/>
    <x v="2"/>
    <s v="OFF-BI-10004224"/>
    <x v="1"/>
    <x v="8"/>
    <s v="Catalog Binders with Expanding Posts"/>
    <n v="94.191999999999979"/>
    <n v="7"/>
    <n v="0.8"/>
    <n v="-164.83600000000007"/>
    <x v="2"/>
    <x v="0"/>
    <s v="No"/>
  </r>
  <r>
    <n v="8329"/>
    <s v="CA-2019-118577"/>
    <x v="833"/>
    <d v="2019-10-11T00:00:00"/>
    <s v="Standard Class"/>
    <s v="XP-21865"/>
    <s v="Xylona Preis"/>
    <x v="0"/>
    <s v="United States"/>
    <x v="78"/>
    <x v="30"/>
    <n v="7109"/>
    <x v="3"/>
    <s v="OFF-PA-10001357"/>
    <x v="1"/>
    <x v="10"/>
    <s v="Xerox 1886"/>
    <n v="143.69999999999999"/>
    <n v="3"/>
    <n v="0"/>
    <n v="68.975999999999999"/>
    <x v="3"/>
    <x v="0"/>
    <s v="No"/>
  </r>
  <r>
    <n v="8330"/>
    <s v="CA-2019-118577"/>
    <x v="833"/>
    <d v="2019-10-11T00:00:00"/>
    <s v="Standard Class"/>
    <s v="XP-21865"/>
    <s v="Xylona Preis"/>
    <x v="0"/>
    <s v="United States"/>
    <x v="78"/>
    <x v="30"/>
    <n v="7109"/>
    <x v="3"/>
    <s v="OFF-PA-10004888"/>
    <x v="1"/>
    <x v="10"/>
    <s v="Xerox 217"/>
    <n v="6.48"/>
    <n v="1"/>
    <n v="0"/>
    <n v="3.1104000000000003"/>
    <x v="3"/>
    <x v="0"/>
    <s v="No"/>
  </r>
  <r>
    <n v="8331"/>
    <s v="CA-2019-113572"/>
    <x v="659"/>
    <d v="2019-11-11T00:00:00"/>
    <s v="Standard Class"/>
    <s v="FP-14320"/>
    <s v="Frank Preis"/>
    <x v="0"/>
    <s v="United States"/>
    <x v="20"/>
    <x v="15"/>
    <n v="10024"/>
    <x v="3"/>
    <s v="TEC-AC-10002370"/>
    <x v="2"/>
    <x v="11"/>
    <s v="Maxell CD-R Discs"/>
    <n v="7.88"/>
    <n v="4"/>
    <n v="0"/>
    <n v="2.5215999999999994"/>
    <x v="3"/>
    <x v="0"/>
    <s v="No"/>
  </r>
  <r>
    <n v="8332"/>
    <s v="CA-2018-153269"/>
    <x v="1185"/>
    <d v="2018-03-12T00:00:00"/>
    <s v="First Class"/>
    <s v="PS-18760"/>
    <s v="Pamela Stobb"/>
    <x v="0"/>
    <s v="United States"/>
    <x v="504"/>
    <x v="31"/>
    <n v="1810"/>
    <x v="3"/>
    <s v="OFF-ST-10004634"/>
    <x v="1"/>
    <x v="4"/>
    <s v="Personal Folder Holder, Ebony"/>
    <n v="11.21"/>
    <n v="1"/>
    <n v="0"/>
    <n v="3.3629999999999995"/>
    <x v="3"/>
    <x v="0"/>
    <s v="No"/>
  </r>
  <r>
    <n v="8333"/>
    <s v="CA-2018-153269"/>
    <x v="1185"/>
    <d v="2018-03-12T00:00:00"/>
    <s v="First Class"/>
    <s v="PS-18760"/>
    <s v="Pamela Stobb"/>
    <x v="0"/>
    <s v="United States"/>
    <x v="504"/>
    <x v="31"/>
    <n v="1810"/>
    <x v="3"/>
    <s v="FUR-CH-10002647"/>
    <x v="0"/>
    <x v="1"/>
    <s v="Situations Contoured Folding Chairs, 4/Set"/>
    <n v="354.90000000000003"/>
    <n v="5"/>
    <n v="0"/>
    <n v="88.725000000000023"/>
    <x v="3"/>
    <x v="0"/>
    <s v="No"/>
  </r>
  <r>
    <n v="8334"/>
    <s v="CA-2018-153269"/>
    <x v="1185"/>
    <d v="2018-03-12T00:00:00"/>
    <s v="First Class"/>
    <s v="PS-18760"/>
    <s v="Pamela Stobb"/>
    <x v="0"/>
    <s v="United States"/>
    <x v="504"/>
    <x v="31"/>
    <n v="1810"/>
    <x v="3"/>
    <s v="OFF-PA-10001801"/>
    <x v="1"/>
    <x v="10"/>
    <s v="Xerox 193"/>
    <n v="17.940000000000001"/>
    <n v="3"/>
    <n v="0"/>
    <n v="8.7906000000000013"/>
    <x v="3"/>
    <x v="0"/>
    <s v="No"/>
  </r>
  <r>
    <n v="8335"/>
    <s v="CA-2018-153269"/>
    <x v="1185"/>
    <d v="2018-03-12T00:00:00"/>
    <s v="First Class"/>
    <s v="PS-18760"/>
    <s v="Pamela Stobb"/>
    <x v="0"/>
    <s v="United States"/>
    <x v="504"/>
    <x v="31"/>
    <n v="1810"/>
    <x v="3"/>
    <s v="OFF-BI-10004632"/>
    <x v="1"/>
    <x v="8"/>
    <s v="GBC Binding covers"/>
    <n v="51.8"/>
    <n v="4"/>
    <n v="0"/>
    <n v="23.309999999999995"/>
    <x v="3"/>
    <x v="0"/>
    <s v="No"/>
  </r>
  <r>
    <n v="8336"/>
    <s v="CA-2019-161655"/>
    <x v="726"/>
    <d v="2019-05-18T00:00:00"/>
    <s v="Second Class"/>
    <s v="CW-11905"/>
    <s v="Carl Weiss"/>
    <x v="2"/>
    <s v="United States"/>
    <x v="46"/>
    <x v="13"/>
    <n v="19711"/>
    <x v="3"/>
    <s v="OFF-BI-10002082"/>
    <x v="1"/>
    <x v="8"/>
    <s v="GBC Twin Loop Wire Binding Elements"/>
    <n v="299.52"/>
    <n v="9"/>
    <n v="0"/>
    <n v="149.76"/>
    <x v="3"/>
    <x v="0"/>
    <s v="No"/>
  </r>
  <r>
    <n v="8337"/>
    <s v="CA-2018-101469"/>
    <x v="415"/>
    <d v="2018-07-08T00:00:00"/>
    <s v="Standard Class"/>
    <s v="KH-16360"/>
    <s v="Katherine Hughes"/>
    <x v="0"/>
    <s v="United States"/>
    <x v="81"/>
    <x v="17"/>
    <n v="22204"/>
    <x v="0"/>
    <s v="OFF-AR-10003986"/>
    <x v="1"/>
    <x v="6"/>
    <s v="Avery Hi-Liter Pen Style Six-Color Fluorescent Set"/>
    <n v="7.7"/>
    <n v="2"/>
    <n v="0"/>
    <n v="3.157"/>
    <x v="0"/>
    <x v="0"/>
    <s v="No"/>
  </r>
  <r>
    <n v="8338"/>
    <s v="CA-2016-153087"/>
    <x v="422"/>
    <d v="2017-01-03T00:00:00"/>
    <s v="Standard Class"/>
    <s v="TC-20980"/>
    <s v="Tamara Chand"/>
    <x v="1"/>
    <s v="United States"/>
    <x v="27"/>
    <x v="19"/>
    <n v="35601"/>
    <x v="0"/>
    <s v="OFF-PA-10001243"/>
    <x v="1"/>
    <x v="10"/>
    <s v="Xerox 1983"/>
    <n v="23.92"/>
    <n v="4"/>
    <n v="0"/>
    <n v="11.720800000000001"/>
    <x v="0"/>
    <x v="0"/>
    <s v="No"/>
  </r>
  <r>
    <n v="8339"/>
    <s v="CA-2016-153087"/>
    <x v="422"/>
    <d v="2017-01-03T00:00:00"/>
    <s v="Standard Class"/>
    <s v="TC-20980"/>
    <s v="Tamara Chand"/>
    <x v="1"/>
    <s v="United States"/>
    <x v="27"/>
    <x v="19"/>
    <n v="35601"/>
    <x v="0"/>
    <s v="TEC-AC-10003198"/>
    <x v="2"/>
    <x v="11"/>
    <s v="Enermax Acrylux Wireless Keyboard"/>
    <n v="498"/>
    <n v="5"/>
    <n v="0"/>
    <n v="184.26"/>
    <x v="0"/>
    <x v="0"/>
    <s v="No"/>
  </r>
  <r>
    <n v="8340"/>
    <s v="CA-2019-135076"/>
    <x v="669"/>
    <d v="2019-04-17T00:00:00"/>
    <s v="Standard Class"/>
    <s v="YS-21880"/>
    <s v="Yana Sorensen"/>
    <x v="1"/>
    <s v="United States"/>
    <x v="86"/>
    <x v="1"/>
    <n v="92345"/>
    <x v="1"/>
    <s v="FUR-CH-10003774"/>
    <x v="0"/>
    <x v="1"/>
    <s v="Global Wood Trimmed Manager's Task Chair, Khaki"/>
    <n v="436.70400000000006"/>
    <n v="6"/>
    <n v="0.2"/>
    <n v="-38.211600000000033"/>
    <x v="1"/>
    <x v="0"/>
    <s v="No"/>
  </r>
  <r>
    <n v="8341"/>
    <s v="CA-2016-161634"/>
    <x v="687"/>
    <d v="2016-11-20T00:00:00"/>
    <s v="Standard Class"/>
    <s v="CC-12220"/>
    <s v="Chris Cortes"/>
    <x v="0"/>
    <s v="United States"/>
    <x v="269"/>
    <x v="17"/>
    <n v="23320"/>
    <x v="0"/>
    <s v="OFF-PA-10002262"/>
    <x v="1"/>
    <x v="10"/>
    <s v="Xerox 192"/>
    <n v="32.400000000000006"/>
    <n v="5"/>
    <n v="0"/>
    <n v="15.552000000000001"/>
    <x v="0"/>
    <x v="0"/>
    <s v="No"/>
  </r>
  <r>
    <n v="8342"/>
    <s v="CA-2019-141481"/>
    <x v="532"/>
    <d v="2019-06-14T00:00:00"/>
    <s v="First Class"/>
    <s v="ZD-21925"/>
    <s v="Zuschuss Donatelli"/>
    <x v="0"/>
    <s v="United States"/>
    <x v="1"/>
    <x v="1"/>
    <n v="90036"/>
    <x v="1"/>
    <s v="OFF-AP-10004532"/>
    <x v="1"/>
    <x v="9"/>
    <s v="Kensington 6 Outlet Guardian Standard Surge Protector"/>
    <n v="61.44"/>
    <n v="3"/>
    <n v="0"/>
    <n v="16.588799999999999"/>
    <x v="1"/>
    <x v="0"/>
    <s v="No"/>
  </r>
  <r>
    <n v="8343"/>
    <s v="CA-2018-132549"/>
    <x v="881"/>
    <d v="2018-11-30T00:00:00"/>
    <s v="Standard Class"/>
    <s v="JK-15370"/>
    <s v="Jay Kimmel"/>
    <x v="0"/>
    <s v="United States"/>
    <x v="114"/>
    <x v="19"/>
    <n v="35810"/>
    <x v="0"/>
    <s v="OFF-ST-10001325"/>
    <x v="1"/>
    <x v="4"/>
    <s v="Sterilite Officeware Hinged File Box"/>
    <n v="73.36"/>
    <n v="7"/>
    <n v="0"/>
    <n v="19.807200000000002"/>
    <x v="0"/>
    <x v="0"/>
    <s v="No"/>
  </r>
  <r>
    <n v="8344"/>
    <s v="US-2016-155544"/>
    <x v="90"/>
    <d v="2016-03-25T00:00:00"/>
    <s v="Standard Class"/>
    <s v="GM-14440"/>
    <s v="Gary McGarr"/>
    <x v="0"/>
    <s v="United States"/>
    <x v="289"/>
    <x v="18"/>
    <n v="37918"/>
    <x v="0"/>
    <s v="OFF-LA-10004544"/>
    <x v="1"/>
    <x v="2"/>
    <s v="Avery 505"/>
    <n v="59.20000000000001"/>
    <n v="5"/>
    <n v="0.2"/>
    <n v="22.199999999999996"/>
    <x v="0"/>
    <x v="0"/>
    <s v="No"/>
  </r>
  <r>
    <n v="8345"/>
    <s v="US-2016-155544"/>
    <x v="90"/>
    <d v="2016-03-25T00:00:00"/>
    <s v="Standard Class"/>
    <s v="GM-14440"/>
    <s v="Gary McGarr"/>
    <x v="0"/>
    <s v="United States"/>
    <x v="289"/>
    <x v="18"/>
    <n v="37918"/>
    <x v="0"/>
    <s v="FUR-FU-10001473"/>
    <x v="0"/>
    <x v="5"/>
    <s v="DAX Wood Document Frame"/>
    <n v="32.952000000000005"/>
    <n v="3"/>
    <n v="0.2"/>
    <n v="6.5903999999999989"/>
    <x v="0"/>
    <x v="0"/>
    <s v="No"/>
  </r>
  <r>
    <n v="8346"/>
    <s v="US-2016-155544"/>
    <x v="90"/>
    <d v="2016-03-25T00:00:00"/>
    <s v="Standard Class"/>
    <s v="GM-14440"/>
    <s v="Gary McGarr"/>
    <x v="0"/>
    <s v="United States"/>
    <x v="289"/>
    <x v="18"/>
    <n v="37918"/>
    <x v="0"/>
    <s v="FUR-CH-10000422"/>
    <x v="0"/>
    <x v="1"/>
    <s v="Global Highback Leather Tilter in Burgundy"/>
    <n v="218.376"/>
    <n v="3"/>
    <n v="0.2"/>
    <n v="-10.918799999999983"/>
    <x v="0"/>
    <x v="0"/>
    <s v="No"/>
  </r>
  <r>
    <n v="8347"/>
    <s v="US-2017-115238"/>
    <x v="28"/>
    <d v="2017-05-04T00:00:00"/>
    <s v="Standard Class"/>
    <s v="JW-15220"/>
    <s v="Jane Waco"/>
    <x v="1"/>
    <s v="United States"/>
    <x v="104"/>
    <x v="31"/>
    <n v="1841"/>
    <x v="3"/>
    <s v="FUR-FU-10002960"/>
    <x v="0"/>
    <x v="5"/>
    <s v="Eldon 200 Class Desk Accessories, Burgundy"/>
    <n v="31.400000000000002"/>
    <n v="5"/>
    <n v="0"/>
    <n v="13.188000000000002"/>
    <x v="3"/>
    <x v="0"/>
    <s v="No"/>
  </r>
  <r>
    <n v="8348"/>
    <s v="US-2017-115238"/>
    <x v="28"/>
    <d v="2017-05-04T00:00:00"/>
    <s v="Standard Class"/>
    <s v="JW-15220"/>
    <s v="Jane Waco"/>
    <x v="1"/>
    <s v="United States"/>
    <x v="104"/>
    <x v="31"/>
    <n v="1841"/>
    <x v="3"/>
    <s v="FUR-FU-10002445"/>
    <x v="0"/>
    <x v="5"/>
    <s v="DAX Two-Tone Rosewood/Black Document Frame, Desktop, 5 x 7"/>
    <n v="9.48"/>
    <n v="1"/>
    <n v="0"/>
    <n v="3.7920000000000007"/>
    <x v="3"/>
    <x v="0"/>
    <s v="No"/>
  </r>
  <r>
    <n v="8349"/>
    <s v="US-2017-115238"/>
    <x v="28"/>
    <d v="2017-05-04T00:00:00"/>
    <s v="Standard Class"/>
    <s v="JW-15220"/>
    <s v="Jane Waco"/>
    <x v="1"/>
    <s v="United States"/>
    <x v="104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3"/>
    <x v="0"/>
    <s v="No"/>
  </r>
  <r>
    <n v="8350"/>
    <s v="US-2017-115238"/>
    <x v="28"/>
    <d v="2017-05-04T00:00:00"/>
    <s v="Standard Class"/>
    <s v="JW-15220"/>
    <s v="Jane Waco"/>
    <x v="1"/>
    <s v="United States"/>
    <x v="104"/>
    <x v="31"/>
    <n v="1841"/>
    <x v="3"/>
    <s v="FUR-FU-10001025"/>
    <x v="0"/>
    <x v="5"/>
    <s v="Eldon Imàge Series Desk Accessories, Clear"/>
    <n v="24.3"/>
    <n v="5"/>
    <n v="0"/>
    <n v="10.449000000000002"/>
    <x v="3"/>
    <x v="0"/>
    <s v="No"/>
  </r>
  <r>
    <n v="8351"/>
    <s v="US-2017-115238"/>
    <x v="28"/>
    <d v="2017-05-04T00:00:00"/>
    <s v="Standard Class"/>
    <s v="JW-15220"/>
    <s v="Jane Waco"/>
    <x v="1"/>
    <s v="United States"/>
    <x v="104"/>
    <x v="31"/>
    <n v="1841"/>
    <x v="3"/>
    <s v="OFF-PA-10002689"/>
    <x v="1"/>
    <x v="10"/>
    <s v="Weyerhaeuser First Choice Laser/Copy Paper (20Lb. and 88 Bright)"/>
    <n v="6.48"/>
    <n v="1"/>
    <n v="0"/>
    <n v="3.1104000000000003"/>
    <x v="3"/>
    <x v="0"/>
    <s v="No"/>
  </r>
  <r>
    <n v="8352"/>
    <s v="CA-2019-132199"/>
    <x v="898"/>
    <d v="2019-05-08T00:00:00"/>
    <s v="Standard Class"/>
    <s v="BO-11350"/>
    <s v="Bill Overfelt"/>
    <x v="1"/>
    <s v="United States"/>
    <x v="10"/>
    <x v="9"/>
    <n v="19134"/>
    <x v="3"/>
    <s v="FUR-FU-10004245"/>
    <x v="0"/>
    <x v="5"/>
    <s v="Career Cubicle Clock, 8 1/4&quot;, Black"/>
    <n v="32.448"/>
    <n v="2"/>
    <n v="0.2"/>
    <n v="7.3008000000000006"/>
    <x v="3"/>
    <x v="0"/>
    <s v="No"/>
  </r>
  <r>
    <n v="8353"/>
    <s v="CA-2019-132199"/>
    <x v="898"/>
    <d v="2019-05-08T00:00:00"/>
    <s v="Standard Class"/>
    <s v="BO-11350"/>
    <s v="Bill Overfelt"/>
    <x v="1"/>
    <s v="United States"/>
    <x v="10"/>
    <x v="9"/>
    <n v="19134"/>
    <x v="3"/>
    <s v="OFF-BI-10003684"/>
    <x v="1"/>
    <x v="8"/>
    <s v="Wilson Jones Legal Size Ring Binders"/>
    <n v="26.388000000000002"/>
    <n v="4"/>
    <n v="0.7"/>
    <n v="-17.591999999999992"/>
    <x v="3"/>
    <x v="0"/>
    <s v="No"/>
  </r>
  <r>
    <n v="8354"/>
    <s v="CA-2019-132199"/>
    <x v="898"/>
    <d v="2019-05-08T00:00:00"/>
    <s v="Standard Class"/>
    <s v="BO-11350"/>
    <s v="Bill Overfelt"/>
    <x v="1"/>
    <s v="United States"/>
    <x v="10"/>
    <x v="9"/>
    <n v="19134"/>
    <x v="3"/>
    <s v="FUR-TA-10003748"/>
    <x v="0"/>
    <x v="3"/>
    <s v="Bevis 36 x 72 Conference Tables"/>
    <n v="373.46999999999991"/>
    <n v="5"/>
    <n v="0.4"/>
    <n v="-112.041"/>
    <x v="3"/>
    <x v="0"/>
    <s v="No"/>
  </r>
  <r>
    <n v="8355"/>
    <s v="CA-2019-132199"/>
    <x v="898"/>
    <d v="2019-05-08T00:00:00"/>
    <s v="Standard Class"/>
    <s v="BO-11350"/>
    <s v="Bill Overfelt"/>
    <x v="1"/>
    <s v="United States"/>
    <x v="10"/>
    <x v="9"/>
    <n v="19134"/>
    <x v="3"/>
    <s v="OFF-BI-10002133"/>
    <x v="1"/>
    <x v="8"/>
    <s v="Wilson Jones Elliptical Ring 3 1/2&quot; Capacity Binders, 800 sheets"/>
    <n v="64.2"/>
    <n v="5"/>
    <n v="0.7"/>
    <n v="-44.94"/>
    <x v="3"/>
    <x v="0"/>
    <s v="No"/>
  </r>
  <r>
    <n v="8356"/>
    <s v="CA-2019-132199"/>
    <x v="898"/>
    <d v="2019-05-08T00:00:00"/>
    <s v="Standard Class"/>
    <s v="BO-11350"/>
    <s v="Bill Overfelt"/>
    <x v="1"/>
    <s v="United States"/>
    <x v="10"/>
    <x v="9"/>
    <n v="19134"/>
    <x v="3"/>
    <s v="OFF-FA-10002280"/>
    <x v="1"/>
    <x v="13"/>
    <s v="Advantus Plastic Paper Clips"/>
    <n v="8"/>
    <n v="2"/>
    <n v="0.2"/>
    <n v="2.8"/>
    <x v="3"/>
    <x v="0"/>
    <s v="No"/>
  </r>
  <r>
    <n v="8357"/>
    <s v="CA-2018-163174"/>
    <x v="370"/>
    <d v="2018-08-30T00:00:00"/>
    <s v="Standard Class"/>
    <s v="XP-21865"/>
    <s v="Xylona Preis"/>
    <x v="0"/>
    <s v="United States"/>
    <x v="417"/>
    <x v="32"/>
    <n v="30605"/>
    <x v="0"/>
    <s v="FUR-FU-10000308"/>
    <x v="0"/>
    <x v="5"/>
    <s v="Deflect-o Glass Clear Studded Chair Mats"/>
    <n v="186.54"/>
    <n v="3"/>
    <n v="0"/>
    <n v="41.038800000000002"/>
    <x v="0"/>
    <x v="0"/>
    <s v="No"/>
  </r>
  <r>
    <n v="8358"/>
    <s v="CA-2016-110555"/>
    <x v="909"/>
    <d v="2016-04-18T00:00:00"/>
    <s v="Standard Class"/>
    <s v="MM-18055"/>
    <s v="Michelle Moray"/>
    <x v="0"/>
    <s v="United States"/>
    <x v="120"/>
    <x v="37"/>
    <n v="59405"/>
    <x v="1"/>
    <s v="OFF-ST-10000876"/>
    <x v="1"/>
    <x v="4"/>
    <s v="Eldon Simplefile Box Office"/>
    <n v="87.08"/>
    <n v="7"/>
    <n v="0"/>
    <n v="24.382400000000001"/>
    <x v="1"/>
    <x v="0"/>
    <s v="No"/>
  </r>
  <r>
    <n v="8359"/>
    <s v="CA-2016-110555"/>
    <x v="909"/>
    <d v="2016-04-18T00:00:00"/>
    <s v="Standard Class"/>
    <s v="MM-18055"/>
    <s v="Michelle Moray"/>
    <x v="0"/>
    <s v="United States"/>
    <x v="120"/>
    <x v="37"/>
    <n v="59405"/>
    <x v="1"/>
    <s v="TEC-PH-10000586"/>
    <x v="2"/>
    <x v="7"/>
    <s v="AT&amp;T SB67148 SynJ"/>
    <n v="105.584"/>
    <n v="2"/>
    <n v="0.2"/>
    <n v="9.2386000000000053"/>
    <x v="1"/>
    <x v="0"/>
    <s v="No"/>
  </r>
  <r>
    <n v="8360"/>
    <s v="CA-2016-110555"/>
    <x v="909"/>
    <d v="2016-04-18T00:00:00"/>
    <s v="Standard Class"/>
    <s v="MM-18055"/>
    <s v="Michelle Moray"/>
    <x v="0"/>
    <s v="United States"/>
    <x v="120"/>
    <x v="37"/>
    <n v="59405"/>
    <x v="1"/>
    <s v="TEC-AC-10003399"/>
    <x v="2"/>
    <x v="11"/>
    <s v="Memorex Mini Travel Drive 64 GB USB 2.0 Flash Drive"/>
    <n v="217.44"/>
    <n v="6"/>
    <n v="0"/>
    <n v="91.32480000000001"/>
    <x v="1"/>
    <x v="0"/>
    <s v="No"/>
  </r>
  <r>
    <n v="8361"/>
    <s v="CA-2019-147207"/>
    <x v="460"/>
    <d v="2019-01-04T00:00:00"/>
    <s v="Second Class"/>
    <s v="TS-21655"/>
    <s v="Trudy Schmidt"/>
    <x v="0"/>
    <s v="United States"/>
    <x v="236"/>
    <x v="5"/>
    <n v="79907"/>
    <x v="2"/>
    <s v="OFF-AR-10001955"/>
    <x v="1"/>
    <x v="6"/>
    <s v="Newell 319"/>
    <n v="31.744"/>
    <n v="2"/>
    <n v="0.2"/>
    <n v="3.9679999999999964"/>
    <x v="2"/>
    <x v="0"/>
    <s v="No"/>
  </r>
  <r>
    <n v="8362"/>
    <s v="CA-2019-147207"/>
    <x v="460"/>
    <d v="2019-01-04T00:00:00"/>
    <s v="Second Class"/>
    <s v="TS-21655"/>
    <s v="Trudy Schmidt"/>
    <x v="0"/>
    <s v="United States"/>
    <x v="236"/>
    <x v="5"/>
    <n v="79907"/>
    <x v="2"/>
    <s v="OFF-AP-10000027"/>
    <x v="1"/>
    <x v="9"/>
    <s v="Hoover Commercial SteamVac"/>
    <n v="5.4319999999999986"/>
    <n v="2"/>
    <n v="0.8"/>
    <n v="-13.580000000000002"/>
    <x v="2"/>
    <x v="0"/>
    <s v="No"/>
  </r>
  <r>
    <n v="8363"/>
    <s v="CA-2019-147207"/>
    <x v="460"/>
    <d v="2019-01-04T00:00:00"/>
    <s v="Second Class"/>
    <s v="TS-21655"/>
    <s v="Trudy Schmidt"/>
    <x v="0"/>
    <s v="United States"/>
    <x v="236"/>
    <x v="5"/>
    <n v="79907"/>
    <x v="2"/>
    <s v="FUR-TA-10002958"/>
    <x v="0"/>
    <x v="3"/>
    <s v="Bevis Oval Conference Table, Walnut"/>
    <n v="913.43000000000006"/>
    <n v="5"/>
    <n v="0.3"/>
    <n v="-169.63700000000009"/>
    <x v="2"/>
    <x v="0"/>
    <s v="No"/>
  </r>
  <r>
    <n v="8364"/>
    <s v="CA-2019-147207"/>
    <x v="460"/>
    <d v="2019-01-04T00:00:00"/>
    <s v="Second Class"/>
    <s v="TS-21655"/>
    <s v="Trudy Schmidt"/>
    <x v="0"/>
    <s v="United States"/>
    <x v="236"/>
    <x v="5"/>
    <n v="79907"/>
    <x v="2"/>
    <s v="OFF-ST-10002615"/>
    <x v="1"/>
    <x v="4"/>
    <s v="Dual Level, Single-Width Filing Carts"/>
    <n v="372.14400000000001"/>
    <n v="3"/>
    <n v="0.2"/>
    <n v="27.910800000000009"/>
    <x v="2"/>
    <x v="0"/>
    <s v="No"/>
  </r>
  <r>
    <n v="8365"/>
    <s v="CA-2019-137631"/>
    <x v="1045"/>
    <d v="2019-05-02T00:00:00"/>
    <s v="Standard Class"/>
    <s v="JL-15235"/>
    <s v="Janet Lee"/>
    <x v="0"/>
    <s v="United States"/>
    <x v="505"/>
    <x v="2"/>
    <n v="34741"/>
    <x v="0"/>
    <s v="TEC-PH-10002624"/>
    <x v="2"/>
    <x v="7"/>
    <s v="Samsung Galaxy S4 Mini"/>
    <n v="751.98400000000004"/>
    <n v="2"/>
    <n v="0.2"/>
    <n v="84.598199999999878"/>
    <x v="0"/>
    <x v="0"/>
    <s v="No"/>
  </r>
  <r>
    <n v="8366"/>
    <s v="CA-2019-157273"/>
    <x v="289"/>
    <d v="2019-02-02T00:00:00"/>
    <s v="First Class"/>
    <s v="SZ-20035"/>
    <s v="Sam Zeldin"/>
    <x v="2"/>
    <s v="United States"/>
    <x v="4"/>
    <x v="4"/>
    <n v="98105"/>
    <x v="1"/>
    <s v="TEC-PH-10002275"/>
    <x v="2"/>
    <x v="7"/>
    <s v="Mitel 5320 IP Phone VoIP phone"/>
    <n v="604.76800000000003"/>
    <n v="4"/>
    <n v="0.2"/>
    <n v="60.476800000000026"/>
    <x v="1"/>
    <x v="0"/>
    <s v="No"/>
  </r>
  <r>
    <n v="8367"/>
    <s v="CA-2016-109918"/>
    <x v="557"/>
    <d v="2016-09-12T00:00:00"/>
    <s v="Second Class"/>
    <s v="LR-17035"/>
    <s v="Lisa Ryan"/>
    <x v="1"/>
    <s v="United States"/>
    <x v="68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  <x v="1"/>
    <x v="1"/>
    <s v="Yes"/>
  </r>
  <r>
    <n v="8368"/>
    <s v="CA-2016-109918"/>
    <x v="557"/>
    <d v="2016-09-12T00:00:00"/>
    <s v="Second Class"/>
    <s v="LR-17035"/>
    <s v="Lisa Ryan"/>
    <x v="1"/>
    <s v="United States"/>
    <x v="68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8"/>
    <x v="1"/>
    <x v="1"/>
    <s v="Yes"/>
  </r>
  <r>
    <n v="8369"/>
    <s v="CA-2016-109918"/>
    <x v="557"/>
    <d v="2016-09-12T00:00:00"/>
    <s v="Second Class"/>
    <s v="LR-17035"/>
    <s v="Lisa Ryan"/>
    <x v="1"/>
    <s v="United States"/>
    <x v="68"/>
    <x v="1"/>
    <n v="95051"/>
    <x v="1"/>
    <s v="OFF-BI-10004308"/>
    <x v="1"/>
    <x v="8"/>
    <s v="Avery Legal 4-Ring Binder"/>
    <n v="83.920000000000016"/>
    <n v="5"/>
    <n v="0.2"/>
    <n v="31.47"/>
    <x v="1"/>
    <x v="1"/>
    <s v="Yes"/>
  </r>
  <r>
    <n v="8370"/>
    <s v="CA-2018-118745"/>
    <x v="725"/>
    <d v="2018-06-16T00:00:00"/>
    <s v="Standard Class"/>
    <s v="SV-20365"/>
    <s v="Seth Vernon"/>
    <x v="0"/>
    <s v="United States"/>
    <x v="1"/>
    <x v="1"/>
    <n v="90049"/>
    <x v="1"/>
    <s v="FUR-TA-10003473"/>
    <x v="0"/>
    <x v="3"/>
    <s v="Bretford Rectangular Conference Table Tops"/>
    <n v="902.71199999999999"/>
    <n v="3"/>
    <n v="0.2"/>
    <n v="33.851700000000051"/>
    <x v="1"/>
    <x v="0"/>
    <s v="No"/>
  </r>
  <r>
    <n v="8371"/>
    <s v="CA-2018-163972"/>
    <x v="508"/>
    <d v="2018-10-21T00:00:00"/>
    <s v="Standard Class"/>
    <s v="MG-17890"/>
    <s v="Michael Granlund"/>
    <x v="2"/>
    <s v="United States"/>
    <x v="201"/>
    <x v="1"/>
    <n v="93727"/>
    <x v="1"/>
    <s v="FUR-BO-10003894"/>
    <x v="0"/>
    <x v="0"/>
    <s v="Safco Value Mate Steel Bookcase, Baked Enamel Finish on Steel, Black"/>
    <n v="120.666"/>
    <n v="2"/>
    <n v="0.15"/>
    <n v="21.293999999999993"/>
    <x v="1"/>
    <x v="0"/>
    <s v="No"/>
  </r>
  <r>
    <n v="8372"/>
    <s v="CA-2016-165393"/>
    <x v="422"/>
    <d v="2016-12-30T00:00:00"/>
    <s v="First Class"/>
    <s v="NC-18415"/>
    <s v="Nathan Cano"/>
    <x v="0"/>
    <s v="United States"/>
    <x v="5"/>
    <x v="5"/>
    <n v="76106"/>
    <x v="2"/>
    <s v="OFF-BI-10001658"/>
    <x v="1"/>
    <x v="8"/>
    <s v="GBC Standard Therm-A-Bind Covers"/>
    <n v="4.9839999999999991"/>
    <n v="1"/>
    <n v="0.8"/>
    <n v="-8.472800000000003"/>
    <x v="2"/>
    <x v="0"/>
    <s v="No"/>
  </r>
  <r>
    <n v="8373"/>
    <s v="CA-2018-113726"/>
    <x v="390"/>
    <d v="2018-12-01T00:00:00"/>
    <s v="Standard Class"/>
    <s v="SC-20680"/>
    <s v="Steve Carroll"/>
    <x v="2"/>
    <s v="United States"/>
    <x v="4"/>
    <x v="4"/>
    <n v="98105"/>
    <x v="1"/>
    <s v="FUR-FU-10003535"/>
    <x v="0"/>
    <x v="5"/>
    <s v="Howard Miller Distant Time Traveler Alarm Clock"/>
    <n v="82.26"/>
    <n v="3"/>
    <n v="0"/>
    <n v="33.726600000000005"/>
    <x v="1"/>
    <x v="0"/>
    <s v="No"/>
  </r>
  <r>
    <n v="8374"/>
    <s v="CA-2018-152940"/>
    <x v="338"/>
    <d v="2018-11-13T00:00:00"/>
    <s v="First Class"/>
    <s v="RO-19780"/>
    <s v="Rose O'Brian"/>
    <x v="0"/>
    <s v="United States"/>
    <x v="8"/>
    <x v="1"/>
    <n v="94110"/>
    <x v="1"/>
    <s v="OFF-ST-10000352"/>
    <x v="1"/>
    <x v="4"/>
    <s v="Acco Perma 2700 Stacking Storage Drawers"/>
    <n v="29.74"/>
    <n v="1"/>
    <n v="0"/>
    <n v="4.4610000000000021"/>
    <x v="1"/>
    <x v="0"/>
    <s v="No"/>
  </r>
  <r>
    <n v="8375"/>
    <s v="CA-2017-158701"/>
    <x v="956"/>
    <d v="2017-01-10T00:00:00"/>
    <s v="Standard Class"/>
    <s v="JL-15175"/>
    <s v="James Lanier"/>
    <x v="2"/>
    <s v="United States"/>
    <x v="8"/>
    <x v="1"/>
    <n v="94110"/>
    <x v="1"/>
    <s v="OFF-AP-10004859"/>
    <x v="1"/>
    <x v="9"/>
    <s v="Acco 6 Outlet Guardian Premium Surge Suppressor"/>
    <n v="87.36"/>
    <n v="6"/>
    <n v="0"/>
    <n v="23.587200000000003"/>
    <x v="1"/>
    <x v="0"/>
    <s v="No"/>
  </r>
  <r>
    <n v="8376"/>
    <s v="CA-2017-158701"/>
    <x v="956"/>
    <d v="2017-01-10T00:00:00"/>
    <s v="Standard Class"/>
    <s v="JL-15175"/>
    <s v="James Lanier"/>
    <x v="2"/>
    <s v="United States"/>
    <x v="8"/>
    <x v="1"/>
    <n v="94110"/>
    <x v="1"/>
    <s v="OFF-BI-10001294"/>
    <x v="1"/>
    <x v="8"/>
    <s v="Fellowes Binding Cases"/>
    <n v="56.16"/>
    <n v="6"/>
    <n v="0.2"/>
    <n v="17.549999999999994"/>
    <x v="1"/>
    <x v="0"/>
    <s v="No"/>
  </r>
  <r>
    <n v="8377"/>
    <s v="CA-2019-156272"/>
    <x v="708"/>
    <d v="2019-03-27T00:00:00"/>
    <s v="Standard Class"/>
    <s v="PW-19030"/>
    <s v="Pauline Webber"/>
    <x v="1"/>
    <s v="United States"/>
    <x v="330"/>
    <x v="2"/>
    <n v="33068"/>
    <x v="0"/>
    <s v="OFF-AP-10001242"/>
    <x v="1"/>
    <x v="9"/>
    <s v="APC 7 Outlet Network SurgeArrest Surge Protector"/>
    <n v="64.384"/>
    <n v="1"/>
    <n v="0.2"/>
    <n v="8.0479999999999983"/>
    <x v="0"/>
    <x v="0"/>
    <s v="No"/>
  </r>
  <r>
    <n v="8378"/>
    <s v="CA-2017-162964"/>
    <x v="768"/>
    <d v="2017-11-18T00:00:00"/>
    <s v="Standard Class"/>
    <s v="MF-18250"/>
    <s v="Monica Federle"/>
    <x v="1"/>
    <s v="United States"/>
    <x v="12"/>
    <x v="5"/>
    <n v="77095"/>
    <x v="2"/>
    <s v="OFF-ST-10002344"/>
    <x v="1"/>
    <x v="4"/>
    <s v="Carina 42&quot;Hx23 3/4&quot;W Media Storage Unit"/>
    <n v="64.784000000000006"/>
    <n v="1"/>
    <n v="0.2"/>
    <n v="-14.576399999999996"/>
    <x v="2"/>
    <x v="0"/>
    <s v="No"/>
  </r>
  <r>
    <n v="8379"/>
    <s v="CA-2017-162964"/>
    <x v="768"/>
    <d v="2017-11-18T00:00:00"/>
    <s v="Standard Class"/>
    <s v="MF-18250"/>
    <s v="Monica Federle"/>
    <x v="1"/>
    <s v="United States"/>
    <x v="12"/>
    <x v="5"/>
    <n v="77095"/>
    <x v="2"/>
    <s v="OFF-PA-10003349"/>
    <x v="1"/>
    <x v="10"/>
    <s v="Xerox 1957"/>
    <n v="15.552000000000003"/>
    <n v="3"/>
    <n v="0.2"/>
    <n v="5.6375999999999999"/>
    <x v="2"/>
    <x v="0"/>
    <s v="No"/>
  </r>
  <r>
    <n v="8380"/>
    <s v="CA-2017-162964"/>
    <x v="768"/>
    <d v="2017-11-18T00:00:00"/>
    <s v="Standard Class"/>
    <s v="MF-18250"/>
    <s v="Monica Federle"/>
    <x v="1"/>
    <s v="United States"/>
    <x v="12"/>
    <x v="5"/>
    <n v="77095"/>
    <x v="2"/>
    <s v="OFF-EN-10003055"/>
    <x v="1"/>
    <x v="12"/>
    <s v="Blue String-Tie &amp; Button Interoffice Envelopes, 10 x 13"/>
    <n v="223.88799999999998"/>
    <n v="7"/>
    <n v="0.2"/>
    <n v="69.964999999999975"/>
    <x v="2"/>
    <x v="0"/>
    <s v="No"/>
  </r>
  <r>
    <n v="8381"/>
    <s v="CA-2016-103527"/>
    <x v="340"/>
    <d v="2016-09-14T00:00:00"/>
    <s v="Second Class"/>
    <s v="CC-12220"/>
    <s v="Chris Cortes"/>
    <x v="0"/>
    <s v="United States"/>
    <x v="22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  <x v="2"/>
    <x v="0"/>
    <s v="No"/>
  </r>
  <r>
    <n v="8382"/>
    <s v="CA-2018-134544"/>
    <x v="716"/>
    <d v="2018-03-19T00:00:00"/>
    <s v="Second Class"/>
    <s v="AC-10660"/>
    <s v="Anna Chung"/>
    <x v="0"/>
    <s v="United States"/>
    <x v="8"/>
    <x v="1"/>
    <n v="94109"/>
    <x v="1"/>
    <s v="TEC-PH-10003800"/>
    <x v="2"/>
    <x v="7"/>
    <s v="i.Sound Portable Power - 8000 mAh"/>
    <n v="84.784000000000006"/>
    <n v="2"/>
    <n v="0.2"/>
    <n v="-20.136200000000006"/>
    <x v="1"/>
    <x v="0"/>
    <s v="No"/>
  </r>
  <r>
    <n v="8383"/>
    <s v="CA-2018-163048"/>
    <x v="597"/>
    <d v="2018-02-15T00:00:00"/>
    <s v="Standard Class"/>
    <s v="MH-17440"/>
    <s v="Mark Haberlin"/>
    <x v="1"/>
    <s v="United States"/>
    <x v="12"/>
    <x v="5"/>
    <n v="77036"/>
    <x v="2"/>
    <s v="FUR-CH-10001270"/>
    <x v="0"/>
    <x v="1"/>
    <s v="Harbour Creations Steel Folding Chair"/>
    <n v="241.49999999999997"/>
    <n v="4"/>
    <n v="0.3"/>
    <n v="0"/>
    <x v="2"/>
    <x v="0"/>
    <s v="No"/>
  </r>
  <r>
    <n v="8384"/>
    <s v="CA-2018-145135"/>
    <x v="491"/>
    <d v="2018-11-28T00:00:00"/>
    <s v="First Class"/>
    <s v="CD-12790"/>
    <s v="Cynthia Delaney"/>
    <x v="2"/>
    <s v="United States"/>
    <x v="506"/>
    <x v="29"/>
    <n v="6484"/>
    <x v="3"/>
    <s v="TEC-AC-10003447"/>
    <x v="2"/>
    <x v="11"/>
    <s v="Micropad Numeric Keypads"/>
    <n v="59.97"/>
    <n v="3"/>
    <n v="0"/>
    <n v="14.992499999999996"/>
    <x v="3"/>
    <x v="0"/>
    <s v="No"/>
  </r>
  <r>
    <n v="8385"/>
    <s v="CA-2018-145135"/>
    <x v="491"/>
    <d v="2018-11-28T00:00:00"/>
    <s v="First Class"/>
    <s v="CD-12790"/>
    <s v="Cynthia Delaney"/>
    <x v="2"/>
    <s v="United States"/>
    <x v="506"/>
    <x v="29"/>
    <n v="6484"/>
    <x v="3"/>
    <s v="OFF-PA-10004285"/>
    <x v="1"/>
    <x v="10"/>
    <s v="Xerox 1959"/>
    <n v="13.36"/>
    <n v="2"/>
    <n v="0"/>
    <n v="6.4127999999999998"/>
    <x v="3"/>
    <x v="0"/>
    <s v="No"/>
  </r>
  <r>
    <n v="8386"/>
    <s v="CA-2019-137582"/>
    <x v="507"/>
    <d v="2019-09-08T00:00:00"/>
    <s v="Standard Class"/>
    <s v="CV-12805"/>
    <s v="Cynthia Voltz"/>
    <x v="1"/>
    <s v="United States"/>
    <x v="182"/>
    <x v="1"/>
    <n v="94601"/>
    <x v="1"/>
    <s v="OFF-BI-10001757"/>
    <x v="1"/>
    <x v="8"/>
    <s v="Pressboard Hanging Data Binders for Unburst Sheets"/>
    <n v="11.808"/>
    <n v="3"/>
    <n v="0.2"/>
    <n v="4.1327999999999996"/>
    <x v="1"/>
    <x v="0"/>
    <s v="No"/>
  </r>
  <r>
    <n v="8387"/>
    <s v="CA-2017-149601"/>
    <x v="71"/>
    <d v="2017-06-03T00:00:00"/>
    <s v="Standard Class"/>
    <s v="TB-21625"/>
    <s v="Trudy Brown"/>
    <x v="0"/>
    <s v="United States"/>
    <x v="91"/>
    <x v="29"/>
    <n v="6040"/>
    <x v="3"/>
    <s v="OFF-ST-10001558"/>
    <x v="1"/>
    <x v="4"/>
    <s v="Acco Perma 4000 Stacking Storage Drawers"/>
    <n v="16.239999999999998"/>
    <n v="1"/>
    <n v="0"/>
    <n v="2.4359999999999999"/>
    <x v="3"/>
    <x v="0"/>
    <s v="No"/>
  </r>
  <r>
    <n v="8388"/>
    <s v="CA-2017-149601"/>
    <x v="71"/>
    <d v="2017-06-03T00:00:00"/>
    <s v="Standard Class"/>
    <s v="TB-21625"/>
    <s v="Trudy Brown"/>
    <x v="0"/>
    <s v="United States"/>
    <x v="91"/>
    <x v="29"/>
    <n v="6040"/>
    <x v="3"/>
    <s v="OFF-ST-10001328"/>
    <x v="1"/>
    <x v="4"/>
    <s v="Personal Filing Tote with Lid, Black/Gray"/>
    <n v="77.55"/>
    <n v="5"/>
    <n v="0"/>
    <n v="21.714000000000002"/>
    <x v="3"/>
    <x v="0"/>
    <s v="No"/>
  </r>
  <r>
    <n v="8389"/>
    <s v="CA-2016-139423"/>
    <x v="301"/>
    <d v="2016-11-05T00:00:00"/>
    <s v="Standard Class"/>
    <s v="DG-13300"/>
    <s v="Deirdre Greer"/>
    <x v="1"/>
    <s v="United States"/>
    <x v="334"/>
    <x v="30"/>
    <n v="7050"/>
    <x v="3"/>
    <s v="OFF-AP-10004708"/>
    <x v="1"/>
    <x v="9"/>
    <s v="Fellowes Superior 10 Outlet Split Surge Protector"/>
    <n v="76.12"/>
    <n v="2"/>
    <n v="0"/>
    <n v="22.074799999999996"/>
    <x v="3"/>
    <x v="0"/>
    <s v="No"/>
  </r>
  <r>
    <n v="8390"/>
    <s v="CA-2018-102596"/>
    <x v="797"/>
    <d v="2018-12-30T00:00:00"/>
    <s v="First Class"/>
    <s v="RD-19810"/>
    <s v="Ross DeVincentis"/>
    <x v="2"/>
    <s v="United States"/>
    <x v="59"/>
    <x v="24"/>
    <n v="44312"/>
    <x v="3"/>
    <s v="OFF-FA-10000621"/>
    <x v="1"/>
    <x v="13"/>
    <s v="OIC Colored Binder Clips, Assorted Sizes"/>
    <n v="17.184000000000001"/>
    <n v="6"/>
    <n v="0.2"/>
    <n v="6.2291999999999996"/>
    <x v="3"/>
    <x v="0"/>
    <s v="No"/>
  </r>
  <r>
    <n v="8391"/>
    <s v="CA-2019-153227"/>
    <x v="769"/>
    <d v="2019-12-06T00:00:00"/>
    <s v="First Class"/>
    <s v="CS-12250"/>
    <s v="Chris Selesnick"/>
    <x v="1"/>
    <s v="United States"/>
    <x v="1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x v="1"/>
    <x v="0"/>
    <s v="No"/>
  </r>
  <r>
    <n v="8392"/>
    <s v="CA-2019-110625"/>
    <x v="331"/>
    <d v="2019-12-30T00:00:00"/>
    <s v="Standard Class"/>
    <s v="JB-16045"/>
    <s v="Julia Barnett"/>
    <x v="2"/>
    <s v="United States"/>
    <x v="507"/>
    <x v="29"/>
    <n v="6810"/>
    <x v="3"/>
    <s v="FUR-FU-10001473"/>
    <x v="0"/>
    <x v="5"/>
    <s v="DAX Wood Document Frame"/>
    <n v="27.46"/>
    <n v="2"/>
    <n v="0"/>
    <n v="9.8856000000000002"/>
    <x v="3"/>
    <x v="0"/>
    <s v="No"/>
  </r>
  <r>
    <n v="8393"/>
    <s v="CA-2018-142594"/>
    <x v="49"/>
    <d v="2018-12-06T00:00:00"/>
    <s v="Second Class"/>
    <s v="EJ-14155"/>
    <s v="Eva Jacobs"/>
    <x v="0"/>
    <s v="United States"/>
    <x v="47"/>
    <x v="31"/>
    <n v="2038"/>
    <x v="3"/>
    <s v="TEC-PH-10000193"/>
    <x v="2"/>
    <x v="7"/>
    <s v="Jensen SMPS-640 - speaker phone"/>
    <n v="137.94"/>
    <n v="3"/>
    <n v="0"/>
    <n v="35.864399999999996"/>
    <x v="3"/>
    <x v="0"/>
    <s v="No"/>
  </r>
  <r>
    <n v="8394"/>
    <s v="CA-2018-142594"/>
    <x v="49"/>
    <d v="2018-12-06T00:00:00"/>
    <s v="Second Class"/>
    <s v="EJ-14155"/>
    <s v="Eva Jacobs"/>
    <x v="0"/>
    <s v="United States"/>
    <x v="47"/>
    <x v="31"/>
    <n v="2038"/>
    <x v="3"/>
    <s v="FUR-FU-10002045"/>
    <x v="0"/>
    <x v="5"/>
    <s v="Executive Impressions 14&quot;"/>
    <n v="111.15"/>
    <n v="5"/>
    <n v="0"/>
    <n v="48.906000000000006"/>
    <x v="3"/>
    <x v="0"/>
    <s v="No"/>
  </r>
  <r>
    <n v="8395"/>
    <s v="CA-2018-142594"/>
    <x v="49"/>
    <d v="2018-12-06T00:00:00"/>
    <s v="Second Class"/>
    <s v="EJ-14155"/>
    <s v="Eva Jacobs"/>
    <x v="0"/>
    <s v="United States"/>
    <x v="47"/>
    <x v="31"/>
    <n v="2038"/>
    <x v="3"/>
    <s v="OFF-AP-10002945"/>
    <x v="1"/>
    <x v="9"/>
    <s v="Honeywell Enviracaire Portable HEPA Air Cleaner for 17' x 22' Room"/>
    <n v="901.94999999999993"/>
    <n v="3"/>
    <n v="0"/>
    <n v="297.64349999999996"/>
    <x v="3"/>
    <x v="0"/>
    <s v="No"/>
  </r>
  <r>
    <n v="8396"/>
    <s v="CA-2018-142594"/>
    <x v="49"/>
    <d v="2018-12-06T00:00:00"/>
    <s v="Second Class"/>
    <s v="EJ-14155"/>
    <s v="Eva Jacobs"/>
    <x v="0"/>
    <s v="United States"/>
    <x v="47"/>
    <x v="31"/>
    <n v="2038"/>
    <x v="3"/>
    <s v="FUR-TA-10001095"/>
    <x v="0"/>
    <x v="3"/>
    <s v="Chromcraft Round Conference Tables"/>
    <n v="366.00899999999996"/>
    <n v="3"/>
    <n v="0.3"/>
    <n v="-47.058300000000003"/>
    <x v="3"/>
    <x v="0"/>
    <s v="No"/>
  </r>
  <r>
    <n v="8397"/>
    <s v="CA-2016-152254"/>
    <x v="479"/>
    <d v="2016-06-30T00:00:00"/>
    <s v="Same Day"/>
    <s v="BD-11620"/>
    <s v="Brian DeCherney"/>
    <x v="0"/>
    <s v="United States"/>
    <x v="40"/>
    <x v="3"/>
    <n v="28403"/>
    <x v="0"/>
    <s v="OFF-PA-10001144"/>
    <x v="1"/>
    <x v="10"/>
    <s v="Xerox 1913"/>
    <n v="310.68799999999999"/>
    <n v="7"/>
    <n v="0.2"/>
    <n v="108.74079999999998"/>
    <x v="0"/>
    <x v="0"/>
    <s v="No"/>
  </r>
  <r>
    <n v="8398"/>
    <s v="US-2016-120236"/>
    <x v="1010"/>
    <d v="2016-09-04T00:00:00"/>
    <s v="First Class"/>
    <s v="MR-17545"/>
    <s v="Mathew Reese"/>
    <x v="2"/>
    <s v="United States"/>
    <x v="12"/>
    <x v="5"/>
    <n v="77095"/>
    <x v="2"/>
    <s v="OFF-BI-10004099"/>
    <x v="1"/>
    <x v="8"/>
    <s v="GBC VeloBinder Strips"/>
    <n v="7.6799999999999979"/>
    <n v="5"/>
    <n v="0.8"/>
    <n v="-11.52"/>
    <x v="2"/>
    <x v="0"/>
    <s v="No"/>
  </r>
  <r>
    <n v="8399"/>
    <s v="CA-2019-120061"/>
    <x v="808"/>
    <d v="2019-11-07T00:00:00"/>
    <s v="Second Class"/>
    <s v="SR-20425"/>
    <s v="Sharelle Roach"/>
    <x v="2"/>
    <s v="United States"/>
    <x v="24"/>
    <x v="24"/>
    <n v="45503"/>
    <x v="3"/>
    <s v="FUR-CH-10001973"/>
    <x v="0"/>
    <x v="1"/>
    <s v="Office Star Flex Back Scooter Chair with White Frame"/>
    <n v="155.37199999999999"/>
    <n v="2"/>
    <n v="0.3"/>
    <n v="-35.513599999999997"/>
    <x v="3"/>
    <x v="0"/>
    <s v="No"/>
  </r>
  <r>
    <n v="8400"/>
    <s v="CA-2017-133837"/>
    <x v="657"/>
    <d v="2017-04-18T00:00:00"/>
    <s v="Standard Class"/>
    <s v="TH-21100"/>
    <s v="Thea Hendricks"/>
    <x v="0"/>
    <s v="United States"/>
    <x v="220"/>
    <x v="16"/>
    <n v="85301"/>
    <x v="1"/>
    <s v="OFF-ST-10000344"/>
    <x v="1"/>
    <x v="4"/>
    <s v="Neat Ideas Personal Hanging Folder Files, Black"/>
    <n v="10.744"/>
    <n v="1"/>
    <n v="0.2"/>
    <n v="0.80579999999999963"/>
    <x v="1"/>
    <x v="0"/>
    <s v="No"/>
  </r>
  <r>
    <n v="8401"/>
    <s v="CA-2017-110814"/>
    <x v="901"/>
    <d v="2017-12-09T00:00:00"/>
    <s v="Second Class"/>
    <s v="BD-11635"/>
    <s v="Brian Derr"/>
    <x v="0"/>
    <s v="United States"/>
    <x v="20"/>
    <x v="15"/>
    <n v="10009"/>
    <x v="3"/>
    <s v="OFF-BI-10002026"/>
    <x v="1"/>
    <x v="8"/>
    <s v="Avery Arch Ring Binders"/>
    <n v="232.40000000000003"/>
    <n v="5"/>
    <n v="0.2"/>
    <n v="78.434999999999988"/>
    <x v="3"/>
    <x v="1"/>
    <s v="Yes"/>
  </r>
  <r>
    <n v="8402"/>
    <s v="CA-2017-110814"/>
    <x v="901"/>
    <d v="2017-12-09T00:00:00"/>
    <s v="Second Class"/>
    <s v="BD-11635"/>
    <s v="Brian Derr"/>
    <x v="0"/>
    <s v="United States"/>
    <x v="20"/>
    <x v="15"/>
    <n v="10009"/>
    <x v="3"/>
    <s v="FUR-CH-10003535"/>
    <x v="0"/>
    <x v="1"/>
    <s v="Global Armless Task Chair, Royal Blue"/>
    <n v="164.64599999999999"/>
    <n v="3"/>
    <n v="0.1"/>
    <n v="12.805799999999994"/>
    <x v="3"/>
    <x v="1"/>
    <s v="Yes"/>
  </r>
  <r>
    <n v="8403"/>
    <s v="CA-2017-110814"/>
    <x v="901"/>
    <d v="2017-12-09T00:00:00"/>
    <s v="Second Class"/>
    <s v="BD-11635"/>
    <s v="Brian Derr"/>
    <x v="0"/>
    <s v="United States"/>
    <x v="20"/>
    <x v="15"/>
    <n v="10009"/>
    <x v="3"/>
    <s v="OFF-PA-10004156"/>
    <x v="1"/>
    <x v="10"/>
    <s v="Xerox 188"/>
    <n v="22.68"/>
    <n v="2"/>
    <n v="0"/>
    <n v="11.113199999999999"/>
    <x v="3"/>
    <x v="1"/>
    <s v="Yes"/>
  </r>
  <r>
    <n v="8404"/>
    <s v="CA-2018-154067"/>
    <x v="854"/>
    <d v="2018-02-07T00:00:00"/>
    <s v="Standard Class"/>
    <s v="SM-20950"/>
    <s v="Suzanne McNair"/>
    <x v="1"/>
    <s v="United States"/>
    <x v="1"/>
    <x v="1"/>
    <n v="90036"/>
    <x v="1"/>
    <s v="OFF-PA-10002254"/>
    <x v="1"/>
    <x v="10"/>
    <s v="Xerox 1883"/>
    <n v="105.52"/>
    <n v="4"/>
    <n v="0"/>
    <n v="48.539199999999994"/>
    <x v="1"/>
    <x v="0"/>
    <s v="No"/>
  </r>
  <r>
    <n v="8405"/>
    <s v="CA-2019-140480"/>
    <x v="141"/>
    <d v="2019-07-12T00:00:00"/>
    <s v="Standard Class"/>
    <s v="HE-14800"/>
    <s v="Harold Engle"/>
    <x v="1"/>
    <s v="United States"/>
    <x v="46"/>
    <x v="13"/>
    <n v="19711"/>
    <x v="3"/>
    <s v="FUR-FU-10003247"/>
    <x v="0"/>
    <x v="5"/>
    <s v="36X48 HARDFLOOR CHAIRMAT"/>
    <n v="83.92"/>
    <n v="4"/>
    <n v="0"/>
    <n v="5.8743999999999943"/>
    <x v="3"/>
    <x v="0"/>
    <s v="No"/>
  </r>
  <r>
    <n v="8406"/>
    <s v="CA-2019-140480"/>
    <x v="141"/>
    <d v="2019-07-12T00:00:00"/>
    <s v="Standard Class"/>
    <s v="HE-14800"/>
    <s v="Harold Engle"/>
    <x v="1"/>
    <s v="United States"/>
    <x v="46"/>
    <x v="13"/>
    <n v="19711"/>
    <x v="3"/>
    <s v="TEC-AC-10002473"/>
    <x v="2"/>
    <x v="11"/>
    <s v="Maxell 4.7GB DVD-R"/>
    <n v="141.9"/>
    <n v="5"/>
    <n v="0"/>
    <n v="58.179000000000002"/>
    <x v="3"/>
    <x v="0"/>
    <s v="No"/>
  </r>
  <r>
    <n v="8407"/>
    <s v="CA-2019-140480"/>
    <x v="141"/>
    <d v="2019-07-12T00:00:00"/>
    <s v="Standard Class"/>
    <s v="HE-14800"/>
    <s v="Harold Engle"/>
    <x v="1"/>
    <s v="United States"/>
    <x v="46"/>
    <x v="13"/>
    <n v="19711"/>
    <x v="3"/>
    <s v="FUR-FU-10001057"/>
    <x v="0"/>
    <x v="5"/>
    <s v="Tensor Track Tree Floor Lamp"/>
    <n v="39.979999999999997"/>
    <n v="2"/>
    <n v="0"/>
    <n v="9.1953999999999994"/>
    <x v="3"/>
    <x v="0"/>
    <s v="No"/>
  </r>
  <r>
    <n v="8408"/>
    <s v="CA-2019-140480"/>
    <x v="141"/>
    <d v="2019-07-12T00:00:00"/>
    <s v="Standard Class"/>
    <s v="HE-14800"/>
    <s v="Harold Engle"/>
    <x v="1"/>
    <s v="United States"/>
    <x v="46"/>
    <x v="13"/>
    <n v="19711"/>
    <x v="3"/>
    <s v="OFF-AR-10001419"/>
    <x v="1"/>
    <x v="6"/>
    <s v="Newell 325"/>
    <n v="28.91"/>
    <n v="7"/>
    <n v="0"/>
    <n v="8.6729999999999983"/>
    <x v="3"/>
    <x v="0"/>
    <s v="No"/>
  </r>
  <r>
    <n v="8409"/>
    <s v="CA-2019-140480"/>
    <x v="141"/>
    <d v="2019-07-12T00:00:00"/>
    <s v="Standard Class"/>
    <s v="HE-14800"/>
    <s v="Harold Engle"/>
    <x v="1"/>
    <s v="United States"/>
    <x v="46"/>
    <x v="13"/>
    <n v="19711"/>
    <x v="3"/>
    <s v="OFF-AR-10004010"/>
    <x v="1"/>
    <x v="6"/>
    <s v="Hunt Boston Vacuum Mount KS Pencil Sharpener"/>
    <n v="174.95000000000002"/>
    <n v="5"/>
    <n v="0"/>
    <n v="45.487000000000002"/>
    <x v="3"/>
    <x v="0"/>
    <s v="No"/>
  </r>
  <r>
    <n v="8410"/>
    <s v="CA-2017-134082"/>
    <x v="555"/>
    <d v="2017-12-17T00:00:00"/>
    <s v="Standard Class"/>
    <s v="JK-15640"/>
    <s v="Jim Kriz"/>
    <x v="2"/>
    <s v="United States"/>
    <x v="272"/>
    <x v="1"/>
    <n v="92404"/>
    <x v="1"/>
    <s v="OFF-BI-10004230"/>
    <x v="1"/>
    <x v="8"/>
    <s v="GBC Recycled Grain Textured Covers"/>
    <n v="110.52800000000001"/>
    <n v="4"/>
    <n v="0.2"/>
    <n v="38.684799999999996"/>
    <x v="1"/>
    <x v="0"/>
    <s v="No"/>
  </r>
  <r>
    <n v="8411"/>
    <s v="CA-2018-130820"/>
    <x v="625"/>
    <d v="2018-11-15T00:00:00"/>
    <s v="Same Day"/>
    <s v="ON-18715"/>
    <s v="Odella Nelson"/>
    <x v="1"/>
    <s v="United States"/>
    <x v="140"/>
    <x v="3"/>
    <n v="27217"/>
    <x v="0"/>
    <s v="FUR-TA-10001768"/>
    <x v="0"/>
    <x v="3"/>
    <s v="Hon Racetrack Conference Tables"/>
    <n v="630.024"/>
    <n v="4"/>
    <n v="0.4"/>
    <n v="-199.50760000000008"/>
    <x v="0"/>
    <x v="0"/>
    <s v="No"/>
  </r>
  <r>
    <n v="8412"/>
    <s v="CA-2018-159765"/>
    <x v="195"/>
    <d v="2018-05-12T00:00:00"/>
    <s v="Second Class"/>
    <s v="TH-21100"/>
    <s v="Thea Hendricks"/>
    <x v="0"/>
    <s v="United States"/>
    <x v="127"/>
    <x v="17"/>
    <n v="24153"/>
    <x v="0"/>
    <s v="OFF-AR-10003514"/>
    <x v="1"/>
    <x v="6"/>
    <s v="4009 Highlighters by Sanford"/>
    <n v="27.86"/>
    <n v="7"/>
    <n v="0"/>
    <n v="9.1937999999999978"/>
    <x v="0"/>
    <x v="0"/>
    <s v="No"/>
  </r>
  <r>
    <n v="8413"/>
    <s v="CA-2019-132290"/>
    <x v="434"/>
    <d v="2019-03-14T00:00:00"/>
    <s v="Standard Class"/>
    <s v="MD-17350"/>
    <s v="Maribeth Dona"/>
    <x v="0"/>
    <s v="United States"/>
    <x v="61"/>
    <x v="5"/>
    <n v="75217"/>
    <x v="2"/>
    <s v="FUR-TA-10002228"/>
    <x v="0"/>
    <x v="3"/>
    <s v="Bevis Traditional Conference Table Top, Plinth Base"/>
    <n v="933.40800000000002"/>
    <n v="4"/>
    <n v="0.3"/>
    <n v="-173.34719999999999"/>
    <x v="2"/>
    <x v="0"/>
    <s v="No"/>
  </r>
  <r>
    <n v="8414"/>
    <s v="CA-2018-147109"/>
    <x v="907"/>
    <d v="2018-12-21T00:00:00"/>
    <s v="Standard Class"/>
    <s v="AH-10075"/>
    <s v="Adam Hart"/>
    <x v="1"/>
    <s v="United States"/>
    <x v="81"/>
    <x v="5"/>
    <n v="76017"/>
    <x v="2"/>
    <s v="OFF-PA-10001972"/>
    <x v="1"/>
    <x v="10"/>
    <s v="Xerox 214"/>
    <n v="51.840000000000011"/>
    <n v="10"/>
    <n v="0.2"/>
    <n v="18.143999999999998"/>
    <x v="2"/>
    <x v="0"/>
    <s v="No"/>
  </r>
  <r>
    <n v="8415"/>
    <s v="CA-2018-147109"/>
    <x v="907"/>
    <d v="2018-12-21T00:00:00"/>
    <s v="Standard Class"/>
    <s v="AH-10075"/>
    <s v="Adam Hart"/>
    <x v="1"/>
    <s v="United States"/>
    <x v="81"/>
    <x v="5"/>
    <n v="76017"/>
    <x v="2"/>
    <s v="TEC-AC-10002942"/>
    <x v="2"/>
    <x v="11"/>
    <s v="WD My Passport Ultra 1TB Portable External Hard Drive"/>
    <n v="165.60000000000002"/>
    <n v="3"/>
    <n v="0.2"/>
    <n v="-6.2100000000000151"/>
    <x v="2"/>
    <x v="0"/>
    <s v="No"/>
  </r>
  <r>
    <n v="8416"/>
    <s v="CA-2019-107265"/>
    <x v="1191"/>
    <d v="2019-04-12T00:00:00"/>
    <s v="Standard Class"/>
    <s v="ML-17755"/>
    <s v="Max Ludwig"/>
    <x v="2"/>
    <s v="United States"/>
    <x v="292"/>
    <x v="23"/>
    <n v="52302"/>
    <x v="2"/>
    <s v="OFF-PA-10000474"/>
    <x v="1"/>
    <x v="10"/>
    <s v="Easy-staple paper"/>
    <n v="106.32"/>
    <n v="3"/>
    <n v="0"/>
    <n v="49.970399999999991"/>
    <x v="2"/>
    <x v="0"/>
    <s v="No"/>
  </r>
  <r>
    <n v="8417"/>
    <s v="CA-2019-118199"/>
    <x v="1188"/>
    <d v="2019-05-11T00:00:00"/>
    <s v="First Class"/>
    <s v="LB-16795"/>
    <s v="Laurel Beltran"/>
    <x v="2"/>
    <s v="United States"/>
    <x v="4"/>
    <x v="4"/>
    <n v="98105"/>
    <x v="1"/>
    <s v="OFF-BI-10004330"/>
    <x v="1"/>
    <x v="8"/>
    <s v="GBC Velobind Prepunched Cover Sets, Regency Series"/>
    <n v="147.91999999999999"/>
    <n v="5"/>
    <n v="0.2"/>
    <n v="46.224999999999987"/>
    <x v="1"/>
    <x v="0"/>
    <s v="No"/>
  </r>
  <r>
    <n v="8418"/>
    <s v="CA-2019-118199"/>
    <x v="1188"/>
    <d v="2019-05-11T00:00:00"/>
    <s v="First Class"/>
    <s v="LB-16795"/>
    <s v="Laurel Beltran"/>
    <x v="2"/>
    <s v="United States"/>
    <x v="4"/>
    <x v="4"/>
    <n v="98105"/>
    <x v="1"/>
    <s v="OFF-ST-10000604"/>
    <x v="1"/>
    <x v="4"/>
    <s v="Home/Office Personal File Carts"/>
    <n v="104.28"/>
    <n v="3"/>
    <n v="0"/>
    <n v="26.069999999999993"/>
    <x v="1"/>
    <x v="0"/>
    <s v="No"/>
  </r>
  <r>
    <n v="8419"/>
    <s v="CA-2019-118199"/>
    <x v="1188"/>
    <d v="2019-05-11T00:00:00"/>
    <s v="First Class"/>
    <s v="LB-16795"/>
    <s v="Laurel Beltran"/>
    <x v="2"/>
    <s v="United States"/>
    <x v="4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x v="1"/>
    <x v="0"/>
    <s v="No"/>
  </r>
  <r>
    <n v="8420"/>
    <s v="CA-2019-118199"/>
    <x v="1188"/>
    <d v="2019-05-11T00:00:00"/>
    <s v="First Class"/>
    <s v="LB-16795"/>
    <s v="Laurel Beltran"/>
    <x v="2"/>
    <s v="United States"/>
    <x v="4"/>
    <x v="4"/>
    <n v="98105"/>
    <x v="1"/>
    <s v="OFF-ST-10000636"/>
    <x v="1"/>
    <x v="4"/>
    <s v="Rogers Profile Extra Capacity Storage Tub"/>
    <n v="66.959999999999994"/>
    <n v="4"/>
    <n v="0"/>
    <n v="2.6783999999999963"/>
    <x v="1"/>
    <x v="0"/>
    <s v="No"/>
  </r>
  <r>
    <n v="8421"/>
    <s v="CA-2019-118199"/>
    <x v="1188"/>
    <d v="2019-05-11T00:00:00"/>
    <s v="First Class"/>
    <s v="LB-16795"/>
    <s v="Laurel Beltran"/>
    <x v="2"/>
    <s v="United States"/>
    <x v="4"/>
    <x v="4"/>
    <n v="98105"/>
    <x v="1"/>
    <s v="TEC-AC-10004171"/>
    <x v="2"/>
    <x v="11"/>
    <s v="Razer Kraken 7.1 Surround Sound Over Ear USB Gaming Headset"/>
    <n v="199.98"/>
    <n v="2"/>
    <n v="0"/>
    <n v="87.991200000000006"/>
    <x v="1"/>
    <x v="0"/>
    <s v="No"/>
  </r>
  <r>
    <n v="8422"/>
    <s v="CA-2019-150091"/>
    <x v="386"/>
    <d v="2019-10-16T00:00:00"/>
    <s v="Standard Class"/>
    <s v="NP-18670"/>
    <s v="Nora Paige"/>
    <x v="0"/>
    <s v="United States"/>
    <x v="80"/>
    <x v="30"/>
    <n v="8701"/>
    <x v="3"/>
    <s v="TEC-AC-10002167"/>
    <x v="2"/>
    <x v="11"/>
    <s v="Imation 8gb Micro Traveldrive Usb 2.0 Flash Drive"/>
    <n v="45"/>
    <n v="3"/>
    <n v="0"/>
    <n v="4.9500000000000011"/>
    <x v="3"/>
    <x v="0"/>
    <s v="No"/>
  </r>
  <r>
    <n v="8423"/>
    <s v="CA-2019-150091"/>
    <x v="386"/>
    <d v="2019-10-16T00:00:00"/>
    <s v="Standard Class"/>
    <s v="NP-18670"/>
    <s v="Nora Paige"/>
    <x v="0"/>
    <s v="United States"/>
    <x v="80"/>
    <x v="30"/>
    <n v="8701"/>
    <x v="3"/>
    <s v="OFF-FA-10000621"/>
    <x v="1"/>
    <x v="13"/>
    <s v="OIC Colored Binder Clips, Assorted Sizes"/>
    <n v="17.899999999999999"/>
    <n v="5"/>
    <n v="0"/>
    <n v="8.7710000000000008"/>
    <x v="3"/>
    <x v="0"/>
    <s v="No"/>
  </r>
  <r>
    <n v="8424"/>
    <s v="CA-2019-150091"/>
    <x v="386"/>
    <d v="2019-10-16T00:00:00"/>
    <s v="Standard Class"/>
    <s v="NP-18670"/>
    <s v="Nora Paige"/>
    <x v="0"/>
    <s v="United States"/>
    <x v="80"/>
    <x v="30"/>
    <n v="8701"/>
    <x v="3"/>
    <s v="FUR-FU-10004053"/>
    <x v="0"/>
    <x v="5"/>
    <s v="DAX Two-Tone Silver Metal Document Frame"/>
    <n v="40.479999999999997"/>
    <n v="2"/>
    <n v="0"/>
    <n v="17.406400000000001"/>
    <x v="3"/>
    <x v="0"/>
    <s v="No"/>
  </r>
  <r>
    <n v="8425"/>
    <s v="CA-2019-150091"/>
    <x v="386"/>
    <d v="2019-10-16T00:00:00"/>
    <s v="Standard Class"/>
    <s v="NP-18670"/>
    <s v="Nora Paige"/>
    <x v="0"/>
    <s v="United States"/>
    <x v="80"/>
    <x v="30"/>
    <n v="8701"/>
    <x v="3"/>
    <s v="FUR-BO-10003404"/>
    <x v="0"/>
    <x v="0"/>
    <s v="Global Adaptabilites Bookcase, Cherry/Storm Gray Finish"/>
    <n v="2154.9"/>
    <n v="5"/>
    <n v="0"/>
    <n v="129.29399999999987"/>
    <x v="3"/>
    <x v="0"/>
    <s v="No"/>
  </r>
  <r>
    <n v="8426"/>
    <s v="CA-2018-137652"/>
    <x v="770"/>
    <d v="2018-08-30T00:00:00"/>
    <s v="First Class"/>
    <s v="EB-13750"/>
    <s v="Edward Becker"/>
    <x v="1"/>
    <s v="United States"/>
    <x v="74"/>
    <x v="24"/>
    <n v="45231"/>
    <x v="3"/>
    <s v="OFF-BI-10004099"/>
    <x v="1"/>
    <x v="8"/>
    <s v="GBC VeloBinder Strips"/>
    <n v="18.432000000000002"/>
    <n v="8"/>
    <n v="0.7"/>
    <n v="-12.287999999999997"/>
    <x v="3"/>
    <x v="0"/>
    <s v="No"/>
  </r>
  <r>
    <n v="8427"/>
    <s v="CA-2017-128356"/>
    <x v="653"/>
    <d v="2017-10-07T00:00:00"/>
    <s v="Standard Class"/>
    <s v="RP-19390"/>
    <s v="Resi Pölking"/>
    <x v="0"/>
    <s v="United States"/>
    <x v="377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  <x v="1"/>
    <x v="0"/>
    <s v="No"/>
  </r>
  <r>
    <n v="8428"/>
    <s v="CA-2019-167017"/>
    <x v="51"/>
    <d v="2019-11-25T00:00:00"/>
    <s v="First Class"/>
    <s v="DC-12850"/>
    <s v="Dan Campbell"/>
    <x v="0"/>
    <s v="United States"/>
    <x v="43"/>
    <x v="12"/>
    <n v="48066"/>
    <x v="2"/>
    <s v="OFF-SU-10001935"/>
    <x v="1"/>
    <x v="14"/>
    <s v="Staple remover"/>
    <n v="4.3600000000000003"/>
    <n v="2"/>
    <n v="0"/>
    <n v="0.17439999999999944"/>
    <x v="2"/>
    <x v="0"/>
    <s v="No"/>
  </r>
  <r>
    <n v="8429"/>
    <s v="US-2019-132220"/>
    <x v="105"/>
    <d v="2019-11-16T00:00:00"/>
    <s v="Standard Class"/>
    <s v="DJ-13510"/>
    <s v="Don Jones"/>
    <x v="1"/>
    <s v="United States"/>
    <x v="228"/>
    <x v="16"/>
    <n v="85281"/>
    <x v="1"/>
    <s v="TEC-AC-10004227"/>
    <x v="2"/>
    <x v="11"/>
    <s v="SanDisk Ultra 16 GB MicroSDHC Class 10 Memory Card"/>
    <n v="62.352000000000004"/>
    <n v="6"/>
    <n v="0.2"/>
    <n v="-10.911600000000007"/>
    <x v="1"/>
    <x v="0"/>
    <s v="No"/>
  </r>
  <r>
    <n v="8430"/>
    <s v="CA-2018-118129"/>
    <x v="1054"/>
    <d v="2018-12-21T00:00:00"/>
    <s v="Second Class"/>
    <s v="CL-12565"/>
    <s v="Clay Ludtke"/>
    <x v="0"/>
    <s v="United States"/>
    <x v="265"/>
    <x v="9"/>
    <n v="19601"/>
    <x v="3"/>
    <s v="FUR-FU-10004904"/>
    <x v="0"/>
    <x v="5"/>
    <s v="Eldon &quot;L&quot; Workstation Diamond Chairmat"/>
    <n v="303.92"/>
    <n v="5"/>
    <n v="0.2"/>
    <n v="-30.392000000000024"/>
    <x v="3"/>
    <x v="0"/>
    <s v="No"/>
  </r>
  <r>
    <n v="8431"/>
    <s v="US-2016-113124"/>
    <x v="809"/>
    <d v="2016-04-05T00:00:00"/>
    <s v="Standard Class"/>
    <s v="NC-18340"/>
    <s v="Nat Carroll"/>
    <x v="0"/>
    <s v="United States"/>
    <x v="339"/>
    <x v="11"/>
    <n v="55124"/>
    <x v="2"/>
    <s v="OFF-ST-10001511"/>
    <x v="1"/>
    <x v="4"/>
    <s v="Space Solutions Commercial Steel Shelving"/>
    <n v="129.30000000000001"/>
    <n v="2"/>
    <n v="0"/>
    <n v="6.4649999999999892"/>
    <x v="2"/>
    <x v="0"/>
    <s v="No"/>
  </r>
  <r>
    <n v="8432"/>
    <s v="CA-2019-155621"/>
    <x v="1183"/>
    <d v="2019-11-13T00:00:00"/>
    <s v="Standard Class"/>
    <s v="KN-16450"/>
    <s v="Kean Nguyen"/>
    <x v="1"/>
    <s v="United States"/>
    <x v="248"/>
    <x v="39"/>
    <n v="21215"/>
    <x v="3"/>
    <s v="FUR-FU-10003535"/>
    <x v="0"/>
    <x v="5"/>
    <s v="Howard Miller Distant Time Traveler Alarm Clock"/>
    <n v="274.20000000000005"/>
    <n v="10"/>
    <n v="0"/>
    <n v="112.422"/>
    <x v="3"/>
    <x v="0"/>
    <s v="No"/>
  </r>
  <r>
    <n v="8433"/>
    <s v="US-2016-127635"/>
    <x v="80"/>
    <d v="2016-09-18T00:00:00"/>
    <s v="Second Class"/>
    <s v="SC-20260"/>
    <s v="Scott Cohen"/>
    <x v="1"/>
    <s v="United States"/>
    <x v="331"/>
    <x v="5"/>
    <n v="78415"/>
    <x v="2"/>
    <s v="OFF-FA-10000053"/>
    <x v="1"/>
    <x v="13"/>
    <s v="Revere Boxed Rubber Bands by Revere"/>
    <n v="6.048"/>
    <n v="4"/>
    <n v="0.2"/>
    <n v="-1.3607999999999998"/>
    <x v="2"/>
    <x v="0"/>
    <s v="No"/>
  </r>
  <r>
    <n v="8434"/>
    <s v="US-2016-127635"/>
    <x v="80"/>
    <d v="2016-09-18T00:00:00"/>
    <s v="Second Class"/>
    <s v="SC-20260"/>
    <s v="Scott Cohen"/>
    <x v="1"/>
    <s v="United States"/>
    <x v="331"/>
    <x v="5"/>
    <n v="78415"/>
    <x v="2"/>
    <s v="OFF-PA-10004610"/>
    <x v="1"/>
    <x v="10"/>
    <s v="Xerox 1900"/>
    <n v="6.8480000000000008"/>
    <n v="2"/>
    <n v="0.2"/>
    <n v="2.1399999999999992"/>
    <x v="2"/>
    <x v="0"/>
    <s v="No"/>
  </r>
  <r>
    <n v="8435"/>
    <s v="US-2016-127635"/>
    <x v="80"/>
    <d v="2016-09-18T00:00:00"/>
    <s v="Second Class"/>
    <s v="SC-20260"/>
    <s v="Scott Cohen"/>
    <x v="1"/>
    <s v="United States"/>
    <x v="331"/>
    <x v="5"/>
    <n v="78415"/>
    <x v="2"/>
    <s v="FUR-FU-10000550"/>
    <x v="0"/>
    <x v="5"/>
    <s v="Stacking Trays by OIC"/>
    <n v="9.9600000000000009"/>
    <n v="5"/>
    <n v="0.6"/>
    <n v="-6.7230000000000008"/>
    <x v="2"/>
    <x v="0"/>
    <s v="No"/>
  </r>
  <r>
    <n v="8436"/>
    <s v="US-2016-127635"/>
    <x v="80"/>
    <d v="2016-09-18T00:00:00"/>
    <s v="Second Class"/>
    <s v="SC-20260"/>
    <s v="Scott Cohen"/>
    <x v="1"/>
    <s v="United States"/>
    <x v="331"/>
    <x v="5"/>
    <n v="78415"/>
    <x v="2"/>
    <s v="OFF-BI-10001721"/>
    <x v="1"/>
    <x v="8"/>
    <s v="Trimflex Flexible Post Binders"/>
    <n v="8.5519999999999978"/>
    <n v="2"/>
    <n v="0.8"/>
    <n v="-13.683199999999999"/>
    <x v="2"/>
    <x v="0"/>
    <s v="No"/>
  </r>
  <r>
    <n v="8437"/>
    <s v="CA-2017-151470"/>
    <x v="1181"/>
    <d v="2017-09-26T00:00:00"/>
    <s v="Standard Class"/>
    <s v="AM-10705"/>
    <s v="Anne McFarland"/>
    <x v="0"/>
    <s v="United States"/>
    <x v="98"/>
    <x v="33"/>
    <n v="89115"/>
    <x v="1"/>
    <s v="OFF-BI-10004040"/>
    <x v="1"/>
    <x v="8"/>
    <s v="Wilson Jones Impact Binders"/>
    <n v="45.584000000000003"/>
    <n v="11"/>
    <n v="0.2"/>
    <n v="16.524199999999997"/>
    <x v="1"/>
    <x v="0"/>
    <s v="No"/>
  </r>
  <r>
    <n v="8438"/>
    <s v="CA-2017-112823"/>
    <x v="895"/>
    <d v="2017-12-16T00:00:00"/>
    <s v="Standard Class"/>
    <s v="RA-19945"/>
    <s v="Ryan Akin"/>
    <x v="0"/>
    <s v="United States"/>
    <x v="138"/>
    <x v="24"/>
    <n v="44105"/>
    <x v="3"/>
    <s v="TEC-AC-10002550"/>
    <x v="2"/>
    <x v="11"/>
    <s v="Maxell 4.7GB DVD-RW 3/Pack"/>
    <n v="25.488"/>
    <n v="2"/>
    <n v="0.2"/>
    <n v="4.4603999999999999"/>
    <x v="3"/>
    <x v="0"/>
    <s v="No"/>
  </r>
  <r>
    <n v="8439"/>
    <s v="CA-2016-108861"/>
    <x v="1061"/>
    <d v="2016-06-01T00:00:00"/>
    <s v="Standard Class"/>
    <s v="MM-17260"/>
    <s v="Magdelene Morse"/>
    <x v="0"/>
    <s v="United States"/>
    <x v="4"/>
    <x v="4"/>
    <n v="98105"/>
    <x v="1"/>
    <s v="OFF-BI-10003876"/>
    <x v="1"/>
    <x v="8"/>
    <s v="Green Canvas Binder for 8-1/2&quot; x 14&quot; Sheets"/>
    <n v="136.96"/>
    <n v="4"/>
    <n v="0.2"/>
    <n v="51.359999999999992"/>
    <x v="1"/>
    <x v="1"/>
    <s v="Yes"/>
  </r>
  <r>
    <n v="8440"/>
    <s v="CA-2019-114370"/>
    <x v="1192"/>
    <d v="2019-03-17T00:00:00"/>
    <s v="Second Class"/>
    <s v="BN-11470"/>
    <s v="Brad Norvell"/>
    <x v="1"/>
    <s v="United States"/>
    <x v="22"/>
    <x v="10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  <x v="2"/>
    <x v="0"/>
    <s v="No"/>
  </r>
  <r>
    <n v="8441"/>
    <s v="CA-2018-158302"/>
    <x v="16"/>
    <d v="2018-12-12T00:00:00"/>
    <s v="Second Class"/>
    <s v="JB-16045"/>
    <s v="Julia Barnett"/>
    <x v="2"/>
    <s v="United States"/>
    <x v="38"/>
    <x v="24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  <x v="3"/>
    <x v="0"/>
    <s v="No"/>
  </r>
  <r>
    <n v="8442"/>
    <s v="CA-2019-145779"/>
    <x v="636"/>
    <d v="2019-05-10T00:00:00"/>
    <s v="Standard Class"/>
    <s v="DB-13615"/>
    <s v="Doug Bickford"/>
    <x v="0"/>
    <s v="United States"/>
    <x v="93"/>
    <x v="16"/>
    <n v="85705"/>
    <x v="1"/>
    <s v="OFF-PA-10002254"/>
    <x v="1"/>
    <x v="10"/>
    <s v="Xerox 1883"/>
    <n v="84.415999999999997"/>
    <n v="4"/>
    <n v="0.2"/>
    <n v="27.435199999999995"/>
    <x v="1"/>
    <x v="0"/>
    <s v="No"/>
  </r>
  <r>
    <n v="8443"/>
    <s v="US-2018-155173"/>
    <x v="1193"/>
    <d v="2018-03-10T00:00:00"/>
    <s v="Standard Class"/>
    <s v="JB-16045"/>
    <s v="Julia Barnett"/>
    <x v="2"/>
    <s v="United States"/>
    <x v="10"/>
    <x v="9"/>
    <n v="19120"/>
    <x v="3"/>
    <s v="TEC-PH-10004586"/>
    <x v="2"/>
    <x v="7"/>
    <s v="Wilson SignalBoost 841262 DB PRO Amplifier Kit"/>
    <n v="431.94"/>
    <n v="2"/>
    <n v="0.4"/>
    <n v="-71.990000000000009"/>
    <x v="3"/>
    <x v="0"/>
    <s v="No"/>
  </r>
  <r>
    <n v="8444"/>
    <s v="US-2018-155173"/>
    <x v="1193"/>
    <d v="2018-03-10T00:00:00"/>
    <s v="Standard Class"/>
    <s v="JB-16045"/>
    <s v="Julia Barnett"/>
    <x v="2"/>
    <s v="United States"/>
    <x v="10"/>
    <x v="9"/>
    <n v="19120"/>
    <x v="3"/>
    <s v="OFF-BI-10002982"/>
    <x v="1"/>
    <x v="8"/>
    <s v="Avery Self-Adhesive Photo Pockets for Polaroid Photos"/>
    <n v="2.0430000000000001"/>
    <n v="1"/>
    <n v="0.7"/>
    <n v="-1.4981999999999998"/>
    <x v="3"/>
    <x v="0"/>
    <s v="No"/>
  </r>
  <r>
    <n v="8445"/>
    <s v="US-2018-155173"/>
    <x v="1193"/>
    <d v="2018-03-10T00:00:00"/>
    <s v="Standard Class"/>
    <s v="JB-16045"/>
    <s v="Julia Barnett"/>
    <x v="2"/>
    <s v="United States"/>
    <x v="10"/>
    <x v="9"/>
    <n v="19120"/>
    <x v="3"/>
    <s v="TEC-PH-10002538"/>
    <x v="2"/>
    <x v="7"/>
    <s v="Grandstream GXP1160 VoIP phone"/>
    <n v="68.238"/>
    <n v="3"/>
    <n v="0.4"/>
    <n v="-12.510300000000008"/>
    <x v="3"/>
    <x v="0"/>
    <s v="No"/>
  </r>
  <r>
    <n v="8446"/>
    <s v="CA-2019-125451"/>
    <x v="436"/>
    <d v="2019-10-24T00:00:00"/>
    <s v="First Class"/>
    <s v="AH-10075"/>
    <s v="Adam Hart"/>
    <x v="1"/>
    <s v="United States"/>
    <x v="395"/>
    <x v="34"/>
    <n v="2920"/>
    <x v="3"/>
    <s v="FUR-TA-10001039"/>
    <x v="0"/>
    <x v="3"/>
    <s v="KI Adjustable-Height Table"/>
    <n v="240.744"/>
    <n v="4"/>
    <n v="0.3"/>
    <n v="-13.756799999999984"/>
    <x v="3"/>
    <x v="0"/>
    <s v="No"/>
  </r>
  <r>
    <n v="8447"/>
    <s v="CA-2019-125451"/>
    <x v="436"/>
    <d v="2019-10-24T00:00:00"/>
    <s v="First Class"/>
    <s v="AH-10075"/>
    <s v="Adam Hart"/>
    <x v="1"/>
    <s v="United States"/>
    <x v="395"/>
    <x v="34"/>
    <n v="2920"/>
    <x v="3"/>
    <s v="FUR-FU-10004963"/>
    <x v="0"/>
    <x v="5"/>
    <s v="Eldon 400 Class Desk Accessories, Black Carbon"/>
    <n v="35"/>
    <n v="4"/>
    <n v="0"/>
    <n v="14.700000000000003"/>
    <x v="3"/>
    <x v="0"/>
    <s v="No"/>
  </r>
  <r>
    <n v="8448"/>
    <s v="CA-2019-125451"/>
    <x v="436"/>
    <d v="2019-10-24T00:00:00"/>
    <s v="First Class"/>
    <s v="AH-10075"/>
    <s v="Adam Hart"/>
    <x v="1"/>
    <s v="United States"/>
    <x v="395"/>
    <x v="34"/>
    <n v="2920"/>
    <x v="3"/>
    <s v="FUR-FU-10000277"/>
    <x v="0"/>
    <x v="5"/>
    <s v="Deflect-o DuraMat Antistatic Studded Beveled Mat for Medium Pile Carpeting"/>
    <n v="210.68"/>
    <n v="2"/>
    <n v="0"/>
    <n v="50.563199999999995"/>
    <x v="3"/>
    <x v="0"/>
    <s v="No"/>
  </r>
  <r>
    <n v="8449"/>
    <s v="CA-2019-125451"/>
    <x v="436"/>
    <d v="2019-10-24T00:00:00"/>
    <s v="First Class"/>
    <s v="AH-10075"/>
    <s v="Adam Hart"/>
    <x v="1"/>
    <s v="United States"/>
    <x v="395"/>
    <x v="34"/>
    <n v="2920"/>
    <x v="3"/>
    <s v="FUR-TA-10004915"/>
    <x v="0"/>
    <x v="3"/>
    <s v="Office Impressions End Table, 20-1/2&quot;H x 24&quot;W x 20&quot;D"/>
    <n v="637.89599999999996"/>
    <n v="3"/>
    <n v="0.3"/>
    <n v="-127.57919999999996"/>
    <x v="3"/>
    <x v="0"/>
    <s v="No"/>
  </r>
  <r>
    <n v="8450"/>
    <s v="CA-2019-125451"/>
    <x v="436"/>
    <d v="2019-10-24T00:00:00"/>
    <s v="First Class"/>
    <s v="AH-10075"/>
    <s v="Adam Hart"/>
    <x v="1"/>
    <s v="United States"/>
    <x v="395"/>
    <x v="34"/>
    <n v="2920"/>
    <x v="3"/>
    <s v="OFF-PA-10003724"/>
    <x v="1"/>
    <x v="10"/>
    <s v="Wirebound Message Book, 4 per Page"/>
    <n v="43.44"/>
    <n v="8"/>
    <n v="0"/>
    <n v="21.285599999999999"/>
    <x v="3"/>
    <x v="0"/>
    <s v="No"/>
  </r>
  <r>
    <n v="8451"/>
    <s v="CA-2019-125451"/>
    <x v="436"/>
    <d v="2019-10-24T00:00:00"/>
    <s v="First Class"/>
    <s v="AH-10075"/>
    <s v="Adam Hart"/>
    <x v="1"/>
    <s v="United States"/>
    <x v="395"/>
    <x v="34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  <x v="3"/>
    <x v="0"/>
    <s v="No"/>
  </r>
  <r>
    <n v="8452"/>
    <s v="CA-2016-131387"/>
    <x v="582"/>
    <d v="2016-04-30T00:00:00"/>
    <s v="First Class"/>
    <s v="AI-10855"/>
    <s v="Arianne Irving"/>
    <x v="0"/>
    <s v="United States"/>
    <x v="8"/>
    <x v="1"/>
    <n v="94122"/>
    <x v="1"/>
    <s v="TEC-PH-10001459"/>
    <x v="2"/>
    <x v="7"/>
    <s v="Samsung Galaxy Mega 6.3"/>
    <n v="1679.96"/>
    <n v="5"/>
    <n v="0.2"/>
    <n v="125.99700000000007"/>
    <x v="1"/>
    <x v="0"/>
    <s v="No"/>
  </r>
  <r>
    <n v="8453"/>
    <s v="CA-2018-125087"/>
    <x v="724"/>
    <d v="2018-04-23T00:00:00"/>
    <s v="Standard Class"/>
    <s v="TH-21115"/>
    <s v="Thea Hudgings"/>
    <x v="1"/>
    <s v="United States"/>
    <x v="12"/>
    <x v="5"/>
    <n v="77070"/>
    <x v="2"/>
    <s v="FUR-CH-10002880"/>
    <x v="0"/>
    <x v="1"/>
    <s v="Global High-Back Leather Tilter, Burgundy"/>
    <n v="344.37199999999996"/>
    <n v="4"/>
    <n v="0.3"/>
    <n v="-93.472400000000022"/>
    <x v="2"/>
    <x v="0"/>
    <s v="No"/>
  </r>
  <r>
    <n v="8454"/>
    <s v="CA-2018-125087"/>
    <x v="724"/>
    <d v="2018-04-23T00:00:00"/>
    <s v="Standard Class"/>
    <s v="TH-21115"/>
    <s v="Thea Hudgings"/>
    <x v="1"/>
    <s v="United States"/>
    <x v="12"/>
    <x v="5"/>
    <n v="77070"/>
    <x v="2"/>
    <s v="OFF-ST-10001780"/>
    <x v="1"/>
    <x v="4"/>
    <s v="Tennsco 16-Compartment Lockers with Coat Rack"/>
    <n v="1554.9360000000001"/>
    <n v="3"/>
    <n v="0.2"/>
    <n v="77.746800000000007"/>
    <x v="2"/>
    <x v="0"/>
    <s v="No"/>
  </r>
  <r>
    <n v="8455"/>
    <s v="CA-2018-125087"/>
    <x v="724"/>
    <d v="2018-04-23T00:00:00"/>
    <s v="Standard Class"/>
    <s v="TH-21115"/>
    <s v="Thea Hudgings"/>
    <x v="1"/>
    <s v="United States"/>
    <x v="12"/>
    <x v="5"/>
    <n v="77070"/>
    <x v="2"/>
    <s v="FUR-FU-10004748"/>
    <x v="0"/>
    <x v="5"/>
    <s v="Howard Miller 16&quot; Diameter Gallery Wall Clock"/>
    <n v="127.88"/>
    <n v="5"/>
    <n v="0.6"/>
    <n v="-67.137"/>
    <x v="2"/>
    <x v="0"/>
    <s v="No"/>
  </r>
  <r>
    <n v="8456"/>
    <s v="CA-2018-154081"/>
    <x v="730"/>
    <d v="2018-05-29T00:00:00"/>
    <s v="Standard Class"/>
    <s v="JE-15610"/>
    <s v="Jim Epp"/>
    <x v="1"/>
    <s v="United States"/>
    <x v="1"/>
    <x v="1"/>
    <n v="90049"/>
    <x v="1"/>
    <s v="TEC-PH-10001918"/>
    <x v="2"/>
    <x v="7"/>
    <s v="Nortel Business Series Terminal T7208 Digital phone"/>
    <n v="222.38400000000001"/>
    <n v="2"/>
    <n v="0.2"/>
    <n v="22.238400000000013"/>
    <x v="1"/>
    <x v="0"/>
    <s v="No"/>
  </r>
  <r>
    <n v="8457"/>
    <s v="US-2019-118556"/>
    <x v="39"/>
    <d v="2019-06-02T00:00:00"/>
    <s v="Second Class"/>
    <s v="TH-21235"/>
    <s v="Tiffany House"/>
    <x v="1"/>
    <s v="United States"/>
    <x v="22"/>
    <x v="10"/>
    <n v="60653"/>
    <x v="2"/>
    <s v="FUR-CH-10001146"/>
    <x v="0"/>
    <x v="1"/>
    <s v="Global Task Chair, Black"/>
    <n v="106.869"/>
    <n v="3"/>
    <n v="0.3"/>
    <n v="-29.007299999999994"/>
    <x v="2"/>
    <x v="0"/>
    <s v="No"/>
  </r>
  <r>
    <n v="8458"/>
    <s v="US-2019-118556"/>
    <x v="39"/>
    <d v="2019-06-02T00:00:00"/>
    <s v="Second Class"/>
    <s v="TH-21235"/>
    <s v="Tiffany House"/>
    <x v="1"/>
    <s v="United States"/>
    <x v="22"/>
    <x v="10"/>
    <n v="60653"/>
    <x v="2"/>
    <s v="OFF-BI-10004364"/>
    <x v="1"/>
    <x v="8"/>
    <s v="Storex Dura Pro Binders"/>
    <n v="3.5639999999999992"/>
    <n v="3"/>
    <n v="0.8"/>
    <n v="-6.2370000000000019"/>
    <x v="2"/>
    <x v="0"/>
    <s v="No"/>
  </r>
  <r>
    <n v="8459"/>
    <s v="CA-2016-126200"/>
    <x v="55"/>
    <d v="2016-08-29T00:00:00"/>
    <s v="Standard Class"/>
    <s v="JE-15715"/>
    <s v="Joe Elijah"/>
    <x v="0"/>
    <s v="United States"/>
    <x v="12"/>
    <x v="5"/>
    <n v="77070"/>
    <x v="2"/>
    <s v="OFF-BI-10002133"/>
    <x v="1"/>
    <x v="8"/>
    <s v="Wilson Jones Elliptical Ring 3 1/2&quot; Capacity Binders, 800 sheets"/>
    <n v="25.679999999999993"/>
    <n v="3"/>
    <n v="0.8"/>
    <n v="-39.804000000000002"/>
    <x v="2"/>
    <x v="0"/>
    <s v="No"/>
  </r>
  <r>
    <n v="8460"/>
    <s v="CA-2016-126200"/>
    <x v="55"/>
    <d v="2016-08-29T00:00:00"/>
    <s v="Standard Class"/>
    <s v="JE-15715"/>
    <s v="Joe Elijah"/>
    <x v="0"/>
    <s v="United States"/>
    <x v="12"/>
    <x v="5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  <x v="2"/>
    <x v="0"/>
    <s v="No"/>
  </r>
  <r>
    <n v="8461"/>
    <s v="CA-2016-146500"/>
    <x v="1194"/>
    <d v="2016-09-04T00:00:00"/>
    <s v="Standard Class"/>
    <s v="AT-10735"/>
    <s v="Annie Thurman"/>
    <x v="0"/>
    <s v="United States"/>
    <x v="39"/>
    <x v="29"/>
    <n v="6010"/>
    <x v="3"/>
    <s v="OFF-BI-10002432"/>
    <x v="1"/>
    <x v="8"/>
    <s v="Wilson Jones Standard D-Ring Binders"/>
    <n v="25.299999999999997"/>
    <n v="5"/>
    <n v="0"/>
    <n v="11.890999999999998"/>
    <x v="3"/>
    <x v="0"/>
    <s v="No"/>
  </r>
  <r>
    <n v="8462"/>
    <s v="CA-2016-146500"/>
    <x v="1194"/>
    <d v="2016-09-04T00:00:00"/>
    <s v="Standard Class"/>
    <s v="AT-10735"/>
    <s v="Annie Thurman"/>
    <x v="0"/>
    <s v="United States"/>
    <x v="39"/>
    <x v="29"/>
    <n v="6010"/>
    <x v="3"/>
    <s v="OFF-ST-10000563"/>
    <x v="1"/>
    <x v="4"/>
    <s v="Fellowes Bankers Box Stor/Drawer Steel Plus"/>
    <n v="95.94"/>
    <n v="3"/>
    <n v="0"/>
    <n v="9.5940000000000012"/>
    <x v="3"/>
    <x v="0"/>
    <s v="No"/>
  </r>
  <r>
    <n v="8463"/>
    <s v="CA-2017-169537"/>
    <x v="37"/>
    <d v="2017-09-07T00:00:00"/>
    <s v="Second Class"/>
    <s v="JH-15820"/>
    <s v="John Huston"/>
    <x v="0"/>
    <s v="United States"/>
    <x v="450"/>
    <x v="12"/>
    <n v="49423"/>
    <x v="2"/>
    <s v="OFF-LA-10001982"/>
    <x v="1"/>
    <x v="2"/>
    <s v="Smead Alpha-Z Color-Coded Name Labels First Letter Starter Set"/>
    <n v="7.5"/>
    <n v="2"/>
    <n v="0"/>
    <n v="3.5999999999999996"/>
    <x v="2"/>
    <x v="0"/>
    <s v="No"/>
  </r>
  <r>
    <n v="8464"/>
    <s v="CA-2016-100881"/>
    <x v="1176"/>
    <d v="2016-04-01T00:00:00"/>
    <s v="Standard Class"/>
    <s v="DR-12940"/>
    <s v="Daniel Raglin"/>
    <x v="2"/>
    <s v="United States"/>
    <x v="305"/>
    <x v="27"/>
    <n v="87105"/>
    <x v="1"/>
    <s v="TEC-PH-10003273"/>
    <x v="2"/>
    <x v="7"/>
    <s v="AT&amp;T TR1909W"/>
    <n v="302.37599999999998"/>
    <n v="3"/>
    <n v="0.2"/>
    <n v="22.678200000000018"/>
    <x v="1"/>
    <x v="0"/>
    <s v="No"/>
  </r>
  <r>
    <n v="8465"/>
    <s v="CA-2017-144043"/>
    <x v="1187"/>
    <d v="2017-05-15T00:00:00"/>
    <s v="Standard Class"/>
    <s v="AB-10165"/>
    <s v="Alan Barnes"/>
    <x v="0"/>
    <s v="United States"/>
    <x v="103"/>
    <x v="22"/>
    <n v="80027"/>
    <x v="1"/>
    <s v="TEC-AC-10002718"/>
    <x v="2"/>
    <x v="11"/>
    <s v="Belkin Standard 104 key USB Keyboard"/>
    <n v="46.688000000000002"/>
    <n v="4"/>
    <n v="0.2"/>
    <n v="-2.9180000000000028"/>
    <x v="1"/>
    <x v="0"/>
    <s v="No"/>
  </r>
  <r>
    <n v="8466"/>
    <s v="CA-2017-116512"/>
    <x v="265"/>
    <d v="2017-04-14T00:00:00"/>
    <s v="Standard Class"/>
    <s v="MC-18100"/>
    <s v="Mick Crebagga"/>
    <x v="0"/>
    <s v="United States"/>
    <x v="20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  <x v="3"/>
    <x v="0"/>
    <s v="No"/>
  </r>
  <r>
    <n v="8467"/>
    <s v="CA-2017-101000"/>
    <x v="265"/>
    <d v="2017-04-14T00:00:00"/>
    <s v="Standard Class"/>
    <s v="IG-15085"/>
    <s v="Ivan Gibson"/>
    <x v="0"/>
    <s v="United States"/>
    <x v="165"/>
    <x v="29"/>
    <n v="6360"/>
    <x v="3"/>
    <s v="OFF-AP-10000179"/>
    <x v="1"/>
    <x v="9"/>
    <s v="Honeywell Enviracaire Portable HEPA Air Cleaner for up to 10 x 16 Room"/>
    <n v="370.14"/>
    <n v="3"/>
    <n v="0"/>
    <n v="144.3546"/>
    <x v="3"/>
    <x v="0"/>
    <s v="No"/>
  </r>
  <r>
    <n v="8468"/>
    <s v="CA-2018-168557"/>
    <x v="251"/>
    <d v="2018-09-23T00:00:00"/>
    <s v="Standard Class"/>
    <s v="FH-14275"/>
    <s v="Frank Hawley"/>
    <x v="1"/>
    <s v="United States"/>
    <x v="8"/>
    <x v="1"/>
    <n v="94122"/>
    <x v="1"/>
    <s v="OFF-BI-10002309"/>
    <x v="1"/>
    <x v="8"/>
    <s v="Avery Heavy-Duty EZD  Binder With Locking Rings"/>
    <n v="8.9280000000000008"/>
    <n v="2"/>
    <n v="0.2"/>
    <n v="3.1247999999999996"/>
    <x v="1"/>
    <x v="0"/>
    <s v="No"/>
  </r>
  <r>
    <n v="8469"/>
    <s v="US-2018-164196"/>
    <x v="583"/>
    <d v="2018-11-17T00:00:00"/>
    <s v="Standard Class"/>
    <s v="AS-10285"/>
    <s v="Alejandro Savely"/>
    <x v="1"/>
    <s v="United States"/>
    <x v="338"/>
    <x v="14"/>
    <n v="46060"/>
    <x v="2"/>
    <s v="FUR-TA-10001950"/>
    <x v="0"/>
    <x v="3"/>
    <s v="Balt Solid Wood Round Tables"/>
    <n v="2678.94"/>
    <n v="6"/>
    <n v="0"/>
    <n v="241.1046"/>
    <x v="2"/>
    <x v="0"/>
    <s v="No"/>
  </r>
  <r>
    <n v="8470"/>
    <s v="US-2019-132031"/>
    <x v="756"/>
    <d v="2019-04-27T00:00:00"/>
    <s v="Standard Class"/>
    <s v="PN-18775"/>
    <s v="Parhena Norris"/>
    <x v="2"/>
    <s v="United States"/>
    <x v="300"/>
    <x v="18"/>
    <n v="37042"/>
    <x v="0"/>
    <s v="FUR-BO-10001972"/>
    <x v="0"/>
    <x v="0"/>
    <s v="O'Sullivan 4-Shelf Bookcase in Odessa Pine"/>
    <n v="387.13600000000002"/>
    <n v="4"/>
    <n v="0.2"/>
    <n v="-14.51760000000003"/>
    <x v="0"/>
    <x v="0"/>
    <s v="No"/>
  </r>
  <r>
    <n v="8471"/>
    <s v="US-2019-132031"/>
    <x v="756"/>
    <d v="2019-04-27T00:00:00"/>
    <s v="Standard Class"/>
    <s v="PN-18775"/>
    <s v="Parhena Norris"/>
    <x v="2"/>
    <s v="United States"/>
    <x v="300"/>
    <x v="18"/>
    <n v="37042"/>
    <x v="0"/>
    <s v="TEC-AC-10002473"/>
    <x v="2"/>
    <x v="11"/>
    <s v="Maxell 4.7GB DVD-R"/>
    <n v="45.408000000000001"/>
    <n v="2"/>
    <n v="0.2"/>
    <n v="11.919599999999999"/>
    <x v="0"/>
    <x v="0"/>
    <s v="No"/>
  </r>
  <r>
    <n v="8472"/>
    <s v="US-2019-132031"/>
    <x v="756"/>
    <d v="2019-04-27T00:00:00"/>
    <s v="Standard Class"/>
    <s v="PN-18775"/>
    <s v="Parhena Norris"/>
    <x v="2"/>
    <s v="United States"/>
    <x v="300"/>
    <x v="18"/>
    <n v="37042"/>
    <x v="0"/>
    <s v="FUR-FU-10000193"/>
    <x v="0"/>
    <x v="5"/>
    <s v="Tenex Chairmats For Use with Hard Floors"/>
    <n v="77.951999999999998"/>
    <n v="3"/>
    <n v="0.2"/>
    <n v="-11.692800000000005"/>
    <x v="0"/>
    <x v="0"/>
    <s v="No"/>
  </r>
  <r>
    <n v="8473"/>
    <s v="US-2019-132031"/>
    <x v="756"/>
    <d v="2019-04-27T00:00:00"/>
    <s v="Standard Class"/>
    <s v="PN-18775"/>
    <s v="Parhena Norris"/>
    <x v="2"/>
    <s v="United States"/>
    <x v="300"/>
    <x v="18"/>
    <n v="37042"/>
    <x v="0"/>
    <s v="OFF-LA-10000081"/>
    <x v="1"/>
    <x v="2"/>
    <s v="Avery 496"/>
    <n v="3"/>
    <n v="1"/>
    <n v="0.2"/>
    <n v="1.0499999999999998"/>
    <x v="0"/>
    <x v="0"/>
    <s v="No"/>
  </r>
  <r>
    <n v="8474"/>
    <s v="CA-2017-169733"/>
    <x v="420"/>
    <d v="2017-10-26T00:00:00"/>
    <s v="Second Class"/>
    <s v="GM-14500"/>
    <s v="Gene McClure"/>
    <x v="0"/>
    <s v="United States"/>
    <x v="389"/>
    <x v="2"/>
    <n v="33021"/>
    <x v="0"/>
    <s v="OFF-ST-10000876"/>
    <x v="1"/>
    <x v="4"/>
    <s v="Eldon Simplefile Box Office"/>
    <n v="9.952"/>
    <n v="1"/>
    <n v="0.2"/>
    <n v="0.99520000000000008"/>
    <x v="0"/>
    <x v="0"/>
    <s v="No"/>
  </r>
  <r>
    <n v="8475"/>
    <s v="CA-2019-169404"/>
    <x v="359"/>
    <d v="2019-04-14T00:00:00"/>
    <s v="Standard Class"/>
    <s v="NC-18625"/>
    <s v="Noah Childs"/>
    <x v="1"/>
    <s v="United States"/>
    <x v="283"/>
    <x v="9"/>
    <n v="17403"/>
    <x v="3"/>
    <s v="OFF-BI-10004492"/>
    <x v="1"/>
    <x v="8"/>
    <s v="Tuf-Vin Binders"/>
    <n v="37.896000000000001"/>
    <n v="4"/>
    <n v="0.7"/>
    <n v="-29.053600000000003"/>
    <x v="3"/>
    <x v="0"/>
    <s v="No"/>
  </r>
  <r>
    <n v="8476"/>
    <s v="CA-2019-169404"/>
    <x v="359"/>
    <d v="2019-04-14T00:00:00"/>
    <s v="Standard Class"/>
    <s v="NC-18625"/>
    <s v="Noah Childs"/>
    <x v="1"/>
    <s v="United States"/>
    <x v="283"/>
    <x v="9"/>
    <n v="17403"/>
    <x v="3"/>
    <s v="OFF-PA-10001033"/>
    <x v="1"/>
    <x v="10"/>
    <s v="Xerox 1893"/>
    <n v="65.584000000000003"/>
    <n v="2"/>
    <n v="0.2"/>
    <n v="23.7742"/>
    <x v="3"/>
    <x v="0"/>
    <s v="No"/>
  </r>
  <r>
    <n v="8477"/>
    <s v="CA-2019-134880"/>
    <x v="855"/>
    <d v="2019-11-01T00:00:00"/>
    <s v="Standard Class"/>
    <s v="TW-21025"/>
    <s v="Tamara Willingham"/>
    <x v="2"/>
    <s v="United States"/>
    <x v="123"/>
    <x v="16"/>
    <n v="85204"/>
    <x v="1"/>
    <s v="OFF-PA-10004039"/>
    <x v="1"/>
    <x v="10"/>
    <s v="Xerox 1882"/>
    <n v="44.783999999999999"/>
    <n v="1"/>
    <n v="0.2"/>
    <n v="16.234200000000001"/>
    <x v="1"/>
    <x v="0"/>
    <s v="No"/>
  </r>
  <r>
    <n v="8478"/>
    <s v="CA-2017-145758"/>
    <x v="628"/>
    <d v="2017-10-30T00:00:00"/>
    <s v="Same Day"/>
    <s v="BF-11020"/>
    <s v="Barry Französisch"/>
    <x v="1"/>
    <s v="United States"/>
    <x v="20"/>
    <x v="15"/>
    <n v="10024"/>
    <x v="3"/>
    <s v="TEC-MA-10004552"/>
    <x v="2"/>
    <x v="15"/>
    <s v="Star Micronics TSP100 TSP143LAN Receipt Printer"/>
    <n v="1035.8"/>
    <n v="4"/>
    <n v="0"/>
    <n v="269.30799999999999"/>
    <x v="3"/>
    <x v="0"/>
    <s v="No"/>
  </r>
  <r>
    <n v="8479"/>
    <s v="CA-2019-158736"/>
    <x v="404"/>
    <d v="2019-12-24T00:00:00"/>
    <s v="Standard Class"/>
    <s v="TT-21460"/>
    <s v="Tonja Turnell"/>
    <x v="2"/>
    <s v="United States"/>
    <x v="8"/>
    <x v="1"/>
    <n v="94110"/>
    <x v="1"/>
    <s v="OFF-AR-10002578"/>
    <x v="1"/>
    <x v="6"/>
    <s v="Newell 335"/>
    <n v="5.76"/>
    <n v="2"/>
    <n v="0"/>
    <n v="1.6703999999999999"/>
    <x v="1"/>
    <x v="0"/>
    <s v="No"/>
  </r>
  <r>
    <n v="8480"/>
    <s v="US-2018-119270"/>
    <x v="299"/>
    <d v="2018-03-16T00:00:00"/>
    <s v="Standard Class"/>
    <s v="SW-20245"/>
    <s v="Scot Wooten"/>
    <x v="0"/>
    <s v="United States"/>
    <x v="1"/>
    <x v="1"/>
    <n v="90036"/>
    <x v="1"/>
    <s v="OFF-PA-10004022"/>
    <x v="1"/>
    <x v="10"/>
    <s v="Hammermill Color Copier Paper (28Lb. and 96 Bright)"/>
    <n v="19.98"/>
    <n v="2"/>
    <n v="0"/>
    <n v="8.9909999999999997"/>
    <x v="1"/>
    <x v="0"/>
    <s v="No"/>
  </r>
  <r>
    <n v="8481"/>
    <s v="CA-2016-109890"/>
    <x v="609"/>
    <d v="2016-07-27T00:00:00"/>
    <s v="Standard Class"/>
    <s v="PG-18820"/>
    <s v="Patrick Gardner"/>
    <x v="0"/>
    <s v="United States"/>
    <x v="155"/>
    <x v="8"/>
    <n v="68104"/>
    <x v="2"/>
    <s v="TEC-PH-10004100"/>
    <x v="2"/>
    <x v="7"/>
    <s v="Griffin GC17055 Auxiliary Audio Cable"/>
    <n v="35.979999999999997"/>
    <n v="2"/>
    <n v="0"/>
    <n v="10.074400000000001"/>
    <x v="2"/>
    <x v="0"/>
    <s v="No"/>
  </r>
  <r>
    <n v="8482"/>
    <s v="CA-2018-138583"/>
    <x v="1012"/>
    <d v="2018-05-28T00:00:00"/>
    <s v="Standard Class"/>
    <s v="DP-13390"/>
    <s v="Dennis Pardue"/>
    <x v="2"/>
    <s v="United States"/>
    <x v="10"/>
    <x v="9"/>
    <n v="19120"/>
    <x v="3"/>
    <s v="OFF-AR-10001860"/>
    <x v="1"/>
    <x v="6"/>
    <s v="BIC Liqua Brite Liner"/>
    <n v="16.656000000000002"/>
    <n v="3"/>
    <n v="0.2"/>
    <n v="3.3311999999999999"/>
    <x v="3"/>
    <x v="0"/>
    <s v="No"/>
  </r>
  <r>
    <n v="8483"/>
    <s v="US-2019-118535"/>
    <x v="512"/>
    <d v="2019-02-15T00:00:00"/>
    <s v="Standard Class"/>
    <s v="DJ-13510"/>
    <s v="Don Jones"/>
    <x v="1"/>
    <s v="United States"/>
    <x v="20"/>
    <x v="15"/>
    <n v="10024"/>
    <x v="3"/>
    <s v="OFF-LA-10001297"/>
    <x v="1"/>
    <x v="2"/>
    <s v="Avery 473"/>
    <n v="20.7"/>
    <n v="2"/>
    <n v="0"/>
    <n v="9.9359999999999999"/>
    <x v="3"/>
    <x v="0"/>
    <s v="No"/>
  </r>
  <r>
    <n v="8484"/>
    <s v="CA-2018-126284"/>
    <x v="873"/>
    <d v="2018-09-24T00:00:00"/>
    <s v="Standard Class"/>
    <s v="EN-13780"/>
    <s v="Edward Nazzal"/>
    <x v="0"/>
    <s v="United States"/>
    <x v="354"/>
    <x v="12"/>
    <n v="49505"/>
    <x v="2"/>
    <s v="OFF-BI-10004828"/>
    <x v="1"/>
    <x v="8"/>
    <s v="GBC Poly Designer Binding Covers"/>
    <n v="83.699999999999989"/>
    <n v="5"/>
    <n v="0"/>
    <n v="41.012999999999991"/>
    <x v="2"/>
    <x v="0"/>
    <s v="No"/>
  </r>
  <r>
    <n v="8485"/>
    <s v="CA-2019-142391"/>
    <x v="241"/>
    <d v="2019-09-24T00:00:00"/>
    <s v="Same Day"/>
    <s v="PB-19150"/>
    <s v="Philip Brown"/>
    <x v="0"/>
    <s v="United States"/>
    <x v="4"/>
    <x v="4"/>
    <n v="98115"/>
    <x v="1"/>
    <s v="FUR-FU-10002759"/>
    <x v="0"/>
    <x v="5"/>
    <s v="12-1/2 Diameter Round Wall Clock"/>
    <n v="199.8"/>
    <n v="10"/>
    <n v="0"/>
    <n v="71.927999999999997"/>
    <x v="1"/>
    <x v="0"/>
    <s v="No"/>
  </r>
  <r>
    <n v="8486"/>
    <s v="CA-2019-124716"/>
    <x v="996"/>
    <d v="2019-03-31T00:00:00"/>
    <s v="Standard Class"/>
    <s v="BD-11560"/>
    <s v="Brendan Dodson"/>
    <x v="2"/>
    <s v="United States"/>
    <x v="201"/>
    <x v="1"/>
    <n v="93727"/>
    <x v="1"/>
    <s v="OFF-PA-10000740"/>
    <x v="1"/>
    <x v="10"/>
    <s v="Xerox 1982"/>
    <n v="45.68"/>
    <n v="2"/>
    <n v="0"/>
    <n v="21.012799999999999"/>
    <x v="1"/>
    <x v="0"/>
    <s v="No"/>
  </r>
  <r>
    <n v="8487"/>
    <s v="CA-2019-124716"/>
    <x v="996"/>
    <d v="2019-03-31T00:00:00"/>
    <s v="Standard Class"/>
    <s v="BD-11560"/>
    <s v="Brendan Dodson"/>
    <x v="2"/>
    <s v="United States"/>
    <x v="201"/>
    <x v="1"/>
    <n v="93727"/>
    <x v="1"/>
    <s v="OFF-PA-10001144"/>
    <x v="1"/>
    <x v="10"/>
    <s v="Xerox 1913"/>
    <n v="110.96"/>
    <n v="2"/>
    <n v="0"/>
    <n v="53.260799999999996"/>
    <x v="1"/>
    <x v="0"/>
    <s v="No"/>
  </r>
  <r>
    <n v="8488"/>
    <s v="CA-2019-124716"/>
    <x v="996"/>
    <d v="2019-03-31T00:00:00"/>
    <s v="Standard Class"/>
    <s v="BD-11560"/>
    <s v="Brendan Dodson"/>
    <x v="2"/>
    <s v="United States"/>
    <x v="201"/>
    <x v="1"/>
    <n v="93727"/>
    <x v="1"/>
    <s v="OFF-PA-10000859"/>
    <x v="1"/>
    <x v="10"/>
    <s v="Unpadded Memo Slips"/>
    <n v="11.94"/>
    <n v="3"/>
    <n v="0"/>
    <n v="5.97"/>
    <x v="1"/>
    <x v="0"/>
    <s v="No"/>
  </r>
  <r>
    <n v="8489"/>
    <s v="CA-2018-158841"/>
    <x v="1056"/>
    <d v="2018-02-04T00:00:00"/>
    <s v="Second Class"/>
    <s v="SE-20110"/>
    <s v="Sanjit Engle"/>
    <x v="0"/>
    <s v="United States"/>
    <x v="81"/>
    <x v="17"/>
    <n v="22204"/>
    <x v="0"/>
    <s v="TEC-MA-10001127"/>
    <x v="2"/>
    <x v="15"/>
    <s v="HP Designjet T520 Inkjet Large Format Printer - 24&quot; Color"/>
    <n v="8749.9500000000007"/>
    <n v="5"/>
    <n v="0"/>
    <n v="2799.9839999999995"/>
    <x v="0"/>
    <x v="0"/>
    <s v="No"/>
  </r>
  <r>
    <n v="8490"/>
    <s v="CA-2018-158841"/>
    <x v="1056"/>
    <d v="2018-02-04T00:00:00"/>
    <s v="Second Class"/>
    <s v="SE-20110"/>
    <s v="Sanjit Engle"/>
    <x v="0"/>
    <s v="United States"/>
    <x v="81"/>
    <x v="17"/>
    <n v="22204"/>
    <x v="0"/>
    <s v="OFF-BI-10002557"/>
    <x v="1"/>
    <x v="8"/>
    <s v="Presstex Flexible Ring Binders"/>
    <n v="36.4"/>
    <n v="8"/>
    <n v="0"/>
    <n v="18.2"/>
    <x v="0"/>
    <x v="0"/>
    <s v="No"/>
  </r>
  <r>
    <n v="8491"/>
    <s v="CA-2018-158841"/>
    <x v="1056"/>
    <d v="2018-02-04T00:00:00"/>
    <s v="Second Class"/>
    <s v="SE-20110"/>
    <s v="Sanjit Engle"/>
    <x v="0"/>
    <s v="United States"/>
    <x v="81"/>
    <x v="17"/>
    <n v="22204"/>
    <x v="0"/>
    <s v="FUR-FU-10001731"/>
    <x v="0"/>
    <x v="5"/>
    <s v="Acrylic Self-Standing Desk Frames"/>
    <n v="18.689999999999998"/>
    <n v="7"/>
    <n v="0"/>
    <n v="7.1021999999999998"/>
    <x v="0"/>
    <x v="0"/>
    <s v="No"/>
  </r>
  <r>
    <n v="8492"/>
    <s v="CA-2019-106824"/>
    <x v="437"/>
    <d v="2019-07-11T00:00:00"/>
    <s v="Standard Class"/>
    <s v="AT-10735"/>
    <s v="Annie Thurman"/>
    <x v="0"/>
    <s v="United States"/>
    <x v="1"/>
    <x v="1"/>
    <n v="90049"/>
    <x v="1"/>
    <s v="OFF-FA-10001135"/>
    <x v="1"/>
    <x v="13"/>
    <s v="Brites Rubber Bands, 1 1/2 oz. Box"/>
    <n v="5.9399999999999995"/>
    <n v="3"/>
    <n v="0"/>
    <n v="0.11880000000000024"/>
    <x v="1"/>
    <x v="0"/>
    <s v="No"/>
  </r>
  <r>
    <n v="8493"/>
    <s v="CA-2017-109190"/>
    <x v="924"/>
    <d v="2017-10-28T00:00:00"/>
    <s v="Standard Class"/>
    <s v="CC-12685"/>
    <s v="Craig Carroll"/>
    <x v="0"/>
    <s v="United States"/>
    <x v="270"/>
    <x v="5"/>
    <n v="79424"/>
    <x v="2"/>
    <s v="OFF-PA-10000069"/>
    <x v="1"/>
    <x v="10"/>
    <s v="TOPS 4 x 6 Fluorescent Color Memo Sheets, 500 Sheets per Pack"/>
    <n v="60.736000000000004"/>
    <n v="8"/>
    <n v="0.2"/>
    <n v="20.4984"/>
    <x v="2"/>
    <x v="0"/>
    <s v="No"/>
  </r>
  <r>
    <n v="8494"/>
    <s v="CA-2017-109190"/>
    <x v="924"/>
    <d v="2017-10-28T00:00:00"/>
    <s v="Standard Class"/>
    <s v="CC-12685"/>
    <s v="Craig Carroll"/>
    <x v="0"/>
    <s v="United States"/>
    <x v="270"/>
    <x v="5"/>
    <n v="79424"/>
    <x v="2"/>
    <s v="TEC-CO-10001943"/>
    <x v="2"/>
    <x v="16"/>
    <s v="Canon PC-428 Personal Copier"/>
    <n v="479.97600000000006"/>
    <n v="3"/>
    <n v="0.2"/>
    <n v="161.99189999999999"/>
    <x v="2"/>
    <x v="0"/>
    <s v="No"/>
  </r>
  <r>
    <n v="8495"/>
    <s v="CA-2017-109190"/>
    <x v="924"/>
    <d v="2017-10-28T00:00:00"/>
    <s v="Standard Class"/>
    <s v="CC-12685"/>
    <s v="Craig Carroll"/>
    <x v="0"/>
    <s v="United States"/>
    <x v="270"/>
    <x v="5"/>
    <n v="79424"/>
    <x v="2"/>
    <s v="OFF-BI-10000977"/>
    <x v="1"/>
    <x v="8"/>
    <s v="Ibico Plastic Spiral Binding Combs"/>
    <n v="6.0799999999999983"/>
    <n v="1"/>
    <n v="0.8"/>
    <n v="-10.336000000000002"/>
    <x v="2"/>
    <x v="0"/>
    <s v="No"/>
  </r>
  <r>
    <n v="8496"/>
    <s v="CA-2018-143154"/>
    <x v="499"/>
    <d v="2018-12-08T00:00:00"/>
    <s v="Standard Class"/>
    <s v="AS-10225"/>
    <s v="Alan Schoenberger"/>
    <x v="1"/>
    <s v="United States"/>
    <x v="497"/>
    <x v="22"/>
    <n v="80501"/>
    <x v="1"/>
    <s v="TEC-AC-10002942"/>
    <x v="2"/>
    <x v="11"/>
    <s v="WD My Passport Ultra 1TB Portable External Hard Drive"/>
    <n v="165.60000000000002"/>
    <n v="3"/>
    <n v="0.2"/>
    <n v="-6.2100000000000151"/>
    <x v="1"/>
    <x v="0"/>
    <s v="No"/>
  </r>
  <r>
    <n v="8497"/>
    <s v="CA-2016-169061"/>
    <x v="1195"/>
    <d v="2016-03-08T00:00:00"/>
    <s v="Second Class"/>
    <s v="AB-10150"/>
    <s v="Aimee Bixby"/>
    <x v="0"/>
    <s v="United States"/>
    <x v="181"/>
    <x v="15"/>
    <n v="10701"/>
    <x v="3"/>
    <s v="OFF-AR-10000588"/>
    <x v="1"/>
    <x v="6"/>
    <s v="Newell 345"/>
    <n v="59.519999999999996"/>
    <n v="3"/>
    <n v="0"/>
    <n v="15.475200000000001"/>
    <x v="3"/>
    <x v="0"/>
    <s v="No"/>
  </r>
  <r>
    <n v="8498"/>
    <s v="CA-2016-169061"/>
    <x v="1195"/>
    <d v="2016-03-08T00:00:00"/>
    <s v="Second Class"/>
    <s v="AB-10150"/>
    <s v="Aimee Bixby"/>
    <x v="0"/>
    <s v="United States"/>
    <x v="181"/>
    <x v="15"/>
    <n v="10701"/>
    <x v="3"/>
    <s v="TEC-AC-10002001"/>
    <x v="2"/>
    <x v="11"/>
    <s v="Logitech Wireless Gaming Headset G930"/>
    <n v="479.97"/>
    <n v="3"/>
    <n v="0"/>
    <n v="177.58890000000002"/>
    <x v="3"/>
    <x v="0"/>
    <s v="No"/>
  </r>
  <r>
    <n v="8499"/>
    <s v="CA-2016-169061"/>
    <x v="1195"/>
    <d v="2016-03-08T00:00:00"/>
    <s v="Second Class"/>
    <s v="AB-10150"/>
    <s v="Aimee Bixby"/>
    <x v="0"/>
    <s v="United States"/>
    <x v="181"/>
    <x v="15"/>
    <n v="10701"/>
    <x v="3"/>
    <s v="OFF-SU-10000381"/>
    <x v="1"/>
    <x v="14"/>
    <s v="Acme Forged Steel Scissors with Black Enamel Handles"/>
    <n v="18.62"/>
    <n v="2"/>
    <n v="0"/>
    <n v="5.399799999999999"/>
    <x v="3"/>
    <x v="0"/>
    <s v="No"/>
  </r>
  <r>
    <n v="8500"/>
    <s v="CA-2016-169061"/>
    <x v="1195"/>
    <d v="2016-03-08T00:00:00"/>
    <s v="Second Class"/>
    <s v="AB-10150"/>
    <s v="Aimee Bixby"/>
    <x v="0"/>
    <s v="United States"/>
    <x v="181"/>
    <x v="15"/>
    <n v="10701"/>
    <x v="3"/>
    <s v="OFF-BI-10001617"/>
    <x v="1"/>
    <x v="8"/>
    <s v="GBC Wire Binding Combs"/>
    <n v="49.632000000000005"/>
    <n v="6"/>
    <n v="0.2"/>
    <n v="16.750799999999998"/>
    <x v="3"/>
    <x v="0"/>
    <s v="No"/>
  </r>
  <r>
    <n v="8501"/>
    <s v="CA-2016-169061"/>
    <x v="1195"/>
    <d v="2016-03-08T00:00:00"/>
    <s v="Second Class"/>
    <s v="AB-10150"/>
    <s v="Aimee Bixby"/>
    <x v="0"/>
    <s v="United States"/>
    <x v="181"/>
    <x v="15"/>
    <n v="10701"/>
    <x v="3"/>
    <s v="OFF-PA-10001878"/>
    <x v="1"/>
    <x v="10"/>
    <s v="Xerox 1891"/>
    <n v="97.82"/>
    <n v="2"/>
    <n v="0"/>
    <n v="45.975399999999993"/>
    <x v="3"/>
    <x v="0"/>
    <s v="No"/>
  </r>
  <r>
    <n v="8502"/>
    <s v="CA-2017-102316"/>
    <x v="879"/>
    <d v="2017-03-03T00:00:00"/>
    <s v="Second Class"/>
    <s v="DH-13075"/>
    <s v="Dave Hallsten"/>
    <x v="1"/>
    <s v="United States"/>
    <x v="1"/>
    <x v="1"/>
    <n v="90045"/>
    <x v="1"/>
    <s v="TEC-PH-10000376"/>
    <x v="2"/>
    <x v="7"/>
    <s v="Square Credit Card Reader"/>
    <n v="15.984000000000002"/>
    <n v="2"/>
    <n v="0.2"/>
    <n v="1.1988000000000003"/>
    <x v="1"/>
    <x v="0"/>
    <s v="No"/>
  </r>
  <r>
    <n v="8503"/>
    <s v="CA-2017-102316"/>
    <x v="879"/>
    <d v="2017-03-03T00:00:00"/>
    <s v="Second Class"/>
    <s v="DH-13075"/>
    <s v="Dave Hallsten"/>
    <x v="1"/>
    <s v="United States"/>
    <x v="1"/>
    <x v="1"/>
    <n v="90045"/>
    <x v="1"/>
    <s v="FUR-CH-10003396"/>
    <x v="0"/>
    <x v="1"/>
    <s v="Global Deluxe Steno Chair"/>
    <n v="184.75200000000001"/>
    <n v="3"/>
    <n v="0.2"/>
    <n v="-20.784600000000012"/>
    <x v="1"/>
    <x v="0"/>
    <s v="No"/>
  </r>
  <r>
    <n v="8504"/>
    <s v="CA-2016-164903"/>
    <x v="980"/>
    <d v="2016-02-24T00:00:00"/>
    <s v="Standard Class"/>
    <s v="SR-20740"/>
    <s v="Steven Roelle"/>
    <x v="2"/>
    <s v="United States"/>
    <x v="1"/>
    <x v="1"/>
    <n v="90049"/>
    <x v="1"/>
    <s v="OFF-PA-10003363"/>
    <x v="1"/>
    <x v="10"/>
    <s v="Xerox 204"/>
    <n v="12.96"/>
    <n v="2"/>
    <n v="0"/>
    <n v="6.2208000000000006"/>
    <x v="1"/>
    <x v="0"/>
    <s v="No"/>
  </r>
  <r>
    <n v="8505"/>
    <s v="CA-2018-109400"/>
    <x v="440"/>
    <d v="2018-05-06T00:00:00"/>
    <s v="Standard Class"/>
    <s v="NR-18550"/>
    <s v="Nick Radford"/>
    <x v="0"/>
    <s v="United States"/>
    <x v="112"/>
    <x v="5"/>
    <n v="79109"/>
    <x v="2"/>
    <s v="FUR-CH-10003298"/>
    <x v="0"/>
    <x v="1"/>
    <s v="Office Star - Contemporary Task Swivel chair with Loop Arms, Charcoal"/>
    <n v="366.74399999999997"/>
    <n v="4"/>
    <n v="0.3"/>
    <n v="-110.02320000000003"/>
    <x v="2"/>
    <x v="0"/>
    <s v="No"/>
  </r>
  <r>
    <n v="8506"/>
    <s v="CA-2018-130400"/>
    <x v="387"/>
    <d v="2018-03-12T00:00:00"/>
    <s v="Standard Class"/>
    <s v="SJ-20125"/>
    <s v="Sanjit Jacobs"/>
    <x v="2"/>
    <s v="United States"/>
    <x v="61"/>
    <x v="5"/>
    <n v="75217"/>
    <x v="2"/>
    <s v="OFF-BI-10001757"/>
    <x v="1"/>
    <x v="8"/>
    <s v="Pressboard Hanging Data Binders for Unburst Sheets"/>
    <n v="8.8559999999999981"/>
    <n v="9"/>
    <n v="0.8"/>
    <n v="-14.169600000000003"/>
    <x v="2"/>
    <x v="0"/>
    <s v="No"/>
  </r>
  <r>
    <n v="8507"/>
    <s v="CA-2018-130400"/>
    <x v="387"/>
    <d v="2018-03-12T00:00:00"/>
    <s v="Standard Class"/>
    <s v="SJ-20125"/>
    <s v="Sanjit Jacobs"/>
    <x v="2"/>
    <s v="United States"/>
    <x v="61"/>
    <x v="5"/>
    <n v="75217"/>
    <x v="2"/>
    <s v="TEC-AC-10004633"/>
    <x v="2"/>
    <x v="11"/>
    <s v="Verbatim 25 GB 6x Blu-ray Single Layer Recordable Disc, 3/Pack"/>
    <n v="27.96"/>
    <n v="5"/>
    <n v="0.2"/>
    <n v="8.3880000000000035"/>
    <x v="2"/>
    <x v="0"/>
    <s v="No"/>
  </r>
  <r>
    <n v="8508"/>
    <s v="CA-2018-130400"/>
    <x v="387"/>
    <d v="2018-03-12T00:00:00"/>
    <s v="Standard Class"/>
    <s v="SJ-20125"/>
    <s v="Sanjit Jacobs"/>
    <x v="2"/>
    <s v="United States"/>
    <x v="61"/>
    <x v="5"/>
    <n v="75217"/>
    <x v="2"/>
    <s v="OFF-EN-10001453"/>
    <x v="1"/>
    <x v="12"/>
    <s v="Tyvek Interoffice Envelopes, 9 1/2&quot; x 12 1/2&quot;, 100/Box"/>
    <n v="146.352"/>
    <n v="3"/>
    <n v="0.2"/>
    <n v="49.393799999999992"/>
    <x v="2"/>
    <x v="0"/>
    <s v="No"/>
  </r>
  <r>
    <n v="8509"/>
    <s v="CA-2017-135853"/>
    <x v="555"/>
    <d v="2017-12-14T00:00:00"/>
    <s v="First Class"/>
    <s v="CA-12775"/>
    <s v="Cynthia Arntzen"/>
    <x v="0"/>
    <s v="United States"/>
    <x v="66"/>
    <x v="12"/>
    <n v="48205"/>
    <x v="2"/>
    <s v="TEC-AC-10004761"/>
    <x v="2"/>
    <x v="11"/>
    <s v="Maxell 4.7GB DVD+RW 3/Pack"/>
    <n v="175.23"/>
    <n v="11"/>
    <n v="0"/>
    <n v="61.330500000000001"/>
    <x v="2"/>
    <x v="0"/>
    <s v="No"/>
  </r>
  <r>
    <n v="8510"/>
    <s v="CA-2017-135853"/>
    <x v="555"/>
    <d v="2017-12-14T00:00:00"/>
    <s v="First Class"/>
    <s v="CA-12775"/>
    <s v="Cynthia Arntzen"/>
    <x v="0"/>
    <s v="United States"/>
    <x v="66"/>
    <x v="12"/>
    <n v="48205"/>
    <x v="2"/>
    <s v="TEC-PH-10003691"/>
    <x v="2"/>
    <x v="7"/>
    <s v="BlackBerry Q10"/>
    <n v="125.99"/>
    <n v="1"/>
    <n v="0"/>
    <n v="31.497500000000002"/>
    <x v="2"/>
    <x v="0"/>
    <s v="No"/>
  </r>
  <r>
    <n v="8511"/>
    <s v="CA-2017-135853"/>
    <x v="555"/>
    <d v="2017-12-14T00:00:00"/>
    <s v="First Class"/>
    <s v="CA-12775"/>
    <s v="Cynthia Arntzen"/>
    <x v="0"/>
    <s v="United States"/>
    <x v="66"/>
    <x v="12"/>
    <n v="48205"/>
    <x v="2"/>
    <s v="OFF-BI-10004965"/>
    <x v="1"/>
    <x v="8"/>
    <s v="Ibico Covers for Plastic or Wire Binding Elements"/>
    <n v="23"/>
    <n v="2"/>
    <n v="0"/>
    <n v="10.35"/>
    <x v="2"/>
    <x v="0"/>
    <s v="No"/>
  </r>
  <r>
    <n v="8512"/>
    <s v="CA-2018-103359"/>
    <x v="596"/>
    <d v="2018-12-26T00:00:00"/>
    <s v="Standard Class"/>
    <s v="LC-16885"/>
    <s v="Lena Creighton"/>
    <x v="0"/>
    <s v="United States"/>
    <x v="20"/>
    <x v="15"/>
    <n v="10035"/>
    <x v="3"/>
    <s v="OFF-BI-10004233"/>
    <x v="1"/>
    <x v="8"/>
    <s v="GBC Pre-Punched Binding Paper, Plastic, White, 8-1/2&quot; x 11&quot;"/>
    <n v="25.584000000000003"/>
    <n v="2"/>
    <n v="0.2"/>
    <n v="8.9543999999999997"/>
    <x v="3"/>
    <x v="0"/>
    <s v="No"/>
  </r>
  <r>
    <n v="8513"/>
    <s v="CA-2018-144645"/>
    <x v="1056"/>
    <d v="2018-02-08T00:00:00"/>
    <s v="Standard Class"/>
    <s v="NS-18640"/>
    <s v="Noel Staavos"/>
    <x v="1"/>
    <s v="United States"/>
    <x v="12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  <x v="2"/>
    <x v="0"/>
    <s v="No"/>
  </r>
  <r>
    <n v="8514"/>
    <s v="CA-2019-141614"/>
    <x v="929"/>
    <d v="2019-06-09T00:00:00"/>
    <s v="Standard Class"/>
    <s v="NS-18640"/>
    <s v="Noel Staavos"/>
    <x v="1"/>
    <s v="United States"/>
    <x v="333"/>
    <x v="2"/>
    <n v="32839"/>
    <x v="0"/>
    <s v="OFF-PA-10002787"/>
    <x v="1"/>
    <x v="10"/>
    <s v="Xerox 227"/>
    <n v="20.736000000000004"/>
    <n v="4"/>
    <n v="0.2"/>
    <n v="7.2576000000000001"/>
    <x v="0"/>
    <x v="0"/>
    <s v="No"/>
  </r>
  <r>
    <n v="8515"/>
    <s v="CA-2017-122168"/>
    <x v="291"/>
    <d v="2017-08-26T00:00:00"/>
    <s v="Standard Class"/>
    <s v="HG-14965"/>
    <s v="Henry Goldwyn"/>
    <x v="1"/>
    <s v="United States"/>
    <x v="159"/>
    <x v="0"/>
    <n v="41042"/>
    <x v="0"/>
    <s v="OFF-AR-10003602"/>
    <x v="1"/>
    <x v="6"/>
    <s v="Quartet Omega Colored Chalk, 12/Pack"/>
    <n v="17.52"/>
    <n v="3"/>
    <n v="0"/>
    <n v="8.2343999999999991"/>
    <x v="0"/>
    <x v="0"/>
    <s v="No"/>
  </r>
  <r>
    <n v="8516"/>
    <s v="CA-2017-122168"/>
    <x v="291"/>
    <d v="2017-08-26T00:00:00"/>
    <s v="Standard Class"/>
    <s v="HG-14965"/>
    <s v="Henry Goldwyn"/>
    <x v="1"/>
    <s v="United States"/>
    <x v="159"/>
    <x v="0"/>
    <n v="41042"/>
    <x v="0"/>
    <s v="OFF-AR-10002053"/>
    <x v="1"/>
    <x v="6"/>
    <s v="Premium Writing Pencils, Soft, #2 by Central Association for the Blind"/>
    <n v="35.76"/>
    <n v="12"/>
    <n v="0"/>
    <n v="10.0128"/>
    <x v="0"/>
    <x v="0"/>
    <s v="No"/>
  </r>
  <r>
    <n v="8517"/>
    <s v="CA-2018-132899"/>
    <x v="281"/>
    <d v="2018-04-11T00:00:00"/>
    <s v="Standard Class"/>
    <s v="SF-20200"/>
    <s v="Sarah Foster"/>
    <x v="0"/>
    <s v="United States"/>
    <x v="20"/>
    <x v="15"/>
    <n v="10009"/>
    <x v="3"/>
    <s v="OFF-AR-10002833"/>
    <x v="1"/>
    <x v="6"/>
    <s v="Newell 322"/>
    <n v="3.64"/>
    <n v="2"/>
    <n v="0"/>
    <n v="0.98280000000000012"/>
    <x v="3"/>
    <x v="0"/>
    <s v="No"/>
  </r>
  <r>
    <n v="8518"/>
    <s v="CA-2019-149720"/>
    <x v="400"/>
    <d v="2019-06-07T00:00:00"/>
    <s v="Second Class"/>
    <s v="EM-14065"/>
    <s v="Erin Mull"/>
    <x v="0"/>
    <s v="United States"/>
    <x v="326"/>
    <x v="5"/>
    <n v="75034"/>
    <x v="2"/>
    <s v="FUR-FU-10002501"/>
    <x v="0"/>
    <x v="5"/>
    <s v="Nu-Dell Executive Frame"/>
    <n v="30.336000000000006"/>
    <n v="6"/>
    <n v="0.6"/>
    <n v="-17.443199999999997"/>
    <x v="2"/>
    <x v="0"/>
    <s v="No"/>
  </r>
  <r>
    <n v="8519"/>
    <s v="CA-2019-118003"/>
    <x v="769"/>
    <d v="2019-12-10T00:00:00"/>
    <s v="Standard Class"/>
    <s v="DO-13645"/>
    <s v="Doug O'Connell"/>
    <x v="0"/>
    <s v="United States"/>
    <x v="267"/>
    <x v="30"/>
    <n v="7501"/>
    <x v="3"/>
    <s v="FUR-FU-10002506"/>
    <x v="0"/>
    <x v="5"/>
    <s v="Tensor &quot;Hersey Kiss&quot; Styled Floor Lamp"/>
    <n v="12.99"/>
    <n v="1"/>
    <n v="0"/>
    <n v="1.5587999999999997"/>
    <x v="3"/>
    <x v="0"/>
    <s v="No"/>
  </r>
  <r>
    <n v="8520"/>
    <s v="CA-2019-118003"/>
    <x v="769"/>
    <d v="2019-12-10T00:00:00"/>
    <s v="Standard Class"/>
    <s v="DO-13645"/>
    <s v="Doug O'Connell"/>
    <x v="0"/>
    <s v="United States"/>
    <x v="267"/>
    <x v="30"/>
    <n v="7501"/>
    <x v="3"/>
    <s v="FUR-CH-10003817"/>
    <x v="0"/>
    <x v="1"/>
    <s v="Global Value Steno Chair, Gray"/>
    <n v="182.22"/>
    <n v="3"/>
    <n v="0"/>
    <n v="45.555000000000007"/>
    <x v="3"/>
    <x v="0"/>
    <s v="No"/>
  </r>
  <r>
    <n v="8521"/>
    <s v="CA-2019-118003"/>
    <x v="769"/>
    <d v="2019-12-10T00:00:00"/>
    <s v="Standard Class"/>
    <s v="DO-13645"/>
    <s v="Doug O'Connell"/>
    <x v="0"/>
    <s v="United States"/>
    <x v="267"/>
    <x v="30"/>
    <n v="7501"/>
    <x v="3"/>
    <s v="FUR-CH-10004860"/>
    <x v="0"/>
    <x v="1"/>
    <s v="Global Low Back Tilter Chair"/>
    <n v="302.94"/>
    <n v="3"/>
    <n v="0"/>
    <n v="18.176399999999973"/>
    <x v="3"/>
    <x v="0"/>
    <s v="No"/>
  </r>
  <r>
    <n v="8522"/>
    <s v="CA-2018-141887"/>
    <x v="383"/>
    <d v="2018-01-15T00:00:00"/>
    <s v="Standard Class"/>
    <s v="MP-17470"/>
    <s v="Mark Packer"/>
    <x v="2"/>
    <s v="United States"/>
    <x v="38"/>
    <x v="24"/>
    <n v="43229"/>
    <x v="3"/>
    <s v="FUR-FU-10002268"/>
    <x v="0"/>
    <x v="5"/>
    <s v="Ultra Door Push Plate"/>
    <n v="54.992000000000004"/>
    <n v="14"/>
    <n v="0.2"/>
    <n v="8.9361999999999959"/>
    <x v="3"/>
    <x v="0"/>
    <s v="No"/>
  </r>
  <r>
    <n v="8523"/>
    <s v="US-2018-160206"/>
    <x v="178"/>
    <d v="2018-04-07T00:00:00"/>
    <s v="Standard Class"/>
    <s v="MY-18295"/>
    <s v="Muhammed Yedwab"/>
    <x v="1"/>
    <s v="United States"/>
    <x v="158"/>
    <x v="6"/>
    <n v="53209"/>
    <x v="2"/>
    <s v="TEC-PH-10000148"/>
    <x v="2"/>
    <x v="7"/>
    <s v="Cyber Acoustics AC-202b Speech Recognition Stereo Headset"/>
    <n v="12.99"/>
    <n v="1"/>
    <n v="0"/>
    <n v="0.25980000000000025"/>
    <x v="2"/>
    <x v="0"/>
    <s v="No"/>
  </r>
  <r>
    <n v="8524"/>
    <s v="CA-2019-133074"/>
    <x v="296"/>
    <d v="2019-09-25T00:00:00"/>
    <s v="Standard Class"/>
    <s v="DB-13615"/>
    <s v="Doug Bickford"/>
    <x v="0"/>
    <s v="United States"/>
    <x v="8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  <x v="1"/>
    <x v="0"/>
    <s v="No"/>
  </r>
  <r>
    <n v="8525"/>
    <s v="CA-2019-161172"/>
    <x v="633"/>
    <d v="2019-03-16T00:00:00"/>
    <s v="Same Day"/>
    <s v="SP-20920"/>
    <s v="Susan Pistek"/>
    <x v="0"/>
    <s v="United States"/>
    <x v="38"/>
    <x v="24"/>
    <n v="43229"/>
    <x v="3"/>
    <s v="TEC-PH-10004348"/>
    <x v="2"/>
    <x v="7"/>
    <s v="OtterBox Defender Series Case - iPhone 5c"/>
    <n v="44.375999999999998"/>
    <n v="2"/>
    <n v="0.4"/>
    <n v="-7.3960000000000043"/>
    <x v="3"/>
    <x v="0"/>
    <s v="No"/>
  </r>
  <r>
    <n v="8526"/>
    <s v="CA-2019-161172"/>
    <x v="633"/>
    <d v="2019-03-16T00:00:00"/>
    <s v="Same Day"/>
    <s v="SP-20920"/>
    <s v="Susan Pistek"/>
    <x v="0"/>
    <s v="United States"/>
    <x v="38"/>
    <x v="24"/>
    <n v="43229"/>
    <x v="3"/>
    <s v="FUR-FU-10003424"/>
    <x v="0"/>
    <x v="5"/>
    <s v="Nu-Dell Oak Frame"/>
    <n v="51.264000000000003"/>
    <n v="6"/>
    <n v="0.2"/>
    <n v="7.6895999999999933"/>
    <x v="3"/>
    <x v="0"/>
    <s v="No"/>
  </r>
  <r>
    <n v="8527"/>
    <s v="CA-2019-161172"/>
    <x v="633"/>
    <d v="2019-03-16T00:00:00"/>
    <s v="Same Day"/>
    <s v="SP-20920"/>
    <s v="Susan Pistek"/>
    <x v="0"/>
    <s v="United States"/>
    <x v="38"/>
    <x v="24"/>
    <n v="43229"/>
    <x v="3"/>
    <s v="OFF-BI-10004654"/>
    <x v="1"/>
    <x v="8"/>
    <s v="Avery Binding System Hidden Tab Executive Style Index Sets"/>
    <n v="5.1930000000000005"/>
    <n v="3"/>
    <n v="0.7"/>
    <n v="-3.4619999999999997"/>
    <x v="3"/>
    <x v="0"/>
    <s v="No"/>
  </r>
  <r>
    <n v="8528"/>
    <s v="CA-2019-161172"/>
    <x v="633"/>
    <d v="2019-03-16T00:00:00"/>
    <s v="Same Day"/>
    <s v="SP-20920"/>
    <s v="Susan Pistek"/>
    <x v="0"/>
    <s v="United States"/>
    <x v="38"/>
    <x v="24"/>
    <n v="43229"/>
    <x v="3"/>
    <s v="TEC-AC-10004571"/>
    <x v="2"/>
    <x v="11"/>
    <s v="Logitech G700s Rechargeable Gaming Mouse"/>
    <n v="159.98400000000001"/>
    <n v="2"/>
    <n v="0.2"/>
    <n v="43.995600000000003"/>
    <x v="3"/>
    <x v="0"/>
    <s v="No"/>
  </r>
  <r>
    <n v="8529"/>
    <s v="CA-2019-161172"/>
    <x v="633"/>
    <d v="2019-03-16T00:00:00"/>
    <s v="Same Day"/>
    <s v="SP-20920"/>
    <s v="Susan Pistek"/>
    <x v="0"/>
    <s v="United States"/>
    <x v="38"/>
    <x v="24"/>
    <n v="43229"/>
    <x v="3"/>
    <s v="OFF-ST-10000675"/>
    <x v="1"/>
    <x v="4"/>
    <s v="File Shuttle II and Handi-File, Black"/>
    <n v="54.224000000000004"/>
    <n v="2"/>
    <n v="0.2"/>
    <n v="3.3889999999999993"/>
    <x v="3"/>
    <x v="0"/>
    <s v="No"/>
  </r>
  <r>
    <n v="8530"/>
    <s v="CA-2019-137624"/>
    <x v="468"/>
    <d v="2019-11-17T00:00:00"/>
    <s v="Standard Class"/>
    <s v="ME-17320"/>
    <s v="Maria Etezadi"/>
    <x v="2"/>
    <s v="United States"/>
    <x v="1"/>
    <x v="1"/>
    <n v="90008"/>
    <x v="1"/>
    <s v="FUR-CH-10001714"/>
    <x v="0"/>
    <x v="1"/>
    <s v="Global Leather &amp; Oak Executive Chair, Burgundy"/>
    <n v="241.42399999999998"/>
    <n v="2"/>
    <n v="0.2"/>
    <n v="-36.213599999999985"/>
    <x v="1"/>
    <x v="0"/>
    <s v="No"/>
  </r>
  <r>
    <n v="8531"/>
    <s v="CA-2018-156748"/>
    <x v="885"/>
    <d v="2018-12-06T00:00:00"/>
    <s v="Standard Class"/>
    <s v="BS-11755"/>
    <s v="Bruce Stewart"/>
    <x v="0"/>
    <s v="United States"/>
    <x v="66"/>
    <x v="12"/>
    <n v="48227"/>
    <x v="2"/>
    <s v="OFF-PA-10000380"/>
    <x v="1"/>
    <x v="10"/>
    <s v="REDIFORM Incoming/Outgoing Call Register, 11&quot; X 8 1/2&quot;, 100 Messages"/>
    <n v="33.36"/>
    <n v="4"/>
    <n v="0"/>
    <n v="16.68"/>
    <x v="2"/>
    <x v="0"/>
    <s v="No"/>
  </r>
  <r>
    <n v="8532"/>
    <s v="CA-2018-156748"/>
    <x v="885"/>
    <d v="2018-12-06T00:00:00"/>
    <s v="Standard Class"/>
    <s v="BS-11755"/>
    <s v="Bruce Stewart"/>
    <x v="0"/>
    <s v="United States"/>
    <x v="66"/>
    <x v="12"/>
    <n v="48227"/>
    <x v="2"/>
    <s v="OFF-PA-10002713"/>
    <x v="1"/>
    <x v="10"/>
    <s v="Adams Phone Message Book, 200 Message Capacity, 8 1/16” x 11”"/>
    <n v="13.76"/>
    <n v="2"/>
    <n v="0"/>
    <n v="6.3295999999999992"/>
    <x v="2"/>
    <x v="0"/>
    <s v="No"/>
  </r>
  <r>
    <n v="8533"/>
    <s v="CA-2018-156748"/>
    <x v="885"/>
    <d v="2018-12-06T00:00:00"/>
    <s v="Standard Class"/>
    <s v="BS-11755"/>
    <s v="Bruce Stewart"/>
    <x v="0"/>
    <s v="United States"/>
    <x v="66"/>
    <x v="12"/>
    <n v="48227"/>
    <x v="2"/>
    <s v="OFF-ST-10001370"/>
    <x v="1"/>
    <x v="4"/>
    <s v="Sensible Storage WireTech Storage Systems"/>
    <n v="496.86"/>
    <n v="7"/>
    <n v="0"/>
    <n v="24.842999999999947"/>
    <x v="2"/>
    <x v="0"/>
    <s v="No"/>
  </r>
  <r>
    <n v="8534"/>
    <s v="CA-2018-156748"/>
    <x v="885"/>
    <d v="2018-12-06T00:00:00"/>
    <s v="Standard Class"/>
    <s v="BS-11755"/>
    <s v="Bruce Stewart"/>
    <x v="0"/>
    <s v="United States"/>
    <x v="66"/>
    <x v="12"/>
    <n v="48227"/>
    <x v="2"/>
    <s v="FUR-CH-10000513"/>
    <x v="0"/>
    <x v="1"/>
    <s v="High-Back Leather Manager's Chair"/>
    <n v="389.97"/>
    <n v="3"/>
    <n v="0"/>
    <n v="35.097300000000004"/>
    <x v="2"/>
    <x v="0"/>
    <s v="No"/>
  </r>
  <r>
    <n v="8535"/>
    <s v="CA-2017-169677"/>
    <x v="1004"/>
    <d v="2017-01-15T00:00:00"/>
    <s v="Second Class"/>
    <s v="KS-16300"/>
    <s v="Karen Seio"/>
    <x v="1"/>
    <s v="United States"/>
    <x v="38"/>
    <x v="32"/>
    <n v="31907"/>
    <x v="0"/>
    <s v="OFF-LA-10003223"/>
    <x v="1"/>
    <x v="2"/>
    <s v="Avery 508"/>
    <n v="9.82"/>
    <n v="2"/>
    <n v="0"/>
    <n v="4.8117999999999999"/>
    <x v="0"/>
    <x v="0"/>
    <s v="No"/>
  </r>
  <r>
    <n v="8536"/>
    <s v="US-2016-163146"/>
    <x v="1174"/>
    <d v="2016-05-20T00:00:00"/>
    <s v="Standard Class"/>
    <s v="CC-12475"/>
    <s v="Cindy Chapman"/>
    <x v="0"/>
    <s v="United States"/>
    <x v="8"/>
    <x v="1"/>
    <n v="94122"/>
    <x v="1"/>
    <s v="TEC-AC-10002217"/>
    <x v="2"/>
    <x v="11"/>
    <s v="Imation Clip USB flash drive - 8 GB"/>
    <n v="56.400000000000006"/>
    <n v="3"/>
    <n v="0"/>
    <n v="3.3840000000000003"/>
    <x v="1"/>
    <x v="0"/>
    <s v="No"/>
  </r>
  <r>
    <n v="8537"/>
    <s v="CA-2017-157343"/>
    <x v="722"/>
    <d v="2017-06-11T00:00:00"/>
    <s v="Standard Class"/>
    <s v="HD-14785"/>
    <s v="Harold Dahlen"/>
    <x v="2"/>
    <s v="United States"/>
    <x v="10"/>
    <x v="9"/>
    <n v="19143"/>
    <x v="3"/>
    <s v="OFF-BI-10003707"/>
    <x v="1"/>
    <x v="8"/>
    <s v="Aluminum Screw Posts"/>
    <n v="18.312000000000001"/>
    <n v="4"/>
    <n v="0.7"/>
    <n v="-12.207999999999995"/>
    <x v="3"/>
    <x v="0"/>
    <s v="No"/>
  </r>
  <r>
    <n v="8538"/>
    <s v="CA-2017-157343"/>
    <x v="722"/>
    <d v="2017-06-11T00:00:00"/>
    <s v="Standard Class"/>
    <s v="HD-14785"/>
    <s v="Harold Dahlen"/>
    <x v="2"/>
    <s v="United States"/>
    <x v="10"/>
    <x v="9"/>
    <n v="19143"/>
    <x v="3"/>
    <s v="OFF-PA-10000552"/>
    <x v="1"/>
    <x v="10"/>
    <s v="Xerox 200"/>
    <n v="25.920000000000005"/>
    <n v="5"/>
    <n v="0.2"/>
    <n v="9.0719999999999992"/>
    <x v="3"/>
    <x v="0"/>
    <s v="No"/>
  </r>
  <r>
    <n v="8539"/>
    <s v="CA-2017-157343"/>
    <x v="722"/>
    <d v="2017-06-11T00:00:00"/>
    <s v="Standard Class"/>
    <s v="HD-14785"/>
    <s v="Harold Dahlen"/>
    <x v="2"/>
    <s v="United States"/>
    <x v="10"/>
    <x v="9"/>
    <n v="19143"/>
    <x v="3"/>
    <s v="OFF-AR-10003183"/>
    <x v="1"/>
    <x v="6"/>
    <s v="Avery Fluorescent Highlighter Four-Color Set"/>
    <n v="8.016"/>
    <n v="3"/>
    <n v="0.2"/>
    <n v="1.0019999999999993"/>
    <x v="3"/>
    <x v="0"/>
    <s v="No"/>
  </r>
  <r>
    <n v="8540"/>
    <s v="CA-2019-147354"/>
    <x v="631"/>
    <d v="2019-03-13T00:00:00"/>
    <s v="Standard Class"/>
    <s v="KB-16315"/>
    <s v="Karl Braun"/>
    <x v="0"/>
    <s v="United States"/>
    <x v="1"/>
    <x v="1"/>
    <n v="90008"/>
    <x v="1"/>
    <s v="TEC-CO-10000971"/>
    <x v="2"/>
    <x v="16"/>
    <s v="Hewlett Packard 310 Color Digital Copier"/>
    <n v="479.98400000000004"/>
    <n v="2"/>
    <n v="0.2"/>
    <n v="59.997999999999962"/>
    <x v="1"/>
    <x v="0"/>
    <s v="No"/>
  </r>
  <r>
    <n v="8541"/>
    <s v="CA-2019-147354"/>
    <x v="631"/>
    <d v="2019-03-13T00:00:00"/>
    <s v="Standard Class"/>
    <s v="KB-16315"/>
    <s v="Karl Braun"/>
    <x v="0"/>
    <s v="United States"/>
    <x v="1"/>
    <x v="1"/>
    <n v="90008"/>
    <x v="1"/>
    <s v="OFF-BI-10003910"/>
    <x v="1"/>
    <x v="8"/>
    <s v="DXL Angle-View Binders with Locking Rings by Samsill"/>
    <n v="30.84"/>
    <n v="5"/>
    <n v="0.2"/>
    <n v="9.6374999999999993"/>
    <x v="1"/>
    <x v="0"/>
    <s v="No"/>
  </r>
  <r>
    <n v="8542"/>
    <s v="CA-2017-157287"/>
    <x v="937"/>
    <d v="2017-12-23T00:00:00"/>
    <s v="First Class"/>
    <s v="HR-14830"/>
    <s v="Harold Ryan"/>
    <x v="1"/>
    <s v="United States"/>
    <x v="10"/>
    <x v="9"/>
    <n v="19140"/>
    <x v="3"/>
    <s v="OFF-ST-10001172"/>
    <x v="1"/>
    <x v="4"/>
    <s v="Tennsco Lockers, Sand"/>
    <n v="33.568000000000005"/>
    <n v="2"/>
    <n v="0.2"/>
    <n v="1.6783999999999981"/>
    <x v="3"/>
    <x v="0"/>
    <s v="No"/>
  </r>
  <r>
    <n v="8543"/>
    <s v="CA-2017-157287"/>
    <x v="937"/>
    <d v="2017-12-23T00:00:00"/>
    <s v="First Class"/>
    <s v="HR-14830"/>
    <s v="Harold Ryan"/>
    <x v="1"/>
    <s v="United States"/>
    <x v="10"/>
    <x v="9"/>
    <n v="19140"/>
    <x v="3"/>
    <s v="FUR-CH-10001270"/>
    <x v="0"/>
    <x v="1"/>
    <s v="Harbour Creations Steel Folding Chair"/>
    <n v="422.62499999999994"/>
    <n v="7"/>
    <n v="0.3"/>
    <n v="0"/>
    <x v="3"/>
    <x v="0"/>
    <s v="No"/>
  </r>
  <r>
    <n v="8544"/>
    <s v="CA-2016-137575"/>
    <x v="908"/>
    <d v="2016-08-11T00:00:00"/>
    <s v="Standard Class"/>
    <s v="TB-21625"/>
    <s v="Trudy Brown"/>
    <x v="0"/>
    <s v="United States"/>
    <x v="20"/>
    <x v="15"/>
    <n v="10035"/>
    <x v="3"/>
    <s v="TEC-AC-10004571"/>
    <x v="2"/>
    <x v="11"/>
    <s v="Logitech G700s Rechargeable Gaming Mouse"/>
    <n v="199.98"/>
    <n v="2"/>
    <n v="0"/>
    <n v="83.991600000000005"/>
    <x v="3"/>
    <x v="0"/>
    <s v="No"/>
  </r>
  <r>
    <n v="8545"/>
    <s v="CA-2018-119074"/>
    <x v="1196"/>
    <d v="2018-03-31T00:00:00"/>
    <s v="Standard Class"/>
    <s v="DS-13180"/>
    <s v="David Smith"/>
    <x v="1"/>
    <s v="United States"/>
    <x v="38"/>
    <x v="32"/>
    <n v="31907"/>
    <x v="0"/>
    <s v="FUR-FU-10004053"/>
    <x v="0"/>
    <x v="5"/>
    <s v="DAX Two-Tone Silver Metal Document Frame"/>
    <n v="20.239999999999998"/>
    <n v="1"/>
    <n v="0"/>
    <n v="8.7032000000000007"/>
    <x v="0"/>
    <x v="0"/>
    <s v="No"/>
  </r>
  <r>
    <n v="8546"/>
    <s v="CA-2018-119074"/>
    <x v="1196"/>
    <d v="2018-03-31T00:00:00"/>
    <s v="Standard Class"/>
    <s v="DS-13180"/>
    <s v="David Smith"/>
    <x v="1"/>
    <s v="United States"/>
    <x v="38"/>
    <x v="32"/>
    <n v="31907"/>
    <x v="0"/>
    <s v="FUR-FU-10003731"/>
    <x v="0"/>
    <x v="5"/>
    <s v="Eldon Expressions Wood and Plastic Desk Accessories, Oak"/>
    <n v="39.92"/>
    <n v="4"/>
    <n v="0"/>
    <n v="11.177600000000002"/>
    <x v="0"/>
    <x v="0"/>
    <s v="No"/>
  </r>
  <r>
    <n v="8547"/>
    <s v="CA-2018-119074"/>
    <x v="1196"/>
    <d v="2018-03-31T00:00:00"/>
    <s v="Standard Class"/>
    <s v="DS-13180"/>
    <s v="David Smith"/>
    <x v="1"/>
    <s v="United States"/>
    <x v="38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  <x v="0"/>
    <x v="0"/>
    <s v="No"/>
  </r>
  <r>
    <n v="8548"/>
    <s v="CA-2017-149566"/>
    <x v="901"/>
    <d v="2017-12-10T00:00:00"/>
    <s v="Standard Class"/>
    <s v="GB-14530"/>
    <s v="George Bell"/>
    <x v="1"/>
    <s v="United States"/>
    <x v="1"/>
    <x v="1"/>
    <n v="90049"/>
    <x v="1"/>
    <s v="TEC-AC-10001266"/>
    <x v="2"/>
    <x v="11"/>
    <s v="Memorex Micro Travel Drive 8 GB"/>
    <n v="39"/>
    <n v="3"/>
    <n v="0"/>
    <n v="17.549999999999997"/>
    <x v="1"/>
    <x v="0"/>
    <s v="No"/>
  </r>
  <r>
    <n v="8549"/>
    <s v="CA-2017-149566"/>
    <x v="901"/>
    <d v="2017-12-10T00:00:00"/>
    <s v="Standard Class"/>
    <s v="GB-14530"/>
    <s v="George Bell"/>
    <x v="1"/>
    <s v="United States"/>
    <x v="1"/>
    <x v="1"/>
    <n v="90049"/>
    <x v="1"/>
    <s v="OFF-LA-10000452"/>
    <x v="1"/>
    <x v="2"/>
    <s v="Avery 488"/>
    <n v="12.6"/>
    <n v="4"/>
    <n v="0"/>
    <n v="6.048"/>
    <x v="1"/>
    <x v="0"/>
    <s v="No"/>
  </r>
  <r>
    <n v="8550"/>
    <s v="CA-2017-126186"/>
    <x v="861"/>
    <d v="2017-09-12T00:00:00"/>
    <s v="First Class"/>
    <s v="GB-14530"/>
    <s v="George Bell"/>
    <x v="1"/>
    <s v="United States"/>
    <x v="34"/>
    <x v="22"/>
    <n v="80013"/>
    <x v="1"/>
    <s v="FUR-FU-10000073"/>
    <x v="0"/>
    <x v="5"/>
    <s v="Deflect-O Glasstique Clear Desk Accessories"/>
    <n v="24.64"/>
    <n v="4"/>
    <n v="0.2"/>
    <n v="4.0039999999999978"/>
    <x v="1"/>
    <x v="0"/>
    <s v="No"/>
  </r>
  <r>
    <n v="8551"/>
    <s v="CA-2017-121132"/>
    <x v="789"/>
    <d v="2017-07-24T00:00:00"/>
    <s v="Standard Class"/>
    <s v="VB-21745"/>
    <s v="Victoria Brennan"/>
    <x v="1"/>
    <s v="United States"/>
    <x v="12"/>
    <x v="5"/>
    <n v="77041"/>
    <x v="2"/>
    <s v="OFF-LA-10002368"/>
    <x v="1"/>
    <x v="2"/>
    <s v="Avery 479"/>
    <n v="6.2640000000000002"/>
    <n v="3"/>
    <n v="0.2"/>
    <n v="2.0358000000000001"/>
    <x v="2"/>
    <x v="0"/>
    <s v="No"/>
  </r>
  <r>
    <n v="8552"/>
    <s v="CA-2017-121132"/>
    <x v="789"/>
    <d v="2017-07-24T00:00:00"/>
    <s v="Standard Class"/>
    <s v="VB-21745"/>
    <s v="Victoria Brennan"/>
    <x v="1"/>
    <s v="United States"/>
    <x v="12"/>
    <x v="5"/>
    <n v="77041"/>
    <x v="2"/>
    <s v="OFF-FA-10004248"/>
    <x v="1"/>
    <x v="13"/>
    <s v="Advantus T-Pin Paper Clips"/>
    <n v="14.432"/>
    <n v="4"/>
    <n v="0.2"/>
    <n v="3.4276000000000004"/>
    <x v="2"/>
    <x v="0"/>
    <s v="No"/>
  </r>
  <r>
    <n v="8553"/>
    <s v="CA-2016-140473"/>
    <x v="992"/>
    <d v="2016-06-03T00:00:00"/>
    <s v="Standard Class"/>
    <s v="MC-17425"/>
    <s v="Mark Cousins"/>
    <x v="1"/>
    <s v="United States"/>
    <x v="22"/>
    <x v="10"/>
    <n v="60623"/>
    <x v="2"/>
    <s v="TEC-CO-10004202"/>
    <x v="2"/>
    <x v="16"/>
    <s v="Brother DCP1000 Digital 3 in 1 Multifunction Machine"/>
    <n v="719.97600000000011"/>
    <n v="3"/>
    <n v="0.2"/>
    <n v="134.99549999999999"/>
    <x v="2"/>
    <x v="0"/>
    <s v="No"/>
  </r>
  <r>
    <n v="8554"/>
    <s v="US-2019-102904"/>
    <x v="38"/>
    <d v="2019-11-20T00:00:00"/>
    <s v="Standard Class"/>
    <s v="CB-12025"/>
    <s v="Cassandra Brandow"/>
    <x v="0"/>
    <s v="United States"/>
    <x v="27"/>
    <x v="19"/>
    <n v="35601"/>
    <x v="0"/>
    <s v="TEC-AC-10000927"/>
    <x v="2"/>
    <x v="11"/>
    <s v="Anker Ultrathin Bluetooth Wireless Keyboard Aluminum Cover with Stand"/>
    <n v="239.92"/>
    <n v="8"/>
    <n v="0"/>
    <n v="23.99199999999999"/>
    <x v="0"/>
    <x v="0"/>
    <s v="No"/>
  </r>
  <r>
    <n v="8555"/>
    <s v="CA-2018-102092"/>
    <x v="10"/>
    <d v="2018-12-11T00:00:00"/>
    <s v="First Class"/>
    <s v="PM-18940"/>
    <s v="Paul MacIntyre"/>
    <x v="0"/>
    <s v="United States"/>
    <x v="24"/>
    <x v="17"/>
    <n v="22153"/>
    <x v="0"/>
    <s v="FUR-TA-10002530"/>
    <x v="0"/>
    <x v="3"/>
    <s v="Iceberg OfficeWorks 42&quot; Round Tables"/>
    <n v="1056.8599999999999"/>
    <n v="7"/>
    <n v="0"/>
    <n v="158.52899999999994"/>
    <x v="0"/>
    <x v="0"/>
    <s v="No"/>
  </r>
  <r>
    <n v="8556"/>
    <s v="CA-2017-117884"/>
    <x v="204"/>
    <d v="2017-03-22T00:00:00"/>
    <s v="Same Day"/>
    <s v="DC-13285"/>
    <s v="Debra Catini"/>
    <x v="0"/>
    <s v="United States"/>
    <x v="369"/>
    <x v="2"/>
    <n v="33317"/>
    <x v="0"/>
    <s v="TEC-AC-10002567"/>
    <x v="2"/>
    <x v="11"/>
    <s v="Logitech G602 Wireless Gaming Mouse"/>
    <n v="447.94399999999996"/>
    <n v="7"/>
    <n v="0.2"/>
    <n v="89.588799999999992"/>
    <x v="0"/>
    <x v="0"/>
    <s v="No"/>
  </r>
  <r>
    <n v="8557"/>
    <s v="CA-2017-117884"/>
    <x v="204"/>
    <d v="2017-03-22T00:00:00"/>
    <s v="Same Day"/>
    <s v="DC-13285"/>
    <s v="Debra Catini"/>
    <x v="0"/>
    <s v="United States"/>
    <x v="369"/>
    <x v="2"/>
    <n v="33317"/>
    <x v="0"/>
    <s v="OFF-ST-10002182"/>
    <x v="1"/>
    <x v="4"/>
    <s v="Iris 3-Drawer Stacking Bin, Black"/>
    <n v="150.40799999999999"/>
    <n v="9"/>
    <n v="0.2"/>
    <n v="-33.841799999999999"/>
    <x v="0"/>
    <x v="0"/>
    <s v="No"/>
  </r>
  <r>
    <n v="8558"/>
    <s v="CA-2018-132829"/>
    <x v="443"/>
    <d v="2018-12-26T00:00:00"/>
    <s v="Second Class"/>
    <s v="LA-16780"/>
    <s v="Laura Armstrong"/>
    <x v="1"/>
    <s v="United States"/>
    <x v="12"/>
    <x v="5"/>
    <n v="77041"/>
    <x v="2"/>
    <s v="TEC-PH-10004539"/>
    <x v="2"/>
    <x v="7"/>
    <s v="Wireless Extenders zBoost YX545 SOHO Signal Booster"/>
    <n v="453.57600000000002"/>
    <n v="3"/>
    <n v="0.2"/>
    <n v="39.687899999999985"/>
    <x v="2"/>
    <x v="0"/>
    <s v="No"/>
  </r>
  <r>
    <n v="8559"/>
    <s v="CA-2018-132829"/>
    <x v="443"/>
    <d v="2018-12-26T00:00:00"/>
    <s v="Second Class"/>
    <s v="LA-16780"/>
    <s v="Laura Armstrong"/>
    <x v="1"/>
    <s v="United States"/>
    <x v="12"/>
    <x v="5"/>
    <n v="77041"/>
    <x v="2"/>
    <s v="OFF-LA-10002945"/>
    <x v="1"/>
    <x v="2"/>
    <s v="Permanent Self-Adhesive File Folder Labels for Typewriters, 1 1/8 x 3 1/2, White"/>
    <n v="45.36"/>
    <n v="9"/>
    <n v="0.2"/>
    <n v="14.741999999999997"/>
    <x v="2"/>
    <x v="0"/>
    <s v="No"/>
  </r>
  <r>
    <n v="8560"/>
    <s v="CA-2018-132829"/>
    <x v="443"/>
    <d v="2018-12-26T00:00:00"/>
    <s v="Second Class"/>
    <s v="LA-16780"/>
    <s v="Laura Armstrong"/>
    <x v="1"/>
    <s v="United States"/>
    <x v="12"/>
    <x v="5"/>
    <n v="77041"/>
    <x v="2"/>
    <s v="TEC-PH-10004345"/>
    <x v="2"/>
    <x v="7"/>
    <s v="Cisco SPA 502G IP Phone"/>
    <n v="287.88"/>
    <n v="3"/>
    <n v="0.2"/>
    <n v="35.984999999999999"/>
    <x v="2"/>
    <x v="0"/>
    <s v="No"/>
  </r>
  <r>
    <n v="8561"/>
    <s v="CA-2018-132829"/>
    <x v="443"/>
    <d v="2018-12-26T00:00:00"/>
    <s v="Second Class"/>
    <s v="LA-16780"/>
    <s v="Laura Armstrong"/>
    <x v="1"/>
    <s v="United States"/>
    <x v="12"/>
    <x v="5"/>
    <n v="77041"/>
    <x v="2"/>
    <s v="TEC-PH-10004912"/>
    <x v="2"/>
    <x v="7"/>
    <s v="Cisco SPA112 2 Port Phone Adapter"/>
    <n v="131.88000000000002"/>
    <n v="3"/>
    <n v="0.2"/>
    <n v="14.836499999999987"/>
    <x v="2"/>
    <x v="0"/>
    <s v="No"/>
  </r>
  <r>
    <n v="8562"/>
    <s v="CA-2018-132829"/>
    <x v="443"/>
    <d v="2018-12-26T00:00:00"/>
    <s v="Second Class"/>
    <s v="LA-16780"/>
    <s v="Laura Armstrong"/>
    <x v="1"/>
    <s v="United States"/>
    <x v="12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x v="2"/>
    <x v="0"/>
    <s v="No"/>
  </r>
  <r>
    <n v="8563"/>
    <s v="CA-2018-123540"/>
    <x v="1197"/>
    <d v="2018-04-06T00:00:00"/>
    <s v="Second Class"/>
    <s v="DJ-13420"/>
    <s v="Denny Joy"/>
    <x v="1"/>
    <s v="United States"/>
    <x v="158"/>
    <x v="6"/>
    <n v="53209"/>
    <x v="2"/>
    <s v="FUR-CH-10000847"/>
    <x v="0"/>
    <x v="1"/>
    <s v="Global Executive Mid-Back Manager's Chair"/>
    <n v="1454.9"/>
    <n v="5"/>
    <n v="0"/>
    <n v="378.274"/>
    <x v="2"/>
    <x v="0"/>
    <s v="No"/>
  </r>
  <r>
    <n v="8564"/>
    <s v="US-2019-108315"/>
    <x v="504"/>
    <d v="2019-05-04T00:00:00"/>
    <s v="Standard Class"/>
    <s v="MH-18115"/>
    <s v="Mick Hernandez"/>
    <x v="2"/>
    <s v="United States"/>
    <x v="508"/>
    <x v="2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  <x v="0"/>
    <x v="0"/>
    <s v="No"/>
  </r>
  <r>
    <n v="8565"/>
    <s v="US-2019-108315"/>
    <x v="504"/>
    <d v="2019-05-04T00:00:00"/>
    <s v="Standard Class"/>
    <s v="MH-18115"/>
    <s v="Mick Hernandez"/>
    <x v="2"/>
    <s v="United States"/>
    <x v="508"/>
    <x v="2"/>
    <n v="32771"/>
    <x v="0"/>
    <s v="FUR-FU-10000747"/>
    <x v="0"/>
    <x v="5"/>
    <s v="Tenex B1-RE Series Chair Mats for Low Pile Carpets"/>
    <n v="220.70400000000001"/>
    <n v="6"/>
    <n v="0.2"/>
    <n v="-8.2764000000000379"/>
    <x v="0"/>
    <x v="0"/>
    <s v="No"/>
  </r>
  <r>
    <n v="8566"/>
    <s v="CA-2018-134110"/>
    <x v="1019"/>
    <d v="2018-11-18T00:00:00"/>
    <s v="First Class"/>
    <s v="BG-11035"/>
    <s v="Barry Gonzalez"/>
    <x v="0"/>
    <s v="United States"/>
    <x v="398"/>
    <x v="5"/>
    <n v="75056"/>
    <x v="2"/>
    <s v="TEC-PH-10002350"/>
    <x v="2"/>
    <x v="7"/>
    <s v="Apple EarPods with Remote and Mic"/>
    <n v="67.176000000000002"/>
    <n v="3"/>
    <n v="0.2"/>
    <n v="6.7175999999999974"/>
    <x v="2"/>
    <x v="0"/>
    <s v="No"/>
  </r>
  <r>
    <n v="8567"/>
    <s v="CA-2018-134110"/>
    <x v="1019"/>
    <d v="2018-11-18T00:00:00"/>
    <s v="First Class"/>
    <s v="BG-11035"/>
    <s v="Barry Gonzalez"/>
    <x v="0"/>
    <s v="United States"/>
    <x v="398"/>
    <x v="5"/>
    <n v="75056"/>
    <x v="2"/>
    <s v="OFF-PA-10000697"/>
    <x v="1"/>
    <x v="10"/>
    <s v="TOPS Voice Message Log Book, Flash Format"/>
    <n v="15.231999999999999"/>
    <n v="4"/>
    <n v="0.2"/>
    <n v="5.5215999999999994"/>
    <x v="2"/>
    <x v="0"/>
    <s v="No"/>
  </r>
  <r>
    <n v="8568"/>
    <s v="US-2018-136581"/>
    <x v="338"/>
    <d v="2018-11-12T00:00:00"/>
    <s v="First Class"/>
    <s v="SV-20365"/>
    <s v="Seth Vernon"/>
    <x v="0"/>
    <s v="United States"/>
    <x v="21"/>
    <x v="24"/>
    <n v="45373"/>
    <x v="3"/>
    <s v="OFF-PA-10002787"/>
    <x v="1"/>
    <x v="10"/>
    <s v="Xerox 227"/>
    <n v="31.104000000000006"/>
    <n v="6"/>
    <n v="0.2"/>
    <n v="10.8864"/>
    <x v="3"/>
    <x v="0"/>
    <s v="No"/>
  </r>
  <r>
    <n v="8569"/>
    <s v="CA-2018-162390"/>
    <x v="409"/>
    <d v="2018-12-12T00:00:00"/>
    <s v="Standard Class"/>
    <s v="DP-13105"/>
    <s v="Dave Poirier"/>
    <x v="1"/>
    <s v="United States"/>
    <x v="337"/>
    <x v="15"/>
    <n v="11550"/>
    <x v="3"/>
    <s v="OFF-BI-10004318"/>
    <x v="1"/>
    <x v="8"/>
    <s v="Ibico EB-19 Dual Function Manual Binding System"/>
    <n v="968.74400000000014"/>
    <n v="7"/>
    <n v="0.2"/>
    <n v="314.84180000000003"/>
    <x v="3"/>
    <x v="0"/>
    <s v="No"/>
  </r>
  <r>
    <n v="8570"/>
    <s v="CA-2018-162390"/>
    <x v="409"/>
    <d v="2018-12-12T00:00:00"/>
    <s v="Standard Class"/>
    <s v="DP-13105"/>
    <s v="Dave Poirier"/>
    <x v="1"/>
    <s v="United States"/>
    <x v="337"/>
    <x v="15"/>
    <n v="11550"/>
    <x v="3"/>
    <s v="OFF-BI-10001721"/>
    <x v="1"/>
    <x v="8"/>
    <s v="Trimflex Flexible Post Binders"/>
    <n v="222.35199999999998"/>
    <n v="13"/>
    <n v="0.2"/>
    <n v="77.823200000000014"/>
    <x v="3"/>
    <x v="0"/>
    <s v="No"/>
  </r>
  <r>
    <n v="8571"/>
    <s v="CA-2018-162390"/>
    <x v="409"/>
    <d v="2018-12-12T00:00:00"/>
    <s v="Standard Class"/>
    <s v="DP-13105"/>
    <s v="Dave Poirier"/>
    <x v="1"/>
    <s v="United States"/>
    <x v="337"/>
    <x v="15"/>
    <n v="11550"/>
    <x v="3"/>
    <s v="TEC-CO-10004202"/>
    <x v="2"/>
    <x v="16"/>
    <s v="Brother DCP1000 Digital 3 in 1 Multifunction Machine"/>
    <n v="479.98400000000004"/>
    <n v="2"/>
    <n v="0.2"/>
    <n v="89.996999999999986"/>
    <x v="3"/>
    <x v="0"/>
    <s v="No"/>
  </r>
  <r>
    <n v="8572"/>
    <s v="CA-2018-162222"/>
    <x v="1015"/>
    <d v="2018-04-03T00:00:00"/>
    <s v="Same Day"/>
    <s v="SR-20740"/>
    <s v="Steven Roelle"/>
    <x v="2"/>
    <s v="United States"/>
    <x v="61"/>
    <x v="5"/>
    <n v="75081"/>
    <x v="2"/>
    <s v="OFF-PA-10003893"/>
    <x v="1"/>
    <x v="10"/>
    <s v="Xerox 1962"/>
    <n v="10.272000000000002"/>
    <n v="3"/>
    <n v="0.2"/>
    <n v="3.2099999999999982"/>
    <x v="2"/>
    <x v="0"/>
    <s v="No"/>
  </r>
  <r>
    <n v="8573"/>
    <s v="CA-2016-121629"/>
    <x v="683"/>
    <d v="2016-12-02T00:00:00"/>
    <s v="Standard Class"/>
    <s v="BT-11680"/>
    <s v="Brian Thompson"/>
    <x v="0"/>
    <s v="United States"/>
    <x v="12"/>
    <x v="5"/>
    <n v="77041"/>
    <x v="2"/>
    <s v="TEC-MA-10004679"/>
    <x v="2"/>
    <x v="15"/>
    <s v="StarTech.com 10/100 VDSL2 Ethernet Extender Kit"/>
    <n v="998.84999999999991"/>
    <n v="5"/>
    <n v="0.4"/>
    <n v="-199.7700000000001"/>
    <x v="2"/>
    <x v="0"/>
    <s v="No"/>
  </r>
  <r>
    <n v="8574"/>
    <s v="CA-2017-164623"/>
    <x v="1182"/>
    <d v="2017-10-22T00:00:00"/>
    <s v="First Class"/>
    <s v="MS-17770"/>
    <s v="Maxwell Schwartz"/>
    <x v="0"/>
    <s v="United States"/>
    <x v="20"/>
    <x v="15"/>
    <n v="10035"/>
    <x v="3"/>
    <s v="OFF-PA-10000249"/>
    <x v="1"/>
    <x v="10"/>
    <s v="Easy-staple paper"/>
    <n v="24.56"/>
    <n v="2"/>
    <n v="0"/>
    <n v="11.543199999999999"/>
    <x v="3"/>
    <x v="0"/>
    <s v="No"/>
  </r>
  <r>
    <n v="8575"/>
    <s v="CA-2016-159849"/>
    <x v="111"/>
    <d v="2016-09-19T00:00:00"/>
    <s v="Same Day"/>
    <s v="JK-15640"/>
    <s v="Jim Kriz"/>
    <x v="2"/>
    <s v="United States"/>
    <x v="8"/>
    <x v="1"/>
    <n v="94110"/>
    <x v="1"/>
    <s v="OFF-FA-10000053"/>
    <x v="1"/>
    <x v="13"/>
    <s v="Revere Boxed Rubber Bands by Revere"/>
    <n v="5.67"/>
    <n v="3"/>
    <n v="0"/>
    <n v="0.11340000000000017"/>
    <x v="1"/>
    <x v="0"/>
    <s v="No"/>
  </r>
  <r>
    <n v="8576"/>
    <s v="CA-2019-101273"/>
    <x v="151"/>
    <d v="2019-08-30T00:00:00"/>
    <s v="Second Class"/>
    <s v="ST-20530"/>
    <s v="Shui Tom"/>
    <x v="0"/>
    <s v="United States"/>
    <x v="370"/>
    <x v="2"/>
    <n v="34952"/>
    <x v="0"/>
    <s v="OFF-AP-10000804"/>
    <x v="1"/>
    <x v="9"/>
    <s v="Hoover Portapower Portable Vacuum"/>
    <n v="14.336000000000002"/>
    <n v="4"/>
    <n v="0.2"/>
    <n v="0.89599999999999991"/>
    <x v="0"/>
    <x v="1"/>
    <s v="Yes"/>
  </r>
  <r>
    <n v="8577"/>
    <s v="CA-2019-106747"/>
    <x v="445"/>
    <d v="2019-07-04T00:00:00"/>
    <s v="First Class"/>
    <s v="TS-21505"/>
    <s v="Tony Sayre"/>
    <x v="0"/>
    <s v="United States"/>
    <x v="3"/>
    <x v="38"/>
    <n v="3301"/>
    <x v="3"/>
    <s v="FUR-FU-10004188"/>
    <x v="0"/>
    <x v="5"/>
    <s v="Luxo Professional Combination Clamp-On Lamps"/>
    <n v="102.3"/>
    <n v="1"/>
    <n v="0"/>
    <n v="26.597999999999999"/>
    <x v="3"/>
    <x v="0"/>
    <s v="No"/>
  </r>
  <r>
    <n v="8578"/>
    <s v="CA-2019-146164"/>
    <x v="66"/>
    <d v="2019-12-26T00:00:00"/>
    <s v="Standard Class"/>
    <s v="CM-12190"/>
    <s v="Charlotte Melton"/>
    <x v="0"/>
    <s v="United States"/>
    <x v="30"/>
    <x v="11"/>
    <n v="55901"/>
    <x v="2"/>
    <s v="FUR-TA-10004915"/>
    <x v="0"/>
    <x v="3"/>
    <s v="Office Impressions End Table, 20-1/2&quot;H x 24&quot;W x 20&quot;D"/>
    <n v="607.52"/>
    <n v="2"/>
    <n v="0"/>
    <n v="97.203200000000038"/>
    <x v="2"/>
    <x v="0"/>
    <s v="No"/>
  </r>
  <r>
    <n v="8579"/>
    <s v="CA-2019-146164"/>
    <x v="66"/>
    <d v="2019-12-26T00:00:00"/>
    <s v="Standard Class"/>
    <s v="CM-12190"/>
    <s v="Charlotte Melton"/>
    <x v="0"/>
    <s v="United States"/>
    <x v="30"/>
    <x v="11"/>
    <n v="55901"/>
    <x v="2"/>
    <s v="OFF-ST-10001228"/>
    <x v="1"/>
    <x v="4"/>
    <s v="Personal File Boxes with Fold-Down Carry Handle"/>
    <n v="31.16"/>
    <n v="2"/>
    <n v="0"/>
    <n v="7.7899999999999991"/>
    <x v="2"/>
    <x v="0"/>
    <s v="No"/>
  </r>
  <r>
    <n v="8580"/>
    <s v="CA-2018-111605"/>
    <x v="797"/>
    <d v="2019-01-02T00:00:00"/>
    <s v="Standard Class"/>
    <s v="JW-15955"/>
    <s v="Joni Wasserman"/>
    <x v="0"/>
    <s v="United States"/>
    <x v="103"/>
    <x v="0"/>
    <n v="40214"/>
    <x v="0"/>
    <s v="OFF-LA-10002368"/>
    <x v="1"/>
    <x v="2"/>
    <s v="Avery 479"/>
    <n v="2.61"/>
    <n v="1"/>
    <n v="0"/>
    <n v="1.2005999999999999"/>
    <x v="0"/>
    <x v="0"/>
    <s v="No"/>
  </r>
  <r>
    <n v="8581"/>
    <s v="CA-2016-130673"/>
    <x v="671"/>
    <d v="2016-05-22T00:00:00"/>
    <s v="Second Class"/>
    <s v="MC-17590"/>
    <s v="Matt Collister"/>
    <x v="1"/>
    <s v="United States"/>
    <x v="509"/>
    <x v="5"/>
    <n v="78666"/>
    <x v="2"/>
    <s v="FUR-FU-10003489"/>
    <x v="0"/>
    <x v="5"/>
    <s v="Contemporary Borderless Frame"/>
    <n v="10.332000000000001"/>
    <n v="3"/>
    <n v="0.6"/>
    <n v="-5.9408999999999992"/>
    <x v="2"/>
    <x v="0"/>
    <s v="No"/>
  </r>
  <r>
    <n v="8582"/>
    <s v="CA-2016-130673"/>
    <x v="671"/>
    <d v="2016-05-22T00:00:00"/>
    <s v="Second Class"/>
    <s v="MC-17590"/>
    <s v="Matt Collister"/>
    <x v="1"/>
    <s v="United States"/>
    <x v="509"/>
    <x v="5"/>
    <n v="78666"/>
    <x v="2"/>
    <s v="OFF-PA-10000289"/>
    <x v="1"/>
    <x v="10"/>
    <s v="Xerox 213"/>
    <n v="10.368000000000002"/>
    <n v="2"/>
    <n v="0.2"/>
    <n v="3.6288"/>
    <x v="2"/>
    <x v="0"/>
    <s v="No"/>
  </r>
  <r>
    <n v="8583"/>
    <s v="CA-2016-130673"/>
    <x v="671"/>
    <d v="2016-05-22T00:00:00"/>
    <s v="Second Class"/>
    <s v="MC-17590"/>
    <s v="Matt Collister"/>
    <x v="1"/>
    <s v="United States"/>
    <x v="509"/>
    <x v="5"/>
    <n v="78666"/>
    <x v="2"/>
    <s v="TEC-AC-10004227"/>
    <x v="2"/>
    <x v="11"/>
    <s v="SanDisk Ultra 16 GB MicroSDHC Class 10 Memory Card"/>
    <n v="20.784000000000002"/>
    <n v="2"/>
    <n v="0.2"/>
    <n v="-3.6372000000000027"/>
    <x v="2"/>
    <x v="0"/>
    <s v="No"/>
  </r>
  <r>
    <n v="8584"/>
    <s v="CA-2016-130673"/>
    <x v="671"/>
    <d v="2016-05-22T00:00:00"/>
    <s v="Second Class"/>
    <s v="MC-17590"/>
    <s v="Matt Collister"/>
    <x v="1"/>
    <s v="United States"/>
    <x v="509"/>
    <x v="5"/>
    <n v="78666"/>
    <x v="2"/>
    <s v="OFF-ST-10000636"/>
    <x v="1"/>
    <x v="4"/>
    <s v="Rogers Profile Extra Capacity Storage Tub"/>
    <n v="66.959999999999994"/>
    <n v="5"/>
    <n v="0.2"/>
    <n v="-13.392000000000003"/>
    <x v="2"/>
    <x v="0"/>
    <s v="No"/>
  </r>
  <r>
    <n v="8585"/>
    <s v="CA-2016-104808"/>
    <x v="519"/>
    <d v="2016-02-08T00:00:00"/>
    <s v="Second Class"/>
    <s v="MH-17440"/>
    <s v="Mark Haberlin"/>
    <x v="1"/>
    <s v="United States"/>
    <x v="194"/>
    <x v="1"/>
    <n v="92025"/>
    <x v="1"/>
    <s v="OFF-BI-10003676"/>
    <x v="1"/>
    <x v="8"/>
    <s v="GBC Standard Recycled Report Covers, Clear Plastic Sheets"/>
    <n v="17.248000000000001"/>
    <n v="2"/>
    <n v="0.2"/>
    <n v="6.0367999999999986"/>
    <x v="1"/>
    <x v="0"/>
    <s v="No"/>
  </r>
  <r>
    <n v="8586"/>
    <s v="US-2019-132927"/>
    <x v="34"/>
    <d v="2019-12-15T00:00:00"/>
    <s v="Standard Class"/>
    <s v="RD-19720"/>
    <s v="Roger Demir"/>
    <x v="0"/>
    <s v="United States"/>
    <x v="10"/>
    <x v="9"/>
    <n v="19134"/>
    <x v="3"/>
    <s v="OFF-BI-10001116"/>
    <x v="1"/>
    <x v="8"/>
    <s v="Wilson Jones 1&quot; Hanging DublLock Ring Binders"/>
    <n v="11.088000000000003"/>
    <n v="7"/>
    <n v="0.7"/>
    <n v="-8.1311999999999998"/>
    <x v="3"/>
    <x v="0"/>
    <s v="No"/>
  </r>
  <r>
    <n v="8587"/>
    <s v="CA-2019-162015"/>
    <x v="497"/>
    <d v="2019-07-18T00:00:00"/>
    <s v="Standard Class"/>
    <s v="KB-16240"/>
    <s v="Karen Bern"/>
    <x v="1"/>
    <s v="United States"/>
    <x v="1"/>
    <x v="1"/>
    <n v="90049"/>
    <x v="1"/>
    <s v="TEC-AC-10003832"/>
    <x v="2"/>
    <x v="11"/>
    <s v="Logitech P710e Mobile Speakerphone"/>
    <n v="1287.45"/>
    <n v="5"/>
    <n v="0"/>
    <n v="244.61549999999988"/>
    <x v="1"/>
    <x v="1"/>
    <s v="Yes"/>
  </r>
  <r>
    <n v="8588"/>
    <s v="CA-2019-162015"/>
    <x v="497"/>
    <d v="2019-07-18T00:00:00"/>
    <s v="Standard Class"/>
    <s v="KB-16240"/>
    <s v="Karen Bern"/>
    <x v="1"/>
    <s v="United States"/>
    <x v="1"/>
    <x v="1"/>
    <n v="90049"/>
    <x v="1"/>
    <s v="OFF-AP-10003040"/>
    <x v="1"/>
    <x v="9"/>
    <s v="Fellowes 8 Outlet Superior Workstation Surge Protector w/o Phone/Fax/Modem Protection"/>
    <n v="168.1"/>
    <n v="5"/>
    <n v="0"/>
    <n v="43.705999999999996"/>
    <x v="1"/>
    <x v="1"/>
    <s v="Yes"/>
  </r>
  <r>
    <n v="8589"/>
    <s v="CA-2017-138492"/>
    <x v="1060"/>
    <d v="2017-05-22T00:00:00"/>
    <s v="Standard Class"/>
    <s v="FC-14335"/>
    <s v="Fred Chung"/>
    <x v="1"/>
    <s v="United States"/>
    <x v="10"/>
    <x v="9"/>
    <n v="19140"/>
    <x v="3"/>
    <s v="OFF-ST-10002583"/>
    <x v="1"/>
    <x v="4"/>
    <s v="Fellowes Neat Ideas Storage Cubes"/>
    <n v="51.967999999999996"/>
    <n v="2"/>
    <n v="0.2"/>
    <n v="-10.393600000000001"/>
    <x v="3"/>
    <x v="0"/>
    <s v="No"/>
  </r>
  <r>
    <n v="8590"/>
    <s v="CA-2019-145338"/>
    <x v="926"/>
    <d v="2019-02-01T00:00:00"/>
    <s v="First Class"/>
    <s v="BD-11770"/>
    <s v="Bryan Davis"/>
    <x v="0"/>
    <s v="United States"/>
    <x v="10"/>
    <x v="9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  <x v="3"/>
    <x v="0"/>
    <s v="No"/>
  </r>
  <r>
    <n v="8591"/>
    <s v="CA-2019-126676"/>
    <x v="365"/>
    <d v="2019-10-01T00:00:00"/>
    <s v="First Class"/>
    <s v="FH-14365"/>
    <s v="Fred Hopkins"/>
    <x v="1"/>
    <s v="United States"/>
    <x v="337"/>
    <x v="15"/>
    <n v="11550"/>
    <x v="3"/>
    <s v="OFF-EN-10004846"/>
    <x v="1"/>
    <x v="12"/>
    <s v="Letter or Legal Size Expandable Poly String Tie Envelopes"/>
    <n v="7.98"/>
    <n v="3"/>
    <n v="0"/>
    <n v="3.9102000000000006"/>
    <x v="3"/>
    <x v="0"/>
    <s v="No"/>
  </r>
  <r>
    <n v="8592"/>
    <s v="CA-2019-101700"/>
    <x v="756"/>
    <d v="2019-04-26T00:00:00"/>
    <s v="First Class"/>
    <s v="SO-20335"/>
    <s v="Sean O'Donnell"/>
    <x v="0"/>
    <s v="United States"/>
    <x v="510"/>
    <x v="22"/>
    <n v="80634"/>
    <x v="1"/>
    <s v="OFF-EN-10003134"/>
    <x v="1"/>
    <x v="12"/>
    <s v="Staple envelope"/>
    <n v="18.687999999999999"/>
    <n v="2"/>
    <n v="0.2"/>
    <n v="7.008"/>
    <x v="1"/>
    <x v="1"/>
    <s v="Yes"/>
  </r>
  <r>
    <n v="8593"/>
    <s v="CA-2019-101700"/>
    <x v="756"/>
    <d v="2019-04-26T00:00:00"/>
    <s v="First Class"/>
    <s v="SO-20335"/>
    <s v="Sean O'Donnell"/>
    <x v="0"/>
    <s v="United States"/>
    <x v="510"/>
    <x v="22"/>
    <n v="80634"/>
    <x v="1"/>
    <s v="FUR-FU-10001025"/>
    <x v="0"/>
    <x v="5"/>
    <s v="Eldon Imàge Series Desk Accessories, Clear"/>
    <n v="11.664000000000001"/>
    <n v="3"/>
    <n v="0.2"/>
    <n v="3.3534000000000006"/>
    <x v="1"/>
    <x v="1"/>
    <s v="Yes"/>
  </r>
  <r>
    <n v="8594"/>
    <s v="CA-2019-159667"/>
    <x v="45"/>
    <d v="2019-11-13T00:00:00"/>
    <s v="Standard Class"/>
    <s v="PM-19135"/>
    <s v="Peter McVee"/>
    <x v="2"/>
    <s v="United States"/>
    <x v="108"/>
    <x v="2"/>
    <n v="32216"/>
    <x v="0"/>
    <s v="TEC-AC-10002567"/>
    <x v="2"/>
    <x v="11"/>
    <s v="Logitech G602 Wireless Gaming Mouse"/>
    <n v="191.976"/>
    <n v="3"/>
    <n v="0.2"/>
    <n v="38.395199999999988"/>
    <x v="0"/>
    <x v="0"/>
    <s v="No"/>
  </r>
  <r>
    <n v="8595"/>
    <s v="CA-2019-159667"/>
    <x v="45"/>
    <d v="2019-11-13T00:00:00"/>
    <s v="Standard Class"/>
    <s v="PM-19135"/>
    <s v="Peter McVee"/>
    <x v="2"/>
    <s v="United States"/>
    <x v="108"/>
    <x v="2"/>
    <n v="32216"/>
    <x v="0"/>
    <s v="TEC-PH-10004094"/>
    <x v="2"/>
    <x v="7"/>
    <s v="Motorola L703CM"/>
    <n v="499.16800000000006"/>
    <n v="4"/>
    <n v="0.2"/>
    <n v="31.197999999999993"/>
    <x v="0"/>
    <x v="0"/>
    <s v="No"/>
  </r>
  <r>
    <n v="8596"/>
    <s v="CA-2016-111934"/>
    <x v="952"/>
    <d v="2016-05-07T00:00:00"/>
    <s v="First Class"/>
    <s v="GD-14590"/>
    <s v="Giulietta Dortch"/>
    <x v="1"/>
    <s v="United States"/>
    <x v="81"/>
    <x v="17"/>
    <n v="22204"/>
    <x v="0"/>
    <s v="OFF-BI-10004364"/>
    <x v="1"/>
    <x v="8"/>
    <s v="Storex Dura Pro Binders"/>
    <n v="11.88"/>
    <n v="2"/>
    <n v="0"/>
    <n v="5.3460000000000001"/>
    <x v="0"/>
    <x v="0"/>
    <s v="No"/>
  </r>
  <r>
    <n v="8597"/>
    <s v="CA-2016-111934"/>
    <x v="952"/>
    <d v="2016-05-07T00:00:00"/>
    <s v="First Class"/>
    <s v="GD-14590"/>
    <s v="Giulietta Dortch"/>
    <x v="1"/>
    <s v="United States"/>
    <x v="81"/>
    <x v="17"/>
    <n v="22204"/>
    <x v="0"/>
    <s v="OFF-PA-10000474"/>
    <x v="1"/>
    <x v="10"/>
    <s v="Easy-staple paper"/>
    <n v="35.44"/>
    <n v="1"/>
    <n v="0"/>
    <n v="16.656799999999997"/>
    <x v="0"/>
    <x v="0"/>
    <s v="No"/>
  </r>
  <r>
    <n v="8598"/>
    <s v="US-2018-117387"/>
    <x v="189"/>
    <d v="2018-10-31T00:00:00"/>
    <s v="Standard Class"/>
    <s v="PA-19060"/>
    <s v="Pete Armstrong"/>
    <x v="2"/>
    <s v="United States"/>
    <x v="8"/>
    <x v="1"/>
    <n v="94122"/>
    <x v="1"/>
    <s v="OFF-BI-10004308"/>
    <x v="1"/>
    <x v="8"/>
    <s v="Avery Legal 4-Ring Binder"/>
    <n v="67.13600000000001"/>
    <n v="4"/>
    <n v="0.2"/>
    <n v="25.175999999999998"/>
    <x v="1"/>
    <x v="0"/>
    <s v="No"/>
  </r>
  <r>
    <n v="8599"/>
    <s v="CA-2016-141110"/>
    <x v="35"/>
    <d v="2016-12-01T00:00:00"/>
    <s v="Standard Class"/>
    <s v="LS-17200"/>
    <s v="Luke Schmidt"/>
    <x v="1"/>
    <s v="United States"/>
    <x v="201"/>
    <x v="1"/>
    <n v="93727"/>
    <x v="1"/>
    <s v="OFF-BI-10002012"/>
    <x v="1"/>
    <x v="8"/>
    <s v="Wilson Jones Easy Flow II Sheet Lifters"/>
    <n v="4.32"/>
    <n v="3"/>
    <n v="0.2"/>
    <n v="1.512"/>
    <x v="1"/>
    <x v="0"/>
    <s v="No"/>
  </r>
  <r>
    <n v="8600"/>
    <s v="CA-2016-141110"/>
    <x v="35"/>
    <d v="2016-12-01T00:00:00"/>
    <s v="Standard Class"/>
    <s v="LS-17200"/>
    <s v="Luke Schmidt"/>
    <x v="1"/>
    <s v="United States"/>
    <x v="201"/>
    <x v="1"/>
    <n v="93727"/>
    <x v="1"/>
    <s v="OFF-PA-10002586"/>
    <x v="1"/>
    <x v="10"/>
    <s v="Xerox 1970"/>
    <n v="14.940000000000001"/>
    <n v="3"/>
    <n v="0"/>
    <n v="7.0218000000000007"/>
    <x v="1"/>
    <x v="0"/>
    <s v="No"/>
  </r>
  <r>
    <n v="8601"/>
    <s v="CA-2016-141110"/>
    <x v="35"/>
    <d v="2016-12-01T00:00:00"/>
    <s v="Standard Class"/>
    <s v="LS-17200"/>
    <s v="Luke Schmidt"/>
    <x v="1"/>
    <s v="United States"/>
    <x v="201"/>
    <x v="1"/>
    <n v="93727"/>
    <x v="1"/>
    <s v="OFF-AP-10000692"/>
    <x v="1"/>
    <x v="9"/>
    <s v="Fellowes Mighty 8 Compact Surge Protector"/>
    <n v="40.54"/>
    <n v="2"/>
    <n v="0"/>
    <n v="11.351200000000002"/>
    <x v="1"/>
    <x v="0"/>
    <s v="No"/>
  </r>
  <r>
    <n v="8602"/>
    <s v="CA-2016-141110"/>
    <x v="35"/>
    <d v="2016-12-01T00:00:00"/>
    <s v="Standard Class"/>
    <s v="LS-17200"/>
    <s v="Luke Schmidt"/>
    <x v="1"/>
    <s v="United States"/>
    <x v="201"/>
    <x v="1"/>
    <n v="93727"/>
    <x v="1"/>
    <s v="OFF-BI-10001553"/>
    <x v="1"/>
    <x v="8"/>
    <s v="SpineVue Locking Slant-D Ring Binders by Cardinal"/>
    <n v="7.3120000000000012"/>
    <n v="1"/>
    <n v="0.2"/>
    <n v="2.5591999999999997"/>
    <x v="1"/>
    <x v="0"/>
    <s v="No"/>
  </r>
  <r>
    <n v="8603"/>
    <s v="US-2016-133949"/>
    <x v="520"/>
    <d v="2016-12-31T00:00:00"/>
    <s v="Same Day"/>
    <s v="JL-15175"/>
    <s v="James Lanier"/>
    <x v="2"/>
    <s v="United States"/>
    <x v="192"/>
    <x v="33"/>
    <n v="89502"/>
    <x v="1"/>
    <s v="TEC-PH-10004908"/>
    <x v="2"/>
    <x v="7"/>
    <s v="Panasonic KX TS3282W Corded phone"/>
    <n v="475.94400000000002"/>
    <n v="7"/>
    <n v="0.2"/>
    <n v="59.492999999999952"/>
    <x v="1"/>
    <x v="0"/>
    <s v="No"/>
  </r>
  <r>
    <n v="8604"/>
    <s v="US-2018-116365"/>
    <x v="835"/>
    <d v="2018-01-08T00:00:00"/>
    <s v="Standard Class"/>
    <s v="CA-12310"/>
    <s v="Christine Abelman"/>
    <x v="1"/>
    <s v="United States"/>
    <x v="52"/>
    <x v="5"/>
    <n v="78207"/>
    <x v="2"/>
    <s v="TEC-AC-10002217"/>
    <x v="2"/>
    <x v="11"/>
    <s v="Imation Clip USB flash drive - 8 GB"/>
    <n v="30.080000000000002"/>
    <n v="2"/>
    <n v="0.2"/>
    <n v="-5.2640000000000002"/>
    <x v="2"/>
    <x v="0"/>
    <s v="No"/>
  </r>
  <r>
    <n v="8605"/>
    <s v="US-2018-116365"/>
    <x v="835"/>
    <d v="2018-01-08T00:00:00"/>
    <s v="Standard Class"/>
    <s v="CA-12310"/>
    <s v="Christine Abelman"/>
    <x v="1"/>
    <s v="United States"/>
    <x v="52"/>
    <x v="5"/>
    <n v="78207"/>
    <x v="2"/>
    <s v="TEC-AC-10002942"/>
    <x v="2"/>
    <x v="11"/>
    <s v="WD My Passport Ultra 1TB Portable External Hard Drive"/>
    <n v="165.60000000000002"/>
    <n v="3"/>
    <n v="0.2"/>
    <n v="-6.2100000000000151"/>
    <x v="2"/>
    <x v="0"/>
    <s v="No"/>
  </r>
  <r>
    <n v="8606"/>
    <s v="US-2018-116365"/>
    <x v="835"/>
    <d v="2018-01-08T00:00:00"/>
    <s v="Standard Class"/>
    <s v="CA-12310"/>
    <s v="Christine Abelman"/>
    <x v="1"/>
    <s v="United States"/>
    <x v="52"/>
    <x v="5"/>
    <n v="78207"/>
    <x v="2"/>
    <s v="TEC-PH-10002890"/>
    <x v="2"/>
    <x v="7"/>
    <s v="AT&amp;T 17929 Lendline Telephone"/>
    <n v="180.96"/>
    <n v="5"/>
    <n v="0.2"/>
    <n v="13.571999999999996"/>
    <x v="2"/>
    <x v="0"/>
    <s v="No"/>
  </r>
  <r>
    <n v="8607"/>
    <s v="CA-2019-162936"/>
    <x v="238"/>
    <d v="2019-08-22T00:00:00"/>
    <s v="Standard Class"/>
    <s v="CM-12160"/>
    <s v="Charles McCrossin"/>
    <x v="0"/>
    <s v="United States"/>
    <x v="217"/>
    <x v="31"/>
    <n v="2740"/>
    <x v="3"/>
    <s v="TEC-AC-10003614"/>
    <x v="2"/>
    <x v="11"/>
    <s v="Verbatim 25 GB 6x Blu-ray Single Layer Recordable Disc, 10/Pack"/>
    <n v="23.18"/>
    <n v="2"/>
    <n v="0"/>
    <n v="7.6493999999999982"/>
    <x v="3"/>
    <x v="0"/>
    <s v="No"/>
  </r>
  <r>
    <n v="8608"/>
    <s v="CA-2016-151946"/>
    <x v="611"/>
    <d v="2016-06-09T00:00:00"/>
    <s v="Standard Class"/>
    <s v="BT-11440"/>
    <s v="Bobby Trafton"/>
    <x v="0"/>
    <s v="United States"/>
    <x v="20"/>
    <x v="15"/>
    <n v="10035"/>
    <x v="3"/>
    <s v="FUR-FU-10002878"/>
    <x v="0"/>
    <x v="5"/>
    <s v="Seth Thomas 14&quot; Day/Date Wall Clock"/>
    <n v="56.96"/>
    <n v="2"/>
    <n v="0"/>
    <n v="21.075200000000002"/>
    <x v="3"/>
    <x v="0"/>
    <s v="No"/>
  </r>
  <r>
    <n v="8609"/>
    <s v="CA-2016-151946"/>
    <x v="611"/>
    <d v="2016-06-09T00:00:00"/>
    <s v="Standard Class"/>
    <s v="BT-11440"/>
    <s v="Bobby Trafton"/>
    <x v="0"/>
    <s v="United States"/>
    <x v="20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  <x v="3"/>
    <x v="0"/>
    <s v="No"/>
  </r>
  <r>
    <n v="8610"/>
    <s v="CA-2016-151946"/>
    <x v="611"/>
    <d v="2016-06-09T00:00:00"/>
    <s v="Standard Class"/>
    <s v="BT-11440"/>
    <s v="Bobby Trafton"/>
    <x v="0"/>
    <s v="United States"/>
    <x v="20"/>
    <x v="15"/>
    <n v="10035"/>
    <x v="3"/>
    <s v="FUR-BO-10003272"/>
    <x v="0"/>
    <x v="0"/>
    <s v="O'Sullivan Living Dimensions 5-Shelf Bookcases"/>
    <n v="353.56799999999998"/>
    <n v="2"/>
    <n v="0.2"/>
    <n v="-44.196000000000026"/>
    <x v="3"/>
    <x v="0"/>
    <s v="No"/>
  </r>
  <r>
    <n v="8611"/>
    <s v="CA-2016-151946"/>
    <x v="611"/>
    <d v="2016-06-09T00:00:00"/>
    <s v="Standard Class"/>
    <s v="BT-11440"/>
    <s v="Bobby Trafton"/>
    <x v="0"/>
    <s v="United States"/>
    <x v="20"/>
    <x v="15"/>
    <n v="10035"/>
    <x v="3"/>
    <s v="FUR-FU-10002191"/>
    <x v="0"/>
    <x v="5"/>
    <s v="G.E. Halogen Desk Lamp Bulbs"/>
    <n v="13.96"/>
    <n v="2"/>
    <n v="0"/>
    <n v="6.7008000000000001"/>
    <x v="3"/>
    <x v="0"/>
    <s v="No"/>
  </r>
  <r>
    <n v="8612"/>
    <s v="CA-2019-123624"/>
    <x v="38"/>
    <d v="2019-11-17T00:00:00"/>
    <s v="Second Class"/>
    <s v="SE-20110"/>
    <s v="Sanjit Engle"/>
    <x v="0"/>
    <s v="United States"/>
    <x v="475"/>
    <x v="1"/>
    <n v="93030"/>
    <x v="1"/>
    <s v="TEC-AC-10000682"/>
    <x v="2"/>
    <x v="11"/>
    <s v="Kensington K72356US Mouse-in-a-Box USB Desktop Mouse"/>
    <n v="82.95"/>
    <n v="5"/>
    <n v="0"/>
    <n v="29.032499999999999"/>
    <x v="1"/>
    <x v="0"/>
    <s v="No"/>
  </r>
  <r>
    <n v="8613"/>
    <s v="CA-2018-146437"/>
    <x v="1198"/>
    <d v="2018-02-01T00:00:00"/>
    <s v="Second Class"/>
    <s v="HG-14965"/>
    <s v="Henry Goldwyn"/>
    <x v="1"/>
    <s v="United States"/>
    <x v="1"/>
    <x v="1"/>
    <n v="90036"/>
    <x v="1"/>
    <s v="OFF-AR-10000588"/>
    <x v="1"/>
    <x v="6"/>
    <s v="Newell 345"/>
    <n v="39.68"/>
    <n v="2"/>
    <n v="0"/>
    <n v="10.316800000000001"/>
    <x v="1"/>
    <x v="0"/>
    <s v="No"/>
  </r>
  <r>
    <n v="8614"/>
    <s v="CA-2018-138233"/>
    <x v="1199"/>
    <d v="2018-11-14T00:00:00"/>
    <s v="Standard Class"/>
    <s v="PF-19165"/>
    <s v="Philip Fox"/>
    <x v="0"/>
    <s v="United States"/>
    <x v="182"/>
    <x v="1"/>
    <n v="94601"/>
    <x v="1"/>
    <s v="TEC-AC-10002001"/>
    <x v="2"/>
    <x v="11"/>
    <s v="Logitech Wireless Gaming Headset G930"/>
    <n v="479.97"/>
    <n v="3"/>
    <n v="0"/>
    <n v="177.58890000000002"/>
    <x v="1"/>
    <x v="0"/>
    <s v="No"/>
  </r>
  <r>
    <n v="8615"/>
    <s v="CA-2018-165918"/>
    <x v="545"/>
    <d v="2018-09-14T00:00:00"/>
    <s v="Standard Class"/>
    <s v="BD-11770"/>
    <s v="Bryan Davis"/>
    <x v="0"/>
    <s v="United States"/>
    <x v="156"/>
    <x v="4"/>
    <n v="98026"/>
    <x v="1"/>
    <s v="OFF-LA-10003720"/>
    <x v="1"/>
    <x v="2"/>
    <s v="Avery 487"/>
    <n v="7.38"/>
    <n v="2"/>
    <n v="0"/>
    <n v="3.4685999999999999"/>
    <x v="1"/>
    <x v="0"/>
    <s v="No"/>
  </r>
  <r>
    <n v="8616"/>
    <s v="CA-2018-165918"/>
    <x v="545"/>
    <d v="2018-09-14T00:00:00"/>
    <s v="Standard Class"/>
    <s v="BD-11770"/>
    <s v="Bryan Davis"/>
    <x v="0"/>
    <s v="United States"/>
    <x v="156"/>
    <x v="4"/>
    <n v="98026"/>
    <x v="1"/>
    <s v="OFF-BI-10004364"/>
    <x v="1"/>
    <x v="8"/>
    <s v="Storex Dura Pro Binders"/>
    <n v="14.256000000000002"/>
    <n v="3"/>
    <n v="0.2"/>
    <n v="4.4550000000000001"/>
    <x v="1"/>
    <x v="0"/>
    <s v="No"/>
  </r>
  <r>
    <n v="8617"/>
    <s v="CA-2018-165918"/>
    <x v="545"/>
    <d v="2018-09-14T00:00:00"/>
    <s v="Standard Class"/>
    <s v="BD-11770"/>
    <s v="Bryan Davis"/>
    <x v="0"/>
    <s v="United States"/>
    <x v="156"/>
    <x v="4"/>
    <n v="98026"/>
    <x v="1"/>
    <s v="OFF-PA-10000100"/>
    <x v="1"/>
    <x v="10"/>
    <s v="Xerox 1945"/>
    <n v="81.98"/>
    <n v="2"/>
    <n v="0"/>
    <n v="40.170200000000001"/>
    <x v="1"/>
    <x v="0"/>
    <s v="No"/>
  </r>
  <r>
    <n v="8618"/>
    <s v="CA-2018-165918"/>
    <x v="545"/>
    <d v="2018-09-14T00:00:00"/>
    <s v="Standard Class"/>
    <s v="BD-11770"/>
    <s v="Bryan Davis"/>
    <x v="0"/>
    <s v="United States"/>
    <x v="156"/>
    <x v="4"/>
    <n v="98026"/>
    <x v="1"/>
    <s v="OFF-BI-10004826"/>
    <x v="1"/>
    <x v="8"/>
    <s v="JM Magazine Binder"/>
    <n v="39.624000000000009"/>
    <n v="3"/>
    <n v="0.2"/>
    <n v="13.868400000000001"/>
    <x v="1"/>
    <x v="0"/>
    <s v="No"/>
  </r>
  <r>
    <n v="8619"/>
    <s v="CA-2019-117513"/>
    <x v="448"/>
    <d v="2019-03-08T00:00:00"/>
    <s v="Standard Class"/>
    <s v="BT-11395"/>
    <s v="Bill Tyler"/>
    <x v="1"/>
    <s v="United States"/>
    <x v="1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  <x v="1"/>
    <x v="1"/>
    <s v="Yes"/>
  </r>
  <r>
    <n v="8620"/>
    <s v="CA-2019-132437"/>
    <x v="565"/>
    <d v="2019-09-13T00:00:00"/>
    <s v="Second Class"/>
    <s v="EM-14095"/>
    <s v="Eudokia Martin"/>
    <x v="1"/>
    <s v="United States"/>
    <x v="20"/>
    <x v="15"/>
    <n v="10024"/>
    <x v="3"/>
    <s v="OFF-ST-10001031"/>
    <x v="1"/>
    <x v="4"/>
    <s v="Adjustable Personal File Tote"/>
    <n v="65.12"/>
    <n v="4"/>
    <n v="0"/>
    <n v="16.931200000000004"/>
    <x v="3"/>
    <x v="0"/>
    <s v="No"/>
  </r>
  <r>
    <n v="8621"/>
    <s v="US-2019-119319"/>
    <x v="44"/>
    <d v="2019-11-09T00:00:00"/>
    <s v="Second Class"/>
    <s v="LC-17050"/>
    <s v="Liz Carlisle"/>
    <x v="0"/>
    <s v="United States"/>
    <x v="61"/>
    <x v="5"/>
    <n v="75217"/>
    <x v="2"/>
    <s v="FUR-FU-10003878"/>
    <x v="0"/>
    <x v="5"/>
    <s v="Linden 10&quot; Round Wall Clock, Black"/>
    <n v="30.560000000000002"/>
    <n v="5"/>
    <n v="0.6"/>
    <n v="-19.863999999999997"/>
    <x v="2"/>
    <x v="0"/>
    <s v="No"/>
  </r>
  <r>
    <n v="8622"/>
    <s v="CA-2019-104318"/>
    <x v="726"/>
    <d v="2019-05-18T00:00:00"/>
    <s v="Standard Class"/>
    <s v="FH-14275"/>
    <s v="Frank Hawley"/>
    <x v="1"/>
    <s v="United States"/>
    <x v="47"/>
    <x v="18"/>
    <n v="37064"/>
    <x v="0"/>
    <s v="OFF-AP-10000358"/>
    <x v="1"/>
    <x v="9"/>
    <s v="Fellowes Basic Home/Office Series Surge Protectors"/>
    <n v="20.768000000000001"/>
    <n v="2"/>
    <n v="0.2"/>
    <n v="2.3363999999999976"/>
    <x v="0"/>
    <x v="0"/>
    <s v="No"/>
  </r>
  <r>
    <n v="8623"/>
    <s v="US-2018-114230"/>
    <x v="581"/>
    <d v="2018-12-01T00:00:00"/>
    <s v="Standard Class"/>
    <s v="CM-12235"/>
    <s v="Chris McAfee"/>
    <x v="0"/>
    <s v="United States"/>
    <x v="42"/>
    <x v="16"/>
    <n v="85023"/>
    <x v="1"/>
    <s v="OFF-ST-10000876"/>
    <x v="1"/>
    <x v="4"/>
    <s v="Eldon Simplefile Box Office"/>
    <n v="39.808"/>
    <n v="4"/>
    <n v="0.2"/>
    <n v="3.9808000000000003"/>
    <x v="1"/>
    <x v="1"/>
    <s v="Yes"/>
  </r>
  <r>
    <n v="8624"/>
    <s v="CA-2017-136147"/>
    <x v="50"/>
    <d v="2017-11-18T00:00:00"/>
    <s v="Standard Class"/>
    <s v="FM-14380"/>
    <s v="Fred McMath"/>
    <x v="0"/>
    <s v="United States"/>
    <x v="100"/>
    <x v="2"/>
    <n v="33178"/>
    <x v="0"/>
    <s v="OFF-BI-10004224"/>
    <x v="1"/>
    <x v="8"/>
    <s v="Catalog Binders with Expanding Posts"/>
    <n v="121.10400000000003"/>
    <n v="6"/>
    <n v="0.7"/>
    <n v="-100.91999999999999"/>
    <x v="0"/>
    <x v="0"/>
    <s v="No"/>
  </r>
  <r>
    <n v="8625"/>
    <s v="CA-2017-136147"/>
    <x v="50"/>
    <d v="2017-11-18T00:00:00"/>
    <s v="Standard Class"/>
    <s v="FM-14380"/>
    <s v="Fred McMath"/>
    <x v="0"/>
    <s v="United States"/>
    <x v="100"/>
    <x v="2"/>
    <n v="33178"/>
    <x v="0"/>
    <s v="TEC-AC-10004568"/>
    <x v="2"/>
    <x v="11"/>
    <s v="Maxell LTO Ultrium - 800 GB"/>
    <n v="111.96"/>
    <n v="5"/>
    <n v="0.2"/>
    <n v="-1.3995000000000104"/>
    <x v="0"/>
    <x v="0"/>
    <s v="No"/>
  </r>
  <r>
    <n v="8626"/>
    <s v="CA-2017-156118"/>
    <x v="575"/>
    <d v="2017-12-12T00:00:00"/>
    <s v="Standard Class"/>
    <s v="HG-14965"/>
    <s v="Henry Goldwyn"/>
    <x v="1"/>
    <s v="United States"/>
    <x v="77"/>
    <x v="22"/>
    <n v="80906"/>
    <x v="1"/>
    <s v="OFF-PA-10000533"/>
    <x v="1"/>
    <x v="10"/>
    <s v="Southworth Parchment Paper &amp; Envelopes"/>
    <n v="15.696000000000002"/>
    <n v="3"/>
    <n v="0.2"/>
    <n v="5.1011999999999995"/>
    <x v="1"/>
    <x v="0"/>
    <s v="No"/>
  </r>
  <r>
    <n v="8627"/>
    <s v="CA-2017-164084"/>
    <x v="67"/>
    <d v="2017-09-12T00:00:00"/>
    <s v="Standard Class"/>
    <s v="AG-10525"/>
    <s v="Andy Gerbode"/>
    <x v="1"/>
    <s v="United States"/>
    <x v="20"/>
    <x v="15"/>
    <n v="10011"/>
    <x v="3"/>
    <s v="OFF-ST-10003638"/>
    <x v="1"/>
    <x v="4"/>
    <s v="Mobile Personal File Cube"/>
    <n v="70.260000000000005"/>
    <n v="3"/>
    <n v="0"/>
    <n v="18.970199999999998"/>
    <x v="3"/>
    <x v="0"/>
    <s v="No"/>
  </r>
  <r>
    <n v="8628"/>
    <s v="CA-2017-164084"/>
    <x v="67"/>
    <d v="2017-09-12T00:00:00"/>
    <s v="Standard Class"/>
    <s v="AG-10525"/>
    <s v="Andy Gerbode"/>
    <x v="1"/>
    <s v="United States"/>
    <x v="20"/>
    <x v="15"/>
    <n v="10011"/>
    <x v="3"/>
    <s v="TEC-AC-10002305"/>
    <x v="2"/>
    <x v="11"/>
    <s v="KeyTronic E03601U1 - Keyboard - Beige"/>
    <n v="90"/>
    <n v="5"/>
    <n v="0"/>
    <n v="16.199999999999992"/>
    <x v="3"/>
    <x v="0"/>
    <s v="No"/>
  </r>
  <r>
    <n v="8629"/>
    <s v="CA-2017-164084"/>
    <x v="67"/>
    <d v="2017-09-12T00:00:00"/>
    <s v="Standard Class"/>
    <s v="AG-10525"/>
    <s v="Andy Gerbode"/>
    <x v="1"/>
    <s v="United States"/>
    <x v="20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  <x v="3"/>
    <x v="0"/>
    <s v="No"/>
  </r>
  <r>
    <n v="8630"/>
    <s v="CA-2017-164084"/>
    <x v="67"/>
    <d v="2017-09-12T00:00:00"/>
    <s v="Standard Class"/>
    <s v="AG-10525"/>
    <s v="Andy Gerbode"/>
    <x v="1"/>
    <s v="United States"/>
    <x v="20"/>
    <x v="15"/>
    <n v="10011"/>
    <x v="3"/>
    <s v="FUR-TA-10003569"/>
    <x v="0"/>
    <x v="3"/>
    <s v="Bretford CR8500 Series Meeting Room Furniture"/>
    <n v="481.17599999999999"/>
    <n v="2"/>
    <n v="0.4"/>
    <n v="-120.29400000000004"/>
    <x v="3"/>
    <x v="0"/>
    <s v="No"/>
  </r>
  <r>
    <n v="8631"/>
    <s v="CA-2017-164084"/>
    <x v="67"/>
    <d v="2017-09-12T00:00:00"/>
    <s v="Standard Class"/>
    <s v="AG-10525"/>
    <s v="Andy Gerbode"/>
    <x v="1"/>
    <s v="United States"/>
    <x v="20"/>
    <x v="15"/>
    <n v="10011"/>
    <x v="3"/>
    <s v="OFF-FA-10003059"/>
    <x v="1"/>
    <x v="13"/>
    <s v="Assorted Color Push Pins"/>
    <n v="7.24"/>
    <n v="4"/>
    <n v="0"/>
    <n v="2.3891999999999998"/>
    <x v="3"/>
    <x v="0"/>
    <s v="No"/>
  </r>
  <r>
    <n v="8632"/>
    <s v="CA-2018-107783"/>
    <x v="1062"/>
    <d v="2018-07-29T00:00:00"/>
    <s v="First Class"/>
    <s v="OT-18730"/>
    <s v="Olvera Toch"/>
    <x v="0"/>
    <s v="United States"/>
    <x v="437"/>
    <x v="9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  <x v="3"/>
    <x v="0"/>
    <s v="No"/>
  </r>
  <r>
    <n v="8633"/>
    <s v="CA-2018-107783"/>
    <x v="1062"/>
    <d v="2018-07-29T00:00:00"/>
    <s v="First Class"/>
    <s v="OT-18730"/>
    <s v="Olvera Toch"/>
    <x v="0"/>
    <s v="United States"/>
    <x v="437"/>
    <x v="9"/>
    <n v="18018"/>
    <x v="3"/>
    <s v="OFF-BI-10000545"/>
    <x v="1"/>
    <x v="8"/>
    <s v="GBC Ibimaster 500 Manual ProClick Binding System"/>
    <n v="1369.7640000000001"/>
    <n v="6"/>
    <n v="0.7"/>
    <n v="-913.17599999999993"/>
    <x v="3"/>
    <x v="0"/>
    <s v="No"/>
  </r>
  <r>
    <n v="8634"/>
    <s v="CA-2018-107783"/>
    <x v="1062"/>
    <d v="2018-07-29T00:00:00"/>
    <s v="First Class"/>
    <s v="OT-18730"/>
    <s v="Olvera Toch"/>
    <x v="0"/>
    <s v="United States"/>
    <x v="437"/>
    <x v="9"/>
    <n v="18018"/>
    <x v="3"/>
    <s v="OFF-AP-10004052"/>
    <x v="1"/>
    <x v="9"/>
    <s v="Hoover Replacement Belts For Soft Guard &amp; Commercial Ltweight Upright Vacs, 2/Pk"/>
    <n v="9.48"/>
    <n v="3"/>
    <n v="0.2"/>
    <n v="0.7110000000000003"/>
    <x v="3"/>
    <x v="0"/>
    <s v="No"/>
  </r>
  <r>
    <n v="8635"/>
    <s v="CA-2019-159793"/>
    <x v="326"/>
    <d v="2019-08-29T00:00:00"/>
    <s v="Standard Class"/>
    <s v="SV-20365"/>
    <s v="Seth Vernon"/>
    <x v="0"/>
    <s v="United States"/>
    <x v="10"/>
    <x v="9"/>
    <n v="19140"/>
    <x v="3"/>
    <s v="FUR-BO-10001798"/>
    <x v="0"/>
    <x v="0"/>
    <s v="Bush Somerset Collection Bookcase"/>
    <n v="130.97999999999999"/>
    <n v="2"/>
    <n v="0.5"/>
    <n v="-89.066399999999987"/>
    <x v="3"/>
    <x v="0"/>
    <s v="No"/>
  </r>
  <r>
    <n v="8636"/>
    <s v="CA-2016-160094"/>
    <x v="1013"/>
    <d v="2016-05-02T00:00:00"/>
    <s v="First Class"/>
    <s v="JM-16195"/>
    <s v="Justin MacKendrick"/>
    <x v="0"/>
    <s v="United States"/>
    <x v="103"/>
    <x v="0"/>
    <n v="40214"/>
    <x v="0"/>
    <s v="OFF-AR-10004010"/>
    <x v="1"/>
    <x v="6"/>
    <s v="Hunt Boston Vacuum Mount KS Pencil Sharpener"/>
    <n v="174.95000000000002"/>
    <n v="5"/>
    <n v="0"/>
    <n v="45.487000000000002"/>
    <x v="0"/>
    <x v="0"/>
    <s v="No"/>
  </r>
  <r>
    <n v="8637"/>
    <s v="CA-2016-160094"/>
    <x v="1013"/>
    <d v="2016-05-02T00:00:00"/>
    <s v="First Class"/>
    <s v="JM-16195"/>
    <s v="Justin MacKendrick"/>
    <x v="0"/>
    <s v="United States"/>
    <x v="103"/>
    <x v="0"/>
    <n v="40214"/>
    <x v="0"/>
    <s v="OFF-ST-10000585"/>
    <x v="1"/>
    <x v="4"/>
    <s v="Economy Rollaway Files"/>
    <n v="826"/>
    <n v="5"/>
    <n v="0"/>
    <n v="214.76"/>
    <x v="0"/>
    <x v="0"/>
    <s v="No"/>
  </r>
  <r>
    <n v="8638"/>
    <s v="CA-2019-151281"/>
    <x v="842"/>
    <d v="2019-05-02T00:00:00"/>
    <s v="Standard Class"/>
    <s v="HM-14980"/>
    <s v="Henry MacAllister"/>
    <x v="0"/>
    <s v="United States"/>
    <x v="4"/>
    <x v="4"/>
    <n v="98105"/>
    <x v="1"/>
    <s v="FUR-FU-10000397"/>
    <x v="0"/>
    <x v="5"/>
    <s v="Luxo Economy Swing Arm Lamp"/>
    <n v="139.58000000000001"/>
    <n v="7"/>
    <n v="0"/>
    <n v="39.082400000000007"/>
    <x v="1"/>
    <x v="0"/>
    <s v="No"/>
  </r>
  <r>
    <n v="8639"/>
    <s v="CA-2019-118346"/>
    <x v="283"/>
    <d v="2019-07-24T00:00:00"/>
    <s v="First Class"/>
    <s v="PO-19180"/>
    <s v="Philisse Overcash"/>
    <x v="2"/>
    <s v="United States"/>
    <x v="249"/>
    <x v="6"/>
    <n v="53142"/>
    <x v="2"/>
    <s v="TEC-AC-10000736"/>
    <x v="2"/>
    <x v="11"/>
    <s v="Logitech G600 MMO Gaming Mouse"/>
    <n v="399.95"/>
    <n v="5"/>
    <n v="0"/>
    <n v="143.982"/>
    <x v="2"/>
    <x v="0"/>
    <s v="No"/>
  </r>
  <r>
    <n v="8640"/>
    <s v="CA-2016-129819"/>
    <x v="736"/>
    <d v="2016-12-15T00:00:00"/>
    <s v="Second Class"/>
    <s v="KC-16675"/>
    <s v="Kimberly Carter"/>
    <x v="1"/>
    <s v="United States"/>
    <x v="0"/>
    <x v="0"/>
    <n v="42420"/>
    <x v="0"/>
    <s v="OFF-BI-10004970"/>
    <x v="1"/>
    <x v="8"/>
    <s v="ACCOHIDE 3-Ring Binder, Blue, 1&quot;"/>
    <n v="12.39"/>
    <n v="3"/>
    <n v="0"/>
    <n v="5.8232999999999997"/>
    <x v="0"/>
    <x v="0"/>
    <s v="No"/>
  </r>
  <r>
    <n v="8641"/>
    <s v="US-2019-148551"/>
    <x v="602"/>
    <d v="2019-01-16T00:00:00"/>
    <s v="Standard Class"/>
    <s v="DB-13120"/>
    <s v="David Bremer"/>
    <x v="1"/>
    <s v="United States"/>
    <x v="61"/>
    <x v="5"/>
    <n v="75217"/>
    <x v="2"/>
    <s v="OFF-BI-10000545"/>
    <x v="1"/>
    <x v="8"/>
    <s v="GBC Ibimaster 500 Manual ProClick Binding System"/>
    <n v="760.97999999999979"/>
    <n v="5"/>
    <n v="0.8"/>
    <n v="-1141.47"/>
    <x v="2"/>
    <x v="0"/>
    <s v="No"/>
  </r>
  <r>
    <n v="8642"/>
    <s v="CA-2019-147767"/>
    <x v="574"/>
    <d v="2019-12-02T00:00:00"/>
    <s v="Same Day"/>
    <s v="SV-20935"/>
    <s v="Susan Vittorini"/>
    <x v="0"/>
    <s v="United States"/>
    <x v="97"/>
    <x v="16"/>
    <n v="85345"/>
    <x v="1"/>
    <s v="OFF-BI-10001670"/>
    <x v="1"/>
    <x v="8"/>
    <s v="Vinyl Sectional Post Binders"/>
    <n v="67.860000000000014"/>
    <n v="6"/>
    <n v="0.7"/>
    <n v="-45.239999999999995"/>
    <x v="1"/>
    <x v="0"/>
    <s v="No"/>
  </r>
  <r>
    <n v="8643"/>
    <s v="CA-2017-108259"/>
    <x v="627"/>
    <d v="2017-11-15T00:00:00"/>
    <s v="Standard Class"/>
    <s v="NS-18640"/>
    <s v="Noel Staavos"/>
    <x v="1"/>
    <s v="United States"/>
    <x v="108"/>
    <x v="3"/>
    <n v="28540"/>
    <x v="0"/>
    <s v="OFF-FA-10000624"/>
    <x v="1"/>
    <x v="13"/>
    <s v="OIC Binder Clips"/>
    <n v="31.504000000000005"/>
    <n v="11"/>
    <n v="0.2"/>
    <n v="11.814"/>
    <x v="0"/>
    <x v="0"/>
    <s v="No"/>
  </r>
  <r>
    <n v="8644"/>
    <s v="CA-2017-108259"/>
    <x v="627"/>
    <d v="2017-11-15T00:00:00"/>
    <s v="Standard Class"/>
    <s v="NS-18640"/>
    <s v="Noel Staavos"/>
    <x v="1"/>
    <s v="United States"/>
    <x v="108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7"/>
    <x v="0"/>
    <x v="0"/>
    <s v="No"/>
  </r>
  <r>
    <n v="8645"/>
    <s v="CA-2017-108259"/>
    <x v="627"/>
    <d v="2017-11-15T00:00:00"/>
    <s v="Standard Class"/>
    <s v="NS-18640"/>
    <s v="Noel Staavos"/>
    <x v="1"/>
    <s v="United States"/>
    <x v="108"/>
    <x v="3"/>
    <n v="28540"/>
    <x v="0"/>
    <s v="OFF-BI-10000315"/>
    <x v="1"/>
    <x v="8"/>
    <s v="Poly Designer Cover &amp; Back"/>
    <n v="39.878999999999998"/>
    <n v="7"/>
    <n v="0.7"/>
    <n v="-29.244599999999991"/>
    <x v="0"/>
    <x v="0"/>
    <s v="No"/>
  </r>
  <r>
    <n v="8646"/>
    <s v="CA-2017-108259"/>
    <x v="627"/>
    <d v="2017-11-15T00:00:00"/>
    <s v="Standard Class"/>
    <s v="NS-18640"/>
    <s v="Noel Staavos"/>
    <x v="1"/>
    <s v="United States"/>
    <x v="108"/>
    <x v="3"/>
    <n v="28540"/>
    <x v="0"/>
    <s v="FUR-FU-10000023"/>
    <x v="0"/>
    <x v="5"/>
    <s v="Eldon Wave Desk Accessories"/>
    <n v="4.7119999999999997"/>
    <n v="1"/>
    <n v="0.2"/>
    <n v="1.4136000000000002"/>
    <x v="0"/>
    <x v="0"/>
    <s v="No"/>
  </r>
  <r>
    <n v="8647"/>
    <s v="CA-2018-113341"/>
    <x v="881"/>
    <d v="2018-11-29T00:00:00"/>
    <s v="Standard Class"/>
    <s v="MH-17455"/>
    <s v="Mark Hamilton"/>
    <x v="0"/>
    <s v="United States"/>
    <x v="1"/>
    <x v="1"/>
    <n v="90032"/>
    <x v="1"/>
    <s v="FUR-CH-10004698"/>
    <x v="0"/>
    <x v="1"/>
    <s v="Padded Folding Chairs, Black, 4/Carton"/>
    <n v="194.35200000000003"/>
    <n v="3"/>
    <n v="0.2"/>
    <n v="19.435200000000009"/>
    <x v="1"/>
    <x v="1"/>
    <s v="Yes"/>
  </r>
  <r>
    <n v="8648"/>
    <s v="US-2017-131842"/>
    <x v="901"/>
    <d v="2017-12-08T00:00:00"/>
    <s v="First Class"/>
    <s v="RR-19525"/>
    <s v="Rick Reed"/>
    <x v="1"/>
    <s v="United States"/>
    <x v="316"/>
    <x v="18"/>
    <n v="37211"/>
    <x v="0"/>
    <s v="FUR-CH-10004477"/>
    <x v="0"/>
    <x v="1"/>
    <s v="Global Push Button Manager's Chair, Indigo"/>
    <n v="97.424000000000007"/>
    <n v="2"/>
    <n v="0.2"/>
    <n v="10.960199999999993"/>
    <x v="0"/>
    <x v="0"/>
    <s v="No"/>
  </r>
  <r>
    <n v="8649"/>
    <s v="CA-2018-164574"/>
    <x v="875"/>
    <d v="2018-08-03T00:00:00"/>
    <s v="Standard Class"/>
    <s v="RH-19555"/>
    <s v="Ritsa Hightower"/>
    <x v="0"/>
    <s v="United States"/>
    <x v="35"/>
    <x v="3"/>
    <n v="28205"/>
    <x v="0"/>
    <s v="OFF-ST-10003816"/>
    <x v="1"/>
    <x v="4"/>
    <s v="Fellowes High-Stak Drawer Files"/>
    <n v="704.76"/>
    <n v="5"/>
    <n v="0.2"/>
    <n v="26.428499999999957"/>
    <x v="0"/>
    <x v="0"/>
    <s v="No"/>
  </r>
  <r>
    <n v="8650"/>
    <s v="CA-2018-164574"/>
    <x v="875"/>
    <d v="2018-08-03T00:00:00"/>
    <s v="Standard Class"/>
    <s v="RH-19555"/>
    <s v="Ritsa Hightower"/>
    <x v="0"/>
    <s v="United States"/>
    <x v="35"/>
    <x v="3"/>
    <n v="28205"/>
    <x v="0"/>
    <s v="OFF-BI-10002429"/>
    <x v="1"/>
    <x v="8"/>
    <s v="Premier Elliptical Ring Binder, Black"/>
    <n v="27.396000000000004"/>
    <n v="3"/>
    <n v="0.7"/>
    <n v="-20.090399999999995"/>
    <x v="0"/>
    <x v="0"/>
    <s v="No"/>
  </r>
  <r>
    <n v="8651"/>
    <s v="CA-2016-142769"/>
    <x v="103"/>
    <d v="2016-09-13T00:00:00"/>
    <s v="Same Day"/>
    <s v="RP-19390"/>
    <s v="Resi Pölking"/>
    <x v="0"/>
    <s v="United States"/>
    <x v="4"/>
    <x v="4"/>
    <n v="98103"/>
    <x v="1"/>
    <s v="OFF-FA-10000840"/>
    <x v="1"/>
    <x v="13"/>
    <s v="OIC Thumb-Tacks"/>
    <n v="5.6999999999999993"/>
    <n v="5"/>
    <n v="0"/>
    <n v="2.6789999999999998"/>
    <x v="1"/>
    <x v="1"/>
    <s v="Yes"/>
  </r>
  <r>
    <n v="8652"/>
    <s v="CA-2016-142769"/>
    <x v="103"/>
    <d v="2016-09-13T00:00:00"/>
    <s v="Same Day"/>
    <s v="RP-19390"/>
    <s v="Resi Pölking"/>
    <x v="0"/>
    <s v="United States"/>
    <x v="4"/>
    <x v="4"/>
    <n v="98103"/>
    <x v="1"/>
    <s v="FUR-FU-10001918"/>
    <x v="0"/>
    <x v="5"/>
    <s v="C-Line Cubicle Keepers Polyproplyene Holder With Velcro Backings"/>
    <n v="14.190000000000001"/>
    <n v="3"/>
    <n v="0"/>
    <n v="5.5341000000000014"/>
    <x v="1"/>
    <x v="1"/>
    <s v="Yes"/>
  </r>
  <r>
    <n v="8653"/>
    <s v="CA-2016-142769"/>
    <x v="103"/>
    <d v="2016-09-13T00:00:00"/>
    <s v="Same Day"/>
    <s v="RP-19390"/>
    <s v="Resi Pölking"/>
    <x v="0"/>
    <s v="United States"/>
    <x v="4"/>
    <x v="4"/>
    <n v="98103"/>
    <x v="1"/>
    <s v="OFF-SU-10001574"/>
    <x v="1"/>
    <x v="14"/>
    <s v="Acme Value Line Scissors"/>
    <n v="7.3"/>
    <n v="2"/>
    <n v="0"/>
    <n v="2.1899999999999995"/>
    <x v="1"/>
    <x v="1"/>
    <s v="Yes"/>
  </r>
  <r>
    <n v="8654"/>
    <s v="CA-2016-142769"/>
    <x v="103"/>
    <d v="2016-09-13T00:00:00"/>
    <s v="Same Day"/>
    <s v="RP-19390"/>
    <s v="Resi Pölking"/>
    <x v="0"/>
    <s v="United States"/>
    <x v="4"/>
    <x v="4"/>
    <n v="98103"/>
    <x v="1"/>
    <s v="TEC-AC-10001606"/>
    <x v="2"/>
    <x v="11"/>
    <s v="Logitech Wireless Performance Mouse MX for PC and Mac"/>
    <n v="199.98"/>
    <n v="2"/>
    <n v="0"/>
    <n v="75.992400000000004"/>
    <x v="1"/>
    <x v="1"/>
    <s v="Yes"/>
  </r>
  <r>
    <n v="8655"/>
    <s v="CA-2016-142769"/>
    <x v="103"/>
    <d v="2016-09-13T00:00:00"/>
    <s v="Same Day"/>
    <s v="RP-19390"/>
    <s v="Resi Pölking"/>
    <x v="0"/>
    <s v="United States"/>
    <x v="4"/>
    <x v="4"/>
    <n v="98103"/>
    <x v="1"/>
    <s v="TEC-AC-10003399"/>
    <x v="2"/>
    <x v="11"/>
    <s v="Memorex Mini Travel Drive 64 GB USB 2.0 Flash Drive"/>
    <n v="144.96"/>
    <n v="4"/>
    <n v="0"/>
    <n v="60.883200000000002"/>
    <x v="1"/>
    <x v="1"/>
    <s v="Yes"/>
  </r>
  <r>
    <n v="8656"/>
    <s v="CA-2016-142769"/>
    <x v="103"/>
    <d v="2016-09-13T00:00:00"/>
    <s v="Same Day"/>
    <s v="RP-19390"/>
    <s v="Resi Pölking"/>
    <x v="0"/>
    <s v="United States"/>
    <x v="4"/>
    <x v="4"/>
    <n v="98103"/>
    <x v="1"/>
    <s v="TEC-AC-10000865"/>
    <x v="2"/>
    <x v="11"/>
    <s v="WD My Passport Ultra 500GB Portable External Hard Drive"/>
    <n v="118"/>
    <n v="2"/>
    <n v="0"/>
    <n v="20.059999999999988"/>
    <x v="1"/>
    <x v="1"/>
    <s v="Yes"/>
  </r>
  <r>
    <n v="8657"/>
    <s v="CA-2016-142769"/>
    <x v="103"/>
    <d v="2016-09-13T00:00:00"/>
    <s v="Same Day"/>
    <s v="RP-19390"/>
    <s v="Resi Pölking"/>
    <x v="0"/>
    <s v="United States"/>
    <x v="4"/>
    <x v="4"/>
    <n v="98103"/>
    <x v="1"/>
    <s v="OFF-PA-10002923"/>
    <x v="1"/>
    <x v="10"/>
    <s v="Xerox 1942"/>
    <n v="48.94"/>
    <n v="1"/>
    <n v="0"/>
    <n v="24.47"/>
    <x v="1"/>
    <x v="1"/>
    <s v="Yes"/>
  </r>
  <r>
    <n v="8658"/>
    <s v="CA-2016-142769"/>
    <x v="103"/>
    <d v="2016-09-13T00:00:00"/>
    <s v="Same Day"/>
    <s v="RP-19390"/>
    <s v="Resi Pölking"/>
    <x v="0"/>
    <s v="United States"/>
    <x v="4"/>
    <x v="4"/>
    <n v="98103"/>
    <x v="1"/>
    <s v="OFF-AP-10004785"/>
    <x v="1"/>
    <x v="9"/>
    <s v="Holmes Replacement Filter for HEPA Air Cleaner, Medium Room"/>
    <n v="22.66"/>
    <n v="2"/>
    <n v="0"/>
    <n v="9.743800000000002"/>
    <x v="1"/>
    <x v="1"/>
    <s v="Yes"/>
  </r>
  <r>
    <n v="8659"/>
    <s v="CA-2018-168361"/>
    <x v="1028"/>
    <d v="2018-06-25T00:00:00"/>
    <s v="Standard Class"/>
    <s v="KB-16600"/>
    <s v="Ken Brennan"/>
    <x v="1"/>
    <s v="United States"/>
    <x v="22"/>
    <x v="10"/>
    <n v="60623"/>
    <x v="2"/>
    <s v="OFF-BI-10003727"/>
    <x v="1"/>
    <x v="8"/>
    <s v="Avery Durable Slant Ring Binders With Label Holder"/>
    <n v="0.83599999999999974"/>
    <n v="1"/>
    <n v="0.8"/>
    <n v="-1.3376000000000001"/>
    <x v="2"/>
    <x v="0"/>
    <s v="No"/>
  </r>
  <r>
    <n v="8660"/>
    <s v="CA-2018-153185"/>
    <x v="323"/>
    <d v="2018-09-08T00:00:00"/>
    <s v="Standard Class"/>
    <s v="MH-17620"/>
    <s v="Matt Hagelstein"/>
    <x v="1"/>
    <s v="United States"/>
    <x v="74"/>
    <x v="24"/>
    <n v="45231"/>
    <x v="3"/>
    <s v="OFF-PA-10002246"/>
    <x v="1"/>
    <x v="10"/>
    <s v="Wirebound Four 2-3/4 x 5 Forms per Page, 400 Sets per Book"/>
    <n v="30.96"/>
    <n v="6"/>
    <n v="0.2"/>
    <n v="11.223000000000001"/>
    <x v="3"/>
    <x v="0"/>
    <s v="No"/>
  </r>
  <r>
    <n v="8661"/>
    <s v="CA-2019-124765"/>
    <x v="920"/>
    <d v="2019-11-30T00:00:00"/>
    <s v="Standard Class"/>
    <s v="HZ-14950"/>
    <s v="Henia Zydlo"/>
    <x v="0"/>
    <s v="United States"/>
    <x v="2"/>
    <x v="2"/>
    <n v="33311"/>
    <x v="0"/>
    <s v="FUR-BO-10003965"/>
    <x v="0"/>
    <x v="0"/>
    <s v="O'Sullivan Manor Hill 2-Door Library in Brianna Oak"/>
    <n v="723.92"/>
    <n v="5"/>
    <n v="0.2"/>
    <n v="-81.440999999999946"/>
    <x v="0"/>
    <x v="0"/>
    <s v="No"/>
  </r>
  <r>
    <n v="8662"/>
    <s v="CA-2017-131856"/>
    <x v="793"/>
    <d v="2017-05-17T00:00:00"/>
    <s v="Standard Class"/>
    <s v="JG-15160"/>
    <s v="James Galang"/>
    <x v="0"/>
    <s v="United States"/>
    <x v="12"/>
    <x v="5"/>
    <n v="77041"/>
    <x v="2"/>
    <s v="FUR-FU-10000175"/>
    <x v="0"/>
    <x v="5"/>
    <s v="DAX Wood Document Frame."/>
    <n v="21.968000000000004"/>
    <n v="4"/>
    <n v="0.6"/>
    <n v="-15.9268"/>
    <x v="2"/>
    <x v="0"/>
    <s v="No"/>
  </r>
  <r>
    <n v="8663"/>
    <s v="CA-2017-131856"/>
    <x v="793"/>
    <d v="2017-05-17T00:00:00"/>
    <s v="Standard Class"/>
    <s v="JG-15160"/>
    <s v="James Galang"/>
    <x v="0"/>
    <s v="United States"/>
    <x v="12"/>
    <x v="5"/>
    <n v="77041"/>
    <x v="2"/>
    <s v="TEC-PH-10001336"/>
    <x v="2"/>
    <x v="7"/>
    <s v="Digium D40 VoIP phone"/>
    <n v="619.15200000000004"/>
    <n v="6"/>
    <n v="0.2"/>
    <n v="69.654599999999988"/>
    <x v="2"/>
    <x v="0"/>
    <s v="No"/>
  </r>
  <r>
    <n v="8664"/>
    <s v="CA-2017-131856"/>
    <x v="793"/>
    <d v="2017-05-17T00:00:00"/>
    <s v="Standard Class"/>
    <s v="JG-15160"/>
    <s v="James Galang"/>
    <x v="0"/>
    <s v="United States"/>
    <x v="12"/>
    <x v="5"/>
    <n v="77041"/>
    <x v="2"/>
    <s v="OFF-PA-10001954"/>
    <x v="1"/>
    <x v="10"/>
    <s v="Xerox 1964"/>
    <n v="127.90400000000001"/>
    <n v="7"/>
    <n v="0.2"/>
    <n v="41.568799999999996"/>
    <x v="2"/>
    <x v="0"/>
    <s v="No"/>
  </r>
  <r>
    <n v="8665"/>
    <s v="CA-2019-126634"/>
    <x v="983"/>
    <d v="2019-04-01T00:00:00"/>
    <s v="Second Class"/>
    <s v="AB-10165"/>
    <s v="Alan Barnes"/>
    <x v="0"/>
    <s v="United States"/>
    <x v="80"/>
    <x v="1"/>
    <n v="90712"/>
    <x v="1"/>
    <s v="FUR-FU-10004973"/>
    <x v="0"/>
    <x v="5"/>
    <s v="Flat Face Poster Frame"/>
    <n v="94.2"/>
    <n v="5"/>
    <n v="0"/>
    <n v="39.564000000000007"/>
    <x v="1"/>
    <x v="0"/>
    <s v="No"/>
  </r>
  <r>
    <n v="8666"/>
    <s v="CA-2018-118500"/>
    <x v="1019"/>
    <d v="2018-11-18T00:00:00"/>
    <s v="First Class"/>
    <s v="HJ-14875"/>
    <s v="Heather Jas"/>
    <x v="2"/>
    <s v="United States"/>
    <x v="8"/>
    <x v="1"/>
    <n v="94122"/>
    <x v="1"/>
    <s v="OFF-SU-10004231"/>
    <x v="1"/>
    <x v="14"/>
    <s v="Acme Tagit Stainless Steel Antibacterial Scissors"/>
    <n v="49.5"/>
    <n v="5"/>
    <n v="0"/>
    <n v="13.365"/>
    <x v="1"/>
    <x v="1"/>
    <s v="Yes"/>
  </r>
  <r>
    <n v="8667"/>
    <s v="CA-2018-163951"/>
    <x v="945"/>
    <d v="2019-01-02T00:00:00"/>
    <s v="First Class"/>
    <s v="CJ-11875"/>
    <s v="Carl Jackson"/>
    <x v="1"/>
    <s v="United States"/>
    <x v="10"/>
    <x v="9"/>
    <n v="19140"/>
    <x v="3"/>
    <s v="OFF-AR-10004269"/>
    <x v="1"/>
    <x v="6"/>
    <s v="Newell 31"/>
    <n v="16.520000000000003"/>
    <n v="5"/>
    <n v="0.2"/>
    <n v="1.6519999999999992"/>
    <x v="3"/>
    <x v="0"/>
    <s v="No"/>
  </r>
  <r>
    <n v="8668"/>
    <s v="CA-2018-149916"/>
    <x v="596"/>
    <d v="2018-12-24T00:00:00"/>
    <s v="Second Class"/>
    <s v="ED-13885"/>
    <s v="Emily Ducich"/>
    <x v="2"/>
    <s v="United States"/>
    <x v="4"/>
    <x v="4"/>
    <n v="98115"/>
    <x v="1"/>
    <s v="OFF-BI-10004002"/>
    <x v="1"/>
    <x v="8"/>
    <s v="Wilson Jones International Size A4 Ring Binders"/>
    <n v="55.360000000000007"/>
    <n v="4"/>
    <n v="0.2"/>
    <n v="19.375999999999998"/>
    <x v="1"/>
    <x v="0"/>
    <s v="No"/>
  </r>
  <r>
    <n v="8669"/>
    <s v="CA-2018-149916"/>
    <x v="596"/>
    <d v="2018-12-24T00:00:00"/>
    <s v="Second Class"/>
    <s v="ED-13885"/>
    <s v="Emily Ducich"/>
    <x v="2"/>
    <s v="United States"/>
    <x v="4"/>
    <x v="4"/>
    <n v="98115"/>
    <x v="1"/>
    <s v="TEC-MA-10000752"/>
    <x v="2"/>
    <x v="15"/>
    <s v="Texas Instrument TI-15 Fraction Calculator"/>
    <n v="11.56"/>
    <n v="1"/>
    <n v="0.2"/>
    <n v="3.7569999999999992"/>
    <x v="1"/>
    <x v="0"/>
    <s v="No"/>
  </r>
  <r>
    <n v="8670"/>
    <s v="CA-2017-158918"/>
    <x v="139"/>
    <d v="2017-12-25T00:00:00"/>
    <s v="Second Class"/>
    <s v="AI-10855"/>
    <s v="Arianne Irving"/>
    <x v="0"/>
    <s v="United States"/>
    <x v="1"/>
    <x v="1"/>
    <n v="90036"/>
    <x v="1"/>
    <s v="OFF-PA-10004947"/>
    <x v="1"/>
    <x v="10"/>
    <s v="Easy-staple paper"/>
    <n v="17.12"/>
    <n v="4"/>
    <n v="0"/>
    <n v="7.7039999999999988"/>
    <x v="1"/>
    <x v="0"/>
    <s v="No"/>
  </r>
  <r>
    <n v="8671"/>
    <s v="US-2016-159611"/>
    <x v="422"/>
    <d v="2017-01-01T00:00:00"/>
    <s v="Second Class"/>
    <s v="KB-16315"/>
    <s v="Karl Braun"/>
    <x v="0"/>
    <s v="United States"/>
    <x v="138"/>
    <x v="24"/>
    <n v="44105"/>
    <x v="3"/>
    <s v="FUR-FU-10004904"/>
    <x v="0"/>
    <x v="5"/>
    <s v="Eldon &quot;L&quot; Workstation Diamond Chairmat"/>
    <n v="182.35200000000003"/>
    <n v="3"/>
    <n v="0.2"/>
    <n v="-18.23520000000002"/>
    <x v="3"/>
    <x v="0"/>
    <s v="No"/>
  </r>
  <r>
    <n v="8672"/>
    <s v="US-2016-159611"/>
    <x v="422"/>
    <d v="2017-01-01T00:00:00"/>
    <s v="Second Class"/>
    <s v="KB-16315"/>
    <s v="Karl Braun"/>
    <x v="0"/>
    <s v="United States"/>
    <x v="138"/>
    <x v="24"/>
    <n v="44105"/>
    <x v="3"/>
    <s v="OFF-ST-10002790"/>
    <x v="1"/>
    <x v="4"/>
    <s v="Safco Industrial Shelving"/>
    <n v="118.16"/>
    <n v="2"/>
    <n v="0.2"/>
    <n v="-25.108999999999988"/>
    <x v="3"/>
    <x v="0"/>
    <s v="No"/>
  </r>
  <r>
    <n v="8673"/>
    <s v="CA-2019-163265"/>
    <x v="911"/>
    <d v="2019-02-21T00:00:00"/>
    <s v="Standard Class"/>
    <s v="JS-16030"/>
    <s v="Joy Smith"/>
    <x v="0"/>
    <s v="United States"/>
    <x v="27"/>
    <x v="10"/>
    <n v="62521"/>
    <x v="2"/>
    <s v="OFF-FA-10004854"/>
    <x v="1"/>
    <x v="13"/>
    <s v="Vinyl Coated Wire Paper Clips in Organizer Box, 800/Box"/>
    <n v="18.368000000000002"/>
    <n v="2"/>
    <n v="0.2"/>
    <n v="6.1991999999999994"/>
    <x v="2"/>
    <x v="0"/>
    <s v="No"/>
  </r>
  <r>
    <n v="8674"/>
    <s v="CA-2019-163265"/>
    <x v="911"/>
    <d v="2019-02-21T00:00:00"/>
    <s v="Standard Class"/>
    <s v="JS-16030"/>
    <s v="Joy Smith"/>
    <x v="0"/>
    <s v="United States"/>
    <x v="27"/>
    <x v="10"/>
    <n v="62521"/>
    <x v="2"/>
    <s v="FUR-CH-10004063"/>
    <x v="0"/>
    <x v="1"/>
    <s v="Global Deluxe High-Back Manager's Chair"/>
    <n v="600.55799999999999"/>
    <n v="3"/>
    <n v="0.3"/>
    <n v="-8.5794000000000779"/>
    <x v="2"/>
    <x v="0"/>
    <s v="No"/>
  </r>
  <r>
    <n v="8675"/>
    <s v="CA-2019-163265"/>
    <x v="911"/>
    <d v="2019-02-21T00:00:00"/>
    <s v="Standard Class"/>
    <s v="JS-16030"/>
    <s v="Joy Smith"/>
    <x v="0"/>
    <s v="United States"/>
    <x v="27"/>
    <x v="10"/>
    <n v="62521"/>
    <x v="2"/>
    <s v="OFF-ST-10000642"/>
    <x v="1"/>
    <x v="4"/>
    <s v="Tennsco Lockers, Gray"/>
    <n v="50.352000000000004"/>
    <n v="3"/>
    <n v="0.2"/>
    <n v="-8.1822000000000052"/>
    <x v="2"/>
    <x v="0"/>
    <s v="No"/>
  </r>
  <r>
    <n v="8676"/>
    <s v="CA-2019-163265"/>
    <x v="911"/>
    <d v="2019-02-21T00:00:00"/>
    <s v="Standard Class"/>
    <s v="JS-16030"/>
    <s v="Joy Smith"/>
    <x v="0"/>
    <s v="United States"/>
    <x v="27"/>
    <x v="10"/>
    <n v="62521"/>
    <x v="2"/>
    <s v="OFF-AR-10004078"/>
    <x v="1"/>
    <x v="6"/>
    <s v="Newell 312"/>
    <n v="28.031999999999996"/>
    <n v="6"/>
    <n v="0.2"/>
    <n v="3.5039999999999996"/>
    <x v="2"/>
    <x v="0"/>
    <s v="No"/>
  </r>
  <r>
    <n v="8677"/>
    <s v="CA-2019-163265"/>
    <x v="911"/>
    <d v="2019-02-21T00:00:00"/>
    <s v="Standard Class"/>
    <s v="JS-16030"/>
    <s v="Joy Smith"/>
    <x v="0"/>
    <s v="United States"/>
    <x v="27"/>
    <x v="10"/>
    <n v="62521"/>
    <x v="2"/>
    <s v="FUR-FU-10004270"/>
    <x v="0"/>
    <x v="5"/>
    <s v="Executive Impressions 13&quot; Clairmont Wall Clock"/>
    <n v="7.6920000000000002"/>
    <n v="1"/>
    <n v="0.6"/>
    <n v="-3.6536999999999988"/>
    <x v="2"/>
    <x v="0"/>
    <s v="No"/>
  </r>
  <r>
    <n v="8678"/>
    <s v="CA-2019-141705"/>
    <x v="1200"/>
    <d v="2019-10-26T00:00:00"/>
    <s v="First Class"/>
    <s v="PO-18850"/>
    <s v="Patrick O'Brill"/>
    <x v="0"/>
    <s v="United States"/>
    <x v="511"/>
    <x v="5"/>
    <n v="76063"/>
    <x v="2"/>
    <s v="FUR-TA-10004607"/>
    <x v="0"/>
    <x v="3"/>
    <s v="Hon 2111 Invitation Series Straight Table"/>
    <n v="517.40500000000009"/>
    <n v="5"/>
    <n v="0.3"/>
    <n v="-81.306500000000028"/>
    <x v="2"/>
    <x v="0"/>
    <s v="No"/>
  </r>
  <r>
    <n v="8679"/>
    <s v="CA-2018-112739"/>
    <x v="476"/>
    <d v="2018-09-07T00:00:00"/>
    <s v="Second Class"/>
    <s v="RD-19810"/>
    <s v="Ross DeVincentis"/>
    <x v="2"/>
    <s v="United States"/>
    <x v="12"/>
    <x v="5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  <x v="2"/>
    <x v="0"/>
    <s v="No"/>
  </r>
  <r>
    <n v="8680"/>
    <s v="CA-2018-112739"/>
    <x v="476"/>
    <d v="2018-09-07T00:00:00"/>
    <s v="Second Class"/>
    <s v="RD-19810"/>
    <s v="Ross DeVincentis"/>
    <x v="2"/>
    <s v="United States"/>
    <x v="12"/>
    <x v="5"/>
    <n v="77070"/>
    <x v="2"/>
    <s v="TEC-AC-10001714"/>
    <x v="2"/>
    <x v="11"/>
    <s v="Logitech MX Performance Wireless Mouse"/>
    <n v="159.56"/>
    <n v="5"/>
    <n v="0.2"/>
    <n v="33.906499999999994"/>
    <x v="2"/>
    <x v="0"/>
    <s v="No"/>
  </r>
  <r>
    <n v="8681"/>
    <s v="CA-2018-143805"/>
    <x v="49"/>
    <d v="2018-12-03T00:00:00"/>
    <s v="Second Class"/>
    <s v="JD-15895"/>
    <s v="Jonathan Doherty"/>
    <x v="1"/>
    <s v="United States"/>
    <x v="102"/>
    <x v="17"/>
    <n v="23223"/>
    <x v="0"/>
    <s v="OFF-AP-10002945"/>
    <x v="1"/>
    <x v="9"/>
    <s v="Honeywell Enviracaire Portable HEPA Air Cleaner for 17' x 22' Room"/>
    <n v="2104.5499999999997"/>
    <n v="7"/>
    <n v="0"/>
    <n v="694.50149999999985"/>
    <x v="0"/>
    <x v="0"/>
    <s v="No"/>
  </r>
  <r>
    <n v="8682"/>
    <s v="CA-2018-143805"/>
    <x v="49"/>
    <d v="2018-12-03T00:00:00"/>
    <s v="Second Class"/>
    <s v="JD-15895"/>
    <s v="Jonathan Doherty"/>
    <x v="1"/>
    <s v="United States"/>
    <x v="102"/>
    <x v="17"/>
    <n v="23223"/>
    <x v="0"/>
    <s v="OFF-SU-10004664"/>
    <x v="1"/>
    <x v="14"/>
    <s v="Acme Softgrip Scissors"/>
    <n v="40.700000000000003"/>
    <n v="5"/>
    <n v="0"/>
    <n v="11.802999999999999"/>
    <x v="0"/>
    <x v="0"/>
    <s v="No"/>
  </r>
  <r>
    <n v="8683"/>
    <s v="CA-2016-133634"/>
    <x v="1127"/>
    <d v="2016-11-10T00:00:00"/>
    <s v="Standard Class"/>
    <s v="SR-20740"/>
    <s v="Steven Roelle"/>
    <x v="2"/>
    <s v="United States"/>
    <x v="81"/>
    <x v="17"/>
    <n v="22204"/>
    <x v="0"/>
    <s v="TEC-AC-10002550"/>
    <x v="2"/>
    <x v="11"/>
    <s v="Maxell 4.7GB DVD-RW 3/Pack"/>
    <n v="47.79"/>
    <n v="3"/>
    <n v="0"/>
    <n v="16.2486"/>
    <x v="0"/>
    <x v="0"/>
    <s v="No"/>
  </r>
  <r>
    <n v="8684"/>
    <s v="CA-2019-101665"/>
    <x v="920"/>
    <d v="2019-12-01T00:00:00"/>
    <s v="Standard Class"/>
    <s v="TZ-21580"/>
    <s v="Tracy Zic"/>
    <x v="0"/>
    <s v="United States"/>
    <x v="8"/>
    <x v="1"/>
    <n v="94122"/>
    <x v="1"/>
    <s v="OFF-AR-10002335"/>
    <x v="1"/>
    <x v="6"/>
    <s v="DIXON Oriole Pencils"/>
    <n v="5.16"/>
    <n v="2"/>
    <n v="0"/>
    <n v="1.3416000000000001"/>
    <x v="1"/>
    <x v="0"/>
    <s v="No"/>
  </r>
  <r>
    <n v="8685"/>
    <s v="CA-2018-155446"/>
    <x v="186"/>
    <d v="2018-12-23T00:00:00"/>
    <s v="Standard Class"/>
    <s v="TN-21040"/>
    <s v="Tanja Norvell"/>
    <x v="2"/>
    <s v="United States"/>
    <x v="70"/>
    <x v="1"/>
    <n v="92024"/>
    <x v="1"/>
    <s v="TEC-AC-10001445"/>
    <x v="2"/>
    <x v="11"/>
    <s v="Imation USB 2.0 Swivel Flash Drive USB flash drive - 4 GB - Pink"/>
    <n v="21.209999999999997"/>
    <n v="7"/>
    <n v="0"/>
    <n v="4.4540999999999986"/>
    <x v="1"/>
    <x v="0"/>
    <s v="No"/>
  </r>
  <r>
    <n v="8686"/>
    <s v="CA-2019-137323"/>
    <x v="237"/>
    <d v="2019-11-18T00:00:00"/>
    <s v="Second Class"/>
    <s v="PW-19030"/>
    <s v="Pauline Webber"/>
    <x v="1"/>
    <s v="United States"/>
    <x v="232"/>
    <x v="15"/>
    <n v="13601"/>
    <x v="3"/>
    <s v="OFF-ST-10003996"/>
    <x v="1"/>
    <x v="4"/>
    <s v="Letter/Legal File Tote with Clear Snap-On Lid, Black Granite"/>
    <n v="96.359999999999985"/>
    <n v="6"/>
    <n v="0"/>
    <n v="25.053599999999996"/>
    <x v="3"/>
    <x v="0"/>
    <s v="No"/>
  </r>
  <r>
    <n v="8687"/>
    <s v="CA-2018-144015"/>
    <x v="190"/>
    <d v="2018-06-26T00:00:00"/>
    <s v="Same Day"/>
    <s v="AH-10075"/>
    <s v="Adam Hart"/>
    <x v="1"/>
    <s v="United States"/>
    <x v="1"/>
    <x v="1"/>
    <n v="90036"/>
    <x v="1"/>
    <s v="OFF-SU-10003505"/>
    <x v="1"/>
    <x v="14"/>
    <s v="Premier Electric Letter Opener"/>
    <n v="231.72"/>
    <n v="2"/>
    <n v="0"/>
    <n v="11.585999999999984"/>
    <x v="1"/>
    <x v="0"/>
    <s v="No"/>
  </r>
  <r>
    <n v="8688"/>
    <s v="CA-2018-144015"/>
    <x v="190"/>
    <d v="2018-06-26T00:00:00"/>
    <s v="Same Day"/>
    <s v="AH-10075"/>
    <s v="Adam Hart"/>
    <x v="1"/>
    <s v="United States"/>
    <x v="1"/>
    <x v="1"/>
    <n v="90036"/>
    <x v="1"/>
    <s v="OFF-FA-10000624"/>
    <x v="1"/>
    <x v="13"/>
    <s v="OIC Binder Clips"/>
    <n v="17.899999999999999"/>
    <n v="5"/>
    <n v="0"/>
    <n v="8.9499999999999993"/>
    <x v="1"/>
    <x v="0"/>
    <s v="No"/>
  </r>
  <r>
    <n v="8689"/>
    <s v="CA-2018-144015"/>
    <x v="190"/>
    <d v="2018-06-26T00:00:00"/>
    <s v="Same Day"/>
    <s v="AH-10075"/>
    <s v="Adam Hart"/>
    <x v="1"/>
    <s v="United States"/>
    <x v="1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  <x v="1"/>
    <x v="0"/>
    <s v="No"/>
  </r>
  <r>
    <n v="8690"/>
    <s v="CA-2016-101427"/>
    <x v="58"/>
    <d v="2016-12-30T00:00:00"/>
    <s v="Standard Class"/>
    <s v="AY-10555"/>
    <s v="Andy Yotov"/>
    <x v="1"/>
    <s v="United States"/>
    <x v="10"/>
    <x v="9"/>
    <n v="19140"/>
    <x v="3"/>
    <s v="OFF-AR-10002257"/>
    <x v="1"/>
    <x v="6"/>
    <s v="Eldon Spacemaker Box, Quick-Snap Lid, Clear"/>
    <n v="8.016"/>
    <n v="3"/>
    <n v="0.2"/>
    <n v="1.102199999999999"/>
    <x v="3"/>
    <x v="0"/>
    <s v="No"/>
  </r>
  <r>
    <n v="8691"/>
    <s v="CA-2018-136770"/>
    <x v="1041"/>
    <d v="2018-08-18T00:00:00"/>
    <s v="Standard Class"/>
    <s v="SP-20650"/>
    <s v="Stephanie Phelps"/>
    <x v="1"/>
    <s v="United States"/>
    <x v="59"/>
    <x v="24"/>
    <n v="44312"/>
    <x v="3"/>
    <s v="TEC-PH-10003580"/>
    <x v="2"/>
    <x v="7"/>
    <s v="Cisco IP Phone 7961G-GE VoIP phone"/>
    <n v="259.89600000000002"/>
    <n v="2"/>
    <n v="0.4"/>
    <n v="-56.310799999999972"/>
    <x v="3"/>
    <x v="0"/>
    <s v="No"/>
  </r>
  <r>
    <n v="8692"/>
    <s v="CA-2018-136770"/>
    <x v="1041"/>
    <d v="2018-08-18T00:00:00"/>
    <s v="Standard Class"/>
    <s v="SP-20650"/>
    <s v="Stephanie Phelps"/>
    <x v="1"/>
    <s v="United States"/>
    <x v="59"/>
    <x v="24"/>
    <n v="44312"/>
    <x v="3"/>
    <s v="TEC-PH-10001530"/>
    <x v="2"/>
    <x v="7"/>
    <s v="Plantronics Voyager Pro Legend"/>
    <n v="247.18799999999999"/>
    <n v="2"/>
    <n v="0.4"/>
    <n v="-49.437600000000032"/>
    <x v="3"/>
    <x v="0"/>
    <s v="No"/>
  </r>
  <r>
    <n v="8693"/>
    <s v="CA-2018-136770"/>
    <x v="1041"/>
    <d v="2018-08-18T00:00:00"/>
    <s v="Standard Class"/>
    <s v="SP-20650"/>
    <s v="Stephanie Phelps"/>
    <x v="1"/>
    <s v="United States"/>
    <x v="59"/>
    <x v="24"/>
    <n v="44312"/>
    <x v="3"/>
    <s v="TEC-AC-10000420"/>
    <x v="2"/>
    <x v="11"/>
    <s v="Logitech G500s Laser Gaming Mouse with Adjustable Weight Tuning"/>
    <n v="279.95999999999998"/>
    <n v="5"/>
    <n v="0.2"/>
    <n v="48.992999999999995"/>
    <x v="3"/>
    <x v="0"/>
    <s v="No"/>
  </r>
  <r>
    <n v="8694"/>
    <s v="CA-2018-118311"/>
    <x v="1057"/>
    <d v="2018-10-28T00:00:00"/>
    <s v="Standard Class"/>
    <s v="ED-13885"/>
    <s v="Emily Ducich"/>
    <x v="2"/>
    <s v="United States"/>
    <x v="8"/>
    <x v="1"/>
    <n v="94110"/>
    <x v="1"/>
    <s v="TEC-AC-10000892"/>
    <x v="2"/>
    <x v="11"/>
    <s v="NETGEAR N750 Dual Band Wi-Fi Gigabit Router"/>
    <n v="450"/>
    <n v="5"/>
    <n v="0"/>
    <n v="162"/>
    <x v="1"/>
    <x v="1"/>
    <s v="Yes"/>
  </r>
  <r>
    <n v="8695"/>
    <s v="US-2016-112795"/>
    <x v="709"/>
    <d v="2016-08-28T00:00:00"/>
    <s v="Second Class"/>
    <s v="CR-12625"/>
    <s v="Corey Roper"/>
    <x v="2"/>
    <s v="United States"/>
    <x v="354"/>
    <x v="12"/>
    <n v="49505"/>
    <x v="2"/>
    <s v="OFF-PA-10001934"/>
    <x v="1"/>
    <x v="10"/>
    <s v="Xerox 1993"/>
    <n v="19.440000000000001"/>
    <n v="3"/>
    <n v="0"/>
    <n v="9.5256000000000007"/>
    <x v="2"/>
    <x v="0"/>
    <s v="No"/>
  </r>
  <r>
    <n v="8696"/>
    <s v="CA-2019-127096"/>
    <x v="175"/>
    <d v="2019-09-17T00:00:00"/>
    <s v="Second Class"/>
    <s v="CS-12400"/>
    <s v="Christopher Schild"/>
    <x v="2"/>
    <s v="United States"/>
    <x v="8"/>
    <x v="1"/>
    <n v="94109"/>
    <x v="1"/>
    <s v="FUR-TA-10003473"/>
    <x v="0"/>
    <x v="3"/>
    <s v="Bretford Rectangular Conference Table Tops"/>
    <n v="300.904"/>
    <n v="1"/>
    <n v="0.2"/>
    <n v="11.283900000000017"/>
    <x v="1"/>
    <x v="0"/>
    <s v="No"/>
  </r>
  <r>
    <n v="8697"/>
    <s v="CA-2019-119284"/>
    <x v="140"/>
    <d v="2019-06-20T00:00:00"/>
    <s v="Standard Class"/>
    <s v="TS-21205"/>
    <s v="Thomas Seio"/>
    <x v="1"/>
    <s v="United States"/>
    <x v="316"/>
    <x v="18"/>
    <n v="37211"/>
    <x v="0"/>
    <s v="TEC-PH-10001051"/>
    <x v="2"/>
    <x v="7"/>
    <s v="HTC One"/>
    <n v="239.976"/>
    <n v="3"/>
    <n v="0.2"/>
    <n v="26.997299999999967"/>
    <x v="0"/>
    <x v="1"/>
    <s v="Yes"/>
  </r>
  <r>
    <n v="8698"/>
    <s v="CA-2019-119284"/>
    <x v="140"/>
    <d v="2019-06-20T00:00:00"/>
    <s v="Standard Class"/>
    <s v="TS-21205"/>
    <s v="Thomas Seio"/>
    <x v="1"/>
    <s v="United States"/>
    <x v="316"/>
    <x v="18"/>
    <n v="37211"/>
    <x v="0"/>
    <s v="FUR-FU-10004351"/>
    <x v="0"/>
    <x v="5"/>
    <s v="Staple-based wall hangings"/>
    <n v="31.168000000000003"/>
    <n v="4"/>
    <n v="0.2"/>
    <n v="9.3504000000000005"/>
    <x v="0"/>
    <x v="1"/>
    <s v="Yes"/>
  </r>
  <r>
    <n v="8699"/>
    <s v="CA-2019-119284"/>
    <x v="140"/>
    <d v="2019-06-20T00:00:00"/>
    <s v="Standard Class"/>
    <s v="TS-21205"/>
    <s v="Thomas Seio"/>
    <x v="1"/>
    <s v="United States"/>
    <x v="316"/>
    <x v="18"/>
    <n v="37211"/>
    <x v="0"/>
    <s v="FUR-TA-10004152"/>
    <x v="0"/>
    <x v="3"/>
    <s v="Barricks 18&quot; x 48&quot; Non-Folding Utility Table with Bottom Storage Shelf"/>
    <n v="120.96"/>
    <n v="2"/>
    <n v="0.4"/>
    <n v="-28.224000000000004"/>
    <x v="0"/>
    <x v="1"/>
    <s v="Yes"/>
  </r>
  <r>
    <n v="8700"/>
    <s v="CA-2019-119284"/>
    <x v="140"/>
    <d v="2019-06-20T00:00:00"/>
    <s v="Standard Class"/>
    <s v="TS-21205"/>
    <s v="Thomas Seio"/>
    <x v="1"/>
    <s v="United States"/>
    <x v="316"/>
    <x v="18"/>
    <n v="37211"/>
    <x v="0"/>
    <s v="TEC-PH-10000560"/>
    <x v="2"/>
    <x v="7"/>
    <s v="Samsung Galaxy S III - 16GB - pebble blue (T-Mobile)"/>
    <n v="2239.9360000000001"/>
    <n v="8"/>
    <n v="0.2"/>
    <n v="223.99360000000013"/>
    <x v="0"/>
    <x v="1"/>
    <s v="Yes"/>
  </r>
  <r>
    <n v="8701"/>
    <s v="CA-2019-119284"/>
    <x v="140"/>
    <d v="2019-06-20T00:00:00"/>
    <s v="Standard Class"/>
    <s v="TS-21205"/>
    <s v="Thomas Seio"/>
    <x v="1"/>
    <s v="United States"/>
    <x v="316"/>
    <x v="18"/>
    <n v="37211"/>
    <x v="0"/>
    <s v="OFF-AP-10004249"/>
    <x v="1"/>
    <x v="9"/>
    <s v="Staple holder"/>
    <n v="76.608000000000004"/>
    <n v="8"/>
    <n v="0.2"/>
    <n v="6.7031999999999954"/>
    <x v="0"/>
    <x v="1"/>
    <s v="Yes"/>
  </r>
  <r>
    <n v="8702"/>
    <s v="CA-2019-119284"/>
    <x v="140"/>
    <d v="2019-06-20T00:00:00"/>
    <s v="Standard Class"/>
    <s v="TS-21205"/>
    <s v="Thomas Seio"/>
    <x v="1"/>
    <s v="United States"/>
    <x v="316"/>
    <x v="18"/>
    <n v="37211"/>
    <x v="0"/>
    <s v="OFF-ST-10001490"/>
    <x v="1"/>
    <x v="4"/>
    <s v="Hot File 7-Pocket, Floor Stand"/>
    <n v="142.77600000000001"/>
    <n v="1"/>
    <n v="0.2"/>
    <n v="17.84699999999998"/>
    <x v="0"/>
    <x v="1"/>
    <s v="Yes"/>
  </r>
  <r>
    <n v="8703"/>
    <s v="CA-2019-119284"/>
    <x v="140"/>
    <d v="2019-06-20T00:00:00"/>
    <s v="Standard Class"/>
    <s v="TS-21205"/>
    <s v="Thomas Seio"/>
    <x v="1"/>
    <s v="United States"/>
    <x v="316"/>
    <x v="18"/>
    <n v="37211"/>
    <x v="0"/>
    <s v="OFF-PA-10000312"/>
    <x v="1"/>
    <x v="10"/>
    <s v="Xerox 1955"/>
    <n v="91.360000000000014"/>
    <n v="5"/>
    <n v="0.2"/>
    <n v="29.691999999999993"/>
    <x v="0"/>
    <x v="1"/>
    <s v="Yes"/>
  </r>
  <r>
    <n v="8704"/>
    <s v="CA-2017-133494"/>
    <x v="879"/>
    <d v="2017-03-05T00:00:00"/>
    <s v="Standard Class"/>
    <s v="RP-19390"/>
    <s v="Resi Pölking"/>
    <x v="0"/>
    <s v="United States"/>
    <x v="10"/>
    <x v="9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  <x v="3"/>
    <x v="0"/>
    <s v="No"/>
  </r>
  <r>
    <n v="8705"/>
    <s v="CA-2018-111318"/>
    <x v="310"/>
    <d v="2018-07-26T00:00:00"/>
    <s v="First Class"/>
    <s v="IL-15100"/>
    <s v="Ivan Liston"/>
    <x v="0"/>
    <s v="United States"/>
    <x v="12"/>
    <x v="5"/>
    <n v="77041"/>
    <x v="2"/>
    <s v="TEC-PH-10004100"/>
    <x v="2"/>
    <x v="7"/>
    <s v="Griffin GC17055 Auxiliary Audio Cable"/>
    <n v="115.136"/>
    <n v="8"/>
    <n v="0.2"/>
    <n v="11.513600000000004"/>
    <x v="2"/>
    <x v="0"/>
    <s v="No"/>
  </r>
  <r>
    <n v="8706"/>
    <s v="US-2016-132745"/>
    <x v="1201"/>
    <d v="2016-10-05T00:00:00"/>
    <s v="Standard Class"/>
    <s v="NF-18475"/>
    <s v="Neil Französisch"/>
    <x v="2"/>
    <s v="United States"/>
    <x v="192"/>
    <x v="33"/>
    <n v="89502"/>
    <x v="1"/>
    <s v="OFF-FA-10000254"/>
    <x v="1"/>
    <x v="13"/>
    <s v="Sterling Rubber Bands by Alliance"/>
    <n v="4.71"/>
    <n v="1"/>
    <n v="0"/>
    <n v="0"/>
    <x v="1"/>
    <x v="0"/>
    <s v="No"/>
  </r>
  <r>
    <n v="8707"/>
    <s v="CA-2016-146815"/>
    <x v="78"/>
    <d v="2016-09-13T00:00:00"/>
    <s v="Standard Class"/>
    <s v="PP-18955"/>
    <s v="Paul Prost"/>
    <x v="2"/>
    <s v="United States"/>
    <x v="20"/>
    <x v="15"/>
    <n v="10009"/>
    <x v="3"/>
    <s v="FUR-CH-10004289"/>
    <x v="0"/>
    <x v="1"/>
    <s v="Global Super Steno Chair"/>
    <n v="172.76400000000001"/>
    <n v="2"/>
    <n v="0.1"/>
    <n v="13.437199999999986"/>
    <x v="3"/>
    <x v="0"/>
    <s v="No"/>
  </r>
  <r>
    <n v="8708"/>
    <s v="CA-2016-146815"/>
    <x v="78"/>
    <d v="2016-09-13T00:00:00"/>
    <s v="Standard Class"/>
    <s v="PP-18955"/>
    <s v="Paul Prost"/>
    <x v="2"/>
    <s v="United States"/>
    <x v="20"/>
    <x v="15"/>
    <n v="10009"/>
    <x v="3"/>
    <s v="OFF-AR-10003469"/>
    <x v="1"/>
    <x v="6"/>
    <s v="Nontoxic Chalk"/>
    <n v="3.52"/>
    <n v="2"/>
    <n v="0"/>
    <n v="1.6896"/>
    <x v="3"/>
    <x v="0"/>
    <s v="No"/>
  </r>
  <r>
    <n v="8709"/>
    <s v="CA-2016-119144"/>
    <x v="912"/>
    <d v="2016-11-18T00:00:00"/>
    <s v="First Class"/>
    <s v="JD-16150"/>
    <s v="Justin Deggeller"/>
    <x v="1"/>
    <s v="United States"/>
    <x v="1"/>
    <x v="1"/>
    <n v="90008"/>
    <x v="1"/>
    <s v="TEC-PH-10004188"/>
    <x v="2"/>
    <x v="7"/>
    <s v="OtterBox Commuter Series Case - Samsung Galaxy S4"/>
    <n v="79.968000000000004"/>
    <n v="4"/>
    <n v="0.2"/>
    <n v="-17.992799999999999"/>
    <x v="1"/>
    <x v="0"/>
    <s v="No"/>
  </r>
  <r>
    <n v="8710"/>
    <s v="CA-2016-119144"/>
    <x v="912"/>
    <d v="2016-11-18T00:00:00"/>
    <s v="First Class"/>
    <s v="JD-16150"/>
    <s v="Justin Deggeller"/>
    <x v="1"/>
    <s v="United States"/>
    <x v="1"/>
    <x v="1"/>
    <n v="90008"/>
    <x v="1"/>
    <s v="FUR-BO-10004015"/>
    <x v="0"/>
    <x v="0"/>
    <s v="Bush Andora Bookcase, Maple/Graphite Gray Finish"/>
    <n v="305.97449999999998"/>
    <n v="3"/>
    <n v="0.15"/>
    <n v="25.197899999999969"/>
    <x v="1"/>
    <x v="0"/>
    <s v="No"/>
  </r>
  <r>
    <n v="8711"/>
    <s v="CA-2016-119144"/>
    <x v="912"/>
    <d v="2016-11-18T00:00:00"/>
    <s v="First Class"/>
    <s v="JD-16150"/>
    <s v="Justin Deggeller"/>
    <x v="1"/>
    <s v="United States"/>
    <x v="1"/>
    <x v="1"/>
    <n v="90008"/>
    <x v="1"/>
    <s v="OFF-ST-10000991"/>
    <x v="1"/>
    <x v="4"/>
    <s v="Space Solutions HD Industrial Steel Shelving."/>
    <n v="344.90999999999997"/>
    <n v="3"/>
    <n v="0"/>
    <n v="10.347300000000004"/>
    <x v="1"/>
    <x v="0"/>
    <s v="No"/>
  </r>
  <r>
    <n v="8712"/>
    <s v="CA-2016-105648"/>
    <x v="223"/>
    <d v="2016-03-07T00:00:00"/>
    <s v="Standard Class"/>
    <s v="EJ-14155"/>
    <s v="Eva Jacobs"/>
    <x v="0"/>
    <s v="United States"/>
    <x v="70"/>
    <x v="1"/>
    <n v="92037"/>
    <x v="1"/>
    <s v="FUR-TA-10002958"/>
    <x v="0"/>
    <x v="3"/>
    <s v="Bevis Oval Conference Table, Walnut"/>
    <n v="626.35200000000009"/>
    <n v="3"/>
    <n v="0.2"/>
    <n v="-23.488200000000091"/>
    <x v="1"/>
    <x v="0"/>
    <s v="No"/>
  </r>
  <r>
    <n v="8713"/>
    <s v="US-2017-145422"/>
    <x v="155"/>
    <d v="2017-12-07T00:00:00"/>
    <s v="Standard Class"/>
    <s v="PW-19240"/>
    <s v="Pierre Wener"/>
    <x v="0"/>
    <s v="United States"/>
    <x v="8"/>
    <x v="1"/>
    <n v="94110"/>
    <x v="1"/>
    <s v="FUR-BO-10002213"/>
    <x v="0"/>
    <x v="0"/>
    <s v="Sauder Forest Hills Library, Woodland Oak Finish"/>
    <n v="359.49899999999997"/>
    <n v="3"/>
    <n v="0.15"/>
    <n v="-29.605799999999981"/>
    <x v="1"/>
    <x v="0"/>
    <s v="No"/>
  </r>
  <r>
    <n v="8714"/>
    <s v="CA-2019-136623"/>
    <x v="497"/>
    <d v="2019-07-16T00:00:00"/>
    <s v="Standard Class"/>
    <s v="TS-21430"/>
    <s v="Tom Stivers"/>
    <x v="1"/>
    <s v="United States"/>
    <x v="70"/>
    <x v="1"/>
    <n v="92105"/>
    <x v="1"/>
    <s v="TEC-PH-10000004"/>
    <x v="2"/>
    <x v="7"/>
    <s v="Belkin iPhone and iPad Lightning Cable"/>
    <n v="71.951999999999998"/>
    <n v="6"/>
    <n v="0.2"/>
    <n v="5.3963999999999963"/>
    <x v="1"/>
    <x v="0"/>
    <s v="No"/>
  </r>
  <r>
    <n v="8715"/>
    <s v="CA-2019-136623"/>
    <x v="497"/>
    <d v="2019-07-16T00:00:00"/>
    <s v="Standard Class"/>
    <s v="TS-21430"/>
    <s v="Tom Stivers"/>
    <x v="1"/>
    <s v="United States"/>
    <x v="70"/>
    <x v="1"/>
    <n v="92105"/>
    <x v="1"/>
    <s v="OFF-BI-10003708"/>
    <x v="1"/>
    <x v="8"/>
    <s v="Acco Four Pocket Poly Ring Binder with Label Holder, Smoke, 1&quot;"/>
    <n v="29.800000000000004"/>
    <n v="5"/>
    <n v="0.2"/>
    <n v="9.3124999999999982"/>
    <x v="1"/>
    <x v="0"/>
    <s v="No"/>
  </r>
  <r>
    <n v="8716"/>
    <s v="CA-2019-121678"/>
    <x v="673"/>
    <d v="2019-11-20T00:00:00"/>
    <s v="Second Class"/>
    <s v="BM-11650"/>
    <s v="Brian Moss"/>
    <x v="1"/>
    <s v="United States"/>
    <x v="512"/>
    <x v="24"/>
    <n v="44035"/>
    <x v="3"/>
    <s v="OFF-BI-10002949"/>
    <x v="1"/>
    <x v="8"/>
    <s v="Prestige Round Ring Binders"/>
    <n v="1.8240000000000003"/>
    <n v="1"/>
    <n v="0.7"/>
    <n v="-1.3983999999999996"/>
    <x v="3"/>
    <x v="0"/>
    <s v="No"/>
  </r>
  <r>
    <n v="8717"/>
    <s v="CA-2018-120824"/>
    <x v="1"/>
    <d v="2018-06-16T00:00:00"/>
    <s v="Second Class"/>
    <s v="AW-10930"/>
    <s v="Arthur Wiediger"/>
    <x v="2"/>
    <s v="United States"/>
    <x v="12"/>
    <x v="5"/>
    <n v="77070"/>
    <x v="2"/>
    <s v="OFF-AP-10001242"/>
    <x v="1"/>
    <x v="9"/>
    <s v="APC 7 Outlet Network SurgeArrest Surge Protector"/>
    <n v="64.383999999999986"/>
    <n v="4"/>
    <n v="0.8"/>
    <n v="-160.96"/>
    <x v="2"/>
    <x v="0"/>
    <s v="No"/>
  </r>
  <r>
    <n v="8718"/>
    <s v="CA-2018-120824"/>
    <x v="1"/>
    <d v="2018-06-16T00:00:00"/>
    <s v="Second Class"/>
    <s v="AW-10930"/>
    <s v="Arthur Wiediger"/>
    <x v="2"/>
    <s v="United States"/>
    <x v="12"/>
    <x v="5"/>
    <n v="77070"/>
    <x v="2"/>
    <s v="FUR-FU-10001424"/>
    <x v="0"/>
    <x v="5"/>
    <s v="Dax Clear Box Frame"/>
    <n v="6.9840000000000009"/>
    <n v="2"/>
    <n v="0.6"/>
    <n v="-4.5396000000000019"/>
    <x v="2"/>
    <x v="0"/>
    <s v="No"/>
  </r>
  <r>
    <n v="8719"/>
    <s v="CA-2018-120824"/>
    <x v="1"/>
    <d v="2018-06-16T00:00:00"/>
    <s v="Second Class"/>
    <s v="AW-10930"/>
    <s v="Arthur Wiediger"/>
    <x v="2"/>
    <s v="United States"/>
    <x v="12"/>
    <x v="5"/>
    <n v="77070"/>
    <x v="2"/>
    <s v="OFF-AR-10003469"/>
    <x v="1"/>
    <x v="6"/>
    <s v="Nontoxic Chalk"/>
    <n v="11.264000000000001"/>
    <n v="8"/>
    <n v="0.2"/>
    <n v="3.9423999999999997"/>
    <x v="2"/>
    <x v="0"/>
    <s v="No"/>
  </r>
  <r>
    <n v="8720"/>
    <s v="CA-2018-120824"/>
    <x v="1"/>
    <d v="2018-06-16T00:00:00"/>
    <s v="Second Class"/>
    <s v="AW-10930"/>
    <s v="Arthur Wiediger"/>
    <x v="2"/>
    <s v="United States"/>
    <x v="12"/>
    <x v="5"/>
    <n v="77070"/>
    <x v="2"/>
    <s v="OFF-PA-10000232"/>
    <x v="1"/>
    <x v="10"/>
    <s v="Xerox 1975"/>
    <n v="15.552000000000003"/>
    <n v="3"/>
    <n v="0.2"/>
    <n v="5.6375999999999999"/>
    <x v="2"/>
    <x v="0"/>
    <s v="No"/>
  </r>
  <r>
    <n v="8721"/>
    <s v="CA-2018-120824"/>
    <x v="1"/>
    <d v="2018-06-16T00:00:00"/>
    <s v="Second Class"/>
    <s v="AW-10930"/>
    <s v="Arthur Wiediger"/>
    <x v="2"/>
    <s v="United States"/>
    <x v="12"/>
    <x v="5"/>
    <n v="77070"/>
    <x v="2"/>
    <s v="FUR-CH-10000229"/>
    <x v="0"/>
    <x v="1"/>
    <s v="Global Enterprise Series Seating High-Back Swivel/Tilt Chairs"/>
    <n v="379.37200000000001"/>
    <n v="2"/>
    <n v="0.3"/>
    <n v="-119.23120000000003"/>
    <x v="2"/>
    <x v="0"/>
    <s v="No"/>
  </r>
  <r>
    <n v="8722"/>
    <s v="CA-2018-120824"/>
    <x v="1"/>
    <d v="2018-06-16T00:00:00"/>
    <s v="Second Class"/>
    <s v="AW-10930"/>
    <s v="Arthur Wiediger"/>
    <x v="2"/>
    <s v="United States"/>
    <x v="12"/>
    <x v="5"/>
    <n v="77070"/>
    <x v="2"/>
    <s v="OFF-ST-10002562"/>
    <x v="1"/>
    <x v="4"/>
    <s v="Staple magnet"/>
    <n v="67.536000000000016"/>
    <n v="9"/>
    <n v="0.2"/>
    <n v="6.7535999999999987"/>
    <x v="2"/>
    <x v="0"/>
    <s v="No"/>
  </r>
  <r>
    <n v="8723"/>
    <s v="CA-2018-120824"/>
    <x v="1"/>
    <d v="2018-06-16T00:00:00"/>
    <s v="Second Class"/>
    <s v="AW-10930"/>
    <s v="Arthur Wiediger"/>
    <x v="2"/>
    <s v="United States"/>
    <x v="12"/>
    <x v="5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  <x v="2"/>
    <x v="0"/>
    <s v="No"/>
  </r>
  <r>
    <n v="8724"/>
    <s v="US-2018-135209"/>
    <x v="723"/>
    <d v="2018-12-31T00:00:00"/>
    <s v="Second Class"/>
    <s v="MH-17290"/>
    <s v="Marc Harrigan"/>
    <x v="2"/>
    <s v="United States"/>
    <x v="100"/>
    <x v="2"/>
    <n v="33178"/>
    <x v="0"/>
    <s v="OFF-PA-10002986"/>
    <x v="1"/>
    <x v="10"/>
    <s v="Xerox 1898"/>
    <n v="37.408000000000001"/>
    <n v="7"/>
    <n v="0.2"/>
    <n v="13.0928"/>
    <x v="0"/>
    <x v="0"/>
    <s v="No"/>
  </r>
  <r>
    <n v="8725"/>
    <s v="US-2018-135209"/>
    <x v="723"/>
    <d v="2018-12-31T00:00:00"/>
    <s v="Second Class"/>
    <s v="MH-17290"/>
    <s v="Marc Harrigan"/>
    <x v="2"/>
    <s v="United States"/>
    <x v="100"/>
    <x v="2"/>
    <n v="33178"/>
    <x v="0"/>
    <s v="OFF-PA-10000143"/>
    <x v="1"/>
    <x v="10"/>
    <s v="Astroparche Fine Business Paper"/>
    <n v="25.344000000000001"/>
    <n v="6"/>
    <n v="0.2"/>
    <n v="8.8704000000000018"/>
    <x v="0"/>
    <x v="0"/>
    <s v="No"/>
  </r>
  <r>
    <n v="8726"/>
    <s v="CA-2019-148145"/>
    <x v="257"/>
    <d v="2019-03-23T00:00:00"/>
    <s v="Standard Class"/>
    <s v="SW-20275"/>
    <s v="Scott Williamson"/>
    <x v="0"/>
    <s v="United States"/>
    <x v="4"/>
    <x v="4"/>
    <n v="98115"/>
    <x v="1"/>
    <s v="OFF-AR-10003752"/>
    <x v="1"/>
    <x v="6"/>
    <s v="Deluxe Chalkboard Eraser Cleaner"/>
    <n v="46.2"/>
    <n v="4"/>
    <n v="0"/>
    <n v="21.251999999999999"/>
    <x v="1"/>
    <x v="0"/>
    <s v="No"/>
  </r>
  <r>
    <n v="8727"/>
    <s v="CA-2017-103870"/>
    <x v="17"/>
    <d v="2017-12-31T00:00:00"/>
    <s v="Standard Class"/>
    <s v="SP-20860"/>
    <s v="Sung Pak"/>
    <x v="1"/>
    <s v="United States"/>
    <x v="87"/>
    <x v="18"/>
    <n v="37130"/>
    <x v="0"/>
    <s v="TEC-AC-10002370"/>
    <x v="2"/>
    <x v="11"/>
    <s v="Maxell CD-R Discs"/>
    <n v="4.7279999999999998"/>
    <n v="3"/>
    <n v="0.2"/>
    <n v="0.70919999999999961"/>
    <x v="0"/>
    <x v="0"/>
    <s v="No"/>
  </r>
  <r>
    <n v="8728"/>
    <s v="CA-2017-103870"/>
    <x v="17"/>
    <d v="2017-12-31T00:00:00"/>
    <s v="Standard Class"/>
    <s v="SP-20860"/>
    <s v="Sung Pak"/>
    <x v="1"/>
    <s v="United States"/>
    <x v="87"/>
    <x v="18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  <x v="0"/>
    <x v="0"/>
    <s v="No"/>
  </r>
  <r>
    <n v="8729"/>
    <s v="CA-2017-103870"/>
    <x v="17"/>
    <d v="2017-12-31T00:00:00"/>
    <s v="Standard Class"/>
    <s v="SP-20860"/>
    <s v="Sung Pak"/>
    <x v="1"/>
    <s v="United States"/>
    <x v="87"/>
    <x v="18"/>
    <n v="37130"/>
    <x v="0"/>
    <s v="FUR-BO-10002853"/>
    <x v="0"/>
    <x v="0"/>
    <s v="O'Sullivan 5-Shelf Heavy-Duty Bookcases"/>
    <n v="131.10400000000001"/>
    <n v="2"/>
    <n v="0.2"/>
    <n v="8.1939999999999955"/>
    <x v="0"/>
    <x v="0"/>
    <s v="No"/>
  </r>
  <r>
    <n v="8730"/>
    <s v="CA-2017-103870"/>
    <x v="17"/>
    <d v="2017-12-31T00:00:00"/>
    <s v="Standard Class"/>
    <s v="SP-20860"/>
    <s v="Sung Pak"/>
    <x v="1"/>
    <s v="United States"/>
    <x v="87"/>
    <x v="18"/>
    <n v="37130"/>
    <x v="0"/>
    <s v="OFF-ST-10002562"/>
    <x v="1"/>
    <x v="4"/>
    <s v="Staple magnet"/>
    <n v="22.512000000000004"/>
    <n v="3"/>
    <n v="0.2"/>
    <n v="2.2511999999999999"/>
    <x v="0"/>
    <x v="0"/>
    <s v="No"/>
  </r>
  <r>
    <n v="8731"/>
    <s v="CA-2017-103870"/>
    <x v="17"/>
    <d v="2017-12-31T00:00:00"/>
    <s v="Standard Class"/>
    <s v="SP-20860"/>
    <s v="Sung Pak"/>
    <x v="1"/>
    <s v="United States"/>
    <x v="87"/>
    <x v="18"/>
    <n v="37130"/>
    <x v="0"/>
    <s v="TEC-AC-10004227"/>
    <x v="2"/>
    <x v="11"/>
    <s v="SanDisk Ultra 16 GB MicroSDHC Class 10 Memory Card"/>
    <n v="72.744000000000014"/>
    <n v="7"/>
    <n v="0.2"/>
    <n v="-12.730200000000011"/>
    <x v="0"/>
    <x v="0"/>
    <s v="No"/>
  </r>
  <r>
    <n v="8732"/>
    <s v="CA-2017-111017"/>
    <x v="374"/>
    <d v="2017-08-06T00:00:00"/>
    <s v="Standard Class"/>
    <s v="SC-20695"/>
    <s v="Steve Chapman"/>
    <x v="1"/>
    <s v="United States"/>
    <x v="285"/>
    <x v="25"/>
    <n v="63116"/>
    <x v="2"/>
    <s v="OFF-SU-10002573"/>
    <x v="1"/>
    <x v="14"/>
    <s v="Acme 10&quot; Easy Grip Assistive Scissors"/>
    <n v="52.59"/>
    <n v="3"/>
    <n v="0"/>
    <n v="15.776999999999996"/>
    <x v="2"/>
    <x v="0"/>
    <s v="No"/>
  </r>
  <r>
    <n v="8733"/>
    <s v="CA-2019-116988"/>
    <x v="818"/>
    <d v="2019-06-29T00:00:00"/>
    <s v="Second Class"/>
    <s v="PW-19030"/>
    <s v="Pauline Webber"/>
    <x v="1"/>
    <s v="United States"/>
    <x v="4"/>
    <x v="4"/>
    <n v="98105"/>
    <x v="1"/>
    <s v="OFF-PA-10003848"/>
    <x v="1"/>
    <x v="10"/>
    <s v="Xerox 1997"/>
    <n v="19.440000000000001"/>
    <n v="3"/>
    <n v="0"/>
    <n v="9.3312000000000008"/>
    <x v="1"/>
    <x v="0"/>
    <s v="No"/>
  </r>
  <r>
    <n v="8734"/>
    <s v="CA-2019-116988"/>
    <x v="818"/>
    <d v="2019-06-29T00:00:00"/>
    <s v="Second Class"/>
    <s v="PW-19030"/>
    <s v="Pauline Webber"/>
    <x v="1"/>
    <s v="United States"/>
    <x v="4"/>
    <x v="4"/>
    <n v="98105"/>
    <x v="1"/>
    <s v="FUR-FU-10001290"/>
    <x v="0"/>
    <x v="5"/>
    <s v="Executive Impressions Supervisor Wall Clock"/>
    <n v="126.30000000000001"/>
    <n v="3"/>
    <n v="0"/>
    <n v="40.415999999999997"/>
    <x v="1"/>
    <x v="0"/>
    <s v="No"/>
  </r>
  <r>
    <n v="8735"/>
    <s v="CA-2019-116988"/>
    <x v="818"/>
    <d v="2019-06-29T00:00:00"/>
    <s v="Second Class"/>
    <s v="PW-19030"/>
    <s v="Pauline Webber"/>
    <x v="1"/>
    <s v="United States"/>
    <x v="4"/>
    <x v="4"/>
    <n v="98105"/>
    <x v="1"/>
    <s v="TEC-AC-10003832"/>
    <x v="2"/>
    <x v="11"/>
    <s v="Logitech P710e Mobile Speakerphone"/>
    <n v="1287.45"/>
    <n v="5"/>
    <n v="0"/>
    <n v="244.61549999999988"/>
    <x v="1"/>
    <x v="0"/>
    <s v="No"/>
  </r>
  <r>
    <n v="8736"/>
    <s v="US-2016-169390"/>
    <x v="315"/>
    <d v="2016-02-10T00:00:00"/>
    <s v="Second Class"/>
    <s v="CS-12250"/>
    <s v="Chris Selesnick"/>
    <x v="1"/>
    <s v="United States"/>
    <x v="20"/>
    <x v="15"/>
    <n v="10024"/>
    <x v="3"/>
    <s v="OFF-ST-10001558"/>
    <x v="1"/>
    <x v="4"/>
    <s v="Acco Perma 4000 Stacking Storage Drawers"/>
    <n v="64.959999999999994"/>
    <n v="4"/>
    <n v="0"/>
    <n v="9.7439999999999998"/>
    <x v="3"/>
    <x v="0"/>
    <s v="No"/>
  </r>
  <r>
    <n v="8737"/>
    <s v="CA-2018-168774"/>
    <x v="913"/>
    <d v="2018-09-09T00:00:00"/>
    <s v="Standard Class"/>
    <s v="RP-19855"/>
    <s v="Roy Phan"/>
    <x v="1"/>
    <s v="United States"/>
    <x v="439"/>
    <x v="11"/>
    <n v="55125"/>
    <x v="2"/>
    <s v="OFF-ST-10001490"/>
    <x v="1"/>
    <x v="4"/>
    <s v="Hot File 7-Pocket, Floor Stand"/>
    <n v="535.41"/>
    <n v="3"/>
    <n v="0"/>
    <n v="160.62299999999993"/>
    <x v="2"/>
    <x v="0"/>
    <s v="No"/>
  </r>
  <r>
    <n v="8738"/>
    <s v="CA-2019-161592"/>
    <x v="1191"/>
    <d v="2019-04-10T00:00:00"/>
    <s v="Standard Class"/>
    <s v="CS-12175"/>
    <s v="Charles Sheldon"/>
    <x v="1"/>
    <s v="United States"/>
    <x v="346"/>
    <x v="18"/>
    <n v="37421"/>
    <x v="0"/>
    <s v="OFF-BI-10003669"/>
    <x v="1"/>
    <x v="8"/>
    <s v="3M Organizer Strips"/>
    <n v="8.1000000000000014"/>
    <n v="5"/>
    <n v="0.7"/>
    <n v="-5.9399999999999977"/>
    <x v="0"/>
    <x v="0"/>
    <s v="No"/>
  </r>
  <r>
    <n v="8739"/>
    <s v="US-2019-131961"/>
    <x v="166"/>
    <d v="2019-12-11T00:00:00"/>
    <s v="First Class"/>
    <s v="MJ-17740"/>
    <s v="Max Jones"/>
    <x v="0"/>
    <s v="United States"/>
    <x v="10"/>
    <x v="9"/>
    <n v="19140"/>
    <x v="3"/>
    <s v="OFF-AR-10004441"/>
    <x v="1"/>
    <x v="6"/>
    <s v="BIC Brite Liner Highlighters"/>
    <n v="13.247999999999999"/>
    <n v="4"/>
    <n v="0.2"/>
    <n v="3.6431999999999998"/>
    <x v="3"/>
    <x v="0"/>
    <s v="No"/>
  </r>
  <r>
    <n v="8740"/>
    <s v="US-2019-131961"/>
    <x v="166"/>
    <d v="2019-12-11T00:00:00"/>
    <s v="First Class"/>
    <s v="MJ-17740"/>
    <s v="Max Jones"/>
    <x v="0"/>
    <s v="United States"/>
    <x v="10"/>
    <x v="9"/>
    <n v="19140"/>
    <x v="3"/>
    <s v="TEC-PH-10001924"/>
    <x v="2"/>
    <x v="7"/>
    <s v="iHome FM Clock Radio with Lightning Dock"/>
    <n v="83.987999999999985"/>
    <n v="2"/>
    <n v="0.4"/>
    <n v="-20.996999999999993"/>
    <x v="3"/>
    <x v="0"/>
    <s v="No"/>
  </r>
  <r>
    <n v="8741"/>
    <s v="CA-2018-102498"/>
    <x v="1131"/>
    <d v="2018-07-25T00:00:00"/>
    <s v="First Class"/>
    <s v="JG-15160"/>
    <s v="James Galang"/>
    <x v="0"/>
    <s v="United States"/>
    <x v="240"/>
    <x v="28"/>
    <n v="70506"/>
    <x v="0"/>
    <s v="OFF-AR-10004456"/>
    <x v="1"/>
    <x v="6"/>
    <s v="Panasonic KP-4ABK Battery-Operated Pencil Sharpener"/>
    <n v="73.2"/>
    <n v="5"/>
    <n v="0"/>
    <n v="21.227999999999998"/>
    <x v="0"/>
    <x v="0"/>
    <s v="No"/>
  </r>
  <r>
    <n v="8742"/>
    <s v="CA-2017-113222"/>
    <x v="529"/>
    <d v="2017-11-09T00:00:00"/>
    <s v="Same Day"/>
    <s v="AG-10765"/>
    <s v="Anthony Garverick"/>
    <x v="2"/>
    <s v="United States"/>
    <x v="104"/>
    <x v="14"/>
    <n v="46226"/>
    <x v="2"/>
    <s v="OFF-BI-10001890"/>
    <x v="1"/>
    <x v="8"/>
    <s v="Avery Poly Binder Pockets"/>
    <n v="10.74"/>
    <n v="3"/>
    <n v="0"/>
    <n v="5.1551999999999998"/>
    <x v="2"/>
    <x v="0"/>
    <s v="No"/>
  </r>
  <r>
    <n v="8743"/>
    <s v="US-2017-144771"/>
    <x v="653"/>
    <d v="2017-10-04T00:00:00"/>
    <s v="First Class"/>
    <s v="CK-12205"/>
    <s v="Chloris Kastensmidt"/>
    <x v="0"/>
    <s v="United States"/>
    <x v="492"/>
    <x v="21"/>
    <n v="97123"/>
    <x v="1"/>
    <s v="FUR-FU-10000629"/>
    <x v="0"/>
    <x v="5"/>
    <s v="9-3/4 Diameter Round Wall Clock"/>
    <n v="11.032"/>
    <n v="1"/>
    <n v="0.2"/>
    <n v="3.0338000000000003"/>
    <x v="1"/>
    <x v="0"/>
    <s v="No"/>
  </r>
  <r>
    <n v="8744"/>
    <s v="US-2017-144771"/>
    <x v="653"/>
    <d v="2017-10-04T00:00:00"/>
    <s v="First Class"/>
    <s v="CK-12205"/>
    <s v="Chloris Kastensmidt"/>
    <x v="0"/>
    <s v="United States"/>
    <x v="492"/>
    <x v="21"/>
    <n v="97123"/>
    <x v="1"/>
    <s v="TEC-AC-10002323"/>
    <x v="2"/>
    <x v="11"/>
    <s v="SanDisk Ultra 32 GB MicroSDHC Class 10 Memory Card"/>
    <n v="53.040000000000006"/>
    <n v="3"/>
    <n v="0.2"/>
    <n v="-4.6409999999999982"/>
    <x v="1"/>
    <x v="0"/>
    <s v="No"/>
  </r>
  <r>
    <n v="8745"/>
    <s v="CA-2017-162376"/>
    <x v="6"/>
    <d v="2017-11-25T00:00:00"/>
    <s v="Second Class"/>
    <s v="HD-14785"/>
    <s v="Harold Dahlen"/>
    <x v="2"/>
    <s v="United States"/>
    <x v="471"/>
    <x v="31"/>
    <n v="2138"/>
    <x v="3"/>
    <s v="OFF-AR-10003056"/>
    <x v="1"/>
    <x v="6"/>
    <s v="Newell 341"/>
    <n v="17.12"/>
    <n v="4"/>
    <n v="0"/>
    <n v="4.9647999999999985"/>
    <x v="3"/>
    <x v="0"/>
    <s v="No"/>
  </r>
  <r>
    <n v="8746"/>
    <s v="CA-2017-162376"/>
    <x v="6"/>
    <d v="2017-11-25T00:00:00"/>
    <s v="Second Class"/>
    <s v="HD-14785"/>
    <s v="Harold Dahlen"/>
    <x v="2"/>
    <s v="United States"/>
    <x v="471"/>
    <x v="31"/>
    <n v="2138"/>
    <x v="3"/>
    <s v="OFF-PA-10000300"/>
    <x v="1"/>
    <x v="10"/>
    <s v="Xerox 1936"/>
    <n v="59.94"/>
    <n v="3"/>
    <n v="0"/>
    <n v="28.171799999999998"/>
    <x v="3"/>
    <x v="0"/>
    <s v="No"/>
  </r>
  <r>
    <n v="8747"/>
    <s v="CA-2019-128076"/>
    <x v="62"/>
    <d v="2019-02-07T00:00:00"/>
    <s v="Standard Class"/>
    <s v="BO-11350"/>
    <s v="Bill Overfelt"/>
    <x v="1"/>
    <s v="United States"/>
    <x v="70"/>
    <x v="1"/>
    <n v="92105"/>
    <x v="1"/>
    <s v="FUR-FU-10000293"/>
    <x v="0"/>
    <x v="5"/>
    <s v="Eldon Antistatic Chair Mats for Low to Medium Pile Carpets"/>
    <n v="210.58"/>
    <n v="2"/>
    <n v="0"/>
    <n v="12.634799999999984"/>
    <x v="1"/>
    <x v="0"/>
    <s v="No"/>
  </r>
  <r>
    <n v="8748"/>
    <s v="CA-2019-128076"/>
    <x v="62"/>
    <d v="2019-02-07T00:00:00"/>
    <s v="Standard Class"/>
    <s v="BO-11350"/>
    <s v="Bill Overfelt"/>
    <x v="1"/>
    <s v="United States"/>
    <x v="70"/>
    <x v="1"/>
    <n v="92105"/>
    <x v="1"/>
    <s v="OFF-BI-10003638"/>
    <x v="1"/>
    <x v="8"/>
    <s v="GBC Durable Plastic Covers"/>
    <n v="30.960000000000004"/>
    <n v="2"/>
    <n v="0.2"/>
    <n v="10.061999999999998"/>
    <x v="1"/>
    <x v="0"/>
    <s v="No"/>
  </r>
  <r>
    <n v="8749"/>
    <s v="CA-2019-128076"/>
    <x v="62"/>
    <d v="2019-02-07T00:00:00"/>
    <s v="Standard Class"/>
    <s v="BO-11350"/>
    <s v="Bill Overfelt"/>
    <x v="1"/>
    <s v="United States"/>
    <x v="70"/>
    <x v="1"/>
    <n v="92105"/>
    <x v="1"/>
    <s v="TEC-MA-10002109"/>
    <x v="2"/>
    <x v="15"/>
    <s v="HP Officejet Pro 8600 e-All-In-One Printer, Copier, Scanner, Fax"/>
    <n v="239.98400000000004"/>
    <n v="2"/>
    <n v="0.2"/>
    <n v="38.997399999999971"/>
    <x v="1"/>
    <x v="0"/>
    <s v="No"/>
  </r>
  <r>
    <n v="8750"/>
    <s v="US-2017-163825"/>
    <x v="382"/>
    <d v="2017-06-19T00:00:00"/>
    <s v="First Class"/>
    <s v="LC-16885"/>
    <s v="Lena Creighton"/>
    <x v="0"/>
    <s v="United States"/>
    <x v="20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x v="3"/>
    <x v="0"/>
    <s v="No"/>
  </r>
  <r>
    <n v="8751"/>
    <s v="US-2017-163825"/>
    <x v="382"/>
    <d v="2017-06-19T00:00:00"/>
    <s v="First Class"/>
    <s v="LC-16885"/>
    <s v="Lena Creighton"/>
    <x v="0"/>
    <s v="United States"/>
    <x v="20"/>
    <x v="15"/>
    <n v="10009"/>
    <x v="3"/>
    <s v="TEC-PH-10004922"/>
    <x v="2"/>
    <x v="7"/>
    <s v="RCA Visys Integrated PBX 8-Line Router"/>
    <n v="133.97999999999999"/>
    <n v="2"/>
    <n v="0"/>
    <n v="33.495000000000005"/>
    <x v="3"/>
    <x v="0"/>
    <s v="No"/>
  </r>
  <r>
    <n v="8752"/>
    <s v="CA-2018-105662"/>
    <x v="465"/>
    <d v="2018-05-09T00:00:00"/>
    <s v="Standard Class"/>
    <s v="RB-19465"/>
    <s v="Rick Bensley"/>
    <x v="2"/>
    <s v="United States"/>
    <x v="315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  <x v="0"/>
    <x v="0"/>
    <s v="No"/>
  </r>
  <r>
    <n v="8753"/>
    <s v="CA-2018-105662"/>
    <x v="465"/>
    <d v="2018-05-09T00:00:00"/>
    <s v="Standard Class"/>
    <s v="RB-19465"/>
    <s v="Rick Bensley"/>
    <x v="2"/>
    <s v="United States"/>
    <x v="315"/>
    <x v="2"/>
    <n v="32303"/>
    <x v="0"/>
    <s v="TEC-PH-10001198"/>
    <x v="2"/>
    <x v="7"/>
    <s v="Avaya 4621SW VoIP phone"/>
    <n v="177.48000000000002"/>
    <n v="3"/>
    <n v="0.2"/>
    <n v="19.966499999999982"/>
    <x v="0"/>
    <x v="0"/>
    <s v="No"/>
  </r>
  <r>
    <n v="8754"/>
    <s v="CA-2019-152198"/>
    <x v="428"/>
    <d v="2019-09-10T00:00:00"/>
    <s v="First Class"/>
    <s v="JD-16015"/>
    <s v="Joy Daniels"/>
    <x v="0"/>
    <s v="United States"/>
    <x v="167"/>
    <x v="24"/>
    <n v="43615"/>
    <x v="3"/>
    <s v="OFF-LA-10000443"/>
    <x v="1"/>
    <x v="2"/>
    <s v="Avery 501"/>
    <n v="17.712"/>
    <n v="6"/>
    <n v="0.2"/>
    <n v="5.9777999999999993"/>
    <x v="3"/>
    <x v="0"/>
    <s v="No"/>
  </r>
  <r>
    <n v="8755"/>
    <s v="CA-2019-152198"/>
    <x v="428"/>
    <d v="2019-09-10T00:00:00"/>
    <s v="First Class"/>
    <s v="JD-16015"/>
    <s v="Joy Daniels"/>
    <x v="0"/>
    <s v="United States"/>
    <x v="167"/>
    <x v="24"/>
    <n v="43615"/>
    <x v="3"/>
    <s v="OFF-BI-10003669"/>
    <x v="1"/>
    <x v="8"/>
    <s v="3M Organizer Strips"/>
    <n v="4.8600000000000012"/>
    <n v="3"/>
    <n v="0.7"/>
    <n v="-3.5640000000000001"/>
    <x v="3"/>
    <x v="0"/>
    <s v="No"/>
  </r>
  <r>
    <n v="8756"/>
    <s v="CA-2019-152198"/>
    <x v="428"/>
    <d v="2019-09-10T00:00:00"/>
    <s v="First Class"/>
    <s v="JD-16015"/>
    <s v="Joy Daniels"/>
    <x v="0"/>
    <s v="United States"/>
    <x v="167"/>
    <x v="24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  <x v="3"/>
    <x v="0"/>
    <s v="No"/>
  </r>
  <r>
    <n v="8757"/>
    <s v="CA-2018-114307"/>
    <x v="405"/>
    <d v="2018-07-26T00:00:00"/>
    <s v="Standard Class"/>
    <s v="MF-17665"/>
    <s v="Maureen Fritzler"/>
    <x v="1"/>
    <s v="United States"/>
    <x v="29"/>
    <x v="39"/>
    <n v="21044"/>
    <x v="3"/>
    <s v="OFF-AP-10002350"/>
    <x v="1"/>
    <x v="9"/>
    <s v="Belkin F9H710-06 7 Outlet SurgeMaster Surge Protector"/>
    <n v="37.68"/>
    <n v="2"/>
    <n v="0"/>
    <n v="10.5504"/>
    <x v="3"/>
    <x v="1"/>
    <s v="Yes"/>
  </r>
  <r>
    <n v="8758"/>
    <s v="CA-2018-114307"/>
    <x v="405"/>
    <d v="2018-07-26T00:00:00"/>
    <s v="Standard Class"/>
    <s v="MF-17665"/>
    <s v="Maureen Fritzler"/>
    <x v="1"/>
    <s v="United States"/>
    <x v="29"/>
    <x v="39"/>
    <n v="21044"/>
    <x v="3"/>
    <s v="OFF-PA-10004100"/>
    <x v="1"/>
    <x v="10"/>
    <s v="Xerox 216"/>
    <n v="51.84"/>
    <n v="8"/>
    <n v="0"/>
    <n v="24.883200000000002"/>
    <x v="3"/>
    <x v="1"/>
    <s v="Yes"/>
  </r>
  <r>
    <n v="8759"/>
    <s v="CA-2018-114307"/>
    <x v="405"/>
    <d v="2018-07-26T00:00:00"/>
    <s v="Standard Class"/>
    <s v="MF-17665"/>
    <s v="Maureen Fritzler"/>
    <x v="1"/>
    <s v="United States"/>
    <x v="29"/>
    <x v="39"/>
    <n v="21044"/>
    <x v="3"/>
    <s v="FUR-FU-10000794"/>
    <x v="0"/>
    <x v="5"/>
    <s v="Eldon Stackable Tray, Side-Load, Legal, Smoke"/>
    <n v="27.42"/>
    <n v="3"/>
    <n v="0"/>
    <n v="9.3227999999999991"/>
    <x v="3"/>
    <x v="1"/>
    <s v="Yes"/>
  </r>
  <r>
    <n v="8760"/>
    <s v="CA-2018-114307"/>
    <x v="405"/>
    <d v="2018-07-26T00:00:00"/>
    <s v="Standard Class"/>
    <s v="MF-17665"/>
    <s v="Maureen Fritzler"/>
    <x v="1"/>
    <s v="United States"/>
    <x v="29"/>
    <x v="39"/>
    <n v="21044"/>
    <x v="3"/>
    <s v="OFF-BI-10002012"/>
    <x v="1"/>
    <x v="8"/>
    <s v="Wilson Jones Easy Flow II Sheet Lifters"/>
    <n v="5.4"/>
    <n v="3"/>
    <n v="0"/>
    <n v="2.5920000000000001"/>
    <x v="3"/>
    <x v="1"/>
    <s v="Yes"/>
  </r>
  <r>
    <n v="8761"/>
    <s v="CA-2018-159891"/>
    <x v="1011"/>
    <d v="2018-02-06T00:00:00"/>
    <s v="Standard Class"/>
    <s v="BF-11170"/>
    <s v="Ben Ferrer"/>
    <x v="2"/>
    <s v="United States"/>
    <x v="118"/>
    <x v="32"/>
    <n v="30318"/>
    <x v="0"/>
    <s v="OFF-BI-10003527"/>
    <x v="1"/>
    <x v="8"/>
    <s v="Fellowes PB500 Electric Punch Plastic Comb Binding Machine with Manual Bind"/>
    <n v="1270.99"/>
    <n v="1"/>
    <n v="0"/>
    <n v="635.495"/>
    <x v="0"/>
    <x v="0"/>
    <s v="No"/>
  </r>
  <r>
    <n v="8762"/>
    <s v="CA-2018-159891"/>
    <x v="1011"/>
    <d v="2018-02-06T00:00:00"/>
    <s v="Standard Class"/>
    <s v="BF-11170"/>
    <s v="Ben Ferrer"/>
    <x v="2"/>
    <s v="United States"/>
    <x v="118"/>
    <x v="32"/>
    <n v="30318"/>
    <x v="0"/>
    <s v="OFF-EN-10004483"/>
    <x v="1"/>
    <x v="12"/>
    <s v="#10 White Business Envelopes,4 1/8 x 9 1/2"/>
    <n v="125.36"/>
    <n v="8"/>
    <n v="0"/>
    <n v="58.919199999999989"/>
    <x v="0"/>
    <x v="0"/>
    <s v="No"/>
  </r>
  <r>
    <n v="8763"/>
    <s v="CA-2018-112578"/>
    <x v="723"/>
    <d v="2019-01-02T00:00:00"/>
    <s v="Standard Class"/>
    <s v="FO-14305"/>
    <s v="Frank Olsen"/>
    <x v="0"/>
    <s v="United States"/>
    <x v="301"/>
    <x v="1"/>
    <n v="95823"/>
    <x v="1"/>
    <s v="OFF-ST-10003722"/>
    <x v="1"/>
    <x v="4"/>
    <s v="Project Tote Personal File"/>
    <n v="14.03"/>
    <n v="1"/>
    <n v="0"/>
    <n v="4.068699999999998"/>
    <x v="1"/>
    <x v="0"/>
    <s v="No"/>
  </r>
  <r>
    <n v="8764"/>
    <s v="CA-2018-112578"/>
    <x v="723"/>
    <d v="2019-01-02T00:00:00"/>
    <s v="Standard Class"/>
    <s v="FO-14305"/>
    <s v="Frank Olsen"/>
    <x v="0"/>
    <s v="United States"/>
    <x v="301"/>
    <x v="1"/>
    <n v="95823"/>
    <x v="1"/>
    <s v="OFF-SU-10002557"/>
    <x v="1"/>
    <x v="14"/>
    <s v="Fiskars Spring-Action Scissors"/>
    <n v="27.96"/>
    <n v="2"/>
    <n v="0"/>
    <n v="7.2696000000000005"/>
    <x v="1"/>
    <x v="0"/>
    <s v="No"/>
  </r>
  <r>
    <n v="8765"/>
    <s v="CA-2017-107083"/>
    <x v="82"/>
    <d v="2017-11-27T00:00:00"/>
    <s v="Standard Class"/>
    <s v="BB-11545"/>
    <s v="Brenda Bowman"/>
    <x v="1"/>
    <s v="United States"/>
    <x v="5"/>
    <x v="5"/>
    <n v="76106"/>
    <x v="2"/>
    <s v="OFF-AR-10002257"/>
    <x v="1"/>
    <x v="6"/>
    <s v="Eldon Spacemaker Box, Quick-Snap Lid, Clear"/>
    <n v="5.3440000000000003"/>
    <n v="2"/>
    <n v="0.2"/>
    <n v="0.73479999999999923"/>
    <x v="2"/>
    <x v="0"/>
    <s v="No"/>
  </r>
  <r>
    <n v="8766"/>
    <s v="CA-2017-107083"/>
    <x v="82"/>
    <d v="2017-11-27T00:00:00"/>
    <s v="Standard Class"/>
    <s v="BB-11545"/>
    <s v="Brenda Bowman"/>
    <x v="1"/>
    <s v="United States"/>
    <x v="5"/>
    <x v="5"/>
    <n v="76106"/>
    <x v="2"/>
    <s v="OFF-BI-10000756"/>
    <x v="1"/>
    <x v="8"/>
    <s v="Storex DuraTech Recycled Plastic Frosted Binders"/>
    <n v="1.6959999999999997"/>
    <n v="2"/>
    <n v="0.8"/>
    <n v="-2.5440000000000005"/>
    <x v="2"/>
    <x v="0"/>
    <s v="No"/>
  </r>
  <r>
    <n v="8767"/>
    <s v="CA-2017-107083"/>
    <x v="82"/>
    <d v="2017-11-27T00:00:00"/>
    <s v="Standard Class"/>
    <s v="BB-11545"/>
    <s v="Brenda Bowman"/>
    <x v="1"/>
    <s v="United States"/>
    <x v="5"/>
    <x v="5"/>
    <n v="76106"/>
    <x v="2"/>
    <s v="OFF-AP-10004136"/>
    <x v="1"/>
    <x v="9"/>
    <s v="Kensington 6 Outlet SmartSocket Surge Protector"/>
    <n v="24.587999999999994"/>
    <n v="3"/>
    <n v="0.8"/>
    <n v="-67.617000000000019"/>
    <x v="2"/>
    <x v="0"/>
    <s v="No"/>
  </r>
  <r>
    <n v="8768"/>
    <s v="CA-2017-107083"/>
    <x v="82"/>
    <d v="2017-11-27T00:00:00"/>
    <s v="Standard Class"/>
    <s v="BB-11545"/>
    <s v="Brenda Bowman"/>
    <x v="1"/>
    <s v="United States"/>
    <x v="5"/>
    <x v="5"/>
    <n v="76106"/>
    <x v="2"/>
    <s v="OFF-BI-10002194"/>
    <x v="1"/>
    <x v="8"/>
    <s v="Cardinal Hold-It CD Pocket"/>
    <n v="7.9799999999999986"/>
    <n v="5"/>
    <n v="0.8"/>
    <n v="-13.167000000000002"/>
    <x v="2"/>
    <x v="0"/>
    <s v="No"/>
  </r>
  <r>
    <n v="8769"/>
    <s v="CA-2017-151722"/>
    <x v="348"/>
    <d v="2017-10-09T00:00:00"/>
    <s v="Standard Class"/>
    <s v="IL-15100"/>
    <s v="Ivan Liston"/>
    <x v="0"/>
    <s v="United States"/>
    <x v="38"/>
    <x v="24"/>
    <n v="43229"/>
    <x v="3"/>
    <s v="TEC-AC-10000892"/>
    <x v="2"/>
    <x v="11"/>
    <s v="NETGEAR N750 Dual Band Wi-Fi Gigabit Router"/>
    <n v="288"/>
    <n v="4"/>
    <n v="0.2"/>
    <n v="57.599999999999994"/>
    <x v="3"/>
    <x v="0"/>
    <s v="No"/>
  </r>
  <r>
    <n v="8770"/>
    <s v="CA-2018-151148"/>
    <x v="126"/>
    <d v="2018-09-13T00:00:00"/>
    <s v="Same Day"/>
    <s v="PO-19180"/>
    <s v="Philisse Overcash"/>
    <x v="2"/>
    <s v="United States"/>
    <x v="103"/>
    <x v="22"/>
    <n v="80027"/>
    <x v="1"/>
    <s v="TEC-PH-10001870"/>
    <x v="2"/>
    <x v="7"/>
    <s v="Lunatik TT5L-002 Taktik Strike Impact Protection System for iPhone 5"/>
    <n v="146.952"/>
    <n v="3"/>
    <n v="0.2"/>
    <n v="9.1844999999999928"/>
    <x v="1"/>
    <x v="0"/>
    <s v="No"/>
  </r>
  <r>
    <n v="8771"/>
    <s v="CA-2018-151148"/>
    <x v="126"/>
    <d v="2018-09-13T00:00:00"/>
    <s v="Same Day"/>
    <s v="PO-19180"/>
    <s v="Philisse Overcash"/>
    <x v="2"/>
    <s v="United States"/>
    <x v="103"/>
    <x v="22"/>
    <n v="80027"/>
    <x v="1"/>
    <s v="FUR-CH-10002304"/>
    <x v="0"/>
    <x v="1"/>
    <s v="Global Stack Chair without Arms, Black"/>
    <n v="83.13600000000001"/>
    <n v="4"/>
    <n v="0.2"/>
    <n v="5.1960000000000015"/>
    <x v="1"/>
    <x v="0"/>
    <s v="No"/>
  </r>
  <r>
    <n v="8772"/>
    <s v="CA-2019-115882"/>
    <x v="32"/>
    <d v="2019-09-17T00:00:00"/>
    <s v="First Class"/>
    <s v="DB-13555"/>
    <s v="Dorothy Badders"/>
    <x v="1"/>
    <s v="United States"/>
    <x v="253"/>
    <x v="3"/>
    <n v="27604"/>
    <x v="0"/>
    <s v="OFF-AP-10002534"/>
    <x v="1"/>
    <x v="9"/>
    <s v="3.6 Cubic Foot Counter Height Office Refrigerator"/>
    <n v="942.78400000000011"/>
    <n v="4"/>
    <n v="0.2"/>
    <n v="94.278400000000033"/>
    <x v="0"/>
    <x v="0"/>
    <s v="No"/>
  </r>
  <r>
    <n v="8773"/>
    <s v="CA-2019-115882"/>
    <x v="32"/>
    <d v="2019-09-17T00:00:00"/>
    <s v="First Class"/>
    <s v="DB-13555"/>
    <s v="Dorothy Badders"/>
    <x v="1"/>
    <s v="United States"/>
    <x v="253"/>
    <x v="3"/>
    <n v="27604"/>
    <x v="0"/>
    <s v="OFF-PA-10001125"/>
    <x v="1"/>
    <x v="10"/>
    <s v="Xerox 1988"/>
    <n v="74.352000000000004"/>
    <n v="3"/>
    <n v="0.2"/>
    <n v="23.234999999999992"/>
    <x v="0"/>
    <x v="0"/>
    <s v="No"/>
  </r>
  <r>
    <n v="8774"/>
    <s v="CA-2017-132276"/>
    <x v="1202"/>
    <d v="2017-02-28T00:00:00"/>
    <s v="Standard Class"/>
    <s v="LC-16960"/>
    <s v="Lindsay Castell"/>
    <x v="2"/>
    <s v="United States"/>
    <x v="20"/>
    <x v="15"/>
    <n v="10024"/>
    <x v="3"/>
    <s v="OFF-AP-10000804"/>
    <x v="1"/>
    <x v="9"/>
    <s v="Hoover Portapower Portable Vacuum"/>
    <n v="26.880000000000003"/>
    <n v="6"/>
    <n v="0"/>
    <n v="6.7200000000000006"/>
    <x v="3"/>
    <x v="0"/>
    <s v="No"/>
  </r>
  <r>
    <n v="8775"/>
    <s v="CA-2017-132276"/>
    <x v="1202"/>
    <d v="2017-02-28T00:00:00"/>
    <s v="Standard Class"/>
    <s v="LC-16960"/>
    <s v="Lindsay Castell"/>
    <x v="2"/>
    <s v="United States"/>
    <x v="20"/>
    <x v="15"/>
    <n v="10024"/>
    <x v="3"/>
    <s v="OFF-BI-10002982"/>
    <x v="1"/>
    <x v="8"/>
    <s v="Avery Self-Adhesive Photo Pockets for Polaroid Photos"/>
    <n v="10.896000000000001"/>
    <n v="2"/>
    <n v="0.2"/>
    <n v="3.8135999999999992"/>
    <x v="3"/>
    <x v="0"/>
    <s v="No"/>
  </r>
  <r>
    <n v="8776"/>
    <s v="CA-2018-163636"/>
    <x v="5"/>
    <d v="2018-12-09T00:00:00"/>
    <s v="Second Class"/>
    <s v="MP-18175"/>
    <s v="Mike Pelletier"/>
    <x v="2"/>
    <s v="United States"/>
    <x v="22"/>
    <x v="10"/>
    <n v="60623"/>
    <x v="2"/>
    <s v="OFF-AR-10001547"/>
    <x v="1"/>
    <x v="6"/>
    <s v="Newell 311"/>
    <n v="3.536"/>
    <n v="2"/>
    <n v="0.2"/>
    <n v="0.30940000000000001"/>
    <x v="2"/>
    <x v="0"/>
    <s v="No"/>
  </r>
  <r>
    <n v="8777"/>
    <s v="CA-2018-102813"/>
    <x v="415"/>
    <d v="2018-07-03T00:00:00"/>
    <s v="First Class"/>
    <s v="EA-14035"/>
    <s v="Erin Ashbrook"/>
    <x v="1"/>
    <s v="United States"/>
    <x v="114"/>
    <x v="5"/>
    <n v="77340"/>
    <x v="2"/>
    <s v="FUR-CH-10000665"/>
    <x v="0"/>
    <x v="1"/>
    <s v="Global Airflow Leather Mesh Back Chair, Black"/>
    <n v="528.42999999999995"/>
    <n v="5"/>
    <n v="0.3"/>
    <n v="0"/>
    <x v="2"/>
    <x v="0"/>
    <s v="No"/>
  </r>
  <r>
    <n v="8778"/>
    <s v="CA-2018-102813"/>
    <x v="415"/>
    <d v="2018-07-03T00:00:00"/>
    <s v="First Class"/>
    <s v="EA-14035"/>
    <s v="Erin Ashbrook"/>
    <x v="1"/>
    <s v="United States"/>
    <x v="114"/>
    <x v="5"/>
    <n v="77340"/>
    <x v="2"/>
    <s v="OFF-PA-10000520"/>
    <x v="1"/>
    <x v="10"/>
    <s v="Xerox 201"/>
    <n v="41.472000000000008"/>
    <n v="8"/>
    <n v="0.2"/>
    <n v="14.5152"/>
    <x v="2"/>
    <x v="0"/>
    <s v="No"/>
  </r>
  <r>
    <n v="8779"/>
    <s v="CA-2019-135377"/>
    <x v="1096"/>
    <d v="2019-12-18T00:00:00"/>
    <s v="Standard Class"/>
    <s v="BP-11095"/>
    <s v="Bart Pistole"/>
    <x v="1"/>
    <s v="United States"/>
    <x v="20"/>
    <x v="15"/>
    <n v="10024"/>
    <x v="3"/>
    <s v="FUR-BO-10004015"/>
    <x v="0"/>
    <x v="0"/>
    <s v="Bush Andora Bookcase, Maple/Graphite Gray Finish"/>
    <n v="287.976"/>
    <n v="3"/>
    <n v="0.2"/>
    <n v="7.1993999999999687"/>
    <x v="3"/>
    <x v="0"/>
    <s v="No"/>
  </r>
  <r>
    <n v="8780"/>
    <s v="CA-2017-165813"/>
    <x v="305"/>
    <d v="2017-03-22T00:00:00"/>
    <s v="Second Class"/>
    <s v="BM-11785"/>
    <s v="Bryan Mills"/>
    <x v="0"/>
    <s v="United States"/>
    <x v="127"/>
    <x v="21"/>
    <n v="97301"/>
    <x v="1"/>
    <s v="OFF-ST-10004258"/>
    <x v="1"/>
    <x v="4"/>
    <s v="Portable Personal File Box"/>
    <n v="29.304000000000002"/>
    <n v="3"/>
    <n v="0.2"/>
    <n v="2.5641000000000034"/>
    <x v="1"/>
    <x v="0"/>
    <s v="No"/>
  </r>
  <r>
    <n v="8781"/>
    <s v="CA-2017-133585"/>
    <x v="879"/>
    <d v="2017-03-04T00:00:00"/>
    <s v="First Class"/>
    <s v="CM-12715"/>
    <s v="Craig Molinari"/>
    <x v="1"/>
    <s v="United States"/>
    <x v="12"/>
    <x v="5"/>
    <n v="77070"/>
    <x v="2"/>
    <s v="OFF-AR-10003696"/>
    <x v="1"/>
    <x v="6"/>
    <s v="Panasonic KP-350BK Electric Pencil Sharpener with Auto Stop"/>
    <n v="55.328000000000003"/>
    <n v="2"/>
    <n v="0.2"/>
    <n v="6.2243999999999957"/>
    <x v="2"/>
    <x v="0"/>
    <s v="No"/>
  </r>
  <r>
    <n v="8782"/>
    <s v="CA-2017-133585"/>
    <x v="879"/>
    <d v="2017-03-04T00:00:00"/>
    <s v="First Class"/>
    <s v="CM-12715"/>
    <s v="Craig Molinari"/>
    <x v="1"/>
    <s v="United States"/>
    <x v="12"/>
    <x v="5"/>
    <n v="77070"/>
    <x v="2"/>
    <s v="FUR-BO-10001811"/>
    <x v="0"/>
    <x v="0"/>
    <s v="Atlantic Metals Mobile 5-Shelf Bookcases, Custom Colors"/>
    <n v="1227.9983999999999"/>
    <n v="6"/>
    <n v="0.32"/>
    <n v="-36.117600000000152"/>
    <x v="2"/>
    <x v="0"/>
    <s v="No"/>
  </r>
  <r>
    <n v="8783"/>
    <s v="CA-2018-116911"/>
    <x v="306"/>
    <d v="2018-09-20T00:00:00"/>
    <s v="Standard Class"/>
    <s v="JD-16150"/>
    <s v="Justin Deggeller"/>
    <x v="1"/>
    <s v="United States"/>
    <x v="513"/>
    <x v="45"/>
    <n v="83301"/>
    <x v="1"/>
    <s v="OFF-BI-10001249"/>
    <x v="1"/>
    <x v="8"/>
    <s v="Avery Heavy-Duty EZD View Binder with Locking Rings"/>
    <n v="20.416"/>
    <n v="4"/>
    <n v="0.2"/>
    <n v="6.6351999999999984"/>
    <x v="1"/>
    <x v="0"/>
    <s v="No"/>
  </r>
  <r>
    <n v="8784"/>
    <s v="CA-2018-116911"/>
    <x v="306"/>
    <d v="2018-09-20T00:00:00"/>
    <s v="Standard Class"/>
    <s v="JD-16150"/>
    <s v="Justin Deggeller"/>
    <x v="1"/>
    <s v="United States"/>
    <x v="513"/>
    <x v="45"/>
    <n v="83301"/>
    <x v="1"/>
    <s v="FUR-TA-10003473"/>
    <x v="0"/>
    <x v="3"/>
    <s v="Bretford Rectangular Conference Table Tops"/>
    <n v="1128.3899999999999"/>
    <n v="3"/>
    <n v="0"/>
    <n v="259.52970000000005"/>
    <x v="1"/>
    <x v="0"/>
    <s v="No"/>
  </r>
  <r>
    <n v="8785"/>
    <s v="US-2019-129224"/>
    <x v="294"/>
    <d v="2019-03-23T00:00:00"/>
    <s v="Standard Class"/>
    <s v="AS-10630"/>
    <s v="Ann Steele"/>
    <x v="2"/>
    <s v="United States"/>
    <x v="289"/>
    <x v="18"/>
    <n v="37918"/>
    <x v="0"/>
    <s v="OFF-LA-10003190"/>
    <x v="1"/>
    <x v="2"/>
    <s v="Avery 474"/>
    <n v="4.6079999999999997"/>
    <n v="2"/>
    <n v="0.2"/>
    <n v="1.6704000000000001"/>
    <x v="0"/>
    <x v="0"/>
    <s v="No"/>
  </r>
  <r>
    <n v="8786"/>
    <s v="CA-2019-145765"/>
    <x v="39"/>
    <d v="2019-06-02T00:00:00"/>
    <s v="Standard Class"/>
    <s v="CM-11815"/>
    <s v="Candace McMahon"/>
    <x v="1"/>
    <s v="United States"/>
    <x v="42"/>
    <x v="16"/>
    <n v="85023"/>
    <x v="1"/>
    <s v="TEC-PH-10001305"/>
    <x v="2"/>
    <x v="7"/>
    <s v="Panasonic KX TS208W Corded phone"/>
    <n v="195.96000000000004"/>
    <n v="5"/>
    <n v="0.2"/>
    <n v="19.596000000000018"/>
    <x v="1"/>
    <x v="0"/>
    <s v="No"/>
  </r>
  <r>
    <n v="8787"/>
    <s v="CA-2019-145765"/>
    <x v="39"/>
    <d v="2019-06-02T00:00:00"/>
    <s v="Standard Class"/>
    <s v="CM-11815"/>
    <s v="Candace McMahon"/>
    <x v="1"/>
    <s v="United States"/>
    <x v="42"/>
    <x v="16"/>
    <n v="85023"/>
    <x v="1"/>
    <s v="OFF-PA-10001534"/>
    <x v="1"/>
    <x v="10"/>
    <s v="Xerox 230"/>
    <n v="15.552000000000003"/>
    <n v="3"/>
    <n v="0.2"/>
    <n v="5.4432"/>
    <x v="1"/>
    <x v="0"/>
    <s v="No"/>
  </r>
  <r>
    <n v="8788"/>
    <s v="CA-2019-145765"/>
    <x v="39"/>
    <d v="2019-06-02T00:00:00"/>
    <s v="Standard Class"/>
    <s v="CM-11815"/>
    <s v="Candace McMahon"/>
    <x v="1"/>
    <s v="United States"/>
    <x v="42"/>
    <x v="16"/>
    <n v="85023"/>
    <x v="1"/>
    <s v="TEC-AC-10000844"/>
    <x v="2"/>
    <x v="11"/>
    <s v="Logitech Gaming G510s - Keyboard"/>
    <n v="271.96800000000002"/>
    <n v="4"/>
    <n v="0.2"/>
    <n v="54.393599999999978"/>
    <x v="1"/>
    <x v="0"/>
    <s v="No"/>
  </r>
  <r>
    <n v="8789"/>
    <s v="CA-2019-126914"/>
    <x v="140"/>
    <d v="2019-06-19T00:00:00"/>
    <s v="Standard Class"/>
    <s v="JE-15715"/>
    <s v="Joe Elijah"/>
    <x v="0"/>
    <s v="United States"/>
    <x v="53"/>
    <x v="3"/>
    <n v="28110"/>
    <x v="0"/>
    <s v="FUR-CH-10000847"/>
    <x v="0"/>
    <x v="1"/>
    <s v="Global Executive Mid-Back Manager's Chair"/>
    <n v="698.35200000000009"/>
    <n v="3"/>
    <n v="0.2"/>
    <n v="52.376399999999961"/>
    <x v="0"/>
    <x v="0"/>
    <s v="No"/>
  </r>
  <r>
    <n v="8790"/>
    <s v="CA-2019-126914"/>
    <x v="140"/>
    <d v="2019-06-19T00:00:00"/>
    <s v="Standard Class"/>
    <s v="JE-15715"/>
    <s v="Joe Elijah"/>
    <x v="0"/>
    <s v="United States"/>
    <x v="53"/>
    <x v="3"/>
    <n v="28110"/>
    <x v="0"/>
    <s v="FUR-BO-10000468"/>
    <x v="0"/>
    <x v="0"/>
    <s v="O'Sullivan 2-Shelf Heavy-Duty Bookcases"/>
    <n v="77.728000000000009"/>
    <n v="2"/>
    <n v="0.2"/>
    <n v="-3.8863999999999947"/>
    <x v="0"/>
    <x v="0"/>
    <s v="No"/>
  </r>
  <r>
    <n v="8791"/>
    <s v="CA-2017-169572"/>
    <x v="684"/>
    <d v="2017-09-12T00:00:00"/>
    <s v="Standard Class"/>
    <s v="AG-10525"/>
    <s v="Andy Gerbode"/>
    <x v="1"/>
    <s v="United States"/>
    <x v="102"/>
    <x v="17"/>
    <n v="23223"/>
    <x v="0"/>
    <s v="OFF-BI-10002799"/>
    <x v="1"/>
    <x v="8"/>
    <s v="SlimView Poly Binder, 3/8&quot;"/>
    <n v="46.62"/>
    <n v="9"/>
    <n v="0"/>
    <n v="21.445199999999996"/>
    <x v="0"/>
    <x v="0"/>
    <s v="No"/>
  </r>
  <r>
    <n v="8792"/>
    <s v="CA-2019-162075"/>
    <x v="257"/>
    <d v="2019-03-24T00:00:00"/>
    <s v="Standard Class"/>
    <s v="TT-21220"/>
    <s v="Thomas Thornton"/>
    <x v="0"/>
    <s v="United States"/>
    <x v="12"/>
    <x v="5"/>
    <n v="77041"/>
    <x v="2"/>
    <s v="TEC-PH-10001557"/>
    <x v="2"/>
    <x v="7"/>
    <s v="Pyle PMP37LED"/>
    <n v="537.54399999999998"/>
    <n v="7"/>
    <n v="0.2"/>
    <n v="47.035099999999971"/>
    <x v="2"/>
    <x v="0"/>
    <s v="No"/>
  </r>
  <r>
    <n v="8793"/>
    <s v="CA-2016-162992"/>
    <x v="174"/>
    <d v="2016-12-21T00:00:00"/>
    <s v="First Class"/>
    <s v="BP-11095"/>
    <s v="Bart Pistole"/>
    <x v="1"/>
    <s v="United States"/>
    <x v="1"/>
    <x v="1"/>
    <n v="90008"/>
    <x v="1"/>
    <s v="OFF-LA-10001934"/>
    <x v="1"/>
    <x v="2"/>
    <s v="Avery 516"/>
    <n v="14.62"/>
    <n v="2"/>
    <n v="0"/>
    <n v="6.8713999999999995"/>
    <x v="1"/>
    <x v="0"/>
    <s v="No"/>
  </r>
  <r>
    <n v="8794"/>
    <s v="CA-2016-162992"/>
    <x v="174"/>
    <d v="2016-12-21T00:00:00"/>
    <s v="First Class"/>
    <s v="BP-11095"/>
    <s v="Bart Pistole"/>
    <x v="1"/>
    <s v="United States"/>
    <x v="1"/>
    <x v="1"/>
    <n v="90008"/>
    <x v="1"/>
    <s v="OFF-FA-10004248"/>
    <x v="1"/>
    <x v="13"/>
    <s v="Advantus T-Pin Paper Clips"/>
    <n v="22.549999999999997"/>
    <n v="5"/>
    <n v="0"/>
    <n v="8.7945000000000011"/>
    <x v="1"/>
    <x v="0"/>
    <s v="No"/>
  </r>
  <r>
    <n v="8795"/>
    <s v="CA-2016-162992"/>
    <x v="174"/>
    <d v="2016-12-21T00:00:00"/>
    <s v="First Class"/>
    <s v="BP-11095"/>
    <s v="Bart Pistole"/>
    <x v="1"/>
    <s v="United States"/>
    <x v="1"/>
    <x v="1"/>
    <n v="90008"/>
    <x v="1"/>
    <s v="TEC-PH-10001944"/>
    <x v="2"/>
    <x v="7"/>
    <s v="Wi-Ex zBoost YX540 Cellular Phone Signal Booster"/>
    <n v="583.79999999999995"/>
    <n v="5"/>
    <n v="0.2"/>
    <n v="72.974999999999909"/>
    <x v="1"/>
    <x v="0"/>
    <s v="No"/>
  </r>
  <r>
    <n v="8796"/>
    <s v="CA-2016-162992"/>
    <x v="174"/>
    <d v="2016-12-21T00:00:00"/>
    <s v="First Class"/>
    <s v="BP-11095"/>
    <s v="Bart Pistole"/>
    <x v="1"/>
    <s v="United States"/>
    <x v="1"/>
    <x v="1"/>
    <n v="90008"/>
    <x v="1"/>
    <s v="TEC-PH-10002085"/>
    <x v="2"/>
    <x v="7"/>
    <s v="Clarity 53712"/>
    <n v="211.16800000000001"/>
    <n v="4"/>
    <n v="0.2"/>
    <n v="15.837600000000009"/>
    <x v="1"/>
    <x v="0"/>
    <s v="No"/>
  </r>
  <r>
    <n v="8797"/>
    <s v="CA-2018-106397"/>
    <x v="274"/>
    <d v="2018-07-13T00:00:00"/>
    <s v="Standard Class"/>
    <s v="MJ-17740"/>
    <s v="Max Jones"/>
    <x v="0"/>
    <s v="United States"/>
    <x v="11"/>
    <x v="7"/>
    <n v="84057"/>
    <x v="1"/>
    <s v="OFF-PA-10003441"/>
    <x v="1"/>
    <x v="10"/>
    <s v="Xerox 226"/>
    <n v="12.96"/>
    <n v="2"/>
    <n v="0"/>
    <n v="6.2208000000000006"/>
    <x v="1"/>
    <x v="0"/>
    <s v="No"/>
  </r>
  <r>
    <n v="8798"/>
    <s v="CA-2018-106397"/>
    <x v="274"/>
    <d v="2018-07-13T00:00:00"/>
    <s v="Standard Class"/>
    <s v="MJ-17740"/>
    <s v="Max Jones"/>
    <x v="0"/>
    <s v="United States"/>
    <x v="11"/>
    <x v="7"/>
    <n v="84057"/>
    <x v="1"/>
    <s v="OFF-AR-10004602"/>
    <x v="1"/>
    <x v="6"/>
    <s v="Boston KS Multi-Size Manual Pencil Sharpener"/>
    <n v="45.98"/>
    <n v="2"/>
    <n v="0"/>
    <n v="12.874400000000001"/>
    <x v="1"/>
    <x v="0"/>
    <s v="No"/>
  </r>
  <r>
    <n v="8799"/>
    <s v="US-2018-150140"/>
    <x v="1203"/>
    <d v="2018-04-10T00:00:00"/>
    <s v="Standard Class"/>
    <s v="VM-21685"/>
    <s v="Valerie Mitchum"/>
    <x v="2"/>
    <s v="United States"/>
    <x v="140"/>
    <x v="42"/>
    <m/>
    <x v="3"/>
    <s v="TEC-PH-10002555"/>
    <x v="2"/>
    <x v="7"/>
    <s v="Nortel Meridian M5316 Digital phone"/>
    <n v="1294.75"/>
    <n v="5"/>
    <n v="0"/>
    <n v="336.63499999999999"/>
    <x v="3"/>
    <x v="0"/>
    <s v="No"/>
  </r>
  <r>
    <n v="8800"/>
    <s v="CA-2016-116666"/>
    <x v="1204"/>
    <d v="2016-05-10T00:00:00"/>
    <s v="First Class"/>
    <s v="KT-16480"/>
    <s v="Kean Thornton"/>
    <x v="0"/>
    <s v="United States"/>
    <x v="10"/>
    <x v="9"/>
    <n v="19134"/>
    <x v="3"/>
    <s v="TEC-CO-10001449"/>
    <x v="2"/>
    <x v="16"/>
    <s v="Hewlett Packard LaserJet 3310 Copier"/>
    <n v="1799.9699999999998"/>
    <n v="5"/>
    <n v="0.4"/>
    <n v="239.99600000000009"/>
    <x v="3"/>
    <x v="0"/>
    <s v="No"/>
  </r>
  <r>
    <n v="8801"/>
    <s v="CA-2019-148992"/>
    <x v="51"/>
    <d v="2019-11-27T00:00:00"/>
    <s v="Standard Class"/>
    <s v="CS-12250"/>
    <s v="Chris Selesnick"/>
    <x v="1"/>
    <s v="United States"/>
    <x v="22"/>
    <x v="10"/>
    <n v="60623"/>
    <x v="2"/>
    <s v="OFF-PA-10004285"/>
    <x v="1"/>
    <x v="10"/>
    <s v="Xerox 1959"/>
    <n v="10.688000000000001"/>
    <n v="2"/>
    <n v="0.2"/>
    <n v="3.7407999999999997"/>
    <x v="2"/>
    <x v="0"/>
    <s v="No"/>
  </r>
  <r>
    <n v="8802"/>
    <s v="CA-2018-140935"/>
    <x v="338"/>
    <d v="2018-11-12T00:00:00"/>
    <s v="First Class"/>
    <s v="AB-10015"/>
    <s v="Aaron Bergman"/>
    <x v="0"/>
    <s v="United States"/>
    <x v="268"/>
    <x v="26"/>
    <n v="73120"/>
    <x v="2"/>
    <s v="TEC-PH-10000562"/>
    <x v="2"/>
    <x v="7"/>
    <s v="Samsung Convoy 3"/>
    <n v="221.98"/>
    <n v="2"/>
    <n v="0"/>
    <n v="62.15440000000001"/>
    <x v="2"/>
    <x v="0"/>
    <s v="No"/>
  </r>
  <r>
    <n v="8803"/>
    <s v="CA-2018-140935"/>
    <x v="338"/>
    <d v="2018-11-12T00:00:00"/>
    <s v="First Class"/>
    <s v="AB-10015"/>
    <s v="Aaron Bergman"/>
    <x v="0"/>
    <s v="United States"/>
    <x v="268"/>
    <x v="26"/>
    <n v="73120"/>
    <x v="2"/>
    <s v="FUR-BO-10003966"/>
    <x v="0"/>
    <x v="0"/>
    <s v="Sauder Facets Collection Library, Sky Alder Finish"/>
    <n v="341.96"/>
    <n v="2"/>
    <n v="0"/>
    <n v="54.713599999999985"/>
    <x v="2"/>
    <x v="0"/>
    <s v="No"/>
  </r>
  <r>
    <n v="8804"/>
    <s v="CA-2016-157644"/>
    <x v="520"/>
    <d v="2017-01-01T00:00:00"/>
    <s v="First Class"/>
    <s v="AH-10030"/>
    <s v="Aaron Hawkins"/>
    <x v="1"/>
    <s v="United States"/>
    <x v="20"/>
    <x v="15"/>
    <n v="10035"/>
    <x v="3"/>
    <s v="TEC-AC-10003614"/>
    <x v="2"/>
    <x v="11"/>
    <s v="Verbatim 25 GB 6x Blu-ray Single Layer Recordable Disc, 10/Pack"/>
    <n v="34.769999999999996"/>
    <n v="3"/>
    <n v="0"/>
    <n v="11.474099999999996"/>
    <x v="3"/>
    <x v="0"/>
    <s v="No"/>
  </r>
  <r>
    <n v="8805"/>
    <s v="CA-2016-157644"/>
    <x v="520"/>
    <d v="2017-01-01T00:00:00"/>
    <s v="First Class"/>
    <s v="AH-10030"/>
    <s v="Aaron Hawkins"/>
    <x v="1"/>
    <s v="United States"/>
    <x v="20"/>
    <x v="15"/>
    <n v="10035"/>
    <x v="3"/>
    <s v="OFF-LA-10003148"/>
    <x v="1"/>
    <x v="2"/>
    <s v="Avery 51"/>
    <n v="18.899999999999999"/>
    <n v="3"/>
    <n v="0"/>
    <n v="8.6939999999999991"/>
    <x v="3"/>
    <x v="0"/>
    <s v="No"/>
  </r>
  <r>
    <n v="8806"/>
    <s v="US-2019-100398"/>
    <x v="971"/>
    <d v="2019-08-23T00:00:00"/>
    <s v="Standard Class"/>
    <s v="DO-13435"/>
    <s v="Denny Ordway"/>
    <x v="0"/>
    <s v="United States"/>
    <x v="288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  <x v="1"/>
    <x v="0"/>
    <s v="No"/>
  </r>
  <r>
    <n v="8807"/>
    <s v="CA-2018-113082"/>
    <x v="126"/>
    <d v="2018-09-16T00:00:00"/>
    <s v="Standard Class"/>
    <s v="MC-17590"/>
    <s v="Matt Collister"/>
    <x v="1"/>
    <s v="United States"/>
    <x v="456"/>
    <x v="15"/>
    <n v="13501"/>
    <x v="3"/>
    <s v="FUR-FU-10002813"/>
    <x v="0"/>
    <x v="5"/>
    <s v="DAX Contemporary Wood Frame with Silver Metal Mat, Desktop, 11 x 14 Size"/>
    <n v="40.479999999999997"/>
    <n v="2"/>
    <n v="0"/>
    <n v="14.572799999999997"/>
    <x v="3"/>
    <x v="0"/>
    <s v="No"/>
  </r>
  <r>
    <n v="8808"/>
    <s v="US-2019-110646"/>
    <x v="40"/>
    <d v="2019-10-31T00:00:00"/>
    <s v="Standard Class"/>
    <s v="JF-15190"/>
    <s v="Jamie Frazer"/>
    <x v="0"/>
    <s v="United States"/>
    <x v="10"/>
    <x v="9"/>
    <n v="19134"/>
    <x v="3"/>
    <s v="OFF-BI-10004330"/>
    <x v="1"/>
    <x v="8"/>
    <s v="GBC Velobind Prepunched Cover Sets, Regency Series"/>
    <n v="33.282000000000004"/>
    <n v="3"/>
    <n v="0.7"/>
    <n v="-27.734999999999992"/>
    <x v="3"/>
    <x v="0"/>
    <s v="No"/>
  </r>
  <r>
    <n v="8809"/>
    <s v="US-2019-110646"/>
    <x v="40"/>
    <d v="2019-10-31T00:00:00"/>
    <s v="Standard Class"/>
    <s v="JF-15190"/>
    <s v="Jamie Frazer"/>
    <x v="0"/>
    <s v="United States"/>
    <x v="10"/>
    <x v="9"/>
    <n v="19134"/>
    <x v="3"/>
    <s v="TEC-PH-10002807"/>
    <x v="2"/>
    <x v="7"/>
    <s v="Motorla HX550 Universal Bluetooth Headset"/>
    <n v="118.64999999999998"/>
    <n v="5"/>
    <n v="0.4"/>
    <n v="19.775000000000006"/>
    <x v="3"/>
    <x v="0"/>
    <s v="No"/>
  </r>
  <r>
    <n v="8810"/>
    <s v="US-2019-110646"/>
    <x v="40"/>
    <d v="2019-10-31T00:00:00"/>
    <s v="Standard Class"/>
    <s v="JF-15190"/>
    <s v="Jamie Frazer"/>
    <x v="0"/>
    <s v="United States"/>
    <x v="10"/>
    <x v="9"/>
    <n v="19134"/>
    <x v="3"/>
    <s v="OFF-LA-10001404"/>
    <x v="1"/>
    <x v="2"/>
    <s v="Avery 517"/>
    <n v="14.76"/>
    <n v="5"/>
    <n v="0.2"/>
    <n v="4.9815000000000005"/>
    <x v="3"/>
    <x v="0"/>
    <s v="No"/>
  </r>
  <r>
    <n v="8811"/>
    <s v="CA-2019-120614"/>
    <x v="1109"/>
    <d v="2019-06-04T00:00:00"/>
    <s v="Standard Class"/>
    <s v="SM-20950"/>
    <s v="Suzanne McNair"/>
    <x v="1"/>
    <s v="United States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x v="1"/>
    <x v="0"/>
    <s v="No"/>
  </r>
  <r>
    <n v="8812"/>
    <s v="US-2018-140172"/>
    <x v="387"/>
    <d v="2018-03-13T00:00:00"/>
    <s v="Standard Class"/>
    <s v="SP-20650"/>
    <s v="Stephanie Phelps"/>
    <x v="1"/>
    <s v="United States"/>
    <x v="25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76"/>
    <x v="2"/>
    <x v="1"/>
    <s v="Yes"/>
  </r>
  <r>
    <n v="8813"/>
    <s v="US-2018-140172"/>
    <x v="387"/>
    <d v="2018-03-13T00:00:00"/>
    <s v="Standard Class"/>
    <s v="SP-20650"/>
    <s v="Stephanie Phelps"/>
    <x v="1"/>
    <s v="United States"/>
    <x v="25"/>
    <x v="12"/>
    <n v="49201"/>
    <x v="2"/>
    <s v="OFF-AR-10002766"/>
    <x v="1"/>
    <x v="6"/>
    <s v="Prang Drawing Pencil Set"/>
    <n v="13.899999999999999"/>
    <n v="5"/>
    <n v="0"/>
    <n v="3.7529999999999997"/>
    <x v="2"/>
    <x v="1"/>
    <s v="Yes"/>
  </r>
  <r>
    <n v="8814"/>
    <s v="CA-2017-127754"/>
    <x v="353"/>
    <d v="2017-07-31T00:00:00"/>
    <s v="Standard Class"/>
    <s v="CK-12760"/>
    <s v="Cyma Kinney"/>
    <x v="1"/>
    <s v="United States"/>
    <x v="220"/>
    <x v="16"/>
    <n v="85301"/>
    <x v="1"/>
    <s v="FUR-CH-10003199"/>
    <x v="0"/>
    <x v="1"/>
    <s v="Office Star - Contemporary Task Swivel Chair"/>
    <n v="266.35200000000003"/>
    <n v="3"/>
    <n v="0.2"/>
    <n v="13.317599999999985"/>
    <x v="1"/>
    <x v="0"/>
    <s v="No"/>
  </r>
  <r>
    <n v="8815"/>
    <s v="CA-2017-144274"/>
    <x v="521"/>
    <d v="2017-11-25T00:00:00"/>
    <s v="Second Class"/>
    <s v="PW-19240"/>
    <s v="Pierre Wener"/>
    <x v="0"/>
    <s v="United States"/>
    <x v="40"/>
    <x v="13"/>
    <n v="19805"/>
    <x v="3"/>
    <s v="TEC-PH-10003012"/>
    <x v="2"/>
    <x v="7"/>
    <s v="Nortel Meridian M3904 Professional Digital phone"/>
    <n v="307.98"/>
    <n v="2"/>
    <n v="0"/>
    <n v="89.314199999999971"/>
    <x v="3"/>
    <x v="0"/>
    <s v="No"/>
  </r>
  <r>
    <n v="8816"/>
    <s v="CA-2017-144274"/>
    <x v="521"/>
    <d v="2017-11-25T00:00:00"/>
    <s v="Second Class"/>
    <s v="PW-19240"/>
    <s v="Pierre Wener"/>
    <x v="0"/>
    <s v="United States"/>
    <x v="40"/>
    <x v="13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  <x v="3"/>
    <x v="0"/>
    <s v="No"/>
  </r>
  <r>
    <n v="8817"/>
    <s v="CA-2017-144274"/>
    <x v="521"/>
    <d v="2017-11-25T00:00:00"/>
    <s v="Second Class"/>
    <s v="PW-19240"/>
    <s v="Pierre Wener"/>
    <x v="0"/>
    <s v="United States"/>
    <x v="40"/>
    <x v="13"/>
    <n v="19805"/>
    <x v="3"/>
    <s v="OFF-AR-10001940"/>
    <x v="1"/>
    <x v="6"/>
    <s v="Sanford Colorific Eraseable Coloring Pencils, 12 Count"/>
    <n v="13.12"/>
    <n v="4"/>
    <n v="0"/>
    <n v="5.6416000000000004"/>
    <x v="3"/>
    <x v="0"/>
    <s v="No"/>
  </r>
  <r>
    <n v="8818"/>
    <s v="CA-2017-144274"/>
    <x v="521"/>
    <d v="2017-11-25T00:00:00"/>
    <s v="Second Class"/>
    <s v="PW-19240"/>
    <s v="Pierre Wener"/>
    <x v="0"/>
    <s v="United States"/>
    <x v="40"/>
    <x v="13"/>
    <n v="19805"/>
    <x v="3"/>
    <s v="OFF-EN-10003286"/>
    <x v="1"/>
    <x v="12"/>
    <s v="Staple envelope"/>
    <n v="16.559999999999999"/>
    <n v="2"/>
    <n v="0"/>
    <n v="7.783199999999999"/>
    <x v="3"/>
    <x v="0"/>
    <s v="No"/>
  </r>
  <r>
    <n v="8819"/>
    <s v="CA-2017-144274"/>
    <x v="521"/>
    <d v="2017-11-25T00:00:00"/>
    <s v="Second Class"/>
    <s v="PW-19240"/>
    <s v="Pierre Wener"/>
    <x v="0"/>
    <s v="United States"/>
    <x v="40"/>
    <x v="13"/>
    <n v="19805"/>
    <x v="3"/>
    <s v="OFF-PA-10003441"/>
    <x v="1"/>
    <x v="10"/>
    <s v="Xerox 226"/>
    <n v="38.880000000000003"/>
    <n v="6"/>
    <n v="0"/>
    <n v="18.662400000000002"/>
    <x v="3"/>
    <x v="0"/>
    <s v="No"/>
  </r>
  <r>
    <n v="8820"/>
    <s v="CA-2017-142930"/>
    <x v="109"/>
    <d v="2017-12-02T00:00:00"/>
    <s v="Standard Class"/>
    <s v="EB-14170"/>
    <s v="Evan Bailliet"/>
    <x v="0"/>
    <s v="United States"/>
    <x v="89"/>
    <x v="5"/>
    <n v="78745"/>
    <x v="2"/>
    <s v="OFF-PA-10003395"/>
    <x v="1"/>
    <x v="10"/>
    <s v="Xerox 1941"/>
    <n v="335.52"/>
    <n v="4"/>
    <n v="0.2"/>
    <n v="117.43199999999999"/>
    <x v="2"/>
    <x v="0"/>
    <s v="No"/>
  </r>
  <r>
    <n v="8821"/>
    <s v="CA-2019-100622"/>
    <x v="132"/>
    <d v="2019-11-07T00:00:00"/>
    <s v="Standard Class"/>
    <s v="DK-13090"/>
    <s v="Dave Kipp"/>
    <x v="0"/>
    <s v="United States"/>
    <x v="333"/>
    <x v="2"/>
    <n v="32839"/>
    <x v="0"/>
    <s v="TEC-CO-10003236"/>
    <x v="2"/>
    <x v="16"/>
    <s v="Canon Image Class D660 Copier"/>
    <n v="959.98400000000004"/>
    <n v="2"/>
    <n v="0.2"/>
    <n v="311.99479999999994"/>
    <x v="0"/>
    <x v="0"/>
    <s v="No"/>
  </r>
  <r>
    <n v="8822"/>
    <s v="CA-2019-100622"/>
    <x v="132"/>
    <d v="2019-11-07T00:00:00"/>
    <s v="Standard Class"/>
    <s v="DK-13090"/>
    <s v="Dave Kipp"/>
    <x v="0"/>
    <s v="United States"/>
    <x v="333"/>
    <x v="2"/>
    <n v="32839"/>
    <x v="0"/>
    <s v="OFF-BI-10002982"/>
    <x v="1"/>
    <x v="8"/>
    <s v="Avery Self-Adhesive Photo Pockets for Polaroid Photos"/>
    <n v="4.0860000000000003"/>
    <n v="2"/>
    <n v="0.7"/>
    <n v="-2.9963999999999995"/>
    <x v="0"/>
    <x v="0"/>
    <s v="No"/>
  </r>
  <r>
    <n v="8823"/>
    <s v="CA-2019-100622"/>
    <x v="132"/>
    <d v="2019-11-07T00:00:00"/>
    <s v="Standard Class"/>
    <s v="DK-13090"/>
    <s v="Dave Kipp"/>
    <x v="0"/>
    <s v="United States"/>
    <x v="333"/>
    <x v="2"/>
    <n v="32839"/>
    <x v="0"/>
    <s v="OFF-AR-10004010"/>
    <x v="1"/>
    <x v="6"/>
    <s v="Hunt Boston Vacuum Mount KS Pencil Sharpener"/>
    <n v="55.984000000000009"/>
    <n v="2"/>
    <n v="0.2"/>
    <n v="4.1987999999999985"/>
    <x v="0"/>
    <x v="0"/>
    <s v="No"/>
  </r>
  <r>
    <n v="8824"/>
    <s v="CA-2019-100622"/>
    <x v="132"/>
    <d v="2019-11-07T00:00:00"/>
    <s v="Standard Class"/>
    <s v="DK-13090"/>
    <s v="Dave Kipp"/>
    <x v="0"/>
    <s v="United States"/>
    <x v="333"/>
    <x v="2"/>
    <n v="32839"/>
    <x v="0"/>
    <s v="OFF-PA-10002947"/>
    <x v="1"/>
    <x v="10"/>
    <s v="Xerox 1923"/>
    <n v="10.688000000000001"/>
    <n v="2"/>
    <n v="0.2"/>
    <n v="3.7407999999999997"/>
    <x v="0"/>
    <x v="0"/>
    <s v="No"/>
  </r>
  <r>
    <n v="8825"/>
    <s v="CA-2019-117156"/>
    <x v="708"/>
    <d v="2019-03-23T00:00:00"/>
    <s v="Second Class"/>
    <s v="TB-21055"/>
    <s v="Ted Butterfield"/>
    <x v="0"/>
    <s v="United States"/>
    <x v="265"/>
    <x v="9"/>
    <n v="19601"/>
    <x v="3"/>
    <s v="OFF-EN-10003845"/>
    <x v="1"/>
    <x v="12"/>
    <s v="Colored Envelopes"/>
    <n v="8.8559999999999999"/>
    <n v="3"/>
    <n v="0.2"/>
    <n v="2.8781999999999992"/>
    <x v="3"/>
    <x v="0"/>
    <s v="No"/>
  </r>
  <r>
    <n v="8826"/>
    <s v="CA-2017-115399"/>
    <x v="546"/>
    <d v="2017-12-22T00:00:00"/>
    <s v="First Class"/>
    <s v="AG-10900"/>
    <s v="Arthur Gainer"/>
    <x v="0"/>
    <s v="United States"/>
    <x v="10"/>
    <x v="9"/>
    <n v="19134"/>
    <x v="3"/>
    <s v="OFF-LA-10003190"/>
    <x v="1"/>
    <x v="2"/>
    <s v="Avery 474"/>
    <n v="6.911999999999999"/>
    <n v="3"/>
    <n v="0.2"/>
    <n v="2.5056000000000003"/>
    <x v="3"/>
    <x v="0"/>
    <s v="No"/>
  </r>
  <r>
    <n v="8827"/>
    <s v="US-2016-157847"/>
    <x v="1063"/>
    <d v="2016-04-06T00:00:00"/>
    <s v="Second Class"/>
    <s v="SC-20020"/>
    <s v="Sam Craven"/>
    <x v="0"/>
    <s v="United States"/>
    <x v="12"/>
    <x v="5"/>
    <n v="77095"/>
    <x v="2"/>
    <s v="OFF-PA-10002986"/>
    <x v="1"/>
    <x v="10"/>
    <s v="Xerox 1898"/>
    <n v="26.720000000000002"/>
    <n v="5"/>
    <n v="0.2"/>
    <n v="9.3520000000000003"/>
    <x v="2"/>
    <x v="0"/>
    <s v="No"/>
  </r>
  <r>
    <n v="8828"/>
    <s v="US-2016-157847"/>
    <x v="1063"/>
    <d v="2016-04-06T00:00:00"/>
    <s v="Second Class"/>
    <s v="SC-20020"/>
    <s v="Sam Craven"/>
    <x v="0"/>
    <s v="United States"/>
    <x v="12"/>
    <x v="5"/>
    <n v="77095"/>
    <x v="2"/>
    <s v="OFF-PA-10001593"/>
    <x v="1"/>
    <x v="10"/>
    <s v="Xerox 1947"/>
    <n v="33.488000000000007"/>
    <n v="7"/>
    <n v="0.2"/>
    <n v="10.464999999999998"/>
    <x v="2"/>
    <x v="0"/>
    <s v="No"/>
  </r>
  <r>
    <n v="8829"/>
    <s v="CA-2017-115168"/>
    <x v="1117"/>
    <d v="2017-06-09T00:00:00"/>
    <s v="Standard Class"/>
    <s v="BB-11545"/>
    <s v="Brenda Bowman"/>
    <x v="1"/>
    <s v="United States"/>
    <x v="490"/>
    <x v="25"/>
    <n v="63301"/>
    <x v="2"/>
    <s v="OFF-PA-10000528"/>
    <x v="1"/>
    <x v="10"/>
    <s v="Xerox 1981"/>
    <n v="10.56"/>
    <n v="2"/>
    <n v="0"/>
    <n v="4.7519999999999998"/>
    <x v="2"/>
    <x v="0"/>
    <s v="No"/>
  </r>
  <r>
    <n v="8830"/>
    <s v="CA-2016-109680"/>
    <x v="191"/>
    <d v="2016-10-09T00:00:00"/>
    <s v="First Class"/>
    <s v="VP-21760"/>
    <s v="Victoria Pisteka"/>
    <x v="1"/>
    <s v="United States"/>
    <x v="245"/>
    <x v="14"/>
    <n v="46203"/>
    <x v="2"/>
    <s v="OFF-ST-10001932"/>
    <x v="1"/>
    <x v="4"/>
    <s v="Fellowes Staxonsteel Drawer Files"/>
    <n v="386.34"/>
    <n v="2"/>
    <n v="0"/>
    <n v="54.087600000000009"/>
    <x v="2"/>
    <x v="0"/>
    <s v="No"/>
  </r>
  <r>
    <n v="8831"/>
    <s v="CA-2018-167983"/>
    <x v="1036"/>
    <d v="2018-08-24T00:00:00"/>
    <s v="Second Class"/>
    <s v="RP-19270"/>
    <s v="Rachel Payne"/>
    <x v="1"/>
    <s v="United States"/>
    <x v="4"/>
    <x v="4"/>
    <n v="98115"/>
    <x v="1"/>
    <s v="OFF-BI-10003727"/>
    <x v="1"/>
    <x v="8"/>
    <s v="Avery Durable Slant Ring Binders With Label Holder"/>
    <n v="33.44"/>
    <n v="10"/>
    <n v="0.2"/>
    <n v="11.703999999999997"/>
    <x v="1"/>
    <x v="0"/>
    <s v="No"/>
  </r>
  <r>
    <n v="8832"/>
    <s v="CA-2017-145324"/>
    <x v="219"/>
    <d v="2017-11-19T00:00:00"/>
    <s v="Standard Class"/>
    <s v="DH-13675"/>
    <s v="Duane Huffman"/>
    <x v="2"/>
    <s v="United States"/>
    <x v="193"/>
    <x v="17"/>
    <n v="22801"/>
    <x v="0"/>
    <s v="FUR-FU-10002759"/>
    <x v="0"/>
    <x v="5"/>
    <s v="12-1/2 Diameter Round Wall Clock"/>
    <n v="39.96"/>
    <n v="2"/>
    <n v="0"/>
    <n v="14.3856"/>
    <x v="0"/>
    <x v="0"/>
    <s v="No"/>
  </r>
  <r>
    <n v="8833"/>
    <s v="CA-2017-153423"/>
    <x v="137"/>
    <d v="2017-06-27T00:00:00"/>
    <s v="Standard Class"/>
    <s v="SW-20455"/>
    <s v="Shaun Weien"/>
    <x v="0"/>
    <s v="United States"/>
    <x v="30"/>
    <x v="15"/>
    <n v="14609"/>
    <x v="3"/>
    <s v="OFF-BI-10000545"/>
    <x v="1"/>
    <x v="8"/>
    <s v="GBC Ibimaster 500 Manual ProClick Binding System"/>
    <n v="1217.568"/>
    <n v="2"/>
    <n v="0.2"/>
    <n v="456.58800000000002"/>
    <x v="3"/>
    <x v="0"/>
    <s v="No"/>
  </r>
  <r>
    <n v="8834"/>
    <s v="US-2019-132675"/>
    <x v="241"/>
    <d v="2019-09-28T00:00:00"/>
    <s v="Standard Class"/>
    <s v="KF-16285"/>
    <s v="Karen Ferguson"/>
    <x v="2"/>
    <s v="United States"/>
    <x v="406"/>
    <x v="32"/>
    <n v="30328"/>
    <x v="0"/>
    <s v="OFF-ST-10004950"/>
    <x v="1"/>
    <x v="4"/>
    <s v="Tenex Personal Filing Tote With Secure Closure Lid, Black/Frost"/>
    <n v="15.51"/>
    <n v="1"/>
    <n v="0"/>
    <n v="3.8774999999999995"/>
    <x v="0"/>
    <x v="0"/>
    <s v="No"/>
  </r>
  <r>
    <n v="8835"/>
    <s v="US-2019-132675"/>
    <x v="241"/>
    <d v="2019-09-28T00:00:00"/>
    <s v="Standard Class"/>
    <s v="KF-16285"/>
    <s v="Karen Ferguson"/>
    <x v="2"/>
    <s v="United States"/>
    <x v="406"/>
    <x v="32"/>
    <n v="30328"/>
    <x v="0"/>
    <s v="TEC-PH-10003171"/>
    <x v="2"/>
    <x v="7"/>
    <s v="Plantronics Encore H101 Dual Earpieces Headset"/>
    <n v="89.9"/>
    <n v="2"/>
    <n v="0"/>
    <n v="25.171999999999997"/>
    <x v="0"/>
    <x v="0"/>
    <s v="No"/>
  </r>
  <r>
    <n v="8836"/>
    <s v="US-2019-132675"/>
    <x v="241"/>
    <d v="2019-09-28T00:00:00"/>
    <s v="Standard Class"/>
    <s v="KF-16285"/>
    <s v="Karen Ferguson"/>
    <x v="2"/>
    <s v="United States"/>
    <x v="406"/>
    <x v="32"/>
    <n v="30328"/>
    <x v="0"/>
    <s v="OFF-AR-10000614"/>
    <x v="1"/>
    <x v="6"/>
    <s v="Barrel Sharpener"/>
    <n v="14.28"/>
    <n v="4"/>
    <n v="0"/>
    <n v="3.7127999999999997"/>
    <x v="0"/>
    <x v="0"/>
    <s v="No"/>
  </r>
  <r>
    <n v="8837"/>
    <s v="US-2019-132675"/>
    <x v="241"/>
    <d v="2019-09-28T00:00:00"/>
    <s v="Standard Class"/>
    <s v="KF-16285"/>
    <s v="Karen Ferguson"/>
    <x v="2"/>
    <s v="United States"/>
    <x v="406"/>
    <x v="32"/>
    <n v="30328"/>
    <x v="0"/>
    <s v="OFF-AR-10000034"/>
    <x v="1"/>
    <x v="6"/>
    <s v="BIC Brite Liner Grip Highlighters, Assorted, 5/Pack"/>
    <n v="12.72"/>
    <n v="3"/>
    <n v="0"/>
    <n v="4.9607999999999999"/>
    <x v="0"/>
    <x v="0"/>
    <s v="No"/>
  </r>
  <r>
    <n v="8838"/>
    <s v="US-2019-132675"/>
    <x v="241"/>
    <d v="2019-09-28T00:00:00"/>
    <s v="Standard Class"/>
    <s v="KF-16285"/>
    <s v="Karen Ferguson"/>
    <x v="2"/>
    <s v="United States"/>
    <x v="406"/>
    <x v="32"/>
    <n v="30328"/>
    <x v="0"/>
    <s v="OFF-LA-10003766"/>
    <x v="1"/>
    <x v="2"/>
    <s v="Self-Adhesive Removable Labels"/>
    <n v="15.75"/>
    <n v="5"/>
    <n v="0"/>
    <n v="7.5600000000000005"/>
    <x v="0"/>
    <x v="0"/>
    <s v="No"/>
  </r>
  <r>
    <n v="8839"/>
    <s v="CA-2016-153808"/>
    <x v="322"/>
    <d v="2016-04-10T00:00:00"/>
    <s v="Second Class"/>
    <s v="FH-14275"/>
    <s v="Frank Hawley"/>
    <x v="1"/>
    <s v="United States"/>
    <x v="1"/>
    <x v="1"/>
    <n v="90004"/>
    <x v="1"/>
    <s v="OFF-AR-10001725"/>
    <x v="1"/>
    <x v="6"/>
    <s v="Boston Home &amp; Office Model 2000 Electric Pencil Sharpeners"/>
    <n v="70.949999999999989"/>
    <n v="3"/>
    <n v="0"/>
    <n v="18.447000000000003"/>
    <x v="1"/>
    <x v="0"/>
    <s v="No"/>
  </r>
  <r>
    <n v="8840"/>
    <s v="CA-2016-153808"/>
    <x v="322"/>
    <d v="2016-04-10T00:00:00"/>
    <s v="Second Class"/>
    <s v="FH-14275"/>
    <s v="Frank Hawley"/>
    <x v="1"/>
    <s v="United States"/>
    <x v="1"/>
    <x v="1"/>
    <n v="90004"/>
    <x v="1"/>
    <s v="OFF-BI-10002794"/>
    <x v="1"/>
    <x v="8"/>
    <s v="Avery Trapezoid Ring Binder, 3&quot; Capacity, Black, 1040 sheets"/>
    <n v="65.567999999999998"/>
    <n v="2"/>
    <n v="0.2"/>
    <n v="23.768399999999996"/>
    <x v="1"/>
    <x v="0"/>
    <s v="No"/>
  </r>
  <r>
    <n v="8841"/>
    <s v="CA-2016-153808"/>
    <x v="322"/>
    <d v="2016-04-10T00:00:00"/>
    <s v="Second Class"/>
    <s v="FH-14275"/>
    <s v="Frank Hawley"/>
    <x v="1"/>
    <s v="United States"/>
    <x v="1"/>
    <x v="1"/>
    <n v="90004"/>
    <x v="1"/>
    <s v="TEC-AC-10004171"/>
    <x v="2"/>
    <x v="11"/>
    <s v="Razer Kraken 7.1 Surround Sound Over Ear USB Gaming Headset"/>
    <n v="299.96999999999997"/>
    <n v="3"/>
    <n v="0"/>
    <n v="131.98680000000002"/>
    <x v="1"/>
    <x v="0"/>
    <s v="No"/>
  </r>
  <r>
    <n v="8842"/>
    <s v="US-2018-112396"/>
    <x v="1205"/>
    <d v="2018-02-13T00:00:00"/>
    <s v="Standard Class"/>
    <s v="JR-16210"/>
    <s v="Justin Ritter"/>
    <x v="1"/>
    <s v="United States"/>
    <x v="8"/>
    <x v="1"/>
    <n v="94110"/>
    <x v="1"/>
    <s v="TEC-AC-10003628"/>
    <x v="2"/>
    <x v="11"/>
    <s v="Logitech 910-002974 M325 Wireless Mouse for Web Scrolling"/>
    <n v="89.97"/>
    <n v="3"/>
    <n v="0"/>
    <n v="39.586800000000011"/>
    <x v="1"/>
    <x v="0"/>
    <s v="No"/>
  </r>
  <r>
    <n v="8843"/>
    <s v="US-2018-112396"/>
    <x v="1205"/>
    <d v="2018-02-13T00:00:00"/>
    <s v="Standard Class"/>
    <s v="JR-16210"/>
    <s v="Justin Ritter"/>
    <x v="1"/>
    <s v="United States"/>
    <x v="8"/>
    <x v="1"/>
    <n v="94110"/>
    <x v="1"/>
    <s v="TEC-AC-10004761"/>
    <x v="2"/>
    <x v="11"/>
    <s v="Maxell 4.7GB DVD+RW 3/Pack"/>
    <n v="31.86"/>
    <n v="2"/>
    <n v="0"/>
    <n v="11.151"/>
    <x v="1"/>
    <x v="0"/>
    <s v="No"/>
  </r>
  <r>
    <n v="8844"/>
    <s v="CA-2016-141173"/>
    <x v="728"/>
    <d v="2016-11-20T00:00:00"/>
    <s v="Second Class"/>
    <s v="JC-16105"/>
    <s v="Julie Creighton"/>
    <x v="1"/>
    <s v="United States"/>
    <x v="31"/>
    <x v="11"/>
    <n v="55407"/>
    <x v="2"/>
    <s v="OFF-ST-10000885"/>
    <x v="1"/>
    <x v="4"/>
    <s v="Fellowes Desktop Hanging File Manager"/>
    <n v="67.150000000000006"/>
    <n v="5"/>
    <n v="0"/>
    <n v="16.787500000000001"/>
    <x v="2"/>
    <x v="0"/>
    <s v="No"/>
  </r>
  <r>
    <n v="8845"/>
    <s v="CA-2019-156664"/>
    <x v="404"/>
    <d v="2019-12-23T00:00:00"/>
    <s v="Standard Class"/>
    <s v="BP-11290"/>
    <s v="Beth Paige"/>
    <x v="0"/>
    <s v="United States"/>
    <x v="38"/>
    <x v="24"/>
    <n v="43229"/>
    <x v="3"/>
    <s v="OFF-BI-10004209"/>
    <x v="1"/>
    <x v="8"/>
    <s v="Fellowes Twister Kit, Gray/Clear, 3/pkg"/>
    <n v="7.2359999999999998"/>
    <n v="3"/>
    <n v="0.7"/>
    <n v="-6.0299999999999976"/>
    <x v="3"/>
    <x v="0"/>
    <s v="No"/>
  </r>
  <r>
    <n v="8846"/>
    <s v="CA-2019-156664"/>
    <x v="404"/>
    <d v="2019-12-23T00:00:00"/>
    <s v="Standard Class"/>
    <s v="BP-11290"/>
    <s v="Beth Paige"/>
    <x v="0"/>
    <s v="United States"/>
    <x v="38"/>
    <x v="24"/>
    <n v="43229"/>
    <x v="3"/>
    <s v="OFF-FA-10002988"/>
    <x v="1"/>
    <x v="13"/>
    <s v="Ideal Clamps"/>
    <n v="4.8239999999999998"/>
    <n v="3"/>
    <n v="0.2"/>
    <n v="1.7486999999999999"/>
    <x v="3"/>
    <x v="0"/>
    <s v="No"/>
  </r>
  <r>
    <n v="8847"/>
    <s v="CA-2019-156664"/>
    <x v="404"/>
    <d v="2019-12-23T00:00:00"/>
    <s v="Standard Class"/>
    <s v="BP-11290"/>
    <s v="Beth Paige"/>
    <x v="0"/>
    <s v="United States"/>
    <x v="38"/>
    <x v="24"/>
    <n v="43229"/>
    <x v="3"/>
    <s v="OFF-PA-10002222"/>
    <x v="1"/>
    <x v="10"/>
    <s v="Xerox Color Copier Paper, 11&quot; x 17&quot;, Ream"/>
    <n v="91.360000000000014"/>
    <n v="5"/>
    <n v="0.2"/>
    <n v="29.691999999999993"/>
    <x v="3"/>
    <x v="0"/>
    <s v="No"/>
  </r>
  <r>
    <n v="8848"/>
    <s v="CA-2019-156664"/>
    <x v="404"/>
    <d v="2019-12-23T00:00:00"/>
    <s v="Standard Class"/>
    <s v="BP-11290"/>
    <s v="Beth Paige"/>
    <x v="0"/>
    <s v="United States"/>
    <x v="38"/>
    <x v="24"/>
    <n v="43229"/>
    <x v="3"/>
    <s v="OFF-AP-10004487"/>
    <x v="1"/>
    <x v="9"/>
    <s v="Kensington 4 Outlet MasterPiece Compact Power Control Center"/>
    <n v="130.11199999999999"/>
    <n v="2"/>
    <n v="0.2"/>
    <n v="13.011199999999995"/>
    <x v="3"/>
    <x v="0"/>
    <s v="No"/>
  </r>
  <r>
    <n v="8849"/>
    <s v="CA-2017-140718"/>
    <x v="740"/>
    <d v="2017-07-04T00:00:00"/>
    <s v="First Class"/>
    <s v="FA-14230"/>
    <s v="Frank Atkinson"/>
    <x v="1"/>
    <s v="United States"/>
    <x v="253"/>
    <x v="3"/>
    <n v="27604"/>
    <x v="0"/>
    <s v="TEC-PH-10003505"/>
    <x v="2"/>
    <x v="7"/>
    <s v="Geemarc AmpliPOWER60"/>
    <n v="74.239999999999995"/>
    <n v="1"/>
    <n v="0.2"/>
    <n v="8.3519999999999932"/>
    <x v="0"/>
    <x v="0"/>
    <s v="No"/>
  </r>
  <r>
    <n v="8850"/>
    <s v="CA-2017-140718"/>
    <x v="740"/>
    <d v="2017-07-04T00:00:00"/>
    <s v="First Class"/>
    <s v="FA-14230"/>
    <s v="Frank Atkinson"/>
    <x v="1"/>
    <s v="United States"/>
    <x v="253"/>
    <x v="3"/>
    <n v="27604"/>
    <x v="0"/>
    <s v="FUR-FU-10000076"/>
    <x v="0"/>
    <x v="5"/>
    <s v="24-Hour Round Wall Clock"/>
    <n v="159.84000000000003"/>
    <n v="10"/>
    <n v="0.2"/>
    <n v="45.954000000000008"/>
    <x v="0"/>
    <x v="0"/>
    <s v="No"/>
  </r>
  <r>
    <n v="8851"/>
    <s v="CA-2017-140718"/>
    <x v="740"/>
    <d v="2017-07-04T00:00:00"/>
    <s v="First Class"/>
    <s v="FA-14230"/>
    <s v="Frank Atkinson"/>
    <x v="1"/>
    <s v="United States"/>
    <x v="253"/>
    <x v="3"/>
    <n v="27604"/>
    <x v="0"/>
    <s v="OFF-BI-10004728"/>
    <x v="1"/>
    <x v="8"/>
    <s v="Wilson Jones Turn Tabs Binder Tool for Ring Binders"/>
    <n v="2.8920000000000008"/>
    <n v="2"/>
    <n v="0.7"/>
    <n v="-2.3136000000000001"/>
    <x v="0"/>
    <x v="0"/>
    <s v="No"/>
  </r>
  <r>
    <n v="8852"/>
    <s v="CA-2017-140718"/>
    <x v="740"/>
    <d v="2017-07-04T00:00:00"/>
    <s v="First Class"/>
    <s v="FA-14230"/>
    <s v="Frank Atkinson"/>
    <x v="1"/>
    <s v="United States"/>
    <x v="253"/>
    <x v="3"/>
    <n v="27604"/>
    <x v="0"/>
    <s v="OFF-PA-10002250"/>
    <x v="1"/>
    <x v="10"/>
    <s v="Things To Do Today Pad"/>
    <n v="9.3920000000000012"/>
    <n v="2"/>
    <n v="0.2"/>
    <n v="3.2871999999999999"/>
    <x v="0"/>
    <x v="0"/>
    <s v="No"/>
  </r>
  <r>
    <n v="8853"/>
    <s v="CA-2016-119977"/>
    <x v="1169"/>
    <d v="2016-10-13T00:00:00"/>
    <s v="Second Class"/>
    <s v="DN-13690"/>
    <s v="Duane Noonan"/>
    <x v="0"/>
    <s v="United States"/>
    <x v="20"/>
    <x v="15"/>
    <n v="10011"/>
    <x v="3"/>
    <s v="OFF-PA-10003823"/>
    <x v="1"/>
    <x v="10"/>
    <s v="Xerox 197"/>
    <n v="123.92"/>
    <n v="4"/>
    <n v="0"/>
    <n v="55.763999999999996"/>
    <x v="3"/>
    <x v="0"/>
    <s v="No"/>
  </r>
  <r>
    <n v="8854"/>
    <s v="US-2017-115343"/>
    <x v="357"/>
    <d v="2017-09-25T00:00:00"/>
    <s v="First Class"/>
    <s v="FO-14305"/>
    <s v="Frank Olsen"/>
    <x v="0"/>
    <s v="United States"/>
    <x v="10"/>
    <x v="9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  <x v="3"/>
    <x v="0"/>
    <s v="No"/>
  </r>
  <r>
    <n v="8855"/>
    <s v="US-2017-115343"/>
    <x v="357"/>
    <d v="2017-09-25T00:00:00"/>
    <s v="First Class"/>
    <s v="FO-14305"/>
    <s v="Frank Olsen"/>
    <x v="0"/>
    <s v="United States"/>
    <x v="10"/>
    <x v="9"/>
    <n v="19143"/>
    <x v="3"/>
    <s v="TEC-AC-10003832"/>
    <x v="2"/>
    <x v="11"/>
    <s v="Logitech P710e Mobile Speakerphone"/>
    <n v="617.97600000000011"/>
    <n v="3"/>
    <n v="0.2"/>
    <n v="-7.724700000000098"/>
    <x v="3"/>
    <x v="0"/>
    <s v="No"/>
  </r>
  <r>
    <n v="8856"/>
    <s v="CA-2019-163671"/>
    <x v="165"/>
    <d v="2019-12-30T00:00:00"/>
    <s v="Standard Class"/>
    <s v="DP-13105"/>
    <s v="Dave Poirier"/>
    <x v="1"/>
    <s v="United States"/>
    <x v="347"/>
    <x v="45"/>
    <n v="83642"/>
    <x v="1"/>
    <s v="OFF-BI-10001679"/>
    <x v="1"/>
    <x v="8"/>
    <s v="GBC Instant Index System for Binding Systems"/>
    <n v="21.312000000000005"/>
    <n v="3"/>
    <n v="0.2"/>
    <n v="7.9919999999999991"/>
    <x v="1"/>
    <x v="0"/>
    <s v="No"/>
  </r>
  <r>
    <n v="8857"/>
    <s v="CA-2019-135909"/>
    <x v="119"/>
    <d v="2019-10-20T00:00:00"/>
    <s v="Standard Class"/>
    <s v="JW-15220"/>
    <s v="Jane Waco"/>
    <x v="1"/>
    <s v="United States"/>
    <x v="301"/>
    <x v="1"/>
    <n v="95823"/>
    <x v="1"/>
    <s v="TEC-AC-10002335"/>
    <x v="2"/>
    <x v="11"/>
    <s v="Logitech Media Keyboard K200"/>
    <n v="209.94"/>
    <n v="6"/>
    <n v="0"/>
    <n v="39.888599999999997"/>
    <x v="1"/>
    <x v="0"/>
    <s v="No"/>
  </r>
  <r>
    <n v="8858"/>
    <s v="CA-2019-135909"/>
    <x v="119"/>
    <d v="2019-10-20T00:00:00"/>
    <s v="Standard Class"/>
    <s v="JW-15220"/>
    <s v="Jane Waco"/>
    <x v="1"/>
    <s v="United States"/>
    <x v="301"/>
    <x v="1"/>
    <n v="95823"/>
    <x v="1"/>
    <s v="TEC-PH-10003187"/>
    <x v="2"/>
    <x v="7"/>
    <s v="Anker Astro Mini 3000mAh Ultra-Compact Portable Charger"/>
    <n v="31.983999999999998"/>
    <n v="2"/>
    <n v="0.2"/>
    <n v="-7.9959999999999996"/>
    <x v="1"/>
    <x v="0"/>
    <s v="No"/>
  </r>
  <r>
    <n v="8859"/>
    <s v="CA-2019-135909"/>
    <x v="119"/>
    <d v="2019-10-20T00:00:00"/>
    <s v="Standard Class"/>
    <s v="JW-15220"/>
    <s v="Jane Waco"/>
    <x v="1"/>
    <s v="United States"/>
    <x v="301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  <x v="1"/>
    <x v="0"/>
    <s v="No"/>
  </r>
  <r>
    <n v="8860"/>
    <s v="US-2019-114356"/>
    <x v="648"/>
    <d v="2019-08-26T00:00:00"/>
    <s v="Standard Class"/>
    <s v="TT-21460"/>
    <s v="Tonja Turnell"/>
    <x v="2"/>
    <s v="United States"/>
    <x v="35"/>
    <x v="3"/>
    <n v="28205"/>
    <x v="0"/>
    <s v="TEC-PH-10003171"/>
    <x v="2"/>
    <x v="7"/>
    <s v="Plantronics Encore H101 Dual Earpieces Headset"/>
    <n v="35.96"/>
    <n v="1"/>
    <n v="0.2"/>
    <n v="3.5959999999999983"/>
    <x v="0"/>
    <x v="0"/>
    <s v="No"/>
  </r>
  <r>
    <n v="8861"/>
    <s v="CA-2017-125934"/>
    <x v="861"/>
    <d v="2017-09-18T00:00:00"/>
    <s v="Standard Class"/>
    <s v="SN-20560"/>
    <s v="Skye Norling"/>
    <x v="2"/>
    <s v="United States"/>
    <x v="267"/>
    <x v="30"/>
    <n v="7501"/>
    <x v="3"/>
    <s v="OFF-LA-10000414"/>
    <x v="1"/>
    <x v="2"/>
    <s v="Avery 503"/>
    <n v="31.049999999999997"/>
    <n v="3"/>
    <n v="0"/>
    <n v="14.904"/>
    <x v="3"/>
    <x v="0"/>
    <s v="No"/>
  </r>
  <r>
    <n v="8862"/>
    <s v="CA-2017-125934"/>
    <x v="861"/>
    <d v="2017-09-18T00:00:00"/>
    <s v="Standard Class"/>
    <s v="SN-20560"/>
    <s v="Skye Norling"/>
    <x v="2"/>
    <s v="United States"/>
    <x v="267"/>
    <x v="30"/>
    <n v="7501"/>
    <x v="3"/>
    <s v="FUR-FU-10002107"/>
    <x v="0"/>
    <x v="5"/>
    <s v="Eldon Pizzaz Desk Accessories"/>
    <n v="8.92"/>
    <n v="4"/>
    <n v="0"/>
    <n v="3.9248000000000003"/>
    <x v="3"/>
    <x v="0"/>
    <s v="No"/>
  </r>
  <r>
    <n v="8863"/>
    <s v="CA-2017-125934"/>
    <x v="861"/>
    <d v="2017-09-18T00:00:00"/>
    <s v="Standard Class"/>
    <s v="SN-20560"/>
    <s v="Skye Norling"/>
    <x v="2"/>
    <s v="United States"/>
    <x v="267"/>
    <x v="30"/>
    <n v="7501"/>
    <x v="3"/>
    <s v="OFF-BI-10004593"/>
    <x v="1"/>
    <x v="8"/>
    <s v="Ibico Laser Imprintable Binding System Covers"/>
    <n v="209.6"/>
    <n v="4"/>
    <n v="0"/>
    <n v="96.415999999999997"/>
    <x v="3"/>
    <x v="0"/>
    <s v="No"/>
  </r>
  <r>
    <n v="8864"/>
    <s v="CA-2017-125934"/>
    <x v="861"/>
    <d v="2017-09-18T00:00:00"/>
    <s v="Standard Class"/>
    <s v="SN-20560"/>
    <s v="Skye Norling"/>
    <x v="2"/>
    <s v="United States"/>
    <x v="267"/>
    <x v="30"/>
    <n v="7501"/>
    <x v="3"/>
    <s v="OFF-AP-10003860"/>
    <x v="1"/>
    <x v="9"/>
    <s v="Fellowes Advanced 8 Outlet Surge Suppressor with Phone/Fax Protection"/>
    <n v="111.04"/>
    <n v="4"/>
    <n v="0"/>
    <n v="29.980800000000002"/>
    <x v="3"/>
    <x v="0"/>
    <s v="No"/>
  </r>
  <r>
    <n v="8865"/>
    <s v="CA-2017-125934"/>
    <x v="861"/>
    <d v="2017-09-18T00:00:00"/>
    <s v="Standard Class"/>
    <s v="SN-20560"/>
    <s v="Skye Norling"/>
    <x v="2"/>
    <s v="United States"/>
    <x v="267"/>
    <x v="30"/>
    <n v="7501"/>
    <x v="3"/>
    <s v="OFF-PA-10000556"/>
    <x v="1"/>
    <x v="10"/>
    <s v="Xerox 208"/>
    <n v="38.880000000000003"/>
    <n v="6"/>
    <n v="0"/>
    <n v="18.662400000000002"/>
    <x v="3"/>
    <x v="0"/>
    <s v="No"/>
  </r>
  <r>
    <n v="8866"/>
    <s v="CA-2017-158148"/>
    <x v="139"/>
    <d v="2017-12-26T00:00:00"/>
    <s v="Standard Class"/>
    <s v="JM-15865"/>
    <s v="John Murray"/>
    <x v="0"/>
    <s v="United States"/>
    <x v="81"/>
    <x v="17"/>
    <n v="22204"/>
    <x v="0"/>
    <s v="OFF-AP-10003281"/>
    <x v="1"/>
    <x v="9"/>
    <s v="Acco 6 Outlet Guardian Standard Surge Suppressor"/>
    <n v="36.269999999999996"/>
    <n v="3"/>
    <n v="0"/>
    <n v="10.880999999999997"/>
    <x v="0"/>
    <x v="0"/>
    <s v="No"/>
  </r>
  <r>
    <n v="8867"/>
    <s v="CA-2016-120411"/>
    <x v="59"/>
    <d v="2016-09-23T00:00:00"/>
    <s v="First Class"/>
    <s v="SB-20185"/>
    <s v="Sarah Brown"/>
    <x v="0"/>
    <s v="United States"/>
    <x v="22"/>
    <x v="10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  <x v="2"/>
    <x v="0"/>
    <s v="No"/>
  </r>
  <r>
    <n v="8868"/>
    <s v="CA-2016-120411"/>
    <x v="59"/>
    <d v="2016-09-23T00:00:00"/>
    <s v="First Class"/>
    <s v="SB-20185"/>
    <s v="Sarah Brown"/>
    <x v="0"/>
    <s v="United States"/>
    <x v="22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x v="2"/>
    <x v="0"/>
    <s v="No"/>
  </r>
  <r>
    <n v="8869"/>
    <s v="CA-2018-158260"/>
    <x v="254"/>
    <d v="2018-11-08T00:00:00"/>
    <s v="Standard Class"/>
    <s v="CC-12475"/>
    <s v="Cindy Chapman"/>
    <x v="0"/>
    <s v="United States"/>
    <x v="70"/>
    <x v="1"/>
    <n v="92037"/>
    <x v="1"/>
    <s v="TEC-MA-10003176"/>
    <x v="2"/>
    <x v="15"/>
    <s v="Okidata B400 Printer"/>
    <n v="686.40000000000009"/>
    <n v="2"/>
    <n v="0.2"/>
    <n v="77.219999999999914"/>
    <x v="1"/>
    <x v="0"/>
    <s v="No"/>
  </r>
  <r>
    <n v="8870"/>
    <s v="CA-2019-101805"/>
    <x v="96"/>
    <d v="2019-12-06T00:00:00"/>
    <s v="Standard Class"/>
    <s v="SH-19975"/>
    <s v="Sally Hughsby"/>
    <x v="1"/>
    <s v="United States"/>
    <x v="4"/>
    <x v="4"/>
    <n v="98105"/>
    <x v="1"/>
    <s v="OFF-BI-10002003"/>
    <x v="1"/>
    <x v="8"/>
    <s v="Ibico Presentation Index for Binding Systems"/>
    <n v="15.920000000000002"/>
    <n v="5"/>
    <n v="0.2"/>
    <n v="5.3729999999999993"/>
    <x v="1"/>
    <x v="1"/>
    <s v="Yes"/>
  </r>
  <r>
    <n v="8871"/>
    <s v="CA-2019-101805"/>
    <x v="96"/>
    <d v="2019-12-06T00:00:00"/>
    <s v="Standard Class"/>
    <s v="SH-19975"/>
    <s v="Sally Hughsby"/>
    <x v="1"/>
    <s v="United States"/>
    <x v="4"/>
    <x v="4"/>
    <n v="98105"/>
    <x v="1"/>
    <s v="FUR-FU-10000023"/>
    <x v="0"/>
    <x v="5"/>
    <s v="Eldon Wave Desk Accessories"/>
    <n v="70.679999999999993"/>
    <n v="12"/>
    <n v="0"/>
    <n v="31.099200000000003"/>
    <x v="1"/>
    <x v="1"/>
    <s v="Yes"/>
  </r>
  <r>
    <n v="8872"/>
    <s v="CA-2019-101805"/>
    <x v="96"/>
    <d v="2019-12-06T00:00:00"/>
    <s v="Standard Class"/>
    <s v="SH-19975"/>
    <s v="Sally Hughsby"/>
    <x v="1"/>
    <s v="United States"/>
    <x v="4"/>
    <x v="4"/>
    <n v="98105"/>
    <x v="1"/>
    <s v="OFF-ST-10002756"/>
    <x v="1"/>
    <x v="4"/>
    <s v="Tennsco Stur-D-Stor Boltless Shelving, 5 Shelves, 24&quot; Deep, Sand"/>
    <n v="541.24"/>
    <n v="4"/>
    <n v="0"/>
    <n v="5.4124000000000478"/>
    <x v="1"/>
    <x v="1"/>
    <s v="Yes"/>
  </r>
  <r>
    <n v="8873"/>
    <s v="US-2016-105137"/>
    <x v="982"/>
    <d v="2016-10-10T00:00:00"/>
    <s v="Same Day"/>
    <s v="RB-19435"/>
    <s v="Richard Bierner"/>
    <x v="0"/>
    <s v="United States"/>
    <x v="38"/>
    <x v="24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  <x v="3"/>
    <x v="1"/>
    <s v="Yes"/>
  </r>
  <r>
    <n v="8874"/>
    <s v="US-2016-105137"/>
    <x v="982"/>
    <d v="2016-10-10T00:00:00"/>
    <s v="Same Day"/>
    <s v="RB-19435"/>
    <s v="Richard Bierner"/>
    <x v="0"/>
    <s v="United States"/>
    <x v="38"/>
    <x v="24"/>
    <n v="43229"/>
    <x v="3"/>
    <s v="OFF-BI-10002429"/>
    <x v="1"/>
    <x v="8"/>
    <s v="Premier Elliptical Ring Binder, Black"/>
    <n v="18.264000000000003"/>
    <n v="2"/>
    <n v="0.7"/>
    <n v="-13.393599999999999"/>
    <x v="3"/>
    <x v="1"/>
    <s v="Yes"/>
  </r>
  <r>
    <n v="8875"/>
    <s v="CA-2019-142489"/>
    <x v="237"/>
    <d v="2019-11-16T00:00:00"/>
    <s v="Second Class"/>
    <s v="TC-21295"/>
    <s v="Toby Carlisle"/>
    <x v="0"/>
    <s v="United States"/>
    <x v="12"/>
    <x v="5"/>
    <n v="77095"/>
    <x v="2"/>
    <s v="OFF-BI-10003684"/>
    <x v="1"/>
    <x v="8"/>
    <s v="Wilson Jones Legal Size Ring Binders"/>
    <n v="21.989999999999995"/>
    <n v="5"/>
    <n v="0.8"/>
    <n v="-32.984999999999999"/>
    <x v="2"/>
    <x v="0"/>
    <s v="No"/>
  </r>
  <r>
    <n v="8876"/>
    <s v="US-2018-141264"/>
    <x v="572"/>
    <d v="2018-08-19T00:00:00"/>
    <s v="Standard Class"/>
    <s v="CT-11995"/>
    <s v="Carol Triggs"/>
    <x v="0"/>
    <s v="United States"/>
    <x v="218"/>
    <x v="5"/>
    <n v="75061"/>
    <x v="2"/>
    <s v="OFF-SU-10003505"/>
    <x v="1"/>
    <x v="14"/>
    <s v="Premier Electric Letter Opener"/>
    <n v="185.376"/>
    <n v="2"/>
    <n v="0.2"/>
    <n v="-34.758000000000017"/>
    <x v="2"/>
    <x v="0"/>
    <s v="No"/>
  </r>
  <r>
    <n v="8877"/>
    <s v="US-2018-141264"/>
    <x v="572"/>
    <d v="2018-08-19T00:00:00"/>
    <s v="Standard Class"/>
    <s v="CT-11995"/>
    <s v="Carol Triggs"/>
    <x v="0"/>
    <s v="United States"/>
    <x v="218"/>
    <x v="5"/>
    <n v="75061"/>
    <x v="2"/>
    <s v="OFF-AP-10002534"/>
    <x v="1"/>
    <x v="9"/>
    <s v="3.6 Cubic Foot Counter Height Office Refrigerator"/>
    <n v="58.923999999999985"/>
    <n v="1"/>
    <n v="0.8"/>
    <n v="-153.20240000000001"/>
    <x v="2"/>
    <x v="0"/>
    <s v="No"/>
  </r>
  <r>
    <n v="8878"/>
    <s v="CA-2019-126928"/>
    <x v="697"/>
    <d v="2019-09-23T00:00:00"/>
    <s v="Standard Class"/>
    <s v="GZ-14470"/>
    <s v="Gary Zandusky"/>
    <x v="0"/>
    <s v="United States"/>
    <x v="73"/>
    <x v="30"/>
    <n v="7960"/>
    <x v="3"/>
    <s v="TEC-MA-10004626"/>
    <x v="2"/>
    <x v="15"/>
    <s v="Lexmark 20R1285 X6650 Wireless All-in-One Printer"/>
    <n v="480"/>
    <n v="4"/>
    <n v="0"/>
    <n v="225.6"/>
    <x v="3"/>
    <x v="0"/>
    <s v="No"/>
  </r>
  <r>
    <n v="8879"/>
    <s v="CA-2019-126928"/>
    <x v="697"/>
    <d v="2019-09-23T00:00:00"/>
    <s v="Standard Class"/>
    <s v="GZ-14470"/>
    <s v="Gary Zandusky"/>
    <x v="0"/>
    <s v="United States"/>
    <x v="73"/>
    <x v="30"/>
    <n v="7960"/>
    <x v="3"/>
    <s v="OFF-ST-10000615"/>
    <x v="1"/>
    <x v="4"/>
    <s v="SimpliFile Personal File, Black Granite, 15w x 6-15/16d x 11-1/4h"/>
    <n v="34.049999999999997"/>
    <n v="3"/>
    <n v="0"/>
    <n v="9.5340000000000025"/>
    <x v="3"/>
    <x v="0"/>
    <s v="No"/>
  </r>
  <r>
    <n v="8880"/>
    <s v="US-2017-107944"/>
    <x v="391"/>
    <d v="2017-03-25T00:00:00"/>
    <s v="First Class"/>
    <s v="AM-10360"/>
    <s v="Alice McCarthy"/>
    <x v="1"/>
    <s v="United States"/>
    <x v="1"/>
    <x v="1"/>
    <n v="90008"/>
    <x v="1"/>
    <s v="OFF-PA-10000659"/>
    <x v="1"/>
    <x v="10"/>
    <s v="TOPS Carbonless Receipt Book, Four 2-3/4 x 7-1/4 Money Receipts per Page"/>
    <n v="192.72"/>
    <n v="11"/>
    <n v="0"/>
    <n v="92.505599999999987"/>
    <x v="1"/>
    <x v="0"/>
    <s v="No"/>
  </r>
  <r>
    <n v="8881"/>
    <s v="US-2017-107944"/>
    <x v="391"/>
    <d v="2017-03-25T00:00:00"/>
    <s v="First Class"/>
    <s v="AM-10360"/>
    <s v="Alice McCarthy"/>
    <x v="1"/>
    <s v="United States"/>
    <x v="1"/>
    <x v="1"/>
    <n v="90008"/>
    <x v="1"/>
    <s v="TEC-AC-10000736"/>
    <x v="2"/>
    <x v="11"/>
    <s v="Logitech G600 MMO Gaming Mouse"/>
    <n v="239.96999999999997"/>
    <n v="3"/>
    <n v="0"/>
    <n v="86.389199999999988"/>
    <x v="1"/>
    <x v="0"/>
    <s v="No"/>
  </r>
  <r>
    <n v="8882"/>
    <s v="CA-2018-135594"/>
    <x v="1186"/>
    <d v="2018-07-03T00:00:00"/>
    <s v="Second Class"/>
    <s v="AH-10120"/>
    <s v="Adrian Hane"/>
    <x v="2"/>
    <s v="United States"/>
    <x v="34"/>
    <x v="10"/>
    <n v="60505"/>
    <x v="2"/>
    <s v="TEC-AC-10003038"/>
    <x v="2"/>
    <x v="11"/>
    <s v="Kingston Digital DataTraveler 16GB USB 2.0"/>
    <n v="50.120000000000005"/>
    <n v="7"/>
    <n v="0.2"/>
    <n v="-0.62650000000000716"/>
    <x v="2"/>
    <x v="0"/>
    <s v="No"/>
  </r>
  <r>
    <n v="8883"/>
    <s v="US-2019-115252"/>
    <x v="179"/>
    <d v="2019-10-25T00:00:00"/>
    <s v="Standard Class"/>
    <s v="MY-18295"/>
    <s v="Muhammed Yedwab"/>
    <x v="1"/>
    <s v="United States"/>
    <x v="28"/>
    <x v="3"/>
    <n v="27707"/>
    <x v="0"/>
    <s v="TEC-PH-10004071"/>
    <x v="2"/>
    <x v="7"/>
    <s v="PayAnywhere Card Reader"/>
    <n v="15.984000000000002"/>
    <n v="2"/>
    <n v="0.2"/>
    <n v="1.3986000000000001"/>
    <x v="0"/>
    <x v="0"/>
    <s v="No"/>
  </r>
  <r>
    <n v="8884"/>
    <s v="US-2019-115252"/>
    <x v="179"/>
    <d v="2019-10-25T00:00:00"/>
    <s v="Standard Class"/>
    <s v="MY-18295"/>
    <s v="Muhammed Yedwab"/>
    <x v="1"/>
    <s v="United States"/>
    <x v="28"/>
    <x v="3"/>
    <n v="27707"/>
    <x v="0"/>
    <s v="OFF-PA-10001667"/>
    <x v="1"/>
    <x v="10"/>
    <s v="Great White Multi-Use Recycled Paper (20Lb. and 84 Bright)"/>
    <n v="14.352000000000002"/>
    <n v="3"/>
    <n v="0.2"/>
    <n v="4.4849999999999994"/>
    <x v="0"/>
    <x v="0"/>
    <s v="No"/>
  </r>
  <r>
    <n v="8885"/>
    <s v="CA-2016-107398"/>
    <x v="55"/>
    <d v="2016-08-30T00:00:00"/>
    <s v="Standard Class"/>
    <s v="BS-11590"/>
    <s v="Brendan Sweed"/>
    <x v="1"/>
    <s v="United States"/>
    <x v="38"/>
    <x v="24"/>
    <n v="43229"/>
    <x v="3"/>
    <s v="OFF-BI-10001982"/>
    <x v="1"/>
    <x v="8"/>
    <s v="Wilson Jones Custom Binder Spines &amp; Labels"/>
    <n v="6.5280000000000014"/>
    <n v="4"/>
    <n v="0.7"/>
    <n v="-4.5695999999999994"/>
    <x v="3"/>
    <x v="0"/>
    <s v="No"/>
  </r>
  <r>
    <n v="8886"/>
    <s v="CA-2016-107398"/>
    <x v="55"/>
    <d v="2016-08-30T00:00:00"/>
    <s v="Standard Class"/>
    <s v="BS-11590"/>
    <s v="Brendan Sweed"/>
    <x v="1"/>
    <s v="United States"/>
    <x v="38"/>
    <x v="24"/>
    <n v="43229"/>
    <x v="3"/>
    <s v="OFF-BI-10004141"/>
    <x v="1"/>
    <x v="8"/>
    <s v="Insertable Tab Indexes For Data Binders"/>
    <n v="2.8620000000000005"/>
    <n v="3"/>
    <n v="0.7"/>
    <n v="-2.2896000000000001"/>
    <x v="3"/>
    <x v="0"/>
    <s v="No"/>
  </r>
  <r>
    <n v="8887"/>
    <s v="CA-2016-107398"/>
    <x v="55"/>
    <d v="2016-08-30T00:00:00"/>
    <s v="Standard Class"/>
    <s v="BS-11590"/>
    <s v="Brendan Sweed"/>
    <x v="1"/>
    <s v="United States"/>
    <x v="38"/>
    <x v="24"/>
    <n v="43229"/>
    <x v="3"/>
    <s v="OFF-BI-10002103"/>
    <x v="1"/>
    <x v="8"/>
    <s v="Cardinal Slant-D Ring Binder, Heavy Gauge Vinyl"/>
    <n v="20.856000000000002"/>
    <n v="8"/>
    <n v="0.7"/>
    <n v="-16.684799999999996"/>
    <x v="3"/>
    <x v="0"/>
    <s v="No"/>
  </r>
  <r>
    <n v="8888"/>
    <s v="CA-2016-169642"/>
    <x v="923"/>
    <d v="2016-07-30T00:00:00"/>
    <s v="Second Class"/>
    <s v="BB-10990"/>
    <s v="Barry Blumstein"/>
    <x v="1"/>
    <s v="United States"/>
    <x v="1"/>
    <x v="1"/>
    <n v="90036"/>
    <x v="1"/>
    <s v="OFF-ST-10002574"/>
    <x v="1"/>
    <x v="4"/>
    <s v="SAFCO Commercial Wire Shelving, Black"/>
    <n v="276.27999999999997"/>
    <n v="2"/>
    <n v="0"/>
    <n v="0"/>
    <x v="1"/>
    <x v="0"/>
    <s v="No"/>
  </r>
  <r>
    <n v="8889"/>
    <s v="CA-2019-103968"/>
    <x v="96"/>
    <d v="2019-12-07T00:00:00"/>
    <s v="Standard Class"/>
    <s v="ML-17755"/>
    <s v="Max Ludwig"/>
    <x v="2"/>
    <s v="United States"/>
    <x v="280"/>
    <x v="1"/>
    <n v="95207"/>
    <x v="1"/>
    <s v="FUR-FU-10003394"/>
    <x v="0"/>
    <x v="5"/>
    <s v="Tenex &quot;The Solids&quot; Textured Chair Mats"/>
    <n v="629.64"/>
    <n v="9"/>
    <n v="0"/>
    <n v="107.03879999999994"/>
    <x v="1"/>
    <x v="0"/>
    <s v="No"/>
  </r>
  <r>
    <n v="8890"/>
    <s v="CA-2018-147256"/>
    <x v="508"/>
    <d v="2018-10-21T00:00:00"/>
    <s v="Second Class"/>
    <s v="FC-14245"/>
    <s v="Frank Carlisle"/>
    <x v="2"/>
    <s v="United States"/>
    <x v="29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  <x v="2"/>
    <x v="0"/>
    <s v="No"/>
  </r>
  <r>
    <n v="8891"/>
    <s v="CA-2018-147256"/>
    <x v="508"/>
    <d v="2018-10-21T00:00:00"/>
    <s v="Second Class"/>
    <s v="FC-14245"/>
    <s v="Frank Carlisle"/>
    <x v="2"/>
    <s v="United States"/>
    <x v="29"/>
    <x v="25"/>
    <n v="65203"/>
    <x v="2"/>
    <s v="OFF-AP-10003057"/>
    <x v="1"/>
    <x v="9"/>
    <s v="Honeywell Enviracaire Portable HEPA Air Cleaner for 16' x 20' Room"/>
    <n v="1927.5900000000001"/>
    <n v="7"/>
    <n v="0"/>
    <n v="751.76010000000008"/>
    <x v="2"/>
    <x v="0"/>
    <s v="No"/>
  </r>
  <r>
    <n v="8892"/>
    <s v="CA-2018-162159"/>
    <x v="1142"/>
    <d v="2018-09-18T00:00:00"/>
    <s v="First Class"/>
    <s v="CR-12625"/>
    <s v="Corey Roper"/>
    <x v="2"/>
    <s v="United States"/>
    <x v="38"/>
    <x v="32"/>
    <n v="31907"/>
    <x v="0"/>
    <s v="FUR-CH-10001146"/>
    <x v="0"/>
    <x v="1"/>
    <s v="Global Value Mid-Back Manager's Chair, Gray"/>
    <n v="121.78"/>
    <n v="2"/>
    <n v="0"/>
    <n v="30.444999999999993"/>
    <x v="0"/>
    <x v="1"/>
    <s v="Yes"/>
  </r>
  <r>
    <n v="8893"/>
    <s v="CA-2017-111038"/>
    <x v="494"/>
    <d v="2017-12-06T00:00:00"/>
    <s v="Standard Class"/>
    <s v="LC-16960"/>
    <s v="Lindsay Castell"/>
    <x v="2"/>
    <s v="United States"/>
    <x v="70"/>
    <x v="1"/>
    <n v="92037"/>
    <x v="1"/>
    <s v="FUR-CH-10003973"/>
    <x v="0"/>
    <x v="1"/>
    <s v="GuestStacker Chair with Chrome Finish Legs"/>
    <n v="2676.672"/>
    <n v="9"/>
    <n v="0.2"/>
    <n v="267.66720000000009"/>
    <x v="1"/>
    <x v="0"/>
    <s v="No"/>
  </r>
  <r>
    <n v="8894"/>
    <s v="CA-2016-124723"/>
    <x v="79"/>
    <d v="2016-08-12T00:00:00"/>
    <s v="Standard Class"/>
    <s v="GZ-14470"/>
    <s v="Gary Zandusky"/>
    <x v="0"/>
    <s v="United States"/>
    <x v="480"/>
    <x v="5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  <x v="2"/>
    <x v="0"/>
    <s v="No"/>
  </r>
  <r>
    <n v="8895"/>
    <s v="CA-2018-167241"/>
    <x v="243"/>
    <d v="2018-08-22T00:00:00"/>
    <s v="Standard Class"/>
    <s v="BD-11320"/>
    <s v="Bill Donatelli"/>
    <x v="0"/>
    <s v="United States"/>
    <x v="1"/>
    <x v="1"/>
    <n v="90004"/>
    <x v="1"/>
    <s v="FUR-FU-10004071"/>
    <x v="0"/>
    <x v="5"/>
    <s v="Luxo Professional Magnifying Clamp-On Fluorescent Lamps"/>
    <n v="312.03000000000003"/>
    <n v="3"/>
    <n v="0"/>
    <n v="43.684200000000018"/>
    <x v="1"/>
    <x v="0"/>
    <s v="No"/>
  </r>
  <r>
    <n v="8896"/>
    <s v="CA-2018-167241"/>
    <x v="243"/>
    <d v="2018-08-22T00:00:00"/>
    <s v="Standard Class"/>
    <s v="BD-11320"/>
    <s v="Bill Donatelli"/>
    <x v="0"/>
    <s v="United States"/>
    <x v="1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  <x v="1"/>
    <x v="0"/>
    <s v="No"/>
  </r>
  <r>
    <n v="8897"/>
    <s v="CA-2018-167241"/>
    <x v="243"/>
    <d v="2018-08-22T00:00:00"/>
    <s v="Standard Class"/>
    <s v="BD-11320"/>
    <s v="Bill Donatelli"/>
    <x v="0"/>
    <s v="United States"/>
    <x v="1"/>
    <x v="1"/>
    <n v="90004"/>
    <x v="1"/>
    <s v="TEC-PH-10004614"/>
    <x v="2"/>
    <x v="7"/>
    <s v="AT&amp;T 841000 Phone"/>
    <n v="165.60000000000002"/>
    <n v="3"/>
    <n v="0.2"/>
    <n v="10.349999999999994"/>
    <x v="1"/>
    <x v="0"/>
    <s v="No"/>
  </r>
  <r>
    <n v="8898"/>
    <s v="CA-2018-167241"/>
    <x v="243"/>
    <d v="2018-08-22T00:00:00"/>
    <s v="Standard Class"/>
    <s v="BD-11320"/>
    <s v="Bill Donatelli"/>
    <x v="0"/>
    <s v="United States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x v="1"/>
    <x v="0"/>
    <s v="No"/>
  </r>
  <r>
    <n v="8899"/>
    <s v="CA-2017-163237"/>
    <x v="976"/>
    <d v="2017-08-09T00:00:00"/>
    <s v="Second Class"/>
    <s v="EM-14095"/>
    <s v="Eudokia Martin"/>
    <x v="1"/>
    <s v="United States"/>
    <x v="24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x v="0"/>
    <x v="0"/>
    <s v="No"/>
  </r>
  <r>
    <n v="8900"/>
    <s v="CA-2017-163237"/>
    <x v="976"/>
    <d v="2017-08-09T00:00:00"/>
    <s v="Second Class"/>
    <s v="EM-14095"/>
    <s v="Eudokia Martin"/>
    <x v="1"/>
    <s v="United States"/>
    <x v="24"/>
    <x v="17"/>
    <n v="22153"/>
    <x v="0"/>
    <s v="OFF-LA-10004545"/>
    <x v="1"/>
    <x v="2"/>
    <s v="Avery 50"/>
    <n v="25.06"/>
    <n v="2"/>
    <n v="0"/>
    <n v="11.778199999999998"/>
    <x v="0"/>
    <x v="0"/>
    <s v="No"/>
  </r>
  <r>
    <n v="8901"/>
    <s v="CA-2018-150483"/>
    <x v="1206"/>
    <d v="2018-06-04T00:00:00"/>
    <s v="Standard Class"/>
    <s v="BP-11290"/>
    <s v="Beth Paige"/>
    <x v="0"/>
    <s v="United States"/>
    <x v="27"/>
    <x v="10"/>
    <n v="62521"/>
    <x v="2"/>
    <s v="FUR-FU-10001379"/>
    <x v="0"/>
    <x v="5"/>
    <s v="Executive Impressions 16-1/2&quot; Circular Wall Clock"/>
    <n v="32.064"/>
    <n v="3"/>
    <n v="0.6"/>
    <n v="-12.825599999999994"/>
    <x v="2"/>
    <x v="0"/>
    <s v="No"/>
  </r>
  <r>
    <n v="8902"/>
    <s v="CA-2018-150483"/>
    <x v="1206"/>
    <d v="2018-06-04T00:00:00"/>
    <s v="Standard Class"/>
    <s v="BP-11290"/>
    <s v="Beth Paige"/>
    <x v="0"/>
    <s v="United States"/>
    <x v="27"/>
    <x v="10"/>
    <n v="62521"/>
    <x v="2"/>
    <s v="OFF-PA-10001846"/>
    <x v="1"/>
    <x v="10"/>
    <s v="Xerox 1899"/>
    <n v="18.496000000000002"/>
    <n v="4"/>
    <n v="0.2"/>
    <n v="6.7048000000000005"/>
    <x v="2"/>
    <x v="0"/>
    <s v="No"/>
  </r>
  <r>
    <n v="8903"/>
    <s v="CA-2018-150483"/>
    <x v="1206"/>
    <d v="2018-06-04T00:00:00"/>
    <s v="Standard Class"/>
    <s v="BP-11290"/>
    <s v="Beth Paige"/>
    <x v="0"/>
    <s v="United States"/>
    <x v="27"/>
    <x v="10"/>
    <n v="62521"/>
    <x v="2"/>
    <s v="FUR-CH-10000422"/>
    <x v="0"/>
    <x v="1"/>
    <s v="Global Highback Leather Tilter in Burgundy"/>
    <n v="191.07899999999998"/>
    <n v="3"/>
    <n v="0.3"/>
    <n v="-38.215799999999973"/>
    <x v="2"/>
    <x v="0"/>
    <s v="No"/>
  </r>
  <r>
    <n v="8904"/>
    <s v="CA-2018-150483"/>
    <x v="1206"/>
    <d v="2018-06-04T00:00:00"/>
    <s v="Standard Class"/>
    <s v="BP-11290"/>
    <s v="Beth Paige"/>
    <x v="0"/>
    <s v="United States"/>
    <x v="27"/>
    <x v="10"/>
    <n v="62521"/>
    <x v="2"/>
    <s v="OFF-PA-10004621"/>
    <x v="1"/>
    <x v="10"/>
    <s v="Xerox 212"/>
    <n v="10.368000000000002"/>
    <n v="2"/>
    <n v="0.2"/>
    <n v="3.6288"/>
    <x v="2"/>
    <x v="0"/>
    <s v="No"/>
  </r>
  <r>
    <n v="8905"/>
    <s v="US-2018-126431"/>
    <x v="949"/>
    <d v="2018-07-01T00:00:00"/>
    <s v="Same Day"/>
    <s v="SU-20665"/>
    <s v="Stephanie Ulpright"/>
    <x v="2"/>
    <s v="United States"/>
    <x v="20"/>
    <x v="15"/>
    <n v="10009"/>
    <x v="3"/>
    <s v="OFF-LA-10001474"/>
    <x v="1"/>
    <x v="2"/>
    <s v="Avery 477"/>
    <n v="30.53"/>
    <n v="1"/>
    <n v="0"/>
    <n v="14.043800000000001"/>
    <x v="3"/>
    <x v="0"/>
    <s v="No"/>
  </r>
  <r>
    <n v="8906"/>
    <s v="US-2018-126431"/>
    <x v="949"/>
    <d v="2018-07-01T00:00:00"/>
    <s v="Same Day"/>
    <s v="SU-20665"/>
    <s v="Stephanie Ulpright"/>
    <x v="2"/>
    <s v="United States"/>
    <x v="20"/>
    <x v="15"/>
    <n v="10009"/>
    <x v="3"/>
    <s v="TEC-AC-10001635"/>
    <x v="2"/>
    <x v="11"/>
    <s v="KeyTronic KT400U2 - Keyboard - Black"/>
    <n v="30.839999999999996"/>
    <n v="3"/>
    <n v="0"/>
    <n v="6.1679999999999975"/>
    <x v="3"/>
    <x v="0"/>
    <s v="No"/>
  </r>
  <r>
    <n v="8907"/>
    <s v="US-2018-126431"/>
    <x v="949"/>
    <d v="2018-07-01T00:00:00"/>
    <s v="Same Day"/>
    <s v="SU-20665"/>
    <s v="Stephanie Ulpright"/>
    <x v="2"/>
    <s v="United States"/>
    <x v="20"/>
    <x v="15"/>
    <n v="10009"/>
    <x v="3"/>
    <s v="OFF-PA-10001950"/>
    <x v="1"/>
    <x v="10"/>
    <s v="Southworth 25% Cotton Antique Laid Paper &amp; Envelopes"/>
    <n v="75.06"/>
    <n v="9"/>
    <n v="0"/>
    <n v="33.776999999999994"/>
    <x v="3"/>
    <x v="0"/>
    <s v="No"/>
  </r>
  <r>
    <n v="8908"/>
    <s v="CA-2018-139934"/>
    <x v="122"/>
    <d v="2018-12-20T00:00:00"/>
    <s v="First Class"/>
    <s v="AY-10555"/>
    <s v="Andy Yotov"/>
    <x v="1"/>
    <s v="United States"/>
    <x v="8"/>
    <x v="1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x v="1"/>
    <x v="0"/>
    <s v="No"/>
  </r>
  <r>
    <n v="8909"/>
    <s v="CA-2017-109603"/>
    <x v="1207"/>
    <d v="2017-02-01T00:00:00"/>
    <s v="Standard Class"/>
    <s v="EM-13825"/>
    <s v="Elizabeth Moffitt"/>
    <x v="1"/>
    <s v="United States"/>
    <x v="429"/>
    <x v="1"/>
    <n v="92553"/>
    <x v="1"/>
    <s v="OFF-PA-10003790"/>
    <x v="1"/>
    <x v="10"/>
    <s v="Xerox 1991"/>
    <n v="182.72"/>
    <n v="8"/>
    <n v="0"/>
    <n v="84.051199999999994"/>
    <x v="1"/>
    <x v="0"/>
    <s v="No"/>
  </r>
  <r>
    <n v="8910"/>
    <s v="CA-2019-160661"/>
    <x v="960"/>
    <d v="2019-11-01T00:00:00"/>
    <s v="Standard Class"/>
    <s v="SA-20830"/>
    <s v="Sue Ann Reed"/>
    <x v="0"/>
    <s v="United States"/>
    <x v="231"/>
    <x v="31"/>
    <n v="2149"/>
    <x v="3"/>
    <s v="OFF-LA-10002475"/>
    <x v="1"/>
    <x v="2"/>
    <s v="Avery 519"/>
    <n v="21.93"/>
    <n v="3"/>
    <n v="0"/>
    <n v="10.307099999999998"/>
    <x v="3"/>
    <x v="0"/>
    <s v="No"/>
  </r>
  <r>
    <n v="8911"/>
    <s v="CA-2019-102610"/>
    <x v="259"/>
    <d v="2019-11-08T00:00:00"/>
    <s v="Standard Class"/>
    <s v="CA-12265"/>
    <s v="Christina Anderson"/>
    <x v="0"/>
    <s v="United States"/>
    <x v="346"/>
    <x v="18"/>
    <n v="37421"/>
    <x v="0"/>
    <s v="TEC-AC-10000303"/>
    <x v="2"/>
    <x v="11"/>
    <s v="Logitech M510 Wireless Mouse"/>
    <n v="95.976000000000013"/>
    <n v="3"/>
    <n v="0.2"/>
    <n v="15.596099999999996"/>
    <x v="0"/>
    <x v="0"/>
    <s v="No"/>
  </r>
  <r>
    <n v="8912"/>
    <s v="CA-2019-102610"/>
    <x v="259"/>
    <d v="2019-11-08T00:00:00"/>
    <s v="Standard Class"/>
    <s v="CA-12265"/>
    <s v="Christina Anderson"/>
    <x v="0"/>
    <s v="United States"/>
    <x v="346"/>
    <x v="18"/>
    <n v="37421"/>
    <x v="0"/>
    <s v="TEC-PH-10000127"/>
    <x v="2"/>
    <x v="7"/>
    <s v="iOttie XL Car Mount"/>
    <n v="143.928"/>
    <n v="9"/>
    <n v="0.2"/>
    <n v="-32.383800000000008"/>
    <x v="0"/>
    <x v="0"/>
    <s v="No"/>
  </r>
  <r>
    <n v="8913"/>
    <s v="CA-2019-102610"/>
    <x v="259"/>
    <d v="2019-11-08T00:00:00"/>
    <s v="Standard Class"/>
    <s v="CA-12265"/>
    <s v="Christina Anderson"/>
    <x v="0"/>
    <s v="United States"/>
    <x v="346"/>
    <x v="18"/>
    <n v="37421"/>
    <x v="0"/>
    <s v="OFF-BI-10004364"/>
    <x v="1"/>
    <x v="8"/>
    <s v="Storex Dura Pro Binders"/>
    <n v="3.5640000000000009"/>
    <n v="2"/>
    <n v="0.7"/>
    <n v="-2.9700000000000006"/>
    <x v="0"/>
    <x v="0"/>
    <s v="No"/>
  </r>
  <r>
    <n v="8914"/>
    <s v="CA-2019-102610"/>
    <x v="259"/>
    <d v="2019-11-08T00:00:00"/>
    <s v="Standard Class"/>
    <s v="CA-12265"/>
    <s v="Christina Anderson"/>
    <x v="0"/>
    <s v="United States"/>
    <x v="346"/>
    <x v="18"/>
    <n v="37421"/>
    <x v="0"/>
    <s v="OFF-LA-10002195"/>
    <x v="1"/>
    <x v="2"/>
    <s v="Avery 481"/>
    <n v="4.9280000000000008"/>
    <n v="2"/>
    <n v="0.2"/>
    <n v="1.7247999999999997"/>
    <x v="0"/>
    <x v="0"/>
    <s v="No"/>
  </r>
  <r>
    <n v="8915"/>
    <s v="US-2018-144057"/>
    <x v="195"/>
    <d v="2018-05-13T00:00:00"/>
    <s v="Standard Class"/>
    <s v="CV-12805"/>
    <s v="Cynthia Voltz"/>
    <x v="1"/>
    <s v="United States"/>
    <x v="89"/>
    <x v="5"/>
    <n v="78745"/>
    <x v="2"/>
    <s v="OFF-ST-10001490"/>
    <x v="1"/>
    <x v="4"/>
    <s v="Hot File 7-Pocket, Floor Stand"/>
    <n v="856.65600000000006"/>
    <n v="6"/>
    <n v="0.2"/>
    <n v="107.08199999999985"/>
    <x v="2"/>
    <x v="1"/>
    <s v="Yes"/>
  </r>
  <r>
    <n v="8916"/>
    <s v="US-2018-144057"/>
    <x v="195"/>
    <d v="2018-05-13T00:00:00"/>
    <s v="Standard Class"/>
    <s v="CV-12805"/>
    <s v="Cynthia Voltz"/>
    <x v="1"/>
    <s v="United States"/>
    <x v="89"/>
    <x v="5"/>
    <n v="78745"/>
    <x v="2"/>
    <s v="OFF-BI-10002852"/>
    <x v="1"/>
    <x v="8"/>
    <s v="Ibico Standard Transparent Covers"/>
    <n v="13.183999999999997"/>
    <n v="4"/>
    <n v="0.8"/>
    <n v="-20.435200000000002"/>
    <x v="2"/>
    <x v="1"/>
    <s v="Yes"/>
  </r>
  <r>
    <n v="8917"/>
    <s v="US-2018-144057"/>
    <x v="195"/>
    <d v="2018-05-13T00:00:00"/>
    <s v="Standard Class"/>
    <s v="CV-12805"/>
    <s v="Cynthia Voltz"/>
    <x v="1"/>
    <s v="United States"/>
    <x v="89"/>
    <x v="5"/>
    <n v="78745"/>
    <x v="2"/>
    <s v="OFF-AP-10000390"/>
    <x v="1"/>
    <x v="9"/>
    <s v="Euro Pro Shark Stick Mini Vacuum"/>
    <n v="48.783999999999985"/>
    <n v="4"/>
    <n v="0.8"/>
    <n v="-131.71680000000001"/>
    <x v="2"/>
    <x v="1"/>
    <s v="Yes"/>
  </r>
  <r>
    <n v="8918"/>
    <s v="US-2018-144057"/>
    <x v="195"/>
    <d v="2018-05-13T00:00:00"/>
    <s v="Standard Class"/>
    <s v="CV-12805"/>
    <s v="Cynthia Voltz"/>
    <x v="1"/>
    <s v="United States"/>
    <x v="89"/>
    <x v="5"/>
    <n v="78745"/>
    <x v="2"/>
    <s v="OFF-PA-10004327"/>
    <x v="1"/>
    <x v="10"/>
    <s v="Xerox 1911"/>
    <n v="76.64"/>
    <n v="2"/>
    <n v="0.2"/>
    <n v="26.823999999999995"/>
    <x v="2"/>
    <x v="1"/>
    <s v="Yes"/>
  </r>
  <r>
    <n v="8919"/>
    <s v="US-2018-144057"/>
    <x v="195"/>
    <d v="2018-05-13T00:00:00"/>
    <s v="Standard Class"/>
    <s v="CV-12805"/>
    <s v="Cynthia Voltz"/>
    <x v="1"/>
    <s v="United States"/>
    <x v="89"/>
    <x v="5"/>
    <n v="78745"/>
    <x v="2"/>
    <s v="OFF-BI-10002353"/>
    <x v="1"/>
    <x v="8"/>
    <s v="GBC VeloBind Cover Sets"/>
    <n v="18.527999999999995"/>
    <n v="6"/>
    <n v="0.8"/>
    <n v="-27.791999999999994"/>
    <x v="2"/>
    <x v="1"/>
    <s v="Yes"/>
  </r>
  <r>
    <n v="8920"/>
    <s v="CA-2016-160276"/>
    <x v="1063"/>
    <d v="2016-04-08T00:00:00"/>
    <s v="Standard Class"/>
    <s v="AH-10690"/>
    <s v="Anna Häberlin"/>
    <x v="1"/>
    <s v="United States"/>
    <x v="173"/>
    <x v="17"/>
    <n v="23464"/>
    <x v="0"/>
    <s v="FUR-FU-10003192"/>
    <x v="0"/>
    <x v="5"/>
    <s v="Luxo Adjustable Task Clamp Lamp"/>
    <n v="177.68"/>
    <n v="2"/>
    <n v="0"/>
    <n v="46.196799999999996"/>
    <x v="0"/>
    <x v="0"/>
    <s v="No"/>
  </r>
  <r>
    <n v="8921"/>
    <s v="CA-2016-132983"/>
    <x v="582"/>
    <d v="2016-05-03T00:00:00"/>
    <s v="Standard Class"/>
    <s v="DS-13180"/>
    <s v="David Smith"/>
    <x v="1"/>
    <s v="United States"/>
    <x v="312"/>
    <x v="15"/>
    <n v="14701"/>
    <x v="3"/>
    <s v="TEC-AC-10000736"/>
    <x v="2"/>
    <x v="11"/>
    <s v="Logitech G600 MMO Gaming Mouse"/>
    <n v="159.97999999999999"/>
    <n v="2"/>
    <n v="0"/>
    <n v="57.592799999999997"/>
    <x v="3"/>
    <x v="0"/>
    <s v="No"/>
  </r>
  <r>
    <n v="8922"/>
    <s v="CA-2018-145709"/>
    <x v="964"/>
    <d v="2018-10-08T00:00:00"/>
    <s v="Standard Class"/>
    <s v="AH-10690"/>
    <s v="Anna Häberlin"/>
    <x v="1"/>
    <s v="United States"/>
    <x v="514"/>
    <x v="2"/>
    <n v="33134"/>
    <x v="0"/>
    <s v="TEC-PH-10003095"/>
    <x v="2"/>
    <x v="7"/>
    <s v="Samsung HM1900 Bluetooth Headset"/>
    <n v="52.679999999999993"/>
    <n v="3"/>
    <n v="0.2"/>
    <n v="19.754999999999999"/>
    <x v="0"/>
    <x v="0"/>
    <s v="No"/>
  </r>
  <r>
    <n v="8923"/>
    <s v="CA-2018-145709"/>
    <x v="964"/>
    <d v="2018-10-08T00:00:00"/>
    <s v="Standard Class"/>
    <s v="AH-10690"/>
    <s v="Anna Häberlin"/>
    <x v="1"/>
    <s v="United States"/>
    <x v="514"/>
    <x v="2"/>
    <n v="33134"/>
    <x v="0"/>
    <s v="FUR-FU-10002885"/>
    <x v="0"/>
    <x v="5"/>
    <s v="Magna Visual Magnetic Picture Hangers"/>
    <n v="11.568000000000001"/>
    <n v="3"/>
    <n v="0.2"/>
    <n v="2.6028000000000011"/>
    <x v="0"/>
    <x v="0"/>
    <s v="No"/>
  </r>
  <r>
    <n v="8924"/>
    <s v="CA-2019-133928"/>
    <x v="532"/>
    <d v="2019-06-17T00:00:00"/>
    <s v="Standard Class"/>
    <s v="ZC-21910"/>
    <s v="Zuschuss Carroll"/>
    <x v="0"/>
    <s v="United States"/>
    <x v="365"/>
    <x v="3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  <x v="0"/>
    <x v="0"/>
    <s v="No"/>
  </r>
  <r>
    <n v="8925"/>
    <s v="CA-2018-168032"/>
    <x v="806"/>
    <d v="2018-02-03T00:00:00"/>
    <s v="Standard Class"/>
    <s v="DF-13135"/>
    <s v="David Flashing"/>
    <x v="0"/>
    <s v="United States"/>
    <x v="179"/>
    <x v="10"/>
    <n v="61107"/>
    <x v="2"/>
    <s v="TEC-PH-10004241"/>
    <x v="2"/>
    <x v="7"/>
    <s v="Nokia Lumia 1020"/>
    <n v="1439.9680000000001"/>
    <n v="4"/>
    <n v="0.2"/>
    <n v="143.99680000000006"/>
    <x v="2"/>
    <x v="0"/>
    <s v="No"/>
  </r>
  <r>
    <n v="8926"/>
    <s v="CA-2018-168032"/>
    <x v="806"/>
    <d v="2018-02-03T00:00:00"/>
    <s v="Standard Class"/>
    <s v="DF-13135"/>
    <s v="David Flashing"/>
    <x v="0"/>
    <s v="United States"/>
    <x v="179"/>
    <x v="10"/>
    <n v="61107"/>
    <x v="2"/>
    <s v="OFF-BI-10000546"/>
    <x v="1"/>
    <x v="8"/>
    <s v="Avery Durable Binders"/>
    <n v="1.7279999999999995"/>
    <n v="3"/>
    <n v="0.8"/>
    <n v="-2.678399999999999"/>
    <x v="2"/>
    <x v="0"/>
    <s v="No"/>
  </r>
  <r>
    <n v="8927"/>
    <s v="CA-2018-168032"/>
    <x v="806"/>
    <d v="2018-02-03T00:00:00"/>
    <s v="Standard Class"/>
    <s v="DF-13135"/>
    <s v="David Flashing"/>
    <x v="0"/>
    <s v="United States"/>
    <x v="179"/>
    <x v="10"/>
    <n v="61107"/>
    <x v="2"/>
    <s v="FUR-TA-10004256"/>
    <x v="0"/>
    <x v="3"/>
    <s v="Bretford “Just In Time” Height-Adjustable Multi-Task Work Tables"/>
    <n v="626.09999999999991"/>
    <n v="3"/>
    <n v="0.5"/>
    <n v="-538.44600000000003"/>
    <x v="2"/>
    <x v="0"/>
    <s v="No"/>
  </r>
  <r>
    <n v="8928"/>
    <s v="CA-2017-143616"/>
    <x v="874"/>
    <d v="2017-09-29T00:00:00"/>
    <s v="Second Class"/>
    <s v="SS-20140"/>
    <s v="Saphhira Shifley"/>
    <x v="1"/>
    <s v="United States"/>
    <x v="4"/>
    <x v="4"/>
    <n v="98103"/>
    <x v="1"/>
    <s v="OFF-AR-10002067"/>
    <x v="1"/>
    <x v="6"/>
    <s v="Newell 334"/>
    <n v="99.2"/>
    <n v="5"/>
    <n v="0"/>
    <n v="25.792000000000002"/>
    <x v="1"/>
    <x v="0"/>
    <s v="No"/>
  </r>
  <r>
    <n v="8929"/>
    <s v="US-2017-168704"/>
    <x v="657"/>
    <d v="2017-04-17T00:00:00"/>
    <s v="Standard Class"/>
    <s v="FP-14320"/>
    <s v="Frank Preis"/>
    <x v="0"/>
    <s v="United States"/>
    <x v="114"/>
    <x v="5"/>
    <n v="77340"/>
    <x v="2"/>
    <s v="FUR-TA-10000688"/>
    <x v="0"/>
    <x v="3"/>
    <s v="Chromcraft Bull-Nose Wood Round Conference Table Top, Wood Base"/>
    <n v="609.9799999999999"/>
    <n v="4"/>
    <n v="0.3"/>
    <n v="-113.28200000000004"/>
    <x v="2"/>
    <x v="0"/>
    <s v="No"/>
  </r>
  <r>
    <n v="8930"/>
    <s v="US-2017-168704"/>
    <x v="657"/>
    <d v="2017-04-17T00:00:00"/>
    <s v="Standard Class"/>
    <s v="FP-14320"/>
    <s v="Frank Preis"/>
    <x v="0"/>
    <s v="United States"/>
    <x v="114"/>
    <x v="5"/>
    <n v="77340"/>
    <x v="2"/>
    <s v="FUR-TA-10002530"/>
    <x v="0"/>
    <x v="3"/>
    <s v="Iceberg OfficeWorks 42&quot; Round Tables"/>
    <n v="211.37199999999999"/>
    <n v="2"/>
    <n v="0.3"/>
    <n v="-45.294000000000011"/>
    <x v="2"/>
    <x v="0"/>
    <s v="No"/>
  </r>
  <r>
    <n v="8931"/>
    <s v="US-2017-168704"/>
    <x v="657"/>
    <d v="2017-04-17T00:00:00"/>
    <s v="Standard Class"/>
    <s v="FP-14320"/>
    <s v="Frank Preis"/>
    <x v="0"/>
    <s v="United States"/>
    <x v="114"/>
    <x v="5"/>
    <n v="77340"/>
    <x v="2"/>
    <s v="TEC-PH-10001061"/>
    <x v="2"/>
    <x v="7"/>
    <s v="Apple iPhone 5C"/>
    <n v="239.976"/>
    <n v="3"/>
    <n v="0.2"/>
    <n v="17.998199999999997"/>
    <x v="2"/>
    <x v="0"/>
    <s v="No"/>
  </r>
  <r>
    <n v="8932"/>
    <s v="CA-2019-143252"/>
    <x v="404"/>
    <d v="2019-12-24T00:00:00"/>
    <s v="Standard Class"/>
    <s v="HE-14800"/>
    <s v="Harold Engle"/>
    <x v="1"/>
    <s v="United States"/>
    <x v="158"/>
    <x v="6"/>
    <n v="53209"/>
    <x v="2"/>
    <s v="FUR-FU-10001057"/>
    <x v="0"/>
    <x v="5"/>
    <s v="Tensor Track Tree Floor Lamp"/>
    <n v="99.949999999999989"/>
    <n v="5"/>
    <n v="0"/>
    <n v="22.988499999999998"/>
    <x v="2"/>
    <x v="0"/>
    <s v="No"/>
  </r>
  <r>
    <n v="8933"/>
    <s v="CA-2019-143252"/>
    <x v="404"/>
    <d v="2019-12-24T00:00:00"/>
    <s v="Standard Class"/>
    <s v="HE-14800"/>
    <s v="Harold Engle"/>
    <x v="1"/>
    <s v="United States"/>
    <x v="158"/>
    <x v="6"/>
    <n v="53209"/>
    <x v="2"/>
    <s v="TEC-AC-10002331"/>
    <x v="2"/>
    <x v="11"/>
    <s v="Maxell 74 Minute CDR, 10/Pack"/>
    <n v="29.339999999999996"/>
    <n v="3"/>
    <n v="0"/>
    <n v="10.855799999999999"/>
    <x v="2"/>
    <x v="0"/>
    <s v="No"/>
  </r>
  <r>
    <n v="8934"/>
    <s v="CA-2018-102134"/>
    <x v="560"/>
    <d v="2018-03-19T00:00:00"/>
    <s v="Standard Class"/>
    <s v="SP-20545"/>
    <s v="Sibella Parks"/>
    <x v="1"/>
    <s v="United States"/>
    <x v="124"/>
    <x v="6"/>
    <n v="54302"/>
    <x v="2"/>
    <s v="FUR-FU-10003724"/>
    <x v="0"/>
    <x v="5"/>
    <s v="Westinghouse Clip-On Gooseneck Lamps"/>
    <n v="16.739999999999998"/>
    <n v="2"/>
    <n v="0"/>
    <n v="4.3523999999999994"/>
    <x v="2"/>
    <x v="0"/>
    <s v="No"/>
  </r>
  <r>
    <n v="8935"/>
    <s v="CA-2019-130036"/>
    <x v="151"/>
    <d v="2019-08-27T00:00:00"/>
    <s v="Same Day"/>
    <s v="BP-11185"/>
    <s v="Ben Peterman"/>
    <x v="1"/>
    <s v="United States"/>
    <x v="10"/>
    <x v="9"/>
    <n v="19120"/>
    <x v="3"/>
    <s v="OFF-PA-10000528"/>
    <x v="1"/>
    <x v="10"/>
    <s v="Xerox 1981"/>
    <n v="12.672000000000001"/>
    <n v="3"/>
    <n v="0.2"/>
    <n v="3.96"/>
    <x v="3"/>
    <x v="0"/>
    <s v="No"/>
  </r>
  <r>
    <n v="8936"/>
    <s v="CA-2019-130036"/>
    <x v="151"/>
    <d v="2019-08-27T00:00:00"/>
    <s v="Same Day"/>
    <s v="BP-11185"/>
    <s v="Ben Peterman"/>
    <x v="1"/>
    <s v="United States"/>
    <x v="10"/>
    <x v="9"/>
    <n v="19120"/>
    <x v="3"/>
    <s v="TEC-AC-10001908"/>
    <x v="2"/>
    <x v="11"/>
    <s v="Logitech Wireless Headset h800"/>
    <n v="1119.8880000000001"/>
    <n v="14"/>
    <n v="0.2"/>
    <n v="209.97899999999993"/>
    <x v="3"/>
    <x v="0"/>
    <s v="No"/>
  </r>
  <r>
    <n v="8937"/>
    <s v="CA-2017-134117"/>
    <x v="997"/>
    <d v="2017-12-19T00:00:00"/>
    <s v="Second Class"/>
    <s v="PG-18895"/>
    <s v="Paul Gonzalez"/>
    <x v="0"/>
    <s v="United States"/>
    <x v="1"/>
    <x v="1"/>
    <n v="90008"/>
    <x v="1"/>
    <s v="OFF-AR-10003903"/>
    <x v="1"/>
    <x v="6"/>
    <s v="Sanford 52201 APSCO Electric Pencil Sharpener"/>
    <n v="204.85"/>
    <n v="5"/>
    <n v="0"/>
    <n v="53.261000000000003"/>
    <x v="1"/>
    <x v="0"/>
    <s v="No"/>
  </r>
  <r>
    <n v="8938"/>
    <s v="CA-2017-134117"/>
    <x v="997"/>
    <d v="2017-12-19T00:00:00"/>
    <s v="Second Class"/>
    <s v="PG-18895"/>
    <s v="Paul Gonzalez"/>
    <x v="0"/>
    <s v="United States"/>
    <x v="1"/>
    <x v="1"/>
    <n v="90008"/>
    <x v="1"/>
    <s v="TEC-PH-10004908"/>
    <x v="2"/>
    <x v="7"/>
    <s v="Panasonic KX TS3282W Corded phone"/>
    <n v="135.98400000000001"/>
    <n v="2"/>
    <n v="0.2"/>
    <n v="16.997999999999983"/>
    <x v="1"/>
    <x v="0"/>
    <s v="No"/>
  </r>
  <r>
    <n v="8939"/>
    <s v="CA-2017-134117"/>
    <x v="997"/>
    <d v="2017-12-19T00:00:00"/>
    <s v="Second Class"/>
    <s v="PG-18895"/>
    <s v="Paul Gonzalez"/>
    <x v="0"/>
    <s v="United States"/>
    <x v="1"/>
    <x v="1"/>
    <n v="90008"/>
    <x v="1"/>
    <s v="OFF-AR-10001940"/>
    <x v="1"/>
    <x v="6"/>
    <s v="Sanford Colorific Eraseable Coloring Pencils, 12 Count"/>
    <n v="16.399999999999999"/>
    <n v="5"/>
    <n v="0"/>
    <n v="7.0520000000000005"/>
    <x v="1"/>
    <x v="0"/>
    <s v="No"/>
  </r>
  <r>
    <n v="8940"/>
    <s v="CA-2017-134117"/>
    <x v="997"/>
    <d v="2017-12-19T00:00:00"/>
    <s v="Second Class"/>
    <s v="PG-18895"/>
    <s v="Paul Gonzalez"/>
    <x v="0"/>
    <s v="United States"/>
    <x v="1"/>
    <x v="1"/>
    <n v="90008"/>
    <x v="1"/>
    <s v="OFF-BI-10002026"/>
    <x v="1"/>
    <x v="8"/>
    <s v="Avery Arch Ring Binders"/>
    <n v="92.960000000000008"/>
    <n v="2"/>
    <n v="0.2"/>
    <n v="31.373999999999995"/>
    <x v="1"/>
    <x v="0"/>
    <s v="No"/>
  </r>
  <r>
    <n v="8941"/>
    <s v="CA-2016-130918"/>
    <x v="963"/>
    <d v="2016-08-24T00:00:00"/>
    <s v="Second Class"/>
    <s v="JP-15520"/>
    <s v="Jeremy Pistek"/>
    <x v="0"/>
    <s v="United States"/>
    <x v="368"/>
    <x v="2"/>
    <n v="33161"/>
    <x v="0"/>
    <s v="OFF-SU-10003936"/>
    <x v="1"/>
    <x v="14"/>
    <s v="Acme Serrated Blade Letter Opener"/>
    <n v="7.6320000000000014"/>
    <n v="3"/>
    <n v="0.2"/>
    <n v="-1.8126000000000002"/>
    <x v="0"/>
    <x v="0"/>
    <s v="No"/>
  </r>
  <r>
    <n v="8942"/>
    <s v="CA-2018-159023"/>
    <x v="54"/>
    <d v="2018-11-05T00:00:00"/>
    <s v="First Class"/>
    <s v="NW-18400"/>
    <s v="Natalie Webber"/>
    <x v="0"/>
    <s v="United States"/>
    <x v="32"/>
    <x v="21"/>
    <n v="97206"/>
    <x v="1"/>
    <s v="OFF-BI-10002813"/>
    <x v="1"/>
    <x v="8"/>
    <s v="Avery Reinforcements for Hole-Punch Pages"/>
    <n v="4.1580000000000004"/>
    <n v="7"/>
    <n v="0.7"/>
    <n v="-3.4649999999999999"/>
    <x v="1"/>
    <x v="1"/>
    <s v="Yes"/>
  </r>
  <r>
    <n v="8943"/>
    <s v="CA-2018-159023"/>
    <x v="54"/>
    <d v="2018-11-05T00:00:00"/>
    <s v="First Class"/>
    <s v="NW-18400"/>
    <s v="Natalie Webber"/>
    <x v="0"/>
    <s v="United States"/>
    <x v="32"/>
    <x v="21"/>
    <n v="97206"/>
    <x v="1"/>
    <s v="TEC-MA-10003337"/>
    <x v="2"/>
    <x v="15"/>
    <s v="Okidata B401 Printer"/>
    <n v="179.99100000000004"/>
    <n v="3"/>
    <n v="0.7"/>
    <n v="-251.98739999999992"/>
    <x v="1"/>
    <x v="1"/>
    <s v="Yes"/>
  </r>
  <r>
    <n v="8944"/>
    <s v="CA-2019-111717"/>
    <x v="1208"/>
    <d v="2019-10-16T00:00:00"/>
    <s v="Standard Class"/>
    <s v="SW-20245"/>
    <s v="Scot Wooten"/>
    <x v="0"/>
    <s v="United States"/>
    <x v="34"/>
    <x v="10"/>
    <n v="60505"/>
    <x v="2"/>
    <s v="FUR-CH-10001545"/>
    <x v="0"/>
    <x v="1"/>
    <s v="Hon Comfortask Task/Swivel Chairs"/>
    <n v="239.358"/>
    <n v="3"/>
    <n v="0.3"/>
    <n v="-47.871600000000001"/>
    <x v="2"/>
    <x v="0"/>
    <s v="No"/>
  </r>
  <r>
    <n v="8945"/>
    <s v="CA-2016-154592"/>
    <x v="1035"/>
    <d v="2016-12-08T00:00:00"/>
    <s v="First Class"/>
    <s v="EH-14005"/>
    <s v="Erica Hernandez"/>
    <x v="2"/>
    <s v="United States"/>
    <x v="8"/>
    <x v="1"/>
    <n v="94109"/>
    <x v="1"/>
    <s v="OFF-PA-10000062"/>
    <x v="1"/>
    <x v="10"/>
    <s v="Green Bar Computer Printout Paper"/>
    <n v="164.88"/>
    <n v="3"/>
    <n v="0"/>
    <n v="80.791200000000003"/>
    <x v="1"/>
    <x v="0"/>
    <s v="No"/>
  </r>
  <r>
    <n v="8946"/>
    <s v="CA-2016-128622"/>
    <x v="647"/>
    <d v="2016-11-17T00:00:00"/>
    <s v="Second Class"/>
    <s v="SC-20260"/>
    <s v="Scott Cohen"/>
    <x v="1"/>
    <s v="United States"/>
    <x v="8"/>
    <x v="1"/>
    <n v="94110"/>
    <x v="1"/>
    <s v="OFF-SU-10001574"/>
    <x v="1"/>
    <x v="14"/>
    <s v="Acme Value Line Scissors"/>
    <n v="10.95"/>
    <n v="3"/>
    <n v="0"/>
    <n v="3.2849999999999993"/>
    <x v="1"/>
    <x v="0"/>
    <s v="No"/>
  </r>
  <r>
    <n v="8947"/>
    <s v="CA-2019-148355"/>
    <x v="165"/>
    <d v="2019-12-28T00:00:00"/>
    <s v="Standard Class"/>
    <s v="NC-18535"/>
    <s v="Nick Crebassa"/>
    <x v="1"/>
    <s v="United States"/>
    <x v="217"/>
    <x v="31"/>
    <n v="2740"/>
    <x v="3"/>
    <s v="OFF-PA-10001972"/>
    <x v="1"/>
    <x v="10"/>
    <s v="Xerox 214"/>
    <n v="19.440000000000001"/>
    <n v="3"/>
    <n v="0"/>
    <n v="9.3312000000000008"/>
    <x v="3"/>
    <x v="0"/>
    <s v="No"/>
  </r>
  <r>
    <n v="8948"/>
    <s v="CA-2019-148355"/>
    <x v="165"/>
    <d v="2019-12-28T00:00:00"/>
    <s v="Standard Class"/>
    <s v="NC-18535"/>
    <s v="Nick Crebassa"/>
    <x v="1"/>
    <s v="United States"/>
    <x v="217"/>
    <x v="31"/>
    <n v="2740"/>
    <x v="3"/>
    <s v="OFF-BI-10000201"/>
    <x v="1"/>
    <x v="8"/>
    <s v="Avery Triangle Shaped Sheet Lifters, Black, 2/Pack"/>
    <n v="12.3"/>
    <n v="5"/>
    <n v="0"/>
    <n v="6.15"/>
    <x v="3"/>
    <x v="0"/>
    <s v="No"/>
  </r>
  <r>
    <n v="8949"/>
    <s v="CA-2016-132913"/>
    <x v="163"/>
    <d v="2016-12-26T00:00:00"/>
    <s v="First Class"/>
    <s v="AS-10090"/>
    <s v="Adam Shillingsburg"/>
    <x v="0"/>
    <s v="United States"/>
    <x v="70"/>
    <x v="1"/>
    <n v="92037"/>
    <x v="1"/>
    <s v="OFF-AP-10003278"/>
    <x v="1"/>
    <x v="9"/>
    <s v="Belkin 7-Outlet SurgeMaster Home Series"/>
    <n v="13.97"/>
    <n v="1"/>
    <n v="0"/>
    <n v="3.632200000000001"/>
    <x v="1"/>
    <x v="0"/>
    <s v="No"/>
  </r>
  <r>
    <n v="8950"/>
    <s v="CA-2019-150910"/>
    <x v="66"/>
    <d v="2019-12-28T00:00:00"/>
    <s v="Standard Class"/>
    <s v="JL-15130"/>
    <s v="Jack Lebron"/>
    <x v="0"/>
    <s v="United States"/>
    <x v="25"/>
    <x v="18"/>
    <n v="38301"/>
    <x v="0"/>
    <s v="FUR-TA-10002903"/>
    <x v="0"/>
    <x v="3"/>
    <s v="Bevis Round Bullnose 29&quot; High Table Top"/>
    <n v="934.9559999999999"/>
    <n v="6"/>
    <n v="0.4"/>
    <n v="-249.32159999999999"/>
    <x v="0"/>
    <x v="1"/>
    <s v="Yes"/>
  </r>
  <r>
    <n v="8951"/>
    <s v="CA-2019-150910"/>
    <x v="66"/>
    <d v="2019-12-28T00:00:00"/>
    <s v="Standard Class"/>
    <s v="JL-15130"/>
    <s v="Jack Lebron"/>
    <x v="0"/>
    <s v="United States"/>
    <x v="25"/>
    <x v="18"/>
    <n v="38301"/>
    <x v="0"/>
    <s v="TEC-AC-10001013"/>
    <x v="2"/>
    <x v="11"/>
    <s v="Logitech ClearChat Comfort/USB Headset H390"/>
    <n v="46.864000000000004"/>
    <n v="2"/>
    <n v="0.2"/>
    <n v="7.615399999999994"/>
    <x v="0"/>
    <x v="1"/>
    <s v="Yes"/>
  </r>
  <r>
    <n v="8952"/>
    <s v="CA-2019-150910"/>
    <x v="66"/>
    <d v="2019-12-28T00:00:00"/>
    <s v="Standard Class"/>
    <s v="JL-15130"/>
    <s v="Jack Lebron"/>
    <x v="0"/>
    <s v="United States"/>
    <x v="25"/>
    <x v="18"/>
    <n v="38301"/>
    <x v="0"/>
    <s v="OFF-ST-10000918"/>
    <x v="1"/>
    <x v="4"/>
    <s v="Crate-A-Files"/>
    <n v="26.160000000000004"/>
    <n v="3"/>
    <n v="0.2"/>
    <n v="1.961999999999998"/>
    <x v="0"/>
    <x v="1"/>
    <s v="Yes"/>
  </r>
  <r>
    <n v="8953"/>
    <s v="CA-2019-150910"/>
    <x v="66"/>
    <d v="2019-12-28T00:00:00"/>
    <s v="Standard Class"/>
    <s v="JL-15130"/>
    <s v="Jack Lebron"/>
    <x v="0"/>
    <s v="United States"/>
    <x v="25"/>
    <x v="18"/>
    <n v="38301"/>
    <x v="0"/>
    <s v="OFF-AR-10001419"/>
    <x v="1"/>
    <x v="6"/>
    <s v="Newell 325"/>
    <n v="23.128"/>
    <n v="7"/>
    <n v="0.2"/>
    <n v="2.8909999999999982"/>
    <x v="0"/>
    <x v="1"/>
    <s v="Yes"/>
  </r>
  <r>
    <n v="8954"/>
    <s v="CA-2019-150910"/>
    <x v="66"/>
    <d v="2019-12-28T00:00:00"/>
    <s v="Standard Class"/>
    <s v="JL-15130"/>
    <s v="Jack Lebron"/>
    <x v="0"/>
    <s v="United States"/>
    <x v="25"/>
    <x v="18"/>
    <n v="38301"/>
    <x v="0"/>
    <s v="OFF-AP-10003266"/>
    <x v="1"/>
    <x v="9"/>
    <s v="Holmes Replacement Filter for HEPA Air Cleaner, Large Room"/>
    <n v="59.24"/>
    <n v="5"/>
    <n v="0.2"/>
    <n v="16.290999999999997"/>
    <x v="0"/>
    <x v="1"/>
    <s v="Yes"/>
  </r>
  <r>
    <n v="8955"/>
    <s v="CA-2016-156790"/>
    <x v="233"/>
    <d v="2016-08-10T00:00:00"/>
    <s v="Second Class"/>
    <s v="VG-21790"/>
    <s v="Vivek Gonzalez"/>
    <x v="0"/>
    <s v="United States"/>
    <x v="108"/>
    <x v="2"/>
    <n v="32216"/>
    <x v="0"/>
    <s v="FUR-BO-10000468"/>
    <x v="0"/>
    <x v="0"/>
    <s v="O'Sullivan 2-Shelf Heavy-Duty Bookcases"/>
    <n v="155.45600000000002"/>
    <n v="4"/>
    <n v="0.2"/>
    <n v="-7.7727999999999895"/>
    <x v="0"/>
    <x v="0"/>
    <s v="No"/>
  </r>
  <r>
    <n v="8956"/>
    <s v="CA-2016-126480"/>
    <x v="59"/>
    <d v="2016-09-24T00:00:00"/>
    <s v="Standard Class"/>
    <s v="HG-14965"/>
    <s v="Henry Goldwyn"/>
    <x v="1"/>
    <s v="United States"/>
    <x v="70"/>
    <x v="1"/>
    <n v="92024"/>
    <x v="1"/>
    <s v="OFF-PA-10004610"/>
    <x v="1"/>
    <x v="10"/>
    <s v="Xerox 1900"/>
    <n v="8.56"/>
    <n v="2"/>
    <n v="0"/>
    <n v="3.8519999999999994"/>
    <x v="1"/>
    <x v="0"/>
    <s v="No"/>
  </r>
  <r>
    <n v="8957"/>
    <s v="CA-2019-105620"/>
    <x v="53"/>
    <d v="2019-12-28T00:00:00"/>
    <s v="First Class"/>
    <s v="JH-15430"/>
    <s v="Jennifer Halladay"/>
    <x v="0"/>
    <s v="United States"/>
    <x v="146"/>
    <x v="2"/>
    <n v="33012"/>
    <x v="0"/>
    <s v="FUR-FU-10004963"/>
    <x v="0"/>
    <x v="5"/>
    <s v="Eldon 400 Class Desk Accessories, Black Carbon"/>
    <n v="21"/>
    <n v="3"/>
    <n v="0.2"/>
    <n v="5.7750000000000021"/>
    <x v="0"/>
    <x v="0"/>
    <s v="No"/>
  </r>
  <r>
    <n v="8958"/>
    <s v="CA-2019-105620"/>
    <x v="53"/>
    <d v="2019-12-28T00:00:00"/>
    <s v="First Class"/>
    <s v="JH-15430"/>
    <s v="Jennifer Halladay"/>
    <x v="0"/>
    <s v="United States"/>
    <x v="146"/>
    <x v="2"/>
    <n v="33012"/>
    <x v="0"/>
    <s v="TEC-MA-10004626"/>
    <x v="2"/>
    <x v="15"/>
    <s v="Lexmark 20R1285 X6650 Wireless All-in-One Printer"/>
    <n v="120"/>
    <n v="2"/>
    <n v="0.5"/>
    <n v="-7.2000000000000028"/>
    <x v="0"/>
    <x v="0"/>
    <s v="No"/>
  </r>
  <r>
    <n v="8959"/>
    <s v="CA-2019-150266"/>
    <x v="920"/>
    <d v="2019-11-30T00:00:00"/>
    <s v="Standard Class"/>
    <s v="RO-19780"/>
    <s v="Rose O'Brian"/>
    <x v="0"/>
    <s v="United States"/>
    <x v="12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  <x v="2"/>
    <x v="0"/>
    <s v="No"/>
  </r>
  <r>
    <n v="8960"/>
    <s v="CA-2019-150266"/>
    <x v="920"/>
    <d v="2019-11-30T00:00:00"/>
    <s v="Standard Class"/>
    <s v="RO-19780"/>
    <s v="Rose O'Brian"/>
    <x v="0"/>
    <s v="United States"/>
    <x v="12"/>
    <x v="5"/>
    <n v="77070"/>
    <x v="2"/>
    <s v="OFF-AP-10002867"/>
    <x v="1"/>
    <x v="9"/>
    <s v="Fellowes Command Center 5-outlet power strip"/>
    <n v="67.839999999999989"/>
    <n v="5"/>
    <n v="0.8"/>
    <n v="-179.77600000000001"/>
    <x v="2"/>
    <x v="0"/>
    <s v="No"/>
  </r>
  <r>
    <n v="8961"/>
    <s v="CA-2019-150266"/>
    <x v="920"/>
    <d v="2019-11-30T00:00:00"/>
    <s v="Standard Class"/>
    <s v="RO-19780"/>
    <s v="Rose O'Brian"/>
    <x v="0"/>
    <s v="United States"/>
    <x v="12"/>
    <x v="5"/>
    <n v="77070"/>
    <x v="2"/>
    <s v="FUR-CH-10002126"/>
    <x v="0"/>
    <x v="1"/>
    <s v="Hon Deluxe Fabric Upholstered Stacking Chairs"/>
    <n v="853.92999999999984"/>
    <n v="5"/>
    <n v="0.3"/>
    <n v="-24.397999999999911"/>
    <x v="2"/>
    <x v="0"/>
    <s v="No"/>
  </r>
  <r>
    <n v="8962"/>
    <s v="CA-2019-150266"/>
    <x v="920"/>
    <d v="2019-11-30T00:00:00"/>
    <s v="Standard Class"/>
    <s v="RO-19780"/>
    <s v="Rose O'Brian"/>
    <x v="0"/>
    <s v="United States"/>
    <x v="12"/>
    <x v="5"/>
    <n v="77070"/>
    <x v="2"/>
    <s v="OFF-AR-10001761"/>
    <x v="1"/>
    <x v="6"/>
    <s v="Avery Hi-Liter Smear-Safe Highlighters"/>
    <n v="18.687999999999999"/>
    <n v="4"/>
    <n v="0.2"/>
    <n v="3.7375999999999996"/>
    <x v="2"/>
    <x v="0"/>
    <s v="No"/>
  </r>
  <r>
    <n v="8963"/>
    <s v="CA-2018-157280"/>
    <x v="732"/>
    <d v="2018-11-07T00:00:00"/>
    <s v="First Class"/>
    <s v="LW-17125"/>
    <s v="Liz Willingham"/>
    <x v="0"/>
    <s v="United States"/>
    <x v="173"/>
    <x v="17"/>
    <n v="23464"/>
    <x v="0"/>
    <s v="FUR-FU-10004665"/>
    <x v="0"/>
    <x v="5"/>
    <s v="3M Polarizing Task Lamp with Clamp Arm, Light Gray"/>
    <n v="273.95999999999998"/>
    <n v="2"/>
    <n v="0"/>
    <n v="71.229600000000005"/>
    <x v="0"/>
    <x v="1"/>
    <s v="Yes"/>
  </r>
  <r>
    <n v="8964"/>
    <s v="CA-2018-157280"/>
    <x v="732"/>
    <d v="2018-11-07T00:00:00"/>
    <s v="First Class"/>
    <s v="LW-17125"/>
    <s v="Liz Willingham"/>
    <x v="0"/>
    <s v="United States"/>
    <x v="173"/>
    <x v="17"/>
    <n v="23464"/>
    <x v="0"/>
    <s v="TEC-AC-10000057"/>
    <x v="2"/>
    <x v="11"/>
    <s v="Microsoft Natural Ergonomic Keyboard 4000"/>
    <n v="89.97"/>
    <n v="3"/>
    <n v="0"/>
    <n v="18.893699999999995"/>
    <x v="0"/>
    <x v="1"/>
    <s v="Yes"/>
  </r>
  <r>
    <n v="8965"/>
    <s v="CA-2018-157280"/>
    <x v="732"/>
    <d v="2018-11-07T00:00:00"/>
    <s v="First Class"/>
    <s v="LW-17125"/>
    <s v="Liz Willingham"/>
    <x v="0"/>
    <s v="United States"/>
    <x v="173"/>
    <x v="17"/>
    <n v="23464"/>
    <x v="0"/>
    <s v="FUR-FU-10003806"/>
    <x v="0"/>
    <x v="5"/>
    <s v="Tenex Chairmat w/ Average Lip, 45&quot; x 53&quot;"/>
    <n v="756.80000000000007"/>
    <n v="5"/>
    <n v="0"/>
    <n v="75.679999999999978"/>
    <x v="0"/>
    <x v="1"/>
    <s v="Yes"/>
  </r>
  <r>
    <n v="8966"/>
    <s v="CA-2019-106691"/>
    <x v="44"/>
    <d v="2019-11-12T00:00:00"/>
    <s v="Standard Class"/>
    <s v="CC-12370"/>
    <s v="Christopher Conant"/>
    <x v="0"/>
    <s v="United States"/>
    <x v="12"/>
    <x v="5"/>
    <n v="77070"/>
    <x v="2"/>
    <s v="OFF-BI-10000145"/>
    <x v="1"/>
    <x v="8"/>
    <s v="Zipper Ring Binder Pockets"/>
    <n v="1.2479999999999998"/>
    <n v="2"/>
    <n v="0.8"/>
    <n v="-1.934400000000001"/>
    <x v="2"/>
    <x v="0"/>
    <s v="No"/>
  </r>
  <r>
    <n v="8967"/>
    <s v="CA-2018-134180"/>
    <x v="54"/>
    <d v="2018-11-07T00:00:00"/>
    <s v="Standard Class"/>
    <s v="JP-16135"/>
    <s v="Julie Prescott"/>
    <x v="2"/>
    <s v="United States"/>
    <x v="10"/>
    <x v="9"/>
    <n v="19120"/>
    <x v="3"/>
    <s v="TEC-AC-10000892"/>
    <x v="2"/>
    <x v="11"/>
    <s v="NETGEAR N750 Dual Band Wi-Fi Gigabit Router"/>
    <n v="72"/>
    <n v="1"/>
    <n v="0.2"/>
    <n v="14.399999999999999"/>
    <x v="3"/>
    <x v="0"/>
    <s v="No"/>
  </r>
  <r>
    <n v="8968"/>
    <s v="CA-2018-134180"/>
    <x v="54"/>
    <d v="2018-11-07T00:00:00"/>
    <s v="Standard Class"/>
    <s v="JP-16135"/>
    <s v="Julie Prescott"/>
    <x v="2"/>
    <s v="United States"/>
    <x v="10"/>
    <x v="9"/>
    <n v="19120"/>
    <x v="3"/>
    <s v="FUR-CH-10004886"/>
    <x v="0"/>
    <x v="1"/>
    <s v="Bevis Steel Folding Chairs"/>
    <n v="470.15499999999997"/>
    <n v="7"/>
    <n v="0.3"/>
    <n v="-13.432999999999993"/>
    <x v="3"/>
    <x v="0"/>
    <s v="No"/>
  </r>
  <r>
    <n v="8969"/>
    <s v="CA-2016-166730"/>
    <x v="125"/>
    <d v="2017-01-01T00:00:00"/>
    <s v="First Class"/>
    <s v="DD-13570"/>
    <s v="Dorothy Dickinson"/>
    <x v="0"/>
    <s v="United States"/>
    <x v="26"/>
    <x v="18"/>
    <n v="38109"/>
    <x v="0"/>
    <s v="OFF-ST-10002554"/>
    <x v="1"/>
    <x v="4"/>
    <s v="Tennsco Industrial Shelving"/>
    <n v="39.128"/>
    <n v="1"/>
    <n v="0.2"/>
    <n v="-8.803799999999999"/>
    <x v="0"/>
    <x v="0"/>
    <s v="No"/>
  </r>
  <r>
    <n v="8970"/>
    <s v="CA-2019-157469"/>
    <x v="574"/>
    <d v="2019-12-07T00:00:00"/>
    <s v="Standard Class"/>
    <s v="ES-14080"/>
    <s v="Erin Smith"/>
    <x v="1"/>
    <s v="United States"/>
    <x v="80"/>
    <x v="24"/>
    <n v="44107"/>
    <x v="3"/>
    <s v="OFF-AR-10001662"/>
    <x v="1"/>
    <x v="6"/>
    <s v="Rogers Handheld Barrel Pencil Sharpener"/>
    <n v="19.728000000000002"/>
    <n v="9"/>
    <n v="0.2"/>
    <n v="1.7262000000000022"/>
    <x v="3"/>
    <x v="0"/>
    <s v="No"/>
  </r>
  <r>
    <n v="8971"/>
    <s v="CA-2019-157469"/>
    <x v="574"/>
    <d v="2019-12-07T00:00:00"/>
    <s v="Standard Class"/>
    <s v="ES-14080"/>
    <s v="Erin Smith"/>
    <x v="1"/>
    <s v="United States"/>
    <x v="80"/>
    <x v="24"/>
    <n v="44107"/>
    <x v="3"/>
    <s v="TEC-PH-10004531"/>
    <x v="2"/>
    <x v="7"/>
    <s v="AT&amp;T CL2909"/>
    <n v="151.18799999999999"/>
    <n v="2"/>
    <n v="0.4"/>
    <n v="-25.198000000000008"/>
    <x v="3"/>
    <x v="0"/>
    <s v="No"/>
  </r>
  <r>
    <n v="8972"/>
    <s v="CA-2019-122308"/>
    <x v="668"/>
    <d v="2019-03-28T00:00:00"/>
    <s v="Standard Class"/>
    <s v="MV-17485"/>
    <s v="Mark Van Huff"/>
    <x v="0"/>
    <s v="United States"/>
    <x v="20"/>
    <x v="15"/>
    <n v="10011"/>
    <x v="3"/>
    <s v="FUR-CH-10000665"/>
    <x v="0"/>
    <x v="1"/>
    <s v="Global Airflow Leather Mesh Back Chair, Black"/>
    <n v="271.76400000000001"/>
    <n v="2"/>
    <n v="0.1"/>
    <n v="60.391999999999967"/>
    <x v="3"/>
    <x v="0"/>
    <s v="No"/>
  </r>
  <r>
    <n v="8973"/>
    <s v="US-2016-149034"/>
    <x v="84"/>
    <d v="2016-11-21T00:00:00"/>
    <s v="First Class"/>
    <s v="RD-19900"/>
    <s v="Ruben Dartt"/>
    <x v="0"/>
    <s v="United States"/>
    <x v="10"/>
    <x v="9"/>
    <n v="19120"/>
    <x v="3"/>
    <s v="TEC-AC-10003023"/>
    <x v="2"/>
    <x v="11"/>
    <s v="Logitech G105 Gaming Keyboard"/>
    <n v="47.496000000000002"/>
    <n v="1"/>
    <n v="0.2"/>
    <n v="-1.187400000000002"/>
    <x v="3"/>
    <x v="0"/>
    <s v="No"/>
  </r>
  <r>
    <n v="8974"/>
    <s v="CA-2019-159226"/>
    <x v="1016"/>
    <d v="2019-04-27T00:00:00"/>
    <s v="Second Class"/>
    <s v="RL-19615"/>
    <s v="Rob Lucas"/>
    <x v="0"/>
    <s v="United States"/>
    <x v="1"/>
    <x v="1"/>
    <n v="90008"/>
    <x v="1"/>
    <s v="FUR-BO-10004709"/>
    <x v="0"/>
    <x v="0"/>
    <s v="Bush Westfield Collection Bookcases, Medium Cherry Finish"/>
    <n v="344.98099999999994"/>
    <n v="7"/>
    <n v="0.15"/>
    <n v="28.410200000000017"/>
    <x v="1"/>
    <x v="0"/>
    <s v="No"/>
  </r>
  <r>
    <n v="8975"/>
    <s v="CA-2019-156622"/>
    <x v="51"/>
    <d v="2019-11-26T00:00:00"/>
    <s v="First Class"/>
    <s v="JP-15460"/>
    <s v="Jennifer Patt"/>
    <x v="1"/>
    <s v="United States"/>
    <x v="61"/>
    <x v="5"/>
    <n v="75220"/>
    <x v="2"/>
    <s v="OFF-PA-10000477"/>
    <x v="1"/>
    <x v="10"/>
    <s v="Xerox 22"/>
    <n v="36.288000000000011"/>
    <n v="7"/>
    <n v="0.2"/>
    <n v="12.700800000000001"/>
    <x v="2"/>
    <x v="0"/>
    <s v="No"/>
  </r>
  <r>
    <n v="8976"/>
    <s v="CA-2019-156622"/>
    <x v="51"/>
    <d v="2019-11-26T00:00:00"/>
    <s v="First Class"/>
    <s v="JP-15460"/>
    <s v="Jennifer Patt"/>
    <x v="1"/>
    <s v="United States"/>
    <x v="61"/>
    <x v="5"/>
    <n v="75220"/>
    <x v="2"/>
    <s v="OFF-PA-10002923"/>
    <x v="1"/>
    <x v="10"/>
    <s v="Xerox 1942"/>
    <n v="78.304000000000002"/>
    <n v="2"/>
    <n v="0.2"/>
    <n v="29.363999999999997"/>
    <x v="2"/>
    <x v="0"/>
    <s v="No"/>
  </r>
  <r>
    <n v="8977"/>
    <s v="CA-2019-156622"/>
    <x v="51"/>
    <d v="2019-11-26T00:00:00"/>
    <s v="First Class"/>
    <s v="JP-15460"/>
    <s v="Jennifer Patt"/>
    <x v="1"/>
    <s v="United States"/>
    <x v="61"/>
    <x v="5"/>
    <n v="75220"/>
    <x v="2"/>
    <s v="FUR-TA-10003008"/>
    <x v="0"/>
    <x v="3"/>
    <s v="Lesro Round Back Collection Coffee Table, End Table"/>
    <n v="127.785"/>
    <n v="1"/>
    <n v="0.3"/>
    <n v="-31.033499999999989"/>
    <x v="2"/>
    <x v="0"/>
    <s v="No"/>
  </r>
  <r>
    <n v="8978"/>
    <s v="CA-2019-156622"/>
    <x v="51"/>
    <d v="2019-11-26T00:00:00"/>
    <s v="First Class"/>
    <s v="JP-15460"/>
    <s v="Jennifer Patt"/>
    <x v="1"/>
    <s v="United States"/>
    <x v="61"/>
    <x v="5"/>
    <n v="75220"/>
    <x v="2"/>
    <s v="OFF-BI-10003707"/>
    <x v="1"/>
    <x v="8"/>
    <s v="Aluminum Screw Posts"/>
    <n v="6.1039999999999983"/>
    <n v="2"/>
    <n v="0.8"/>
    <n v="-9.1560000000000006"/>
    <x v="2"/>
    <x v="0"/>
    <s v="No"/>
  </r>
  <r>
    <n v="8979"/>
    <s v="CA-2016-119529"/>
    <x v="935"/>
    <d v="2016-11-05T00:00:00"/>
    <s v="Second Class"/>
    <s v="DM-13345"/>
    <s v="Denise Monton"/>
    <x v="1"/>
    <s v="United States"/>
    <x v="334"/>
    <x v="30"/>
    <n v="7050"/>
    <x v="3"/>
    <s v="OFF-BI-10000546"/>
    <x v="1"/>
    <x v="8"/>
    <s v="Avery Durable Binders"/>
    <n v="5.76"/>
    <n v="2"/>
    <n v="0"/>
    <n v="2.8224"/>
    <x v="3"/>
    <x v="0"/>
    <s v="No"/>
  </r>
  <r>
    <n v="8980"/>
    <s v="CA-2017-150413"/>
    <x v="324"/>
    <d v="2017-10-24T00:00:00"/>
    <s v="Second Class"/>
    <s v="CS-11860"/>
    <s v="Cari Schnelling"/>
    <x v="0"/>
    <s v="United States"/>
    <x v="61"/>
    <x v="5"/>
    <n v="75220"/>
    <x v="2"/>
    <s v="OFF-BI-10000404"/>
    <x v="1"/>
    <x v="8"/>
    <s v="Avery Printable Repositionable Plastic Tabs"/>
    <n v="1.7199999999999995"/>
    <n v="1"/>
    <n v="0.8"/>
    <n v="-2.8380000000000001"/>
    <x v="2"/>
    <x v="0"/>
    <s v="No"/>
  </r>
  <r>
    <n v="8981"/>
    <s v="CA-2016-108182"/>
    <x v="644"/>
    <d v="2016-02-10T00:00:00"/>
    <s v="Second Class"/>
    <s v="DL-13315"/>
    <s v="Delfina Latchford"/>
    <x v="0"/>
    <s v="United States"/>
    <x v="515"/>
    <x v="10"/>
    <n v="60441"/>
    <x v="2"/>
    <s v="OFF-BI-10001196"/>
    <x v="1"/>
    <x v="8"/>
    <s v="Avery Flip-Chart Easel Binder, Black"/>
    <n v="8.9519999999999982"/>
    <n v="2"/>
    <n v="0.8"/>
    <n v="-14.770800000000001"/>
    <x v="2"/>
    <x v="0"/>
    <s v="No"/>
  </r>
  <r>
    <n v="8982"/>
    <s v="CA-2018-110898"/>
    <x v="1193"/>
    <d v="2018-03-12T00:00:00"/>
    <s v="Standard Class"/>
    <s v="LC-16870"/>
    <s v="Lena Cacioppo"/>
    <x v="0"/>
    <s v="United States"/>
    <x v="22"/>
    <x v="10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  <x v="2"/>
    <x v="0"/>
    <s v="No"/>
  </r>
  <r>
    <n v="8983"/>
    <s v="CA-2018-110898"/>
    <x v="1193"/>
    <d v="2018-03-12T00:00:00"/>
    <s v="Standard Class"/>
    <s v="LC-16870"/>
    <s v="Lena Cacioppo"/>
    <x v="0"/>
    <s v="United States"/>
    <x v="22"/>
    <x v="10"/>
    <n v="60623"/>
    <x v="2"/>
    <s v="OFF-BI-10004656"/>
    <x v="1"/>
    <x v="8"/>
    <s v="Peel &amp; Stick Add-On Corner Pockets"/>
    <n v="1.7279999999999998"/>
    <n v="4"/>
    <n v="0.8"/>
    <n v="-2.764800000000001"/>
    <x v="2"/>
    <x v="0"/>
    <s v="No"/>
  </r>
  <r>
    <n v="8984"/>
    <s v="CA-2018-110898"/>
    <x v="1193"/>
    <d v="2018-03-12T00:00:00"/>
    <s v="Standard Class"/>
    <s v="LC-16870"/>
    <s v="Lena Cacioppo"/>
    <x v="0"/>
    <s v="United States"/>
    <x v="22"/>
    <x v="10"/>
    <n v="60623"/>
    <x v="2"/>
    <s v="FUR-FU-10003773"/>
    <x v="0"/>
    <x v="5"/>
    <s v="Eldon Cleatmat Plus Chair Mats for High Pile Carpets"/>
    <n v="159.04"/>
    <n v="5"/>
    <n v="0.6"/>
    <n v="-194.82400000000001"/>
    <x v="2"/>
    <x v="0"/>
    <s v="No"/>
  </r>
  <r>
    <n v="8985"/>
    <s v="CA-2018-110898"/>
    <x v="1193"/>
    <d v="2018-03-12T00:00:00"/>
    <s v="Standard Class"/>
    <s v="LC-16870"/>
    <s v="Lena Cacioppo"/>
    <x v="0"/>
    <s v="United States"/>
    <x v="22"/>
    <x v="10"/>
    <n v="60623"/>
    <x v="2"/>
    <s v="FUR-TA-10000849"/>
    <x v="0"/>
    <x v="3"/>
    <s v="Bevis Rectangular Conference Tables"/>
    <n v="145.97999999999999"/>
    <n v="2"/>
    <n v="0.5"/>
    <n v="-99.266399999999976"/>
    <x v="2"/>
    <x v="0"/>
    <s v="No"/>
  </r>
  <r>
    <n v="8986"/>
    <s v="CA-2017-123092"/>
    <x v="155"/>
    <d v="2017-12-07T00:00:00"/>
    <s v="Standard Class"/>
    <s v="JG-15115"/>
    <s v="Jack Garza"/>
    <x v="0"/>
    <s v="United States"/>
    <x v="108"/>
    <x v="3"/>
    <n v="28540"/>
    <x v="0"/>
    <s v="FUR-FU-10000222"/>
    <x v="0"/>
    <x v="5"/>
    <s v="Seth Thomas 16&quot; Steel Case Clock"/>
    <n v="77.951999999999998"/>
    <n v="3"/>
    <n v="0.2"/>
    <n v="12.667199999999994"/>
    <x v="0"/>
    <x v="0"/>
    <s v="No"/>
  </r>
  <r>
    <n v="8987"/>
    <s v="CA-2017-123092"/>
    <x v="155"/>
    <d v="2017-12-07T00:00:00"/>
    <s v="Standard Class"/>
    <s v="JG-15115"/>
    <s v="Jack Garza"/>
    <x v="0"/>
    <s v="United States"/>
    <x v="108"/>
    <x v="3"/>
    <n v="28540"/>
    <x v="0"/>
    <s v="OFF-BI-10001718"/>
    <x v="1"/>
    <x v="8"/>
    <s v="GBC DocuBind P50 Personal Binding Machine"/>
    <n v="95.970000000000013"/>
    <n v="5"/>
    <n v="0.7"/>
    <n v="-73.57699999999997"/>
    <x v="0"/>
    <x v="0"/>
    <s v="No"/>
  </r>
  <r>
    <n v="8988"/>
    <s v="CA-2017-123092"/>
    <x v="155"/>
    <d v="2017-12-07T00:00:00"/>
    <s v="Standard Class"/>
    <s v="JG-15115"/>
    <s v="Jack Garza"/>
    <x v="0"/>
    <s v="United States"/>
    <x v="108"/>
    <x v="3"/>
    <n v="28540"/>
    <x v="0"/>
    <s v="TEC-PH-10001700"/>
    <x v="2"/>
    <x v="7"/>
    <s v="Panasonic KX-TG6844B Expandable Digital Cordless Telephone"/>
    <n v="105.584"/>
    <n v="2"/>
    <n v="0.2"/>
    <n v="9.2386000000000053"/>
    <x v="0"/>
    <x v="0"/>
    <s v="No"/>
  </r>
  <r>
    <n v="8989"/>
    <s v="CA-2017-123092"/>
    <x v="155"/>
    <d v="2017-12-07T00:00:00"/>
    <s v="Standard Class"/>
    <s v="JG-15115"/>
    <s v="Jack Garza"/>
    <x v="0"/>
    <s v="United States"/>
    <x v="108"/>
    <x v="3"/>
    <n v="28540"/>
    <x v="0"/>
    <s v="OFF-AR-10004078"/>
    <x v="1"/>
    <x v="6"/>
    <s v="Newell 312"/>
    <n v="9.3439999999999994"/>
    <n v="2"/>
    <n v="0.2"/>
    <n v="1.1679999999999997"/>
    <x v="0"/>
    <x v="0"/>
    <s v="No"/>
  </r>
  <r>
    <n v="8990"/>
    <s v="US-2017-128587"/>
    <x v="100"/>
    <d v="2017-12-30T00:00:00"/>
    <s v="Standard Class"/>
    <s v="HM-14860"/>
    <s v="Harry Marie"/>
    <x v="1"/>
    <s v="United States"/>
    <x v="24"/>
    <x v="25"/>
    <n v="65807"/>
    <x v="2"/>
    <s v="FUR-FU-10003026"/>
    <x v="0"/>
    <x v="5"/>
    <s v="Eldon Regeneration Recycled Desk Accessories, Black"/>
    <n v="9.68"/>
    <n v="2"/>
    <n v="0"/>
    <n v="3.7751999999999999"/>
    <x v="2"/>
    <x v="0"/>
    <s v="No"/>
  </r>
  <r>
    <n v="8991"/>
    <s v="US-2017-128587"/>
    <x v="100"/>
    <d v="2017-12-30T00:00:00"/>
    <s v="Standard Class"/>
    <s v="HM-14860"/>
    <s v="Harry Marie"/>
    <x v="1"/>
    <s v="United States"/>
    <x v="24"/>
    <x v="25"/>
    <n v="65807"/>
    <x v="2"/>
    <s v="TEC-CO-10003763"/>
    <x v="2"/>
    <x v="16"/>
    <s v="Canon PC1060 Personal Laser Copier"/>
    <n v="4899.93"/>
    <n v="7"/>
    <n v="0"/>
    <n v="2302.9670999999998"/>
    <x v="2"/>
    <x v="0"/>
    <s v="No"/>
  </r>
  <r>
    <n v="8992"/>
    <s v="US-2019-139577"/>
    <x v="172"/>
    <d v="2019-10-06T00:00:00"/>
    <s v="Standard Class"/>
    <s v="TN-21040"/>
    <s v="Tanja Norvell"/>
    <x v="2"/>
    <s v="United States"/>
    <x v="8"/>
    <x v="1"/>
    <n v="94110"/>
    <x v="1"/>
    <s v="TEC-AC-10004708"/>
    <x v="2"/>
    <x v="11"/>
    <s v="Sony 32GB Class 10 Micro SDHC R40 Memory Card"/>
    <n v="104.75"/>
    <n v="5"/>
    <n v="0"/>
    <n v="21.997499999999999"/>
    <x v="1"/>
    <x v="0"/>
    <s v="No"/>
  </r>
  <r>
    <n v="8993"/>
    <s v="CA-2019-159100"/>
    <x v="524"/>
    <d v="2019-10-21T00:00:00"/>
    <s v="Standard Class"/>
    <s v="VP-21760"/>
    <s v="Victoria Pisteka"/>
    <x v="1"/>
    <s v="United States"/>
    <x v="29"/>
    <x v="18"/>
    <n v="38401"/>
    <x v="0"/>
    <s v="TEC-AC-10003499"/>
    <x v="2"/>
    <x v="11"/>
    <s v="Memorex Mini Travel Drive 8 GB USB 2.0 Flash Drive"/>
    <n v="18.528000000000002"/>
    <n v="2"/>
    <n v="0.2"/>
    <n v="4.4004000000000003"/>
    <x v="0"/>
    <x v="0"/>
    <s v="No"/>
  </r>
  <r>
    <n v="8994"/>
    <s v="CA-2019-159100"/>
    <x v="524"/>
    <d v="2019-10-21T00:00:00"/>
    <s v="Standard Class"/>
    <s v="VP-21760"/>
    <s v="Victoria Pisteka"/>
    <x v="1"/>
    <s v="United States"/>
    <x v="29"/>
    <x v="18"/>
    <n v="38401"/>
    <x v="0"/>
    <s v="FUR-TA-10001950"/>
    <x v="0"/>
    <x v="3"/>
    <s v="Balt Solid Wood Round Tables"/>
    <n v="1875.258"/>
    <n v="7"/>
    <n v="0.4"/>
    <n v="-968.88329999999996"/>
    <x v="0"/>
    <x v="0"/>
    <s v="No"/>
  </r>
  <r>
    <n v="8995"/>
    <s v="CA-2016-109043"/>
    <x v="860"/>
    <d v="2016-08-17T00:00:00"/>
    <s v="First Class"/>
    <s v="CS-12355"/>
    <s v="Christine Sundaresam"/>
    <x v="0"/>
    <s v="United States"/>
    <x v="389"/>
    <x v="2"/>
    <n v="33021"/>
    <x v="0"/>
    <s v="OFF-PA-10000312"/>
    <x v="1"/>
    <x v="10"/>
    <s v="Xerox 1955"/>
    <n v="91.360000000000014"/>
    <n v="5"/>
    <n v="0.2"/>
    <n v="29.691999999999993"/>
    <x v="0"/>
    <x v="0"/>
    <s v="No"/>
  </r>
  <r>
    <n v="8996"/>
    <s v="CA-2016-109043"/>
    <x v="860"/>
    <d v="2016-08-17T00:00:00"/>
    <s v="First Class"/>
    <s v="CS-12355"/>
    <s v="Christine Sundaresam"/>
    <x v="0"/>
    <s v="United States"/>
    <x v="389"/>
    <x v="2"/>
    <n v="33021"/>
    <x v="0"/>
    <s v="OFF-AP-10004708"/>
    <x v="1"/>
    <x v="9"/>
    <s v="Fellowes Superior 10 Outlet Split Surge Protector"/>
    <n v="152.24"/>
    <n v="5"/>
    <n v="0.2"/>
    <n v="17.126999999999988"/>
    <x v="0"/>
    <x v="0"/>
    <s v="No"/>
  </r>
  <r>
    <n v="8997"/>
    <s v="US-2019-116491"/>
    <x v="343"/>
    <d v="2019-11-13T00:00:00"/>
    <s v="First Class"/>
    <s v="PG-18820"/>
    <s v="Patrick Gardner"/>
    <x v="0"/>
    <s v="United States"/>
    <x v="61"/>
    <x v="5"/>
    <n v="75081"/>
    <x v="2"/>
    <s v="TEC-PH-10004531"/>
    <x v="2"/>
    <x v="7"/>
    <s v="OtterBox Commuter Series Case - iPhone 5 &amp; 5s"/>
    <n v="35.183999999999997"/>
    <n v="2"/>
    <n v="0.2"/>
    <n v="12.314399999999999"/>
    <x v="2"/>
    <x v="0"/>
    <s v="No"/>
  </r>
  <r>
    <n v="8998"/>
    <s v="CA-2019-122763"/>
    <x v="177"/>
    <d v="2019-03-20T00:00:00"/>
    <s v="Same Day"/>
    <s v="HG-14845"/>
    <s v="Harry Greene"/>
    <x v="0"/>
    <s v="United States"/>
    <x v="12"/>
    <x v="5"/>
    <n v="77041"/>
    <x v="2"/>
    <s v="OFF-PA-10000474"/>
    <x v="1"/>
    <x v="10"/>
    <s v="Easy-staple paper"/>
    <n v="56.704000000000001"/>
    <n v="2"/>
    <n v="0.2"/>
    <n v="19.137599999999992"/>
    <x v="2"/>
    <x v="0"/>
    <s v="No"/>
  </r>
  <r>
    <n v="8999"/>
    <s v="CA-2019-122763"/>
    <x v="177"/>
    <d v="2019-03-20T00:00:00"/>
    <s v="Same Day"/>
    <s v="HG-14845"/>
    <s v="Harry Greene"/>
    <x v="0"/>
    <s v="United States"/>
    <x v="12"/>
    <x v="5"/>
    <n v="77041"/>
    <x v="2"/>
    <s v="OFF-PA-10002377"/>
    <x v="1"/>
    <x v="10"/>
    <s v="Xerox 1916"/>
    <n v="274.06400000000002"/>
    <n v="7"/>
    <n v="0.2"/>
    <n v="102.77399999999999"/>
    <x v="2"/>
    <x v="0"/>
    <s v="No"/>
  </r>
  <r>
    <n v="9000"/>
    <s v="CA-2019-137785"/>
    <x v="726"/>
    <d v="2019-05-17T00:00:00"/>
    <s v="Standard Class"/>
    <s v="MH-18115"/>
    <s v="Mick Hernandez"/>
    <x v="2"/>
    <s v="United States"/>
    <x v="10"/>
    <x v="9"/>
    <n v="19140"/>
    <x v="3"/>
    <s v="FUR-CH-10001482"/>
    <x v="0"/>
    <x v="1"/>
    <s v="Office Star - Mesh Screen back chair with Vinyl seat"/>
    <n v="458.42999999999995"/>
    <n v="5"/>
    <n v="0.3"/>
    <n v="-124.431"/>
    <x v="3"/>
    <x v="0"/>
    <s v="No"/>
  </r>
  <r>
    <n v="9001"/>
    <s v="CA-2016-133389"/>
    <x v="169"/>
    <d v="2016-06-22T00:00:00"/>
    <s v="Same Day"/>
    <s v="TB-21280"/>
    <s v="Toby Braunhardt"/>
    <x v="0"/>
    <s v="United States"/>
    <x v="42"/>
    <x v="16"/>
    <n v="85023"/>
    <x v="1"/>
    <s v="OFF-BI-10001553"/>
    <x v="1"/>
    <x v="8"/>
    <s v="SpineVue Locking Slant-D Ring Binders by Cardinal"/>
    <n v="8.2260000000000009"/>
    <n v="3"/>
    <n v="0.7"/>
    <n v="-6.0323999999999991"/>
    <x v="1"/>
    <x v="0"/>
    <s v="No"/>
  </r>
  <r>
    <n v="9002"/>
    <s v="CA-2016-103807"/>
    <x v="266"/>
    <d v="2016-12-09T00:00:00"/>
    <s v="Standard Class"/>
    <s v="EM-13825"/>
    <s v="Elizabeth Moffitt"/>
    <x v="1"/>
    <s v="United States"/>
    <x v="406"/>
    <x v="32"/>
    <n v="30328"/>
    <x v="0"/>
    <s v="TEC-AC-10000199"/>
    <x v="2"/>
    <x v="11"/>
    <s v="Kingston Digital DataTraveler 8GB USB 2.0"/>
    <n v="5.95"/>
    <n v="1"/>
    <n v="0"/>
    <n v="0.83300000000000018"/>
    <x v="0"/>
    <x v="0"/>
    <s v="No"/>
  </r>
  <r>
    <n v="9003"/>
    <s v="CA-2016-103807"/>
    <x v="266"/>
    <d v="2016-12-09T00:00:00"/>
    <s v="Standard Class"/>
    <s v="EM-13825"/>
    <s v="Elizabeth Moffitt"/>
    <x v="1"/>
    <s v="United States"/>
    <x v="406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x v="0"/>
    <x v="0"/>
    <s v="No"/>
  </r>
  <r>
    <n v="9004"/>
    <s v="CA-2017-102855"/>
    <x v="57"/>
    <d v="2017-04-06T00:00:00"/>
    <s v="Same Day"/>
    <s v="JF-15415"/>
    <s v="Jennifer Ferguson"/>
    <x v="0"/>
    <s v="United States"/>
    <x v="258"/>
    <x v="4"/>
    <n v="99207"/>
    <x v="1"/>
    <s v="TEC-AC-10001767"/>
    <x v="2"/>
    <x v="11"/>
    <s v="SanDisk Ultra 64 GB MicroSDHC Class 10 Memory Card"/>
    <n v="239.94"/>
    <n v="6"/>
    <n v="0"/>
    <n v="26.393399999999986"/>
    <x v="1"/>
    <x v="0"/>
    <s v="No"/>
  </r>
  <r>
    <n v="9005"/>
    <s v="CA-2017-102855"/>
    <x v="57"/>
    <d v="2017-04-06T00:00:00"/>
    <s v="Same Day"/>
    <s v="JF-15415"/>
    <s v="Jennifer Ferguson"/>
    <x v="0"/>
    <s v="United States"/>
    <x v="258"/>
    <x v="4"/>
    <n v="99207"/>
    <x v="1"/>
    <s v="OFF-AR-10002467"/>
    <x v="1"/>
    <x v="6"/>
    <s v="Dixon Ticonderoga Pencils"/>
    <n v="23.84"/>
    <n v="8"/>
    <n v="0"/>
    <n v="6.4368000000000016"/>
    <x v="1"/>
    <x v="0"/>
    <s v="No"/>
  </r>
  <r>
    <n v="9006"/>
    <s v="CA-2019-107825"/>
    <x v="551"/>
    <d v="2019-11-18T00:00:00"/>
    <s v="Same Day"/>
    <s v="NB-18655"/>
    <s v="Nona Balk"/>
    <x v="1"/>
    <s v="United States"/>
    <x v="158"/>
    <x v="6"/>
    <n v="53209"/>
    <x v="2"/>
    <s v="OFF-ST-10001321"/>
    <x v="1"/>
    <x v="4"/>
    <s v="Decoflex Hanging Personal Folder File, Blue"/>
    <n v="92.52"/>
    <n v="6"/>
    <n v="0"/>
    <n v="24.980400000000007"/>
    <x v="2"/>
    <x v="1"/>
    <s v="Yes"/>
  </r>
  <r>
    <n v="9007"/>
    <s v="CA-2019-107825"/>
    <x v="551"/>
    <d v="2019-11-18T00:00:00"/>
    <s v="Same Day"/>
    <s v="NB-18655"/>
    <s v="Nona Balk"/>
    <x v="1"/>
    <s v="United States"/>
    <x v="158"/>
    <x v="6"/>
    <n v="53209"/>
    <x v="2"/>
    <s v="OFF-ST-10000777"/>
    <x v="1"/>
    <x v="4"/>
    <s v="Companion Letter/Legal File, Black"/>
    <n v="37.76"/>
    <n v="1"/>
    <n v="0"/>
    <n v="10.572800000000001"/>
    <x v="2"/>
    <x v="1"/>
    <s v="Yes"/>
  </r>
  <r>
    <n v="9008"/>
    <s v="CA-2019-107825"/>
    <x v="551"/>
    <d v="2019-11-18T00:00:00"/>
    <s v="Same Day"/>
    <s v="NB-18655"/>
    <s v="Nona Balk"/>
    <x v="1"/>
    <s v="United States"/>
    <x v="158"/>
    <x v="6"/>
    <n v="53209"/>
    <x v="2"/>
    <s v="OFF-LA-10003720"/>
    <x v="1"/>
    <x v="2"/>
    <s v="Avery 487"/>
    <n v="7.38"/>
    <n v="2"/>
    <n v="0"/>
    <n v="3.4685999999999999"/>
    <x v="2"/>
    <x v="1"/>
    <s v="Yes"/>
  </r>
  <r>
    <n v="9009"/>
    <s v="CA-2019-107825"/>
    <x v="551"/>
    <d v="2019-11-18T00:00:00"/>
    <s v="Same Day"/>
    <s v="NB-18655"/>
    <s v="Nona Balk"/>
    <x v="1"/>
    <s v="United States"/>
    <x v="158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  <x v="2"/>
    <x v="1"/>
    <s v="Yes"/>
  </r>
  <r>
    <n v="9010"/>
    <s v="CA-2019-106047"/>
    <x v="1209"/>
    <d v="2019-07-18T00:00:00"/>
    <s v="Standard Class"/>
    <s v="CS-11860"/>
    <s v="Cari Schnelling"/>
    <x v="0"/>
    <s v="United States"/>
    <x v="54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  <x v="3"/>
    <x v="0"/>
    <s v="No"/>
  </r>
  <r>
    <n v="9011"/>
    <s v="CA-2019-127803"/>
    <x v="240"/>
    <d v="2019-05-23T00:00:00"/>
    <s v="Standard Class"/>
    <s v="ND-18460"/>
    <s v="Neil Ducich"/>
    <x v="1"/>
    <s v="United States"/>
    <x v="114"/>
    <x v="19"/>
    <n v="35810"/>
    <x v="0"/>
    <s v="OFF-BI-10001787"/>
    <x v="1"/>
    <x v="8"/>
    <s v="Wilson Jones Four-Pocket Poly Binders"/>
    <n v="26.16"/>
    <n v="4"/>
    <n v="0"/>
    <n v="12.8184"/>
    <x v="0"/>
    <x v="0"/>
    <s v="No"/>
  </r>
  <r>
    <n v="9012"/>
    <s v="CA-2017-137071"/>
    <x v="139"/>
    <d v="2017-12-21T00:00:00"/>
    <s v="First Class"/>
    <s v="ED-13885"/>
    <s v="Emily Ducich"/>
    <x v="2"/>
    <s v="United States"/>
    <x v="12"/>
    <x v="5"/>
    <n v="77036"/>
    <x v="2"/>
    <s v="TEC-AC-10004353"/>
    <x v="2"/>
    <x v="11"/>
    <s v="Hypercom P1300 Pinpad"/>
    <n v="100.80000000000001"/>
    <n v="2"/>
    <n v="0.2"/>
    <n v="21.42"/>
    <x v="2"/>
    <x v="0"/>
    <s v="No"/>
  </r>
  <r>
    <n v="9013"/>
    <s v="CA-2018-121447"/>
    <x v="823"/>
    <d v="2018-02-22T00:00:00"/>
    <s v="First Class"/>
    <s v="EA-14035"/>
    <s v="Erin Ashbrook"/>
    <x v="1"/>
    <s v="United States"/>
    <x v="20"/>
    <x v="15"/>
    <n v="10011"/>
    <x v="3"/>
    <s v="FUR-FU-10001861"/>
    <x v="0"/>
    <x v="5"/>
    <s v="Floodlight Indoor Halogen Bulbs, 1 Bulb per Pack, 60 Watts"/>
    <n v="135.79999999999998"/>
    <n v="7"/>
    <n v="0"/>
    <n v="66.541999999999987"/>
    <x v="3"/>
    <x v="0"/>
    <s v="No"/>
  </r>
  <r>
    <n v="9014"/>
    <s v="CA-2019-143084"/>
    <x v="257"/>
    <d v="2019-03-22T00:00:00"/>
    <s v="Standard Class"/>
    <s v="BP-11050"/>
    <s v="Barry Pond"/>
    <x v="1"/>
    <s v="United States"/>
    <x v="1"/>
    <x v="1"/>
    <n v="90008"/>
    <x v="1"/>
    <s v="OFF-AR-10002766"/>
    <x v="1"/>
    <x v="6"/>
    <s v="Prang Drawing Pencil Set"/>
    <n v="13.899999999999999"/>
    <n v="5"/>
    <n v="0"/>
    <n v="3.7529999999999997"/>
    <x v="1"/>
    <x v="1"/>
    <s v="Yes"/>
  </r>
  <r>
    <n v="9015"/>
    <s v="CA-2019-143084"/>
    <x v="257"/>
    <d v="2019-03-22T00:00:00"/>
    <s v="Standard Class"/>
    <s v="BP-11050"/>
    <s v="Barry Pond"/>
    <x v="1"/>
    <s v="United States"/>
    <x v="1"/>
    <x v="1"/>
    <n v="90008"/>
    <x v="1"/>
    <s v="OFF-EN-10003072"/>
    <x v="1"/>
    <x v="12"/>
    <s v="Peel &amp; Seel Envelopes"/>
    <n v="19.399999999999999"/>
    <n v="5"/>
    <n v="0"/>
    <n v="9.3120000000000012"/>
    <x v="1"/>
    <x v="1"/>
    <s v="Yes"/>
  </r>
  <r>
    <n v="9016"/>
    <s v="CA-2018-131639"/>
    <x v="907"/>
    <d v="2018-12-23T00:00:00"/>
    <s v="Standard Class"/>
    <s v="NS-18640"/>
    <s v="Noel Staavos"/>
    <x v="1"/>
    <s v="United States"/>
    <x v="51"/>
    <x v="27"/>
    <n v="88220"/>
    <x v="1"/>
    <s v="OFF-BI-10001636"/>
    <x v="1"/>
    <x v="8"/>
    <s v="Ibico Plastic and Wire Spiral Binding Combs"/>
    <n v="13.488"/>
    <n v="2"/>
    <n v="0.2"/>
    <n v="4.3835999999999995"/>
    <x v="1"/>
    <x v="0"/>
    <s v="No"/>
  </r>
  <r>
    <n v="9017"/>
    <s v="CA-2018-131639"/>
    <x v="907"/>
    <d v="2018-12-23T00:00:00"/>
    <s v="Standard Class"/>
    <s v="NS-18640"/>
    <s v="Noel Staavos"/>
    <x v="1"/>
    <s v="United States"/>
    <x v="51"/>
    <x v="27"/>
    <n v="88220"/>
    <x v="1"/>
    <s v="OFF-BI-10000948"/>
    <x v="1"/>
    <x v="8"/>
    <s v="GBC Laser Imprintable Binding System Covers, Desert Sand"/>
    <n v="11.416"/>
    <n v="1"/>
    <n v="0.2"/>
    <n v="3.8528999999999991"/>
    <x v="1"/>
    <x v="0"/>
    <s v="No"/>
  </r>
  <r>
    <n v="9018"/>
    <s v="CA-2018-161361"/>
    <x v="253"/>
    <d v="2018-03-28T00:00:00"/>
    <s v="Second Class"/>
    <s v="MV-17485"/>
    <s v="Mark Van Huff"/>
    <x v="0"/>
    <s v="United States"/>
    <x v="449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x v="1"/>
    <x v="0"/>
    <s v="No"/>
  </r>
  <r>
    <n v="9019"/>
    <s v="CA-2018-161361"/>
    <x v="253"/>
    <d v="2018-03-28T00:00:00"/>
    <s v="Second Class"/>
    <s v="MV-17485"/>
    <s v="Mark Van Huff"/>
    <x v="0"/>
    <s v="United States"/>
    <x v="449"/>
    <x v="45"/>
    <n v="83201"/>
    <x v="1"/>
    <s v="OFF-BI-10002215"/>
    <x v="1"/>
    <x v="8"/>
    <s v="Wilson Jones Hanging View Binder, White, 1&quot;"/>
    <n v="17.04"/>
    <n v="3"/>
    <n v="0.2"/>
    <n v="5.5379999999999985"/>
    <x v="1"/>
    <x v="0"/>
    <s v="No"/>
  </r>
  <r>
    <n v="9020"/>
    <s v="CA-2016-100706"/>
    <x v="757"/>
    <d v="2016-12-18T00:00:00"/>
    <s v="Second Class"/>
    <s v="LE-16810"/>
    <s v="Laurel Elliston"/>
    <x v="0"/>
    <s v="United States"/>
    <x v="24"/>
    <x v="17"/>
    <n v="22153"/>
    <x v="0"/>
    <s v="TEC-AC-10001314"/>
    <x v="2"/>
    <x v="11"/>
    <s v="Case Logic 2.4GHz Wireless Keyboard"/>
    <n v="99.98"/>
    <n v="2"/>
    <n v="0"/>
    <n v="7.9983999999999895"/>
    <x v="0"/>
    <x v="0"/>
    <s v="No"/>
  </r>
  <r>
    <n v="9021"/>
    <s v="CA-2016-100706"/>
    <x v="757"/>
    <d v="2016-12-18T00:00:00"/>
    <s v="Second Class"/>
    <s v="LE-16810"/>
    <s v="Laurel Elliston"/>
    <x v="0"/>
    <s v="United States"/>
    <x v="24"/>
    <x v="17"/>
    <n v="22153"/>
    <x v="0"/>
    <s v="FUR-FU-10002268"/>
    <x v="0"/>
    <x v="5"/>
    <s v="Ultra Door Push Plate"/>
    <n v="29.46"/>
    <n v="6"/>
    <n v="0"/>
    <n v="9.7217999999999982"/>
    <x v="0"/>
    <x v="0"/>
    <s v="No"/>
  </r>
  <r>
    <n v="9022"/>
    <s v="CA-2017-129525"/>
    <x v="219"/>
    <d v="2017-11-20T00:00:00"/>
    <s v="Standard Class"/>
    <s v="VP-21760"/>
    <s v="Victoria Pisteka"/>
    <x v="1"/>
    <s v="United States"/>
    <x v="167"/>
    <x v="24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  <x v="3"/>
    <x v="0"/>
    <s v="No"/>
  </r>
  <r>
    <n v="9023"/>
    <s v="US-2018-141880"/>
    <x v="250"/>
    <d v="2018-08-23T00:00:00"/>
    <s v="First Class"/>
    <s v="TC-21475"/>
    <s v="Tony Chapman"/>
    <x v="2"/>
    <s v="United States"/>
    <x v="299"/>
    <x v="22"/>
    <n v="80525"/>
    <x v="1"/>
    <s v="FUR-FU-10001979"/>
    <x v="0"/>
    <x v="5"/>
    <s v="Dana Halogen Swing-Arm Architect Lamp"/>
    <n v="98.328000000000003"/>
    <n v="3"/>
    <n v="0.2"/>
    <n v="9.832800000000006"/>
    <x v="1"/>
    <x v="0"/>
    <s v="No"/>
  </r>
  <r>
    <n v="9024"/>
    <s v="CA-2017-165799"/>
    <x v="685"/>
    <d v="2017-07-02T00:00:00"/>
    <s v="First Class"/>
    <s v="SG-20470"/>
    <s v="Sheri Gordon"/>
    <x v="0"/>
    <s v="United States"/>
    <x v="20"/>
    <x v="15"/>
    <n v="10024"/>
    <x v="3"/>
    <s v="FUR-CH-10001482"/>
    <x v="0"/>
    <x v="1"/>
    <s v="Office Star - Mesh Screen back chair with Vinyl seat"/>
    <n v="117.88199999999999"/>
    <n v="1"/>
    <n v="0.1"/>
    <n v="1.3097999999999956"/>
    <x v="3"/>
    <x v="0"/>
    <s v="No"/>
  </r>
  <r>
    <n v="9025"/>
    <s v="CA-2018-102127"/>
    <x v="190"/>
    <d v="2018-07-02T00:00:00"/>
    <s v="Standard Class"/>
    <s v="VP-21760"/>
    <s v="Victoria Pisteka"/>
    <x v="1"/>
    <s v="United States"/>
    <x v="20"/>
    <x v="15"/>
    <n v="10035"/>
    <x v="3"/>
    <s v="TEC-AC-10002018"/>
    <x v="2"/>
    <x v="11"/>
    <s v="AmazonBasics 3-Button USB Wired Mouse"/>
    <n v="20.97"/>
    <n v="3"/>
    <n v="0"/>
    <n v="9.017100000000001"/>
    <x v="3"/>
    <x v="0"/>
    <s v="No"/>
  </r>
  <r>
    <n v="9026"/>
    <s v="CA-2018-102127"/>
    <x v="190"/>
    <d v="2018-07-02T00:00:00"/>
    <s v="Standard Class"/>
    <s v="VP-21760"/>
    <s v="Victoria Pisteka"/>
    <x v="1"/>
    <s v="United States"/>
    <x v="20"/>
    <x v="15"/>
    <n v="10035"/>
    <x v="3"/>
    <s v="TEC-AC-10000397"/>
    <x v="2"/>
    <x v="11"/>
    <s v="Perixx PERIBOARD-512B, Ergonomic Split Keyboard"/>
    <n v="139.96"/>
    <n v="4"/>
    <n v="0"/>
    <n v="9.7972000000000037"/>
    <x v="3"/>
    <x v="0"/>
    <s v="No"/>
  </r>
  <r>
    <n v="9027"/>
    <s v="CA-2018-102127"/>
    <x v="190"/>
    <d v="2018-07-02T00:00:00"/>
    <s v="Standard Class"/>
    <s v="VP-21760"/>
    <s v="Victoria Pisteka"/>
    <x v="1"/>
    <s v="United States"/>
    <x v="20"/>
    <x v="15"/>
    <n v="10035"/>
    <x v="3"/>
    <s v="FUR-FU-10003976"/>
    <x v="0"/>
    <x v="5"/>
    <s v="DAX Executive Solid Wood Document Frame, Desktop or Hang, Mahogany, 5 x 7"/>
    <n v="37.74"/>
    <n v="3"/>
    <n v="0"/>
    <n v="12.831599999999996"/>
    <x v="3"/>
    <x v="0"/>
    <s v="No"/>
  </r>
  <r>
    <n v="9028"/>
    <s v="US-2018-152415"/>
    <x v="42"/>
    <d v="2018-09-22T00:00:00"/>
    <s v="Standard Class"/>
    <s v="PO-18865"/>
    <s v="Patrick O'Donnell"/>
    <x v="0"/>
    <s v="United States"/>
    <x v="516"/>
    <x v="31"/>
    <n v="1752"/>
    <x v="3"/>
    <s v="FUR-FU-10002597"/>
    <x v="0"/>
    <x v="5"/>
    <s v="C-Line Magnetic Cubicle Keepers, Clear Polypropylene"/>
    <n v="14.82"/>
    <n v="3"/>
    <n v="0"/>
    <n v="6.224400000000001"/>
    <x v="3"/>
    <x v="0"/>
    <s v="No"/>
  </r>
  <r>
    <n v="9029"/>
    <s v="US-2018-152415"/>
    <x v="42"/>
    <d v="2018-09-22T00:00:00"/>
    <s v="Standard Class"/>
    <s v="PO-18865"/>
    <s v="Patrick O'Donnell"/>
    <x v="0"/>
    <s v="United States"/>
    <x v="516"/>
    <x v="31"/>
    <n v="1752"/>
    <x v="3"/>
    <s v="FUR-FU-10004864"/>
    <x v="0"/>
    <x v="5"/>
    <s v="Howard Miller 14-1/2&quot; Diameter Chrome Round Wall Clock"/>
    <n v="191.82"/>
    <n v="3"/>
    <n v="0"/>
    <n v="61.382399999999997"/>
    <x v="3"/>
    <x v="0"/>
    <s v="No"/>
  </r>
  <r>
    <n v="9030"/>
    <s v="CA-2016-138198"/>
    <x v="667"/>
    <d v="2016-07-23T00:00:00"/>
    <s v="Standard Class"/>
    <s v="JL-15130"/>
    <s v="Jack Lebron"/>
    <x v="0"/>
    <s v="United States"/>
    <x v="106"/>
    <x v="15"/>
    <n v="10801"/>
    <x v="3"/>
    <s v="OFF-BI-10002103"/>
    <x v="1"/>
    <x v="8"/>
    <s v="Cardinal Slant-D Ring Binder, Heavy Gauge Vinyl"/>
    <n v="13.904"/>
    <n v="2"/>
    <n v="0.2"/>
    <n v="4.5187999999999997"/>
    <x v="3"/>
    <x v="0"/>
    <s v="No"/>
  </r>
  <r>
    <n v="9031"/>
    <s v="CA-2019-128041"/>
    <x v="853"/>
    <d v="2019-09-01T00:00:00"/>
    <s v="Same Day"/>
    <s v="RW-19540"/>
    <s v="Rick Wilson"/>
    <x v="1"/>
    <s v="United States"/>
    <x v="4"/>
    <x v="4"/>
    <n v="98103"/>
    <x v="1"/>
    <s v="OFF-AP-10001005"/>
    <x v="1"/>
    <x v="9"/>
    <s v="Honeywell Quietcare HEPA Air Cleaner"/>
    <n v="314.60000000000002"/>
    <n v="4"/>
    <n v="0"/>
    <n v="103.81799999999998"/>
    <x v="1"/>
    <x v="0"/>
    <s v="No"/>
  </r>
  <r>
    <n v="9032"/>
    <s v="CA-2019-128041"/>
    <x v="853"/>
    <d v="2019-09-01T00:00:00"/>
    <s v="Same Day"/>
    <s v="RW-19540"/>
    <s v="Rick Wilson"/>
    <x v="1"/>
    <s v="United States"/>
    <x v="4"/>
    <x v="4"/>
    <n v="98103"/>
    <x v="1"/>
    <s v="FUR-TA-10002607"/>
    <x v="0"/>
    <x v="3"/>
    <s v="KI Conference Tables"/>
    <n v="283.56"/>
    <n v="4"/>
    <n v="0"/>
    <n v="45.36960000000002"/>
    <x v="1"/>
    <x v="0"/>
    <s v="No"/>
  </r>
  <r>
    <n v="9033"/>
    <s v="CA-2019-105823"/>
    <x v="738"/>
    <d v="2019-06-26T00:00:00"/>
    <s v="Standard Class"/>
    <s v="RB-19465"/>
    <s v="Rick Bensley"/>
    <x v="2"/>
    <s v="United States"/>
    <x v="66"/>
    <x v="12"/>
    <n v="48227"/>
    <x v="2"/>
    <s v="FUR-CH-10000454"/>
    <x v="0"/>
    <x v="1"/>
    <s v="Hon Deluxe Fabric Upholstered Stacking Chairs, Rounded Back"/>
    <n v="487.96"/>
    <n v="2"/>
    <n v="0"/>
    <n v="146.38799999999998"/>
    <x v="2"/>
    <x v="0"/>
    <s v="No"/>
  </r>
  <r>
    <n v="9034"/>
    <s v="CA-2016-152268"/>
    <x v="814"/>
    <d v="2016-09-07T00:00:00"/>
    <s v="Standard Class"/>
    <s v="SC-20095"/>
    <s v="Sanjit Chand"/>
    <x v="0"/>
    <s v="United States"/>
    <x v="115"/>
    <x v="36"/>
    <n v="72701"/>
    <x v="0"/>
    <s v="OFF-BI-10001359"/>
    <x v="1"/>
    <x v="8"/>
    <s v="GBC DocuBind TL300 Electric Binding System"/>
    <n v="1793.98"/>
    <n v="2"/>
    <n v="0"/>
    <n v="843.17059999999992"/>
    <x v="0"/>
    <x v="0"/>
    <s v="No"/>
  </r>
  <r>
    <n v="9035"/>
    <s v="CA-2017-148873"/>
    <x v="486"/>
    <d v="2017-10-05T00:00:00"/>
    <s v="Standard Class"/>
    <s v="EM-13960"/>
    <s v="Eric Murdock"/>
    <x v="0"/>
    <s v="United States"/>
    <x v="94"/>
    <x v="10"/>
    <n v="62301"/>
    <x v="2"/>
    <s v="OFF-BI-10003196"/>
    <x v="1"/>
    <x v="8"/>
    <s v="Accohide Poly Flexible Ring Binders"/>
    <n v="2.9919999999999995"/>
    <n v="4"/>
    <n v="0.8"/>
    <n v="-4.4880000000000013"/>
    <x v="2"/>
    <x v="1"/>
    <s v="Yes"/>
  </r>
  <r>
    <n v="9036"/>
    <s v="CA-2017-148873"/>
    <x v="486"/>
    <d v="2017-10-05T00:00:00"/>
    <s v="Standard Class"/>
    <s v="EM-13960"/>
    <s v="Eric Murdock"/>
    <x v="0"/>
    <s v="United States"/>
    <x v="94"/>
    <x v="10"/>
    <n v="62301"/>
    <x v="2"/>
    <s v="TEC-AC-10003657"/>
    <x v="2"/>
    <x v="11"/>
    <s v="Lenovo 17-Key USB Numeric Keypad"/>
    <n v="108.76800000000001"/>
    <n v="4"/>
    <n v="0.2"/>
    <n v="2.7191999999999901"/>
    <x v="2"/>
    <x v="1"/>
    <s v="Yes"/>
  </r>
  <r>
    <n v="9037"/>
    <s v="CA-2017-166492"/>
    <x v="1003"/>
    <d v="2017-04-10T00:00:00"/>
    <s v="First Class"/>
    <s v="RP-19390"/>
    <s v="Resi Pölking"/>
    <x v="0"/>
    <s v="United States"/>
    <x v="20"/>
    <x v="15"/>
    <n v="10035"/>
    <x v="3"/>
    <s v="OFF-PA-10002262"/>
    <x v="1"/>
    <x v="10"/>
    <s v="Xerox 192"/>
    <n v="25.92"/>
    <n v="4"/>
    <n v="0"/>
    <n v="12.441600000000001"/>
    <x v="3"/>
    <x v="0"/>
    <s v="No"/>
  </r>
  <r>
    <n v="9038"/>
    <s v="CA-2017-166492"/>
    <x v="1003"/>
    <d v="2017-04-10T00:00:00"/>
    <s v="First Class"/>
    <s v="RP-19390"/>
    <s v="Resi Pölking"/>
    <x v="0"/>
    <s v="United States"/>
    <x v="20"/>
    <x v="15"/>
    <n v="10035"/>
    <x v="3"/>
    <s v="OFF-ST-10002214"/>
    <x v="1"/>
    <x v="4"/>
    <s v="X-Rack File for Hanging Folders"/>
    <n v="22.58"/>
    <n v="2"/>
    <n v="0"/>
    <n v="5.8707999999999991"/>
    <x v="3"/>
    <x v="0"/>
    <s v="No"/>
  </r>
  <r>
    <n v="9039"/>
    <s v="CA-2019-157420"/>
    <x v="610"/>
    <d v="2019-11-21T00:00:00"/>
    <s v="Same Day"/>
    <s v="HZ-14950"/>
    <s v="Henia Zydlo"/>
    <x v="0"/>
    <s v="United States"/>
    <x v="12"/>
    <x v="5"/>
    <n v="77095"/>
    <x v="2"/>
    <s v="TEC-PH-10003555"/>
    <x v="2"/>
    <x v="7"/>
    <s v="Motorola HK250 Universal Bluetooth Headset"/>
    <n v="55.176000000000002"/>
    <n v="3"/>
    <n v="0.2"/>
    <n v="-12.414599999999997"/>
    <x v="2"/>
    <x v="0"/>
    <s v="No"/>
  </r>
  <r>
    <n v="9040"/>
    <s v="CA-2018-117121"/>
    <x v="907"/>
    <d v="2018-12-21T00:00:00"/>
    <s v="Standard Class"/>
    <s v="AB-10105"/>
    <s v="Adrian Barton"/>
    <x v="0"/>
    <s v="United States"/>
    <x v="66"/>
    <x v="12"/>
    <n v="48205"/>
    <x v="2"/>
    <s v="OFF-BI-10000545"/>
    <x v="1"/>
    <x v="8"/>
    <s v="GBC Ibimaster 500 Manual ProClick Binding System"/>
    <n v="9892.74"/>
    <n v="13"/>
    <n v="0"/>
    <n v="4946.37"/>
    <x v="2"/>
    <x v="0"/>
    <s v="No"/>
  </r>
  <r>
    <n v="9041"/>
    <s v="CA-2016-138177"/>
    <x v="111"/>
    <d v="2016-09-24T00:00:00"/>
    <s v="Standard Class"/>
    <s v="ND-18460"/>
    <s v="Neil Ducich"/>
    <x v="1"/>
    <s v="United States"/>
    <x v="432"/>
    <x v="16"/>
    <n v="85224"/>
    <x v="1"/>
    <s v="FUR-TA-10004607"/>
    <x v="0"/>
    <x v="3"/>
    <s v="Hon 2111 Invitation Series Straight Table"/>
    <n v="73.915000000000006"/>
    <n v="1"/>
    <n v="0.5"/>
    <n v="-45.827300000000008"/>
    <x v="1"/>
    <x v="0"/>
    <s v="No"/>
  </r>
  <r>
    <n v="9042"/>
    <s v="CA-2016-114335"/>
    <x v="450"/>
    <d v="2016-10-03T00:00:00"/>
    <s v="Standard Class"/>
    <s v="XP-21865"/>
    <s v="Xylona Preis"/>
    <x v="0"/>
    <s v="United States"/>
    <x v="389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  <x v="0"/>
    <x v="0"/>
    <s v="No"/>
  </r>
  <r>
    <n v="9043"/>
    <s v="CA-2017-168760"/>
    <x v="357"/>
    <d v="2017-09-26T00:00:00"/>
    <s v="Second Class"/>
    <s v="MM-18280"/>
    <s v="Muhammed MacIntyre"/>
    <x v="1"/>
    <s v="United States"/>
    <x v="1"/>
    <x v="1"/>
    <n v="90049"/>
    <x v="1"/>
    <s v="OFF-AP-10004532"/>
    <x v="1"/>
    <x v="9"/>
    <s v="Kensington 6 Outlet Guardian Standard Surge Protector"/>
    <n v="61.44"/>
    <n v="3"/>
    <n v="0"/>
    <n v="16.588799999999999"/>
    <x v="1"/>
    <x v="0"/>
    <s v="No"/>
  </r>
  <r>
    <n v="9044"/>
    <s v="CA-2018-168830"/>
    <x v="77"/>
    <d v="2018-11-13T00:00:00"/>
    <s v="Standard Class"/>
    <s v="ML-17395"/>
    <s v="Marina Lichtenstein"/>
    <x v="1"/>
    <s v="United States"/>
    <x v="8"/>
    <x v="1"/>
    <n v="94122"/>
    <x v="1"/>
    <s v="TEC-AC-10003911"/>
    <x v="2"/>
    <x v="11"/>
    <s v="NETGEAR AC1750 Dual Band Gigabit Smart WiFi Router"/>
    <n v="479.97"/>
    <n v="3"/>
    <n v="0"/>
    <n v="163.18979999999999"/>
    <x v="1"/>
    <x v="0"/>
    <s v="No"/>
  </r>
  <r>
    <n v="9045"/>
    <s v="CA-2019-137463"/>
    <x v="819"/>
    <d v="2019-12-20T00:00:00"/>
    <s v="Second Class"/>
    <s v="KM-16225"/>
    <s v="Kalyca Meade"/>
    <x v="1"/>
    <s v="United States"/>
    <x v="282"/>
    <x v="1"/>
    <n v="94086"/>
    <x v="1"/>
    <s v="OFF-BI-10003196"/>
    <x v="1"/>
    <x v="8"/>
    <s v="Accohide Poly Flexible Ring Binders"/>
    <n v="5.9840000000000009"/>
    <n v="2"/>
    <n v="0.2"/>
    <n v="2.2439999999999998"/>
    <x v="1"/>
    <x v="0"/>
    <s v="No"/>
  </r>
  <r>
    <n v="9046"/>
    <s v="CA-2019-137463"/>
    <x v="819"/>
    <d v="2019-12-20T00:00:00"/>
    <s v="Second Class"/>
    <s v="KM-16225"/>
    <s v="Kalyca Meade"/>
    <x v="1"/>
    <s v="United States"/>
    <x v="282"/>
    <x v="1"/>
    <n v="94086"/>
    <x v="1"/>
    <s v="TEC-AC-10000358"/>
    <x v="2"/>
    <x v="11"/>
    <s v="Imation Secure Drive + Hardware Encrypted USB flash drive - 16 GB"/>
    <n v="189.95000000000002"/>
    <n v="5"/>
    <n v="0"/>
    <n v="45.587999999999994"/>
    <x v="1"/>
    <x v="0"/>
    <s v="No"/>
  </r>
  <r>
    <n v="9047"/>
    <s v="CA-2019-137463"/>
    <x v="819"/>
    <d v="2019-12-20T00:00:00"/>
    <s v="Second Class"/>
    <s v="KM-16225"/>
    <s v="Kalyca Meade"/>
    <x v="1"/>
    <s v="United States"/>
    <x v="282"/>
    <x v="1"/>
    <n v="94086"/>
    <x v="1"/>
    <s v="TEC-AC-10000057"/>
    <x v="2"/>
    <x v="11"/>
    <s v="Microsoft Natural Ergonomic Keyboard 4000"/>
    <n v="149.94999999999999"/>
    <n v="5"/>
    <n v="0"/>
    <n v="31.489499999999992"/>
    <x v="1"/>
    <x v="0"/>
    <s v="No"/>
  </r>
  <r>
    <n v="9048"/>
    <s v="CA-2019-137463"/>
    <x v="819"/>
    <d v="2019-12-20T00:00:00"/>
    <s v="Second Class"/>
    <s v="KM-16225"/>
    <s v="Kalyca Meade"/>
    <x v="1"/>
    <s v="United States"/>
    <x v="282"/>
    <x v="1"/>
    <n v="94086"/>
    <x v="1"/>
    <s v="OFF-AR-10001988"/>
    <x v="1"/>
    <x v="6"/>
    <s v="Bulldog Table or Wall-Mount Pencil Sharpener"/>
    <n v="29.950000000000003"/>
    <n v="5"/>
    <n v="0"/>
    <n v="8.6854999999999993"/>
    <x v="1"/>
    <x v="0"/>
    <s v="No"/>
  </r>
  <r>
    <n v="9049"/>
    <s v="CA-2019-137463"/>
    <x v="819"/>
    <d v="2019-12-20T00:00:00"/>
    <s v="Second Class"/>
    <s v="KM-16225"/>
    <s v="Kalyca Meade"/>
    <x v="1"/>
    <s v="United States"/>
    <x v="282"/>
    <x v="1"/>
    <n v="94086"/>
    <x v="1"/>
    <s v="OFF-LA-10003498"/>
    <x v="1"/>
    <x v="2"/>
    <s v="Avery 475"/>
    <n v="44.400000000000006"/>
    <n v="3"/>
    <n v="0"/>
    <n v="22.200000000000003"/>
    <x v="1"/>
    <x v="0"/>
    <s v="No"/>
  </r>
  <r>
    <n v="9050"/>
    <s v="CA-2016-124513"/>
    <x v="158"/>
    <d v="2016-09-25T00:00:00"/>
    <s v="Standard Class"/>
    <s v="SL-20155"/>
    <s v="Sara Luxemburg"/>
    <x v="2"/>
    <s v="United States"/>
    <x v="20"/>
    <x v="15"/>
    <n v="10011"/>
    <x v="3"/>
    <s v="OFF-AR-10002956"/>
    <x v="1"/>
    <x v="6"/>
    <s v="Boston 16801 Nautilus Battery Pencil Sharpener"/>
    <n v="66.03"/>
    <n v="3"/>
    <n v="0"/>
    <n v="17.1678"/>
    <x v="3"/>
    <x v="0"/>
    <s v="No"/>
  </r>
  <r>
    <n v="9051"/>
    <s v="CA-2017-165554"/>
    <x v="1210"/>
    <d v="2017-05-22T00:00:00"/>
    <s v="Standard Class"/>
    <s v="AJ-10780"/>
    <s v="Anthony Jacobs"/>
    <x v="1"/>
    <s v="United States"/>
    <x v="1"/>
    <x v="1"/>
    <n v="90004"/>
    <x v="1"/>
    <s v="OFF-PA-10003724"/>
    <x v="1"/>
    <x v="10"/>
    <s v="Wirebound Message Book, 4 per Page"/>
    <n v="10.86"/>
    <n v="2"/>
    <n v="0"/>
    <n v="5.3213999999999997"/>
    <x v="1"/>
    <x v="0"/>
    <s v="No"/>
  </r>
  <r>
    <n v="9052"/>
    <s v="CA-2016-141838"/>
    <x v="959"/>
    <d v="2016-03-31T00:00:00"/>
    <s v="Second Class"/>
    <s v="DK-12835"/>
    <s v="Damala Kotsonis"/>
    <x v="1"/>
    <s v="United States"/>
    <x v="8"/>
    <x v="1"/>
    <n v="94122"/>
    <x v="1"/>
    <s v="OFF-AR-10004272"/>
    <x v="1"/>
    <x v="6"/>
    <s v="Newell 308"/>
    <n v="3.36"/>
    <n v="2"/>
    <n v="0"/>
    <n v="0.83999999999999986"/>
    <x v="1"/>
    <x v="0"/>
    <s v="No"/>
  </r>
  <r>
    <n v="9053"/>
    <s v="CA-2016-141838"/>
    <x v="959"/>
    <d v="2016-03-31T00:00:00"/>
    <s v="Second Class"/>
    <s v="DK-12835"/>
    <s v="Damala Kotsonis"/>
    <x v="1"/>
    <s v="United States"/>
    <x v="8"/>
    <x v="1"/>
    <n v="94122"/>
    <x v="1"/>
    <s v="OFF-BI-10003291"/>
    <x v="1"/>
    <x v="8"/>
    <s v="Wilson Jones Leather-Like Binders with DublLock Round Rings"/>
    <n v="27.936000000000003"/>
    <n v="4"/>
    <n v="0.2"/>
    <n v="9.4283999999999963"/>
    <x v="1"/>
    <x v="0"/>
    <s v="No"/>
  </r>
  <r>
    <n v="9054"/>
    <s v="CA-2016-141838"/>
    <x v="959"/>
    <d v="2016-03-31T00:00:00"/>
    <s v="Second Class"/>
    <s v="DK-12835"/>
    <s v="Damala Kotsonis"/>
    <x v="1"/>
    <s v="United States"/>
    <x v="8"/>
    <x v="1"/>
    <n v="94122"/>
    <x v="1"/>
    <s v="TEC-PH-10004100"/>
    <x v="2"/>
    <x v="7"/>
    <s v="Griffin GC17055 Auxiliary Audio Cable"/>
    <n v="28.783999999999999"/>
    <n v="2"/>
    <n v="0.2"/>
    <n v="2.878400000000001"/>
    <x v="1"/>
    <x v="0"/>
    <s v="No"/>
  </r>
  <r>
    <n v="9055"/>
    <s v="CA-2019-117009"/>
    <x v="585"/>
    <d v="2019-09-28T00:00:00"/>
    <s v="Standard Class"/>
    <s v="BK-11260"/>
    <s v="Berenike Kampe"/>
    <x v="0"/>
    <s v="United States"/>
    <x v="157"/>
    <x v="1"/>
    <n v="92704"/>
    <x v="1"/>
    <s v="OFF-SU-10001218"/>
    <x v="1"/>
    <x v="14"/>
    <s v="Fiskars Softgrip Scissors"/>
    <n v="21.96"/>
    <n v="2"/>
    <n v="0"/>
    <n v="6.1488000000000014"/>
    <x v="1"/>
    <x v="0"/>
    <s v="No"/>
  </r>
  <r>
    <n v="9056"/>
    <s v="CA-2017-128993"/>
    <x v="811"/>
    <d v="2017-09-17T00:00:00"/>
    <s v="Second Class"/>
    <s v="CC-12670"/>
    <s v="Craig Carreira"/>
    <x v="0"/>
    <s v="United States"/>
    <x v="4"/>
    <x v="4"/>
    <n v="98103"/>
    <x v="1"/>
    <s v="TEC-AC-10004209"/>
    <x v="2"/>
    <x v="11"/>
    <s v="Memorex Froggy Flash Drive 4 GB"/>
    <n v="21.98"/>
    <n v="2"/>
    <n v="0"/>
    <n v="8.5722000000000005"/>
    <x v="1"/>
    <x v="0"/>
    <s v="No"/>
  </r>
  <r>
    <n v="9057"/>
    <s v="CA-2017-160227"/>
    <x v="121"/>
    <d v="2017-11-04T00:00:00"/>
    <s v="First Class"/>
    <s v="ED-13885"/>
    <s v="Emily Ducich"/>
    <x v="2"/>
    <s v="United States"/>
    <x v="20"/>
    <x v="15"/>
    <n v="10011"/>
    <x v="3"/>
    <s v="FUR-CH-10002073"/>
    <x v="0"/>
    <x v="1"/>
    <s v="Hon Olson Stacker Chairs"/>
    <n v="2621.3220000000001"/>
    <n v="11"/>
    <n v="0.1"/>
    <n v="553.39019999999982"/>
    <x v="3"/>
    <x v="0"/>
    <s v="No"/>
  </r>
  <r>
    <n v="9058"/>
    <s v="CA-2017-149097"/>
    <x v="1182"/>
    <d v="2017-10-24T00:00:00"/>
    <s v="Standard Class"/>
    <s v="SV-20785"/>
    <s v="Stewart Visinsky"/>
    <x v="0"/>
    <s v="United States"/>
    <x v="1"/>
    <x v="1"/>
    <n v="90045"/>
    <x v="1"/>
    <s v="FUR-FU-10003424"/>
    <x v="0"/>
    <x v="5"/>
    <s v="Nu-Dell Oak Frame"/>
    <n v="74.759999999999991"/>
    <n v="7"/>
    <n v="0"/>
    <n v="23.923199999999994"/>
    <x v="1"/>
    <x v="0"/>
    <s v="No"/>
  </r>
  <r>
    <n v="9059"/>
    <s v="CA-2017-149097"/>
    <x v="1182"/>
    <d v="2017-10-24T00:00:00"/>
    <s v="Standard Class"/>
    <s v="SV-20785"/>
    <s v="Stewart Visinsky"/>
    <x v="0"/>
    <s v="United States"/>
    <x v="1"/>
    <x v="1"/>
    <n v="90045"/>
    <x v="1"/>
    <s v="FUR-TA-10001086"/>
    <x v="0"/>
    <x v="3"/>
    <s v="SAFCO PlanMaster Boards, 60w x 37-1/2d, White Melamine"/>
    <n v="364.77600000000007"/>
    <n v="3"/>
    <n v="0.2"/>
    <n v="27.358200000000011"/>
    <x v="1"/>
    <x v="0"/>
    <s v="No"/>
  </r>
  <r>
    <n v="9060"/>
    <s v="CA-2018-132304"/>
    <x v="403"/>
    <d v="2018-06-18T00:00:00"/>
    <s v="Standard Class"/>
    <s v="AR-10825"/>
    <s v="Anthony Rawles"/>
    <x v="1"/>
    <s v="United States"/>
    <x v="4"/>
    <x v="4"/>
    <n v="98103"/>
    <x v="1"/>
    <s v="FUR-TA-10004619"/>
    <x v="0"/>
    <x v="3"/>
    <s v="Hon Non-Folding Utility Tables"/>
    <n v="1115.17"/>
    <n v="7"/>
    <n v="0"/>
    <n v="334.55099999999993"/>
    <x v="1"/>
    <x v="0"/>
    <s v="No"/>
  </r>
  <r>
    <n v="9061"/>
    <s v="CA-2017-136420"/>
    <x v="312"/>
    <d v="2017-11-21T00:00:00"/>
    <s v="First Class"/>
    <s v="CS-12250"/>
    <s v="Chris Selesnick"/>
    <x v="1"/>
    <s v="United States"/>
    <x v="70"/>
    <x v="1"/>
    <n v="92024"/>
    <x v="1"/>
    <s v="OFF-BI-10002854"/>
    <x v="1"/>
    <x v="8"/>
    <s v="Performers Binder/Pad Holder, Black"/>
    <n v="89.696000000000012"/>
    <n v="4"/>
    <n v="0.2"/>
    <n v="33.635999999999996"/>
    <x v="1"/>
    <x v="0"/>
    <s v="No"/>
  </r>
  <r>
    <n v="9062"/>
    <s v="CA-2017-136420"/>
    <x v="312"/>
    <d v="2017-11-21T00:00:00"/>
    <s v="First Class"/>
    <s v="CS-12250"/>
    <s v="Chris Selesnick"/>
    <x v="1"/>
    <s v="United States"/>
    <x v="70"/>
    <x v="1"/>
    <n v="92024"/>
    <x v="1"/>
    <s v="OFF-LA-10002762"/>
    <x v="1"/>
    <x v="2"/>
    <s v="Avery 485"/>
    <n v="50.12"/>
    <n v="4"/>
    <n v="0"/>
    <n v="23.556399999999996"/>
    <x v="1"/>
    <x v="0"/>
    <s v="No"/>
  </r>
  <r>
    <n v="9063"/>
    <s v="CA-2018-101623"/>
    <x v="905"/>
    <d v="2018-03-06T00:00:00"/>
    <s v="Standard Class"/>
    <s v="RR-19525"/>
    <s v="Rick Reed"/>
    <x v="1"/>
    <s v="United States"/>
    <x v="20"/>
    <x v="15"/>
    <n v="10035"/>
    <x v="3"/>
    <s v="OFF-FA-10003495"/>
    <x v="1"/>
    <x v="13"/>
    <s v="Staples"/>
    <n v="36.480000000000004"/>
    <n v="6"/>
    <n v="0"/>
    <n v="18.240000000000002"/>
    <x v="3"/>
    <x v="0"/>
    <s v="No"/>
  </r>
  <r>
    <n v="9064"/>
    <s v="US-2016-151015"/>
    <x v="1005"/>
    <d v="2016-10-20T00:00:00"/>
    <s v="Standard Class"/>
    <s v="BD-11500"/>
    <s v="Bradley Drucker"/>
    <x v="0"/>
    <s v="United States"/>
    <x v="22"/>
    <x v="10"/>
    <n v="60653"/>
    <x v="2"/>
    <s v="OFF-PA-10002581"/>
    <x v="1"/>
    <x v="10"/>
    <s v="Xerox 1951"/>
    <n v="322.19200000000001"/>
    <n v="13"/>
    <n v="0.2"/>
    <n v="100.68499999999997"/>
    <x v="2"/>
    <x v="0"/>
    <s v="No"/>
  </r>
  <r>
    <n v="9065"/>
    <s v="US-2016-151015"/>
    <x v="1005"/>
    <d v="2016-10-20T00:00:00"/>
    <s v="Standard Class"/>
    <s v="BD-11500"/>
    <s v="Bradley Drucker"/>
    <x v="0"/>
    <s v="United States"/>
    <x v="22"/>
    <x v="10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  <x v="2"/>
    <x v="0"/>
    <s v="No"/>
  </r>
  <r>
    <n v="9066"/>
    <s v="US-2016-151015"/>
    <x v="1005"/>
    <d v="2016-10-20T00:00:00"/>
    <s v="Standard Class"/>
    <s v="BD-11500"/>
    <s v="Bradley Drucker"/>
    <x v="0"/>
    <s v="United States"/>
    <x v="22"/>
    <x v="10"/>
    <n v="60653"/>
    <x v="2"/>
    <s v="OFF-PA-10001184"/>
    <x v="1"/>
    <x v="10"/>
    <s v="Xerox 1903"/>
    <n v="19.136000000000003"/>
    <n v="4"/>
    <n v="0.2"/>
    <n v="6.9367999999999999"/>
    <x v="2"/>
    <x v="0"/>
    <s v="No"/>
  </r>
  <r>
    <n v="9067"/>
    <s v="CA-2019-152968"/>
    <x v="1143"/>
    <d v="2019-05-30T00:00:00"/>
    <s v="Standard Class"/>
    <s v="BM-11785"/>
    <s v="Bryan Mills"/>
    <x v="0"/>
    <s v="United States"/>
    <x v="193"/>
    <x v="17"/>
    <n v="22801"/>
    <x v="0"/>
    <s v="TEC-AC-10000521"/>
    <x v="2"/>
    <x v="11"/>
    <s v="Verbatim Slim CD and DVD Storage Cases, 50/Pack"/>
    <n v="23.08"/>
    <n v="2"/>
    <n v="0"/>
    <n v="6.9239999999999995"/>
    <x v="0"/>
    <x v="0"/>
    <s v="No"/>
  </r>
  <r>
    <n v="9068"/>
    <s v="CA-2018-150077"/>
    <x v="1084"/>
    <d v="2018-02-10T00:00:00"/>
    <s v="Standard Class"/>
    <s v="MS-17365"/>
    <s v="Maribeth Schnelling"/>
    <x v="0"/>
    <s v="United States"/>
    <x v="196"/>
    <x v="39"/>
    <n v="20852"/>
    <x v="3"/>
    <s v="TEC-PH-10002890"/>
    <x v="2"/>
    <x v="7"/>
    <s v="AT&amp;T 17929 Lendline Telephone"/>
    <n v="90.48"/>
    <n v="2"/>
    <n v="0"/>
    <n v="23.524799999999999"/>
    <x v="3"/>
    <x v="1"/>
    <s v="Yes"/>
  </r>
  <r>
    <n v="9069"/>
    <s v="CA-2018-106278"/>
    <x v="476"/>
    <d v="2018-09-05T00:00:00"/>
    <s v="Second Class"/>
    <s v="BM-11140"/>
    <s v="Becky Martin"/>
    <x v="0"/>
    <s v="United States"/>
    <x v="96"/>
    <x v="4"/>
    <n v="98198"/>
    <x v="1"/>
    <s v="FUR-CH-10003061"/>
    <x v="0"/>
    <x v="1"/>
    <s v="Global Leather Task Chair, Black"/>
    <n v="215.976"/>
    <n v="3"/>
    <n v="0.2"/>
    <n v="-2.6997000000000355"/>
    <x v="1"/>
    <x v="0"/>
    <s v="No"/>
  </r>
  <r>
    <n v="9070"/>
    <s v="CA-2018-106278"/>
    <x v="476"/>
    <d v="2018-09-05T00:00:00"/>
    <s v="Second Class"/>
    <s v="BM-11140"/>
    <s v="Becky Martin"/>
    <x v="0"/>
    <s v="United States"/>
    <x v="96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x v="1"/>
    <x v="0"/>
    <s v="No"/>
  </r>
  <r>
    <n v="9071"/>
    <s v="CA-2019-147550"/>
    <x v="769"/>
    <d v="2019-12-05T00:00:00"/>
    <s v="First Class"/>
    <s v="KE-16420"/>
    <s v="Katrina Edelman"/>
    <x v="1"/>
    <s v="United States"/>
    <x v="10"/>
    <x v="9"/>
    <n v="19134"/>
    <x v="3"/>
    <s v="FUR-FU-10001918"/>
    <x v="0"/>
    <x v="5"/>
    <s v="C-Line Cubicle Keepers Polyproplyene Holder With Velcro Backings"/>
    <n v="11.352000000000002"/>
    <n v="3"/>
    <n v="0.2"/>
    <n v="2.6961000000000008"/>
    <x v="3"/>
    <x v="0"/>
    <s v="No"/>
  </r>
  <r>
    <n v="9072"/>
    <s v="CA-2017-136105"/>
    <x v="821"/>
    <d v="2017-06-16T00:00:00"/>
    <s v="Standard Class"/>
    <s v="SZ-20035"/>
    <s v="Sam Zeldin"/>
    <x v="2"/>
    <s v="United States"/>
    <x v="38"/>
    <x v="14"/>
    <n v="47201"/>
    <x v="2"/>
    <s v="OFF-ST-10002444"/>
    <x v="1"/>
    <x v="4"/>
    <s v="Recycled Eldon Regeneration Jumbo File"/>
    <n v="24.56"/>
    <n v="2"/>
    <n v="0"/>
    <n v="6.8767999999999994"/>
    <x v="2"/>
    <x v="0"/>
    <s v="No"/>
  </r>
  <r>
    <n v="9073"/>
    <s v="CA-2018-142524"/>
    <x v="913"/>
    <d v="2018-09-08T00:00:00"/>
    <s v="Standard Class"/>
    <s v="MB-18085"/>
    <s v="Mick Brown"/>
    <x v="0"/>
    <s v="United States"/>
    <x v="24"/>
    <x v="25"/>
    <n v="65807"/>
    <x v="2"/>
    <s v="OFF-EN-10003286"/>
    <x v="1"/>
    <x v="12"/>
    <s v="Staple envelope"/>
    <n v="16.559999999999999"/>
    <n v="2"/>
    <n v="0"/>
    <n v="7.783199999999999"/>
    <x v="2"/>
    <x v="0"/>
    <s v="No"/>
  </r>
  <r>
    <n v="9074"/>
    <s v="CA-2018-142524"/>
    <x v="913"/>
    <d v="2018-09-08T00:00:00"/>
    <s v="Standard Class"/>
    <s v="MB-18085"/>
    <s v="Mick Brown"/>
    <x v="0"/>
    <s v="United States"/>
    <x v="24"/>
    <x v="25"/>
    <n v="65807"/>
    <x v="2"/>
    <s v="TEC-AC-10000109"/>
    <x v="2"/>
    <x v="11"/>
    <s v="Sony Micro Vault Click 16 GB USB 2.0 Flash Drive"/>
    <n v="279.95"/>
    <n v="5"/>
    <n v="0"/>
    <n v="67.188000000000017"/>
    <x v="2"/>
    <x v="0"/>
    <s v="No"/>
  </r>
  <r>
    <n v="9075"/>
    <s v="CA-2016-136336"/>
    <x v="419"/>
    <d v="2016-04-26T00:00:00"/>
    <s v="Standard Class"/>
    <s v="DB-13555"/>
    <s v="Dorothy Badders"/>
    <x v="1"/>
    <s v="United States"/>
    <x v="0"/>
    <x v="0"/>
    <n v="42420"/>
    <x v="0"/>
    <s v="OFF-ST-10002574"/>
    <x v="1"/>
    <x v="4"/>
    <s v="SAFCO Commercial Wire Shelving, Black"/>
    <n v="828.83999999999992"/>
    <n v="6"/>
    <n v="0"/>
    <n v="0"/>
    <x v="0"/>
    <x v="0"/>
    <s v="No"/>
  </r>
  <r>
    <n v="9076"/>
    <s v="US-2017-136259"/>
    <x v="599"/>
    <d v="2017-11-08T00:00:00"/>
    <s v="First Class"/>
    <s v="CB-12415"/>
    <s v="Christy Brittain"/>
    <x v="0"/>
    <s v="United States"/>
    <x v="80"/>
    <x v="24"/>
    <n v="44107"/>
    <x v="3"/>
    <s v="OFF-BI-10000773"/>
    <x v="1"/>
    <x v="8"/>
    <s v="Insertable Tab Post Binder Dividers"/>
    <n v="7.218"/>
    <n v="3"/>
    <n v="0.7"/>
    <n v="-5.5338000000000012"/>
    <x v="3"/>
    <x v="0"/>
    <s v="No"/>
  </r>
  <r>
    <n v="9077"/>
    <s v="US-2017-136259"/>
    <x v="599"/>
    <d v="2017-11-08T00:00:00"/>
    <s v="First Class"/>
    <s v="CB-12415"/>
    <s v="Christy Brittain"/>
    <x v="0"/>
    <s v="United States"/>
    <x v="80"/>
    <x v="24"/>
    <n v="44107"/>
    <x v="3"/>
    <s v="OFF-SU-10004661"/>
    <x v="1"/>
    <x v="14"/>
    <s v="Acme Titanium Bonded Scissors"/>
    <n v="27.200000000000003"/>
    <n v="4"/>
    <n v="0.2"/>
    <n v="2.0399999999999991"/>
    <x v="3"/>
    <x v="0"/>
    <s v="No"/>
  </r>
  <r>
    <n v="9078"/>
    <s v="US-2016-124625"/>
    <x v="935"/>
    <d v="2016-11-07T00:00:00"/>
    <s v="Standard Class"/>
    <s v="SP-20650"/>
    <s v="Stephanie Phelps"/>
    <x v="1"/>
    <s v="United States"/>
    <x v="155"/>
    <x v="8"/>
    <n v="68104"/>
    <x v="2"/>
    <s v="TEC-AC-10003280"/>
    <x v="2"/>
    <x v="11"/>
    <s v="Belkin F8E887 USB Wired Ergonomic Keyboard"/>
    <n v="89.97"/>
    <n v="3"/>
    <n v="0"/>
    <n v="18.893699999999995"/>
    <x v="2"/>
    <x v="0"/>
    <s v="No"/>
  </r>
  <r>
    <n v="9079"/>
    <s v="CA-2018-108105"/>
    <x v="595"/>
    <d v="2018-02-23T00:00:00"/>
    <s v="Standard Class"/>
    <s v="GW-14605"/>
    <s v="Giulietta Weimer"/>
    <x v="0"/>
    <s v="United States"/>
    <x v="0"/>
    <x v="0"/>
    <n v="42420"/>
    <x v="0"/>
    <s v="FUR-FU-10003773"/>
    <x v="0"/>
    <x v="5"/>
    <s v="Eldon Cleatmat Plus Chair Mats for High Pile Carpets"/>
    <n v="318.08"/>
    <n v="4"/>
    <n v="0"/>
    <n v="34.988799999999969"/>
    <x v="0"/>
    <x v="0"/>
    <s v="No"/>
  </r>
  <r>
    <n v="9080"/>
    <s v="CA-2018-108105"/>
    <x v="595"/>
    <d v="2018-02-23T00:00:00"/>
    <s v="Standard Class"/>
    <s v="GW-14605"/>
    <s v="Giulietta Weimer"/>
    <x v="0"/>
    <s v="United States"/>
    <x v="0"/>
    <x v="0"/>
    <n v="42420"/>
    <x v="0"/>
    <s v="OFF-BI-10002412"/>
    <x v="1"/>
    <x v="8"/>
    <s v="Wilson Jones “Snap” Scratch Pad Binder Tool for Ring Binders"/>
    <n v="5.8"/>
    <n v="1"/>
    <n v="0"/>
    <n v="2.61"/>
    <x v="0"/>
    <x v="0"/>
    <s v="No"/>
  </r>
  <r>
    <n v="9081"/>
    <s v="CA-2019-166898"/>
    <x v="220"/>
    <d v="2019-09-13T00:00:00"/>
    <s v="Second Class"/>
    <s v="KH-16630"/>
    <s v="Ken Heidel"/>
    <x v="1"/>
    <s v="United States"/>
    <x v="157"/>
    <x v="1"/>
    <n v="92704"/>
    <x v="1"/>
    <s v="TEC-PH-10002564"/>
    <x v="2"/>
    <x v="7"/>
    <s v="OtterBox Defender Series Case - Samsung Galaxy S4"/>
    <n v="143.952"/>
    <n v="6"/>
    <n v="0.2"/>
    <n v="17.993999999999978"/>
    <x v="1"/>
    <x v="1"/>
    <s v="Yes"/>
  </r>
  <r>
    <n v="9082"/>
    <s v="CA-2019-166898"/>
    <x v="220"/>
    <d v="2019-09-13T00:00:00"/>
    <s v="Second Class"/>
    <s v="KH-16630"/>
    <s v="Ken Heidel"/>
    <x v="1"/>
    <s v="United States"/>
    <x v="157"/>
    <x v="1"/>
    <n v="92704"/>
    <x v="1"/>
    <s v="OFF-PA-10002262"/>
    <x v="1"/>
    <x v="10"/>
    <s v="Xerox 192"/>
    <n v="19.440000000000001"/>
    <n v="3"/>
    <n v="0"/>
    <n v="9.3312000000000008"/>
    <x v="1"/>
    <x v="1"/>
    <s v="Yes"/>
  </r>
  <r>
    <n v="9083"/>
    <s v="CA-2019-169005"/>
    <x v="808"/>
    <d v="2019-11-06T00:00:00"/>
    <s v="Standard Class"/>
    <s v="BG-11035"/>
    <s v="Barry Gonzalez"/>
    <x v="0"/>
    <s v="United States"/>
    <x v="24"/>
    <x v="17"/>
    <n v="22153"/>
    <x v="0"/>
    <s v="OFF-AR-10000246"/>
    <x v="1"/>
    <x v="6"/>
    <s v="Newell 318"/>
    <n v="5.56"/>
    <n v="2"/>
    <n v="0"/>
    <n v="1.4455999999999998"/>
    <x v="0"/>
    <x v="0"/>
    <s v="No"/>
  </r>
  <r>
    <n v="9084"/>
    <s v="CA-2017-104038"/>
    <x v="525"/>
    <d v="2017-02-08T00:00:00"/>
    <s v="First Class"/>
    <s v="LO-17170"/>
    <s v="Lori Olson"/>
    <x v="1"/>
    <s v="United States"/>
    <x v="244"/>
    <x v="17"/>
    <n v="23434"/>
    <x v="0"/>
    <s v="OFF-ST-10002554"/>
    <x v="1"/>
    <x v="4"/>
    <s v="Tennsco Industrial Shelving"/>
    <n v="146.72999999999999"/>
    <n v="3"/>
    <n v="0"/>
    <n v="2.9346000000000032"/>
    <x v="0"/>
    <x v="0"/>
    <s v="No"/>
  </r>
  <r>
    <n v="9085"/>
    <s v="CA-2017-104038"/>
    <x v="525"/>
    <d v="2017-02-08T00:00:00"/>
    <s v="First Class"/>
    <s v="LO-17170"/>
    <s v="Lori Olson"/>
    <x v="1"/>
    <s v="United States"/>
    <x v="244"/>
    <x v="17"/>
    <n v="23434"/>
    <x v="0"/>
    <s v="OFF-PA-10002751"/>
    <x v="1"/>
    <x v="10"/>
    <s v="Xerox 1920"/>
    <n v="29.900000000000002"/>
    <n v="5"/>
    <n v="0"/>
    <n v="13.454999999999998"/>
    <x v="0"/>
    <x v="0"/>
    <s v="No"/>
  </r>
  <r>
    <n v="9086"/>
    <s v="CA-2018-126102"/>
    <x v="545"/>
    <d v="2018-09-12T00:00:00"/>
    <s v="Second Class"/>
    <s v="DV-13465"/>
    <s v="Dianna Vittorini"/>
    <x v="0"/>
    <s v="United States"/>
    <x v="1"/>
    <x v="1"/>
    <n v="90049"/>
    <x v="1"/>
    <s v="OFF-BI-10004318"/>
    <x v="1"/>
    <x v="8"/>
    <s v="Ibico EB-19 Dual Function Manual Binding System"/>
    <n v="276.78400000000005"/>
    <n v="2"/>
    <n v="0.2"/>
    <n v="89.954799999999992"/>
    <x v="1"/>
    <x v="0"/>
    <s v="No"/>
  </r>
  <r>
    <n v="9087"/>
    <s v="CA-2018-143406"/>
    <x v="182"/>
    <d v="2018-09-30T00:00:00"/>
    <s v="Standard Class"/>
    <s v="LR-17035"/>
    <s v="Lisa Ryan"/>
    <x v="1"/>
    <s v="United States"/>
    <x v="12"/>
    <x v="5"/>
    <n v="77041"/>
    <x v="2"/>
    <s v="OFF-AP-10001564"/>
    <x v="1"/>
    <x v="9"/>
    <s v="Hoover Commercial Lightweight Upright Vacuum with E-Z Empty Dirt Cup"/>
    <n v="93.031999999999982"/>
    <n v="2"/>
    <n v="0.8"/>
    <n v="-251.18640000000005"/>
    <x v="2"/>
    <x v="0"/>
    <s v="No"/>
  </r>
  <r>
    <n v="9088"/>
    <s v="CA-2018-143406"/>
    <x v="182"/>
    <d v="2018-09-30T00:00:00"/>
    <s v="Standard Class"/>
    <s v="LR-17035"/>
    <s v="Lisa Ryan"/>
    <x v="1"/>
    <s v="United States"/>
    <x v="12"/>
    <x v="5"/>
    <n v="77041"/>
    <x v="2"/>
    <s v="FUR-CH-10000513"/>
    <x v="0"/>
    <x v="1"/>
    <s v="High-Back Leather Manager's Chair"/>
    <n v="454.96499999999997"/>
    <n v="5"/>
    <n v="0.3"/>
    <n v="-136.48950000000002"/>
    <x v="2"/>
    <x v="0"/>
    <s v="No"/>
  </r>
  <r>
    <n v="9089"/>
    <s v="CA-2017-150308"/>
    <x v="83"/>
    <d v="2017-12-20T00:00:00"/>
    <s v="Standard Class"/>
    <s v="RR-19525"/>
    <s v="Rick Reed"/>
    <x v="1"/>
    <s v="United States"/>
    <x v="143"/>
    <x v="3"/>
    <n v="27511"/>
    <x v="0"/>
    <s v="TEC-PH-10001433"/>
    <x v="2"/>
    <x v="7"/>
    <s v="Cisco Small Business SPA 502G VoIP phone"/>
    <n v="246.16800000000001"/>
    <n v="3"/>
    <n v="0.2"/>
    <n v="21.539699999999996"/>
    <x v="0"/>
    <x v="0"/>
    <s v="No"/>
  </r>
  <r>
    <n v="9090"/>
    <s v="CA-2018-131093"/>
    <x v="42"/>
    <d v="2018-09-20T00:00:00"/>
    <s v="Second Class"/>
    <s v="TS-21610"/>
    <s v="Troy Staebel"/>
    <x v="0"/>
    <s v="United States"/>
    <x v="24"/>
    <x v="24"/>
    <n v="45503"/>
    <x v="3"/>
    <s v="OFF-ST-10002790"/>
    <x v="1"/>
    <x v="4"/>
    <s v="Safco Industrial Shelving"/>
    <n v="295.39999999999998"/>
    <n v="5"/>
    <n v="0.2"/>
    <n v="-62.772499999999965"/>
    <x v="3"/>
    <x v="0"/>
    <s v="No"/>
  </r>
  <r>
    <n v="9091"/>
    <s v="US-2019-148831"/>
    <x v="119"/>
    <d v="2019-10-15T00:00:00"/>
    <s v="First Class"/>
    <s v="AH-10210"/>
    <s v="Alan Hwang"/>
    <x v="0"/>
    <s v="United States"/>
    <x v="103"/>
    <x v="0"/>
    <n v="40214"/>
    <x v="0"/>
    <s v="OFF-ST-10002974"/>
    <x v="1"/>
    <x v="4"/>
    <s v="Trav-L-File Heavy-Duty Shuttle II, Black"/>
    <n v="348.56"/>
    <n v="8"/>
    <n v="0"/>
    <n v="104.56799999999998"/>
    <x v="0"/>
    <x v="0"/>
    <s v="No"/>
  </r>
  <r>
    <n v="9092"/>
    <s v="CA-2017-162950"/>
    <x v="1141"/>
    <d v="2017-07-03T00:00:00"/>
    <s v="Second Class"/>
    <s v="DW-13585"/>
    <s v="Dorothy Wardle"/>
    <x v="1"/>
    <s v="United States"/>
    <x v="21"/>
    <x v="24"/>
    <n v="45373"/>
    <x v="3"/>
    <s v="OFF-PA-10003177"/>
    <x v="1"/>
    <x v="10"/>
    <s v="Xerox 1999"/>
    <n v="15.552000000000003"/>
    <n v="3"/>
    <n v="0.2"/>
    <n v="5.4432"/>
    <x v="3"/>
    <x v="0"/>
    <s v="No"/>
  </r>
  <r>
    <n v="9093"/>
    <s v="CA-2017-162950"/>
    <x v="1141"/>
    <d v="2017-07-03T00:00:00"/>
    <s v="Second Class"/>
    <s v="DW-13585"/>
    <s v="Dorothy Wardle"/>
    <x v="1"/>
    <s v="United States"/>
    <x v="21"/>
    <x v="24"/>
    <n v="45373"/>
    <x v="3"/>
    <s v="FUR-BO-10001918"/>
    <x v="0"/>
    <x v="0"/>
    <s v="Sauder Forest Hills Library with Doors, Woodland Oak Finish"/>
    <n v="482.93999999999994"/>
    <n v="6"/>
    <n v="0.5"/>
    <n v="-376.69319999999999"/>
    <x v="3"/>
    <x v="0"/>
    <s v="No"/>
  </r>
  <r>
    <n v="9094"/>
    <s v="US-2017-132836"/>
    <x v="932"/>
    <d v="2017-06-05T00:00:00"/>
    <s v="Standard Class"/>
    <s v="AJ-10945"/>
    <s v="Ashley Jarboe"/>
    <x v="0"/>
    <s v="United States"/>
    <x v="66"/>
    <x v="12"/>
    <n v="48227"/>
    <x v="2"/>
    <s v="TEC-PH-10001299"/>
    <x v="2"/>
    <x v="7"/>
    <s v="Polycom CX300 Desktop Phone USB VoIP phone"/>
    <n v="299.98"/>
    <n v="2"/>
    <n v="0"/>
    <n v="83.994400000000013"/>
    <x v="2"/>
    <x v="0"/>
    <s v="No"/>
  </r>
  <r>
    <n v="9095"/>
    <s v="US-2017-132836"/>
    <x v="932"/>
    <d v="2017-06-05T00:00:00"/>
    <s v="Standard Class"/>
    <s v="AJ-10945"/>
    <s v="Ashley Jarboe"/>
    <x v="0"/>
    <s v="United States"/>
    <x v="66"/>
    <x v="12"/>
    <n v="48227"/>
    <x v="2"/>
    <s v="OFF-BI-10004224"/>
    <x v="1"/>
    <x v="8"/>
    <s v="Catalog Binders with Expanding Posts"/>
    <n v="403.68"/>
    <n v="6"/>
    <n v="0"/>
    <n v="181.65599999999998"/>
    <x v="2"/>
    <x v="0"/>
    <s v="No"/>
  </r>
  <r>
    <n v="9096"/>
    <s v="US-2017-132836"/>
    <x v="932"/>
    <d v="2017-06-05T00:00:00"/>
    <s v="Standard Class"/>
    <s v="AJ-10945"/>
    <s v="Ashley Jarboe"/>
    <x v="0"/>
    <s v="United States"/>
    <x v="66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x v="2"/>
    <x v="0"/>
    <s v="No"/>
  </r>
  <r>
    <n v="9097"/>
    <s v="US-2017-132836"/>
    <x v="932"/>
    <d v="2017-06-05T00:00:00"/>
    <s v="Standard Class"/>
    <s v="AJ-10945"/>
    <s v="Ashley Jarboe"/>
    <x v="0"/>
    <s v="United States"/>
    <x v="66"/>
    <x v="12"/>
    <n v="48227"/>
    <x v="2"/>
    <s v="OFF-LA-10004178"/>
    <x v="1"/>
    <x v="2"/>
    <s v="Avery 491"/>
    <n v="28.91"/>
    <n v="7"/>
    <n v="0"/>
    <n v="13.2986"/>
    <x v="2"/>
    <x v="0"/>
    <s v="No"/>
  </r>
  <r>
    <n v="9098"/>
    <s v="US-2016-158365"/>
    <x v="791"/>
    <d v="2016-04-17T00:00:00"/>
    <s v="Standard Class"/>
    <s v="SV-20785"/>
    <s v="Stewart Visinsky"/>
    <x v="0"/>
    <s v="United States"/>
    <x v="41"/>
    <x v="14"/>
    <n v="47401"/>
    <x v="2"/>
    <s v="OFF-PA-10000289"/>
    <x v="1"/>
    <x v="10"/>
    <s v="Xerox 213"/>
    <n v="32.400000000000006"/>
    <n v="5"/>
    <n v="0"/>
    <n v="15.552000000000001"/>
    <x v="2"/>
    <x v="0"/>
    <s v="No"/>
  </r>
  <r>
    <n v="9099"/>
    <s v="CA-2019-152933"/>
    <x v="386"/>
    <d v="2019-10-16T00:00:00"/>
    <s v="Standard Class"/>
    <s v="MG-17650"/>
    <s v="Matthew Grinstein"/>
    <x v="2"/>
    <s v="United States"/>
    <x v="61"/>
    <x v="5"/>
    <n v="75081"/>
    <x v="2"/>
    <s v="TEC-PH-10002085"/>
    <x v="2"/>
    <x v="7"/>
    <s v="Clarity 53712"/>
    <n v="369.54399999999998"/>
    <n v="7"/>
    <n v="0.2"/>
    <n v="27.71580000000003"/>
    <x v="2"/>
    <x v="0"/>
    <s v="No"/>
  </r>
  <r>
    <n v="9100"/>
    <s v="CA-2019-152933"/>
    <x v="386"/>
    <d v="2019-10-16T00:00:00"/>
    <s v="Standard Class"/>
    <s v="MG-17650"/>
    <s v="Matthew Grinstein"/>
    <x v="2"/>
    <s v="United States"/>
    <x v="61"/>
    <x v="5"/>
    <n v="75081"/>
    <x v="2"/>
    <s v="OFF-PA-10001934"/>
    <x v="1"/>
    <x v="10"/>
    <s v="Xerox 1993"/>
    <n v="10.368000000000002"/>
    <n v="2"/>
    <n v="0.2"/>
    <n v="3.7584"/>
    <x v="2"/>
    <x v="0"/>
    <s v="No"/>
  </r>
  <r>
    <n v="9101"/>
    <s v="CA-2019-152933"/>
    <x v="386"/>
    <d v="2019-10-16T00:00:00"/>
    <s v="Standard Class"/>
    <s v="MG-17650"/>
    <s v="Matthew Grinstein"/>
    <x v="2"/>
    <s v="United States"/>
    <x v="61"/>
    <x v="5"/>
    <n v="75081"/>
    <x v="2"/>
    <s v="TEC-AC-10003033"/>
    <x v="2"/>
    <x v="11"/>
    <s v="Plantronics CS510 - Over-the-Head monaural Wireless Headset System"/>
    <n v="791.87999999999988"/>
    <n v="3"/>
    <n v="0.2"/>
    <n v="128.68049999999994"/>
    <x v="2"/>
    <x v="0"/>
    <s v="No"/>
  </r>
  <r>
    <n v="9102"/>
    <s v="CA-2017-163181"/>
    <x v="209"/>
    <d v="2017-11-12T00:00:00"/>
    <s v="Standard Class"/>
    <s v="AB-10105"/>
    <s v="Adrian Barton"/>
    <x v="0"/>
    <s v="United States"/>
    <x v="12"/>
    <x v="5"/>
    <n v="77041"/>
    <x v="2"/>
    <s v="OFF-AR-10001683"/>
    <x v="1"/>
    <x v="6"/>
    <s v="Lumber Crayons"/>
    <n v="23.64"/>
    <n v="3"/>
    <n v="0.2"/>
    <n v="5.3190000000000008"/>
    <x v="2"/>
    <x v="0"/>
    <s v="No"/>
  </r>
  <r>
    <n v="9103"/>
    <s v="CA-2017-163181"/>
    <x v="209"/>
    <d v="2017-11-12T00:00:00"/>
    <s v="Standard Class"/>
    <s v="AB-10105"/>
    <s v="Adrian Barton"/>
    <x v="0"/>
    <s v="United States"/>
    <x v="12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5"/>
    <x v="2"/>
    <x v="0"/>
    <s v="No"/>
  </r>
  <r>
    <n v="9104"/>
    <s v="CA-2017-163181"/>
    <x v="209"/>
    <d v="2017-11-12T00:00:00"/>
    <s v="Standard Class"/>
    <s v="AB-10105"/>
    <s v="Adrian Barton"/>
    <x v="0"/>
    <s v="United States"/>
    <x v="12"/>
    <x v="5"/>
    <n v="77041"/>
    <x v="2"/>
    <s v="FUR-FU-10000193"/>
    <x v="0"/>
    <x v="5"/>
    <s v="Tenex Chairmats For Use with Hard Floors"/>
    <n v="64.959999999999994"/>
    <n v="5"/>
    <n v="0.6"/>
    <n v="-84.447999999999993"/>
    <x v="2"/>
    <x v="0"/>
    <s v="No"/>
  </r>
  <r>
    <n v="9105"/>
    <s v="CA-2017-163181"/>
    <x v="209"/>
    <d v="2017-11-12T00:00:00"/>
    <s v="Standard Class"/>
    <s v="AB-10105"/>
    <s v="Adrian Barton"/>
    <x v="0"/>
    <s v="United States"/>
    <x v="12"/>
    <x v="5"/>
    <n v="77041"/>
    <x v="2"/>
    <s v="OFF-BI-10000474"/>
    <x v="1"/>
    <x v="8"/>
    <s v="Avery Recycled Flexi-View Covers for Binding Systems"/>
    <n v="32.059999999999995"/>
    <n v="10"/>
    <n v="0.8"/>
    <n v="-51.296000000000006"/>
    <x v="2"/>
    <x v="0"/>
    <s v="No"/>
  </r>
  <r>
    <n v="9106"/>
    <s v="CA-2017-163181"/>
    <x v="209"/>
    <d v="2017-11-12T00:00:00"/>
    <s v="Standard Class"/>
    <s v="AB-10105"/>
    <s v="Adrian Barton"/>
    <x v="0"/>
    <s v="United States"/>
    <x v="12"/>
    <x v="5"/>
    <n v="77041"/>
    <x v="2"/>
    <s v="OFF-ST-10000129"/>
    <x v="1"/>
    <x v="4"/>
    <s v="Fellowes Recycled Storage Drawers"/>
    <n v="177.64800000000002"/>
    <n v="2"/>
    <n v="0.2"/>
    <n v="-28.867800000000017"/>
    <x v="2"/>
    <x v="0"/>
    <s v="No"/>
  </r>
  <r>
    <n v="9107"/>
    <s v="CA-2017-163181"/>
    <x v="209"/>
    <d v="2017-11-12T00:00:00"/>
    <s v="Standard Class"/>
    <s v="AB-10105"/>
    <s v="Adrian Barton"/>
    <x v="0"/>
    <s v="United States"/>
    <x v="12"/>
    <x v="5"/>
    <n v="77041"/>
    <x v="2"/>
    <s v="TEC-MA-10001016"/>
    <x v="2"/>
    <x v="15"/>
    <s v="Canon PC170 Desktop Personal Copier"/>
    <n v="287.90999999999997"/>
    <n v="3"/>
    <n v="0.4"/>
    <n v="33.589499999999987"/>
    <x v="2"/>
    <x v="0"/>
    <s v="No"/>
  </r>
  <r>
    <n v="9108"/>
    <s v="CA-2017-132941"/>
    <x v="442"/>
    <d v="2017-05-28T00:00:00"/>
    <s v="First Class"/>
    <s v="MM-18280"/>
    <s v="Muhammed MacIntyre"/>
    <x v="1"/>
    <s v="United States"/>
    <x v="319"/>
    <x v="5"/>
    <n v="76117"/>
    <x v="2"/>
    <s v="OFF-SU-10002557"/>
    <x v="1"/>
    <x v="14"/>
    <s v="Fiskars Spring-Action Scissors"/>
    <n v="22.368000000000002"/>
    <n v="2"/>
    <n v="0.2"/>
    <n v="1.6776"/>
    <x v="2"/>
    <x v="1"/>
    <s v="Yes"/>
  </r>
  <r>
    <n v="9109"/>
    <s v="CA-2017-132941"/>
    <x v="442"/>
    <d v="2017-05-28T00:00:00"/>
    <s v="First Class"/>
    <s v="MM-18280"/>
    <s v="Muhammed MacIntyre"/>
    <x v="1"/>
    <s v="United States"/>
    <x v="319"/>
    <x v="5"/>
    <n v="76117"/>
    <x v="2"/>
    <s v="OFF-PA-10002160"/>
    <x v="1"/>
    <x v="10"/>
    <s v="Xerox 1978"/>
    <n v="32.368000000000002"/>
    <n v="7"/>
    <n v="0.2"/>
    <n v="11.733400000000001"/>
    <x v="2"/>
    <x v="1"/>
    <s v="Yes"/>
  </r>
  <r>
    <n v="9110"/>
    <s v="CA-2017-132941"/>
    <x v="442"/>
    <d v="2017-05-28T00:00:00"/>
    <s v="First Class"/>
    <s v="MM-18280"/>
    <s v="Muhammed MacIntyre"/>
    <x v="1"/>
    <s v="United States"/>
    <x v="319"/>
    <x v="5"/>
    <n v="76117"/>
    <x v="2"/>
    <s v="TEC-AC-10003095"/>
    <x v="2"/>
    <x v="11"/>
    <s v="Logitech G35 7.1-Channel Surround Sound Headset"/>
    <n v="207.98400000000004"/>
    <n v="2"/>
    <n v="0.2"/>
    <n v="36.397199999999998"/>
    <x v="2"/>
    <x v="1"/>
    <s v="Yes"/>
  </r>
  <r>
    <n v="9111"/>
    <s v="CA-2016-132010"/>
    <x v="303"/>
    <d v="2016-10-15T00:00:00"/>
    <s v="First Class"/>
    <s v="MA-17995"/>
    <s v="Michelle Arnett"/>
    <x v="2"/>
    <s v="United States"/>
    <x v="102"/>
    <x v="17"/>
    <n v="23223"/>
    <x v="0"/>
    <s v="OFF-EN-10003160"/>
    <x v="1"/>
    <x v="12"/>
    <s v="Pastel Pink Envelopes"/>
    <n v="36.4"/>
    <n v="5"/>
    <n v="0"/>
    <n v="17.472000000000001"/>
    <x v="0"/>
    <x v="0"/>
    <s v="No"/>
  </r>
  <r>
    <n v="9112"/>
    <s v="CA-2016-132010"/>
    <x v="303"/>
    <d v="2016-10-15T00:00:00"/>
    <s v="First Class"/>
    <s v="MA-17995"/>
    <s v="Michelle Arnett"/>
    <x v="2"/>
    <s v="United States"/>
    <x v="102"/>
    <x v="17"/>
    <n v="23223"/>
    <x v="0"/>
    <s v="TEC-AC-10001542"/>
    <x v="2"/>
    <x v="11"/>
    <s v="SanDisk Cruzer 16 GB USB Flash Drive"/>
    <n v="22.96"/>
    <n v="2"/>
    <n v="0"/>
    <n v="4.3623999999999974"/>
    <x v="0"/>
    <x v="0"/>
    <s v="No"/>
  </r>
  <r>
    <n v="9113"/>
    <s v="CA-2016-132010"/>
    <x v="303"/>
    <d v="2016-10-15T00:00:00"/>
    <s v="First Class"/>
    <s v="MA-17995"/>
    <s v="Michelle Arnett"/>
    <x v="2"/>
    <s v="United States"/>
    <x v="102"/>
    <x v="17"/>
    <n v="23223"/>
    <x v="0"/>
    <s v="OFF-ST-10003641"/>
    <x v="1"/>
    <x v="4"/>
    <s v="Space Solutions Industrial Galvanized Steel Shelving."/>
    <n v="315.2"/>
    <n v="4"/>
    <n v="0"/>
    <n v="6.3040000000000305"/>
    <x v="0"/>
    <x v="0"/>
    <s v="No"/>
  </r>
  <r>
    <n v="9114"/>
    <s v="CA-2016-132010"/>
    <x v="303"/>
    <d v="2016-10-15T00:00:00"/>
    <s v="First Class"/>
    <s v="MA-17995"/>
    <s v="Michelle Arnett"/>
    <x v="2"/>
    <s v="United States"/>
    <x v="102"/>
    <x v="17"/>
    <n v="23223"/>
    <x v="0"/>
    <s v="OFF-BI-10002432"/>
    <x v="1"/>
    <x v="8"/>
    <s v="Wilson Jones Standard D-Ring Binders"/>
    <n v="15.18"/>
    <n v="3"/>
    <n v="0"/>
    <n v="7.1345999999999989"/>
    <x v="0"/>
    <x v="0"/>
    <s v="No"/>
  </r>
  <r>
    <n v="9115"/>
    <s v="CA-2018-135461"/>
    <x v="569"/>
    <d v="2018-02-10T00:00:00"/>
    <s v="Second Class"/>
    <s v="EB-13975"/>
    <s v="Erica Bern"/>
    <x v="1"/>
    <s v="United States"/>
    <x v="1"/>
    <x v="1"/>
    <n v="90049"/>
    <x v="1"/>
    <s v="TEC-PH-10004094"/>
    <x v="2"/>
    <x v="7"/>
    <s v="Motorola L703CM"/>
    <n v="623.96"/>
    <n v="5"/>
    <n v="0.2"/>
    <n v="38.997500000000002"/>
    <x v="1"/>
    <x v="0"/>
    <s v="No"/>
  </r>
  <r>
    <n v="9116"/>
    <s v="CA-2019-153045"/>
    <x v="617"/>
    <d v="2019-01-24T00:00:00"/>
    <s v="Second Class"/>
    <s v="NS-18505"/>
    <s v="Neola Schneider"/>
    <x v="0"/>
    <s v="United States"/>
    <x v="10"/>
    <x v="9"/>
    <n v="19140"/>
    <x v="3"/>
    <s v="TEC-PH-10001817"/>
    <x v="2"/>
    <x v="7"/>
    <s v="Wilson Electronics DB Pro Signal Booster"/>
    <n v="429.59999999999997"/>
    <n v="2"/>
    <n v="0.4"/>
    <n v="-93.079999999999984"/>
    <x v="3"/>
    <x v="0"/>
    <s v="No"/>
  </r>
  <r>
    <n v="9117"/>
    <s v="CA-2019-153045"/>
    <x v="617"/>
    <d v="2019-01-24T00:00:00"/>
    <s v="Second Class"/>
    <s v="NS-18505"/>
    <s v="Neola Schneider"/>
    <x v="0"/>
    <s v="United States"/>
    <x v="10"/>
    <x v="9"/>
    <n v="19140"/>
    <x v="3"/>
    <s v="FUR-FU-10002759"/>
    <x v="0"/>
    <x v="5"/>
    <s v="12-1/2 Diameter Round Wall Clock"/>
    <n v="31.968000000000004"/>
    <n v="2"/>
    <n v="0.2"/>
    <n v="6.3935999999999993"/>
    <x v="3"/>
    <x v="0"/>
    <s v="No"/>
  </r>
  <r>
    <n v="9118"/>
    <s v="CA-2019-153045"/>
    <x v="617"/>
    <d v="2019-01-24T00:00:00"/>
    <s v="Second Class"/>
    <s v="NS-18505"/>
    <s v="Neola Schneider"/>
    <x v="0"/>
    <s v="United States"/>
    <x v="10"/>
    <x v="9"/>
    <n v="19140"/>
    <x v="3"/>
    <s v="FUR-CH-10000309"/>
    <x v="0"/>
    <x v="1"/>
    <s v="Global Comet Stacking Arm Chair"/>
    <n v="887.27099999999984"/>
    <n v="3"/>
    <n v="0.3"/>
    <n v="-63.376499999999965"/>
    <x v="3"/>
    <x v="0"/>
    <s v="No"/>
  </r>
  <r>
    <n v="9119"/>
    <s v="CA-2019-153045"/>
    <x v="617"/>
    <d v="2019-01-24T00:00:00"/>
    <s v="Second Class"/>
    <s v="NS-18505"/>
    <s v="Neola Schneider"/>
    <x v="0"/>
    <s v="United States"/>
    <x v="10"/>
    <x v="9"/>
    <n v="19140"/>
    <x v="3"/>
    <s v="OFF-PA-10003673"/>
    <x v="1"/>
    <x v="10"/>
    <s v="Strathmore Photo Mount Cards"/>
    <n v="21.696000000000002"/>
    <n v="4"/>
    <n v="0.2"/>
    <n v="7.0511999999999988"/>
    <x v="3"/>
    <x v="0"/>
    <s v="No"/>
  </r>
  <r>
    <n v="9120"/>
    <s v="US-2018-155971"/>
    <x v="112"/>
    <d v="2018-06-12T00:00:00"/>
    <s v="Standard Class"/>
    <s v="RB-19795"/>
    <s v="Ross Baird"/>
    <x v="2"/>
    <s v="United States"/>
    <x v="1"/>
    <x v="1"/>
    <n v="90036"/>
    <x v="1"/>
    <s v="OFF-LA-10000452"/>
    <x v="1"/>
    <x v="2"/>
    <s v="Avery 488"/>
    <n v="22.05"/>
    <n v="7"/>
    <n v="0"/>
    <n v="10.584"/>
    <x v="1"/>
    <x v="0"/>
    <s v="No"/>
  </r>
  <r>
    <n v="9121"/>
    <s v="US-2018-155971"/>
    <x v="112"/>
    <d v="2018-06-12T00:00:00"/>
    <s v="Standard Class"/>
    <s v="RB-19795"/>
    <s v="Ross Baird"/>
    <x v="2"/>
    <s v="United States"/>
    <x v="1"/>
    <x v="1"/>
    <n v="90036"/>
    <x v="1"/>
    <s v="OFF-PA-10000210"/>
    <x v="1"/>
    <x v="10"/>
    <s v="Xerox Blank Computer Paper"/>
    <n v="99.9"/>
    <n v="5"/>
    <n v="0"/>
    <n v="46.952999999999996"/>
    <x v="1"/>
    <x v="0"/>
    <s v="No"/>
  </r>
  <r>
    <n v="9122"/>
    <s v="CA-2019-122007"/>
    <x v="257"/>
    <d v="2019-03-20T00:00:00"/>
    <s v="Second Class"/>
    <s v="JK-15325"/>
    <s v="Jason Klamczynski"/>
    <x v="1"/>
    <s v="United States"/>
    <x v="1"/>
    <x v="1"/>
    <n v="90032"/>
    <x v="1"/>
    <s v="OFF-AP-10000358"/>
    <x v="1"/>
    <x v="9"/>
    <s v="Fellowes Basic Home/Office Series Surge Protectors"/>
    <n v="90.86"/>
    <n v="7"/>
    <n v="0"/>
    <n v="26.349399999999992"/>
    <x v="1"/>
    <x v="1"/>
    <s v="Yes"/>
  </r>
  <r>
    <n v="9123"/>
    <s v="CA-2019-162250"/>
    <x v="221"/>
    <d v="2019-11-24T00:00:00"/>
    <s v="Same Day"/>
    <s v="PR-18880"/>
    <s v="Patrick Ryan"/>
    <x v="0"/>
    <s v="United States"/>
    <x v="8"/>
    <x v="1"/>
    <n v="94109"/>
    <x v="1"/>
    <s v="OFF-PA-10002137"/>
    <x v="1"/>
    <x v="10"/>
    <s v="Southworth 100% Résumé Paper, 24lb."/>
    <n v="7.78"/>
    <n v="1"/>
    <n v="0"/>
    <n v="3.5009999999999994"/>
    <x v="1"/>
    <x v="0"/>
    <s v="No"/>
  </r>
  <r>
    <n v="9124"/>
    <s v="US-2018-158288"/>
    <x v="491"/>
    <d v="2018-11-28T00:00:00"/>
    <s v="Second Class"/>
    <s v="EH-13945"/>
    <s v="Eric Hoffmann"/>
    <x v="0"/>
    <s v="United States"/>
    <x v="10"/>
    <x v="9"/>
    <n v="19120"/>
    <x v="3"/>
    <s v="OFF-BI-10003364"/>
    <x v="1"/>
    <x v="8"/>
    <s v="Binding Machine Supplies"/>
    <n v="78.759000000000015"/>
    <n v="9"/>
    <n v="0.7"/>
    <n v="-57.75660000000002"/>
    <x v="3"/>
    <x v="0"/>
    <s v="No"/>
  </r>
  <r>
    <n v="9125"/>
    <s v="CA-2018-128916"/>
    <x v="298"/>
    <d v="2018-08-20T00:00:00"/>
    <s v="Second Class"/>
    <s v="MA-17560"/>
    <s v="Matt Abelman"/>
    <x v="2"/>
    <s v="United States"/>
    <x v="12"/>
    <x v="5"/>
    <n v="77070"/>
    <x v="2"/>
    <s v="FUR-FU-10001940"/>
    <x v="0"/>
    <x v="5"/>
    <s v="Staple-based wall hangings"/>
    <n v="9.5519999999999996"/>
    <n v="3"/>
    <n v="0.6"/>
    <n v="-3.8207999999999984"/>
    <x v="2"/>
    <x v="0"/>
    <s v="No"/>
  </r>
  <r>
    <n v="9126"/>
    <s v="CA-2018-128916"/>
    <x v="298"/>
    <d v="2018-08-20T00:00:00"/>
    <s v="Second Class"/>
    <s v="MA-17560"/>
    <s v="Matt Abelman"/>
    <x v="2"/>
    <s v="United States"/>
    <x v="12"/>
    <x v="5"/>
    <n v="77070"/>
    <x v="2"/>
    <s v="FUR-FU-10000320"/>
    <x v="0"/>
    <x v="5"/>
    <s v="OIC Stacking Trays"/>
    <n v="5.3440000000000003"/>
    <n v="4"/>
    <n v="0.6"/>
    <n v="-2.1375999999999991"/>
    <x v="2"/>
    <x v="0"/>
    <s v="No"/>
  </r>
  <r>
    <n v="9127"/>
    <s v="CA-2017-157028"/>
    <x v="109"/>
    <d v="2017-12-03T00:00:00"/>
    <s v="Standard Class"/>
    <s v="MA-17995"/>
    <s v="Michelle Arnett"/>
    <x v="2"/>
    <s v="United States"/>
    <x v="324"/>
    <x v="27"/>
    <n v="88001"/>
    <x v="1"/>
    <s v="OFF-AR-10004441"/>
    <x v="1"/>
    <x v="6"/>
    <s v="BIC Brite Liner Highlighters"/>
    <n v="8.2799999999999994"/>
    <n v="2"/>
    <n v="0"/>
    <n v="3.4775999999999998"/>
    <x v="1"/>
    <x v="0"/>
    <s v="No"/>
  </r>
  <r>
    <n v="9128"/>
    <s v="CA-2019-112473"/>
    <x v="1126"/>
    <d v="2019-06-01T00:00:00"/>
    <s v="Standard Class"/>
    <s v="JL-15505"/>
    <s v="Jeremy Lonsdale"/>
    <x v="0"/>
    <s v="United States"/>
    <x v="12"/>
    <x v="5"/>
    <n v="77070"/>
    <x v="2"/>
    <s v="OFF-ST-10002182"/>
    <x v="1"/>
    <x v="4"/>
    <s v="Iris 3-Drawer Stacking Bin, Black"/>
    <n v="50.135999999999996"/>
    <n v="3"/>
    <n v="0.2"/>
    <n v="-11.2806"/>
    <x v="2"/>
    <x v="0"/>
    <s v="No"/>
  </r>
  <r>
    <n v="9129"/>
    <s v="US-2019-147655"/>
    <x v="507"/>
    <d v="2019-09-05T00:00:00"/>
    <s v="First Class"/>
    <s v="AS-10045"/>
    <s v="Aaron Smayling"/>
    <x v="1"/>
    <s v="United States"/>
    <x v="252"/>
    <x v="21"/>
    <n v="97756"/>
    <x v="1"/>
    <s v="OFF-BI-10002931"/>
    <x v="1"/>
    <x v="8"/>
    <s v="Avery Trapezoid Extra Heavy Duty 4&quot; Binders"/>
    <n v="88.074000000000012"/>
    <n v="7"/>
    <n v="0.7"/>
    <n v="-58.71599999999998"/>
    <x v="1"/>
    <x v="0"/>
    <s v="No"/>
  </r>
  <r>
    <n v="9130"/>
    <s v="CA-2018-130911"/>
    <x v="830"/>
    <d v="2018-03-26T00:00:00"/>
    <s v="Second Class"/>
    <s v="DC-12850"/>
    <s v="Dan Campbell"/>
    <x v="0"/>
    <s v="United States"/>
    <x v="138"/>
    <x v="24"/>
    <n v="44105"/>
    <x v="3"/>
    <s v="FUR-BO-10004357"/>
    <x v="0"/>
    <x v="0"/>
    <s v="O'Sullivan Living Dimensions 3-Shelf Bookcases"/>
    <n v="301.46999999999997"/>
    <n v="3"/>
    <n v="0.5"/>
    <n v="-241.17600000000002"/>
    <x v="3"/>
    <x v="0"/>
    <s v="No"/>
  </r>
  <r>
    <n v="9131"/>
    <s v="CA-2018-130911"/>
    <x v="830"/>
    <d v="2018-03-26T00:00:00"/>
    <s v="Second Class"/>
    <s v="DC-12850"/>
    <s v="Dan Campbell"/>
    <x v="0"/>
    <s v="United States"/>
    <x v="138"/>
    <x v="24"/>
    <n v="44105"/>
    <x v="3"/>
    <s v="OFF-AR-10000475"/>
    <x v="1"/>
    <x v="6"/>
    <s v="Hunt BOSTON Vista Battery-Operated Pencil Sharpener, Black"/>
    <n v="18.656000000000002"/>
    <n v="2"/>
    <n v="0.2"/>
    <n v="1.6324000000000014"/>
    <x v="3"/>
    <x v="0"/>
    <s v="No"/>
  </r>
  <r>
    <n v="9132"/>
    <s v="CA-2019-100055"/>
    <x v="39"/>
    <d v="2019-06-01T00:00:00"/>
    <s v="Standard Class"/>
    <s v="MD-17860"/>
    <s v="Michael Dominguez"/>
    <x v="1"/>
    <s v="United States"/>
    <x v="517"/>
    <x v="39"/>
    <n v="20707"/>
    <x v="3"/>
    <s v="FUR-FU-10001473"/>
    <x v="0"/>
    <x v="5"/>
    <s v="DAX Wood Document Frame"/>
    <n v="27.46"/>
    <n v="2"/>
    <n v="0"/>
    <n v="9.8856000000000002"/>
    <x v="3"/>
    <x v="0"/>
    <s v="No"/>
  </r>
  <r>
    <n v="9133"/>
    <s v="CA-2019-100055"/>
    <x v="39"/>
    <d v="2019-06-01T00:00:00"/>
    <s v="Standard Class"/>
    <s v="MD-17860"/>
    <s v="Michael Dominguez"/>
    <x v="1"/>
    <s v="United States"/>
    <x v="517"/>
    <x v="39"/>
    <n v="20707"/>
    <x v="3"/>
    <s v="OFF-AP-10001469"/>
    <x v="1"/>
    <x v="9"/>
    <s v="Fellowes 8 Outlet Superior Workstation Surge Protector"/>
    <n v="125.13"/>
    <n v="3"/>
    <n v="0"/>
    <n v="36.287699999999987"/>
    <x v="3"/>
    <x v="0"/>
    <s v="No"/>
  </r>
  <r>
    <n v="9134"/>
    <s v="CA-2017-157805"/>
    <x v="284"/>
    <d v="2017-09-04T00:00:00"/>
    <s v="Standard Class"/>
    <s v="RH-19510"/>
    <s v="Rick Huthwaite"/>
    <x v="2"/>
    <s v="United States"/>
    <x v="70"/>
    <x v="1"/>
    <n v="92037"/>
    <x v="1"/>
    <s v="TEC-PH-10004447"/>
    <x v="2"/>
    <x v="7"/>
    <s v="Toshiba IPT2010-SD IP Telephone"/>
    <n v="555.96"/>
    <n v="5"/>
    <n v="0.2"/>
    <n v="41.697000000000003"/>
    <x v="1"/>
    <x v="0"/>
    <s v="No"/>
  </r>
  <r>
    <n v="9135"/>
    <s v="CA-2018-124254"/>
    <x v="408"/>
    <d v="2018-04-17T00:00:00"/>
    <s v="Standard Class"/>
    <s v="TB-21175"/>
    <s v="Thomas Boland"/>
    <x v="1"/>
    <s v="United States"/>
    <x v="481"/>
    <x v="3"/>
    <n v="27893"/>
    <x v="0"/>
    <s v="OFF-ST-10001469"/>
    <x v="1"/>
    <x v="4"/>
    <s v="Fellowes Bankers Box Recycled Super Stor/Drawer"/>
    <n v="129.55199999999999"/>
    <n v="3"/>
    <n v="0.2"/>
    <n v="-22.671600000000005"/>
    <x v="0"/>
    <x v="0"/>
    <s v="No"/>
  </r>
  <r>
    <n v="9136"/>
    <s v="CA-2018-124254"/>
    <x v="408"/>
    <d v="2018-04-17T00:00:00"/>
    <s v="Standard Class"/>
    <s v="TB-21175"/>
    <s v="Thomas Boland"/>
    <x v="1"/>
    <s v="United States"/>
    <x v="481"/>
    <x v="3"/>
    <n v="27893"/>
    <x v="0"/>
    <s v="OFF-ST-10000060"/>
    <x v="1"/>
    <x v="4"/>
    <s v="Fellowes Bankers Box Staxonsteel Drawer File/Stacking System"/>
    <n v="51.984000000000009"/>
    <n v="1"/>
    <n v="0.2"/>
    <n v="-5.1983999999999995"/>
    <x v="0"/>
    <x v="0"/>
    <s v="No"/>
  </r>
  <r>
    <n v="9137"/>
    <s v="CA-2018-124254"/>
    <x v="408"/>
    <d v="2018-04-17T00:00:00"/>
    <s v="Standard Class"/>
    <s v="TB-21175"/>
    <s v="Thomas Boland"/>
    <x v="1"/>
    <s v="United States"/>
    <x v="481"/>
    <x v="3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  <x v="0"/>
    <x v="0"/>
    <s v="No"/>
  </r>
  <r>
    <n v="9138"/>
    <s v="CA-2016-123400"/>
    <x v="563"/>
    <d v="2016-02-09T00:00:00"/>
    <s v="Standard Class"/>
    <s v="EB-13930"/>
    <s v="Eric Barreto"/>
    <x v="0"/>
    <s v="United States"/>
    <x v="84"/>
    <x v="2"/>
    <n v="33710"/>
    <x v="0"/>
    <s v="OFF-BI-10000666"/>
    <x v="1"/>
    <x v="8"/>
    <s v="Surelock Post Binders"/>
    <n v="18.336000000000002"/>
    <n v="2"/>
    <n v="0.7"/>
    <n v="-12.224"/>
    <x v="0"/>
    <x v="0"/>
    <s v="No"/>
  </r>
  <r>
    <n v="9139"/>
    <s v="CA-2016-123400"/>
    <x v="563"/>
    <d v="2016-02-09T00:00:00"/>
    <s v="Standard Class"/>
    <s v="EB-13930"/>
    <s v="Eric Barreto"/>
    <x v="0"/>
    <s v="United States"/>
    <x v="84"/>
    <x v="2"/>
    <n v="33710"/>
    <x v="0"/>
    <s v="TEC-PH-10002890"/>
    <x v="2"/>
    <x v="7"/>
    <s v="AT&amp;T 17929 Lendline Telephone"/>
    <n v="180.96"/>
    <n v="5"/>
    <n v="0.2"/>
    <n v="13.571999999999996"/>
    <x v="0"/>
    <x v="0"/>
    <s v="No"/>
  </r>
  <r>
    <n v="9140"/>
    <s v="CA-2016-106971"/>
    <x v="814"/>
    <d v="2016-09-08T00:00:00"/>
    <s v="Standard Class"/>
    <s v="BM-11785"/>
    <s v="Bryan Mills"/>
    <x v="0"/>
    <s v="United States"/>
    <x v="452"/>
    <x v="10"/>
    <n v="60089"/>
    <x v="2"/>
    <s v="TEC-AC-10000844"/>
    <x v="2"/>
    <x v="11"/>
    <s v="Logitech Gaming G510s - Keyboard"/>
    <n v="475.94400000000002"/>
    <n v="7"/>
    <n v="0.2"/>
    <n v="95.188799999999972"/>
    <x v="2"/>
    <x v="0"/>
    <s v="No"/>
  </r>
  <r>
    <n v="9141"/>
    <s v="CA-2019-123029"/>
    <x v="1033"/>
    <d v="2019-10-02T00:00:00"/>
    <s v="Second Class"/>
    <s v="BT-11530"/>
    <s v="Bradley Talbott"/>
    <x v="2"/>
    <s v="United States"/>
    <x v="1"/>
    <x v="1"/>
    <n v="90049"/>
    <x v="1"/>
    <s v="TEC-AC-10002402"/>
    <x v="2"/>
    <x v="11"/>
    <s v="Razer Kraken PRO Over Ear PC and Music Headset"/>
    <n v="159.97999999999999"/>
    <n v="2"/>
    <n v="0"/>
    <n v="47.993999999999986"/>
    <x v="1"/>
    <x v="0"/>
    <s v="No"/>
  </r>
  <r>
    <n v="9142"/>
    <s v="CA-2018-139409"/>
    <x v="64"/>
    <d v="2018-09-07T00:00:00"/>
    <s v="First Class"/>
    <s v="FW-14395"/>
    <s v="Fred Wasserman"/>
    <x v="1"/>
    <s v="United States"/>
    <x v="20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  <x v="3"/>
    <x v="0"/>
    <s v="No"/>
  </r>
  <r>
    <n v="9143"/>
    <s v="US-2019-166688"/>
    <x v="968"/>
    <d v="2019-05-26T00:00:00"/>
    <s v="Standard Class"/>
    <s v="RD-19480"/>
    <s v="Rick Duston"/>
    <x v="0"/>
    <s v="United States"/>
    <x v="98"/>
    <x v="33"/>
    <n v="89115"/>
    <x v="1"/>
    <s v="OFF-BI-10004040"/>
    <x v="1"/>
    <x v="8"/>
    <s v="Wilson Jones Impact Binders"/>
    <n v="8.2880000000000003"/>
    <n v="2"/>
    <n v="0.2"/>
    <n v="3.0043999999999995"/>
    <x v="1"/>
    <x v="0"/>
    <s v="No"/>
  </r>
  <r>
    <n v="9144"/>
    <s v="US-2019-166688"/>
    <x v="968"/>
    <d v="2019-05-26T00:00:00"/>
    <s v="Standard Class"/>
    <s v="RD-19480"/>
    <s v="Rick Duston"/>
    <x v="0"/>
    <s v="United States"/>
    <x v="98"/>
    <x v="33"/>
    <n v="89115"/>
    <x v="1"/>
    <s v="TEC-PH-10004094"/>
    <x v="2"/>
    <x v="7"/>
    <s v="Motorola L703CM"/>
    <n v="1123.1280000000002"/>
    <n v="9"/>
    <n v="0.2"/>
    <n v="70.195499999999981"/>
    <x v="1"/>
    <x v="0"/>
    <s v="No"/>
  </r>
  <r>
    <n v="9145"/>
    <s v="US-2019-166688"/>
    <x v="968"/>
    <d v="2019-05-26T00:00:00"/>
    <s v="Standard Class"/>
    <s v="RD-19480"/>
    <s v="Rick Duston"/>
    <x v="0"/>
    <s v="United States"/>
    <x v="98"/>
    <x v="33"/>
    <n v="89115"/>
    <x v="1"/>
    <s v="OFF-AP-10000358"/>
    <x v="1"/>
    <x v="9"/>
    <s v="Fellowes Basic Home/Office Series Surge Protectors"/>
    <n v="64.900000000000006"/>
    <n v="5"/>
    <n v="0"/>
    <n v="18.820999999999994"/>
    <x v="1"/>
    <x v="0"/>
    <s v="No"/>
  </r>
  <r>
    <n v="9146"/>
    <s v="CA-2017-126970"/>
    <x v="1181"/>
    <d v="2017-09-24T00:00:00"/>
    <s v="Standard Class"/>
    <s v="TP-21130"/>
    <s v="Theone Pippenger"/>
    <x v="0"/>
    <s v="United States"/>
    <x v="14"/>
    <x v="10"/>
    <n v="60540"/>
    <x v="2"/>
    <s v="OFF-BI-10000138"/>
    <x v="1"/>
    <x v="8"/>
    <s v="Acco Translucent Poly Ring Binders"/>
    <n v="2.8079999999999989"/>
    <n v="3"/>
    <n v="0.8"/>
    <n v="-4.492799999999999"/>
    <x v="2"/>
    <x v="0"/>
    <s v="No"/>
  </r>
  <r>
    <n v="9147"/>
    <s v="US-2018-165505"/>
    <x v="1156"/>
    <d v="2018-01-27T00:00:00"/>
    <s v="Standard Class"/>
    <s v="CB-12535"/>
    <s v="Claudia Bergmann"/>
    <x v="1"/>
    <s v="United States"/>
    <x v="140"/>
    <x v="42"/>
    <m/>
    <x v="3"/>
    <s v="TEC-AC-10002926"/>
    <x v="2"/>
    <x v="11"/>
    <s v="Logitech Wireless Marathon Mouse M705"/>
    <n v="99.98"/>
    <n v="2"/>
    <n v="0"/>
    <n v="42.991400000000006"/>
    <x v="3"/>
    <x v="0"/>
    <s v="No"/>
  </r>
  <r>
    <n v="9148"/>
    <s v="US-2018-165505"/>
    <x v="1156"/>
    <d v="2018-01-27T00:00:00"/>
    <s v="Standard Class"/>
    <s v="CB-12535"/>
    <s v="Claudia Bergmann"/>
    <x v="1"/>
    <s v="United States"/>
    <x v="140"/>
    <x v="42"/>
    <m/>
    <x v="3"/>
    <s v="OFF-AR-10003477"/>
    <x v="1"/>
    <x v="6"/>
    <s v="4009 Highlighters"/>
    <n v="8.0400000000000009"/>
    <n v="6"/>
    <n v="0"/>
    <n v="2.7336"/>
    <x v="3"/>
    <x v="0"/>
    <s v="No"/>
  </r>
  <r>
    <n v="9149"/>
    <s v="US-2018-165505"/>
    <x v="1156"/>
    <d v="2018-01-27T00:00:00"/>
    <s v="Standard Class"/>
    <s v="CB-12535"/>
    <s v="Claudia Bergmann"/>
    <x v="1"/>
    <s v="United States"/>
    <x v="140"/>
    <x v="42"/>
    <m/>
    <x v="3"/>
    <s v="OFF-ST-10001526"/>
    <x v="1"/>
    <x v="4"/>
    <s v="Iceberg Mobile Mega Data/Printer Cart"/>
    <n v="1564.29"/>
    <n v="13"/>
    <n v="0"/>
    <n v="406.71539999999993"/>
    <x v="3"/>
    <x v="0"/>
    <s v="No"/>
  </r>
  <r>
    <n v="9150"/>
    <s v="US-2016-157070"/>
    <x v="106"/>
    <d v="2016-06-06T00:00:00"/>
    <s v="Standard Class"/>
    <s v="QJ-19255"/>
    <s v="Quincy Jones"/>
    <x v="1"/>
    <s v="United States"/>
    <x v="66"/>
    <x v="12"/>
    <n v="48234"/>
    <x v="2"/>
    <s v="OFF-BI-10001765"/>
    <x v="1"/>
    <x v="8"/>
    <s v="Wilson Jones Heavy-Duty Casebound Ring Binders with Metal Hinges"/>
    <n v="138.56"/>
    <n v="4"/>
    <n v="0"/>
    <n v="66.508799999999994"/>
    <x v="2"/>
    <x v="0"/>
    <s v="No"/>
  </r>
  <r>
    <n v="9151"/>
    <s v="US-2016-157070"/>
    <x v="106"/>
    <d v="2016-06-06T00:00:00"/>
    <s v="Standard Class"/>
    <s v="QJ-19255"/>
    <s v="Quincy Jones"/>
    <x v="1"/>
    <s v="United States"/>
    <x v="66"/>
    <x v="12"/>
    <n v="48234"/>
    <x v="2"/>
    <s v="OFF-AP-10004859"/>
    <x v="1"/>
    <x v="9"/>
    <s v="Acco 6 Outlet Guardian Premium Surge Suppressor"/>
    <n v="65.52000000000001"/>
    <n v="5"/>
    <n v="0.1"/>
    <n v="12.376000000000001"/>
    <x v="2"/>
    <x v="0"/>
    <s v="No"/>
  </r>
  <r>
    <n v="9152"/>
    <s v="US-2017-106873"/>
    <x v="496"/>
    <d v="2017-09-29T00:00:00"/>
    <s v="Second Class"/>
    <s v="KM-16720"/>
    <s v="Kunst Miller"/>
    <x v="0"/>
    <s v="United States"/>
    <x v="418"/>
    <x v="16"/>
    <n v="85323"/>
    <x v="1"/>
    <s v="OFF-AR-10003179"/>
    <x v="1"/>
    <x v="6"/>
    <s v="Dixon Ticonderoga Core-Lock Colored Pencils"/>
    <n v="14.576000000000001"/>
    <n v="2"/>
    <n v="0.2"/>
    <n v="2.3685999999999989"/>
    <x v="1"/>
    <x v="0"/>
    <s v="No"/>
  </r>
  <r>
    <n v="9153"/>
    <s v="US-2017-106873"/>
    <x v="496"/>
    <d v="2017-09-29T00:00:00"/>
    <s v="Second Class"/>
    <s v="KM-16720"/>
    <s v="Kunst Miller"/>
    <x v="0"/>
    <s v="United States"/>
    <x v="418"/>
    <x v="16"/>
    <n v="85323"/>
    <x v="1"/>
    <s v="TEC-AC-10002345"/>
    <x v="2"/>
    <x v="11"/>
    <s v="HP Standard 104 key PS/2 Keyboard"/>
    <n v="23.200000000000003"/>
    <n v="2"/>
    <n v="0.2"/>
    <n v="1.4499999999999993"/>
    <x v="1"/>
    <x v="0"/>
    <s v="No"/>
  </r>
  <r>
    <n v="9154"/>
    <s v="US-2017-106873"/>
    <x v="496"/>
    <d v="2017-09-29T00:00:00"/>
    <s v="Second Class"/>
    <s v="KM-16720"/>
    <s v="Kunst Miller"/>
    <x v="0"/>
    <s v="United States"/>
    <x v="418"/>
    <x v="16"/>
    <n v="85323"/>
    <x v="1"/>
    <s v="OFF-AR-10001246"/>
    <x v="1"/>
    <x v="6"/>
    <s v="Newell 317"/>
    <n v="16.463999999999999"/>
    <n v="7"/>
    <n v="0.2"/>
    <n v="1.852199999999999"/>
    <x v="1"/>
    <x v="0"/>
    <s v="No"/>
  </r>
  <r>
    <n v="9155"/>
    <s v="CA-2018-132990"/>
    <x v="1147"/>
    <d v="2018-08-03T00:00:00"/>
    <s v="Second Class"/>
    <s v="KM-16660"/>
    <s v="Khloe Miller"/>
    <x v="0"/>
    <s v="United States"/>
    <x v="10"/>
    <x v="9"/>
    <n v="19140"/>
    <x v="3"/>
    <s v="FUR-FU-10004864"/>
    <x v="0"/>
    <x v="5"/>
    <s v="Eldon 500 Class Desk Accessories"/>
    <n v="19.312000000000001"/>
    <n v="2"/>
    <n v="0.2"/>
    <n v="3.1382000000000003"/>
    <x v="3"/>
    <x v="0"/>
    <s v="No"/>
  </r>
  <r>
    <n v="9156"/>
    <s v="CA-2016-102645"/>
    <x v="1211"/>
    <d v="2016-01-28T00:00:00"/>
    <s v="Standard Class"/>
    <s v="IM-15055"/>
    <s v="Ionia McGrath"/>
    <x v="0"/>
    <s v="United States"/>
    <x v="98"/>
    <x v="33"/>
    <n v="89115"/>
    <x v="1"/>
    <s v="OFF-PA-10001804"/>
    <x v="1"/>
    <x v="10"/>
    <s v="Xerox 195"/>
    <n v="40.08"/>
    <n v="6"/>
    <n v="0"/>
    <n v="19.238399999999999"/>
    <x v="1"/>
    <x v="0"/>
    <s v="No"/>
  </r>
  <r>
    <n v="9157"/>
    <s v="CA-2016-134215"/>
    <x v="472"/>
    <d v="2016-08-08T00:00:00"/>
    <s v="Standard Class"/>
    <s v="ML-17395"/>
    <s v="Marina Lichtenstein"/>
    <x v="1"/>
    <s v="United States"/>
    <x v="294"/>
    <x v="43"/>
    <n v="4401"/>
    <x v="3"/>
    <s v="OFF-AP-10001271"/>
    <x v="1"/>
    <x v="9"/>
    <s v="Eureka The Boss Cordless Rechargeable Stick Vac"/>
    <n v="101.96"/>
    <n v="2"/>
    <n v="0"/>
    <n v="27.529200000000003"/>
    <x v="3"/>
    <x v="0"/>
    <s v="No"/>
  </r>
  <r>
    <n v="9158"/>
    <s v="CA-2016-134215"/>
    <x v="472"/>
    <d v="2016-08-08T00:00:00"/>
    <s v="Standard Class"/>
    <s v="ML-17395"/>
    <s v="Marina Lichtenstein"/>
    <x v="1"/>
    <s v="United States"/>
    <x v="294"/>
    <x v="43"/>
    <n v="4401"/>
    <x v="3"/>
    <s v="OFF-PA-10004353"/>
    <x v="1"/>
    <x v="10"/>
    <s v="Southworth 25% Cotton Premium Laser Paper and Envelopes"/>
    <n v="259.74"/>
    <n v="13"/>
    <n v="0"/>
    <n v="124.6752"/>
    <x v="3"/>
    <x v="0"/>
    <s v="No"/>
  </r>
  <r>
    <n v="9159"/>
    <s v="CA-2016-134215"/>
    <x v="472"/>
    <d v="2016-08-08T00:00:00"/>
    <s v="Standard Class"/>
    <s v="ML-17395"/>
    <s v="Marina Lichtenstein"/>
    <x v="1"/>
    <s v="United States"/>
    <x v="294"/>
    <x v="43"/>
    <n v="4401"/>
    <x v="3"/>
    <s v="TEC-AC-10002473"/>
    <x v="2"/>
    <x v="11"/>
    <s v="Maxell 4.7GB DVD-R"/>
    <n v="255.42"/>
    <n v="9"/>
    <n v="0"/>
    <n v="104.7222"/>
    <x v="3"/>
    <x v="0"/>
    <s v="No"/>
  </r>
  <r>
    <n v="9160"/>
    <s v="CA-2018-118934"/>
    <x v="888"/>
    <d v="2018-08-14T00:00:00"/>
    <s v="Standard Class"/>
    <s v="GH-14410"/>
    <s v="Gary Hansen"/>
    <x v="2"/>
    <s v="United States"/>
    <x v="469"/>
    <x v="18"/>
    <n v="37075"/>
    <x v="0"/>
    <s v="OFF-BI-10003314"/>
    <x v="1"/>
    <x v="8"/>
    <s v="Tuff Stuff Recycled Round Ring Binders"/>
    <n v="4.338000000000001"/>
    <n v="3"/>
    <n v="0.7"/>
    <n v="-3.0366"/>
    <x v="0"/>
    <x v="0"/>
    <s v="No"/>
  </r>
  <r>
    <n v="9161"/>
    <s v="CA-2018-118934"/>
    <x v="888"/>
    <d v="2018-08-14T00:00:00"/>
    <s v="Standard Class"/>
    <s v="GH-14410"/>
    <s v="Gary Hansen"/>
    <x v="2"/>
    <s v="United States"/>
    <x v="469"/>
    <x v="18"/>
    <n v="37075"/>
    <x v="0"/>
    <s v="OFF-BI-10004465"/>
    <x v="1"/>
    <x v="8"/>
    <s v="Avery Durable Slant Ring Binders"/>
    <n v="11.880000000000003"/>
    <n v="5"/>
    <n v="0.7"/>
    <n v="-7.9199999999999982"/>
    <x v="0"/>
    <x v="0"/>
    <s v="No"/>
  </r>
  <r>
    <n v="9162"/>
    <s v="CA-2018-160108"/>
    <x v="16"/>
    <d v="2018-12-12T00:00:00"/>
    <s v="Standard Class"/>
    <s v="AG-10900"/>
    <s v="Arthur Gainer"/>
    <x v="0"/>
    <s v="United States"/>
    <x v="342"/>
    <x v="6"/>
    <n v="54703"/>
    <x v="2"/>
    <s v="FUR-BO-10003450"/>
    <x v="0"/>
    <x v="0"/>
    <s v="Bush Westfield Collection Bookcases, Dark Cherry Finish"/>
    <n v="405.85999999999996"/>
    <n v="7"/>
    <n v="0"/>
    <n v="32.46879999999998"/>
    <x v="2"/>
    <x v="0"/>
    <s v="No"/>
  </r>
  <r>
    <n v="9163"/>
    <s v="CA-2018-160108"/>
    <x v="16"/>
    <d v="2018-12-12T00:00:00"/>
    <s v="Standard Class"/>
    <s v="AG-10900"/>
    <s v="Arthur Gainer"/>
    <x v="0"/>
    <s v="United States"/>
    <x v="342"/>
    <x v="6"/>
    <n v="54703"/>
    <x v="2"/>
    <s v="FUR-CH-10002335"/>
    <x v="0"/>
    <x v="1"/>
    <s v="Hon GuestStacker Chair"/>
    <n v="680.01"/>
    <n v="3"/>
    <n v="0"/>
    <n v="176.80260000000001"/>
    <x v="2"/>
    <x v="0"/>
    <s v="No"/>
  </r>
  <r>
    <n v="9164"/>
    <s v="CA-2017-164007"/>
    <x v="1212"/>
    <d v="2017-06-12T00:00:00"/>
    <s v="Standard Class"/>
    <s v="MG-17695"/>
    <s v="Maureen Gnade"/>
    <x v="0"/>
    <s v="United States"/>
    <x v="22"/>
    <x v="10"/>
    <n v="60610"/>
    <x v="2"/>
    <s v="TEC-AC-10003433"/>
    <x v="2"/>
    <x v="11"/>
    <s v="Maxell 4.7GB DVD+R 5/Pack"/>
    <n v="2.3760000000000003"/>
    <n v="3"/>
    <n v="0.2"/>
    <n v="0.74249999999999994"/>
    <x v="2"/>
    <x v="0"/>
    <s v="No"/>
  </r>
  <r>
    <n v="9165"/>
    <s v="CA-2017-164007"/>
    <x v="1212"/>
    <d v="2017-06-12T00:00:00"/>
    <s v="Standard Class"/>
    <s v="MG-17695"/>
    <s v="Maureen Gnade"/>
    <x v="0"/>
    <s v="United States"/>
    <x v="22"/>
    <x v="10"/>
    <n v="60610"/>
    <x v="2"/>
    <s v="OFF-AP-10003849"/>
    <x v="1"/>
    <x v="9"/>
    <s v="Hoover Shoulder Vac Commercial Portable Vacuum"/>
    <n v="143.12799999999996"/>
    <n v="2"/>
    <n v="0.8"/>
    <n v="-393.60200000000009"/>
    <x v="2"/>
    <x v="0"/>
    <s v="No"/>
  </r>
  <r>
    <n v="9166"/>
    <s v="CA-2018-100300"/>
    <x v="890"/>
    <d v="2018-06-26T00:00:00"/>
    <s v="Second Class"/>
    <s v="MJ-17740"/>
    <s v="Max Jones"/>
    <x v="0"/>
    <s v="United States"/>
    <x v="70"/>
    <x v="1"/>
    <n v="92037"/>
    <x v="1"/>
    <s v="TEC-MA-10000984"/>
    <x v="2"/>
    <x v="15"/>
    <s v="Okidata MB760 Printer"/>
    <n v="4476.8"/>
    <n v="4"/>
    <n v="0.2"/>
    <n v="503.63999999999965"/>
    <x v="1"/>
    <x v="0"/>
    <s v="No"/>
  </r>
  <r>
    <n v="9167"/>
    <s v="CA-2018-100300"/>
    <x v="890"/>
    <d v="2018-06-26T00:00:00"/>
    <s v="Second Class"/>
    <s v="MJ-17740"/>
    <s v="Max Jones"/>
    <x v="0"/>
    <s v="United States"/>
    <x v="70"/>
    <x v="1"/>
    <n v="92037"/>
    <x v="1"/>
    <s v="OFF-PA-10000418"/>
    <x v="1"/>
    <x v="10"/>
    <s v="Xerox 189"/>
    <n v="104.85"/>
    <n v="1"/>
    <n v="0"/>
    <n v="50.327999999999996"/>
    <x v="1"/>
    <x v="0"/>
    <s v="No"/>
  </r>
  <r>
    <n v="9168"/>
    <s v="CA-2018-100300"/>
    <x v="890"/>
    <d v="2018-06-26T00:00:00"/>
    <s v="Second Class"/>
    <s v="MJ-17740"/>
    <s v="Max Jones"/>
    <x v="0"/>
    <s v="United States"/>
    <x v="70"/>
    <x v="1"/>
    <n v="92037"/>
    <x v="1"/>
    <s v="OFF-AP-10001242"/>
    <x v="1"/>
    <x v="9"/>
    <s v="APC 7 Outlet Network SurgeArrest Surge Protector"/>
    <n v="241.44"/>
    <n v="3"/>
    <n v="0"/>
    <n v="72.431999999999988"/>
    <x v="1"/>
    <x v="0"/>
    <s v="No"/>
  </r>
  <r>
    <n v="9169"/>
    <s v="CA-2018-140571"/>
    <x v="543"/>
    <d v="2018-03-19T00:00:00"/>
    <s v="Standard Class"/>
    <s v="SJ-20125"/>
    <s v="Sanjit Jacobs"/>
    <x v="2"/>
    <s v="United States"/>
    <x v="25"/>
    <x v="35"/>
    <n v="39212"/>
    <x v="0"/>
    <s v="OFF-PA-10001954"/>
    <x v="1"/>
    <x v="10"/>
    <s v="Xerox 1964"/>
    <n v="319.76"/>
    <n v="14"/>
    <n v="0"/>
    <n v="147.08959999999999"/>
    <x v="0"/>
    <x v="0"/>
    <s v="No"/>
  </r>
  <r>
    <n v="9170"/>
    <s v="CA-2018-140571"/>
    <x v="543"/>
    <d v="2018-03-19T00:00:00"/>
    <s v="Standard Class"/>
    <s v="SJ-20125"/>
    <s v="Sanjit Jacobs"/>
    <x v="2"/>
    <s v="United States"/>
    <x v="25"/>
    <x v="35"/>
    <n v="39212"/>
    <x v="0"/>
    <s v="OFF-PA-10001954"/>
    <x v="1"/>
    <x v="10"/>
    <s v="Xerox 1964"/>
    <n v="45.68"/>
    <n v="2"/>
    <n v="0"/>
    <n v="21.012799999999999"/>
    <x v="0"/>
    <x v="0"/>
    <s v="No"/>
  </r>
  <r>
    <n v="9171"/>
    <s v="US-2018-155768"/>
    <x v="49"/>
    <d v="2018-12-01T00:00:00"/>
    <s v="Same Day"/>
    <s v="LB-16795"/>
    <s v="Laurel Beltran"/>
    <x v="2"/>
    <s v="United States"/>
    <x v="475"/>
    <x v="1"/>
    <n v="93030"/>
    <x v="1"/>
    <s v="FUR-FU-10000448"/>
    <x v="0"/>
    <x v="5"/>
    <s v="Tenex Chairmats For Use With Carpeted Floors"/>
    <n v="31.96"/>
    <n v="2"/>
    <n v="0"/>
    <n v="1.597999999999999"/>
    <x v="1"/>
    <x v="0"/>
    <s v="No"/>
  </r>
  <r>
    <n v="9172"/>
    <s v="US-2018-155768"/>
    <x v="49"/>
    <d v="2018-12-01T00:00:00"/>
    <s v="Same Day"/>
    <s v="LB-16795"/>
    <s v="Laurel Beltran"/>
    <x v="2"/>
    <s v="United States"/>
    <x v="475"/>
    <x v="1"/>
    <n v="93030"/>
    <x v="1"/>
    <s v="OFF-PA-10001357"/>
    <x v="1"/>
    <x v="10"/>
    <s v="Xerox 1886"/>
    <n v="47.9"/>
    <n v="1"/>
    <n v="0"/>
    <n v="22.991999999999997"/>
    <x v="1"/>
    <x v="0"/>
    <s v="No"/>
  </r>
  <r>
    <n v="9173"/>
    <s v="US-2018-155768"/>
    <x v="49"/>
    <d v="2018-12-01T00:00:00"/>
    <s v="Same Day"/>
    <s v="LB-16795"/>
    <s v="Laurel Beltran"/>
    <x v="2"/>
    <s v="United States"/>
    <x v="475"/>
    <x v="1"/>
    <n v="93030"/>
    <x v="1"/>
    <s v="OFF-ST-10002292"/>
    <x v="1"/>
    <x v="4"/>
    <s v="Sauder Facets Collection Locker/File Cabinet, Sky Alder Finish"/>
    <n v="1112.94"/>
    <n v="3"/>
    <n v="0"/>
    <n v="222.58799999999991"/>
    <x v="1"/>
    <x v="0"/>
    <s v="No"/>
  </r>
  <r>
    <n v="9174"/>
    <s v="US-2018-155768"/>
    <x v="49"/>
    <d v="2018-12-01T00:00:00"/>
    <s v="Same Day"/>
    <s v="LB-16795"/>
    <s v="Laurel Beltran"/>
    <x v="2"/>
    <s v="United States"/>
    <x v="475"/>
    <x v="1"/>
    <n v="93030"/>
    <x v="1"/>
    <s v="OFF-EN-10001219"/>
    <x v="1"/>
    <x v="12"/>
    <s v="#10- 4 1/8&quot; x 9 1/2&quot; Security-Tint Envelopes"/>
    <n v="22.919999999999998"/>
    <n v="3"/>
    <n v="0"/>
    <n v="11.230799999999999"/>
    <x v="1"/>
    <x v="0"/>
    <s v="No"/>
  </r>
  <r>
    <n v="9175"/>
    <s v="CA-2019-119424"/>
    <x v="492"/>
    <d v="2019-06-14T00:00:00"/>
    <s v="Second Class"/>
    <s v="SB-20185"/>
    <s v="Sarah Brown"/>
    <x v="0"/>
    <s v="United States"/>
    <x v="239"/>
    <x v="4"/>
    <n v="98031"/>
    <x v="1"/>
    <s v="TEC-PH-10002564"/>
    <x v="2"/>
    <x v="7"/>
    <s v="OtterBox Defender Series Case - Samsung Galaxy S4"/>
    <n v="71.975999999999999"/>
    <n v="3"/>
    <n v="0.2"/>
    <n v="8.9969999999999892"/>
    <x v="1"/>
    <x v="0"/>
    <s v="No"/>
  </r>
  <r>
    <n v="9176"/>
    <s v="CA-2019-119424"/>
    <x v="492"/>
    <d v="2019-06-14T00:00:00"/>
    <s v="Second Class"/>
    <s v="SB-20185"/>
    <s v="Sarah Brown"/>
    <x v="0"/>
    <s v="United States"/>
    <x v="239"/>
    <x v="4"/>
    <n v="98031"/>
    <x v="1"/>
    <s v="OFF-PA-10001639"/>
    <x v="1"/>
    <x v="10"/>
    <s v="Xerox 203"/>
    <n v="19.440000000000001"/>
    <n v="3"/>
    <n v="0"/>
    <n v="9.3312000000000008"/>
    <x v="1"/>
    <x v="0"/>
    <s v="No"/>
  </r>
  <r>
    <n v="9177"/>
    <s v="CA-2018-118178"/>
    <x v="690"/>
    <d v="2018-03-24T00:00:00"/>
    <s v="Standard Class"/>
    <s v="CC-12610"/>
    <s v="Corey Catlett"/>
    <x v="1"/>
    <s v="United States"/>
    <x v="316"/>
    <x v="18"/>
    <n v="37211"/>
    <x v="0"/>
    <s v="OFF-BI-10001153"/>
    <x v="1"/>
    <x v="8"/>
    <s v="Ibico Recycled Grain-Textured Covers"/>
    <n v="31.086000000000006"/>
    <n v="3"/>
    <n v="0.7"/>
    <n v="-20.72399999999999"/>
    <x v="0"/>
    <x v="0"/>
    <s v="No"/>
  </r>
  <r>
    <n v="9178"/>
    <s v="CA-2018-166618"/>
    <x v="696"/>
    <d v="2018-11-18T00:00:00"/>
    <s v="Standard Class"/>
    <s v="DP-13000"/>
    <s v="Darren Powers"/>
    <x v="0"/>
    <s v="United States"/>
    <x v="20"/>
    <x v="15"/>
    <n v="10035"/>
    <x v="3"/>
    <s v="TEC-PH-10003356"/>
    <x v="2"/>
    <x v="7"/>
    <s v="SmartStand Mobile Device Holder, Assorted Colors"/>
    <n v="13.98"/>
    <n v="2"/>
    <n v="0"/>
    <n v="3.9144000000000005"/>
    <x v="3"/>
    <x v="0"/>
    <s v="No"/>
  </r>
  <r>
    <n v="9179"/>
    <s v="CA-2018-166618"/>
    <x v="696"/>
    <d v="2018-11-18T00:00:00"/>
    <s v="Standard Class"/>
    <s v="DP-13000"/>
    <s v="Darren Powers"/>
    <x v="0"/>
    <s v="United States"/>
    <x v="20"/>
    <x v="15"/>
    <n v="10035"/>
    <x v="3"/>
    <s v="OFF-AR-10001725"/>
    <x v="1"/>
    <x v="6"/>
    <s v="Boston Home &amp; Office Model 2000 Electric Pencil Sharpeners"/>
    <n v="23.65"/>
    <n v="1"/>
    <n v="0"/>
    <n v="6.1490000000000009"/>
    <x v="3"/>
    <x v="0"/>
    <s v="No"/>
  </r>
  <r>
    <n v="9180"/>
    <s v="CA-2019-156776"/>
    <x v="783"/>
    <d v="2019-08-11T00:00:00"/>
    <s v="Standard Class"/>
    <s v="JL-15505"/>
    <s v="Jeremy Lonsdale"/>
    <x v="0"/>
    <s v="United States"/>
    <x v="223"/>
    <x v="1"/>
    <n v="92683"/>
    <x v="1"/>
    <s v="TEC-PH-10002415"/>
    <x v="2"/>
    <x v="7"/>
    <s v="Polycom VoiceStation 500 Conference phone"/>
    <n v="707.88"/>
    <n v="3"/>
    <n v="0.2"/>
    <n v="44.242500000000035"/>
    <x v="1"/>
    <x v="0"/>
    <s v="No"/>
  </r>
  <r>
    <n v="9181"/>
    <s v="CA-2019-156776"/>
    <x v="783"/>
    <d v="2019-08-11T00:00:00"/>
    <s v="Standard Class"/>
    <s v="JL-15505"/>
    <s v="Jeremy Lonsdale"/>
    <x v="0"/>
    <s v="United States"/>
    <x v="223"/>
    <x v="1"/>
    <n v="92683"/>
    <x v="1"/>
    <s v="OFF-BI-10003355"/>
    <x v="1"/>
    <x v="8"/>
    <s v="Cardinal Holdit Business Card Pockets"/>
    <n v="11.952000000000002"/>
    <n v="3"/>
    <n v="0.2"/>
    <n v="4.1832000000000003"/>
    <x v="1"/>
    <x v="0"/>
    <s v="No"/>
  </r>
  <r>
    <n v="9182"/>
    <s v="CA-2019-156776"/>
    <x v="783"/>
    <d v="2019-08-11T00:00:00"/>
    <s v="Standard Class"/>
    <s v="JL-15505"/>
    <s v="Jeremy Lonsdale"/>
    <x v="0"/>
    <s v="United States"/>
    <x v="223"/>
    <x v="1"/>
    <n v="92683"/>
    <x v="1"/>
    <s v="OFF-BI-10000216"/>
    <x v="1"/>
    <x v="8"/>
    <s v="Mead 1st Gear 2&quot; Zipper Binder, Asst. Colors"/>
    <n v="31.128000000000004"/>
    <n v="3"/>
    <n v="0.2"/>
    <n v="11.673000000000002"/>
    <x v="1"/>
    <x v="0"/>
    <s v="No"/>
  </r>
  <r>
    <n v="9183"/>
    <s v="CA-2019-156776"/>
    <x v="783"/>
    <d v="2019-08-11T00:00:00"/>
    <s v="Standard Class"/>
    <s v="JL-15505"/>
    <s v="Jeremy Lonsdale"/>
    <x v="0"/>
    <s v="United States"/>
    <x v="223"/>
    <x v="1"/>
    <n v="92683"/>
    <x v="1"/>
    <s v="TEC-AC-10004803"/>
    <x v="2"/>
    <x v="11"/>
    <s v="Sony Micro Vault Click 4 GB USB 2.0 Flash Drive"/>
    <n v="55.76"/>
    <n v="4"/>
    <n v="0"/>
    <n v="7.8064000000000036"/>
    <x v="1"/>
    <x v="0"/>
    <s v="No"/>
  </r>
  <r>
    <n v="9184"/>
    <s v="CA-2019-156776"/>
    <x v="783"/>
    <d v="2019-08-11T00:00:00"/>
    <s v="Standard Class"/>
    <s v="JL-15505"/>
    <s v="Jeremy Lonsdale"/>
    <x v="0"/>
    <s v="United States"/>
    <x v="223"/>
    <x v="1"/>
    <n v="92683"/>
    <x v="1"/>
    <s v="OFF-PA-10001970"/>
    <x v="1"/>
    <x v="10"/>
    <s v="Xerox 1881"/>
    <n v="24.56"/>
    <n v="2"/>
    <n v="0"/>
    <n v="11.543199999999999"/>
    <x v="1"/>
    <x v="0"/>
    <s v="No"/>
  </r>
  <r>
    <n v="9185"/>
    <s v="CA-2019-156776"/>
    <x v="783"/>
    <d v="2019-08-11T00:00:00"/>
    <s v="Standard Class"/>
    <s v="JL-15505"/>
    <s v="Jeremy Lonsdale"/>
    <x v="0"/>
    <s v="United States"/>
    <x v="223"/>
    <x v="1"/>
    <n v="92683"/>
    <x v="1"/>
    <s v="FUR-FU-10004848"/>
    <x v="0"/>
    <x v="5"/>
    <s v="Howard Miller 13-3/4&quot; Diameter Brushed Chrome Round Wall Clock"/>
    <n v="51.75"/>
    <n v="1"/>
    <n v="0"/>
    <n v="15.524999999999999"/>
    <x v="1"/>
    <x v="0"/>
    <s v="No"/>
  </r>
  <r>
    <n v="9186"/>
    <s v="CA-2019-156776"/>
    <x v="783"/>
    <d v="2019-08-11T00:00:00"/>
    <s v="Standard Class"/>
    <s v="JL-15505"/>
    <s v="Jeremy Lonsdale"/>
    <x v="0"/>
    <s v="United States"/>
    <x v="223"/>
    <x v="1"/>
    <n v="92683"/>
    <x v="1"/>
    <s v="FUR-CH-10002317"/>
    <x v="0"/>
    <x v="1"/>
    <s v="Global Enterprise Series Seating Low-Back Swivel/Tilt Chairs"/>
    <n v="207.18400000000003"/>
    <n v="1"/>
    <n v="0.2"/>
    <n v="25.897999999999982"/>
    <x v="1"/>
    <x v="0"/>
    <s v="No"/>
  </r>
  <r>
    <n v="9187"/>
    <s v="CA-2019-156776"/>
    <x v="783"/>
    <d v="2019-08-11T00:00:00"/>
    <s v="Standard Class"/>
    <s v="JL-15505"/>
    <s v="Jeremy Lonsdale"/>
    <x v="0"/>
    <s v="United States"/>
    <x v="223"/>
    <x v="1"/>
    <n v="92683"/>
    <x v="1"/>
    <s v="OFF-AP-10002534"/>
    <x v="1"/>
    <x v="9"/>
    <s v="3.6 Cubic Foot Counter Height Office Refrigerator"/>
    <n v="1473.1"/>
    <n v="5"/>
    <n v="0"/>
    <n v="412.46800000000007"/>
    <x v="1"/>
    <x v="0"/>
    <s v="No"/>
  </r>
  <r>
    <n v="9188"/>
    <s v="US-2017-130512"/>
    <x v="291"/>
    <d v="2017-08-25T00:00:00"/>
    <s v="Standard Class"/>
    <s v="SM-20320"/>
    <s v="Sean Miller"/>
    <x v="2"/>
    <s v="United States"/>
    <x v="227"/>
    <x v="9"/>
    <n v="18103"/>
    <x v="3"/>
    <s v="OFF-SU-10001935"/>
    <x v="1"/>
    <x v="14"/>
    <s v="Staple remover"/>
    <n v="3.4880000000000004"/>
    <n v="2"/>
    <n v="0.2"/>
    <n v="-0.69760000000000066"/>
    <x v="3"/>
    <x v="0"/>
    <s v="No"/>
  </r>
  <r>
    <n v="9189"/>
    <s v="US-2017-130512"/>
    <x v="291"/>
    <d v="2017-08-25T00:00:00"/>
    <s v="Standard Class"/>
    <s v="SM-20320"/>
    <s v="Sean Miller"/>
    <x v="2"/>
    <s v="United States"/>
    <x v="227"/>
    <x v="9"/>
    <n v="18103"/>
    <x v="3"/>
    <s v="TEC-AC-10000290"/>
    <x v="2"/>
    <x v="11"/>
    <s v="Sabrent 4-Port USB 2.0 Hub"/>
    <n v="21.728000000000002"/>
    <n v="4"/>
    <n v="0.2"/>
    <n v="3.8024000000000004"/>
    <x v="3"/>
    <x v="0"/>
    <s v="No"/>
  </r>
  <r>
    <n v="9190"/>
    <s v="US-2017-130512"/>
    <x v="291"/>
    <d v="2017-08-25T00:00:00"/>
    <s v="Standard Class"/>
    <s v="SM-20320"/>
    <s v="Sean Miller"/>
    <x v="2"/>
    <s v="United States"/>
    <x v="227"/>
    <x v="9"/>
    <n v="18103"/>
    <x v="3"/>
    <s v="OFF-ST-10002574"/>
    <x v="1"/>
    <x v="4"/>
    <s v="SAFCO Commercial Wire Shelving, Black"/>
    <n v="663.072"/>
    <n v="6"/>
    <n v="0.2"/>
    <n v="-165.768"/>
    <x v="3"/>
    <x v="0"/>
    <s v="No"/>
  </r>
  <r>
    <n v="9191"/>
    <s v="US-2017-130512"/>
    <x v="291"/>
    <d v="2017-08-25T00:00:00"/>
    <s v="Standard Class"/>
    <s v="SM-20320"/>
    <s v="Sean Miller"/>
    <x v="2"/>
    <s v="United States"/>
    <x v="227"/>
    <x v="9"/>
    <n v="18103"/>
    <x v="3"/>
    <s v="OFF-BI-10004519"/>
    <x v="1"/>
    <x v="8"/>
    <s v="GBC DocuBind P100 Manual Binding Machine"/>
    <n v="99.588000000000008"/>
    <n v="2"/>
    <n v="0.7"/>
    <n v="-82.989999999999981"/>
    <x v="3"/>
    <x v="0"/>
    <s v="No"/>
  </r>
  <r>
    <n v="9192"/>
    <s v="US-2017-130512"/>
    <x v="291"/>
    <d v="2017-08-25T00:00:00"/>
    <s v="Standard Class"/>
    <s v="SM-20320"/>
    <s v="Sean Miller"/>
    <x v="2"/>
    <s v="United States"/>
    <x v="227"/>
    <x v="9"/>
    <n v="18103"/>
    <x v="3"/>
    <s v="OFF-PA-10003625"/>
    <x v="1"/>
    <x v="10"/>
    <s v="Xerox 1979"/>
    <n v="49.568000000000005"/>
    <n v="2"/>
    <n v="0.2"/>
    <n v="15.489999999999997"/>
    <x v="3"/>
    <x v="0"/>
    <s v="No"/>
  </r>
  <r>
    <n v="9193"/>
    <s v="CA-2017-141810"/>
    <x v="121"/>
    <d v="2017-11-07T00:00:00"/>
    <s v="Standard Class"/>
    <s v="BB-10990"/>
    <s v="Barry Blumstein"/>
    <x v="1"/>
    <s v="United States"/>
    <x v="52"/>
    <x v="5"/>
    <n v="78207"/>
    <x v="2"/>
    <s v="OFF-BI-10001524"/>
    <x v="1"/>
    <x v="8"/>
    <s v="GBC Premium Transparent Covers with Diagonal Lined Pattern"/>
    <n v="29.371999999999993"/>
    <n v="7"/>
    <n v="0.8"/>
    <n v="-46.995200000000025"/>
    <x v="2"/>
    <x v="0"/>
    <s v="No"/>
  </r>
  <r>
    <n v="9194"/>
    <s v="CA-2017-141810"/>
    <x v="121"/>
    <d v="2017-11-07T00:00:00"/>
    <s v="Standard Class"/>
    <s v="BB-10990"/>
    <s v="Barry Blumstein"/>
    <x v="1"/>
    <s v="United States"/>
    <x v="52"/>
    <x v="5"/>
    <n v="78207"/>
    <x v="2"/>
    <s v="TEC-PH-10002200"/>
    <x v="2"/>
    <x v="7"/>
    <s v="Aastra 6757i CT Wireless VoIP phone"/>
    <n v="344.70400000000001"/>
    <n v="2"/>
    <n v="0.2"/>
    <n v="38.779199999999989"/>
    <x v="2"/>
    <x v="0"/>
    <s v="No"/>
  </r>
  <r>
    <n v="9195"/>
    <s v="CA-2016-146843"/>
    <x v="953"/>
    <d v="2016-12-06T00:00:00"/>
    <s v="Standard Class"/>
    <s v="PB-19150"/>
    <s v="Philip Brown"/>
    <x v="0"/>
    <s v="United States"/>
    <x v="418"/>
    <x v="16"/>
    <n v="85323"/>
    <x v="1"/>
    <s v="OFF-SU-10001664"/>
    <x v="1"/>
    <x v="14"/>
    <s v="Acme Office Executive Series Stainless Steel Trimmers"/>
    <n v="47.992000000000004"/>
    <n v="7"/>
    <n v="0.2"/>
    <n v="3.5993999999999993"/>
    <x v="1"/>
    <x v="0"/>
    <s v="No"/>
  </r>
  <r>
    <n v="9196"/>
    <s v="CA-2016-146843"/>
    <x v="953"/>
    <d v="2016-12-06T00:00:00"/>
    <s v="Standard Class"/>
    <s v="PB-19150"/>
    <s v="Philip Brown"/>
    <x v="0"/>
    <s v="United States"/>
    <x v="418"/>
    <x v="16"/>
    <n v="85323"/>
    <x v="1"/>
    <s v="TEC-AC-10002550"/>
    <x v="2"/>
    <x v="11"/>
    <s v="Memorex 25GB 6X Branded Blu-Ray Recordable Disc, 30/Pack"/>
    <n v="102.24000000000001"/>
    <n v="4"/>
    <n v="0.2"/>
    <n v="-16.614000000000004"/>
    <x v="1"/>
    <x v="0"/>
    <s v="No"/>
  </r>
  <r>
    <n v="9197"/>
    <s v="CA-2016-103310"/>
    <x v="1025"/>
    <d v="2016-05-15T00:00:00"/>
    <s v="Standard Class"/>
    <s v="GM-14680"/>
    <s v="Greg Matthias"/>
    <x v="0"/>
    <s v="United States"/>
    <x v="49"/>
    <x v="1"/>
    <n v="95123"/>
    <x v="1"/>
    <s v="OFF-PA-10004353"/>
    <x v="1"/>
    <x v="10"/>
    <s v="Southworth 25% Cotton Premium Laser Paper and Envelopes"/>
    <n v="39.96"/>
    <n v="2"/>
    <n v="0"/>
    <n v="19.180800000000001"/>
    <x v="1"/>
    <x v="0"/>
    <s v="No"/>
  </r>
  <r>
    <n v="9198"/>
    <s v="CA-2016-103310"/>
    <x v="1025"/>
    <d v="2016-05-15T00:00:00"/>
    <s v="Standard Class"/>
    <s v="GM-14680"/>
    <s v="Greg Matthias"/>
    <x v="0"/>
    <s v="United States"/>
    <x v="49"/>
    <x v="1"/>
    <n v="95123"/>
    <x v="1"/>
    <s v="TEC-PH-10001817"/>
    <x v="2"/>
    <x v="7"/>
    <s v="Wilson Electronics DB Pro Signal Booster"/>
    <n v="1432.0000000000002"/>
    <n v="5"/>
    <n v="0.2"/>
    <n v="125.30000000000007"/>
    <x v="1"/>
    <x v="0"/>
    <s v="No"/>
  </r>
  <r>
    <n v="9199"/>
    <s v="CA-2016-103310"/>
    <x v="1025"/>
    <d v="2016-05-15T00:00:00"/>
    <s v="Standard Class"/>
    <s v="GM-14680"/>
    <s v="Greg Matthias"/>
    <x v="0"/>
    <s v="United States"/>
    <x v="49"/>
    <x v="1"/>
    <n v="95123"/>
    <x v="1"/>
    <s v="OFF-SU-10004737"/>
    <x v="1"/>
    <x v="14"/>
    <s v="Acme Design Stainless Steel Bent Scissors"/>
    <n v="41.04"/>
    <n v="6"/>
    <n v="0"/>
    <n v="11.0808"/>
    <x v="1"/>
    <x v="0"/>
    <s v="No"/>
  </r>
  <r>
    <n v="9200"/>
    <s v="CA-2016-103310"/>
    <x v="1025"/>
    <d v="2016-05-15T00:00:00"/>
    <s v="Standard Class"/>
    <s v="GM-14680"/>
    <s v="Greg Matthias"/>
    <x v="0"/>
    <s v="United States"/>
    <x v="49"/>
    <x v="1"/>
    <n v="95123"/>
    <x v="1"/>
    <s v="FUR-CH-10002320"/>
    <x v="0"/>
    <x v="1"/>
    <s v="Hon Pagoda Stacking Chairs"/>
    <n v="256.78400000000005"/>
    <n v="1"/>
    <n v="0.2"/>
    <n v="32.097999999999971"/>
    <x v="1"/>
    <x v="0"/>
    <s v="No"/>
  </r>
  <r>
    <n v="9201"/>
    <s v="CA-2018-152688"/>
    <x v="508"/>
    <d v="2018-10-20T00:00:00"/>
    <s v="First Class"/>
    <s v="NR-18550"/>
    <s v="Nick Radford"/>
    <x v="0"/>
    <s v="United States"/>
    <x v="275"/>
    <x v="30"/>
    <n v="8861"/>
    <x v="3"/>
    <s v="FUR-BO-10001337"/>
    <x v="0"/>
    <x v="0"/>
    <s v="O'Sullivan Living Dimensions 2-Shelf Bookcases"/>
    <n v="120.98"/>
    <n v="1"/>
    <n v="0"/>
    <n v="12.097999999999999"/>
    <x v="3"/>
    <x v="0"/>
    <s v="No"/>
  </r>
  <r>
    <n v="9202"/>
    <s v="CA-2018-152688"/>
    <x v="508"/>
    <d v="2018-10-20T00:00:00"/>
    <s v="First Class"/>
    <s v="NR-18550"/>
    <s v="Nick Radford"/>
    <x v="0"/>
    <s v="United States"/>
    <x v="275"/>
    <x v="30"/>
    <n v="8861"/>
    <x v="3"/>
    <s v="OFF-BI-10004584"/>
    <x v="1"/>
    <x v="8"/>
    <s v="GBC ProClick 150 Presentation Binding System"/>
    <n v="315.98"/>
    <n v="1"/>
    <n v="0"/>
    <n v="148.51060000000001"/>
    <x v="3"/>
    <x v="0"/>
    <s v="No"/>
  </r>
  <r>
    <n v="9203"/>
    <s v="CA-2018-153836"/>
    <x v="859"/>
    <d v="2018-11-03T00:00:00"/>
    <s v="Standard Class"/>
    <s v="EH-13765"/>
    <s v="Edward Hooks"/>
    <x v="1"/>
    <s v="United States"/>
    <x v="20"/>
    <x v="15"/>
    <n v="10011"/>
    <x v="3"/>
    <s v="OFF-BI-10004817"/>
    <x v="1"/>
    <x v="8"/>
    <s v="GBC Personal VeloBind Strips"/>
    <n v="28.752000000000002"/>
    <n v="3"/>
    <n v="0.2"/>
    <n v="10.0632"/>
    <x v="3"/>
    <x v="0"/>
    <s v="No"/>
  </r>
  <r>
    <n v="9204"/>
    <s v="CA-2018-153836"/>
    <x v="859"/>
    <d v="2018-11-03T00:00:00"/>
    <s v="Standard Class"/>
    <s v="EH-13765"/>
    <s v="Edward Hooks"/>
    <x v="1"/>
    <s v="United States"/>
    <x v="20"/>
    <x v="15"/>
    <n v="10011"/>
    <x v="3"/>
    <s v="OFF-AR-10004602"/>
    <x v="1"/>
    <x v="6"/>
    <s v="Boston KS Multi-Size Manual Pencil Sharpener"/>
    <n v="114.94999999999999"/>
    <n v="5"/>
    <n v="0"/>
    <n v="32.186000000000007"/>
    <x v="3"/>
    <x v="0"/>
    <s v="No"/>
  </r>
  <r>
    <n v="9205"/>
    <s v="CA-2018-104689"/>
    <x v="49"/>
    <d v="2018-12-05T00:00:00"/>
    <s v="Standard Class"/>
    <s v="FH-14365"/>
    <s v="Fred Hopkins"/>
    <x v="1"/>
    <s v="United States"/>
    <x v="1"/>
    <x v="1"/>
    <n v="90004"/>
    <x v="1"/>
    <s v="OFF-AR-10001149"/>
    <x v="1"/>
    <x v="6"/>
    <s v="Sanford Colorific Colored Pencils, 12/Box"/>
    <n v="23.04"/>
    <n v="8"/>
    <n v="0"/>
    <n v="6.911999999999999"/>
    <x v="1"/>
    <x v="1"/>
    <s v="Yes"/>
  </r>
  <r>
    <n v="9206"/>
    <s v="CA-2018-146423"/>
    <x v="438"/>
    <d v="2018-04-21T00:00:00"/>
    <s v="Same Day"/>
    <s v="BT-11680"/>
    <s v="Brian Thompson"/>
    <x v="0"/>
    <s v="United States"/>
    <x v="451"/>
    <x v="29"/>
    <n v="6460"/>
    <x v="3"/>
    <s v="OFF-AR-10004817"/>
    <x v="1"/>
    <x v="6"/>
    <s v="Colorific Watercolor Pencils"/>
    <n v="15.48"/>
    <n v="3"/>
    <n v="0"/>
    <n v="4.4891999999999985"/>
    <x v="3"/>
    <x v="0"/>
    <s v="No"/>
  </r>
  <r>
    <n v="9207"/>
    <s v="CA-2018-146423"/>
    <x v="438"/>
    <d v="2018-04-21T00:00:00"/>
    <s v="Same Day"/>
    <s v="BT-11680"/>
    <s v="Brian Thompson"/>
    <x v="0"/>
    <s v="United States"/>
    <x v="451"/>
    <x v="29"/>
    <n v="6460"/>
    <x v="3"/>
    <s v="OFF-PA-10003797"/>
    <x v="1"/>
    <x v="10"/>
    <s v="Xerox 209"/>
    <n v="51.84"/>
    <n v="8"/>
    <n v="0"/>
    <n v="24.883200000000002"/>
    <x v="3"/>
    <x v="0"/>
    <s v="No"/>
  </r>
  <r>
    <n v="9208"/>
    <s v="CA-2019-140781"/>
    <x v="646"/>
    <d v="2019-08-07T00:00:00"/>
    <s v="Standard Class"/>
    <s v="AB-10105"/>
    <s v="Adrian Barton"/>
    <x v="0"/>
    <s v="United States"/>
    <x v="41"/>
    <x v="10"/>
    <n v="61701"/>
    <x v="2"/>
    <s v="TEC-AC-10000682"/>
    <x v="2"/>
    <x v="11"/>
    <s v="Kensington K72356US Mouse-in-a-Box USB Desktop Mouse"/>
    <n v="39.816000000000003"/>
    <n v="3"/>
    <n v="0.2"/>
    <n v="7.4654999999999987"/>
    <x v="2"/>
    <x v="0"/>
    <s v="No"/>
  </r>
  <r>
    <n v="9209"/>
    <s v="CA-2019-141747"/>
    <x v="646"/>
    <d v="2019-08-08T00:00:00"/>
    <s v="Second Class"/>
    <s v="SC-20230"/>
    <s v="Scot Coram"/>
    <x v="1"/>
    <s v="United States"/>
    <x v="4"/>
    <x v="4"/>
    <n v="98105"/>
    <x v="1"/>
    <s v="OFF-ST-10003996"/>
    <x v="1"/>
    <x v="4"/>
    <s v="Letter/Legal File Tote with Clear Snap-On Lid, Black Granite"/>
    <n v="16.059999999999999"/>
    <n v="1"/>
    <n v="0"/>
    <n v="4.1755999999999993"/>
    <x v="1"/>
    <x v="0"/>
    <s v="No"/>
  </r>
  <r>
    <n v="9210"/>
    <s v="CA-2019-142776"/>
    <x v="157"/>
    <d v="2019-12-14T00:00:00"/>
    <s v="Second Class"/>
    <s v="RS-19870"/>
    <s v="Roy Skaria"/>
    <x v="2"/>
    <s v="United States"/>
    <x v="140"/>
    <x v="23"/>
    <n v="52601"/>
    <x v="2"/>
    <s v="OFF-EN-10003160"/>
    <x v="1"/>
    <x v="12"/>
    <s v="Pastel Pink Envelopes"/>
    <n v="7.28"/>
    <n v="1"/>
    <n v="0"/>
    <n v="3.4944000000000002"/>
    <x v="2"/>
    <x v="0"/>
    <s v="No"/>
  </r>
  <r>
    <n v="9211"/>
    <s v="CA-2019-142776"/>
    <x v="157"/>
    <d v="2019-12-14T00:00:00"/>
    <s v="Second Class"/>
    <s v="RS-19870"/>
    <s v="Roy Skaria"/>
    <x v="2"/>
    <s v="United States"/>
    <x v="140"/>
    <x v="23"/>
    <n v="52601"/>
    <x v="2"/>
    <s v="OFF-BI-10002012"/>
    <x v="1"/>
    <x v="8"/>
    <s v="Wilson Jones Easy Flow II Sheet Lifters"/>
    <n v="5.4"/>
    <n v="3"/>
    <n v="0"/>
    <n v="2.5920000000000001"/>
    <x v="2"/>
    <x v="0"/>
    <s v="No"/>
  </r>
  <r>
    <n v="9212"/>
    <s v="CA-2017-167479"/>
    <x v="948"/>
    <d v="2017-03-19T00:00:00"/>
    <s v="Standard Class"/>
    <s v="AI-10855"/>
    <s v="Arianne Irving"/>
    <x v="0"/>
    <s v="United States"/>
    <x v="43"/>
    <x v="1"/>
    <n v="95661"/>
    <x v="1"/>
    <s v="OFF-PA-10002105"/>
    <x v="1"/>
    <x v="10"/>
    <s v="Xerox 223"/>
    <n v="19.440000000000001"/>
    <n v="3"/>
    <n v="0"/>
    <n v="9.3312000000000008"/>
    <x v="1"/>
    <x v="0"/>
    <s v="No"/>
  </r>
  <r>
    <n v="9213"/>
    <s v="CA-2016-144071"/>
    <x v="589"/>
    <d v="2016-12-15T00:00:00"/>
    <s v="Standard Class"/>
    <s v="DJ-13420"/>
    <s v="Denny Joy"/>
    <x v="1"/>
    <s v="United States"/>
    <x v="8"/>
    <x v="1"/>
    <n v="94110"/>
    <x v="1"/>
    <s v="FUR-FU-10000397"/>
    <x v="0"/>
    <x v="5"/>
    <s v="Luxo Economy Swing Arm Lamp"/>
    <n v="39.880000000000003"/>
    <n v="2"/>
    <n v="0"/>
    <n v="11.166400000000003"/>
    <x v="1"/>
    <x v="0"/>
    <s v="No"/>
  </r>
  <r>
    <n v="9214"/>
    <s v="CA-2016-144071"/>
    <x v="589"/>
    <d v="2016-12-15T00:00:00"/>
    <s v="Standard Class"/>
    <s v="DJ-13420"/>
    <s v="Denny Joy"/>
    <x v="1"/>
    <s v="United States"/>
    <x v="8"/>
    <x v="1"/>
    <n v="94110"/>
    <x v="1"/>
    <s v="FUR-FU-10000758"/>
    <x v="0"/>
    <x v="5"/>
    <s v="DAX Natural Wood-Tone Poster Frame"/>
    <n v="79.44"/>
    <n v="3"/>
    <n v="0"/>
    <n v="28.598399999999994"/>
    <x v="1"/>
    <x v="0"/>
    <s v="No"/>
  </r>
  <r>
    <n v="9215"/>
    <s v="US-2019-120908"/>
    <x v="1033"/>
    <d v="2019-10-02T00:00:00"/>
    <s v="First Class"/>
    <s v="BF-10975"/>
    <s v="Barbara Fisher"/>
    <x v="1"/>
    <s v="United States"/>
    <x v="10"/>
    <x v="9"/>
    <n v="19120"/>
    <x v="3"/>
    <s v="OFF-LA-10004677"/>
    <x v="1"/>
    <x v="2"/>
    <s v="Self-Adhesive Address Labels for Typewriters with Dispenser Box"/>
    <n v="20.664000000000001"/>
    <n v="7"/>
    <n v="0.2"/>
    <n v="6.9741"/>
    <x v="3"/>
    <x v="0"/>
    <s v="No"/>
  </r>
  <r>
    <n v="9216"/>
    <s v="CA-2018-152646"/>
    <x v="831"/>
    <d v="2018-11-26T00:00:00"/>
    <s v="Standard Class"/>
    <s v="TH-21235"/>
    <s v="Tiffany House"/>
    <x v="1"/>
    <s v="United States"/>
    <x v="1"/>
    <x v="1"/>
    <n v="90049"/>
    <x v="1"/>
    <s v="OFF-PA-10004451"/>
    <x v="1"/>
    <x v="10"/>
    <s v="Xerox 222"/>
    <n v="32.400000000000006"/>
    <n v="5"/>
    <n v="0"/>
    <n v="15.552000000000001"/>
    <x v="1"/>
    <x v="0"/>
    <s v="No"/>
  </r>
  <r>
    <n v="9217"/>
    <s v="CA-2019-103765"/>
    <x v="221"/>
    <d v="2019-11-30T00:00:00"/>
    <s v="Standard Class"/>
    <s v="JG-15310"/>
    <s v="Jason Gross"/>
    <x v="1"/>
    <s v="United States"/>
    <x v="372"/>
    <x v="5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  <x v="2"/>
    <x v="0"/>
    <s v="No"/>
  </r>
  <r>
    <n v="9218"/>
    <s v="US-2019-118157"/>
    <x v="237"/>
    <d v="2019-11-17T00:00:00"/>
    <s v="First Class"/>
    <s v="AW-10930"/>
    <s v="Arthur Wiediger"/>
    <x v="2"/>
    <s v="United States"/>
    <x v="31"/>
    <x v="11"/>
    <n v="55407"/>
    <x v="2"/>
    <s v="OFF-EN-10004459"/>
    <x v="1"/>
    <x v="12"/>
    <s v="Security-Tint Envelopes"/>
    <n v="15.28"/>
    <n v="2"/>
    <n v="0"/>
    <n v="7.4871999999999996"/>
    <x v="2"/>
    <x v="0"/>
    <s v="No"/>
  </r>
  <r>
    <n v="9219"/>
    <s v="US-2017-164238"/>
    <x v="748"/>
    <d v="2017-08-20T00:00:00"/>
    <s v="Standard Class"/>
    <s v="JW-15955"/>
    <s v="Joni Wasserman"/>
    <x v="0"/>
    <s v="United States"/>
    <x v="10"/>
    <x v="9"/>
    <n v="19120"/>
    <x v="3"/>
    <s v="OFF-ST-10002352"/>
    <x v="1"/>
    <x v="4"/>
    <s v="Iris Project Case"/>
    <n v="44.688000000000002"/>
    <n v="7"/>
    <n v="0.2"/>
    <n v="3.3515999999999977"/>
    <x v="3"/>
    <x v="0"/>
    <s v="No"/>
  </r>
  <r>
    <n v="9220"/>
    <s v="US-2017-164238"/>
    <x v="748"/>
    <d v="2017-08-20T00:00:00"/>
    <s v="Standard Class"/>
    <s v="JW-15955"/>
    <s v="Joni Wasserman"/>
    <x v="0"/>
    <s v="United States"/>
    <x v="10"/>
    <x v="9"/>
    <n v="19120"/>
    <x v="3"/>
    <s v="FUR-BO-10000780"/>
    <x v="0"/>
    <x v="0"/>
    <s v="O'Sullivan Plantations 2-Door Library in Landvery Oak"/>
    <n v="301.46999999999997"/>
    <n v="3"/>
    <n v="0.5"/>
    <n v="-204.99959999999996"/>
    <x v="3"/>
    <x v="0"/>
    <s v="No"/>
  </r>
  <r>
    <n v="9221"/>
    <s v="CA-2019-103212"/>
    <x v="119"/>
    <d v="2019-10-14T00:00:00"/>
    <s v="First Class"/>
    <s v="MH-18025"/>
    <s v="Michelle Huthwaite"/>
    <x v="0"/>
    <s v="United States"/>
    <x v="240"/>
    <x v="28"/>
    <n v="70506"/>
    <x v="0"/>
    <s v="OFF-LA-10000248"/>
    <x v="1"/>
    <x v="2"/>
    <s v="Avery 52"/>
    <n v="11.07"/>
    <n v="3"/>
    <n v="0"/>
    <n v="5.2028999999999996"/>
    <x v="0"/>
    <x v="0"/>
    <s v="No"/>
  </r>
  <r>
    <n v="9222"/>
    <s v="CA-2019-103212"/>
    <x v="119"/>
    <d v="2019-10-14T00:00:00"/>
    <s v="First Class"/>
    <s v="MH-18025"/>
    <s v="Michelle Huthwaite"/>
    <x v="0"/>
    <s v="United States"/>
    <x v="240"/>
    <x v="28"/>
    <n v="70506"/>
    <x v="0"/>
    <s v="FUR-TA-10003473"/>
    <x v="0"/>
    <x v="3"/>
    <s v="Bretford Rectangular Conference Table Tops"/>
    <n v="1504.52"/>
    <n v="4"/>
    <n v="0"/>
    <n v="346.03960000000006"/>
    <x v="0"/>
    <x v="0"/>
    <s v="No"/>
  </r>
  <r>
    <n v="9223"/>
    <s v="CA-2019-103212"/>
    <x v="119"/>
    <d v="2019-10-14T00:00:00"/>
    <s v="First Class"/>
    <s v="MH-18025"/>
    <s v="Michelle Huthwaite"/>
    <x v="0"/>
    <s v="United States"/>
    <x v="240"/>
    <x v="28"/>
    <n v="70506"/>
    <x v="0"/>
    <s v="OFF-PA-10004355"/>
    <x v="1"/>
    <x v="10"/>
    <s v="Xerox 231"/>
    <n v="25.92"/>
    <n v="4"/>
    <n v="0"/>
    <n v="12.441600000000001"/>
    <x v="0"/>
    <x v="0"/>
    <s v="No"/>
  </r>
  <r>
    <n v="9224"/>
    <s v="CA-2019-121160"/>
    <x v="259"/>
    <d v="2019-11-04T00:00:00"/>
    <s v="Same Day"/>
    <s v="FM-14290"/>
    <s v="Frank Merwin"/>
    <x v="2"/>
    <s v="United States"/>
    <x v="518"/>
    <x v="5"/>
    <n v="77803"/>
    <x v="2"/>
    <s v="OFF-BI-10001308"/>
    <x v="1"/>
    <x v="8"/>
    <s v="GBC Standard Plastic Binding Systems' Combs"/>
    <n v="7.5359999999999987"/>
    <n v="6"/>
    <n v="0.8"/>
    <n v="-13.188000000000009"/>
    <x v="2"/>
    <x v="0"/>
    <s v="No"/>
  </r>
  <r>
    <n v="9225"/>
    <s v="CA-2019-121160"/>
    <x v="259"/>
    <d v="2019-11-04T00:00:00"/>
    <s v="Same Day"/>
    <s v="FM-14290"/>
    <s v="Frank Merwin"/>
    <x v="2"/>
    <s v="United States"/>
    <x v="518"/>
    <x v="5"/>
    <n v="77803"/>
    <x v="2"/>
    <s v="OFF-BI-10003094"/>
    <x v="1"/>
    <x v="8"/>
    <s v="Self-Adhesive Ring Binder Labels"/>
    <n v="1.4079999999999997"/>
    <n v="2"/>
    <n v="0.8"/>
    <n v="-2.3232000000000008"/>
    <x v="2"/>
    <x v="0"/>
    <s v="No"/>
  </r>
  <r>
    <n v="9226"/>
    <s v="CA-2019-121160"/>
    <x v="259"/>
    <d v="2019-11-04T00:00:00"/>
    <s v="Same Day"/>
    <s v="FM-14290"/>
    <s v="Frank Merwin"/>
    <x v="2"/>
    <s v="United States"/>
    <x v="518"/>
    <x v="5"/>
    <n v="77803"/>
    <x v="2"/>
    <s v="OFF-BI-10004040"/>
    <x v="1"/>
    <x v="8"/>
    <s v="Wilson Jones Impact Binders"/>
    <n v="4.1439999999999992"/>
    <n v="4"/>
    <n v="0.8"/>
    <n v="-6.4232000000000014"/>
    <x v="2"/>
    <x v="0"/>
    <s v="No"/>
  </r>
  <r>
    <n v="9227"/>
    <s v="CA-2019-121160"/>
    <x v="259"/>
    <d v="2019-11-04T00:00:00"/>
    <s v="Same Day"/>
    <s v="FM-14290"/>
    <s v="Frank Merwin"/>
    <x v="2"/>
    <s v="United States"/>
    <x v="518"/>
    <x v="5"/>
    <n v="77803"/>
    <x v="2"/>
    <s v="OFF-ST-10002485"/>
    <x v="1"/>
    <x v="4"/>
    <s v="Rogers Deluxe File Chest"/>
    <n v="52.751999999999995"/>
    <n v="3"/>
    <n v="0.2"/>
    <n v="-12.528600000000001"/>
    <x v="2"/>
    <x v="0"/>
    <s v="No"/>
  </r>
  <r>
    <n v="9228"/>
    <s v="CA-2019-140515"/>
    <x v="498"/>
    <d v="2019-03-24T00:00:00"/>
    <s v="Standard Class"/>
    <s v="GZ-14545"/>
    <s v="George Zrebassa"/>
    <x v="1"/>
    <s v="United States"/>
    <x v="1"/>
    <x v="1"/>
    <n v="90008"/>
    <x v="1"/>
    <s v="OFF-AP-10001205"/>
    <x v="1"/>
    <x v="9"/>
    <s v="Belkin 5 Outlet SurgeMaster Power Centers"/>
    <n v="381.35999999999996"/>
    <n v="7"/>
    <n v="0"/>
    <n v="106.78080000000003"/>
    <x v="1"/>
    <x v="0"/>
    <s v="No"/>
  </r>
  <r>
    <n v="9229"/>
    <s v="CA-2016-153619"/>
    <x v="935"/>
    <d v="2016-11-03T00:00:00"/>
    <s v="Same Day"/>
    <s v="TC-21535"/>
    <s v="Tracy Collins"/>
    <x v="2"/>
    <s v="United States"/>
    <x v="1"/>
    <x v="1"/>
    <n v="90049"/>
    <x v="1"/>
    <s v="OFF-AR-10001868"/>
    <x v="1"/>
    <x v="6"/>
    <s v="Prang Dustless Chalk Sticks"/>
    <n v="6.72"/>
    <n v="4"/>
    <n v="0"/>
    <n v="3.36"/>
    <x v="1"/>
    <x v="0"/>
    <s v="No"/>
  </r>
  <r>
    <n v="9230"/>
    <s v="CA-2019-133718"/>
    <x v="283"/>
    <d v="2019-07-26T00:00:00"/>
    <s v="First Class"/>
    <s v="TB-21520"/>
    <s v="Tracy Blumstein"/>
    <x v="0"/>
    <s v="United States"/>
    <x v="1"/>
    <x v="1"/>
    <n v="90045"/>
    <x v="1"/>
    <s v="OFF-BI-10003429"/>
    <x v="1"/>
    <x v="8"/>
    <s v="Cardinal HOLDit! Binder Insert Strips,Extra Strips"/>
    <n v="15.192"/>
    <n v="3"/>
    <n v="0.2"/>
    <n v="5.5070999999999994"/>
    <x v="1"/>
    <x v="0"/>
    <s v="No"/>
  </r>
  <r>
    <n v="9231"/>
    <s v="CA-2019-133718"/>
    <x v="283"/>
    <d v="2019-07-26T00:00:00"/>
    <s v="First Class"/>
    <s v="TB-21520"/>
    <s v="Tracy Blumstein"/>
    <x v="0"/>
    <s v="United States"/>
    <x v="1"/>
    <x v="1"/>
    <n v="90045"/>
    <x v="1"/>
    <s v="OFF-PA-10002689"/>
    <x v="1"/>
    <x v="10"/>
    <s v="Weyerhaeuser First Choice Laser/Copy Paper (20Lb. and 88 Bright)"/>
    <n v="58.320000000000007"/>
    <n v="9"/>
    <n v="0"/>
    <n v="27.993600000000001"/>
    <x v="1"/>
    <x v="0"/>
    <s v="No"/>
  </r>
  <r>
    <n v="9232"/>
    <s v="CA-2016-148383"/>
    <x v="422"/>
    <d v="2016-12-31T00:00:00"/>
    <s v="Standard Class"/>
    <s v="RP-19390"/>
    <s v="Resi Pölking"/>
    <x v="0"/>
    <s v="United States"/>
    <x v="42"/>
    <x v="16"/>
    <n v="85023"/>
    <x v="1"/>
    <s v="OFF-BI-10003650"/>
    <x v="1"/>
    <x v="8"/>
    <s v="GBC DocuBind 300 Electric Binding Machine"/>
    <n v="946.76400000000024"/>
    <n v="6"/>
    <n v="0.7"/>
    <n v="-694.29359999999997"/>
    <x v="1"/>
    <x v="0"/>
    <s v="No"/>
  </r>
  <r>
    <n v="9233"/>
    <s v="CA-2018-126732"/>
    <x v="476"/>
    <d v="2018-09-06T00:00:00"/>
    <s v="Standard Class"/>
    <s v="LR-16915"/>
    <s v="Lena Radford"/>
    <x v="0"/>
    <s v="United States"/>
    <x v="1"/>
    <x v="1"/>
    <n v="90036"/>
    <x v="1"/>
    <s v="FUR-FU-10001889"/>
    <x v="0"/>
    <x v="5"/>
    <s v="Ultra Door Pull Handle"/>
    <n v="94.679999999999993"/>
    <n v="9"/>
    <n v="0"/>
    <n v="31.244399999999995"/>
    <x v="1"/>
    <x v="1"/>
    <s v="Yes"/>
  </r>
  <r>
    <n v="9234"/>
    <s v="CA-2018-126732"/>
    <x v="476"/>
    <d v="2018-09-06T00:00:00"/>
    <s v="Standard Class"/>
    <s v="LR-16915"/>
    <s v="Lena Radford"/>
    <x v="0"/>
    <s v="United States"/>
    <x v="1"/>
    <x v="1"/>
    <n v="90036"/>
    <x v="1"/>
    <s v="OFF-ST-10000321"/>
    <x v="1"/>
    <x v="4"/>
    <s v="Akro Stacking Bins"/>
    <n v="23.669999999999998"/>
    <n v="3"/>
    <n v="0"/>
    <n v="0.94679999999999698"/>
    <x v="1"/>
    <x v="1"/>
    <s v="Yes"/>
  </r>
  <r>
    <n v="9235"/>
    <s v="CA-2018-126732"/>
    <x v="476"/>
    <d v="2018-09-06T00:00:00"/>
    <s v="Standard Class"/>
    <s v="LR-16915"/>
    <s v="Lena Radford"/>
    <x v="0"/>
    <s v="United States"/>
    <x v="1"/>
    <x v="1"/>
    <n v="90036"/>
    <x v="1"/>
    <s v="TEC-PH-10001530"/>
    <x v="2"/>
    <x v="7"/>
    <s v="Cisco Unified IP Phone 7945G VoIP phone"/>
    <n v="1091.1680000000001"/>
    <n v="4"/>
    <n v="0.2"/>
    <n v="68.197999999999979"/>
    <x v="1"/>
    <x v="1"/>
    <s v="Yes"/>
  </r>
  <r>
    <n v="9236"/>
    <s v="CA-2018-126732"/>
    <x v="476"/>
    <d v="2018-09-06T00:00:00"/>
    <s v="Standard Class"/>
    <s v="LR-16915"/>
    <s v="Lena Radford"/>
    <x v="0"/>
    <s v="United States"/>
    <x v="1"/>
    <x v="1"/>
    <n v="90036"/>
    <x v="1"/>
    <s v="OFF-AR-10004752"/>
    <x v="1"/>
    <x v="6"/>
    <s v="Blackstonian Pencils"/>
    <n v="18.689999999999998"/>
    <n v="7"/>
    <n v="0"/>
    <n v="5.2332000000000001"/>
    <x v="1"/>
    <x v="1"/>
    <s v="Yes"/>
  </r>
  <r>
    <n v="9237"/>
    <s v="CA-2018-126732"/>
    <x v="476"/>
    <d v="2018-09-06T00:00:00"/>
    <s v="Standard Class"/>
    <s v="LR-16915"/>
    <s v="Lena Radford"/>
    <x v="0"/>
    <s v="United States"/>
    <x v="1"/>
    <x v="1"/>
    <n v="90036"/>
    <x v="1"/>
    <s v="FUR-TA-10001539"/>
    <x v="0"/>
    <x v="3"/>
    <s v="Chromcraft Rectangular Conference Tables"/>
    <n v="568.72800000000007"/>
    <n v="3"/>
    <n v="0.2"/>
    <n v="28.436399999999935"/>
    <x v="1"/>
    <x v="1"/>
    <s v="Yes"/>
  </r>
  <r>
    <n v="9238"/>
    <s v="CA-2018-126732"/>
    <x v="476"/>
    <d v="2018-09-06T00:00:00"/>
    <s v="Standard Class"/>
    <s v="LR-16915"/>
    <s v="Lena Radford"/>
    <x v="0"/>
    <s v="United States"/>
    <x v="1"/>
    <x v="1"/>
    <n v="90036"/>
    <x v="1"/>
    <s v="OFF-BI-10001553"/>
    <x v="1"/>
    <x v="8"/>
    <s v="SpineVue Locking Slant-D Ring Binders by Cardinal"/>
    <n v="7.3120000000000012"/>
    <n v="1"/>
    <n v="0.2"/>
    <n v="2.5591999999999997"/>
    <x v="1"/>
    <x v="1"/>
    <s v="Yes"/>
  </r>
  <r>
    <n v="9239"/>
    <s v="CA-2019-138156"/>
    <x v="512"/>
    <d v="2019-02-14T00:00:00"/>
    <s v="First Class"/>
    <s v="MM-17260"/>
    <s v="Magdelene Morse"/>
    <x v="0"/>
    <s v="United States"/>
    <x v="38"/>
    <x v="24"/>
    <n v="43229"/>
    <x v="3"/>
    <s v="FUR-FU-10003601"/>
    <x v="0"/>
    <x v="5"/>
    <s v="Deflect-o RollaMat Studded, Beveled Mat for Medium Pile Carpeting"/>
    <n v="147.56800000000001"/>
    <n v="2"/>
    <n v="0.2"/>
    <n v="-3.6892000000000067"/>
    <x v="3"/>
    <x v="0"/>
    <s v="No"/>
  </r>
  <r>
    <n v="9240"/>
    <s v="CA-2019-110310"/>
    <x v="855"/>
    <d v="2019-11-02T00:00:00"/>
    <s v="Standard Class"/>
    <s v="NB-18655"/>
    <s v="Nona Balk"/>
    <x v="1"/>
    <s v="United States"/>
    <x v="315"/>
    <x v="2"/>
    <n v="32303"/>
    <x v="0"/>
    <s v="OFF-PA-10001685"/>
    <x v="1"/>
    <x v="10"/>
    <s v="Easy-staple paper"/>
    <n v="56.783999999999999"/>
    <n v="7"/>
    <n v="0.2"/>
    <n v="20.584200000000003"/>
    <x v="0"/>
    <x v="0"/>
    <s v="No"/>
  </r>
  <r>
    <n v="9241"/>
    <s v="CA-2019-110310"/>
    <x v="855"/>
    <d v="2019-11-02T00:00:00"/>
    <s v="Standard Class"/>
    <s v="NB-18655"/>
    <s v="Nona Balk"/>
    <x v="1"/>
    <s v="United States"/>
    <x v="315"/>
    <x v="2"/>
    <n v="32303"/>
    <x v="0"/>
    <s v="OFF-BI-10001097"/>
    <x v="1"/>
    <x v="8"/>
    <s v="Avery Hole Reinforcements"/>
    <n v="5.6070000000000011"/>
    <n v="3"/>
    <n v="0.7"/>
    <n v="-3.9248999999999974"/>
    <x v="0"/>
    <x v="0"/>
    <s v="No"/>
  </r>
  <r>
    <n v="9242"/>
    <s v="CA-2019-110310"/>
    <x v="855"/>
    <d v="2019-11-02T00:00:00"/>
    <s v="Standard Class"/>
    <s v="NB-18655"/>
    <s v="Nona Balk"/>
    <x v="1"/>
    <s v="United States"/>
    <x v="315"/>
    <x v="2"/>
    <n v="32303"/>
    <x v="0"/>
    <s v="OFF-AR-10001662"/>
    <x v="1"/>
    <x v="6"/>
    <s v="Rogers Handheld Barrel Pencil Sharpener"/>
    <n v="6.5760000000000005"/>
    <n v="3"/>
    <n v="0.2"/>
    <n v="0.57540000000000058"/>
    <x v="0"/>
    <x v="0"/>
    <s v="No"/>
  </r>
  <r>
    <n v="9243"/>
    <s v="CA-2016-113271"/>
    <x v="868"/>
    <d v="2016-07-14T00:00:00"/>
    <s v="Standard Class"/>
    <s v="DS-13030"/>
    <s v="Darrin Sayre"/>
    <x v="2"/>
    <s v="United States"/>
    <x v="8"/>
    <x v="1"/>
    <n v="94122"/>
    <x v="1"/>
    <s v="OFF-BI-10002609"/>
    <x v="1"/>
    <x v="8"/>
    <s v="Avery Hidden Tab Dividers for Binding Systems"/>
    <n v="14.303999999999998"/>
    <n v="6"/>
    <n v="0.2"/>
    <n v="4.6487999999999987"/>
    <x v="1"/>
    <x v="0"/>
    <s v="No"/>
  </r>
  <r>
    <n v="9244"/>
    <s v="CA-2016-113271"/>
    <x v="868"/>
    <d v="2016-07-14T00:00:00"/>
    <s v="Standard Class"/>
    <s v="DS-13030"/>
    <s v="Darrin Sayre"/>
    <x v="2"/>
    <s v="United States"/>
    <x v="8"/>
    <x v="1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  <x v="1"/>
    <x v="0"/>
    <s v="No"/>
  </r>
  <r>
    <n v="9245"/>
    <s v="CA-2016-113271"/>
    <x v="868"/>
    <d v="2016-07-14T00:00:00"/>
    <s v="Standard Class"/>
    <s v="DS-13030"/>
    <s v="Darrin Sayre"/>
    <x v="2"/>
    <s v="United States"/>
    <x v="8"/>
    <x v="1"/>
    <n v="94122"/>
    <x v="1"/>
    <s v="OFF-AR-10003251"/>
    <x v="1"/>
    <x v="6"/>
    <s v="Prang Drawing Pencil Set"/>
    <n v="5.56"/>
    <n v="2"/>
    <n v="0"/>
    <n v="2.2239999999999998"/>
    <x v="1"/>
    <x v="0"/>
    <s v="No"/>
  </r>
  <r>
    <n v="9246"/>
    <s v="CA-2016-113271"/>
    <x v="868"/>
    <d v="2016-07-14T00:00:00"/>
    <s v="Standard Class"/>
    <s v="DS-13030"/>
    <s v="Darrin Sayre"/>
    <x v="2"/>
    <s v="United States"/>
    <x v="8"/>
    <x v="1"/>
    <n v="94122"/>
    <x v="1"/>
    <s v="OFF-PA-10002365"/>
    <x v="1"/>
    <x v="10"/>
    <s v="Xerox 1967"/>
    <n v="32.400000000000006"/>
    <n v="5"/>
    <n v="0"/>
    <n v="15.552000000000001"/>
    <x v="1"/>
    <x v="0"/>
    <s v="No"/>
  </r>
  <r>
    <n v="9247"/>
    <s v="CA-2019-130106"/>
    <x v="1053"/>
    <d v="2019-05-26T00:00:00"/>
    <s v="Standard Class"/>
    <s v="VF-21715"/>
    <s v="Vicky Freymann"/>
    <x v="2"/>
    <s v="United States"/>
    <x v="8"/>
    <x v="1"/>
    <n v="94109"/>
    <x v="1"/>
    <s v="OFF-AR-10003651"/>
    <x v="1"/>
    <x v="6"/>
    <s v="Newell 350"/>
    <n v="9.84"/>
    <n v="3"/>
    <n v="0"/>
    <n v="2.8535999999999988"/>
    <x v="1"/>
    <x v="0"/>
    <s v="No"/>
  </r>
  <r>
    <n v="9248"/>
    <s v="CA-2019-130106"/>
    <x v="1053"/>
    <d v="2019-05-26T00:00:00"/>
    <s v="Standard Class"/>
    <s v="VF-21715"/>
    <s v="Vicky Freymann"/>
    <x v="2"/>
    <s v="United States"/>
    <x v="8"/>
    <x v="1"/>
    <n v="94109"/>
    <x v="1"/>
    <s v="OFF-AR-10003732"/>
    <x v="1"/>
    <x v="6"/>
    <s v="Newell 333"/>
    <n v="2.78"/>
    <n v="1"/>
    <n v="0"/>
    <n v="0.72279999999999989"/>
    <x v="1"/>
    <x v="0"/>
    <s v="No"/>
  </r>
  <r>
    <n v="9249"/>
    <s v="CA-2018-127761"/>
    <x v="338"/>
    <d v="2018-11-14T00:00:00"/>
    <s v="Standard Class"/>
    <s v="SW-20275"/>
    <s v="Scott Williamson"/>
    <x v="0"/>
    <s v="United States"/>
    <x v="20"/>
    <x v="15"/>
    <n v="10009"/>
    <x v="3"/>
    <s v="OFF-BI-10002557"/>
    <x v="1"/>
    <x v="8"/>
    <s v="Presstex Flexible Ring Binders"/>
    <n v="3.64"/>
    <n v="1"/>
    <n v="0.2"/>
    <n v="1.3649999999999998"/>
    <x v="3"/>
    <x v="0"/>
    <s v="No"/>
  </r>
  <r>
    <n v="9250"/>
    <s v="CA-2018-127761"/>
    <x v="338"/>
    <d v="2018-11-14T00:00:00"/>
    <s v="Standard Class"/>
    <s v="SW-20275"/>
    <s v="Scott Williamson"/>
    <x v="0"/>
    <s v="United States"/>
    <x v="20"/>
    <x v="15"/>
    <n v="10009"/>
    <x v="3"/>
    <s v="TEC-PH-10003691"/>
    <x v="2"/>
    <x v="7"/>
    <s v="BlackBerry Q10"/>
    <n v="881.93"/>
    <n v="7"/>
    <n v="0"/>
    <n v="220.48250000000002"/>
    <x v="3"/>
    <x v="0"/>
    <s v="No"/>
  </r>
  <r>
    <n v="9251"/>
    <s v="CA-2018-105354"/>
    <x v="499"/>
    <d v="2018-12-06T00:00:00"/>
    <s v="Standard Class"/>
    <s v="PW-19030"/>
    <s v="Pauline Webber"/>
    <x v="1"/>
    <s v="United States"/>
    <x v="292"/>
    <x v="23"/>
    <n v="52302"/>
    <x v="2"/>
    <s v="OFF-BI-10001107"/>
    <x v="1"/>
    <x v="8"/>
    <s v="GBC White Gloss Covers, Plain Front"/>
    <n v="115.84"/>
    <n v="8"/>
    <n v="0"/>
    <n v="54.444800000000001"/>
    <x v="2"/>
    <x v="0"/>
    <s v="No"/>
  </r>
  <r>
    <n v="9252"/>
    <s v="CA-2019-155712"/>
    <x v="580"/>
    <d v="2019-03-08T00:00:00"/>
    <s v="Standard Class"/>
    <s v="KD-16615"/>
    <s v="Ken Dana"/>
    <x v="1"/>
    <s v="United States"/>
    <x v="1"/>
    <x v="1"/>
    <n v="90008"/>
    <x v="1"/>
    <s v="OFF-BI-10004224"/>
    <x v="1"/>
    <x v="8"/>
    <s v="Catalog Binders with Expanding Posts"/>
    <n v="107.64800000000001"/>
    <n v="2"/>
    <n v="0.2"/>
    <n v="33.639999999999986"/>
    <x v="1"/>
    <x v="1"/>
    <s v="Yes"/>
  </r>
  <r>
    <n v="9253"/>
    <s v="CA-2019-102309"/>
    <x v="397"/>
    <d v="2019-09-25T00:00:00"/>
    <s v="Second Class"/>
    <s v="DO-13645"/>
    <s v="Doug O'Connell"/>
    <x v="0"/>
    <s v="United States"/>
    <x v="519"/>
    <x v="36"/>
    <n v="71603"/>
    <x v="0"/>
    <s v="TEC-AC-10001114"/>
    <x v="2"/>
    <x v="11"/>
    <s v="Microsoft Wireless Mobile Mouse 4000"/>
    <n v="199.95000000000002"/>
    <n v="5"/>
    <n v="0"/>
    <n v="63.983999999999988"/>
    <x v="0"/>
    <x v="0"/>
    <s v="No"/>
  </r>
  <r>
    <n v="9254"/>
    <s v="CA-2019-102309"/>
    <x v="397"/>
    <d v="2019-09-25T00:00:00"/>
    <s v="Second Class"/>
    <s v="DO-13645"/>
    <s v="Doug O'Connell"/>
    <x v="0"/>
    <s v="United States"/>
    <x v="519"/>
    <x v="36"/>
    <n v="71603"/>
    <x v="0"/>
    <s v="OFF-PA-10002005"/>
    <x v="1"/>
    <x v="10"/>
    <s v="Xerox 225"/>
    <n v="12.96"/>
    <n v="2"/>
    <n v="0"/>
    <n v="6.2208000000000006"/>
    <x v="0"/>
    <x v="0"/>
    <s v="No"/>
  </r>
  <r>
    <n v="9255"/>
    <s v="CA-2016-168368"/>
    <x v="1058"/>
    <d v="2016-02-15T00:00:00"/>
    <s v="Second Class"/>
    <s v="GA-14725"/>
    <s v="Guy Armstrong"/>
    <x v="0"/>
    <s v="United States"/>
    <x v="29"/>
    <x v="25"/>
    <n v="65203"/>
    <x v="2"/>
    <s v="FUR-CH-10001146"/>
    <x v="0"/>
    <x v="1"/>
    <s v="Global Value Mid-Back Manager's Chair, Gray"/>
    <n v="60.89"/>
    <n v="1"/>
    <n v="0"/>
    <n v="15.222499999999997"/>
    <x v="2"/>
    <x v="0"/>
    <s v="No"/>
  </r>
  <r>
    <n v="9256"/>
    <s v="CA-2016-168368"/>
    <x v="1058"/>
    <d v="2016-02-15T00:00:00"/>
    <s v="Second Class"/>
    <s v="GA-14725"/>
    <s v="Guy Armstrong"/>
    <x v="0"/>
    <s v="United States"/>
    <x v="29"/>
    <x v="25"/>
    <n v="65203"/>
    <x v="2"/>
    <s v="OFF-LA-10004853"/>
    <x v="1"/>
    <x v="2"/>
    <s v="Avery 483"/>
    <n v="14.940000000000001"/>
    <n v="3"/>
    <n v="0"/>
    <n v="6.8723999999999998"/>
    <x v="2"/>
    <x v="0"/>
    <s v="No"/>
  </r>
  <r>
    <n v="9257"/>
    <s v="CA-2016-168368"/>
    <x v="1058"/>
    <d v="2016-02-15T00:00:00"/>
    <s v="Second Class"/>
    <s v="GA-14725"/>
    <s v="Guy Armstrong"/>
    <x v="0"/>
    <s v="United States"/>
    <x v="29"/>
    <x v="25"/>
    <n v="65203"/>
    <x v="2"/>
    <s v="OFF-BI-10004728"/>
    <x v="1"/>
    <x v="8"/>
    <s v="Wilson Jones Turn Tabs Binder Tool for Ring Binders"/>
    <n v="9.64"/>
    <n v="2"/>
    <n v="0"/>
    <n v="4.4344000000000001"/>
    <x v="2"/>
    <x v="0"/>
    <s v="No"/>
  </r>
  <r>
    <n v="9258"/>
    <s v="CA-2016-168368"/>
    <x v="1058"/>
    <d v="2016-02-15T00:00:00"/>
    <s v="Second Class"/>
    <s v="GA-14725"/>
    <s v="Guy Armstrong"/>
    <x v="0"/>
    <s v="United States"/>
    <x v="29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  <x v="2"/>
    <x v="0"/>
    <s v="No"/>
  </r>
  <r>
    <n v="9259"/>
    <s v="CA-2016-168368"/>
    <x v="1058"/>
    <d v="2016-02-15T00:00:00"/>
    <s v="Second Class"/>
    <s v="GA-14725"/>
    <s v="Guy Armstrong"/>
    <x v="0"/>
    <s v="United States"/>
    <x v="29"/>
    <x v="25"/>
    <n v="65203"/>
    <x v="2"/>
    <s v="OFF-BI-10004654"/>
    <x v="1"/>
    <x v="8"/>
    <s v="VariCap6 Expandable Binder"/>
    <n v="51.900000000000006"/>
    <n v="3"/>
    <n v="0"/>
    <n v="24.393000000000001"/>
    <x v="2"/>
    <x v="0"/>
    <s v="No"/>
  </r>
  <r>
    <n v="9260"/>
    <s v="CA-2016-168368"/>
    <x v="1058"/>
    <d v="2016-02-15T00:00:00"/>
    <s v="Second Class"/>
    <s v="GA-14725"/>
    <s v="Guy Armstrong"/>
    <x v="0"/>
    <s v="United States"/>
    <x v="29"/>
    <x v="25"/>
    <n v="65203"/>
    <x v="2"/>
    <s v="OFF-ST-10002583"/>
    <x v="1"/>
    <x v="4"/>
    <s v="Fellowes Neat Ideas Storage Cubes"/>
    <n v="64.959999999999994"/>
    <n v="2"/>
    <n v="0"/>
    <n v="2.598399999999998"/>
    <x v="2"/>
    <x v="0"/>
    <s v="No"/>
  </r>
  <r>
    <n v="9261"/>
    <s v="CA-2019-167976"/>
    <x v="343"/>
    <d v="2019-11-14T00:00:00"/>
    <s v="Second Class"/>
    <s v="JL-15505"/>
    <s v="Jeremy Lonsdale"/>
    <x v="0"/>
    <s v="United States"/>
    <x v="520"/>
    <x v="44"/>
    <n v="57401"/>
    <x v="2"/>
    <s v="OFF-SU-10004661"/>
    <x v="1"/>
    <x v="14"/>
    <s v="Acme Titanium Bonded Scissors"/>
    <n v="25.5"/>
    <n v="3"/>
    <n v="0"/>
    <n v="6.63"/>
    <x v="2"/>
    <x v="0"/>
    <s v="No"/>
  </r>
  <r>
    <n v="9262"/>
    <s v="CA-2019-111388"/>
    <x v="264"/>
    <d v="2019-09-02T00:00:00"/>
    <s v="Same Day"/>
    <s v="SU-20665"/>
    <s v="Stephanie Ulpright"/>
    <x v="2"/>
    <s v="United States"/>
    <x v="4"/>
    <x v="4"/>
    <n v="98103"/>
    <x v="1"/>
    <s v="FUR-CH-10003061"/>
    <x v="0"/>
    <x v="1"/>
    <s v="Global Leather Task Chair, Black"/>
    <n v="215.976"/>
    <n v="3"/>
    <n v="0.2"/>
    <n v="-2.6997000000000355"/>
    <x v="1"/>
    <x v="0"/>
    <s v="No"/>
  </r>
  <r>
    <n v="9263"/>
    <s v="CA-2017-124499"/>
    <x v="330"/>
    <d v="2017-10-13T00:00:00"/>
    <s v="Standard Class"/>
    <s v="FM-14380"/>
    <s v="Fred McMath"/>
    <x v="0"/>
    <s v="United States"/>
    <x v="66"/>
    <x v="12"/>
    <n v="48227"/>
    <x v="2"/>
    <s v="FUR-CH-10000513"/>
    <x v="0"/>
    <x v="1"/>
    <s v="High-Back Leather Manager's Chair"/>
    <n v="389.97"/>
    <n v="3"/>
    <n v="0"/>
    <n v="35.097300000000004"/>
    <x v="2"/>
    <x v="0"/>
    <s v="No"/>
  </r>
  <r>
    <n v="9264"/>
    <s v="CA-2017-124499"/>
    <x v="330"/>
    <d v="2017-10-13T00:00:00"/>
    <s v="Standard Class"/>
    <s v="FM-14380"/>
    <s v="Fred McMath"/>
    <x v="0"/>
    <s v="United States"/>
    <x v="66"/>
    <x v="12"/>
    <n v="48227"/>
    <x v="2"/>
    <s v="OFF-AP-10002191"/>
    <x v="1"/>
    <x v="9"/>
    <s v="Belkin 8 Outlet SurgeMaster II Gold Surge Protector"/>
    <n v="269.90999999999997"/>
    <n v="5"/>
    <n v="0.1"/>
    <n v="53.982000000000006"/>
    <x v="2"/>
    <x v="0"/>
    <s v="No"/>
  </r>
  <r>
    <n v="9265"/>
    <s v="US-2019-128118"/>
    <x v="221"/>
    <d v="2019-12-01T00:00:00"/>
    <s v="Standard Class"/>
    <s v="MY-17380"/>
    <s v="Maribeth Yedwab"/>
    <x v="1"/>
    <s v="United States"/>
    <x v="26"/>
    <x v="18"/>
    <n v="38109"/>
    <x v="0"/>
    <s v="OFF-BI-10000216"/>
    <x v="1"/>
    <x v="8"/>
    <s v="Mead 1st Gear 2&quot; Zipper Binder, Asst. Colors"/>
    <n v="11.673000000000002"/>
    <n v="3"/>
    <n v="0.7"/>
    <n v="-7.782"/>
    <x v="0"/>
    <x v="0"/>
    <s v="No"/>
  </r>
  <r>
    <n v="9266"/>
    <s v="US-2019-128118"/>
    <x v="221"/>
    <d v="2019-12-01T00:00:00"/>
    <s v="Standard Class"/>
    <s v="MY-17380"/>
    <s v="Maribeth Yedwab"/>
    <x v="1"/>
    <s v="United States"/>
    <x v="26"/>
    <x v="18"/>
    <n v="38109"/>
    <x v="0"/>
    <s v="OFF-EN-10003448"/>
    <x v="1"/>
    <x v="12"/>
    <s v="Peel &amp; Seel Recycled Catalog Envelopes, Brown"/>
    <n v="64.848000000000013"/>
    <n v="7"/>
    <n v="0.2"/>
    <n v="24.317999999999998"/>
    <x v="0"/>
    <x v="0"/>
    <s v="No"/>
  </r>
  <r>
    <n v="9267"/>
    <s v="CA-2016-125759"/>
    <x v="1213"/>
    <d v="2016-02-09T00:00:00"/>
    <s v="First Class"/>
    <s v="NM-18445"/>
    <s v="Nathan Mautz"/>
    <x v="2"/>
    <s v="United States"/>
    <x v="226"/>
    <x v="33"/>
    <n v="89031"/>
    <x v="1"/>
    <s v="FUR-FU-10002111"/>
    <x v="0"/>
    <x v="5"/>
    <s v="Master Caster Door Stop, Large Brown"/>
    <n v="14.56"/>
    <n v="2"/>
    <n v="0"/>
    <n v="5.5327999999999999"/>
    <x v="1"/>
    <x v="0"/>
    <s v="No"/>
  </r>
  <r>
    <n v="9268"/>
    <s v="CA-2017-151869"/>
    <x v="12"/>
    <d v="2017-09-25T00:00:00"/>
    <s v="Same Day"/>
    <s v="CS-11950"/>
    <s v="Carlos Soltero"/>
    <x v="0"/>
    <s v="United States"/>
    <x v="210"/>
    <x v="15"/>
    <n v="11520"/>
    <x v="3"/>
    <s v="FUR-CH-10001545"/>
    <x v="0"/>
    <x v="1"/>
    <s v="Hon Comfortask Task/Swivel Chairs"/>
    <n v="102.58200000000001"/>
    <n v="1"/>
    <n v="0.1"/>
    <n v="6.8388000000000009"/>
    <x v="3"/>
    <x v="0"/>
    <s v="No"/>
  </r>
  <r>
    <n v="9269"/>
    <s v="CA-2017-151869"/>
    <x v="12"/>
    <d v="2017-09-25T00:00:00"/>
    <s v="Same Day"/>
    <s v="CS-11950"/>
    <s v="Carlos Soltero"/>
    <x v="0"/>
    <s v="United States"/>
    <x v="210"/>
    <x v="15"/>
    <n v="11520"/>
    <x v="3"/>
    <s v="OFF-PA-10002947"/>
    <x v="1"/>
    <x v="10"/>
    <s v="Xerox 1923"/>
    <n v="20.04"/>
    <n v="3"/>
    <n v="0"/>
    <n v="9.6191999999999993"/>
    <x v="3"/>
    <x v="0"/>
    <s v="No"/>
  </r>
  <r>
    <n v="9270"/>
    <s v="US-2019-102183"/>
    <x v="170"/>
    <d v="2019-08-28T00:00:00"/>
    <s v="Standard Class"/>
    <s v="PK-19075"/>
    <s v="Pete Kriz"/>
    <x v="0"/>
    <s v="United States"/>
    <x v="20"/>
    <x v="15"/>
    <n v="10035"/>
    <x v="3"/>
    <s v="OFF-BI-10003476"/>
    <x v="1"/>
    <x v="8"/>
    <s v="Avery Metallic Poly Binders"/>
    <n v="32.088000000000001"/>
    <n v="7"/>
    <n v="0.2"/>
    <n v="11.2308"/>
    <x v="3"/>
    <x v="0"/>
    <s v="No"/>
  </r>
  <r>
    <n v="9271"/>
    <s v="US-2019-102183"/>
    <x v="170"/>
    <d v="2019-08-28T00:00:00"/>
    <s v="Standard Class"/>
    <s v="PK-19075"/>
    <s v="Pete Kriz"/>
    <x v="0"/>
    <s v="United States"/>
    <x v="20"/>
    <x v="15"/>
    <n v="10035"/>
    <x v="3"/>
    <s v="OFF-BI-10001359"/>
    <x v="1"/>
    <x v="8"/>
    <s v="GBC DocuBind TL300 Electric Binding System"/>
    <n v="4305.5520000000006"/>
    <n v="6"/>
    <n v="0.2"/>
    <n v="1453.1237999999996"/>
    <x v="3"/>
    <x v="0"/>
    <s v="No"/>
  </r>
  <r>
    <n v="9272"/>
    <s v="CA-2018-100510"/>
    <x v="536"/>
    <d v="2018-05-17T00:00:00"/>
    <s v="Standard Class"/>
    <s v="HM-14860"/>
    <s v="Harry Marie"/>
    <x v="1"/>
    <s v="United States"/>
    <x v="20"/>
    <x v="15"/>
    <n v="10024"/>
    <x v="3"/>
    <s v="FUR-FU-10000320"/>
    <x v="0"/>
    <x v="5"/>
    <s v="OIC Stacking Trays"/>
    <n v="10.02"/>
    <n v="3"/>
    <n v="0"/>
    <n v="4.4088000000000012"/>
    <x v="3"/>
    <x v="0"/>
    <s v="No"/>
  </r>
  <r>
    <n v="9273"/>
    <s v="CA-2018-100510"/>
    <x v="536"/>
    <d v="2018-05-17T00:00:00"/>
    <s v="Standard Class"/>
    <s v="HM-14860"/>
    <s v="Harry Marie"/>
    <x v="1"/>
    <s v="United States"/>
    <x v="20"/>
    <x v="15"/>
    <n v="10024"/>
    <x v="3"/>
    <s v="TEC-PH-10001835"/>
    <x v="2"/>
    <x v="7"/>
    <s v="Jawbone JAMBOX Wireless Bluetooth Speaker"/>
    <n v="631.96"/>
    <n v="4"/>
    <n v="0"/>
    <n v="303.3408"/>
    <x v="3"/>
    <x v="0"/>
    <s v="No"/>
  </r>
  <r>
    <n v="9274"/>
    <s v="CA-2019-146983"/>
    <x v="264"/>
    <d v="2019-09-06T00:00:00"/>
    <s v="Standard Class"/>
    <s v="AH-10210"/>
    <s v="Alan Hwang"/>
    <x v="0"/>
    <s v="United States"/>
    <x v="0"/>
    <x v="0"/>
    <n v="42420"/>
    <x v="0"/>
    <s v="OFF-BI-10003650"/>
    <x v="1"/>
    <x v="8"/>
    <s v="GBC DocuBind 300 Electric Binding Machine"/>
    <n v="1577.94"/>
    <n v="3"/>
    <n v="0"/>
    <n v="757.41120000000001"/>
    <x v="0"/>
    <x v="0"/>
    <s v="No"/>
  </r>
  <r>
    <n v="9275"/>
    <s v="US-2016-134054"/>
    <x v="982"/>
    <d v="2016-10-10T00:00:00"/>
    <s v="Same Day"/>
    <s v="FC-14335"/>
    <s v="Fred Chung"/>
    <x v="1"/>
    <s v="United States"/>
    <x v="305"/>
    <x v="27"/>
    <n v="87105"/>
    <x v="1"/>
    <s v="OFF-AR-10000937"/>
    <x v="1"/>
    <x v="6"/>
    <s v="Dixon Ticonderoga Core-Lock Colored Pencils, 48-Color Set"/>
    <n v="255.84999999999997"/>
    <n v="7"/>
    <n v="0"/>
    <n v="112.57400000000001"/>
    <x v="1"/>
    <x v="0"/>
    <s v="No"/>
  </r>
  <r>
    <n v="9276"/>
    <s v="CA-2018-113236"/>
    <x v="439"/>
    <d v="2018-05-29T00:00:00"/>
    <s v="Second Class"/>
    <s v="CP-12085"/>
    <s v="Cathy Prescott"/>
    <x v="1"/>
    <s v="United States"/>
    <x v="478"/>
    <x v="2"/>
    <n v="33445"/>
    <x v="0"/>
    <s v="OFF-ST-10000532"/>
    <x v="1"/>
    <x v="4"/>
    <s v="Advantus Rolling Drawer Organizers"/>
    <n v="184.70400000000001"/>
    <n v="6"/>
    <n v="0.2"/>
    <n v="13.852799999999995"/>
    <x v="0"/>
    <x v="0"/>
    <s v="No"/>
  </r>
  <r>
    <n v="9277"/>
    <s v="CA-2018-113236"/>
    <x v="439"/>
    <d v="2018-05-29T00:00:00"/>
    <s v="Second Class"/>
    <s v="CP-12085"/>
    <s v="Cathy Prescott"/>
    <x v="1"/>
    <s v="United States"/>
    <x v="478"/>
    <x v="2"/>
    <n v="33445"/>
    <x v="0"/>
    <s v="TEC-AC-10001267"/>
    <x v="2"/>
    <x v="11"/>
    <s v="Imation 32GB Pocket Pro USB 3.0 Flash Drive - 32 GB - Black - 1 P ..."/>
    <n v="47.92"/>
    <n v="2"/>
    <n v="0.2"/>
    <n v="11.98"/>
    <x v="0"/>
    <x v="0"/>
    <s v="No"/>
  </r>
  <r>
    <n v="9278"/>
    <s v="CA-2019-122539"/>
    <x v="96"/>
    <d v="2019-12-05T00:00:00"/>
    <s v="Standard Class"/>
    <s v="SC-20305"/>
    <s v="Sean Christensen"/>
    <x v="0"/>
    <s v="United States"/>
    <x v="10"/>
    <x v="9"/>
    <n v="19140"/>
    <x v="3"/>
    <s v="OFF-LA-10004853"/>
    <x v="1"/>
    <x v="2"/>
    <s v="Avery 483"/>
    <n v="15.936000000000002"/>
    <n v="4"/>
    <n v="0.2"/>
    <n v="5.1791999999999998"/>
    <x v="3"/>
    <x v="0"/>
    <s v="No"/>
  </r>
  <r>
    <n v="9279"/>
    <s v="CA-2019-122539"/>
    <x v="96"/>
    <d v="2019-12-05T00:00:00"/>
    <s v="Standard Class"/>
    <s v="SC-20305"/>
    <s v="Sean Christensen"/>
    <x v="0"/>
    <s v="United States"/>
    <x v="10"/>
    <x v="9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  <x v="3"/>
    <x v="0"/>
    <s v="No"/>
  </r>
  <r>
    <n v="9280"/>
    <s v="CA-2019-122539"/>
    <x v="96"/>
    <d v="2019-12-05T00:00:00"/>
    <s v="Standard Class"/>
    <s v="SC-20305"/>
    <s v="Sean Christensen"/>
    <x v="0"/>
    <s v="United States"/>
    <x v="10"/>
    <x v="9"/>
    <n v="19140"/>
    <x v="3"/>
    <s v="FUR-CH-10003379"/>
    <x v="0"/>
    <x v="1"/>
    <s v="Global Commerce Series High-Back Swivel/Tilt Chairs"/>
    <n v="398.97199999999998"/>
    <n v="2"/>
    <n v="0.3"/>
    <n v="-28.49799999999999"/>
    <x v="3"/>
    <x v="0"/>
    <s v="No"/>
  </r>
  <r>
    <n v="9281"/>
    <s v="CA-2018-166772"/>
    <x v="873"/>
    <d v="2018-09-24T00:00:00"/>
    <s v="Standard Class"/>
    <s v="HJ-14875"/>
    <s v="Heather Jas"/>
    <x v="2"/>
    <s v="United States"/>
    <x v="4"/>
    <x v="4"/>
    <n v="98105"/>
    <x v="1"/>
    <s v="FUR-BO-10002853"/>
    <x v="0"/>
    <x v="0"/>
    <s v="O'Sullivan 5-Shelf Heavy-Duty Bookcases"/>
    <n v="163.88"/>
    <n v="2"/>
    <n v="0"/>
    <n v="40.97"/>
    <x v="1"/>
    <x v="0"/>
    <s v="No"/>
  </r>
  <r>
    <n v="9282"/>
    <s v="US-2019-152898"/>
    <x v="220"/>
    <d v="2019-09-15T00:00:00"/>
    <s v="Standard Class"/>
    <s v="CB-12025"/>
    <s v="Cassandra Brandow"/>
    <x v="0"/>
    <s v="United States"/>
    <x v="102"/>
    <x v="17"/>
    <n v="23223"/>
    <x v="0"/>
    <s v="OFF-AP-10000027"/>
    <x v="1"/>
    <x v="9"/>
    <s v="Hoover Commercial SteamVac"/>
    <n v="67.900000000000006"/>
    <n v="5"/>
    <n v="0"/>
    <n v="20.369999999999997"/>
    <x v="0"/>
    <x v="0"/>
    <s v="No"/>
  </r>
  <r>
    <n v="9283"/>
    <s v="CA-2018-160486"/>
    <x v="945"/>
    <d v="2019-01-04T00:00:00"/>
    <s v="Standard Class"/>
    <s v="EH-14185"/>
    <s v="Evan Henry"/>
    <x v="0"/>
    <s v="United States"/>
    <x v="487"/>
    <x v="2"/>
    <n v="33407"/>
    <x v="0"/>
    <s v="OFF-PA-10002421"/>
    <x v="1"/>
    <x v="10"/>
    <s v="Embossed Ink Jet Note Cards"/>
    <n v="72.224000000000004"/>
    <n v="4"/>
    <n v="0.2"/>
    <n v="25.278400000000001"/>
    <x v="0"/>
    <x v="0"/>
    <s v="No"/>
  </r>
  <r>
    <n v="9284"/>
    <s v="CA-2019-102218"/>
    <x v="264"/>
    <d v="2019-09-04T00:00:00"/>
    <s v="Second Class"/>
    <s v="LW-17215"/>
    <s v="Luke Weiss"/>
    <x v="0"/>
    <s v="United States"/>
    <x v="299"/>
    <x v="22"/>
    <n v="80525"/>
    <x v="1"/>
    <s v="OFF-LA-10002475"/>
    <x v="1"/>
    <x v="2"/>
    <s v="Avery 519"/>
    <n v="11.696"/>
    <n v="2"/>
    <n v="0.2"/>
    <n v="3.9473999999999996"/>
    <x v="1"/>
    <x v="0"/>
    <s v="No"/>
  </r>
  <r>
    <n v="9285"/>
    <s v="CA-2016-161032"/>
    <x v="728"/>
    <d v="2016-11-23T00:00:00"/>
    <s v="Standard Class"/>
    <s v="MK-17905"/>
    <s v="Michael Kennedy"/>
    <x v="1"/>
    <s v="United States"/>
    <x v="47"/>
    <x v="6"/>
    <n v="53132"/>
    <x v="2"/>
    <s v="FUR-CH-10001482"/>
    <x v="0"/>
    <x v="1"/>
    <s v="Office Star - Mesh Screen back chair with Vinyl seat"/>
    <n v="392.93999999999994"/>
    <n v="3"/>
    <n v="0"/>
    <n v="43.223399999999984"/>
    <x v="2"/>
    <x v="0"/>
    <s v="No"/>
  </r>
  <r>
    <n v="9286"/>
    <s v="CA-2017-102778"/>
    <x v="82"/>
    <d v="2017-11-24T00:00:00"/>
    <s v="First Class"/>
    <s v="JH-15820"/>
    <s v="John Huston"/>
    <x v="0"/>
    <s v="United States"/>
    <x v="53"/>
    <x v="3"/>
    <n v="28110"/>
    <x v="0"/>
    <s v="FUR-FU-10000087"/>
    <x v="0"/>
    <x v="5"/>
    <s v="Executive Impressions 14&quot; Two-Color Numerals Wall Clock"/>
    <n v="18.175999999999998"/>
    <n v="1"/>
    <n v="0.2"/>
    <n v="4.7712000000000012"/>
    <x v="0"/>
    <x v="0"/>
    <s v="No"/>
  </r>
  <r>
    <n v="9287"/>
    <s v="CA-2019-154011"/>
    <x v="249"/>
    <d v="2019-06-26T00:00:00"/>
    <s v="Standard Class"/>
    <s v="DB-13270"/>
    <s v="Deborah Brumfield"/>
    <x v="2"/>
    <s v="United States"/>
    <x v="61"/>
    <x v="5"/>
    <n v="75081"/>
    <x v="2"/>
    <s v="OFF-BI-10003166"/>
    <x v="1"/>
    <x v="8"/>
    <s v="GBC Plasticlear Binding Covers"/>
    <n v="6.8879999999999981"/>
    <n v="3"/>
    <n v="0.8"/>
    <n v="-11.020800000000005"/>
    <x v="2"/>
    <x v="0"/>
    <s v="No"/>
  </r>
  <r>
    <n v="9288"/>
    <s v="CA-2019-154011"/>
    <x v="249"/>
    <d v="2019-06-26T00:00:00"/>
    <s v="Standard Class"/>
    <s v="DB-13270"/>
    <s v="Deborah Brumfield"/>
    <x v="2"/>
    <s v="United States"/>
    <x v="61"/>
    <x v="5"/>
    <n v="75081"/>
    <x v="2"/>
    <s v="FUR-TA-10000688"/>
    <x v="0"/>
    <x v="3"/>
    <s v="Chromcraft Bull-Nose Wood Round Conference Table Top, Wood Base"/>
    <n v="457.4849999999999"/>
    <n v="3"/>
    <n v="0.3"/>
    <n v="-84.961500000000029"/>
    <x v="2"/>
    <x v="0"/>
    <s v="No"/>
  </r>
  <r>
    <n v="9289"/>
    <s v="US-2019-165456"/>
    <x v="329"/>
    <d v="2019-12-03T00:00:00"/>
    <s v="First Class"/>
    <s v="TB-21625"/>
    <s v="Trudy Brown"/>
    <x v="0"/>
    <s v="United States"/>
    <x v="10"/>
    <x v="9"/>
    <n v="19134"/>
    <x v="3"/>
    <s v="FUR-CH-10003981"/>
    <x v="0"/>
    <x v="1"/>
    <s v="Global Commerce Series Low-Back Swivel/Tilt Chairs"/>
    <n v="1079.316"/>
    <n v="6"/>
    <n v="0.3"/>
    <n v="-15.418800000000203"/>
    <x v="3"/>
    <x v="0"/>
    <s v="No"/>
  </r>
  <r>
    <n v="9290"/>
    <s v="CA-2016-111857"/>
    <x v="488"/>
    <d v="2016-04-26T00:00:00"/>
    <s v="Second Class"/>
    <s v="NM-18445"/>
    <s v="Nathan Mautz"/>
    <x v="2"/>
    <s v="United States"/>
    <x v="8"/>
    <x v="1"/>
    <n v="94109"/>
    <x v="1"/>
    <s v="OFF-PA-10001878"/>
    <x v="1"/>
    <x v="10"/>
    <s v="Xerox 1891"/>
    <n v="48.91"/>
    <n v="1"/>
    <n v="0"/>
    <n v="22.987699999999997"/>
    <x v="1"/>
    <x v="0"/>
    <s v="No"/>
  </r>
  <r>
    <n v="9291"/>
    <s v="CA-2016-163650"/>
    <x v="865"/>
    <d v="2016-09-25T00:00:00"/>
    <s v="First Class"/>
    <s v="TT-21220"/>
    <s v="Thomas Thornton"/>
    <x v="0"/>
    <s v="United States"/>
    <x v="18"/>
    <x v="13"/>
    <n v="19901"/>
    <x v="3"/>
    <s v="OFF-AR-10002375"/>
    <x v="1"/>
    <x v="6"/>
    <s v="Newell 351"/>
    <n v="9.84"/>
    <n v="3"/>
    <n v="0"/>
    <n v="2.8535999999999988"/>
    <x v="3"/>
    <x v="0"/>
    <s v="No"/>
  </r>
  <r>
    <n v="9292"/>
    <s v="CA-2016-163650"/>
    <x v="865"/>
    <d v="2016-09-25T00:00:00"/>
    <s v="First Class"/>
    <s v="TT-21220"/>
    <s v="Thomas Thornton"/>
    <x v="0"/>
    <s v="United States"/>
    <x v="18"/>
    <x v="13"/>
    <n v="19901"/>
    <x v="3"/>
    <s v="OFF-BI-10004965"/>
    <x v="1"/>
    <x v="8"/>
    <s v="Ibico Covers for Plastic or Wire Binding Elements"/>
    <n v="34.5"/>
    <n v="3"/>
    <n v="0"/>
    <n v="15.524999999999999"/>
    <x v="3"/>
    <x v="0"/>
    <s v="No"/>
  </r>
  <r>
    <n v="9293"/>
    <s v="CA-2019-124114"/>
    <x v="580"/>
    <d v="2019-03-02T00:00:00"/>
    <s v="Same Day"/>
    <s v="RS-19765"/>
    <s v="Roland Schwarz"/>
    <x v="1"/>
    <s v="United States"/>
    <x v="435"/>
    <x v="5"/>
    <n v="76706"/>
    <x v="2"/>
    <s v="OFF-BI-10004022"/>
    <x v="1"/>
    <x v="8"/>
    <s v="Acco Suede Grain Vinyl Round Ring Binder"/>
    <n v="0.55599999999999983"/>
    <n v="1"/>
    <n v="0.8"/>
    <n v="-0.94520000000000004"/>
    <x v="2"/>
    <x v="0"/>
    <s v="No"/>
  </r>
  <r>
    <n v="9294"/>
    <s v="US-2019-116505"/>
    <x v="701"/>
    <d v="2019-11-21T00:00:00"/>
    <s v="Second Class"/>
    <s v="TB-21625"/>
    <s v="Trudy Brown"/>
    <x v="0"/>
    <s v="United States"/>
    <x v="521"/>
    <x v="39"/>
    <n v="21740"/>
    <x v="3"/>
    <s v="OFF-BI-10000050"/>
    <x v="1"/>
    <x v="8"/>
    <s v="Angle-D Binders with Locking Rings, Label Holders"/>
    <n v="43.8"/>
    <n v="6"/>
    <n v="0"/>
    <n v="20.585999999999999"/>
    <x v="3"/>
    <x v="0"/>
    <s v="No"/>
  </r>
  <r>
    <n v="9295"/>
    <s v="CA-2019-161340"/>
    <x v="39"/>
    <d v="2019-06-01T00:00:00"/>
    <s v="Standard Class"/>
    <s v="AM-10360"/>
    <s v="Alice McCarthy"/>
    <x v="1"/>
    <s v="United States"/>
    <x v="138"/>
    <x v="24"/>
    <n v="44105"/>
    <x v="3"/>
    <s v="OFF-PA-10002464"/>
    <x v="1"/>
    <x v="10"/>
    <s v="HP Office Recycled Paper (20Lb. and 87 Bright)"/>
    <n v="13.872000000000002"/>
    <n v="3"/>
    <n v="0.2"/>
    <n v="5.0286000000000008"/>
    <x v="3"/>
    <x v="0"/>
    <s v="No"/>
  </r>
  <r>
    <n v="9296"/>
    <s v="CA-2019-161340"/>
    <x v="39"/>
    <d v="2019-06-01T00:00:00"/>
    <s v="Standard Class"/>
    <s v="AM-10360"/>
    <s v="Alice McCarthy"/>
    <x v="1"/>
    <s v="United States"/>
    <x v="138"/>
    <x v="24"/>
    <n v="44105"/>
    <x v="3"/>
    <s v="FUR-BO-10004709"/>
    <x v="0"/>
    <x v="0"/>
    <s v="Bush Westfield Collection Bookcases, Medium Cherry Finish"/>
    <n v="115.96"/>
    <n v="4"/>
    <n v="0.5"/>
    <n v="-64.937599999999989"/>
    <x v="3"/>
    <x v="0"/>
    <s v="No"/>
  </r>
  <r>
    <n v="9297"/>
    <s v="US-2017-163433"/>
    <x v="24"/>
    <d v="2017-04-22T00:00:00"/>
    <s v="Second Class"/>
    <s v="MP-17965"/>
    <s v="Michael Paige"/>
    <x v="1"/>
    <s v="United States"/>
    <x v="392"/>
    <x v="5"/>
    <n v="78501"/>
    <x v="2"/>
    <s v="TEC-AC-10003590"/>
    <x v="2"/>
    <x v="11"/>
    <s v="TRENDnet 56K USB 2.0 Phone, Internet and Fax Modem"/>
    <n v="41.424000000000007"/>
    <n v="2"/>
    <n v="0.2"/>
    <n v="8.2847999999999971"/>
    <x v="2"/>
    <x v="0"/>
    <s v="No"/>
  </r>
  <r>
    <n v="9298"/>
    <s v="US-2017-163433"/>
    <x v="24"/>
    <d v="2017-04-22T00:00:00"/>
    <s v="Second Class"/>
    <s v="MP-17965"/>
    <s v="Michael Paige"/>
    <x v="1"/>
    <s v="United States"/>
    <x v="392"/>
    <x v="5"/>
    <n v="78501"/>
    <x v="2"/>
    <s v="TEC-PH-10003357"/>
    <x v="2"/>
    <x v="7"/>
    <s v="Grandstream GXP2100 Mainstream Business Phone"/>
    <n v="244.768"/>
    <n v="4"/>
    <n v="0.2"/>
    <n v="24.476800000000004"/>
    <x v="2"/>
    <x v="0"/>
    <s v="No"/>
  </r>
  <r>
    <n v="9299"/>
    <s v="US-2017-163433"/>
    <x v="24"/>
    <d v="2017-04-22T00:00:00"/>
    <s v="Second Class"/>
    <s v="MP-17965"/>
    <s v="Michael Paige"/>
    <x v="1"/>
    <s v="United States"/>
    <x v="392"/>
    <x v="5"/>
    <n v="78501"/>
    <x v="2"/>
    <s v="OFF-AR-10003373"/>
    <x v="1"/>
    <x v="6"/>
    <s v="Boston School Pro Electric Pencil Sharpener, 1670"/>
    <n v="74.352000000000004"/>
    <n v="3"/>
    <n v="0.2"/>
    <n v="6.5057999999999971"/>
    <x v="2"/>
    <x v="0"/>
    <s v="No"/>
  </r>
  <r>
    <n v="9300"/>
    <s v="US-2017-163433"/>
    <x v="24"/>
    <d v="2017-04-22T00:00:00"/>
    <s v="Second Class"/>
    <s v="MP-17965"/>
    <s v="Michael Paige"/>
    <x v="1"/>
    <s v="United States"/>
    <x v="392"/>
    <x v="5"/>
    <n v="78501"/>
    <x v="2"/>
    <s v="OFF-BI-10003676"/>
    <x v="1"/>
    <x v="8"/>
    <s v="GBC Standard Recycled Report Covers, Clear Plastic Sheets"/>
    <n v="4.3119999999999985"/>
    <n v="2"/>
    <n v="0.8"/>
    <n v="-6.8992000000000022"/>
    <x v="2"/>
    <x v="0"/>
    <s v="No"/>
  </r>
  <r>
    <n v="9301"/>
    <s v="US-2017-163433"/>
    <x v="24"/>
    <d v="2017-04-22T00:00:00"/>
    <s v="Second Class"/>
    <s v="MP-17965"/>
    <s v="Michael Paige"/>
    <x v="1"/>
    <s v="United States"/>
    <x v="392"/>
    <x v="5"/>
    <n v="78501"/>
    <x v="2"/>
    <s v="FUR-CH-10000225"/>
    <x v="0"/>
    <x v="1"/>
    <s v="Global Geo Office Task Chair, Gray"/>
    <n v="56.686"/>
    <n v="1"/>
    <n v="0.3"/>
    <n v="-20.245000000000008"/>
    <x v="2"/>
    <x v="0"/>
    <s v="No"/>
  </r>
  <r>
    <n v="9302"/>
    <s v="US-2017-163433"/>
    <x v="24"/>
    <d v="2017-04-22T00:00:00"/>
    <s v="Second Class"/>
    <s v="MP-17965"/>
    <s v="Michael Paige"/>
    <x v="1"/>
    <s v="United States"/>
    <x v="392"/>
    <x v="5"/>
    <n v="78501"/>
    <x v="2"/>
    <s v="TEC-PH-10001870"/>
    <x v="2"/>
    <x v="7"/>
    <s v="Lunatik TT5L-002 Taktik Strike Impact Protection System for iPhone 5"/>
    <n v="97.968000000000004"/>
    <n v="2"/>
    <n v="0.2"/>
    <n v="6.122999999999994"/>
    <x v="2"/>
    <x v="0"/>
    <s v="No"/>
  </r>
  <r>
    <n v="9303"/>
    <s v="US-2017-163433"/>
    <x v="24"/>
    <d v="2017-04-22T00:00:00"/>
    <s v="Second Class"/>
    <s v="MP-17965"/>
    <s v="Michael Paige"/>
    <x v="1"/>
    <s v="United States"/>
    <x v="392"/>
    <x v="5"/>
    <n v="78501"/>
    <x v="2"/>
    <s v="OFF-AR-10003481"/>
    <x v="1"/>
    <x v="6"/>
    <s v="Newell 348"/>
    <n v="7.8719999999999999"/>
    <n v="3"/>
    <n v="0.2"/>
    <n v="0.88559999999999883"/>
    <x v="2"/>
    <x v="0"/>
    <s v="No"/>
  </r>
  <r>
    <n v="9304"/>
    <s v="US-2017-163433"/>
    <x v="24"/>
    <d v="2017-04-22T00:00:00"/>
    <s v="Second Class"/>
    <s v="MP-17965"/>
    <s v="Michael Paige"/>
    <x v="1"/>
    <s v="United States"/>
    <x v="392"/>
    <x v="5"/>
    <n v="78501"/>
    <x v="2"/>
    <s v="OFF-PA-10003936"/>
    <x v="1"/>
    <x v="10"/>
    <s v="Xerox 1994"/>
    <n v="15.552000000000003"/>
    <n v="3"/>
    <n v="0.2"/>
    <n v="5.4432"/>
    <x v="2"/>
    <x v="0"/>
    <s v="No"/>
  </r>
  <r>
    <n v="9305"/>
    <s v="US-2017-163433"/>
    <x v="24"/>
    <d v="2017-04-22T00:00:00"/>
    <s v="Second Class"/>
    <s v="MP-17965"/>
    <s v="Michael Paige"/>
    <x v="1"/>
    <s v="United States"/>
    <x v="392"/>
    <x v="5"/>
    <n v="78501"/>
    <x v="2"/>
    <s v="OFF-BI-10000320"/>
    <x v="1"/>
    <x v="8"/>
    <s v="GBC Plastic Binding Combs"/>
    <n v="1.4759999999999998"/>
    <n v="1"/>
    <n v="0.8"/>
    <n v="-2.2877999999999998"/>
    <x v="2"/>
    <x v="0"/>
    <s v="No"/>
  </r>
  <r>
    <n v="9306"/>
    <s v="CA-2017-137603"/>
    <x v="444"/>
    <d v="2017-09-24T00:00:00"/>
    <s v="Standard Class"/>
    <s v="MH-17290"/>
    <s v="Marc Harrigan"/>
    <x v="2"/>
    <s v="United States"/>
    <x v="364"/>
    <x v="27"/>
    <n v="87505"/>
    <x v="1"/>
    <s v="OFF-AR-10001972"/>
    <x v="1"/>
    <x v="6"/>
    <s v="Newell 323"/>
    <n v="8.4"/>
    <n v="5"/>
    <n v="0"/>
    <n v="2.1840000000000002"/>
    <x v="1"/>
    <x v="0"/>
    <s v="No"/>
  </r>
  <r>
    <n v="9307"/>
    <s v="CA-2016-128237"/>
    <x v="727"/>
    <d v="2016-03-30T00:00:00"/>
    <s v="Standard Class"/>
    <s v="CA-12265"/>
    <s v="Christina Anderson"/>
    <x v="0"/>
    <s v="United States"/>
    <x v="8"/>
    <x v="1"/>
    <n v="94110"/>
    <x v="1"/>
    <s v="OFF-AR-10003829"/>
    <x v="1"/>
    <x v="6"/>
    <s v="Newell 35"/>
    <n v="6.56"/>
    <n v="2"/>
    <n v="0"/>
    <n v="1.9023999999999992"/>
    <x v="1"/>
    <x v="0"/>
    <s v="No"/>
  </r>
  <r>
    <n v="9308"/>
    <s v="CA-2016-128237"/>
    <x v="727"/>
    <d v="2016-03-30T00:00:00"/>
    <s v="Standard Class"/>
    <s v="CA-12265"/>
    <s v="Christina Anderson"/>
    <x v="0"/>
    <s v="United States"/>
    <x v="8"/>
    <x v="1"/>
    <n v="94110"/>
    <x v="1"/>
    <s v="OFF-AR-10003338"/>
    <x v="1"/>
    <x v="6"/>
    <s v="Eberhard Faber 3 1/2&quot; Golf Pencils"/>
    <n v="14.88"/>
    <n v="2"/>
    <n v="0"/>
    <n v="3.7200000000000006"/>
    <x v="1"/>
    <x v="0"/>
    <s v="No"/>
  </r>
  <r>
    <n v="9309"/>
    <s v="CA-2016-128237"/>
    <x v="727"/>
    <d v="2016-03-30T00:00:00"/>
    <s v="Standard Class"/>
    <s v="CA-12265"/>
    <s v="Christina Anderson"/>
    <x v="0"/>
    <s v="United States"/>
    <x v="8"/>
    <x v="1"/>
    <n v="94110"/>
    <x v="1"/>
    <s v="TEC-AC-10002558"/>
    <x v="2"/>
    <x v="11"/>
    <s v="Imation Swivel Flash Drive USB flash drive - 8 GB"/>
    <n v="45.48"/>
    <n v="4"/>
    <n v="0"/>
    <n v="15.917999999999999"/>
    <x v="1"/>
    <x v="0"/>
    <s v="No"/>
  </r>
  <r>
    <n v="9310"/>
    <s v="CA-2016-128237"/>
    <x v="727"/>
    <d v="2016-03-30T00:00:00"/>
    <s v="Standard Class"/>
    <s v="CA-12265"/>
    <s v="Christina Anderson"/>
    <x v="0"/>
    <s v="United States"/>
    <x v="8"/>
    <x v="1"/>
    <n v="94110"/>
    <x v="1"/>
    <s v="OFF-AR-10000034"/>
    <x v="1"/>
    <x v="6"/>
    <s v="BIC Brite Liner Grip Highlighters, Assorted, 5/Pack"/>
    <n v="25.44"/>
    <n v="6"/>
    <n v="0"/>
    <n v="9.9215999999999998"/>
    <x v="1"/>
    <x v="0"/>
    <s v="No"/>
  </r>
  <r>
    <n v="9311"/>
    <s v="US-2018-102141"/>
    <x v="370"/>
    <d v="2018-08-31T00:00:00"/>
    <s v="Standard Class"/>
    <s v="KD-16615"/>
    <s v="Ken Dana"/>
    <x v="1"/>
    <s v="United States"/>
    <x v="20"/>
    <x v="15"/>
    <n v="10024"/>
    <x v="3"/>
    <s v="OFF-BI-10001510"/>
    <x v="1"/>
    <x v="8"/>
    <s v="Deluxe Heavy-Duty Vinyl Round Ring Binder"/>
    <n v="146.68800000000002"/>
    <n v="8"/>
    <n v="0.2"/>
    <n v="45.839999999999996"/>
    <x v="3"/>
    <x v="0"/>
    <s v="No"/>
  </r>
  <r>
    <n v="9312"/>
    <s v="CA-2019-148642"/>
    <x v="904"/>
    <d v="2019-03-12T00:00:00"/>
    <s v="Standard Class"/>
    <s v="DW-13540"/>
    <s v="Don Weiss"/>
    <x v="0"/>
    <s v="United States"/>
    <x v="61"/>
    <x v="5"/>
    <n v="75220"/>
    <x v="2"/>
    <s v="OFF-LA-10000134"/>
    <x v="1"/>
    <x v="2"/>
    <s v="Avery 511"/>
    <n v="4.9280000000000008"/>
    <n v="2"/>
    <n v="0.2"/>
    <n v="1.7247999999999997"/>
    <x v="2"/>
    <x v="0"/>
    <s v="No"/>
  </r>
  <r>
    <n v="9313"/>
    <s v="CA-2019-148642"/>
    <x v="904"/>
    <d v="2019-03-12T00:00:00"/>
    <s v="Standard Class"/>
    <s v="DW-13540"/>
    <s v="Don Weiss"/>
    <x v="0"/>
    <s v="United States"/>
    <x v="61"/>
    <x v="5"/>
    <n v="75220"/>
    <x v="2"/>
    <s v="OFF-AR-10000588"/>
    <x v="1"/>
    <x v="6"/>
    <s v="Newell 345"/>
    <n v="63.488"/>
    <n v="4"/>
    <n v="0.2"/>
    <n v="4.7616000000000014"/>
    <x v="2"/>
    <x v="0"/>
    <s v="No"/>
  </r>
  <r>
    <n v="9314"/>
    <s v="CA-2017-111948"/>
    <x v="1214"/>
    <d v="2017-11-11T00:00:00"/>
    <s v="Same Day"/>
    <s v="AG-10495"/>
    <s v="Andrew Gjertsen"/>
    <x v="1"/>
    <s v="United States"/>
    <x v="66"/>
    <x v="12"/>
    <n v="48234"/>
    <x v="2"/>
    <s v="OFF-ST-10003282"/>
    <x v="1"/>
    <x v="4"/>
    <s v="Advantus 10-Drawer Portable Organizer, Chrome Metal Frame, Smoke Drawers"/>
    <n v="418.32"/>
    <n v="7"/>
    <n v="0"/>
    <n v="117.12960000000004"/>
    <x v="2"/>
    <x v="1"/>
    <s v="Yes"/>
  </r>
  <r>
    <n v="9315"/>
    <s v="CA-2017-111948"/>
    <x v="1214"/>
    <d v="2017-11-11T00:00:00"/>
    <s v="Same Day"/>
    <s v="AG-10495"/>
    <s v="Andrew Gjertsen"/>
    <x v="1"/>
    <s v="United States"/>
    <x v="66"/>
    <x v="12"/>
    <n v="48234"/>
    <x v="2"/>
    <s v="OFF-AP-10002311"/>
    <x v="1"/>
    <x v="9"/>
    <s v="Holmes Replacement Filter for HEPA Air Cleaner, Very Large Room, HEPA Filter"/>
    <n v="123.858"/>
    <n v="2"/>
    <n v="0.1"/>
    <n v="46.790800000000004"/>
    <x v="2"/>
    <x v="1"/>
    <s v="Yes"/>
  </r>
  <r>
    <n v="9316"/>
    <s v="CA-2018-161907"/>
    <x v="41"/>
    <d v="2018-04-09T00:00:00"/>
    <s v="Standard Class"/>
    <s v="JH-16180"/>
    <s v="Justin Hirsh"/>
    <x v="0"/>
    <s v="United States"/>
    <x v="10"/>
    <x v="9"/>
    <n v="19140"/>
    <x v="3"/>
    <s v="TEC-PH-10000141"/>
    <x v="2"/>
    <x v="7"/>
    <s v="Clearsounds A400"/>
    <n v="118.78199999999998"/>
    <n v="3"/>
    <n v="0.4"/>
    <n v="-27.715799999999994"/>
    <x v="3"/>
    <x v="0"/>
    <s v="No"/>
  </r>
  <r>
    <n v="9317"/>
    <s v="CA-2018-161907"/>
    <x v="41"/>
    <d v="2018-04-09T00:00:00"/>
    <s v="Standard Class"/>
    <s v="JH-16180"/>
    <s v="Justin Hirsh"/>
    <x v="0"/>
    <s v="United States"/>
    <x v="10"/>
    <x v="9"/>
    <n v="19140"/>
    <x v="3"/>
    <s v="OFF-SU-10000646"/>
    <x v="1"/>
    <x v="14"/>
    <s v="Premier Automatic Letter Opener"/>
    <n v="769.18400000000008"/>
    <n v="4"/>
    <n v="0.2"/>
    <n v="-163.45159999999996"/>
    <x v="3"/>
    <x v="0"/>
    <s v="No"/>
  </r>
  <r>
    <n v="9318"/>
    <s v="CA-2019-124940"/>
    <x v="1215"/>
    <d v="2019-02-26T00:00:00"/>
    <s v="Standard Class"/>
    <s v="DK-13090"/>
    <s v="Dave Kipp"/>
    <x v="0"/>
    <s v="United States"/>
    <x v="238"/>
    <x v="5"/>
    <n v="75007"/>
    <x v="2"/>
    <s v="TEC-AC-10002076"/>
    <x v="2"/>
    <x v="11"/>
    <s v="Microsoft Natural Keyboard Elite"/>
    <n v="47.904000000000003"/>
    <n v="1"/>
    <n v="0.2"/>
    <n v="-2.9940000000000015"/>
    <x v="2"/>
    <x v="0"/>
    <s v="No"/>
  </r>
  <r>
    <n v="9319"/>
    <s v="US-2019-108343"/>
    <x v="228"/>
    <d v="2019-07-25T00:00:00"/>
    <s v="Standard Class"/>
    <s v="AR-10825"/>
    <s v="Anthony Rawles"/>
    <x v="1"/>
    <s v="United States"/>
    <x v="20"/>
    <x v="15"/>
    <n v="10009"/>
    <x v="3"/>
    <s v="OFF-PA-10000743"/>
    <x v="1"/>
    <x v="10"/>
    <s v="Xerox 1977"/>
    <n v="13.36"/>
    <n v="2"/>
    <n v="0"/>
    <n v="6.4127999999999998"/>
    <x v="3"/>
    <x v="0"/>
    <s v="No"/>
  </r>
  <r>
    <n v="9320"/>
    <s v="US-2019-108343"/>
    <x v="228"/>
    <d v="2019-07-25T00:00:00"/>
    <s v="Standard Class"/>
    <s v="AR-10825"/>
    <s v="Anthony Rawles"/>
    <x v="1"/>
    <s v="United States"/>
    <x v="20"/>
    <x v="15"/>
    <n v="10009"/>
    <x v="3"/>
    <s v="FUR-CH-10002780"/>
    <x v="0"/>
    <x v="1"/>
    <s v="Office Star - Task Chair with Contemporary Loop Arms"/>
    <n v="163.76400000000001"/>
    <n v="2"/>
    <n v="0.1"/>
    <n v="25.474399999999999"/>
    <x v="3"/>
    <x v="0"/>
    <s v="No"/>
  </r>
  <r>
    <n v="9321"/>
    <s v="US-2019-108343"/>
    <x v="228"/>
    <d v="2019-07-25T00:00:00"/>
    <s v="Standard Class"/>
    <s v="AR-10825"/>
    <s v="Anthony Rawles"/>
    <x v="1"/>
    <s v="United States"/>
    <x v="20"/>
    <x v="15"/>
    <n v="10009"/>
    <x v="3"/>
    <s v="FUR-FU-10000747"/>
    <x v="0"/>
    <x v="5"/>
    <s v="Tenex B1-RE Series Chair Mats for Low Pile Carpets"/>
    <n v="183.92"/>
    <n v="4"/>
    <n v="0"/>
    <n v="31.266399999999976"/>
    <x v="3"/>
    <x v="0"/>
    <s v="No"/>
  </r>
  <r>
    <n v="9322"/>
    <s v="US-2018-111563"/>
    <x v="254"/>
    <d v="2018-11-08T00:00:00"/>
    <s v="Standard Class"/>
    <s v="SM-20005"/>
    <s v="Sally Matthias"/>
    <x v="0"/>
    <s v="United States"/>
    <x v="12"/>
    <x v="5"/>
    <n v="77041"/>
    <x v="2"/>
    <s v="FUR-FU-10002445"/>
    <x v="0"/>
    <x v="5"/>
    <s v="DAX Two-Tone Rosewood/Black Document Frame, Desktop, 5 x 7"/>
    <n v="11.376000000000001"/>
    <n v="3"/>
    <n v="0.6"/>
    <n v="-5.6879999999999988"/>
    <x v="2"/>
    <x v="0"/>
    <s v="No"/>
  </r>
  <r>
    <n v="9323"/>
    <s v="US-2018-111563"/>
    <x v="254"/>
    <d v="2018-11-08T00:00:00"/>
    <s v="Standard Class"/>
    <s v="SM-20005"/>
    <s v="Sally Matthias"/>
    <x v="0"/>
    <s v="United States"/>
    <x v="12"/>
    <x v="5"/>
    <n v="77041"/>
    <x v="2"/>
    <s v="FUR-FU-10000723"/>
    <x v="0"/>
    <x v="5"/>
    <s v="Deflect-o EconoMat Studded, No Bevel Mat for Low Pile Carpeting"/>
    <n v="66.112000000000009"/>
    <n v="4"/>
    <n v="0.6"/>
    <n v="-84.292799999999986"/>
    <x v="2"/>
    <x v="0"/>
    <s v="No"/>
  </r>
  <r>
    <n v="9324"/>
    <s v="CA-2019-121853"/>
    <x v="397"/>
    <d v="2019-09-29T00:00:00"/>
    <s v="Standard Class"/>
    <s v="DB-13660"/>
    <s v="Duane Benoit"/>
    <x v="0"/>
    <s v="United States"/>
    <x v="1"/>
    <x v="1"/>
    <n v="90036"/>
    <x v="1"/>
    <s v="OFF-PA-10003641"/>
    <x v="1"/>
    <x v="10"/>
    <s v="Xerox 1909"/>
    <n v="211.04"/>
    <n v="8"/>
    <n v="0"/>
    <n v="97.078399999999988"/>
    <x v="1"/>
    <x v="1"/>
    <s v="Yes"/>
  </r>
  <r>
    <n v="9325"/>
    <s v="CA-2019-121853"/>
    <x v="397"/>
    <d v="2019-09-29T00:00:00"/>
    <s v="Standard Class"/>
    <s v="DB-13660"/>
    <s v="Duane Benoit"/>
    <x v="0"/>
    <s v="United States"/>
    <x v="1"/>
    <x v="1"/>
    <n v="90036"/>
    <x v="1"/>
    <s v="FUR-CH-10003973"/>
    <x v="0"/>
    <x v="1"/>
    <s v="GuestStacker Chair with Chrome Finish Legs"/>
    <n v="594.81600000000003"/>
    <n v="2"/>
    <n v="0.2"/>
    <n v="59.481600000000014"/>
    <x v="1"/>
    <x v="1"/>
    <s v="Yes"/>
  </r>
  <r>
    <n v="9326"/>
    <s v="CA-2019-121853"/>
    <x v="397"/>
    <d v="2019-09-29T00:00:00"/>
    <s v="Standard Class"/>
    <s v="DB-13660"/>
    <s v="Duane Benoit"/>
    <x v="0"/>
    <s v="United States"/>
    <x v="1"/>
    <x v="1"/>
    <n v="90036"/>
    <x v="1"/>
    <s v="OFF-BI-10000977"/>
    <x v="1"/>
    <x v="8"/>
    <s v="Ibico Plastic Spiral Binding Combs"/>
    <n v="72.960000000000008"/>
    <n v="3"/>
    <n v="0.2"/>
    <n v="23.711999999999996"/>
    <x v="1"/>
    <x v="1"/>
    <s v="Yes"/>
  </r>
  <r>
    <n v="9327"/>
    <s v="US-2019-130687"/>
    <x v="210"/>
    <d v="2019-09-10T00:00:00"/>
    <s v="First Class"/>
    <s v="PF-19225"/>
    <s v="Phillip Flathmann"/>
    <x v="0"/>
    <s v="United States"/>
    <x v="156"/>
    <x v="4"/>
    <n v="98026"/>
    <x v="1"/>
    <s v="FUR-FU-10004053"/>
    <x v="0"/>
    <x v="5"/>
    <s v="DAX Two-Tone Silver Metal Document Frame"/>
    <n v="80.959999999999994"/>
    <n v="4"/>
    <n v="0"/>
    <n v="34.812800000000003"/>
    <x v="1"/>
    <x v="0"/>
    <s v="No"/>
  </r>
  <r>
    <n v="9328"/>
    <s v="US-2019-130687"/>
    <x v="210"/>
    <d v="2019-09-10T00:00:00"/>
    <s v="First Class"/>
    <s v="PF-19225"/>
    <s v="Phillip Flathmann"/>
    <x v="0"/>
    <s v="United States"/>
    <x v="156"/>
    <x v="4"/>
    <n v="98026"/>
    <x v="1"/>
    <s v="TEC-PH-10002033"/>
    <x v="2"/>
    <x v="7"/>
    <s v="Konftel 250 Conference phone - Charcoal black"/>
    <n v="455.71199999999999"/>
    <n v="2"/>
    <n v="0.2"/>
    <n v="34.178400000000011"/>
    <x v="1"/>
    <x v="0"/>
    <s v="No"/>
  </r>
  <r>
    <n v="9329"/>
    <s v="US-2019-130687"/>
    <x v="210"/>
    <d v="2019-09-10T00:00:00"/>
    <s v="First Class"/>
    <s v="PF-19225"/>
    <s v="Phillip Flathmann"/>
    <x v="0"/>
    <s v="United States"/>
    <x v="156"/>
    <x v="4"/>
    <n v="98026"/>
    <x v="1"/>
    <s v="OFF-AR-10004260"/>
    <x v="1"/>
    <x v="6"/>
    <s v="Boston 1799 Powerhouse Electric Pencil Sharpener"/>
    <n v="25.98"/>
    <n v="1"/>
    <n v="0"/>
    <n v="7.2744"/>
    <x v="1"/>
    <x v="0"/>
    <s v="No"/>
  </r>
  <r>
    <n v="9330"/>
    <s v="CA-2017-164497"/>
    <x v="109"/>
    <d v="2017-11-30T00:00:00"/>
    <s v="First Class"/>
    <s v="AJ-10945"/>
    <s v="Ashley Jarboe"/>
    <x v="0"/>
    <s v="United States"/>
    <x v="8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  <x v="1"/>
    <x v="0"/>
    <s v="No"/>
  </r>
  <r>
    <n v="9331"/>
    <s v="US-2017-153283"/>
    <x v="768"/>
    <d v="2017-11-18T00:00:00"/>
    <s v="Standard Class"/>
    <s v="EB-14110"/>
    <s v="Eugene Barchas"/>
    <x v="0"/>
    <s v="United States"/>
    <x v="20"/>
    <x v="15"/>
    <n v="10035"/>
    <x v="3"/>
    <s v="OFF-EN-10001539"/>
    <x v="1"/>
    <x v="12"/>
    <s v="Staple envelope"/>
    <n v="15.56"/>
    <n v="2"/>
    <n v="0"/>
    <n v="7.3132000000000001"/>
    <x v="3"/>
    <x v="0"/>
    <s v="No"/>
  </r>
  <r>
    <n v="9332"/>
    <s v="CA-2018-108056"/>
    <x v="321"/>
    <d v="2018-10-03T00:00:00"/>
    <s v="Standard Class"/>
    <s v="ES-14080"/>
    <s v="Erin Smith"/>
    <x v="1"/>
    <s v="United States"/>
    <x v="24"/>
    <x v="21"/>
    <n v="97477"/>
    <x v="1"/>
    <s v="TEC-PH-10001817"/>
    <x v="2"/>
    <x v="7"/>
    <s v="Wilson Electronics DB Pro Signal Booster"/>
    <n v="859.2"/>
    <n v="3"/>
    <n v="0.2"/>
    <n v="75.180000000000064"/>
    <x v="1"/>
    <x v="0"/>
    <s v="No"/>
  </r>
  <r>
    <n v="9333"/>
    <s v="CA-2019-127726"/>
    <x v="220"/>
    <d v="2019-09-13T00:00:00"/>
    <s v="Second Class"/>
    <s v="SS-20410"/>
    <s v="Shahid Shariari"/>
    <x v="0"/>
    <s v="United States"/>
    <x v="430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  <x v="0"/>
    <x v="0"/>
    <s v="No"/>
  </r>
  <r>
    <n v="9334"/>
    <s v="CA-2019-127726"/>
    <x v="220"/>
    <d v="2019-09-13T00:00:00"/>
    <s v="Second Class"/>
    <s v="SS-20410"/>
    <s v="Shahid Shariari"/>
    <x v="0"/>
    <s v="United States"/>
    <x v="430"/>
    <x v="0"/>
    <n v="40324"/>
    <x v="0"/>
    <s v="OFF-FA-10000992"/>
    <x v="1"/>
    <x v="13"/>
    <s v="Acco Clips to Go Binder Clips, 24 Clips in Two Sizes"/>
    <n v="14.2"/>
    <n v="4"/>
    <n v="0"/>
    <n v="6.6739999999999995"/>
    <x v="0"/>
    <x v="0"/>
    <s v="No"/>
  </r>
  <r>
    <n v="9335"/>
    <s v="CA-2019-110198"/>
    <x v="927"/>
    <d v="2019-05-02T00:00:00"/>
    <s v="First Class"/>
    <s v="AG-10900"/>
    <s v="Arthur Gainer"/>
    <x v="0"/>
    <s v="United States"/>
    <x v="197"/>
    <x v="2"/>
    <n v="33065"/>
    <x v="0"/>
    <s v="FUR-BO-10001798"/>
    <x v="0"/>
    <x v="0"/>
    <s v="Bush Somerset Collection Bookcase"/>
    <n v="314.35199999999998"/>
    <n v="3"/>
    <n v="0.2"/>
    <n v="-15.71759999999999"/>
    <x v="0"/>
    <x v="0"/>
    <s v="No"/>
  </r>
  <r>
    <n v="9336"/>
    <s v="CA-2019-110198"/>
    <x v="927"/>
    <d v="2019-05-02T00:00:00"/>
    <s v="First Class"/>
    <s v="AG-10900"/>
    <s v="Arthur Gainer"/>
    <x v="0"/>
    <s v="United States"/>
    <x v="197"/>
    <x v="2"/>
    <n v="33065"/>
    <x v="0"/>
    <s v="OFF-LA-10004409"/>
    <x v="1"/>
    <x v="2"/>
    <s v="Avery 492"/>
    <n v="4.6079999999999997"/>
    <n v="2"/>
    <n v="0.2"/>
    <n v="1.4975999999999996"/>
    <x v="0"/>
    <x v="0"/>
    <s v="No"/>
  </r>
  <r>
    <n v="9337"/>
    <s v="CA-2019-130715"/>
    <x v="118"/>
    <d v="2019-09-20T00:00:00"/>
    <s v="Standard Class"/>
    <s v="CY-12745"/>
    <s v="Craig Yedwab"/>
    <x v="1"/>
    <s v="United States"/>
    <x v="8"/>
    <x v="1"/>
    <n v="94110"/>
    <x v="1"/>
    <s v="OFF-FA-10000621"/>
    <x v="1"/>
    <x v="13"/>
    <s v="OIC Colored Binder Clips, Assorted Sizes"/>
    <n v="17.899999999999999"/>
    <n v="5"/>
    <n v="0"/>
    <n v="8.7710000000000008"/>
    <x v="1"/>
    <x v="0"/>
    <s v="No"/>
  </r>
  <r>
    <n v="9338"/>
    <s v="CA-2016-155264"/>
    <x v="538"/>
    <d v="2016-10-22T00:00:00"/>
    <s v="Second Class"/>
    <s v="RP-19270"/>
    <s v="Rachel Payne"/>
    <x v="1"/>
    <s v="United States"/>
    <x v="8"/>
    <x v="1"/>
    <n v="94110"/>
    <x v="1"/>
    <s v="OFF-BI-10003196"/>
    <x v="1"/>
    <x v="8"/>
    <s v="Accohide Poly Flexible Ring Binders"/>
    <n v="2.9920000000000004"/>
    <n v="1"/>
    <n v="0.2"/>
    <n v="1.1219999999999999"/>
    <x v="1"/>
    <x v="0"/>
    <s v="No"/>
  </r>
  <r>
    <n v="9339"/>
    <s v="CA-2016-155264"/>
    <x v="538"/>
    <d v="2016-10-22T00:00:00"/>
    <s v="Second Class"/>
    <s v="RP-19270"/>
    <s v="Rachel Payne"/>
    <x v="1"/>
    <s v="United States"/>
    <x v="8"/>
    <x v="1"/>
    <n v="94110"/>
    <x v="1"/>
    <s v="OFF-BI-10003727"/>
    <x v="1"/>
    <x v="8"/>
    <s v="Avery Durable Slant Ring Binders With Label Holder"/>
    <n v="20.064"/>
    <n v="6"/>
    <n v="0.2"/>
    <n v="7.0223999999999993"/>
    <x v="1"/>
    <x v="0"/>
    <s v="No"/>
  </r>
  <r>
    <n v="9340"/>
    <s v="CA-2016-155264"/>
    <x v="538"/>
    <d v="2016-10-22T00:00:00"/>
    <s v="Second Class"/>
    <s v="RP-19270"/>
    <s v="Rachel Payne"/>
    <x v="1"/>
    <s v="United States"/>
    <x v="8"/>
    <x v="1"/>
    <n v="94110"/>
    <x v="1"/>
    <s v="OFF-PA-10003228"/>
    <x v="1"/>
    <x v="10"/>
    <s v="Xerox 1917"/>
    <n v="146.72999999999999"/>
    <n v="3"/>
    <n v="0"/>
    <n v="68.963099999999997"/>
    <x v="1"/>
    <x v="0"/>
    <s v="No"/>
  </r>
  <r>
    <n v="9341"/>
    <s v="CA-2016-155264"/>
    <x v="538"/>
    <d v="2016-10-22T00:00:00"/>
    <s v="Second Class"/>
    <s v="RP-19270"/>
    <s v="Rachel Payne"/>
    <x v="1"/>
    <s v="United States"/>
    <x v="8"/>
    <x v="1"/>
    <n v="94110"/>
    <x v="1"/>
    <s v="OFF-LA-10002787"/>
    <x v="1"/>
    <x v="2"/>
    <s v="Avery 480"/>
    <n v="18.75"/>
    <n v="5"/>
    <n v="0"/>
    <n v="9"/>
    <x v="1"/>
    <x v="0"/>
    <s v="No"/>
  </r>
  <r>
    <n v="9342"/>
    <s v="CA-2016-155264"/>
    <x v="538"/>
    <d v="2016-10-22T00:00:00"/>
    <s v="Second Class"/>
    <s v="RP-19270"/>
    <s v="Rachel Payne"/>
    <x v="1"/>
    <s v="United States"/>
    <x v="8"/>
    <x v="1"/>
    <n v="94110"/>
    <x v="1"/>
    <s v="TEC-PH-10001305"/>
    <x v="2"/>
    <x v="7"/>
    <s v="Panasonic KX TS208W Corded phone"/>
    <n v="117.57600000000002"/>
    <n v="3"/>
    <n v="0.2"/>
    <n v="11.757600000000011"/>
    <x v="1"/>
    <x v="0"/>
    <s v="No"/>
  </r>
  <r>
    <n v="9343"/>
    <s v="CA-2018-119123"/>
    <x v="69"/>
    <d v="2018-03-18T00:00:00"/>
    <s v="Standard Class"/>
    <s v="DB-13360"/>
    <s v="Dennis Bolton"/>
    <x v="2"/>
    <s v="United States"/>
    <x v="169"/>
    <x v="1"/>
    <n v="92503"/>
    <x v="1"/>
    <s v="OFF-BI-10001036"/>
    <x v="1"/>
    <x v="8"/>
    <s v="Cardinal EasyOpen D-Ring Binders"/>
    <n v="51.184000000000012"/>
    <n v="7"/>
    <n v="0.2"/>
    <n v="19.193999999999999"/>
    <x v="1"/>
    <x v="0"/>
    <s v="No"/>
  </r>
  <r>
    <n v="9344"/>
    <s v="CA-2019-109085"/>
    <x v="922"/>
    <d v="2019-02-20T00:00:00"/>
    <s v="First Class"/>
    <s v="CK-12325"/>
    <s v="Christine Kargatis"/>
    <x v="2"/>
    <s v="United States"/>
    <x v="21"/>
    <x v="24"/>
    <n v="45373"/>
    <x v="3"/>
    <s v="FUR-TA-10001086"/>
    <x v="0"/>
    <x v="3"/>
    <s v="SAFCO PlanMaster Boards, 60w x 37-1/2d, White Melamine"/>
    <n v="455.97"/>
    <n v="5"/>
    <n v="0.4"/>
    <n v="-106.39299999999997"/>
    <x v="3"/>
    <x v="1"/>
    <s v="Yes"/>
  </r>
  <r>
    <n v="9345"/>
    <s v="CA-2019-109085"/>
    <x v="922"/>
    <d v="2019-02-20T00:00:00"/>
    <s v="First Class"/>
    <s v="CK-12325"/>
    <s v="Christine Kargatis"/>
    <x v="2"/>
    <s v="United States"/>
    <x v="21"/>
    <x v="24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  <x v="3"/>
    <x v="1"/>
    <s v="Yes"/>
  </r>
  <r>
    <n v="9346"/>
    <s v="CA-2019-109085"/>
    <x v="922"/>
    <d v="2019-02-20T00:00:00"/>
    <s v="First Class"/>
    <s v="CK-12325"/>
    <s v="Christine Kargatis"/>
    <x v="2"/>
    <s v="United States"/>
    <x v="21"/>
    <x v="24"/>
    <n v="45373"/>
    <x v="3"/>
    <s v="TEC-PH-10000526"/>
    <x v="2"/>
    <x v="7"/>
    <s v="Vtech CS6719"/>
    <n v="57.593999999999994"/>
    <n v="1"/>
    <n v="0.4"/>
    <n v="-11.518799999999999"/>
    <x v="3"/>
    <x v="1"/>
    <s v="Yes"/>
  </r>
  <r>
    <n v="9347"/>
    <s v="CA-2019-109085"/>
    <x v="922"/>
    <d v="2019-02-20T00:00:00"/>
    <s v="First Class"/>
    <s v="CK-12325"/>
    <s v="Christine Kargatis"/>
    <x v="2"/>
    <s v="United States"/>
    <x v="21"/>
    <x v="24"/>
    <n v="45373"/>
    <x v="3"/>
    <s v="FUR-FU-10004973"/>
    <x v="0"/>
    <x v="5"/>
    <s v="Flat Face Poster Frame"/>
    <n v="30.144000000000002"/>
    <n v="2"/>
    <n v="0.2"/>
    <n v="8.2896000000000001"/>
    <x v="3"/>
    <x v="1"/>
    <s v="Yes"/>
  </r>
  <r>
    <n v="9348"/>
    <s v="CA-2019-109085"/>
    <x v="922"/>
    <d v="2019-02-20T00:00:00"/>
    <s v="First Class"/>
    <s v="CK-12325"/>
    <s v="Christine Kargatis"/>
    <x v="2"/>
    <s v="United States"/>
    <x v="21"/>
    <x v="24"/>
    <n v="45373"/>
    <x v="3"/>
    <s v="FUR-CH-10003981"/>
    <x v="0"/>
    <x v="1"/>
    <s v="Global Commerce Series Low-Back Swivel/Tilt Chairs"/>
    <n v="899.43"/>
    <n v="5"/>
    <n v="0.3"/>
    <n v="-12.84900000000016"/>
    <x v="3"/>
    <x v="1"/>
    <s v="Yes"/>
  </r>
  <r>
    <n v="9349"/>
    <s v="CA-2018-114860"/>
    <x v="596"/>
    <d v="2018-12-28T00:00:00"/>
    <s v="Standard Class"/>
    <s v="DN-13690"/>
    <s v="Duane Noonan"/>
    <x v="0"/>
    <s v="United States"/>
    <x v="429"/>
    <x v="1"/>
    <n v="92553"/>
    <x v="1"/>
    <s v="FUR-FU-10000277"/>
    <x v="0"/>
    <x v="5"/>
    <s v="Deflect-o DuraMat Antistatic Studded Beveled Mat for Medium Pile Carpeting"/>
    <n v="842.72"/>
    <n v="8"/>
    <n v="0"/>
    <n v="202.25279999999998"/>
    <x v="1"/>
    <x v="0"/>
    <s v="No"/>
  </r>
  <r>
    <n v="9350"/>
    <s v="CA-2018-114860"/>
    <x v="596"/>
    <d v="2018-12-28T00:00:00"/>
    <s v="Standard Class"/>
    <s v="DN-13690"/>
    <s v="Duane Noonan"/>
    <x v="0"/>
    <s v="United States"/>
    <x v="429"/>
    <x v="1"/>
    <n v="92553"/>
    <x v="1"/>
    <s v="FUR-FU-10001934"/>
    <x v="0"/>
    <x v="5"/>
    <s v="Magnifier Swing Arm Lamp"/>
    <n v="41.96"/>
    <n v="2"/>
    <n v="0"/>
    <n v="10.909600000000001"/>
    <x v="1"/>
    <x v="0"/>
    <s v="No"/>
  </r>
  <r>
    <n v="9351"/>
    <s v="CA-2018-159009"/>
    <x v="713"/>
    <d v="2018-09-27T00:00:00"/>
    <s v="Standard Class"/>
    <s v="DP-13105"/>
    <s v="Dave Poirier"/>
    <x v="1"/>
    <s v="United States"/>
    <x v="4"/>
    <x v="4"/>
    <n v="98115"/>
    <x v="1"/>
    <s v="OFF-BI-10004970"/>
    <x v="1"/>
    <x v="8"/>
    <s v="ACCOHIDE 3-Ring Binder, Blue, 1&quot;"/>
    <n v="13.216000000000001"/>
    <n v="4"/>
    <n v="0.2"/>
    <n v="4.4603999999999999"/>
    <x v="1"/>
    <x v="0"/>
    <s v="No"/>
  </r>
  <r>
    <n v="9352"/>
    <s v="CA-2018-159009"/>
    <x v="713"/>
    <d v="2018-09-27T00:00:00"/>
    <s v="Standard Class"/>
    <s v="DP-13105"/>
    <s v="Dave Poirier"/>
    <x v="1"/>
    <s v="United States"/>
    <x v="4"/>
    <x v="4"/>
    <n v="98115"/>
    <x v="1"/>
    <s v="FUR-CH-10003396"/>
    <x v="0"/>
    <x v="1"/>
    <s v="Global Deluxe Steno Chair"/>
    <n v="184.75200000000001"/>
    <n v="3"/>
    <n v="0.2"/>
    <n v="-20.784600000000012"/>
    <x v="1"/>
    <x v="0"/>
    <s v="No"/>
  </r>
  <r>
    <n v="9353"/>
    <s v="CA-2019-148411"/>
    <x v="241"/>
    <d v="2019-09-26T00:00:00"/>
    <s v="First Class"/>
    <s v="RO-19780"/>
    <s v="Rose O'Brian"/>
    <x v="0"/>
    <s v="United States"/>
    <x v="22"/>
    <x v="10"/>
    <n v="60623"/>
    <x v="2"/>
    <s v="FUR-CH-10003973"/>
    <x v="0"/>
    <x v="1"/>
    <s v="GuestStacker Chair with Chrome Finish Legs"/>
    <n v="520.46399999999994"/>
    <n v="2"/>
    <n v="0.3"/>
    <n v="-14.870399999999961"/>
    <x v="2"/>
    <x v="0"/>
    <s v="No"/>
  </r>
  <r>
    <n v="9354"/>
    <s v="CA-2019-148411"/>
    <x v="241"/>
    <d v="2019-09-26T00:00:00"/>
    <s v="First Class"/>
    <s v="RO-19780"/>
    <s v="Rose O'Brian"/>
    <x v="0"/>
    <s v="United States"/>
    <x v="22"/>
    <x v="10"/>
    <n v="60623"/>
    <x v="2"/>
    <s v="OFF-PA-10002109"/>
    <x v="1"/>
    <x v="10"/>
    <s v="Wirebound Voice Message Log Book"/>
    <n v="11.423999999999999"/>
    <n v="3"/>
    <n v="0.2"/>
    <n v="3.7127999999999988"/>
    <x v="2"/>
    <x v="0"/>
    <s v="No"/>
  </r>
  <r>
    <n v="9355"/>
    <s v="CA-2017-110324"/>
    <x v="494"/>
    <d v="2017-12-05T00:00:00"/>
    <s v="Standard Class"/>
    <s v="MA-17560"/>
    <s v="Matt Abelman"/>
    <x v="2"/>
    <s v="United States"/>
    <x v="25"/>
    <x v="12"/>
    <n v="49201"/>
    <x v="2"/>
    <s v="OFF-PA-10001826"/>
    <x v="1"/>
    <x v="10"/>
    <s v="Xerox 207"/>
    <n v="19.440000000000001"/>
    <n v="3"/>
    <n v="0"/>
    <n v="9.3312000000000008"/>
    <x v="2"/>
    <x v="0"/>
    <s v="No"/>
  </r>
  <r>
    <n v="9356"/>
    <s v="CA-2017-110324"/>
    <x v="494"/>
    <d v="2017-12-05T00:00:00"/>
    <s v="Standard Class"/>
    <s v="MA-17560"/>
    <s v="Matt Abelman"/>
    <x v="2"/>
    <s v="United States"/>
    <x v="25"/>
    <x v="12"/>
    <n v="49201"/>
    <x v="2"/>
    <s v="OFF-AR-10000823"/>
    <x v="1"/>
    <x v="6"/>
    <s v="Newell 307"/>
    <n v="3.64"/>
    <n v="2"/>
    <n v="0"/>
    <n v="1.0192000000000001"/>
    <x v="2"/>
    <x v="0"/>
    <s v="No"/>
  </r>
  <r>
    <n v="9357"/>
    <s v="CA-2017-110324"/>
    <x v="494"/>
    <d v="2017-12-05T00:00:00"/>
    <s v="Standard Class"/>
    <s v="MA-17560"/>
    <s v="Matt Abelman"/>
    <x v="2"/>
    <s v="United States"/>
    <x v="25"/>
    <x v="12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  <x v="2"/>
    <x v="0"/>
    <s v="No"/>
  </r>
  <r>
    <n v="9358"/>
    <s v="CA-2018-168046"/>
    <x v="967"/>
    <d v="2018-01-28T00:00:00"/>
    <s v="Second Class"/>
    <s v="JD-15895"/>
    <s v="Jonathan Doherty"/>
    <x v="1"/>
    <s v="United States"/>
    <x v="20"/>
    <x v="15"/>
    <n v="10024"/>
    <x v="3"/>
    <s v="OFF-BI-10003676"/>
    <x v="1"/>
    <x v="8"/>
    <s v="GBC Standard Recycled Report Covers, Clear Plastic Sheets"/>
    <n v="43.120000000000005"/>
    <n v="5"/>
    <n v="0.2"/>
    <n v="15.091999999999995"/>
    <x v="3"/>
    <x v="0"/>
    <s v="No"/>
  </r>
  <r>
    <n v="9359"/>
    <s v="CA-2018-168046"/>
    <x v="967"/>
    <d v="2018-01-28T00:00:00"/>
    <s v="Second Class"/>
    <s v="JD-15895"/>
    <s v="Jonathan Doherty"/>
    <x v="1"/>
    <s v="United States"/>
    <x v="20"/>
    <x v="15"/>
    <n v="10024"/>
    <x v="3"/>
    <s v="FUR-TA-10001095"/>
    <x v="0"/>
    <x v="3"/>
    <s v="Chromcraft Round Conference Tables"/>
    <n v="313.72199999999998"/>
    <n v="3"/>
    <n v="0.4"/>
    <n v="-99.34529999999998"/>
    <x v="3"/>
    <x v="0"/>
    <s v="No"/>
  </r>
  <r>
    <n v="9360"/>
    <s v="CA-2018-168046"/>
    <x v="967"/>
    <d v="2018-01-28T00:00:00"/>
    <s v="Second Class"/>
    <s v="JD-15895"/>
    <s v="Jonathan Doherty"/>
    <x v="1"/>
    <s v="United States"/>
    <x v="20"/>
    <x v="15"/>
    <n v="10024"/>
    <x v="3"/>
    <s v="FUR-FU-10000747"/>
    <x v="0"/>
    <x v="5"/>
    <s v="Tenex B1-RE Series Chair Mats for Low Pile Carpets"/>
    <n v="45.98"/>
    <n v="1"/>
    <n v="0"/>
    <n v="7.816599999999994"/>
    <x v="3"/>
    <x v="0"/>
    <s v="No"/>
  </r>
  <r>
    <n v="9361"/>
    <s v="CA-2018-168046"/>
    <x v="967"/>
    <d v="2018-01-28T00:00:00"/>
    <s v="Second Class"/>
    <s v="JD-15895"/>
    <s v="Jonathan Doherty"/>
    <x v="1"/>
    <s v="United States"/>
    <x v="20"/>
    <x v="15"/>
    <n v="10024"/>
    <x v="3"/>
    <s v="OFF-ST-10004337"/>
    <x v="1"/>
    <x v="4"/>
    <s v="SAFCO Commercial Wire Shelving, 72h"/>
    <n v="428.68"/>
    <n v="7"/>
    <n v="0"/>
    <n v="0"/>
    <x v="3"/>
    <x v="0"/>
    <s v="No"/>
  </r>
  <r>
    <n v="9362"/>
    <s v="CA-2019-111591"/>
    <x v="708"/>
    <d v="2019-03-25T00:00:00"/>
    <s v="Standard Class"/>
    <s v="PS-18970"/>
    <s v="Paul Stevenson"/>
    <x v="2"/>
    <s v="United States"/>
    <x v="4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  <x v="1"/>
    <x v="0"/>
    <s v="No"/>
  </r>
  <r>
    <n v="9363"/>
    <s v="CA-2019-111591"/>
    <x v="708"/>
    <d v="2019-03-25T00:00:00"/>
    <s v="Standard Class"/>
    <s v="PS-18970"/>
    <s v="Paul Stevenson"/>
    <x v="2"/>
    <s v="United States"/>
    <x v="4"/>
    <x v="4"/>
    <n v="98105"/>
    <x v="1"/>
    <s v="OFF-FA-10004838"/>
    <x v="1"/>
    <x v="13"/>
    <s v="Super Bands, 12/Pack"/>
    <n v="13.020000000000001"/>
    <n v="7"/>
    <n v="0"/>
    <n v="0.3906000000000005"/>
    <x v="1"/>
    <x v="0"/>
    <s v="No"/>
  </r>
  <r>
    <n v="9364"/>
    <s v="CA-2019-111591"/>
    <x v="708"/>
    <d v="2019-03-25T00:00:00"/>
    <s v="Standard Class"/>
    <s v="PS-18970"/>
    <s v="Paul Stevenson"/>
    <x v="2"/>
    <s v="United States"/>
    <x v="4"/>
    <x v="4"/>
    <n v="98105"/>
    <x v="1"/>
    <s v="FUR-FU-10002364"/>
    <x v="0"/>
    <x v="5"/>
    <s v="Eldon Expressions Wood Desk Accessories, Oak"/>
    <n v="22.14"/>
    <n v="3"/>
    <n v="0"/>
    <n v="6.4205999999999976"/>
    <x v="1"/>
    <x v="0"/>
    <s v="No"/>
  </r>
  <r>
    <n v="9365"/>
    <s v="CA-2019-111591"/>
    <x v="708"/>
    <d v="2019-03-25T00:00:00"/>
    <s v="Standard Class"/>
    <s v="PS-18970"/>
    <s v="Paul Stevenson"/>
    <x v="2"/>
    <s v="United States"/>
    <x v="4"/>
    <x v="4"/>
    <n v="98105"/>
    <x v="1"/>
    <s v="OFF-ST-10001809"/>
    <x v="1"/>
    <x v="4"/>
    <s v="Fellowes Officeware Wire Shelving"/>
    <n v="359.32"/>
    <n v="4"/>
    <n v="0"/>
    <n v="7.1863999999999919"/>
    <x v="1"/>
    <x v="0"/>
    <s v="No"/>
  </r>
  <r>
    <n v="9366"/>
    <s v="US-2016-166828"/>
    <x v="963"/>
    <d v="2016-08-25T00:00:00"/>
    <s v="First Class"/>
    <s v="JF-15415"/>
    <s v="Jennifer Ferguson"/>
    <x v="0"/>
    <s v="United States"/>
    <x v="490"/>
    <x v="25"/>
    <n v="63301"/>
    <x v="2"/>
    <s v="OFF-PA-10001846"/>
    <x v="1"/>
    <x v="10"/>
    <s v="Xerox 1899"/>
    <n v="11.56"/>
    <n v="2"/>
    <n v="0"/>
    <n v="5.6644000000000005"/>
    <x v="2"/>
    <x v="0"/>
    <s v="No"/>
  </r>
  <r>
    <n v="9367"/>
    <s v="CA-2016-108147"/>
    <x v="785"/>
    <d v="2016-06-13T00:00:00"/>
    <s v="Standard Class"/>
    <s v="RD-19480"/>
    <s v="Rick Duston"/>
    <x v="0"/>
    <s v="United States"/>
    <x v="85"/>
    <x v="15"/>
    <n v="11561"/>
    <x v="3"/>
    <s v="OFF-BI-10003876"/>
    <x v="1"/>
    <x v="8"/>
    <s v="Green Canvas Binder for 8-1/2&quot; x 14&quot; Sheets"/>
    <n v="68.48"/>
    <n v="2"/>
    <n v="0.2"/>
    <n v="25.679999999999996"/>
    <x v="3"/>
    <x v="0"/>
    <s v="No"/>
  </r>
  <r>
    <n v="9368"/>
    <s v="CA-2016-108147"/>
    <x v="785"/>
    <d v="2016-06-13T00:00:00"/>
    <s v="Standard Class"/>
    <s v="RD-19480"/>
    <s v="Rick Duston"/>
    <x v="0"/>
    <s v="United States"/>
    <x v="85"/>
    <x v="15"/>
    <n v="11561"/>
    <x v="3"/>
    <s v="OFF-ST-10003470"/>
    <x v="1"/>
    <x v="4"/>
    <s v="Tennsco Snap-Together Open Shelving Units, Starter Sets and Add-On Units"/>
    <n v="1676.88"/>
    <n v="6"/>
    <n v="0"/>
    <n v="83.843999999999937"/>
    <x v="3"/>
    <x v="0"/>
    <s v="No"/>
  </r>
  <r>
    <n v="9369"/>
    <s v="CA-2018-154998"/>
    <x v="281"/>
    <d v="2018-04-09T00:00:00"/>
    <s v="First Class"/>
    <s v="ES-14080"/>
    <s v="Erin Smith"/>
    <x v="1"/>
    <s v="United States"/>
    <x v="80"/>
    <x v="30"/>
    <n v="8701"/>
    <x v="3"/>
    <s v="OFF-PA-10004243"/>
    <x v="1"/>
    <x v="10"/>
    <s v="Xerox 1939"/>
    <n v="37.94"/>
    <n v="2"/>
    <n v="0"/>
    <n v="18.211199999999998"/>
    <x v="3"/>
    <x v="0"/>
    <s v="No"/>
  </r>
  <r>
    <n v="9370"/>
    <s v="CA-2019-113460"/>
    <x v="659"/>
    <d v="2019-11-09T00:00:00"/>
    <s v="Second Class"/>
    <s v="KN-16390"/>
    <s v="Katherine Nockton"/>
    <x v="1"/>
    <s v="United States"/>
    <x v="183"/>
    <x v="39"/>
    <n v="20735"/>
    <x v="3"/>
    <s v="FUR-CH-10000422"/>
    <x v="0"/>
    <x v="1"/>
    <s v="Global Highback Leather Tilter in Burgundy"/>
    <n v="272.96999999999997"/>
    <n v="3"/>
    <n v="0"/>
    <n v="43.675200000000018"/>
    <x v="3"/>
    <x v="0"/>
    <s v="No"/>
  </r>
  <r>
    <n v="9371"/>
    <s v="CA-2017-111339"/>
    <x v="352"/>
    <d v="2017-05-31T00:00:00"/>
    <s v="First Class"/>
    <s v="VP-21760"/>
    <s v="Victoria Pisteka"/>
    <x v="1"/>
    <s v="United States"/>
    <x v="38"/>
    <x v="24"/>
    <n v="43229"/>
    <x v="3"/>
    <s v="FUR-FU-10002506"/>
    <x v="0"/>
    <x v="5"/>
    <s v="Tensor &quot;Hersey Kiss&quot; Styled Floor Lamp"/>
    <n v="41.568000000000005"/>
    <n v="4"/>
    <n v="0.2"/>
    <n v="-4.1568000000000023"/>
    <x v="3"/>
    <x v="0"/>
    <s v="No"/>
  </r>
  <r>
    <n v="9372"/>
    <s v="CA-2017-111339"/>
    <x v="352"/>
    <d v="2017-05-31T00:00:00"/>
    <s v="First Class"/>
    <s v="VP-21760"/>
    <s v="Victoria Pisteka"/>
    <x v="1"/>
    <s v="United States"/>
    <x v="38"/>
    <x v="24"/>
    <n v="43229"/>
    <x v="3"/>
    <s v="FUR-CH-10000863"/>
    <x v="0"/>
    <x v="1"/>
    <s v="Novimex Swivel Fabric Task Chair"/>
    <n v="317.05799999999999"/>
    <n v="3"/>
    <n v="0.3"/>
    <n v="-86.058600000000013"/>
    <x v="3"/>
    <x v="0"/>
    <s v="No"/>
  </r>
  <r>
    <n v="9373"/>
    <s v="CA-2017-111339"/>
    <x v="352"/>
    <d v="2017-05-31T00:00:00"/>
    <s v="First Class"/>
    <s v="VP-21760"/>
    <s v="Victoria Pisteka"/>
    <x v="1"/>
    <s v="United States"/>
    <x v="38"/>
    <x v="24"/>
    <n v="43229"/>
    <x v="3"/>
    <s v="OFF-FA-10002988"/>
    <x v="1"/>
    <x v="13"/>
    <s v="Ideal Clamps"/>
    <n v="8.0399999999999991"/>
    <n v="5"/>
    <n v="0.2"/>
    <n v="2.9144999999999994"/>
    <x v="3"/>
    <x v="0"/>
    <s v="No"/>
  </r>
  <r>
    <n v="9374"/>
    <s v="CA-2019-102820"/>
    <x v="917"/>
    <d v="2019-05-11T00:00:00"/>
    <s v="Standard Class"/>
    <s v="CS-11950"/>
    <s v="Carlos Soltero"/>
    <x v="0"/>
    <s v="United States"/>
    <x v="45"/>
    <x v="1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  <x v="1"/>
    <x v="0"/>
    <s v="No"/>
  </r>
  <r>
    <n v="9375"/>
    <s v="CA-2018-149671"/>
    <x v="410"/>
    <d v="2018-06-09T00:00:00"/>
    <s v="Standard Class"/>
    <s v="KB-16600"/>
    <s v="Ken Brennan"/>
    <x v="1"/>
    <s v="United States"/>
    <x v="4"/>
    <x v="4"/>
    <n v="98105"/>
    <x v="1"/>
    <s v="OFF-SU-10002537"/>
    <x v="1"/>
    <x v="14"/>
    <s v="Acme Box Cutter Scissors"/>
    <n v="61.38"/>
    <n v="6"/>
    <n v="0"/>
    <n v="15.958800000000004"/>
    <x v="1"/>
    <x v="0"/>
    <s v="No"/>
  </r>
  <r>
    <n v="9376"/>
    <s v="CA-2017-126347"/>
    <x v="639"/>
    <d v="2017-12-19T00:00:00"/>
    <s v="Second Class"/>
    <s v="AJ-10945"/>
    <s v="Ashley Jarboe"/>
    <x v="0"/>
    <s v="United States"/>
    <x v="1"/>
    <x v="1"/>
    <n v="90045"/>
    <x v="1"/>
    <s v="TEC-AC-10003063"/>
    <x v="2"/>
    <x v="11"/>
    <s v="Micro Innovations USB RF Wireless Keyboard with Mouse"/>
    <n v="50"/>
    <n v="2"/>
    <n v="0"/>
    <n v="10.5"/>
    <x v="1"/>
    <x v="0"/>
    <s v="No"/>
  </r>
  <r>
    <n v="9377"/>
    <s v="CA-2019-108756"/>
    <x v="53"/>
    <d v="2019-12-29T00:00:00"/>
    <s v="Standard Class"/>
    <s v="PO-18865"/>
    <s v="Patrick O'Donnell"/>
    <x v="0"/>
    <s v="United States"/>
    <x v="522"/>
    <x v="30"/>
    <n v="7017"/>
    <x v="3"/>
    <s v="TEC-AC-10003237"/>
    <x v="2"/>
    <x v="11"/>
    <s v="Memorex Micro Travel Drive 4 GB"/>
    <n v="31.799999999999997"/>
    <n v="3"/>
    <n v="0"/>
    <n v="13.674000000000003"/>
    <x v="3"/>
    <x v="0"/>
    <s v="No"/>
  </r>
  <r>
    <n v="9378"/>
    <s v="CA-2019-155362"/>
    <x v="94"/>
    <d v="2019-12-21T00:00:00"/>
    <s v="Standard Class"/>
    <s v="DP-13105"/>
    <s v="Dave Poirier"/>
    <x v="1"/>
    <s v="United States"/>
    <x v="342"/>
    <x v="6"/>
    <n v="54703"/>
    <x v="2"/>
    <s v="OFF-ST-10001031"/>
    <x v="1"/>
    <x v="4"/>
    <s v="Adjustable Personal File Tote"/>
    <n v="32.56"/>
    <n v="2"/>
    <n v="0"/>
    <n v="8.465600000000002"/>
    <x v="2"/>
    <x v="0"/>
    <s v="No"/>
  </r>
  <r>
    <n v="9379"/>
    <s v="CA-2018-117625"/>
    <x v="1120"/>
    <d v="2018-05-15T00:00:00"/>
    <s v="Standard Class"/>
    <s v="GM-14500"/>
    <s v="Gene McClure"/>
    <x v="0"/>
    <s v="United States"/>
    <x v="22"/>
    <x v="10"/>
    <n v="60610"/>
    <x v="2"/>
    <s v="OFF-EN-10001535"/>
    <x v="1"/>
    <x v="12"/>
    <s v="Grip Seal Envelopes"/>
    <n v="7.0720000000000001"/>
    <n v="2"/>
    <n v="0.2"/>
    <n v="2.3868"/>
    <x v="2"/>
    <x v="0"/>
    <s v="No"/>
  </r>
  <r>
    <n v="9380"/>
    <s v="CA-2016-154158"/>
    <x v="851"/>
    <d v="2016-12-27T00:00:00"/>
    <s v="Second Class"/>
    <s v="CC-12670"/>
    <s v="Craig Carreira"/>
    <x v="0"/>
    <s v="United States"/>
    <x v="67"/>
    <x v="2"/>
    <n v="33614"/>
    <x v="0"/>
    <s v="OFF-PA-10001295"/>
    <x v="1"/>
    <x v="10"/>
    <s v="Computer Printout Paper with Letter-Trim Perforations"/>
    <n v="45.527999999999999"/>
    <n v="3"/>
    <n v="0.2"/>
    <n v="15.934799999999997"/>
    <x v="0"/>
    <x v="0"/>
    <s v="No"/>
  </r>
  <r>
    <n v="9381"/>
    <s v="CA-2016-154158"/>
    <x v="851"/>
    <d v="2016-12-27T00:00:00"/>
    <s v="Second Class"/>
    <s v="CC-12670"/>
    <s v="Craig Carreira"/>
    <x v="0"/>
    <s v="United States"/>
    <x v="67"/>
    <x v="2"/>
    <n v="33614"/>
    <x v="0"/>
    <s v="FUR-CH-10004698"/>
    <x v="0"/>
    <x v="1"/>
    <s v="Padded Folding Chairs, Black, 4/Carton"/>
    <n v="64.784000000000006"/>
    <n v="1"/>
    <n v="0.2"/>
    <n v="6.4784000000000042"/>
    <x v="0"/>
    <x v="0"/>
    <s v="No"/>
  </r>
  <r>
    <n v="9382"/>
    <s v="CA-2016-154158"/>
    <x v="851"/>
    <d v="2016-12-27T00:00:00"/>
    <s v="Second Class"/>
    <s v="CC-12670"/>
    <s v="Craig Carreira"/>
    <x v="0"/>
    <s v="United States"/>
    <x v="67"/>
    <x v="2"/>
    <n v="33614"/>
    <x v="0"/>
    <s v="OFF-ST-10000078"/>
    <x v="1"/>
    <x v="4"/>
    <s v="Tennsco 6- and 18-Compartment Lockers"/>
    <n v="424.27200000000005"/>
    <n v="2"/>
    <n v="0.2"/>
    <n v="-10.60680000000005"/>
    <x v="0"/>
    <x v="0"/>
    <s v="No"/>
  </r>
  <r>
    <n v="9383"/>
    <s v="CA-2016-154158"/>
    <x v="851"/>
    <d v="2016-12-27T00:00:00"/>
    <s v="Second Class"/>
    <s v="CC-12670"/>
    <s v="Craig Carreira"/>
    <x v="0"/>
    <s v="United States"/>
    <x v="67"/>
    <x v="2"/>
    <n v="33614"/>
    <x v="0"/>
    <s v="OFF-AR-10001868"/>
    <x v="1"/>
    <x v="6"/>
    <s v="Prang Dustless Chalk Sticks"/>
    <n v="1.3440000000000001"/>
    <n v="1"/>
    <n v="0.2"/>
    <n v="0.504"/>
    <x v="0"/>
    <x v="0"/>
    <s v="No"/>
  </r>
  <r>
    <n v="9384"/>
    <s v="CA-2016-154158"/>
    <x v="851"/>
    <d v="2016-12-27T00:00:00"/>
    <s v="Second Class"/>
    <s v="CC-12670"/>
    <s v="Craig Carreira"/>
    <x v="0"/>
    <s v="United States"/>
    <x v="67"/>
    <x v="2"/>
    <n v="33614"/>
    <x v="0"/>
    <s v="OFF-ST-10004950"/>
    <x v="1"/>
    <x v="4"/>
    <s v="Acco Perma 3000 Stacking Storage Drawers"/>
    <n v="83.920000000000016"/>
    <n v="5"/>
    <n v="0.2"/>
    <n v="-1.049000000000003"/>
    <x v="0"/>
    <x v="0"/>
    <s v="No"/>
  </r>
  <r>
    <n v="9385"/>
    <s v="CA-2019-100433"/>
    <x v="938"/>
    <d v="2019-08-16T00:00:00"/>
    <s v="Standard Class"/>
    <s v="SJ-20125"/>
    <s v="Sanjit Jacobs"/>
    <x v="2"/>
    <s v="United States"/>
    <x v="20"/>
    <x v="15"/>
    <n v="10009"/>
    <x v="3"/>
    <s v="OFF-PA-10003441"/>
    <x v="1"/>
    <x v="10"/>
    <s v="Xerox 226"/>
    <n v="25.92"/>
    <n v="4"/>
    <n v="0"/>
    <n v="12.441600000000001"/>
    <x v="3"/>
    <x v="0"/>
    <s v="No"/>
  </r>
  <r>
    <n v="9386"/>
    <s v="CA-2019-163097"/>
    <x v="151"/>
    <d v="2019-08-31T00:00:00"/>
    <s v="Standard Class"/>
    <s v="SF-20200"/>
    <s v="Sarah Foster"/>
    <x v="0"/>
    <s v="United States"/>
    <x v="123"/>
    <x v="16"/>
    <n v="85204"/>
    <x v="1"/>
    <s v="FUR-FU-10004973"/>
    <x v="0"/>
    <x v="5"/>
    <s v="Flat Face Poster Frame"/>
    <n v="120.57600000000001"/>
    <n v="8"/>
    <n v="0.2"/>
    <n v="33.1584"/>
    <x v="1"/>
    <x v="0"/>
    <s v="No"/>
  </r>
  <r>
    <n v="9387"/>
    <s v="US-2019-127292"/>
    <x v="617"/>
    <d v="2019-01-23T00:00:00"/>
    <s v="Standard Class"/>
    <s v="RM-19375"/>
    <s v="Raymond Messe"/>
    <x v="0"/>
    <s v="United States"/>
    <x v="140"/>
    <x v="42"/>
    <m/>
    <x v="3"/>
    <s v="OFF-PA-10000157"/>
    <x v="1"/>
    <x v="10"/>
    <s v="Xerox 191"/>
    <n v="79.92"/>
    <n v="4"/>
    <n v="0"/>
    <n v="37.562399999999997"/>
    <x v="3"/>
    <x v="0"/>
    <s v="No"/>
  </r>
  <r>
    <n v="9388"/>
    <s v="US-2019-127292"/>
    <x v="617"/>
    <d v="2019-01-23T00:00:00"/>
    <s v="Standard Class"/>
    <s v="RM-19375"/>
    <s v="Raymond Messe"/>
    <x v="0"/>
    <s v="United States"/>
    <x v="140"/>
    <x v="42"/>
    <m/>
    <x v="3"/>
    <s v="OFF-PA-10001970"/>
    <x v="1"/>
    <x v="10"/>
    <s v="Xerox 1881"/>
    <n v="12.28"/>
    <n v="1"/>
    <n v="0"/>
    <n v="5.7715999999999994"/>
    <x v="3"/>
    <x v="0"/>
    <s v="No"/>
  </r>
  <r>
    <n v="9389"/>
    <s v="US-2019-127292"/>
    <x v="617"/>
    <d v="2019-01-23T00:00:00"/>
    <s v="Standard Class"/>
    <s v="RM-19375"/>
    <s v="Raymond Messe"/>
    <x v="0"/>
    <s v="United States"/>
    <x v="140"/>
    <x v="42"/>
    <m/>
    <x v="3"/>
    <s v="OFF-AP-10000828"/>
    <x v="1"/>
    <x v="9"/>
    <s v="Avanti 4.4 Cu. Ft. Refrigerator"/>
    <n v="542.93999999999994"/>
    <n v="3"/>
    <n v="0"/>
    <n v="152.02319999999997"/>
    <x v="3"/>
    <x v="0"/>
    <s v="No"/>
  </r>
  <r>
    <n v="9390"/>
    <s v="US-2019-127292"/>
    <x v="617"/>
    <d v="2019-01-23T00:00:00"/>
    <s v="Standard Class"/>
    <s v="RM-19375"/>
    <s v="Raymond Messe"/>
    <x v="0"/>
    <s v="United States"/>
    <x v="140"/>
    <x v="42"/>
    <m/>
    <x v="3"/>
    <s v="OFF-EN-10001509"/>
    <x v="1"/>
    <x v="12"/>
    <s v="Poly String Tie Envelopes"/>
    <n v="2.04"/>
    <n v="1"/>
    <n v="0"/>
    <n v="0.95879999999999987"/>
    <x v="3"/>
    <x v="0"/>
    <s v="No"/>
  </r>
  <r>
    <n v="9391"/>
    <s v="CA-2017-163734"/>
    <x v="974"/>
    <d v="2017-06-24T00:00:00"/>
    <s v="Standard Class"/>
    <s v="KM-16375"/>
    <s v="Katherine Murray"/>
    <x v="2"/>
    <s v="United States"/>
    <x v="12"/>
    <x v="5"/>
    <n v="77070"/>
    <x v="2"/>
    <s v="OFF-ST-10003692"/>
    <x v="1"/>
    <x v="4"/>
    <s v="Recycled Steel Personal File for Hanging File Folders"/>
    <n v="228.92"/>
    <n v="5"/>
    <n v="0.2"/>
    <n v="14.307499999999997"/>
    <x v="2"/>
    <x v="0"/>
    <s v="No"/>
  </r>
  <r>
    <n v="9392"/>
    <s v="CA-2019-162474"/>
    <x v="677"/>
    <d v="2019-03-16T00:00:00"/>
    <s v="First Class"/>
    <s v="FH-14275"/>
    <s v="Frank Hawley"/>
    <x v="1"/>
    <s v="United States"/>
    <x v="34"/>
    <x v="10"/>
    <n v="60505"/>
    <x v="2"/>
    <s v="TEC-PH-10004700"/>
    <x v="2"/>
    <x v="7"/>
    <s v="PowerGen Dual USB Car Charger"/>
    <n v="7.9920000000000009"/>
    <n v="1"/>
    <n v="0.2"/>
    <n v="2.5973999999999995"/>
    <x v="2"/>
    <x v="0"/>
    <s v="No"/>
  </r>
  <r>
    <n v="9393"/>
    <s v="CA-2017-130848"/>
    <x v="969"/>
    <d v="2017-10-25T00:00:00"/>
    <s v="Same Day"/>
    <s v="DG-13300"/>
    <s v="Deirdre Greer"/>
    <x v="1"/>
    <s v="United States"/>
    <x v="60"/>
    <x v="22"/>
    <n v="80219"/>
    <x v="1"/>
    <s v="FUR-CH-10000422"/>
    <x v="0"/>
    <x v="1"/>
    <s v="Global Highback Leather Tilter in Burgundy"/>
    <n v="582.33600000000001"/>
    <n v="8"/>
    <n v="0.2"/>
    <n v="-29.116799999999955"/>
    <x v="1"/>
    <x v="0"/>
    <s v="No"/>
  </r>
  <r>
    <n v="9394"/>
    <s v="CA-2016-125997"/>
    <x v="59"/>
    <d v="2016-09-23T00:00:00"/>
    <s v="First Class"/>
    <s v="MW-18220"/>
    <s v="Mitch Webber"/>
    <x v="0"/>
    <s v="United States"/>
    <x v="20"/>
    <x v="15"/>
    <n v="10011"/>
    <x v="3"/>
    <s v="TEC-PH-10003484"/>
    <x v="2"/>
    <x v="7"/>
    <s v="Ooma Telo VoIP Home Phone System"/>
    <n v="629.94999999999993"/>
    <n v="5"/>
    <n v="0"/>
    <n v="157.48750000000001"/>
    <x v="3"/>
    <x v="0"/>
    <s v="No"/>
  </r>
  <r>
    <n v="9395"/>
    <s v="CA-2016-125997"/>
    <x v="59"/>
    <d v="2016-09-23T00:00:00"/>
    <s v="First Class"/>
    <s v="MW-18220"/>
    <s v="Mitch Webber"/>
    <x v="0"/>
    <s v="United States"/>
    <x v="20"/>
    <x v="15"/>
    <n v="10011"/>
    <x v="3"/>
    <s v="FUR-CH-10001394"/>
    <x v="0"/>
    <x v="1"/>
    <s v="Global Leather Executive Chair"/>
    <n v="631.78200000000004"/>
    <n v="2"/>
    <n v="0.1"/>
    <n v="140.39599999999993"/>
    <x v="3"/>
    <x v="0"/>
    <s v="No"/>
  </r>
  <r>
    <n v="9396"/>
    <s v="CA-2016-125997"/>
    <x v="59"/>
    <d v="2016-09-23T00:00:00"/>
    <s v="First Class"/>
    <s v="MW-18220"/>
    <s v="Mitch Webber"/>
    <x v="0"/>
    <s v="United States"/>
    <x v="20"/>
    <x v="15"/>
    <n v="10011"/>
    <x v="3"/>
    <s v="FUR-BO-10002213"/>
    <x v="0"/>
    <x v="0"/>
    <s v="DMI Eclipse Executive Suite Bookcases"/>
    <n v="801.5680000000001"/>
    <n v="2"/>
    <n v="0.2"/>
    <n v="-10.019600000000054"/>
    <x v="3"/>
    <x v="0"/>
    <s v="No"/>
  </r>
  <r>
    <n v="9397"/>
    <s v="CA-2016-125997"/>
    <x v="59"/>
    <d v="2016-09-23T00:00:00"/>
    <s v="First Class"/>
    <s v="MW-18220"/>
    <s v="Mitch Webber"/>
    <x v="0"/>
    <s v="United States"/>
    <x v="20"/>
    <x v="15"/>
    <n v="10011"/>
    <x v="3"/>
    <s v="OFF-LA-10002762"/>
    <x v="1"/>
    <x v="2"/>
    <s v="Avery 485"/>
    <n v="75.179999999999993"/>
    <n v="6"/>
    <n v="0"/>
    <n v="35.334599999999995"/>
    <x v="3"/>
    <x v="0"/>
    <s v="No"/>
  </r>
  <r>
    <n v="9398"/>
    <s v="CA-2016-125997"/>
    <x v="59"/>
    <d v="2016-09-23T00:00:00"/>
    <s v="First Class"/>
    <s v="MW-18220"/>
    <s v="Mitch Webber"/>
    <x v="0"/>
    <s v="United States"/>
    <x v="20"/>
    <x v="15"/>
    <n v="10011"/>
    <x v="3"/>
    <s v="OFF-AP-10003842"/>
    <x v="1"/>
    <x v="9"/>
    <s v="Euro-Pro Shark Turbo Vacuum"/>
    <n v="30.98"/>
    <n v="1"/>
    <n v="0"/>
    <n v="8.0548000000000002"/>
    <x v="3"/>
    <x v="0"/>
    <s v="No"/>
  </r>
  <r>
    <n v="9399"/>
    <s v="CA-2016-125997"/>
    <x v="59"/>
    <d v="2016-09-23T00:00:00"/>
    <s v="First Class"/>
    <s v="MW-18220"/>
    <s v="Mitch Webber"/>
    <x v="0"/>
    <s v="United States"/>
    <x v="20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x v="3"/>
    <x v="0"/>
    <s v="No"/>
  </r>
  <r>
    <n v="9400"/>
    <s v="CA-2018-103128"/>
    <x v="583"/>
    <d v="2018-11-15T00:00:00"/>
    <s v="Standard Class"/>
    <s v="SC-20845"/>
    <s v="Sung Chung"/>
    <x v="0"/>
    <s v="United States"/>
    <x v="523"/>
    <x v="10"/>
    <n v="60004"/>
    <x v="2"/>
    <s v="OFF-AR-10003394"/>
    <x v="1"/>
    <x v="6"/>
    <s v="Newell 332"/>
    <n v="14.111999999999998"/>
    <n v="6"/>
    <n v="0.2"/>
    <n v="1.2348000000000008"/>
    <x v="2"/>
    <x v="0"/>
    <s v="No"/>
  </r>
  <r>
    <n v="9401"/>
    <s v="CA-2017-167696"/>
    <x v="1216"/>
    <d v="2017-09-21T00:00:00"/>
    <s v="Standard Class"/>
    <s v="BD-11500"/>
    <s v="Bradley Drucker"/>
    <x v="0"/>
    <s v="United States"/>
    <x v="311"/>
    <x v="17"/>
    <n v="23602"/>
    <x v="0"/>
    <s v="OFF-EN-10001539"/>
    <x v="1"/>
    <x v="12"/>
    <s v="Staple envelope"/>
    <n v="31.12"/>
    <n v="4"/>
    <n v="0"/>
    <n v="14.6264"/>
    <x v="0"/>
    <x v="0"/>
    <s v="No"/>
  </r>
  <r>
    <n v="9402"/>
    <s v="CA-2016-159814"/>
    <x v="1217"/>
    <d v="2016-06-28T00:00:00"/>
    <s v="Standard Class"/>
    <s v="LP-17080"/>
    <s v="Liz Pelletier"/>
    <x v="0"/>
    <s v="United States"/>
    <x v="93"/>
    <x v="16"/>
    <n v="85705"/>
    <x v="1"/>
    <s v="FUR-FU-10001731"/>
    <x v="0"/>
    <x v="5"/>
    <s v="Acrylic Self-Standing Desk Frames"/>
    <n v="4.2720000000000002"/>
    <n v="2"/>
    <n v="0.2"/>
    <n v="0.96119999999999983"/>
    <x v="1"/>
    <x v="0"/>
    <s v="No"/>
  </r>
  <r>
    <n v="9403"/>
    <s v="CA-2018-105459"/>
    <x v="399"/>
    <d v="2018-08-17T00:00:00"/>
    <s v="Second Class"/>
    <s v="NP-18700"/>
    <s v="Nora Preis"/>
    <x v="0"/>
    <s v="United States"/>
    <x v="20"/>
    <x v="15"/>
    <n v="10024"/>
    <x v="3"/>
    <s v="FUR-TA-10001095"/>
    <x v="0"/>
    <x v="3"/>
    <s v="Chromcraft Round Conference Tables"/>
    <n v="209.148"/>
    <n v="2"/>
    <n v="0.4"/>
    <n v="-66.230199999999996"/>
    <x v="3"/>
    <x v="0"/>
    <s v="No"/>
  </r>
  <r>
    <n v="9404"/>
    <s v="CA-2018-105459"/>
    <x v="399"/>
    <d v="2018-08-17T00:00:00"/>
    <s v="Second Class"/>
    <s v="NP-18700"/>
    <s v="Nora Preis"/>
    <x v="0"/>
    <s v="United States"/>
    <x v="20"/>
    <x v="15"/>
    <n v="10024"/>
    <x v="3"/>
    <s v="OFF-ST-10000078"/>
    <x v="1"/>
    <x v="4"/>
    <s v="Tennsco 6- and 18-Compartment Lockers"/>
    <n v="1591.02"/>
    <n v="6"/>
    <n v="0"/>
    <n v="286.38359999999989"/>
    <x v="3"/>
    <x v="0"/>
    <s v="No"/>
  </r>
  <r>
    <n v="9405"/>
    <s v="CA-2019-141663"/>
    <x v="669"/>
    <d v="2019-04-17T00:00:00"/>
    <s v="Standard Class"/>
    <s v="DP-13105"/>
    <s v="Dave Poirier"/>
    <x v="1"/>
    <s v="United States"/>
    <x v="10"/>
    <x v="9"/>
    <n v="19134"/>
    <x v="3"/>
    <s v="OFF-FA-10004076"/>
    <x v="1"/>
    <x v="13"/>
    <s v="Translucent Push Pins by OIC"/>
    <n v="7.92"/>
    <n v="5"/>
    <n v="0.2"/>
    <n v="1.6829999999999994"/>
    <x v="3"/>
    <x v="0"/>
    <s v="No"/>
  </r>
  <r>
    <n v="9406"/>
    <s v="CA-2016-152618"/>
    <x v="619"/>
    <d v="2016-03-17T00:00:00"/>
    <s v="First Class"/>
    <s v="RB-19465"/>
    <s v="Rick Bensley"/>
    <x v="2"/>
    <s v="United States"/>
    <x v="22"/>
    <x v="10"/>
    <n v="60653"/>
    <x v="2"/>
    <s v="TEC-MA-10003626"/>
    <x v="2"/>
    <x v="15"/>
    <s v="Hewlett-Packard Deskjet 6540 Color Inkjet Printer"/>
    <n v="574.91"/>
    <n v="2"/>
    <n v="0.3"/>
    <n v="156.04699999999997"/>
    <x v="2"/>
    <x v="0"/>
    <s v="No"/>
  </r>
  <r>
    <n v="9407"/>
    <s v="CA-2016-152618"/>
    <x v="619"/>
    <d v="2016-03-17T00:00:00"/>
    <s v="First Class"/>
    <s v="RB-19465"/>
    <s v="Rick Bensley"/>
    <x v="2"/>
    <s v="United States"/>
    <x v="22"/>
    <x v="10"/>
    <n v="60653"/>
    <x v="2"/>
    <s v="OFF-PA-10001215"/>
    <x v="1"/>
    <x v="10"/>
    <s v="Xerox 1963"/>
    <n v="8.4480000000000004"/>
    <n v="2"/>
    <n v="0.2"/>
    <n v="2.6399999999999997"/>
    <x v="2"/>
    <x v="0"/>
    <s v="No"/>
  </r>
  <r>
    <n v="9408"/>
    <s v="CA-2019-162789"/>
    <x v="585"/>
    <d v="2019-09-24T00:00:00"/>
    <s v="Second Class"/>
    <s v="LC-17140"/>
    <s v="Logan Currie"/>
    <x v="0"/>
    <s v="United States"/>
    <x v="20"/>
    <x v="15"/>
    <n v="10035"/>
    <x v="3"/>
    <s v="TEC-AC-10002842"/>
    <x v="2"/>
    <x v="11"/>
    <s v="WD My Passport Ultra 2TB Portable External Hard Drive"/>
    <n v="1071"/>
    <n v="9"/>
    <n v="0"/>
    <n v="171.36000000000007"/>
    <x v="3"/>
    <x v="0"/>
    <s v="No"/>
  </r>
  <r>
    <n v="9409"/>
    <s v="CA-2019-162789"/>
    <x v="585"/>
    <d v="2019-09-24T00:00:00"/>
    <s v="Second Class"/>
    <s v="LC-17140"/>
    <s v="Logan Currie"/>
    <x v="0"/>
    <s v="United States"/>
    <x v="20"/>
    <x v="15"/>
    <n v="10035"/>
    <x v="3"/>
    <s v="FUR-FU-10004864"/>
    <x v="0"/>
    <x v="5"/>
    <s v="Eldon 500 Class Desk Accessories"/>
    <n v="12.07"/>
    <n v="1"/>
    <n v="0"/>
    <n v="3.9831000000000003"/>
    <x v="3"/>
    <x v="0"/>
    <s v="No"/>
  </r>
  <r>
    <n v="9410"/>
    <s v="US-2019-110149"/>
    <x v="389"/>
    <d v="2019-12-13T00:00:00"/>
    <s v="First Class"/>
    <s v="WB-21850"/>
    <s v="William Brown"/>
    <x v="0"/>
    <s v="United States"/>
    <x v="10"/>
    <x v="9"/>
    <n v="19143"/>
    <x v="3"/>
    <s v="OFF-BI-10000014"/>
    <x v="1"/>
    <x v="8"/>
    <s v="Heavy-Duty E-Z-D Binders"/>
    <n v="3.2730000000000006"/>
    <n v="1"/>
    <n v="0.7"/>
    <n v="-2.5092999999999996"/>
    <x v="3"/>
    <x v="0"/>
    <s v="No"/>
  </r>
  <r>
    <n v="9411"/>
    <s v="US-2019-110149"/>
    <x v="389"/>
    <d v="2019-12-13T00:00:00"/>
    <s v="First Class"/>
    <s v="WB-21850"/>
    <s v="William Brown"/>
    <x v="0"/>
    <s v="United States"/>
    <x v="10"/>
    <x v="9"/>
    <n v="19143"/>
    <x v="3"/>
    <s v="FUR-FU-10001475"/>
    <x v="0"/>
    <x v="5"/>
    <s v="Contract Clock, 14&quot;, Brown"/>
    <n v="87.92"/>
    <n v="5"/>
    <n v="0.2"/>
    <n v="15.385999999999999"/>
    <x v="3"/>
    <x v="0"/>
    <s v="No"/>
  </r>
  <r>
    <n v="9412"/>
    <s v="CA-2018-108959"/>
    <x v="612"/>
    <d v="2018-03-14T00:00:00"/>
    <s v="Second Class"/>
    <s v="MH-17785"/>
    <s v="Maya Herman"/>
    <x v="1"/>
    <s v="United States"/>
    <x v="220"/>
    <x v="16"/>
    <n v="85301"/>
    <x v="1"/>
    <s v="OFF-ST-10001272"/>
    <x v="1"/>
    <x v="4"/>
    <s v="Mini 13-1/2 Capacity Data Binder Rack, Pearl"/>
    <n v="104.69600000000001"/>
    <n v="1"/>
    <n v="0.2"/>
    <n v="6.5434999999999981"/>
    <x v="1"/>
    <x v="0"/>
    <s v="No"/>
  </r>
  <r>
    <n v="9413"/>
    <s v="CA-2017-164777"/>
    <x v="746"/>
    <d v="2017-01-29T00:00:00"/>
    <s v="First Class"/>
    <s v="SC-20305"/>
    <s v="Sean Christensen"/>
    <x v="0"/>
    <s v="United States"/>
    <x v="1"/>
    <x v="1"/>
    <n v="90036"/>
    <x v="1"/>
    <s v="FUR-CH-10002024"/>
    <x v="0"/>
    <x v="1"/>
    <s v="HON 5400 Series Task Chairs for Big and Tall"/>
    <n v="2803.92"/>
    <n v="5"/>
    <n v="0.2"/>
    <n v="0"/>
    <x v="1"/>
    <x v="0"/>
    <s v="No"/>
  </r>
  <r>
    <n v="9414"/>
    <s v="CA-2018-132017"/>
    <x v="182"/>
    <d v="2018-09-27T00:00:00"/>
    <s v="First Class"/>
    <s v="MH-17620"/>
    <s v="Matt Hagelstein"/>
    <x v="1"/>
    <s v="United States"/>
    <x v="12"/>
    <x v="5"/>
    <n v="77041"/>
    <x v="2"/>
    <s v="OFF-BI-10004001"/>
    <x v="1"/>
    <x v="8"/>
    <s v="GBC Recycled VeloBinder Covers"/>
    <n v="6.8159999999999981"/>
    <n v="2"/>
    <n v="0.8"/>
    <n v="-11.587200000000003"/>
    <x v="2"/>
    <x v="0"/>
    <s v="No"/>
  </r>
  <r>
    <n v="9415"/>
    <s v="CA-2017-127824"/>
    <x v="1090"/>
    <d v="2017-10-22T00:00:00"/>
    <s v="Standard Class"/>
    <s v="JC-15775"/>
    <s v="John Castell"/>
    <x v="0"/>
    <s v="United States"/>
    <x v="4"/>
    <x v="4"/>
    <n v="98115"/>
    <x v="1"/>
    <s v="TEC-PH-10004094"/>
    <x v="2"/>
    <x v="7"/>
    <s v="Motorola L703CM"/>
    <n v="249.58400000000003"/>
    <n v="2"/>
    <n v="0.2"/>
    <n v="15.598999999999997"/>
    <x v="1"/>
    <x v="0"/>
    <s v="No"/>
  </r>
  <r>
    <n v="9416"/>
    <s v="CA-2017-127824"/>
    <x v="1090"/>
    <d v="2017-10-22T00:00:00"/>
    <s v="Standard Class"/>
    <s v="JC-15775"/>
    <s v="John Castell"/>
    <x v="0"/>
    <s v="United States"/>
    <x v="4"/>
    <x v="4"/>
    <n v="98115"/>
    <x v="1"/>
    <s v="OFF-PA-10001184"/>
    <x v="1"/>
    <x v="10"/>
    <s v="Xerox 1903"/>
    <n v="17.940000000000001"/>
    <n v="3"/>
    <n v="0"/>
    <n v="8.7906000000000013"/>
    <x v="1"/>
    <x v="0"/>
    <s v="No"/>
  </r>
  <r>
    <n v="9417"/>
    <s v="CA-2017-127824"/>
    <x v="1090"/>
    <d v="2017-10-22T00:00:00"/>
    <s v="Standard Class"/>
    <s v="JC-15775"/>
    <s v="John Castell"/>
    <x v="0"/>
    <s v="United States"/>
    <x v="4"/>
    <x v="4"/>
    <n v="98115"/>
    <x v="1"/>
    <s v="FUR-FU-10002505"/>
    <x v="0"/>
    <x v="5"/>
    <s v="Eldon 100 Class Desk Accessories"/>
    <n v="10.11"/>
    <n v="3"/>
    <n v="0"/>
    <n v="3.2351999999999994"/>
    <x v="1"/>
    <x v="0"/>
    <s v="No"/>
  </r>
  <r>
    <n v="9418"/>
    <s v="CA-2016-148285"/>
    <x v="1218"/>
    <d v="2016-11-01T00:00:00"/>
    <s v="Standard Class"/>
    <s v="RD-19810"/>
    <s v="Ross DeVincentis"/>
    <x v="2"/>
    <s v="United States"/>
    <x v="115"/>
    <x v="3"/>
    <n v="28314"/>
    <x v="0"/>
    <s v="OFF-PA-10001166"/>
    <x v="1"/>
    <x v="10"/>
    <s v="Xerox 2"/>
    <n v="10.368000000000002"/>
    <n v="2"/>
    <n v="0.2"/>
    <n v="3.6288"/>
    <x v="0"/>
    <x v="0"/>
    <s v="No"/>
  </r>
  <r>
    <n v="9419"/>
    <s v="CA-2016-148285"/>
    <x v="1218"/>
    <d v="2016-11-01T00:00:00"/>
    <s v="Standard Class"/>
    <s v="RD-19810"/>
    <s v="Ross DeVincentis"/>
    <x v="2"/>
    <s v="United States"/>
    <x v="115"/>
    <x v="3"/>
    <n v="28314"/>
    <x v="0"/>
    <s v="OFF-PA-10000349"/>
    <x v="1"/>
    <x v="10"/>
    <s v="Easy-staple paper"/>
    <n v="11.952000000000002"/>
    <n v="3"/>
    <n v="0.2"/>
    <n v="4.0338000000000003"/>
    <x v="0"/>
    <x v="0"/>
    <s v="No"/>
  </r>
  <r>
    <n v="9420"/>
    <s v="CA-2019-152926"/>
    <x v="280"/>
    <d v="2019-10-04T00:00:00"/>
    <s v="Second Class"/>
    <s v="SC-20695"/>
    <s v="Steve Chapman"/>
    <x v="1"/>
    <s v="United States"/>
    <x v="12"/>
    <x v="5"/>
    <n v="77041"/>
    <x v="2"/>
    <s v="OFF-AP-10004708"/>
    <x v="1"/>
    <x v="9"/>
    <s v="Fellowes Superior 10 Outlet Split Surge Protector"/>
    <n v="15.223999999999997"/>
    <n v="2"/>
    <n v="0.8"/>
    <n v="-38.821200000000012"/>
    <x v="2"/>
    <x v="0"/>
    <s v="No"/>
  </r>
  <r>
    <n v="9421"/>
    <s v="CA-2019-152926"/>
    <x v="280"/>
    <d v="2019-10-04T00:00:00"/>
    <s v="Second Class"/>
    <s v="SC-20695"/>
    <s v="Steve Chapman"/>
    <x v="1"/>
    <s v="United States"/>
    <x v="12"/>
    <x v="5"/>
    <n v="77041"/>
    <x v="2"/>
    <s v="OFF-AP-10001947"/>
    <x v="1"/>
    <x v="9"/>
    <s v="Acco 6 Outlet Guardian Premium Plus Surge Suppressor"/>
    <n v="21.983999999999995"/>
    <n v="6"/>
    <n v="0.8"/>
    <n v="-56.059200000000011"/>
    <x v="2"/>
    <x v="0"/>
    <s v="No"/>
  </r>
  <r>
    <n v="9422"/>
    <s v="CA-2016-145254"/>
    <x v="149"/>
    <d v="2016-07-27T00:00:00"/>
    <s v="Standard Class"/>
    <s v="NC-18535"/>
    <s v="Nick Crebassa"/>
    <x v="1"/>
    <s v="United States"/>
    <x v="8"/>
    <x v="1"/>
    <n v="94122"/>
    <x v="1"/>
    <s v="TEC-PH-10000441"/>
    <x v="2"/>
    <x v="7"/>
    <s v="VTech DS6151"/>
    <n v="604.75199999999995"/>
    <n v="6"/>
    <n v="0.2"/>
    <n v="60.475200000000058"/>
    <x v="1"/>
    <x v="0"/>
    <s v="No"/>
  </r>
  <r>
    <n v="9423"/>
    <s v="CA-2016-145254"/>
    <x v="149"/>
    <d v="2016-07-27T00:00:00"/>
    <s v="Standard Class"/>
    <s v="NC-18535"/>
    <s v="Nick Crebassa"/>
    <x v="1"/>
    <s v="United States"/>
    <x v="8"/>
    <x v="1"/>
    <n v="94122"/>
    <x v="1"/>
    <s v="OFF-SU-10004664"/>
    <x v="1"/>
    <x v="14"/>
    <s v="Acme Softgrip Scissors"/>
    <n v="40.700000000000003"/>
    <n v="5"/>
    <n v="0"/>
    <n v="11.802999999999999"/>
    <x v="1"/>
    <x v="0"/>
    <s v="No"/>
  </r>
  <r>
    <n v="9424"/>
    <s v="CA-2016-145254"/>
    <x v="149"/>
    <d v="2016-07-27T00:00:00"/>
    <s v="Standard Class"/>
    <s v="NC-18535"/>
    <s v="Nick Crebassa"/>
    <x v="1"/>
    <s v="United States"/>
    <x v="8"/>
    <x v="1"/>
    <n v="94122"/>
    <x v="1"/>
    <s v="TEC-PH-10004531"/>
    <x v="2"/>
    <x v="7"/>
    <s v="AT&amp;T CL2909"/>
    <n v="302.37599999999998"/>
    <n v="3"/>
    <n v="0.2"/>
    <n v="37.796999999999997"/>
    <x v="1"/>
    <x v="0"/>
    <s v="No"/>
  </r>
  <r>
    <n v="9425"/>
    <s v="CA-2016-145254"/>
    <x v="149"/>
    <d v="2016-07-27T00:00:00"/>
    <s v="Standard Class"/>
    <s v="NC-18535"/>
    <s v="Nick Crebassa"/>
    <x v="1"/>
    <s v="United States"/>
    <x v="8"/>
    <x v="1"/>
    <n v="94122"/>
    <x v="1"/>
    <s v="TEC-AC-10002167"/>
    <x v="2"/>
    <x v="11"/>
    <s v="Imation 8gb Micro Traveldrive Usb 2.0 Flash Drive"/>
    <n v="45"/>
    <n v="3"/>
    <n v="0"/>
    <n v="4.9500000000000011"/>
    <x v="1"/>
    <x v="0"/>
    <s v="No"/>
  </r>
  <r>
    <n v="9426"/>
    <s v="CA-2016-116246"/>
    <x v="171"/>
    <d v="2016-09-17T00:00:00"/>
    <s v="Second Class"/>
    <s v="LW-17215"/>
    <s v="Luke Weiss"/>
    <x v="0"/>
    <s v="United States"/>
    <x v="20"/>
    <x v="15"/>
    <n v="10035"/>
    <x v="3"/>
    <s v="FUR-CH-10002024"/>
    <x v="0"/>
    <x v="1"/>
    <s v="HON 5400 Series Task Chairs for Big and Tall"/>
    <n v="3785.2920000000004"/>
    <n v="6"/>
    <n v="0.1"/>
    <n v="420.58800000000019"/>
    <x v="3"/>
    <x v="0"/>
    <s v="No"/>
  </r>
  <r>
    <n v="9427"/>
    <s v="CA-2018-160479"/>
    <x v="306"/>
    <d v="2018-09-20T00:00:00"/>
    <s v="Standard Class"/>
    <s v="AH-10585"/>
    <s v="Angele Hood"/>
    <x v="0"/>
    <s v="United States"/>
    <x v="4"/>
    <x v="4"/>
    <n v="98105"/>
    <x v="1"/>
    <s v="OFF-AR-10002445"/>
    <x v="1"/>
    <x v="6"/>
    <s v="SANFORD Major Accent Highlighters"/>
    <n v="35.4"/>
    <n v="5"/>
    <n v="0"/>
    <n v="13.452000000000002"/>
    <x v="1"/>
    <x v="0"/>
    <s v="No"/>
  </r>
  <r>
    <n v="9428"/>
    <s v="CA-2016-167486"/>
    <x v="501"/>
    <d v="2016-12-01T00:00:00"/>
    <s v="Standard Class"/>
    <s v="JO-15145"/>
    <s v="Jack O'Briant"/>
    <x v="1"/>
    <s v="United States"/>
    <x v="198"/>
    <x v="15"/>
    <n v="14215"/>
    <x v="3"/>
    <s v="FUR-FU-10003268"/>
    <x v="0"/>
    <x v="5"/>
    <s v="Eldon Radial Chair Mat for Low to Medium Pile Carpets"/>
    <n v="199.89999999999998"/>
    <n v="5"/>
    <n v="0"/>
    <n v="39.97999999999999"/>
    <x v="3"/>
    <x v="0"/>
    <s v="No"/>
  </r>
  <r>
    <n v="9429"/>
    <s v="CA-2016-152100"/>
    <x v="218"/>
    <d v="2016-05-16T00:00:00"/>
    <s v="Standard Class"/>
    <s v="VW-21775"/>
    <s v="Victoria Wilson"/>
    <x v="1"/>
    <s v="United States"/>
    <x v="114"/>
    <x v="5"/>
    <n v="77340"/>
    <x v="2"/>
    <s v="FUR-CH-10000015"/>
    <x v="0"/>
    <x v="1"/>
    <s v="Hon Multipurpose Stacking Arm Chairs"/>
    <n v="1212.9599999999998"/>
    <n v="8"/>
    <n v="0.3"/>
    <n v="-69.311999999999898"/>
    <x v="2"/>
    <x v="0"/>
    <s v="No"/>
  </r>
  <r>
    <n v="9430"/>
    <s v="CA-2017-166219"/>
    <x v="834"/>
    <d v="2017-09-01T00:00:00"/>
    <s v="Standard Class"/>
    <s v="BP-11185"/>
    <s v="Ben Peterman"/>
    <x v="1"/>
    <s v="United States"/>
    <x v="61"/>
    <x v="5"/>
    <n v="75081"/>
    <x v="2"/>
    <s v="TEC-PH-10004165"/>
    <x v="2"/>
    <x v="7"/>
    <s v="Mitel MiVoice 5330e IP Phone"/>
    <n v="1099.96"/>
    <n v="5"/>
    <n v="0.2"/>
    <n v="82.496999999999957"/>
    <x v="2"/>
    <x v="0"/>
    <s v="No"/>
  </r>
  <r>
    <n v="9431"/>
    <s v="CA-2017-166219"/>
    <x v="834"/>
    <d v="2017-09-01T00:00:00"/>
    <s v="Standard Class"/>
    <s v="BP-11185"/>
    <s v="Ben Peterman"/>
    <x v="1"/>
    <s v="United States"/>
    <x v="61"/>
    <x v="5"/>
    <n v="75081"/>
    <x v="2"/>
    <s v="FUR-TA-10004607"/>
    <x v="0"/>
    <x v="3"/>
    <s v="Hon 2111 Invitation Series Straight Table"/>
    <n v="103.48100000000001"/>
    <n v="1"/>
    <n v="0.3"/>
    <n v="-16.261300000000006"/>
    <x v="2"/>
    <x v="0"/>
    <s v="No"/>
  </r>
  <r>
    <n v="9432"/>
    <s v="CA-2017-111864"/>
    <x v="974"/>
    <d v="2017-06-19T00:00:00"/>
    <s v="Same Day"/>
    <s v="PP-18955"/>
    <s v="Paul Prost"/>
    <x v="2"/>
    <s v="United States"/>
    <x v="10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  <x v="3"/>
    <x v="0"/>
    <s v="No"/>
  </r>
  <r>
    <n v="9433"/>
    <s v="CA-2017-119627"/>
    <x v="493"/>
    <d v="2017-08-23T00:00:00"/>
    <s v="Standard Class"/>
    <s v="SC-20725"/>
    <s v="Steven Cartwright"/>
    <x v="0"/>
    <s v="United States"/>
    <x v="97"/>
    <x v="16"/>
    <n v="85345"/>
    <x v="1"/>
    <s v="TEC-AC-10002217"/>
    <x v="2"/>
    <x v="11"/>
    <s v="Imation Clip USB flash drive - 8 GB"/>
    <n v="30.080000000000002"/>
    <n v="2"/>
    <n v="0.2"/>
    <n v="-5.2640000000000002"/>
    <x v="1"/>
    <x v="0"/>
    <s v="No"/>
  </r>
  <r>
    <n v="9434"/>
    <s v="CA-2017-119627"/>
    <x v="493"/>
    <d v="2017-08-23T00:00:00"/>
    <s v="Standard Class"/>
    <s v="SC-20725"/>
    <s v="Steven Cartwright"/>
    <x v="0"/>
    <s v="United States"/>
    <x v="97"/>
    <x v="16"/>
    <n v="85345"/>
    <x v="1"/>
    <s v="OFF-PA-10001937"/>
    <x v="1"/>
    <x v="10"/>
    <s v="Xerox 21"/>
    <n v="36.288000000000011"/>
    <n v="7"/>
    <n v="0.2"/>
    <n v="12.700800000000001"/>
    <x v="1"/>
    <x v="0"/>
    <s v="No"/>
  </r>
  <r>
    <n v="9435"/>
    <s v="CA-2017-119627"/>
    <x v="493"/>
    <d v="2017-08-23T00:00:00"/>
    <s v="Standard Class"/>
    <s v="SC-20725"/>
    <s v="Steven Cartwright"/>
    <x v="0"/>
    <s v="United States"/>
    <x v="97"/>
    <x v="16"/>
    <n v="85345"/>
    <x v="1"/>
    <s v="OFF-AR-10000203"/>
    <x v="1"/>
    <x v="6"/>
    <s v="Newell 336"/>
    <n v="10.272000000000002"/>
    <n v="3"/>
    <n v="0.2"/>
    <n v="1.1555999999999984"/>
    <x v="1"/>
    <x v="0"/>
    <s v="No"/>
  </r>
  <r>
    <n v="9436"/>
    <s v="CA-2017-119627"/>
    <x v="493"/>
    <d v="2017-08-23T00:00:00"/>
    <s v="Standard Class"/>
    <s v="SC-20725"/>
    <s v="Steven Cartwright"/>
    <x v="0"/>
    <s v="United States"/>
    <x v="97"/>
    <x v="16"/>
    <n v="85345"/>
    <x v="1"/>
    <s v="TEC-AC-10001142"/>
    <x v="2"/>
    <x v="11"/>
    <s v="First Data FD10 PIN Pad"/>
    <n v="252.8"/>
    <n v="4"/>
    <n v="0.2"/>
    <n v="-31.600000000000037"/>
    <x v="1"/>
    <x v="0"/>
    <s v="No"/>
  </r>
  <r>
    <n v="9437"/>
    <s v="CA-2017-160787"/>
    <x v="12"/>
    <d v="2017-09-25T00:00:00"/>
    <s v="Same Day"/>
    <s v="BM-11785"/>
    <s v="Bryan Mills"/>
    <x v="0"/>
    <s v="United States"/>
    <x v="10"/>
    <x v="9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  <x v="3"/>
    <x v="0"/>
    <s v="No"/>
  </r>
  <r>
    <n v="9438"/>
    <s v="CA-2019-107853"/>
    <x v="1143"/>
    <d v="2019-05-31T00:00:00"/>
    <s v="Standard Class"/>
    <s v="CD-11920"/>
    <s v="Carlos Daly"/>
    <x v="0"/>
    <s v="United States"/>
    <x v="147"/>
    <x v="1"/>
    <n v="92054"/>
    <x v="1"/>
    <s v="OFF-PA-10000520"/>
    <x v="1"/>
    <x v="10"/>
    <s v="Xerox 201"/>
    <n v="12.96"/>
    <n v="2"/>
    <n v="0"/>
    <n v="6.2208000000000006"/>
    <x v="1"/>
    <x v="0"/>
    <s v="No"/>
  </r>
  <r>
    <n v="9439"/>
    <s v="CA-2019-126144"/>
    <x v="689"/>
    <d v="2019-08-05T00:00:00"/>
    <s v="Standard Class"/>
    <s v="GM-14680"/>
    <s v="Greg Matthias"/>
    <x v="0"/>
    <s v="United States"/>
    <x v="10"/>
    <x v="9"/>
    <n v="19134"/>
    <x v="3"/>
    <s v="TEC-PH-10001079"/>
    <x v="2"/>
    <x v="7"/>
    <s v="Polycom SoundPoint Pro SE-225 Corded phone"/>
    <n v="285.57599999999996"/>
    <n v="4"/>
    <n v="0.4"/>
    <n v="-57.115200000000016"/>
    <x v="3"/>
    <x v="0"/>
    <s v="No"/>
  </r>
  <r>
    <n v="9440"/>
    <s v="US-2016-154655"/>
    <x v="36"/>
    <d v="2016-10-17T00:00:00"/>
    <s v="Standard Class"/>
    <s v="BP-11050"/>
    <s v="Barry Pond"/>
    <x v="1"/>
    <s v="United States"/>
    <x v="22"/>
    <x v="10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  <x v="2"/>
    <x v="0"/>
    <s v="No"/>
  </r>
  <r>
    <n v="9441"/>
    <s v="CA-2016-100391"/>
    <x v="594"/>
    <d v="2016-05-29T00:00:00"/>
    <s v="Standard Class"/>
    <s v="BW-11065"/>
    <s v="Barry Weirich"/>
    <x v="0"/>
    <s v="United States"/>
    <x v="20"/>
    <x v="15"/>
    <n v="10035"/>
    <x v="3"/>
    <s v="OFF-PA-10001471"/>
    <x v="1"/>
    <x v="10"/>
    <s v="Strathmore Photo Frame Cards"/>
    <n v="14.62"/>
    <n v="2"/>
    <n v="0"/>
    <n v="6.7251999999999992"/>
    <x v="3"/>
    <x v="0"/>
    <s v="No"/>
  </r>
  <r>
    <n v="9442"/>
    <s v="CA-2016-165477"/>
    <x v="282"/>
    <d v="2016-12-31T00:00:00"/>
    <s v="Second Class"/>
    <s v="RE-19405"/>
    <s v="Ricardo Emerson"/>
    <x v="0"/>
    <s v="United States"/>
    <x v="239"/>
    <x v="24"/>
    <n v="44240"/>
    <x v="3"/>
    <s v="OFF-AP-10003281"/>
    <x v="1"/>
    <x v="9"/>
    <s v="Acco 6 Outlet Guardian Standard Surge Suppressor"/>
    <n v="48.36"/>
    <n v="5"/>
    <n v="0.2"/>
    <n v="6.0449999999999946"/>
    <x v="3"/>
    <x v="0"/>
    <s v="No"/>
  </r>
  <r>
    <n v="9443"/>
    <s v="CA-2019-165904"/>
    <x v="104"/>
    <d v="2019-04-11T00:00:00"/>
    <s v="Standard Class"/>
    <s v="HR-14770"/>
    <s v="Hallie Redmond"/>
    <x v="2"/>
    <s v="United States"/>
    <x v="108"/>
    <x v="2"/>
    <n v="32216"/>
    <x v="0"/>
    <s v="OFF-AR-10003156"/>
    <x v="1"/>
    <x v="6"/>
    <s v="50 Colored Long Pencils"/>
    <n v="16.256"/>
    <n v="2"/>
    <n v="0.2"/>
    <n v="1.2192000000000007"/>
    <x v="0"/>
    <x v="0"/>
    <s v="No"/>
  </r>
  <r>
    <n v="9444"/>
    <s v="CA-2019-165904"/>
    <x v="104"/>
    <d v="2019-04-11T00:00:00"/>
    <s v="Standard Class"/>
    <s v="HR-14770"/>
    <s v="Hallie Redmond"/>
    <x v="2"/>
    <s v="United States"/>
    <x v="108"/>
    <x v="2"/>
    <n v="32216"/>
    <x v="0"/>
    <s v="TEC-PH-10000576"/>
    <x v="2"/>
    <x v="7"/>
    <s v="AT&amp;T 1080 Corded phone"/>
    <n v="219.18400000000003"/>
    <n v="2"/>
    <n v="0.2"/>
    <n v="19.178600000000003"/>
    <x v="0"/>
    <x v="0"/>
    <s v="No"/>
  </r>
  <r>
    <n v="9445"/>
    <s v="CA-2017-104052"/>
    <x v="879"/>
    <d v="2017-03-02T00:00:00"/>
    <s v="First Class"/>
    <s v="TP-21565"/>
    <s v="Tracy Poddar"/>
    <x v="1"/>
    <s v="United States"/>
    <x v="224"/>
    <x v="5"/>
    <n v="75019"/>
    <x v="2"/>
    <s v="TEC-PH-10003215"/>
    <x v="2"/>
    <x v="7"/>
    <s v="Jackery Bar Premium Fast-charging Portable Charger"/>
    <n v="95.84"/>
    <n v="4"/>
    <n v="0.2"/>
    <n v="34.741999999999997"/>
    <x v="2"/>
    <x v="0"/>
    <s v="No"/>
  </r>
  <r>
    <n v="9446"/>
    <s v="CA-2017-168277"/>
    <x v="352"/>
    <d v="2017-06-03T00:00:00"/>
    <s v="Standard Class"/>
    <s v="KB-16315"/>
    <s v="Karl Braun"/>
    <x v="0"/>
    <s v="United States"/>
    <x v="245"/>
    <x v="14"/>
    <n v="46203"/>
    <x v="2"/>
    <s v="OFF-LA-10004484"/>
    <x v="1"/>
    <x v="2"/>
    <s v="Avery 476"/>
    <n v="12.39"/>
    <n v="3"/>
    <n v="0"/>
    <n v="5.6993999999999998"/>
    <x v="2"/>
    <x v="0"/>
    <s v="No"/>
  </r>
  <r>
    <n v="9447"/>
    <s v="CA-2018-158617"/>
    <x v="897"/>
    <d v="2018-09-28T00:00:00"/>
    <s v="Standard Class"/>
    <s v="AC-10660"/>
    <s v="Anna Chung"/>
    <x v="0"/>
    <s v="United States"/>
    <x v="104"/>
    <x v="14"/>
    <n v="46226"/>
    <x v="2"/>
    <s v="OFF-PA-10002245"/>
    <x v="1"/>
    <x v="10"/>
    <s v="Xerox 1895"/>
    <n v="35.880000000000003"/>
    <n v="6"/>
    <n v="0"/>
    <n v="16.146000000000001"/>
    <x v="2"/>
    <x v="0"/>
    <s v="No"/>
  </r>
  <r>
    <n v="9448"/>
    <s v="CA-2019-136882"/>
    <x v="837"/>
    <d v="2019-06-03T00:00:00"/>
    <s v="Standard Class"/>
    <s v="DN-13690"/>
    <s v="Duane Noonan"/>
    <x v="0"/>
    <s v="United States"/>
    <x v="251"/>
    <x v="26"/>
    <n v="74133"/>
    <x v="2"/>
    <s v="FUR-FU-10003664"/>
    <x v="0"/>
    <x v="5"/>
    <s v="Electrix Architect's Clamp-On Swing Arm Lamp, Black"/>
    <n v="477.29999999999995"/>
    <n v="5"/>
    <n v="0"/>
    <n v="138.41699999999997"/>
    <x v="2"/>
    <x v="0"/>
    <s v="No"/>
  </r>
  <r>
    <n v="9449"/>
    <s v="US-2018-148957"/>
    <x v="42"/>
    <d v="2018-09-23T00:00:00"/>
    <s v="Standard Class"/>
    <s v="CC-12430"/>
    <s v="Chuck Clark"/>
    <x v="2"/>
    <s v="United States"/>
    <x v="252"/>
    <x v="4"/>
    <n v="98052"/>
    <x v="1"/>
    <s v="OFF-LA-10002195"/>
    <x v="1"/>
    <x v="2"/>
    <s v="Avery 481"/>
    <n v="12.32"/>
    <n v="4"/>
    <n v="0"/>
    <n v="5.9135999999999997"/>
    <x v="1"/>
    <x v="1"/>
    <s v="Yes"/>
  </r>
  <r>
    <n v="9450"/>
    <s v="CA-2016-140032"/>
    <x v="78"/>
    <d v="2016-09-13T00:00:00"/>
    <s v="Standard Class"/>
    <s v="TS-21340"/>
    <s v="Toby Swindell"/>
    <x v="0"/>
    <s v="United States"/>
    <x v="8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  <x v="1"/>
    <x v="0"/>
    <s v="No"/>
  </r>
  <r>
    <n v="9451"/>
    <s v="CA-2019-145506"/>
    <x v="95"/>
    <d v="2019-06-07T00:00:00"/>
    <s v="Standard Class"/>
    <s v="MO-17800"/>
    <s v="Meg O'Connel"/>
    <x v="2"/>
    <s v="United States"/>
    <x v="258"/>
    <x v="4"/>
    <n v="99207"/>
    <x v="1"/>
    <s v="OFF-ST-10004963"/>
    <x v="1"/>
    <x v="4"/>
    <s v="Eldon Gobal File Keepers"/>
    <n v="136.26"/>
    <n v="9"/>
    <n v="0"/>
    <n v="5.4503999999999913"/>
    <x v="1"/>
    <x v="0"/>
    <s v="No"/>
  </r>
  <r>
    <n v="9452"/>
    <s v="CA-2017-129546"/>
    <x v="694"/>
    <d v="2017-10-05T00:00:00"/>
    <s v="Standard Class"/>
    <s v="RP-19855"/>
    <s v="Roy Phan"/>
    <x v="1"/>
    <s v="United States"/>
    <x v="1"/>
    <x v="1"/>
    <n v="90032"/>
    <x v="1"/>
    <s v="OFF-AP-10002495"/>
    <x v="1"/>
    <x v="9"/>
    <s v="Acco Smartsocket Table Surge Protector, 6 Color-Coded Adapter Outlets"/>
    <n v="186.14999999999998"/>
    <n v="3"/>
    <n v="0"/>
    <n v="55.844999999999985"/>
    <x v="1"/>
    <x v="0"/>
    <s v="No"/>
  </r>
  <r>
    <n v="9453"/>
    <s v="CA-2017-129546"/>
    <x v="694"/>
    <d v="2017-10-05T00:00:00"/>
    <s v="Standard Class"/>
    <s v="RP-19855"/>
    <s v="Roy Phan"/>
    <x v="1"/>
    <s v="United States"/>
    <x v="1"/>
    <x v="1"/>
    <n v="90032"/>
    <x v="1"/>
    <s v="OFF-BI-10004001"/>
    <x v="1"/>
    <x v="8"/>
    <s v="GBC Recycled VeloBinder Covers"/>
    <n v="81.792000000000002"/>
    <n v="6"/>
    <n v="0.2"/>
    <n v="26.582399999999986"/>
    <x v="1"/>
    <x v="0"/>
    <s v="No"/>
  </r>
  <r>
    <n v="9454"/>
    <s v="CA-2017-129546"/>
    <x v="694"/>
    <d v="2017-10-05T00:00:00"/>
    <s v="Standard Class"/>
    <s v="RP-19855"/>
    <s v="Roy Phan"/>
    <x v="1"/>
    <s v="United States"/>
    <x v="1"/>
    <x v="1"/>
    <n v="90032"/>
    <x v="1"/>
    <s v="OFF-SU-10004884"/>
    <x v="1"/>
    <x v="14"/>
    <s v="Acme Galleria Hot Forged Steel Scissors with Colored Handles"/>
    <n v="47.19"/>
    <n v="3"/>
    <n v="0"/>
    <n v="13.685099999999995"/>
    <x v="1"/>
    <x v="0"/>
    <s v="No"/>
  </r>
  <r>
    <n v="9455"/>
    <s v="CA-2017-129546"/>
    <x v="694"/>
    <d v="2017-10-05T00:00:00"/>
    <s v="Standard Class"/>
    <s v="RP-19855"/>
    <s v="Roy Phan"/>
    <x v="1"/>
    <s v="United States"/>
    <x v="1"/>
    <x v="1"/>
    <n v="90032"/>
    <x v="1"/>
    <s v="TEC-PH-10003555"/>
    <x v="2"/>
    <x v="7"/>
    <s v="Motorola HK250 Universal Bluetooth Headset"/>
    <n v="36.783999999999999"/>
    <n v="2"/>
    <n v="0.2"/>
    <n v="-8.2763999999999971"/>
    <x v="1"/>
    <x v="0"/>
    <s v="No"/>
  </r>
  <r>
    <n v="9456"/>
    <s v="CA-2018-140977"/>
    <x v="950"/>
    <d v="2018-06-19T00:00:00"/>
    <s v="Second Class"/>
    <s v="JL-15175"/>
    <s v="James Lanier"/>
    <x v="2"/>
    <s v="United States"/>
    <x v="346"/>
    <x v="18"/>
    <n v="37421"/>
    <x v="0"/>
    <s v="TEC-MA-10003493"/>
    <x v="2"/>
    <x v="15"/>
    <s v="Penpower WorldCard Pro Card Scanner"/>
    <n v="91.474999999999994"/>
    <n v="1"/>
    <n v="0.5"/>
    <n v="-1.8294999999999959"/>
    <x v="0"/>
    <x v="0"/>
    <s v="No"/>
  </r>
  <r>
    <n v="9457"/>
    <s v="CA-2019-151855"/>
    <x v="837"/>
    <d v="2019-06-03T00:00:00"/>
    <s v="Standard Class"/>
    <s v="BW-11110"/>
    <s v="Bart Watters"/>
    <x v="1"/>
    <s v="United States"/>
    <x v="247"/>
    <x v="3"/>
    <n v="27405"/>
    <x v="0"/>
    <s v="TEC-AC-10002380"/>
    <x v="2"/>
    <x v="11"/>
    <s v="Sony 8GB Class 10 Micro SDHC R40 Memory Card"/>
    <n v="27.192"/>
    <n v="3"/>
    <n v="0.2"/>
    <n v="0.33989999999999654"/>
    <x v="0"/>
    <x v="0"/>
    <s v="No"/>
  </r>
  <r>
    <n v="9458"/>
    <s v="CA-2019-151855"/>
    <x v="837"/>
    <d v="2019-06-03T00:00:00"/>
    <s v="Standard Class"/>
    <s v="BW-11110"/>
    <s v="Bart Watters"/>
    <x v="1"/>
    <s v="United States"/>
    <x v="247"/>
    <x v="3"/>
    <n v="27405"/>
    <x v="0"/>
    <s v="OFF-BI-10004209"/>
    <x v="1"/>
    <x v="8"/>
    <s v="Fellowes Twister Kit, Gray/Clear, 3/pkg"/>
    <n v="12.059999999999999"/>
    <n v="5"/>
    <n v="0.7"/>
    <n v="-10.050000000000001"/>
    <x v="0"/>
    <x v="0"/>
    <s v="No"/>
  </r>
  <r>
    <n v="9459"/>
    <s v="CA-2016-138240"/>
    <x v="1148"/>
    <d v="2016-10-14T00:00:00"/>
    <s v="Standard Class"/>
    <s v="SJ-20500"/>
    <s v="Shirley Jackson"/>
    <x v="0"/>
    <s v="United States"/>
    <x v="8"/>
    <x v="1"/>
    <n v="94122"/>
    <x v="1"/>
    <s v="OFF-AR-10002135"/>
    <x v="1"/>
    <x v="6"/>
    <s v="Boston Heavy-Duty Trimline Electric Pencil Sharpeners"/>
    <n v="144.60000000000002"/>
    <n v="3"/>
    <n v="0"/>
    <n v="41.933999999999983"/>
    <x v="1"/>
    <x v="0"/>
    <s v="No"/>
  </r>
  <r>
    <n v="9460"/>
    <s v="CA-2016-138240"/>
    <x v="1148"/>
    <d v="2016-10-14T00:00:00"/>
    <s v="Standard Class"/>
    <s v="SJ-20500"/>
    <s v="Shirley Jackson"/>
    <x v="0"/>
    <s v="United States"/>
    <x v="8"/>
    <x v="1"/>
    <n v="94122"/>
    <x v="1"/>
    <s v="TEC-PH-10002583"/>
    <x v="2"/>
    <x v="7"/>
    <s v="iOttie HLCRIO102 Car Mount"/>
    <n v="15.991999999999999"/>
    <n v="1"/>
    <n v="0.2"/>
    <n v="-2.9985000000000022"/>
    <x v="1"/>
    <x v="0"/>
    <s v="No"/>
  </r>
  <r>
    <n v="9461"/>
    <s v="CA-2016-101833"/>
    <x v="664"/>
    <d v="2016-11-22T00:00:00"/>
    <s v="Second Class"/>
    <s v="FG-14260"/>
    <s v="Frank Gastineau"/>
    <x v="2"/>
    <s v="United States"/>
    <x v="20"/>
    <x v="15"/>
    <n v="10024"/>
    <x v="3"/>
    <s v="OFF-PA-10003591"/>
    <x v="1"/>
    <x v="10"/>
    <s v="Southworth 100% Cotton The Best Paper"/>
    <n v="34.44"/>
    <n v="3"/>
    <n v="0"/>
    <n v="17.22"/>
    <x v="3"/>
    <x v="0"/>
    <s v="No"/>
  </r>
  <r>
    <n v="9462"/>
    <s v="CA-2016-100867"/>
    <x v="538"/>
    <d v="2016-10-24T00:00:00"/>
    <s v="Standard Class"/>
    <s v="EH-14125"/>
    <s v="Eugene Hildebrand"/>
    <x v="2"/>
    <s v="United States"/>
    <x v="80"/>
    <x v="1"/>
    <n v="90712"/>
    <x v="1"/>
    <s v="TEC-PH-10004922"/>
    <x v="2"/>
    <x v="7"/>
    <s v="RCA Visys Integrated PBX 8-Line Router"/>
    <n v="321.55200000000002"/>
    <n v="6"/>
    <n v="0.2"/>
    <n v="20.097000000000008"/>
    <x v="1"/>
    <x v="1"/>
    <s v="Yes"/>
  </r>
  <r>
    <n v="9463"/>
    <s v="US-2019-109610"/>
    <x v="920"/>
    <d v="2019-11-30T00:00:00"/>
    <s v="Second Class"/>
    <s v="BS-11590"/>
    <s v="Brendan Sweed"/>
    <x v="1"/>
    <s v="United States"/>
    <x v="103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  <x v="0"/>
    <x v="0"/>
    <s v="No"/>
  </r>
  <r>
    <n v="9464"/>
    <s v="CA-2016-156545"/>
    <x v="1219"/>
    <d v="2016-03-03T00:00:00"/>
    <s v="First Class"/>
    <s v="JS-16030"/>
    <s v="Joy Smith"/>
    <x v="0"/>
    <s v="United States"/>
    <x v="38"/>
    <x v="24"/>
    <n v="43229"/>
    <x v="3"/>
    <s v="OFF-AR-10003560"/>
    <x v="1"/>
    <x v="6"/>
    <s v="Zebra Zazzle Fluorescent Highlighters"/>
    <n v="19.456000000000003"/>
    <n v="4"/>
    <n v="0.2"/>
    <n v="3.4047999999999981"/>
    <x v="3"/>
    <x v="0"/>
    <s v="No"/>
  </r>
  <r>
    <n v="9465"/>
    <s v="CA-2016-109127"/>
    <x v="1059"/>
    <d v="2016-12-25T00:00:00"/>
    <s v="Standard Class"/>
    <s v="JC-15775"/>
    <s v="John Castell"/>
    <x v="0"/>
    <s v="United States"/>
    <x v="46"/>
    <x v="13"/>
    <n v="19711"/>
    <x v="3"/>
    <s v="OFF-LA-10004409"/>
    <x v="1"/>
    <x v="2"/>
    <s v="Avery 492"/>
    <n v="17.28"/>
    <n v="6"/>
    <n v="0"/>
    <n v="7.9487999999999985"/>
    <x v="3"/>
    <x v="0"/>
    <s v="No"/>
  </r>
  <r>
    <n v="9466"/>
    <s v="CA-2018-126858"/>
    <x v="258"/>
    <d v="2018-11-23T00:00:00"/>
    <s v="Standard Class"/>
    <s v="JM-15265"/>
    <s v="Janet Molinari"/>
    <x v="1"/>
    <s v="United States"/>
    <x v="4"/>
    <x v="4"/>
    <n v="98115"/>
    <x v="1"/>
    <s v="FUR-FU-10000448"/>
    <x v="0"/>
    <x v="5"/>
    <s v="Tenex Chairmats For Use With Carpeted Floors"/>
    <n v="31.96"/>
    <n v="2"/>
    <n v="0"/>
    <n v="1.597999999999999"/>
    <x v="1"/>
    <x v="0"/>
    <s v="No"/>
  </r>
  <r>
    <n v="9467"/>
    <s v="CA-2019-102925"/>
    <x v="60"/>
    <d v="2019-11-10T00:00:00"/>
    <s v="Second Class"/>
    <s v="CD-12280"/>
    <s v="Christina DeMoss"/>
    <x v="0"/>
    <s v="United States"/>
    <x v="20"/>
    <x v="15"/>
    <n v="10024"/>
    <x v="3"/>
    <s v="OFF-BI-10002735"/>
    <x v="1"/>
    <x v="8"/>
    <s v="GBC Prestige Therm-A-Bind Covers"/>
    <n v="164.68800000000002"/>
    <n v="6"/>
    <n v="0.2"/>
    <n v="55.582200000000007"/>
    <x v="3"/>
    <x v="0"/>
    <s v="No"/>
  </r>
  <r>
    <n v="9468"/>
    <s v="CA-2019-102925"/>
    <x v="60"/>
    <d v="2019-11-10T00:00:00"/>
    <s v="Second Class"/>
    <s v="CD-12280"/>
    <s v="Christina DeMoss"/>
    <x v="0"/>
    <s v="United States"/>
    <x v="20"/>
    <x v="15"/>
    <n v="10024"/>
    <x v="3"/>
    <s v="FUR-TA-10003469"/>
    <x v="0"/>
    <x v="3"/>
    <s v="Balt Split Level Computer Training Table"/>
    <n v="166.5"/>
    <n v="2"/>
    <n v="0.4"/>
    <n v="-66.599999999999994"/>
    <x v="3"/>
    <x v="0"/>
    <s v="No"/>
  </r>
  <r>
    <n v="9469"/>
    <s v="CA-2019-102925"/>
    <x v="60"/>
    <d v="2019-11-10T00:00:00"/>
    <s v="Second Class"/>
    <s v="CD-12280"/>
    <s v="Christina DeMoss"/>
    <x v="0"/>
    <s v="United States"/>
    <x v="20"/>
    <x v="15"/>
    <n v="10024"/>
    <x v="3"/>
    <s v="OFF-PA-10001870"/>
    <x v="1"/>
    <x v="10"/>
    <s v="Xerox 202"/>
    <n v="12.96"/>
    <n v="2"/>
    <n v="0"/>
    <n v="6.2208000000000006"/>
    <x v="3"/>
    <x v="0"/>
    <s v="No"/>
  </r>
  <r>
    <n v="9470"/>
    <s v="CA-2019-102925"/>
    <x v="60"/>
    <d v="2019-11-10T00:00:00"/>
    <s v="Second Class"/>
    <s v="CD-12280"/>
    <s v="Christina DeMoss"/>
    <x v="0"/>
    <s v="United States"/>
    <x v="20"/>
    <x v="15"/>
    <n v="10024"/>
    <x v="3"/>
    <s v="OFF-PA-10004071"/>
    <x v="1"/>
    <x v="10"/>
    <s v="Eaton Premium Continuous-Feed Paper, 25% Cotton, Letter Size, White, 1000 Shts/Box"/>
    <n v="110.96"/>
    <n v="2"/>
    <n v="0"/>
    <n v="53.260799999999996"/>
    <x v="3"/>
    <x v="0"/>
    <s v="No"/>
  </r>
  <r>
    <n v="9471"/>
    <s v="CA-2019-102925"/>
    <x v="60"/>
    <d v="2019-11-10T00:00:00"/>
    <s v="Second Class"/>
    <s v="CD-12280"/>
    <s v="Christina DeMoss"/>
    <x v="0"/>
    <s v="United States"/>
    <x v="20"/>
    <x v="15"/>
    <n v="10024"/>
    <x v="3"/>
    <s v="TEC-PH-10001448"/>
    <x v="2"/>
    <x v="7"/>
    <s v="Anker Astro 15000mAh USB Portable Charger"/>
    <n v="99.98"/>
    <n v="2"/>
    <n v="0"/>
    <n v="3.9991999999999877"/>
    <x v="3"/>
    <x v="0"/>
    <s v="No"/>
  </r>
  <r>
    <n v="9472"/>
    <s v="CA-2019-102925"/>
    <x v="60"/>
    <d v="2019-11-10T00:00:00"/>
    <s v="Second Class"/>
    <s v="CD-12280"/>
    <s v="Christina DeMoss"/>
    <x v="0"/>
    <s v="United States"/>
    <x v="20"/>
    <x v="15"/>
    <n v="10024"/>
    <x v="3"/>
    <s v="OFF-BI-10002706"/>
    <x v="1"/>
    <x v="8"/>
    <s v="Avery Premier Heavy-Duty Binder with Round Locking Rings"/>
    <n v="11.423999999999999"/>
    <n v="1"/>
    <n v="0.2"/>
    <n v="3.7127999999999997"/>
    <x v="3"/>
    <x v="0"/>
    <s v="No"/>
  </r>
  <r>
    <n v="9473"/>
    <s v="CA-2019-102925"/>
    <x v="60"/>
    <d v="2019-11-10T00:00:00"/>
    <s v="Second Class"/>
    <s v="CD-12280"/>
    <s v="Christina DeMoss"/>
    <x v="0"/>
    <s v="United States"/>
    <x v="20"/>
    <x v="15"/>
    <n v="10024"/>
    <x v="3"/>
    <s v="FUR-CH-10004875"/>
    <x v="0"/>
    <x v="1"/>
    <s v="Harbour Creations 67200 Series Stacking Chairs"/>
    <n v="128.12400000000002"/>
    <n v="2"/>
    <n v="0.1"/>
    <n v="24.2012"/>
    <x v="3"/>
    <x v="0"/>
    <s v="No"/>
  </r>
  <r>
    <n v="9474"/>
    <s v="CA-2019-102925"/>
    <x v="60"/>
    <d v="2019-11-10T00:00:00"/>
    <s v="Second Class"/>
    <s v="CD-12280"/>
    <s v="Christina DeMoss"/>
    <x v="0"/>
    <s v="United States"/>
    <x v="20"/>
    <x v="15"/>
    <n v="10024"/>
    <x v="3"/>
    <s v="FUR-FU-10004245"/>
    <x v="0"/>
    <x v="5"/>
    <s v="Career Cubicle Clock, 8 1/4&quot;, Black"/>
    <n v="101.4"/>
    <n v="5"/>
    <n v="0"/>
    <n v="38.532000000000004"/>
    <x v="3"/>
    <x v="0"/>
    <s v="No"/>
  </r>
  <r>
    <n v="9475"/>
    <s v="CA-2017-100818"/>
    <x v="70"/>
    <d v="2017-06-05T00:00:00"/>
    <s v="Second Class"/>
    <s v="JM-15265"/>
    <s v="Janet Molinari"/>
    <x v="1"/>
    <s v="United States"/>
    <x v="22"/>
    <x v="10"/>
    <n v="60653"/>
    <x v="2"/>
    <s v="OFF-LA-10000443"/>
    <x v="1"/>
    <x v="2"/>
    <s v="Avery 501"/>
    <n v="5.9039999999999999"/>
    <n v="2"/>
    <n v="0.2"/>
    <n v="1.9925999999999999"/>
    <x v="2"/>
    <x v="0"/>
    <s v="No"/>
  </r>
  <r>
    <n v="9476"/>
    <s v="CA-2017-100818"/>
    <x v="70"/>
    <d v="2017-06-05T00:00:00"/>
    <s v="Second Class"/>
    <s v="JM-15265"/>
    <s v="Janet Molinari"/>
    <x v="1"/>
    <s v="United States"/>
    <x v="22"/>
    <x v="10"/>
    <n v="60653"/>
    <x v="2"/>
    <s v="OFF-PA-10001125"/>
    <x v="1"/>
    <x v="10"/>
    <s v="Xerox 1988"/>
    <n v="173.48800000000003"/>
    <n v="7"/>
    <n v="0.2"/>
    <n v="54.214999999999982"/>
    <x v="2"/>
    <x v="0"/>
    <s v="No"/>
  </r>
  <r>
    <n v="9477"/>
    <s v="CA-2017-100818"/>
    <x v="70"/>
    <d v="2017-06-05T00:00:00"/>
    <s v="Second Class"/>
    <s v="JM-15265"/>
    <s v="Janet Molinari"/>
    <x v="1"/>
    <s v="United States"/>
    <x v="22"/>
    <x v="10"/>
    <n v="60653"/>
    <x v="2"/>
    <s v="FUR-FU-10002703"/>
    <x v="0"/>
    <x v="5"/>
    <s v="Tenex Traditional Chairmats for Hard Floors, Average Lip, 36&quot; x 48&quot;"/>
    <n v="51.56"/>
    <n v="2"/>
    <n v="0.6"/>
    <n v="-61.872"/>
    <x v="2"/>
    <x v="0"/>
    <s v="No"/>
  </r>
  <r>
    <n v="9478"/>
    <s v="CA-2017-100818"/>
    <x v="70"/>
    <d v="2017-06-05T00:00:00"/>
    <s v="Second Class"/>
    <s v="JM-15265"/>
    <s v="Janet Molinari"/>
    <x v="1"/>
    <s v="United States"/>
    <x v="22"/>
    <x v="10"/>
    <n v="60653"/>
    <x v="2"/>
    <s v="OFF-BI-10004364"/>
    <x v="1"/>
    <x v="8"/>
    <s v="Storex Dura Pro Binders"/>
    <n v="3.5639999999999992"/>
    <n v="3"/>
    <n v="0.8"/>
    <n v="-6.2370000000000019"/>
    <x v="2"/>
    <x v="0"/>
    <s v="No"/>
  </r>
  <r>
    <n v="9479"/>
    <s v="CA-2016-126193"/>
    <x v="557"/>
    <d v="2016-09-14T00:00:00"/>
    <s v="Standard Class"/>
    <s v="SS-20410"/>
    <s v="Shahid Shariari"/>
    <x v="0"/>
    <s v="United States"/>
    <x v="524"/>
    <x v="10"/>
    <n v="60543"/>
    <x v="2"/>
    <s v="OFF-FA-10000936"/>
    <x v="1"/>
    <x v="13"/>
    <s v="Acco Hot Clips Clips to Go"/>
    <n v="13.16"/>
    <n v="5"/>
    <n v="0.2"/>
    <n v="4.1124999999999998"/>
    <x v="2"/>
    <x v="0"/>
    <s v="No"/>
  </r>
  <r>
    <n v="9480"/>
    <s v="CA-2016-126193"/>
    <x v="557"/>
    <d v="2016-09-14T00:00:00"/>
    <s v="Standard Class"/>
    <s v="SS-20410"/>
    <s v="Shahid Shariari"/>
    <x v="0"/>
    <s v="United States"/>
    <x v="524"/>
    <x v="10"/>
    <n v="60543"/>
    <x v="2"/>
    <s v="OFF-BI-10001249"/>
    <x v="1"/>
    <x v="8"/>
    <s v="Avery Heavy-Duty EZD View Binder with Locking Rings"/>
    <n v="3.8279999999999994"/>
    <n v="3"/>
    <n v="0.8"/>
    <n v="-6.5076000000000018"/>
    <x v="2"/>
    <x v="0"/>
    <s v="No"/>
  </r>
  <r>
    <n v="9481"/>
    <s v="CA-2016-126193"/>
    <x v="557"/>
    <d v="2016-09-14T00:00:00"/>
    <s v="Standard Class"/>
    <s v="SS-20410"/>
    <s v="Shahid Shariari"/>
    <x v="0"/>
    <s v="United States"/>
    <x v="524"/>
    <x v="10"/>
    <n v="60543"/>
    <x v="2"/>
    <s v="OFF-BI-10004632"/>
    <x v="1"/>
    <x v="8"/>
    <s v="Ibico Hi-Tech Manual Binding System"/>
    <n v="304.98999999999995"/>
    <n v="5"/>
    <n v="0.8"/>
    <n v="-533.73250000000007"/>
    <x v="2"/>
    <x v="0"/>
    <s v="No"/>
  </r>
  <r>
    <n v="9482"/>
    <s v="CA-2019-150504"/>
    <x v="44"/>
    <d v="2019-11-12T00:00:00"/>
    <s v="Standard Class"/>
    <s v="HG-14845"/>
    <s v="Harry Greene"/>
    <x v="0"/>
    <s v="United States"/>
    <x v="61"/>
    <x v="5"/>
    <n v="75220"/>
    <x v="2"/>
    <s v="OFF-ST-10000615"/>
    <x v="1"/>
    <x v="4"/>
    <s v="SimpliFile Personal File, Black Granite, 15w x 6-15/16d x 11-1/4h"/>
    <n v="18.16"/>
    <n v="2"/>
    <n v="0.2"/>
    <n v="1.8160000000000016"/>
    <x v="2"/>
    <x v="0"/>
    <s v="No"/>
  </r>
  <r>
    <n v="9483"/>
    <s v="CA-2017-158351"/>
    <x v="782"/>
    <d v="2017-06-24T00:00:00"/>
    <s v="Second Class"/>
    <s v="BC-11125"/>
    <s v="Becky Castell"/>
    <x v="2"/>
    <s v="United States"/>
    <x v="10"/>
    <x v="9"/>
    <n v="19134"/>
    <x v="3"/>
    <s v="TEC-AC-10001838"/>
    <x v="2"/>
    <x v="11"/>
    <s v="Razer Tiamat Over Ear 7.1 Surround Sound PC Gaming Headset"/>
    <n v="319.98400000000004"/>
    <n v="2"/>
    <n v="0.2"/>
    <n v="91.995400000000018"/>
    <x v="3"/>
    <x v="0"/>
    <s v="No"/>
  </r>
  <r>
    <n v="9484"/>
    <s v="CA-2016-122679"/>
    <x v="192"/>
    <d v="2016-07-28T00:00:00"/>
    <s v="Standard Class"/>
    <s v="AB-10255"/>
    <s v="Alejandro Ballentine"/>
    <x v="2"/>
    <s v="United States"/>
    <x v="1"/>
    <x v="1"/>
    <n v="90008"/>
    <x v="1"/>
    <s v="OFF-AR-10004757"/>
    <x v="1"/>
    <x v="6"/>
    <s v="Crayola Colored Pencils"/>
    <n v="19.68"/>
    <n v="6"/>
    <n v="0"/>
    <n v="6.4943999999999988"/>
    <x v="1"/>
    <x v="0"/>
    <s v="No"/>
  </r>
  <r>
    <n v="9485"/>
    <s v="CA-2018-164770"/>
    <x v="499"/>
    <d v="2018-12-04T00:00:00"/>
    <s v="Second Class"/>
    <s v="MY-18295"/>
    <s v="Muhammed Yedwab"/>
    <x v="1"/>
    <s v="United States"/>
    <x v="12"/>
    <x v="5"/>
    <n v="77036"/>
    <x v="2"/>
    <s v="FUR-BO-10003893"/>
    <x v="0"/>
    <x v="0"/>
    <s v="Sauder Camden County Collection Library"/>
    <n v="781.86399999999992"/>
    <n v="10"/>
    <n v="0.32"/>
    <n v="-137.97600000000008"/>
    <x v="2"/>
    <x v="0"/>
    <s v="No"/>
  </r>
  <r>
    <n v="9486"/>
    <s v="CA-2018-164770"/>
    <x v="499"/>
    <d v="2018-12-04T00:00:00"/>
    <s v="Second Class"/>
    <s v="MY-18295"/>
    <s v="Muhammed Yedwab"/>
    <x v="1"/>
    <s v="United States"/>
    <x v="12"/>
    <x v="5"/>
    <n v="77036"/>
    <x v="2"/>
    <s v="OFF-PA-10003893"/>
    <x v="1"/>
    <x v="10"/>
    <s v="Xerox 1962"/>
    <n v="30.816000000000003"/>
    <n v="9"/>
    <n v="0.2"/>
    <n v="9.6299999999999955"/>
    <x v="2"/>
    <x v="0"/>
    <s v="No"/>
  </r>
  <r>
    <n v="9487"/>
    <s v="CA-2019-130505"/>
    <x v="386"/>
    <d v="2019-10-12T00:00:00"/>
    <s v="Same Day"/>
    <s v="NF-18385"/>
    <s v="Natalie Fritzler"/>
    <x v="0"/>
    <s v="United States"/>
    <x v="320"/>
    <x v="48"/>
    <n v="26003"/>
    <x v="3"/>
    <s v="FUR-TA-10001932"/>
    <x v="0"/>
    <x v="3"/>
    <s v="Chromcraft 48&quot; x 96&quot; Racetrack Double Pedestal Table"/>
    <n v="673.34399999999994"/>
    <n v="3"/>
    <n v="0.3"/>
    <n v="-76.953599999999994"/>
    <x v="3"/>
    <x v="0"/>
    <s v="No"/>
  </r>
  <r>
    <n v="9488"/>
    <s v="US-2019-125213"/>
    <x v="157"/>
    <d v="2019-12-13T00:00:00"/>
    <s v="First Class"/>
    <s v="NB-18655"/>
    <s v="Nona Balk"/>
    <x v="1"/>
    <s v="United States"/>
    <x v="267"/>
    <x v="30"/>
    <n v="7501"/>
    <x v="3"/>
    <s v="OFF-FA-10001561"/>
    <x v="1"/>
    <x v="13"/>
    <s v="Stockwell Push Pins"/>
    <n v="6.5400000000000009"/>
    <n v="3"/>
    <n v="0"/>
    <n v="2.1581999999999999"/>
    <x v="3"/>
    <x v="0"/>
    <s v="No"/>
  </r>
  <r>
    <n v="9489"/>
    <s v="CA-2017-156566"/>
    <x v="486"/>
    <d v="2017-10-04T00:00:00"/>
    <s v="First Class"/>
    <s v="EM-13960"/>
    <s v="Eric Murdock"/>
    <x v="0"/>
    <s v="United States"/>
    <x v="32"/>
    <x v="21"/>
    <n v="97206"/>
    <x v="1"/>
    <s v="TEC-PH-10001817"/>
    <x v="2"/>
    <x v="7"/>
    <s v="Wilson Electronics DB Pro Signal Booster"/>
    <n v="572.80000000000007"/>
    <n v="2"/>
    <n v="0.2"/>
    <n v="50.120000000000033"/>
    <x v="1"/>
    <x v="0"/>
    <s v="No"/>
  </r>
  <r>
    <n v="9490"/>
    <s v="US-2018-102232"/>
    <x v="1220"/>
    <d v="2018-08-11T00:00:00"/>
    <s v="Standard Class"/>
    <s v="MF-17665"/>
    <s v="Maureen Fritzler"/>
    <x v="1"/>
    <s v="United States"/>
    <x v="114"/>
    <x v="19"/>
    <n v="35810"/>
    <x v="0"/>
    <s v="OFF-AR-10000538"/>
    <x v="1"/>
    <x v="6"/>
    <s v="Boston Model 1800 Electric Pencil Sharpener, Gray"/>
    <n v="197.04999999999998"/>
    <n v="7"/>
    <n v="0"/>
    <n v="59.114999999999981"/>
    <x v="0"/>
    <x v="0"/>
    <s v="No"/>
  </r>
  <r>
    <n v="9491"/>
    <s v="CA-2019-111738"/>
    <x v="1032"/>
    <d v="2019-01-07T00:00:00"/>
    <s v="Standard Class"/>
    <s v="CM-12385"/>
    <s v="Christopher Martinez"/>
    <x v="0"/>
    <s v="United States"/>
    <x v="8"/>
    <x v="1"/>
    <n v="94110"/>
    <x v="1"/>
    <s v="OFF-BI-10004584"/>
    <x v="1"/>
    <x v="8"/>
    <s v="GBC ProClick 150 Presentation Binding System"/>
    <n v="2022.2720000000002"/>
    <n v="8"/>
    <n v="0.2"/>
    <n v="682.5168000000001"/>
    <x v="1"/>
    <x v="0"/>
    <s v="No"/>
  </r>
  <r>
    <n v="9492"/>
    <s v="CA-2019-111738"/>
    <x v="1032"/>
    <d v="2019-01-07T00:00:00"/>
    <s v="Standard Class"/>
    <s v="CM-12385"/>
    <s v="Christopher Martinez"/>
    <x v="0"/>
    <s v="United States"/>
    <x v="8"/>
    <x v="1"/>
    <n v="94110"/>
    <x v="1"/>
    <s v="OFF-AR-10000817"/>
    <x v="1"/>
    <x v="6"/>
    <s v="Manco Dry-Lighter Erasable Highlighter"/>
    <n v="9.120000000000001"/>
    <n v="3"/>
    <n v="0"/>
    <n v="3.1007999999999996"/>
    <x v="1"/>
    <x v="0"/>
    <s v="No"/>
  </r>
  <r>
    <n v="9493"/>
    <s v="CA-2019-163188"/>
    <x v="659"/>
    <d v="2019-11-07T00:00:00"/>
    <s v="Same Day"/>
    <s v="EC-14050"/>
    <s v="Erin Creighton"/>
    <x v="0"/>
    <s v="United States"/>
    <x v="268"/>
    <x v="26"/>
    <n v="73120"/>
    <x v="2"/>
    <s v="OFF-BI-10000756"/>
    <x v="1"/>
    <x v="8"/>
    <s v="Storex DuraTech Recycled Plastic Frosted Binders"/>
    <n v="38.160000000000004"/>
    <n v="9"/>
    <n v="0"/>
    <n v="19.080000000000002"/>
    <x v="2"/>
    <x v="0"/>
    <s v="No"/>
  </r>
  <r>
    <n v="9494"/>
    <s v="CA-2018-105207"/>
    <x v="835"/>
    <d v="2018-01-08T00:00:00"/>
    <s v="Standard Class"/>
    <s v="BO-11350"/>
    <s v="Bill Overfelt"/>
    <x v="1"/>
    <s v="United States"/>
    <x v="387"/>
    <x v="26"/>
    <n v="74012"/>
    <x v="2"/>
    <s v="FUR-TA-10000617"/>
    <x v="0"/>
    <x v="3"/>
    <s v="Hon Practical Foundations 30 x 60 Training Table, Light Gray/Charcoal"/>
    <n v="1592.8500000000001"/>
    <n v="7"/>
    <n v="0"/>
    <n v="350.42700000000002"/>
    <x v="2"/>
    <x v="0"/>
    <s v="No"/>
  </r>
  <r>
    <n v="9495"/>
    <s v="CA-2018-105207"/>
    <x v="835"/>
    <d v="2018-01-08T00:00:00"/>
    <s v="Standard Class"/>
    <s v="BO-11350"/>
    <s v="Bill Overfelt"/>
    <x v="1"/>
    <s v="United States"/>
    <x v="387"/>
    <x v="26"/>
    <n v="74012"/>
    <x v="2"/>
    <s v="OFF-BI-10004364"/>
    <x v="1"/>
    <x v="8"/>
    <s v="Storex Dura Pro Binders"/>
    <n v="11.88"/>
    <n v="2"/>
    <n v="0"/>
    <n v="5.3460000000000001"/>
    <x v="2"/>
    <x v="0"/>
    <s v="No"/>
  </r>
  <r>
    <n v="9496"/>
    <s v="US-2018-123610"/>
    <x v="536"/>
    <d v="2018-05-16T00:00:00"/>
    <s v="Standard Class"/>
    <s v="VM-21835"/>
    <s v="Vivian Mathis"/>
    <x v="0"/>
    <s v="United States"/>
    <x v="133"/>
    <x v="1"/>
    <n v="92691"/>
    <x v="1"/>
    <s v="TEC-AC-10004518"/>
    <x v="2"/>
    <x v="11"/>
    <s v="Memorex Mini Travel Drive 32 GB USB 2.0 Flash Drive"/>
    <n v="120"/>
    <n v="6"/>
    <n v="0"/>
    <n v="46.800000000000004"/>
    <x v="1"/>
    <x v="0"/>
    <s v="No"/>
  </r>
  <r>
    <n v="9497"/>
    <s v="US-2018-123610"/>
    <x v="536"/>
    <d v="2018-05-16T00:00:00"/>
    <s v="Standard Class"/>
    <s v="VM-21835"/>
    <s v="Vivian Mathis"/>
    <x v="0"/>
    <s v="United States"/>
    <x v="133"/>
    <x v="1"/>
    <n v="92691"/>
    <x v="1"/>
    <s v="OFF-AP-10002222"/>
    <x v="1"/>
    <x v="9"/>
    <s v="Staple holder"/>
    <n v="8.67"/>
    <n v="1"/>
    <n v="0"/>
    <n v="2.3409000000000004"/>
    <x v="1"/>
    <x v="0"/>
    <s v="No"/>
  </r>
  <r>
    <n v="9498"/>
    <s v="CA-2019-118213"/>
    <x v="60"/>
    <d v="2019-11-07T00:00:00"/>
    <s v="First Class"/>
    <s v="AB-10060"/>
    <s v="Adam Bellavance"/>
    <x v="2"/>
    <s v="United States"/>
    <x v="382"/>
    <x v="14"/>
    <n v="46142"/>
    <x v="2"/>
    <s v="OFF-PA-10002615"/>
    <x v="1"/>
    <x v="10"/>
    <s v="Ampad Gold Fibre Wirebound Steno Books, 6&quot; x 9&quot;, Gregg Ruled"/>
    <n v="4.41"/>
    <n v="1"/>
    <n v="0"/>
    <n v="2.0286"/>
    <x v="2"/>
    <x v="0"/>
    <s v="No"/>
  </r>
  <r>
    <n v="9499"/>
    <s v="CA-2019-118213"/>
    <x v="60"/>
    <d v="2019-11-07T00:00:00"/>
    <s v="First Class"/>
    <s v="AB-10060"/>
    <s v="Adam Bellavance"/>
    <x v="2"/>
    <s v="United States"/>
    <x v="382"/>
    <x v="14"/>
    <n v="46142"/>
    <x v="2"/>
    <s v="OFF-PA-10000565"/>
    <x v="1"/>
    <x v="10"/>
    <s v="Easy-staple paper"/>
    <n v="167.94"/>
    <n v="3"/>
    <n v="0"/>
    <n v="82.290599999999998"/>
    <x v="2"/>
    <x v="0"/>
    <s v="No"/>
  </r>
  <r>
    <n v="9500"/>
    <s v="CA-2019-118213"/>
    <x v="60"/>
    <d v="2019-11-07T00:00:00"/>
    <s v="First Class"/>
    <s v="AB-10060"/>
    <s v="Adam Bellavance"/>
    <x v="2"/>
    <s v="United States"/>
    <x v="382"/>
    <x v="14"/>
    <n v="46142"/>
    <x v="2"/>
    <s v="OFF-PA-10003673"/>
    <x v="1"/>
    <x v="10"/>
    <s v="Strathmore Photo Mount Cards"/>
    <n v="67.8"/>
    <n v="10"/>
    <n v="0"/>
    <n v="31.187999999999999"/>
    <x v="2"/>
    <x v="0"/>
    <s v="No"/>
  </r>
  <r>
    <n v="9501"/>
    <s v="CA-2018-149237"/>
    <x v="439"/>
    <d v="2018-05-30T00:00:00"/>
    <s v="Standard Class"/>
    <s v="CM-12235"/>
    <s v="Chris McAfee"/>
    <x v="0"/>
    <s v="United States"/>
    <x v="158"/>
    <x v="6"/>
    <n v="53209"/>
    <x v="2"/>
    <s v="FUR-FU-10002088"/>
    <x v="0"/>
    <x v="5"/>
    <s v="Nu-Dell Float Frame 11 x 14 1/2"/>
    <n v="26.94"/>
    <n v="3"/>
    <n v="0"/>
    <n v="11.314800000000002"/>
    <x v="2"/>
    <x v="0"/>
    <s v="No"/>
  </r>
  <r>
    <n v="9502"/>
    <s v="US-2017-158589"/>
    <x v="312"/>
    <d v="2017-11-24T00:00:00"/>
    <s v="Standard Class"/>
    <s v="KW-16570"/>
    <s v="Kelly Williams"/>
    <x v="0"/>
    <s v="United States"/>
    <x v="8"/>
    <x v="1"/>
    <n v="94109"/>
    <x v="1"/>
    <s v="FUR-FU-10001546"/>
    <x v="0"/>
    <x v="5"/>
    <s v="Dana Swing-Arm Lamps"/>
    <n v="32.04"/>
    <n v="3"/>
    <n v="0"/>
    <n v="8.01"/>
    <x v="1"/>
    <x v="0"/>
    <s v="No"/>
  </r>
  <r>
    <n v="9503"/>
    <s v="CA-2018-101329"/>
    <x v="183"/>
    <d v="2018-04-29T00:00:00"/>
    <s v="Standard Class"/>
    <s v="MM-17920"/>
    <s v="Michael Moore"/>
    <x v="0"/>
    <s v="United States"/>
    <x v="410"/>
    <x v="15"/>
    <n v="13440"/>
    <x v="3"/>
    <s v="OFF-AR-10000614"/>
    <x v="1"/>
    <x v="6"/>
    <s v="Barrel Sharpener"/>
    <n v="32.129999999999995"/>
    <n v="9"/>
    <n v="0"/>
    <n v="8.3537999999999997"/>
    <x v="3"/>
    <x v="0"/>
    <s v="No"/>
  </r>
  <r>
    <n v="9504"/>
    <s v="CA-2018-101329"/>
    <x v="183"/>
    <d v="2018-04-29T00:00:00"/>
    <s v="Standard Class"/>
    <s v="MM-17920"/>
    <s v="Michael Moore"/>
    <x v="0"/>
    <s v="United States"/>
    <x v="410"/>
    <x v="15"/>
    <n v="13440"/>
    <x v="3"/>
    <s v="OFF-AR-10003190"/>
    <x v="1"/>
    <x v="6"/>
    <s v="Newell 32"/>
    <n v="2.88"/>
    <n v="1"/>
    <n v="0"/>
    <n v="0.80640000000000001"/>
    <x v="3"/>
    <x v="0"/>
    <s v="No"/>
  </r>
  <r>
    <n v="9505"/>
    <s v="CA-2018-113607"/>
    <x v="500"/>
    <d v="2018-10-18T00:00:00"/>
    <s v="Standard Class"/>
    <s v="PW-19030"/>
    <s v="Pauline Webber"/>
    <x v="1"/>
    <s v="United States"/>
    <x v="20"/>
    <x v="15"/>
    <n v="10009"/>
    <x v="3"/>
    <s v="TEC-PH-10004094"/>
    <x v="2"/>
    <x v="7"/>
    <s v="Motorola L703CM"/>
    <n v="1091.93"/>
    <n v="7"/>
    <n v="0"/>
    <n v="272.98250000000002"/>
    <x v="3"/>
    <x v="0"/>
    <s v="No"/>
  </r>
  <r>
    <n v="9506"/>
    <s v="CA-2018-113607"/>
    <x v="500"/>
    <d v="2018-10-18T00:00:00"/>
    <s v="Standard Class"/>
    <s v="PW-19030"/>
    <s v="Pauline Webber"/>
    <x v="1"/>
    <s v="United States"/>
    <x v="20"/>
    <x v="15"/>
    <n v="10009"/>
    <x v="3"/>
    <s v="OFF-PA-10001970"/>
    <x v="1"/>
    <x v="10"/>
    <s v="Xerox 1908"/>
    <n v="111.96"/>
    <n v="2"/>
    <n v="0"/>
    <n v="54.860399999999998"/>
    <x v="3"/>
    <x v="0"/>
    <s v="No"/>
  </r>
  <r>
    <n v="9507"/>
    <s v="CA-2016-149104"/>
    <x v="267"/>
    <d v="2016-04-07T00:00:00"/>
    <s v="Second Class"/>
    <s v="RD-19900"/>
    <s v="Ruben Dartt"/>
    <x v="0"/>
    <s v="United States"/>
    <x v="363"/>
    <x v="12"/>
    <n v="48127"/>
    <x v="2"/>
    <s v="OFF-AR-10002952"/>
    <x v="1"/>
    <x v="6"/>
    <s v="Stanley Contemporary Battery Pencil Sharpeners"/>
    <n v="26.7"/>
    <n v="2"/>
    <n v="0"/>
    <n v="7.4759999999999991"/>
    <x v="2"/>
    <x v="0"/>
    <s v="No"/>
  </r>
  <r>
    <n v="9508"/>
    <s v="CA-2016-149104"/>
    <x v="267"/>
    <d v="2016-04-07T00:00:00"/>
    <s v="Second Class"/>
    <s v="RD-19900"/>
    <s v="Ruben Dartt"/>
    <x v="0"/>
    <s v="United States"/>
    <x v="363"/>
    <x v="12"/>
    <n v="48127"/>
    <x v="2"/>
    <s v="OFF-BI-10004209"/>
    <x v="1"/>
    <x v="8"/>
    <s v="Fellowes Twister Kit, Gray/Clear, 3/pkg"/>
    <n v="40.199999999999996"/>
    <n v="5"/>
    <n v="0"/>
    <n v="18.089999999999996"/>
    <x v="2"/>
    <x v="0"/>
    <s v="No"/>
  </r>
  <r>
    <n v="9509"/>
    <s v="CA-2016-149104"/>
    <x v="267"/>
    <d v="2016-04-07T00:00:00"/>
    <s v="Second Class"/>
    <s v="RD-19900"/>
    <s v="Ruben Dartt"/>
    <x v="0"/>
    <s v="United States"/>
    <x v="363"/>
    <x v="12"/>
    <n v="48127"/>
    <x v="2"/>
    <s v="OFF-AR-10004685"/>
    <x v="1"/>
    <x v="6"/>
    <s v="Binney &amp; Smith Crayola Metallic Colored Pencils, 8-Color Set"/>
    <n v="13.89"/>
    <n v="3"/>
    <n v="0"/>
    <n v="4.5836999999999994"/>
    <x v="2"/>
    <x v="0"/>
    <s v="No"/>
  </r>
  <r>
    <n v="9510"/>
    <s v="CA-2016-149104"/>
    <x v="267"/>
    <d v="2016-04-07T00:00:00"/>
    <s v="Second Class"/>
    <s v="RD-19900"/>
    <s v="Ruben Dartt"/>
    <x v="0"/>
    <s v="United States"/>
    <x v="363"/>
    <x v="12"/>
    <n v="48127"/>
    <x v="2"/>
    <s v="OFF-ST-10000991"/>
    <x v="1"/>
    <x v="4"/>
    <s v="Space Solutions HD Industrial Steel Shelving."/>
    <n v="689.81999999999994"/>
    <n v="6"/>
    <n v="0"/>
    <n v="20.694600000000008"/>
    <x v="2"/>
    <x v="0"/>
    <s v="No"/>
  </r>
  <r>
    <n v="9511"/>
    <s v="CA-2018-105263"/>
    <x v="876"/>
    <d v="2018-08-11T00:00:00"/>
    <s v="Standard Class"/>
    <s v="LM-17065"/>
    <s v="Liz MacKendrick"/>
    <x v="0"/>
    <s v="United States"/>
    <x v="20"/>
    <x v="15"/>
    <n v="10024"/>
    <x v="3"/>
    <s v="OFF-AR-10002399"/>
    <x v="1"/>
    <x v="6"/>
    <s v="Dixon Prang Watercolor Pencils, 10-Color Set with Brush"/>
    <n v="38.339999999999996"/>
    <n v="9"/>
    <n v="0"/>
    <n v="15.7194"/>
    <x v="3"/>
    <x v="0"/>
    <s v="No"/>
  </r>
  <r>
    <n v="9512"/>
    <s v="CA-2016-130575"/>
    <x v="637"/>
    <d v="2016-12-16T00:00:00"/>
    <s v="First Class"/>
    <s v="CS-11845"/>
    <s v="Cari Sayre"/>
    <x v="1"/>
    <s v="United States"/>
    <x v="22"/>
    <x v="10"/>
    <n v="60623"/>
    <x v="2"/>
    <s v="OFF-BI-10002353"/>
    <x v="1"/>
    <x v="8"/>
    <s v="GBC VeloBind Cover Sets"/>
    <n v="9.2639999999999976"/>
    <n v="3"/>
    <n v="0.8"/>
    <n v="-13.895999999999997"/>
    <x v="2"/>
    <x v="0"/>
    <s v="No"/>
  </r>
  <r>
    <n v="9513"/>
    <s v="CA-2019-142461"/>
    <x v="1109"/>
    <d v="2019-06-03T00:00:00"/>
    <s v="Second Class"/>
    <s v="KT-16480"/>
    <s v="Kean Thornton"/>
    <x v="0"/>
    <s v="United States"/>
    <x v="61"/>
    <x v="5"/>
    <n v="75217"/>
    <x v="2"/>
    <s v="FUR-BO-10001811"/>
    <x v="0"/>
    <x v="0"/>
    <s v="Atlantic Metals Mobile 5-Shelf Bookcases, Custom Colors"/>
    <n v="204.66639999999998"/>
    <n v="1"/>
    <n v="0.32"/>
    <n v="-6.0196000000000254"/>
    <x v="2"/>
    <x v="0"/>
    <s v="No"/>
  </r>
  <r>
    <n v="9514"/>
    <s v="CA-2018-125220"/>
    <x v="500"/>
    <d v="2018-10-19T00:00:00"/>
    <s v="Standard Class"/>
    <s v="BE-11410"/>
    <s v="Bobby Elias"/>
    <x v="0"/>
    <s v="United States"/>
    <x v="233"/>
    <x v="6"/>
    <n v="54915"/>
    <x v="2"/>
    <s v="TEC-AC-10003033"/>
    <x v="2"/>
    <x v="11"/>
    <s v="Plantronics CS510 - Over-the-Head monaural Wireless Headset System"/>
    <n v="1649.75"/>
    <n v="5"/>
    <n v="0"/>
    <n v="544.41749999999979"/>
    <x v="2"/>
    <x v="0"/>
    <s v="No"/>
  </r>
  <r>
    <n v="9515"/>
    <s v="CA-2016-100293"/>
    <x v="619"/>
    <d v="2016-03-18T00:00:00"/>
    <s v="Standard Class"/>
    <s v="NF-18475"/>
    <s v="Neil Französisch"/>
    <x v="2"/>
    <s v="United States"/>
    <x v="108"/>
    <x v="2"/>
    <n v="32216"/>
    <x v="0"/>
    <s v="OFF-PA-10000176"/>
    <x v="1"/>
    <x v="10"/>
    <s v="Xerox 1887"/>
    <n v="91.055999999999997"/>
    <n v="6"/>
    <n v="0.2"/>
    <n v="31.869599999999995"/>
    <x v="0"/>
    <x v="0"/>
    <s v="No"/>
  </r>
  <r>
    <n v="9516"/>
    <s v="CA-2016-154165"/>
    <x v="1221"/>
    <d v="2016-02-24T00:00:00"/>
    <s v="Standard Class"/>
    <s v="DL-13315"/>
    <s v="Delfina Latchford"/>
    <x v="0"/>
    <s v="United States"/>
    <x v="22"/>
    <x v="10"/>
    <n v="60653"/>
    <x v="2"/>
    <s v="OFF-AR-10003631"/>
    <x v="1"/>
    <x v="6"/>
    <s v="Staples in misc. colors"/>
    <n v="54.207999999999998"/>
    <n v="14"/>
    <n v="0.2"/>
    <n v="8.808799999999998"/>
    <x v="2"/>
    <x v="0"/>
    <s v="No"/>
  </r>
  <r>
    <n v="9517"/>
    <s v="CA-2017-123939"/>
    <x v="252"/>
    <d v="2017-08-26T00:00:00"/>
    <s v="Second Class"/>
    <s v="MS-17710"/>
    <s v="Maurice Satty"/>
    <x v="0"/>
    <s v="United States"/>
    <x v="256"/>
    <x v="24"/>
    <n v="43402"/>
    <x v="3"/>
    <s v="TEC-PH-10000923"/>
    <x v="2"/>
    <x v="7"/>
    <s v="Belkin SportFit Armband For iPhone 5s/5c, Fuchsia"/>
    <n v="26.981999999999999"/>
    <n v="3"/>
    <n v="0.4"/>
    <n v="4.0472999999999999"/>
    <x v="3"/>
    <x v="0"/>
    <s v="No"/>
  </r>
  <r>
    <n v="9518"/>
    <s v="CA-2017-123939"/>
    <x v="252"/>
    <d v="2017-08-26T00:00:00"/>
    <s v="Second Class"/>
    <s v="MS-17710"/>
    <s v="Maurice Satty"/>
    <x v="0"/>
    <s v="United States"/>
    <x v="256"/>
    <x v="24"/>
    <n v="43402"/>
    <x v="3"/>
    <s v="OFF-LA-10003190"/>
    <x v="1"/>
    <x v="2"/>
    <s v="Avery 474"/>
    <n v="6.911999999999999"/>
    <n v="3"/>
    <n v="0.2"/>
    <n v="2.5056000000000003"/>
    <x v="3"/>
    <x v="0"/>
    <s v="No"/>
  </r>
  <r>
    <n v="9519"/>
    <s v="CA-2017-123939"/>
    <x v="252"/>
    <d v="2017-08-26T00:00:00"/>
    <s v="Second Class"/>
    <s v="MS-17710"/>
    <s v="Maurice Satty"/>
    <x v="0"/>
    <s v="United States"/>
    <x v="256"/>
    <x v="24"/>
    <n v="43402"/>
    <x v="3"/>
    <s v="OFF-ST-10003208"/>
    <x v="1"/>
    <x v="4"/>
    <s v="Adjustable Depth Letter/Legal Cart"/>
    <n v="435.50400000000002"/>
    <n v="3"/>
    <n v="0.2"/>
    <n v="48.994199999999921"/>
    <x v="3"/>
    <x v="0"/>
    <s v="No"/>
  </r>
  <r>
    <n v="9520"/>
    <s v="US-2019-104451"/>
    <x v="540"/>
    <d v="2019-05-12T00:00:00"/>
    <s v="Second Class"/>
    <s v="MM-18055"/>
    <s v="Michelle Moray"/>
    <x v="0"/>
    <s v="United States"/>
    <x v="8"/>
    <x v="1"/>
    <n v="94110"/>
    <x v="1"/>
    <s v="OFF-AP-10000692"/>
    <x v="1"/>
    <x v="9"/>
    <s v="Fellowes Mighty 8 Compact Surge Protector"/>
    <n v="81.08"/>
    <n v="4"/>
    <n v="0"/>
    <n v="22.702400000000004"/>
    <x v="1"/>
    <x v="0"/>
    <s v="No"/>
  </r>
  <r>
    <n v="9521"/>
    <s v="CA-2018-101189"/>
    <x v="1084"/>
    <d v="2018-02-09T00:00:00"/>
    <s v="Standard Class"/>
    <s v="JB-15400"/>
    <s v="Jennifer Braxton"/>
    <x v="1"/>
    <s v="United States"/>
    <x v="1"/>
    <x v="1"/>
    <n v="90049"/>
    <x v="1"/>
    <s v="OFF-ST-10004180"/>
    <x v="1"/>
    <x v="4"/>
    <s v="Safco Commercial Shelving"/>
    <n v="93.02"/>
    <n v="2"/>
    <n v="0"/>
    <n v="3.720799999999997"/>
    <x v="1"/>
    <x v="0"/>
    <s v="No"/>
  </r>
  <r>
    <n v="9522"/>
    <s v="CA-2016-169446"/>
    <x v="174"/>
    <d v="2016-12-25T00:00:00"/>
    <s v="Standard Class"/>
    <s v="SG-20605"/>
    <s v="Speros Goranitis"/>
    <x v="0"/>
    <s v="United States"/>
    <x v="22"/>
    <x v="10"/>
    <n v="60623"/>
    <x v="2"/>
    <s v="TEC-PH-10002817"/>
    <x v="2"/>
    <x v="7"/>
    <s v="RCA ViSYS 25425RE1 Corded phone"/>
    <n v="323.97600000000006"/>
    <n v="3"/>
    <n v="0.2"/>
    <n v="36.44729999999997"/>
    <x v="2"/>
    <x v="0"/>
    <s v="No"/>
  </r>
  <r>
    <n v="9523"/>
    <s v="CA-2016-169446"/>
    <x v="174"/>
    <d v="2016-12-25T00:00:00"/>
    <s v="Standard Class"/>
    <s v="SG-20605"/>
    <s v="Speros Goranitis"/>
    <x v="0"/>
    <s v="United States"/>
    <x v="22"/>
    <x v="10"/>
    <n v="60623"/>
    <x v="2"/>
    <s v="OFF-PA-10000295"/>
    <x v="1"/>
    <x v="10"/>
    <s v="Xerox 229"/>
    <n v="15.552000000000003"/>
    <n v="3"/>
    <n v="0.2"/>
    <n v="5.4432"/>
    <x v="2"/>
    <x v="0"/>
    <s v="No"/>
  </r>
  <r>
    <n v="9524"/>
    <s v="CA-2016-169446"/>
    <x v="174"/>
    <d v="2016-12-25T00:00:00"/>
    <s v="Standard Class"/>
    <s v="SG-20605"/>
    <s v="Speros Goranitis"/>
    <x v="0"/>
    <s v="United States"/>
    <x v="22"/>
    <x v="10"/>
    <n v="60623"/>
    <x v="2"/>
    <s v="OFF-ST-10000419"/>
    <x v="1"/>
    <x v="4"/>
    <s v="Rogers Jumbo File, Granite"/>
    <n v="32.591999999999999"/>
    <n v="3"/>
    <n v="0.2"/>
    <n v="-7.7406000000000006"/>
    <x v="2"/>
    <x v="0"/>
    <s v="No"/>
  </r>
  <r>
    <n v="9525"/>
    <s v="CA-2019-156958"/>
    <x v="256"/>
    <d v="2019-12-06T00:00:00"/>
    <s v="First Class"/>
    <s v="PB-18805"/>
    <s v="Patrick Bzostek"/>
    <x v="2"/>
    <s v="United States"/>
    <x v="4"/>
    <x v="4"/>
    <n v="98115"/>
    <x v="1"/>
    <s v="OFF-BI-10001524"/>
    <x v="1"/>
    <x v="8"/>
    <s v="GBC Premium Transparent Covers with Diagonal Lined Pattern"/>
    <n v="83.920000000000016"/>
    <n v="5"/>
    <n v="0.2"/>
    <n v="29.371999999999993"/>
    <x v="1"/>
    <x v="1"/>
    <s v="Yes"/>
  </r>
  <r>
    <n v="9526"/>
    <s v="CA-2019-156958"/>
    <x v="256"/>
    <d v="2019-12-06T00:00:00"/>
    <s v="First Class"/>
    <s v="PB-18805"/>
    <s v="Patrick Bzostek"/>
    <x v="2"/>
    <s v="United States"/>
    <x v="4"/>
    <x v="4"/>
    <n v="98115"/>
    <x v="1"/>
    <s v="FUR-FU-10003268"/>
    <x v="0"/>
    <x v="5"/>
    <s v="Eldon Radial Chair Mat for Low to Medium Pile Carpets"/>
    <n v="199.89999999999998"/>
    <n v="5"/>
    <n v="0"/>
    <n v="39.97999999999999"/>
    <x v="1"/>
    <x v="1"/>
    <s v="Yes"/>
  </r>
  <r>
    <n v="9527"/>
    <s v="CA-2019-156958"/>
    <x v="256"/>
    <d v="2019-12-06T00:00:00"/>
    <s v="First Class"/>
    <s v="PB-18805"/>
    <s v="Patrick Bzostek"/>
    <x v="2"/>
    <s v="United States"/>
    <x v="4"/>
    <x v="4"/>
    <n v="98115"/>
    <x v="1"/>
    <s v="TEC-PH-10000148"/>
    <x v="2"/>
    <x v="7"/>
    <s v="Cyber Acoustics AC-202b Speech Recognition Stereo Headset"/>
    <n v="31.176000000000002"/>
    <n v="3"/>
    <n v="0.2"/>
    <n v="-7.0145999999999997"/>
    <x v="1"/>
    <x v="1"/>
    <s v="Yes"/>
  </r>
  <r>
    <n v="9528"/>
    <s v="CA-2019-156958"/>
    <x v="256"/>
    <d v="2019-12-06T00:00:00"/>
    <s v="First Class"/>
    <s v="PB-18805"/>
    <s v="Patrick Bzostek"/>
    <x v="2"/>
    <s v="United States"/>
    <x v="4"/>
    <x v="4"/>
    <n v="98115"/>
    <x v="1"/>
    <s v="OFF-BI-10001543"/>
    <x v="1"/>
    <x v="8"/>
    <s v="GBC VeloBinder Manual Binding System"/>
    <n v="172.75200000000001"/>
    <n v="6"/>
    <n v="0.2"/>
    <n v="60.463200000000015"/>
    <x v="1"/>
    <x v="1"/>
    <s v="Yes"/>
  </r>
  <r>
    <n v="9529"/>
    <s v="CA-2019-156958"/>
    <x v="256"/>
    <d v="2019-12-06T00:00:00"/>
    <s v="First Class"/>
    <s v="PB-18805"/>
    <s v="Patrick Bzostek"/>
    <x v="2"/>
    <s v="United States"/>
    <x v="4"/>
    <x v="4"/>
    <n v="98115"/>
    <x v="1"/>
    <s v="OFF-BI-10002071"/>
    <x v="1"/>
    <x v="8"/>
    <s v="Fellowes Black Plastic Comb Bindings"/>
    <n v="9.2959999999999994"/>
    <n v="2"/>
    <n v="0.2"/>
    <n v="3.0211999999999994"/>
    <x v="1"/>
    <x v="1"/>
    <s v="Yes"/>
  </r>
  <r>
    <n v="9530"/>
    <s v="CA-2019-101637"/>
    <x v="668"/>
    <d v="2019-03-25T00:00:00"/>
    <s v="Same Day"/>
    <s v="AC-10615"/>
    <s v="Ann Chong"/>
    <x v="1"/>
    <s v="United States"/>
    <x v="486"/>
    <x v="5"/>
    <n v="77705"/>
    <x v="2"/>
    <s v="OFF-ST-10002352"/>
    <x v="1"/>
    <x v="4"/>
    <s v="Iris Project Case"/>
    <n v="12.768000000000001"/>
    <n v="2"/>
    <n v="0.2"/>
    <n v="0.95759999999999934"/>
    <x v="2"/>
    <x v="0"/>
    <s v="No"/>
  </r>
  <r>
    <n v="9531"/>
    <s v="CA-2019-111759"/>
    <x v="141"/>
    <d v="2019-07-12T00:00:00"/>
    <s v="Standard Class"/>
    <s v="MR-17545"/>
    <s v="Mathew Reese"/>
    <x v="2"/>
    <s v="United States"/>
    <x v="4"/>
    <x v="4"/>
    <n v="98103"/>
    <x v="1"/>
    <s v="OFF-PA-10003127"/>
    <x v="1"/>
    <x v="10"/>
    <s v="Easy-staple paper"/>
    <n v="52.76"/>
    <n v="2"/>
    <n v="0"/>
    <n v="24.269599999999997"/>
    <x v="1"/>
    <x v="0"/>
    <s v="No"/>
  </r>
  <r>
    <n v="9532"/>
    <s v="CA-2019-102729"/>
    <x v="40"/>
    <d v="2019-10-31T00:00:00"/>
    <s v="Standard Class"/>
    <s v="BF-11215"/>
    <s v="Benjamin Farhat"/>
    <x v="2"/>
    <s v="United States"/>
    <x v="61"/>
    <x v="5"/>
    <n v="75217"/>
    <x v="2"/>
    <s v="OFF-ST-10000464"/>
    <x v="1"/>
    <x v="4"/>
    <s v="Multi-Use Personal File Cart and Caster Set, Three Stacking Bins"/>
    <n v="55.616"/>
    <n v="2"/>
    <n v="0.2"/>
    <n v="5.5616000000000021"/>
    <x v="2"/>
    <x v="0"/>
    <s v="No"/>
  </r>
  <r>
    <n v="9533"/>
    <s v="CA-2018-116596"/>
    <x v="189"/>
    <d v="2018-10-31T00:00:00"/>
    <s v="Standard Class"/>
    <s v="BW-11200"/>
    <s v="Ben Wallace"/>
    <x v="0"/>
    <s v="United States"/>
    <x v="20"/>
    <x v="15"/>
    <n v="10011"/>
    <x v="3"/>
    <s v="FUR-CH-10000553"/>
    <x v="0"/>
    <x v="1"/>
    <s v="Metal Folding Chairs, Beige, 4/Carton"/>
    <n v="427.64400000000001"/>
    <n v="14"/>
    <n v="0.1"/>
    <n v="80.777199999999979"/>
    <x v="3"/>
    <x v="0"/>
    <s v="No"/>
  </r>
  <r>
    <n v="9534"/>
    <s v="CA-2018-116596"/>
    <x v="189"/>
    <d v="2018-10-31T00:00:00"/>
    <s v="Standard Class"/>
    <s v="BW-11200"/>
    <s v="Ben Wallace"/>
    <x v="0"/>
    <s v="United States"/>
    <x v="20"/>
    <x v="15"/>
    <n v="10011"/>
    <x v="3"/>
    <s v="OFF-FA-10000134"/>
    <x v="1"/>
    <x v="13"/>
    <s v="Advantus Push Pins, Aluminum Head"/>
    <n v="40.669999999999995"/>
    <n v="7"/>
    <n v="0"/>
    <n v="12.607699999999999"/>
    <x v="3"/>
    <x v="0"/>
    <s v="No"/>
  </r>
  <r>
    <n v="9535"/>
    <s v="CA-2018-116596"/>
    <x v="189"/>
    <d v="2018-10-31T00:00:00"/>
    <s v="Standard Class"/>
    <s v="BW-11200"/>
    <s v="Ben Wallace"/>
    <x v="0"/>
    <s v="United States"/>
    <x v="20"/>
    <x v="15"/>
    <n v="10011"/>
    <x v="3"/>
    <s v="OFF-ST-10000636"/>
    <x v="1"/>
    <x v="4"/>
    <s v="Rogers Profile Extra Capacity Storage Tub"/>
    <n v="33.479999999999997"/>
    <n v="2"/>
    <n v="0"/>
    <n v="1.3391999999999982"/>
    <x v="3"/>
    <x v="0"/>
    <s v="No"/>
  </r>
  <r>
    <n v="9536"/>
    <s v="CA-2018-116596"/>
    <x v="189"/>
    <d v="2018-10-31T00:00:00"/>
    <s v="Standard Class"/>
    <s v="BW-11200"/>
    <s v="Ben Wallace"/>
    <x v="0"/>
    <s v="United States"/>
    <x v="20"/>
    <x v="15"/>
    <n v="10011"/>
    <x v="3"/>
    <s v="OFF-BI-10002949"/>
    <x v="1"/>
    <x v="8"/>
    <s v="Prestige Round Ring Binders"/>
    <n v="9.7280000000000015"/>
    <n v="2"/>
    <n v="0.2"/>
    <n v="3.283199999999999"/>
    <x v="3"/>
    <x v="0"/>
    <s v="No"/>
  </r>
  <r>
    <n v="9537"/>
    <s v="CA-2019-124191"/>
    <x v="492"/>
    <d v="2019-06-14T00:00:00"/>
    <s v="Second Class"/>
    <s v="TS-21610"/>
    <s v="Troy Staebel"/>
    <x v="0"/>
    <s v="United States"/>
    <x v="22"/>
    <x v="10"/>
    <n v="60610"/>
    <x v="2"/>
    <s v="FUR-FU-10002364"/>
    <x v="0"/>
    <x v="5"/>
    <s v="Eldon Expressions Wood Desk Accessories, Oak"/>
    <n v="8.8559999999999999"/>
    <n v="3"/>
    <n v="0.6"/>
    <n v="-6.8634000000000013"/>
    <x v="2"/>
    <x v="0"/>
    <s v="No"/>
  </r>
  <r>
    <n v="9538"/>
    <s v="CA-2018-148747"/>
    <x v="477"/>
    <d v="2018-09-27T00:00:00"/>
    <s v="First Class"/>
    <s v="AS-10045"/>
    <s v="Aaron Smayling"/>
    <x v="1"/>
    <s v="United States"/>
    <x v="8"/>
    <x v="1"/>
    <n v="94110"/>
    <x v="1"/>
    <s v="FUR-BO-10002613"/>
    <x v="0"/>
    <x v="0"/>
    <s v="Atlantic Metals Mobile 4-Shelf Bookcases, Custom Colors"/>
    <n v="477.666"/>
    <n v="2"/>
    <n v="0.15"/>
    <n v="84.293999999999969"/>
    <x v="1"/>
    <x v="0"/>
    <s v="No"/>
  </r>
  <r>
    <n v="9539"/>
    <s v="US-2019-169488"/>
    <x v="210"/>
    <d v="2019-09-09T00:00:00"/>
    <s v="First Class"/>
    <s v="AA-10375"/>
    <s v="Allen Armold"/>
    <x v="0"/>
    <s v="United States"/>
    <x v="205"/>
    <x v="34"/>
    <n v="2908"/>
    <x v="3"/>
    <s v="OFF-PA-10002659"/>
    <x v="1"/>
    <x v="10"/>
    <s v="Avoid Verbal Orders Carbonless Minifold Book"/>
    <n v="16.899999999999999"/>
    <n v="5"/>
    <n v="0"/>
    <n v="7.7739999999999991"/>
    <x v="3"/>
    <x v="0"/>
    <s v="No"/>
  </r>
  <r>
    <n v="9540"/>
    <s v="US-2019-169488"/>
    <x v="210"/>
    <d v="2019-09-09T00:00:00"/>
    <s v="First Class"/>
    <s v="AA-10375"/>
    <s v="Allen Armold"/>
    <x v="0"/>
    <s v="United States"/>
    <x v="205"/>
    <x v="34"/>
    <n v="2908"/>
    <x v="3"/>
    <s v="OFF-PA-10000157"/>
    <x v="1"/>
    <x v="10"/>
    <s v="Xerox 191"/>
    <n v="39.96"/>
    <n v="2"/>
    <n v="0"/>
    <n v="18.781199999999998"/>
    <x v="3"/>
    <x v="0"/>
    <s v="No"/>
  </r>
  <r>
    <n v="9541"/>
    <s v="CA-2017-135727"/>
    <x v="1222"/>
    <d v="2017-05-16T00:00:00"/>
    <s v="Second Class"/>
    <s v="PS-18970"/>
    <s v="Paul Stevenson"/>
    <x v="2"/>
    <s v="United States"/>
    <x v="42"/>
    <x v="16"/>
    <n v="85023"/>
    <x v="1"/>
    <s v="FUR-CH-10004540"/>
    <x v="0"/>
    <x v="1"/>
    <s v="Global Chrome Stack Chair"/>
    <n v="191.96800000000002"/>
    <n v="7"/>
    <n v="0.2"/>
    <n v="16.797200000000004"/>
    <x v="1"/>
    <x v="0"/>
    <s v="No"/>
  </r>
  <r>
    <n v="9542"/>
    <s v="CA-2017-135251"/>
    <x v="705"/>
    <d v="2017-08-10T00:00:00"/>
    <s v="Standard Class"/>
    <s v="RP-19270"/>
    <s v="Rachel Payne"/>
    <x v="1"/>
    <s v="United States"/>
    <x v="12"/>
    <x v="5"/>
    <n v="77095"/>
    <x v="2"/>
    <s v="OFF-LA-10004544"/>
    <x v="1"/>
    <x v="2"/>
    <s v="Avery 505"/>
    <n v="35.520000000000003"/>
    <n v="3"/>
    <n v="0.2"/>
    <n v="13.320000000000002"/>
    <x v="2"/>
    <x v="0"/>
    <s v="No"/>
  </r>
  <r>
    <n v="9543"/>
    <s v="CA-2017-135251"/>
    <x v="705"/>
    <d v="2017-08-10T00:00:00"/>
    <s v="Standard Class"/>
    <s v="RP-19270"/>
    <s v="Rachel Payne"/>
    <x v="1"/>
    <s v="United States"/>
    <x v="12"/>
    <x v="5"/>
    <n v="77095"/>
    <x v="2"/>
    <s v="OFF-BI-10001097"/>
    <x v="1"/>
    <x v="8"/>
    <s v="Avery Hole Reinforcements"/>
    <n v="6.2299999999999986"/>
    <n v="5"/>
    <n v="0.8"/>
    <n v="-9.6565000000000047"/>
    <x v="2"/>
    <x v="0"/>
    <s v="No"/>
  </r>
  <r>
    <n v="9544"/>
    <s v="CA-2017-135251"/>
    <x v="705"/>
    <d v="2017-08-10T00:00:00"/>
    <s v="Standard Class"/>
    <s v="RP-19270"/>
    <s v="Rachel Payne"/>
    <x v="1"/>
    <s v="United States"/>
    <x v="12"/>
    <x v="5"/>
    <n v="77095"/>
    <x v="2"/>
    <s v="OFF-PA-10003302"/>
    <x v="1"/>
    <x v="10"/>
    <s v="Xerox 1906"/>
    <n v="56.704000000000001"/>
    <n v="2"/>
    <n v="0.2"/>
    <n v="19.137599999999992"/>
    <x v="2"/>
    <x v="0"/>
    <s v="No"/>
  </r>
  <r>
    <n v="9545"/>
    <s v="CA-2017-135251"/>
    <x v="705"/>
    <d v="2017-08-10T00:00:00"/>
    <s v="Standard Class"/>
    <s v="RP-19270"/>
    <s v="Rachel Payne"/>
    <x v="1"/>
    <s v="United States"/>
    <x v="12"/>
    <x v="5"/>
    <n v="77095"/>
    <x v="2"/>
    <s v="FUR-BO-10003965"/>
    <x v="0"/>
    <x v="0"/>
    <s v="O'Sullivan Manor Hill 2-Door Library in Brianna Oak"/>
    <n v="369.19919999999996"/>
    <n v="3"/>
    <n v="0.32"/>
    <n v="-114.01739999999995"/>
    <x v="2"/>
    <x v="0"/>
    <s v="No"/>
  </r>
  <r>
    <n v="9546"/>
    <s v="CA-2016-166590"/>
    <x v="194"/>
    <d v="2016-11-02T00:00:00"/>
    <s v="Standard Class"/>
    <s v="NC-18625"/>
    <s v="Noah Childs"/>
    <x v="1"/>
    <s v="United States"/>
    <x v="38"/>
    <x v="14"/>
    <n v="47201"/>
    <x v="2"/>
    <s v="TEC-AC-10003433"/>
    <x v="2"/>
    <x v="11"/>
    <s v="Maxell 4.7GB DVD+R 5/Pack"/>
    <n v="1.98"/>
    <n v="2"/>
    <n v="0"/>
    <n v="0.89100000000000001"/>
    <x v="2"/>
    <x v="0"/>
    <s v="No"/>
  </r>
  <r>
    <n v="9547"/>
    <s v="CA-2016-166590"/>
    <x v="194"/>
    <d v="2016-11-02T00:00:00"/>
    <s v="Standard Class"/>
    <s v="NC-18625"/>
    <s v="Noah Childs"/>
    <x v="1"/>
    <s v="United States"/>
    <x v="38"/>
    <x v="14"/>
    <n v="47201"/>
    <x v="2"/>
    <s v="OFF-PA-10000482"/>
    <x v="1"/>
    <x v="10"/>
    <s v="Snap-A-Way Black Print Carbonless Ruled Speed Letter, Triplicate"/>
    <n v="75.88"/>
    <n v="2"/>
    <n v="0"/>
    <n v="35.663599999999995"/>
    <x v="2"/>
    <x v="0"/>
    <s v="No"/>
  </r>
  <r>
    <n v="9548"/>
    <s v="CA-2018-131744"/>
    <x v="1133"/>
    <d v="2018-06-20T00:00:00"/>
    <s v="Second Class"/>
    <s v="SC-20770"/>
    <s v="Stewart Carmichael"/>
    <x v="1"/>
    <s v="United States"/>
    <x v="10"/>
    <x v="9"/>
    <n v="19134"/>
    <x v="3"/>
    <s v="OFF-PA-10004610"/>
    <x v="1"/>
    <x v="10"/>
    <s v="Xerox 1900"/>
    <n v="6.8480000000000008"/>
    <n v="2"/>
    <n v="0.2"/>
    <n v="2.1399999999999992"/>
    <x v="3"/>
    <x v="0"/>
    <s v="No"/>
  </r>
  <r>
    <n v="9549"/>
    <s v="CA-2018-131744"/>
    <x v="1133"/>
    <d v="2018-06-20T00:00:00"/>
    <s v="Second Class"/>
    <s v="SC-20770"/>
    <s v="Stewart Carmichael"/>
    <x v="1"/>
    <s v="United States"/>
    <x v="10"/>
    <x v="9"/>
    <n v="19134"/>
    <x v="3"/>
    <s v="OFF-BI-10003910"/>
    <x v="1"/>
    <x v="8"/>
    <s v="DXL Angle-View Binders with Locking Rings by Samsill"/>
    <n v="4.6260000000000003"/>
    <n v="2"/>
    <n v="0.7"/>
    <n v="-3.8549999999999986"/>
    <x v="3"/>
    <x v="0"/>
    <s v="No"/>
  </r>
  <r>
    <n v="9550"/>
    <s v="CA-2018-131744"/>
    <x v="1133"/>
    <d v="2018-06-20T00:00:00"/>
    <s v="Second Class"/>
    <s v="SC-20770"/>
    <s v="Stewart Carmichael"/>
    <x v="1"/>
    <s v="United States"/>
    <x v="10"/>
    <x v="9"/>
    <n v="19134"/>
    <x v="3"/>
    <s v="OFF-AP-10001394"/>
    <x v="1"/>
    <x v="9"/>
    <s v="Harmony Air Purifier"/>
    <n v="453.6"/>
    <n v="3"/>
    <n v="0.2"/>
    <n v="90.71999999999997"/>
    <x v="3"/>
    <x v="0"/>
    <s v="No"/>
  </r>
  <r>
    <n v="9551"/>
    <s v="CA-2017-160864"/>
    <x v="910"/>
    <d v="2017-05-06T00:00:00"/>
    <s v="First Class"/>
    <s v="NF-18595"/>
    <s v="Nicole Fjeld"/>
    <x v="2"/>
    <s v="United States"/>
    <x v="49"/>
    <x v="1"/>
    <n v="95123"/>
    <x v="1"/>
    <s v="OFF-BI-10004654"/>
    <x v="1"/>
    <x v="8"/>
    <s v="Avery Binding System Hidden Tab Executive Style Index Sets"/>
    <n v="13.847999999999999"/>
    <n v="3"/>
    <n v="0.2"/>
    <n v="5.1929999999999996"/>
    <x v="1"/>
    <x v="0"/>
    <s v="No"/>
  </r>
  <r>
    <n v="9552"/>
    <s v="CA-2017-147690"/>
    <x v="113"/>
    <d v="2017-11-14T00:00:00"/>
    <s v="Standard Class"/>
    <s v="SC-20020"/>
    <s v="Sam Craven"/>
    <x v="0"/>
    <s v="United States"/>
    <x v="10"/>
    <x v="9"/>
    <n v="19140"/>
    <x v="3"/>
    <s v="OFF-ST-10001526"/>
    <x v="1"/>
    <x v="4"/>
    <s v="Iceberg Mobile Mega Data/Printer Cart"/>
    <n v="577.58400000000006"/>
    <n v="6"/>
    <n v="0.2"/>
    <n v="43.318799999999953"/>
    <x v="3"/>
    <x v="0"/>
    <s v="No"/>
  </r>
  <r>
    <n v="9553"/>
    <s v="CA-2017-163923"/>
    <x v="1051"/>
    <d v="2017-06-03T00:00:00"/>
    <s v="Standard Class"/>
    <s v="BD-11560"/>
    <s v="Brendan Dodson"/>
    <x v="2"/>
    <s v="United States"/>
    <x v="24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  <x v="0"/>
    <x v="0"/>
    <s v="No"/>
  </r>
  <r>
    <n v="9554"/>
    <s v="CA-2018-125724"/>
    <x v="897"/>
    <d v="2018-09-27T00:00:00"/>
    <s v="Standard Class"/>
    <s v="SM-20950"/>
    <s v="Suzanne McNair"/>
    <x v="1"/>
    <s v="United States"/>
    <x v="266"/>
    <x v="22"/>
    <n v="80020"/>
    <x v="1"/>
    <s v="FUR-FU-10000246"/>
    <x v="0"/>
    <x v="5"/>
    <s v="Aluminum Document Frame"/>
    <n v="68.432000000000016"/>
    <n v="7"/>
    <n v="0.2"/>
    <n v="8.5539999999999878"/>
    <x v="1"/>
    <x v="0"/>
    <s v="No"/>
  </r>
  <r>
    <n v="9555"/>
    <s v="CA-2017-111612"/>
    <x v="109"/>
    <d v="2017-12-02T00:00:00"/>
    <s v="Standard Class"/>
    <s v="EB-14110"/>
    <s v="Eugene Barchas"/>
    <x v="0"/>
    <s v="United States"/>
    <x v="38"/>
    <x v="24"/>
    <n v="43229"/>
    <x v="3"/>
    <s v="FUR-FU-10003799"/>
    <x v="0"/>
    <x v="5"/>
    <s v="Seth Thomas 13 1/2&quot; Wall Clock"/>
    <n v="71.12"/>
    <n v="5"/>
    <n v="0.2"/>
    <n v="9.7789999999999964"/>
    <x v="3"/>
    <x v="0"/>
    <s v="No"/>
  </r>
  <r>
    <n v="9556"/>
    <s v="CA-2017-111612"/>
    <x v="109"/>
    <d v="2017-12-02T00:00:00"/>
    <s v="Standard Class"/>
    <s v="EB-14110"/>
    <s v="Eugene Barchas"/>
    <x v="0"/>
    <s v="United States"/>
    <x v="38"/>
    <x v="24"/>
    <n v="43229"/>
    <x v="3"/>
    <s v="OFF-FA-10003021"/>
    <x v="1"/>
    <x v="13"/>
    <s v="Staples"/>
    <n v="3.008"/>
    <n v="2"/>
    <n v="0.2"/>
    <n v="0.56399999999999983"/>
    <x v="3"/>
    <x v="0"/>
    <s v="No"/>
  </r>
  <r>
    <n v="9557"/>
    <s v="CA-2017-156853"/>
    <x v="155"/>
    <d v="2017-12-05T00:00:00"/>
    <s v="Second Class"/>
    <s v="HP-14815"/>
    <s v="Harold Pawlan"/>
    <x v="2"/>
    <s v="United States"/>
    <x v="3"/>
    <x v="38"/>
    <n v="3301"/>
    <x v="3"/>
    <s v="OFF-PA-10003656"/>
    <x v="1"/>
    <x v="10"/>
    <s v="Xerox 1935"/>
    <n v="184.66"/>
    <n v="7"/>
    <n v="0"/>
    <n v="84.943599999999989"/>
    <x v="3"/>
    <x v="0"/>
    <s v="No"/>
  </r>
  <r>
    <n v="9558"/>
    <s v="CA-2016-103086"/>
    <x v="1136"/>
    <d v="2016-10-19T00:00:00"/>
    <s v="Second Class"/>
    <s v="EB-14170"/>
    <s v="Evan Bailliet"/>
    <x v="0"/>
    <s v="United States"/>
    <x v="12"/>
    <x v="5"/>
    <n v="77095"/>
    <x v="2"/>
    <s v="FUR-FU-10004586"/>
    <x v="0"/>
    <x v="5"/>
    <s v="G.E. Longer-Life Indoor Recessed Floodlight Bulbs"/>
    <n v="5.3120000000000003"/>
    <n v="2"/>
    <n v="0.6"/>
    <n v="-1.5935999999999995"/>
    <x v="2"/>
    <x v="0"/>
    <s v="No"/>
  </r>
  <r>
    <n v="9559"/>
    <s v="CA-2018-129280"/>
    <x v="973"/>
    <d v="2018-05-05T00:00:00"/>
    <s v="First Class"/>
    <s v="SM-20905"/>
    <s v="Susan MacKendrick"/>
    <x v="0"/>
    <s v="United States"/>
    <x v="46"/>
    <x v="24"/>
    <n v="43055"/>
    <x v="3"/>
    <s v="TEC-AC-10003832"/>
    <x v="2"/>
    <x v="11"/>
    <s v="Imation 16GB Mini TravelDrive USB 2.0 Flash Drive"/>
    <n v="132.52000000000004"/>
    <n v="5"/>
    <n v="0.2"/>
    <n v="34.786500000000004"/>
    <x v="3"/>
    <x v="0"/>
    <s v="No"/>
  </r>
  <r>
    <n v="9560"/>
    <s v="CA-2018-129280"/>
    <x v="973"/>
    <d v="2018-05-05T00:00:00"/>
    <s v="First Class"/>
    <s v="SM-20905"/>
    <s v="Susan MacKendrick"/>
    <x v="0"/>
    <s v="United States"/>
    <x v="46"/>
    <x v="24"/>
    <n v="43055"/>
    <x v="3"/>
    <s v="OFF-ST-10002554"/>
    <x v="1"/>
    <x v="4"/>
    <s v="Tennsco Industrial Shelving"/>
    <n v="195.64"/>
    <n v="5"/>
    <n v="0.2"/>
    <n v="-44.018999999999991"/>
    <x v="3"/>
    <x v="0"/>
    <s v="No"/>
  </r>
  <r>
    <n v="9561"/>
    <s v="CA-2018-129280"/>
    <x v="973"/>
    <d v="2018-05-05T00:00:00"/>
    <s v="First Class"/>
    <s v="SM-20905"/>
    <s v="Susan MacKendrick"/>
    <x v="0"/>
    <s v="United States"/>
    <x v="46"/>
    <x v="24"/>
    <n v="43055"/>
    <x v="3"/>
    <s v="FUR-FU-10001876"/>
    <x v="0"/>
    <x v="5"/>
    <s v="Computer Room Manger, 14&quot;"/>
    <n v="51.967999999999996"/>
    <n v="2"/>
    <n v="0.2"/>
    <n v="10.393599999999998"/>
    <x v="3"/>
    <x v="0"/>
    <s v="No"/>
  </r>
  <r>
    <n v="9562"/>
    <s v="CA-2018-129280"/>
    <x v="973"/>
    <d v="2018-05-05T00:00:00"/>
    <s v="First Class"/>
    <s v="SM-20905"/>
    <s v="Susan MacKendrick"/>
    <x v="0"/>
    <s v="United States"/>
    <x v="46"/>
    <x v="24"/>
    <n v="43055"/>
    <x v="3"/>
    <s v="TEC-AC-10002637"/>
    <x v="2"/>
    <x v="11"/>
    <s v="Logitech VX Revolution Cordless Laser Mouse for Notebooks (Black)"/>
    <n v="431.97600000000006"/>
    <n v="3"/>
    <n v="0.2"/>
    <n v="-75.59580000000004"/>
    <x v="3"/>
    <x v="0"/>
    <s v="No"/>
  </r>
  <r>
    <n v="9563"/>
    <s v="CA-2018-129280"/>
    <x v="973"/>
    <d v="2018-05-05T00:00:00"/>
    <s v="First Class"/>
    <s v="SM-20905"/>
    <s v="Susan MacKendrick"/>
    <x v="0"/>
    <s v="United States"/>
    <x v="46"/>
    <x v="24"/>
    <n v="43055"/>
    <x v="3"/>
    <s v="TEC-MA-10003589"/>
    <x v="2"/>
    <x v="15"/>
    <s v="Cisco 8961 IP Phone Charcoal"/>
    <n v="224.93700000000004"/>
    <n v="3"/>
    <n v="0.7"/>
    <n v="-164.9538"/>
    <x v="3"/>
    <x v="0"/>
    <s v="No"/>
  </r>
  <r>
    <n v="9564"/>
    <s v="CA-2018-129280"/>
    <x v="973"/>
    <d v="2018-05-05T00:00:00"/>
    <s v="First Class"/>
    <s v="SM-20905"/>
    <s v="Susan MacKendrick"/>
    <x v="0"/>
    <s v="United States"/>
    <x v="46"/>
    <x v="24"/>
    <n v="43055"/>
    <x v="3"/>
    <s v="OFF-LA-10000081"/>
    <x v="1"/>
    <x v="2"/>
    <s v="Avery 496"/>
    <n v="6"/>
    <n v="2"/>
    <n v="0.2"/>
    <n v="2.0999999999999996"/>
    <x v="3"/>
    <x v="0"/>
    <s v="No"/>
  </r>
  <r>
    <n v="9565"/>
    <s v="CA-2017-161242"/>
    <x v="932"/>
    <d v="2017-06-08T00:00:00"/>
    <s v="Standard Class"/>
    <s v="CG-12040"/>
    <s v="Catherine Glotzbach"/>
    <x v="2"/>
    <s v="United States"/>
    <x v="1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x v="1"/>
    <x v="0"/>
    <s v="No"/>
  </r>
  <r>
    <n v="9566"/>
    <s v="CA-2016-130428"/>
    <x v="691"/>
    <d v="2016-03-31T00:00:00"/>
    <s v="Same Day"/>
    <s v="TG-21640"/>
    <s v="Trudy Glocke"/>
    <x v="0"/>
    <s v="United States"/>
    <x v="67"/>
    <x v="2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  <x v="0"/>
    <x v="0"/>
    <s v="No"/>
  </r>
  <r>
    <n v="9567"/>
    <s v="CA-2016-130428"/>
    <x v="691"/>
    <d v="2016-03-31T00:00:00"/>
    <s v="Same Day"/>
    <s v="TG-21640"/>
    <s v="Trudy Glocke"/>
    <x v="0"/>
    <s v="United States"/>
    <x v="67"/>
    <x v="2"/>
    <n v="33614"/>
    <x v="0"/>
    <s v="OFF-BI-10001636"/>
    <x v="1"/>
    <x v="8"/>
    <s v="Ibico Plastic and Wire Spiral Binding Combs"/>
    <n v="12.645000000000001"/>
    <n v="5"/>
    <n v="0.7"/>
    <n v="-10.116"/>
    <x v="0"/>
    <x v="0"/>
    <s v="No"/>
  </r>
  <r>
    <n v="9568"/>
    <s v="CA-2016-130428"/>
    <x v="691"/>
    <d v="2016-03-31T00:00:00"/>
    <s v="Same Day"/>
    <s v="TG-21640"/>
    <s v="Trudy Glocke"/>
    <x v="0"/>
    <s v="United States"/>
    <x v="67"/>
    <x v="2"/>
    <n v="33614"/>
    <x v="0"/>
    <s v="OFF-AR-10004027"/>
    <x v="1"/>
    <x v="6"/>
    <s v="Binney &amp; Smith inkTank Erasable Desk Highlighter, Chisel Tip, Yellow, 12/Box"/>
    <n v="4.032"/>
    <n v="2"/>
    <n v="0.2"/>
    <n v="1.0584000000000002"/>
    <x v="0"/>
    <x v="0"/>
    <s v="No"/>
  </r>
  <r>
    <n v="9569"/>
    <s v="CA-2019-104388"/>
    <x v="957"/>
    <d v="2019-07-07T00:00:00"/>
    <s v="First Class"/>
    <s v="DK-12835"/>
    <s v="Damala Kotsonis"/>
    <x v="1"/>
    <s v="United States"/>
    <x v="9"/>
    <x v="8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  <x v="2"/>
    <x v="0"/>
    <s v="No"/>
  </r>
  <r>
    <n v="9570"/>
    <s v="CA-2017-113131"/>
    <x v="496"/>
    <d v="2017-09-24T00:00:00"/>
    <s v="Same Day"/>
    <s v="MB-17305"/>
    <s v="Maria Bertelson"/>
    <x v="0"/>
    <s v="United States"/>
    <x v="38"/>
    <x v="24"/>
    <n v="43229"/>
    <x v="3"/>
    <s v="OFF-BI-10003196"/>
    <x v="1"/>
    <x v="8"/>
    <s v="Accohide Poly Flexible Ring Binders"/>
    <n v="6.732000000000002"/>
    <n v="6"/>
    <n v="0.7"/>
    <n v="-4.4879999999999978"/>
    <x v="3"/>
    <x v="0"/>
    <s v="No"/>
  </r>
  <r>
    <n v="9571"/>
    <s v="CA-2017-113131"/>
    <x v="496"/>
    <d v="2017-09-24T00:00:00"/>
    <s v="Same Day"/>
    <s v="MB-17305"/>
    <s v="Maria Bertelson"/>
    <x v="0"/>
    <s v="United States"/>
    <x v="38"/>
    <x v="24"/>
    <n v="43229"/>
    <x v="3"/>
    <s v="OFF-ST-10001172"/>
    <x v="1"/>
    <x v="4"/>
    <s v="Tennsco Lockers, Sand"/>
    <n v="33.568000000000005"/>
    <n v="2"/>
    <n v="0.2"/>
    <n v="1.6783999999999981"/>
    <x v="3"/>
    <x v="0"/>
    <s v="No"/>
  </r>
  <r>
    <n v="9572"/>
    <s v="CA-2017-113131"/>
    <x v="496"/>
    <d v="2017-09-24T00:00:00"/>
    <s v="Same Day"/>
    <s v="MB-17305"/>
    <s v="Maria Bertelson"/>
    <x v="0"/>
    <s v="United States"/>
    <x v="38"/>
    <x v="24"/>
    <n v="43229"/>
    <x v="3"/>
    <s v="OFF-EN-10003068"/>
    <x v="1"/>
    <x v="12"/>
    <s v="#6 3/4 Gummed Flap White Envelopes"/>
    <n v="15.840000000000002"/>
    <n v="2"/>
    <n v="0.2"/>
    <n v="5.5439999999999987"/>
    <x v="3"/>
    <x v="0"/>
    <s v="No"/>
  </r>
  <r>
    <n v="9573"/>
    <s v="CA-2017-113131"/>
    <x v="496"/>
    <d v="2017-09-24T00:00:00"/>
    <s v="Same Day"/>
    <s v="MB-17305"/>
    <s v="Maria Bertelson"/>
    <x v="0"/>
    <s v="United States"/>
    <x v="38"/>
    <x v="24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  <x v="3"/>
    <x v="0"/>
    <s v="No"/>
  </r>
  <r>
    <n v="9574"/>
    <s v="CA-2017-113131"/>
    <x v="496"/>
    <d v="2017-09-24T00:00:00"/>
    <s v="Same Day"/>
    <s v="MB-17305"/>
    <s v="Maria Bertelson"/>
    <x v="0"/>
    <s v="United States"/>
    <x v="38"/>
    <x v="24"/>
    <n v="43229"/>
    <x v="3"/>
    <s v="OFF-AR-10003504"/>
    <x v="1"/>
    <x v="6"/>
    <s v="Newell 347"/>
    <n v="17.12"/>
    <n v="5"/>
    <n v="0.2"/>
    <n v="1.9259999999999975"/>
    <x v="3"/>
    <x v="0"/>
    <s v="No"/>
  </r>
  <r>
    <n v="9575"/>
    <s v="CA-2017-148495"/>
    <x v="863"/>
    <d v="2017-08-13T00:00:00"/>
    <s v="Same Day"/>
    <s v="SF-20065"/>
    <s v="Sandra Flanagan"/>
    <x v="0"/>
    <s v="United States"/>
    <x v="225"/>
    <x v="1"/>
    <n v="91767"/>
    <x v="1"/>
    <s v="FUR-FU-10001889"/>
    <x v="0"/>
    <x v="5"/>
    <s v="Ultra Door Pull Handle"/>
    <n v="31.56"/>
    <n v="3"/>
    <n v="0"/>
    <n v="10.4148"/>
    <x v="1"/>
    <x v="0"/>
    <s v="No"/>
  </r>
  <r>
    <n v="9576"/>
    <s v="CA-2017-143147"/>
    <x v="989"/>
    <d v="2017-05-28T00:00:00"/>
    <s v="Second Class"/>
    <s v="PS-18760"/>
    <s v="Pamela Stobb"/>
    <x v="0"/>
    <s v="United States"/>
    <x v="52"/>
    <x v="5"/>
    <n v="78207"/>
    <x v="2"/>
    <s v="FUR-CH-10000863"/>
    <x v="0"/>
    <x v="1"/>
    <s v="Novimex Swivel Fabric Task Chair"/>
    <n v="105.68599999999999"/>
    <n v="1"/>
    <n v="0.3"/>
    <n v="-28.686199999999999"/>
    <x v="2"/>
    <x v="0"/>
    <s v="No"/>
  </r>
  <r>
    <n v="9577"/>
    <s v="CA-2017-143147"/>
    <x v="989"/>
    <d v="2017-05-28T00:00:00"/>
    <s v="Second Class"/>
    <s v="PS-18760"/>
    <s v="Pamela Stobb"/>
    <x v="0"/>
    <s v="United States"/>
    <x v="52"/>
    <x v="5"/>
    <n v="78207"/>
    <x v="2"/>
    <s v="TEC-MA-10004679"/>
    <x v="2"/>
    <x v="15"/>
    <s v="StarTech.com 10/100 VDSL2 Ethernet Extender Kit"/>
    <n v="399.53999999999996"/>
    <n v="2"/>
    <n v="0.4"/>
    <n v="-79.908000000000015"/>
    <x v="2"/>
    <x v="0"/>
    <s v="No"/>
  </r>
  <r>
    <n v="9578"/>
    <s v="CA-2017-143147"/>
    <x v="989"/>
    <d v="2017-05-28T00:00:00"/>
    <s v="Second Class"/>
    <s v="PS-18760"/>
    <s v="Pamela Stobb"/>
    <x v="0"/>
    <s v="United States"/>
    <x v="52"/>
    <x v="5"/>
    <n v="78207"/>
    <x v="2"/>
    <s v="FUR-CH-10004754"/>
    <x v="0"/>
    <x v="1"/>
    <s v="Global Stack Chair with Arms, Black"/>
    <n v="104.93"/>
    <n v="5"/>
    <n v="0.3"/>
    <n v="-4.4969999999999999"/>
    <x v="2"/>
    <x v="0"/>
    <s v="No"/>
  </r>
  <r>
    <n v="9579"/>
    <s v="CA-2019-152975"/>
    <x v="32"/>
    <d v="2019-09-16T00:00:00"/>
    <s v="First Class"/>
    <s v="RB-19705"/>
    <s v="Roger Barcio"/>
    <x v="2"/>
    <s v="United States"/>
    <x v="20"/>
    <x v="15"/>
    <n v="10035"/>
    <x v="3"/>
    <s v="TEC-PH-10004586"/>
    <x v="2"/>
    <x v="7"/>
    <s v="Wilson SignalBoost 841262 DB PRO Amplifier Kit"/>
    <n v="1079.8499999999999"/>
    <n v="3"/>
    <n v="0"/>
    <n v="323.95499999999993"/>
    <x v="3"/>
    <x v="0"/>
    <s v="No"/>
  </r>
  <r>
    <n v="9580"/>
    <s v="CA-2019-152975"/>
    <x v="32"/>
    <d v="2019-09-16T00:00:00"/>
    <s v="First Class"/>
    <s v="RB-19705"/>
    <s v="Roger Barcio"/>
    <x v="2"/>
    <s v="United States"/>
    <x v="20"/>
    <x v="15"/>
    <n v="10035"/>
    <x v="3"/>
    <s v="OFF-ST-10001370"/>
    <x v="1"/>
    <x v="4"/>
    <s v="Sensible Storage WireTech Storage Systems"/>
    <n v="70.98"/>
    <n v="1"/>
    <n v="0"/>
    <n v="3.5489999999999924"/>
    <x v="3"/>
    <x v="0"/>
    <s v="No"/>
  </r>
  <r>
    <n v="9581"/>
    <s v="CA-2019-152975"/>
    <x v="32"/>
    <d v="2019-09-16T00:00:00"/>
    <s v="First Class"/>
    <s v="RB-19705"/>
    <s v="Roger Barcio"/>
    <x v="2"/>
    <s v="United States"/>
    <x v="20"/>
    <x v="15"/>
    <n v="10035"/>
    <x v="3"/>
    <s v="OFF-AR-10001988"/>
    <x v="1"/>
    <x v="6"/>
    <s v="Bulldog Table or Wall-Mount Pencil Sharpener"/>
    <n v="29.950000000000003"/>
    <n v="5"/>
    <n v="0"/>
    <n v="8.6854999999999993"/>
    <x v="3"/>
    <x v="0"/>
    <s v="No"/>
  </r>
  <r>
    <n v="9582"/>
    <s v="CA-2019-152975"/>
    <x v="32"/>
    <d v="2019-09-16T00:00:00"/>
    <s v="First Class"/>
    <s v="RB-19705"/>
    <s v="Roger Barcio"/>
    <x v="2"/>
    <s v="United States"/>
    <x v="20"/>
    <x v="15"/>
    <n v="10035"/>
    <x v="3"/>
    <s v="FUR-CH-10003298"/>
    <x v="0"/>
    <x v="1"/>
    <s v="Office Star - Contemporary Task Swivel chair with Loop Arms, Charcoal"/>
    <n v="589.41"/>
    <n v="5"/>
    <n v="0.1"/>
    <n v="-6.5490000000000492"/>
    <x v="3"/>
    <x v="0"/>
    <s v="No"/>
  </r>
  <r>
    <n v="9583"/>
    <s v="CA-2018-107475"/>
    <x v="843"/>
    <d v="2018-06-11T00:00:00"/>
    <s v="Standard Class"/>
    <s v="RS-19870"/>
    <s v="Roy Skaria"/>
    <x v="2"/>
    <s v="United States"/>
    <x v="10"/>
    <x v="9"/>
    <n v="19120"/>
    <x v="3"/>
    <s v="OFF-FA-10002988"/>
    <x v="1"/>
    <x v="13"/>
    <s v="Ideal Clamps"/>
    <n v="9.6479999999999997"/>
    <n v="6"/>
    <n v="0.2"/>
    <n v="3.4973999999999998"/>
    <x v="3"/>
    <x v="0"/>
    <s v="No"/>
  </r>
  <r>
    <n v="9584"/>
    <s v="CA-2019-116127"/>
    <x v="643"/>
    <d v="2019-06-27T00:00:00"/>
    <s v="Second Class"/>
    <s v="SB-20185"/>
    <s v="Sarah Brown"/>
    <x v="0"/>
    <s v="United States"/>
    <x v="20"/>
    <x v="15"/>
    <n v="10024"/>
    <x v="3"/>
    <s v="FUR-BO-10002213"/>
    <x v="0"/>
    <x v="0"/>
    <s v="DMI Eclipse Executive Suite Bookcases"/>
    <n v="400.78400000000005"/>
    <n v="1"/>
    <n v="0.2"/>
    <n v="-5.0098000000000269"/>
    <x v="3"/>
    <x v="0"/>
    <s v="No"/>
  </r>
  <r>
    <n v="9585"/>
    <s v="CA-2019-132584"/>
    <x v="775"/>
    <d v="2019-08-27T00:00:00"/>
    <s v="First Class"/>
    <s v="HJ-14875"/>
    <s v="Heather Jas"/>
    <x v="2"/>
    <s v="United States"/>
    <x v="66"/>
    <x v="12"/>
    <n v="48234"/>
    <x v="2"/>
    <s v="OFF-ST-10000344"/>
    <x v="1"/>
    <x v="4"/>
    <s v="Neat Ideas Personal Hanging Folder Files, Black"/>
    <n v="53.72"/>
    <n v="4"/>
    <n v="0"/>
    <n v="13.967199999999998"/>
    <x v="2"/>
    <x v="0"/>
    <s v="No"/>
  </r>
  <r>
    <n v="9586"/>
    <s v="CA-2018-160598"/>
    <x v="370"/>
    <d v="2018-08-28T00:00:00"/>
    <s v="First Class"/>
    <s v="SV-20815"/>
    <s v="Stuart Van"/>
    <x v="1"/>
    <s v="United States"/>
    <x v="100"/>
    <x v="2"/>
    <n v="33142"/>
    <x v="0"/>
    <s v="OFF-PA-10002319"/>
    <x v="1"/>
    <x v="10"/>
    <s v="Xerox 1944"/>
    <n v="31.007999999999999"/>
    <n v="1"/>
    <n v="0.2"/>
    <n v="11.240400000000001"/>
    <x v="0"/>
    <x v="0"/>
    <s v="No"/>
  </r>
  <r>
    <n v="9587"/>
    <s v="CA-2018-108630"/>
    <x v="741"/>
    <d v="2018-11-18T00:00:00"/>
    <s v="Same Day"/>
    <s v="BE-11410"/>
    <s v="Bobby Elias"/>
    <x v="0"/>
    <s v="United States"/>
    <x v="3"/>
    <x v="1"/>
    <n v="94521"/>
    <x v="1"/>
    <s v="OFF-BI-10002437"/>
    <x v="1"/>
    <x v="8"/>
    <s v="Recycled Premium Regency Composition Covers"/>
    <n v="61.120000000000005"/>
    <n v="5"/>
    <n v="0.2"/>
    <n v="22.155999999999999"/>
    <x v="1"/>
    <x v="0"/>
    <s v="No"/>
  </r>
  <r>
    <n v="9588"/>
    <s v="US-2019-129203"/>
    <x v="827"/>
    <d v="2019-04-22T00:00:00"/>
    <s v="Standard Class"/>
    <s v="BM-11575"/>
    <s v="Brendan Murry"/>
    <x v="1"/>
    <s v="United States"/>
    <x v="22"/>
    <x v="10"/>
    <n v="60653"/>
    <x v="2"/>
    <s v="OFF-ST-10001418"/>
    <x v="1"/>
    <x v="4"/>
    <s v="Carina Media Storage Towers in Natural &amp; Black"/>
    <n v="195.136"/>
    <n v="4"/>
    <n v="0.2"/>
    <n v="-43.9056"/>
    <x v="2"/>
    <x v="0"/>
    <s v="No"/>
  </r>
  <r>
    <n v="9589"/>
    <s v="CA-2019-110940"/>
    <x v="283"/>
    <d v="2019-07-28T00:00:00"/>
    <s v="Standard Class"/>
    <s v="AZ-10750"/>
    <s v="Annie Zypern"/>
    <x v="0"/>
    <s v="United States"/>
    <x v="320"/>
    <x v="10"/>
    <n v="60090"/>
    <x v="2"/>
    <s v="OFF-AR-10000380"/>
    <x v="1"/>
    <x v="6"/>
    <s v="Hunt PowerHouse Electric Pencil Sharpener, Blue"/>
    <n v="121.536"/>
    <n v="4"/>
    <n v="0.2"/>
    <n v="15.191999999999979"/>
    <x v="2"/>
    <x v="0"/>
    <s v="No"/>
  </r>
  <r>
    <n v="9590"/>
    <s v="CA-2016-119172"/>
    <x v="218"/>
    <d v="2016-05-15T00:00:00"/>
    <s v="Standard Class"/>
    <s v="HD-14785"/>
    <s v="Harold Dahlen"/>
    <x v="2"/>
    <s v="United States"/>
    <x v="22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81"/>
    <x v="2"/>
    <x v="0"/>
    <s v="No"/>
  </r>
  <r>
    <n v="9591"/>
    <s v="CA-2016-119172"/>
    <x v="218"/>
    <d v="2016-05-15T00:00:00"/>
    <s v="Standard Class"/>
    <s v="HD-14785"/>
    <s v="Harold Dahlen"/>
    <x v="2"/>
    <s v="United States"/>
    <x v="22"/>
    <x v="10"/>
    <n v="60610"/>
    <x v="2"/>
    <s v="OFF-BI-10002026"/>
    <x v="1"/>
    <x v="8"/>
    <s v="Avery Arch Ring Binders"/>
    <n v="104.57999999999998"/>
    <n v="9"/>
    <n v="0.8"/>
    <n v="-172.55700000000007"/>
    <x v="2"/>
    <x v="0"/>
    <s v="No"/>
  </r>
  <r>
    <n v="9592"/>
    <s v="US-2018-105452"/>
    <x v="1062"/>
    <d v="2018-08-01T00:00:00"/>
    <s v="Standard Class"/>
    <s v="BF-11005"/>
    <s v="Barry Franz"/>
    <x v="2"/>
    <s v="United States"/>
    <x v="45"/>
    <x v="5"/>
    <n v="77506"/>
    <x v="2"/>
    <s v="FUR-FU-10003691"/>
    <x v="0"/>
    <x v="5"/>
    <s v="Eldon Image Series Desk Accessories, Ebony"/>
    <n v="24.700000000000003"/>
    <n v="5"/>
    <n v="0.6"/>
    <n v="-9.8799999999999955"/>
    <x v="2"/>
    <x v="0"/>
    <s v="No"/>
  </r>
  <r>
    <n v="9593"/>
    <s v="US-2018-105452"/>
    <x v="1062"/>
    <d v="2018-08-01T00:00:00"/>
    <s v="Standard Class"/>
    <s v="BF-11005"/>
    <s v="Barry Franz"/>
    <x v="2"/>
    <s v="United States"/>
    <x v="45"/>
    <x v="5"/>
    <n v="77506"/>
    <x v="2"/>
    <s v="FUR-FU-10003806"/>
    <x v="0"/>
    <x v="5"/>
    <s v="Tenex Chairmat w/ Average Lip, 45&quot; x 53&quot;"/>
    <n v="302.72000000000003"/>
    <n v="5"/>
    <n v="0.6"/>
    <n v="-378.40000000000009"/>
    <x v="2"/>
    <x v="0"/>
    <s v="No"/>
  </r>
  <r>
    <n v="9594"/>
    <s v="CA-2019-108931"/>
    <x v="32"/>
    <d v="2019-09-19T00:00:00"/>
    <s v="Standard Class"/>
    <s v="HZ-14950"/>
    <s v="Henia Zydlo"/>
    <x v="0"/>
    <s v="United States"/>
    <x v="20"/>
    <x v="15"/>
    <n v="10024"/>
    <x v="3"/>
    <s v="OFF-PA-10002741"/>
    <x v="1"/>
    <x v="10"/>
    <s v="Xerox 1980"/>
    <n v="8.56"/>
    <n v="2"/>
    <n v="0"/>
    <n v="3.8519999999999994"/>
    <x v="3"/>
    <x v="1"/>
    <s v="Yes"/>
  </r>
  <r>
    <n v="9595"/>
    <s v="CA-2019-108931"/>
    <x v="32"/>
    <d v="2019-09-19T00:00:00"/>
    <s v="Standard Class"/>
    <s v="HZ-14950"/>
    <s v="Henia Zydlo"/>
    <x v="0"/>
    <s v="United States"/>
    <x v="20"/>
    <x v="15"/>
    <n v="10024"/>
    <x v="3"/>
    <s v="OFF-PA-10003845"/>
    <x v="1"/>
    <x v="10"/>
    <s v="Xerox 1987"/>
    <n v="11.56"/>
    <n v="2"/>
    <n v="0"/>
    <n v="5.6644000000000005"/>
    <x v="3"/>
    <x v="1"/>
    <s v="Yes"/>
  </r>
  <r>
    <n v="9596"/>
    <s v="CA-2019-104619"/>
    <x v="714"/>
    <d v="2019-01-29T00:00:00"/>
    <s v="Standard Class"/>
    <s v="KD-16495"/>
    <s v="Keith Dawkins"/>
    <x v="1"/>
    <s v="United States"/>
    <x v="49"/>
    <x v="1"/>
    <n v="95123"/>
    <x v="1"/>
    <s v="OFF-AP-10001492"/>
    <x v="1"/>
    <x v="9"/>
    <s v="Acco Six-Outlet Power Strip, 4' Cord Length"/>
    <n v="25.86"/>
    <n v="3"/>
    <n v="0"/>
    <n v="6.7236000000000002"/>
    <x v="1"/>
    <x v="0"/>
    <s v="No"/>
  </r>
  <r>
    <n v="9597"/>
    <s v="CA-2019-104619"/>
    <x v="714"/>
    <d v="2019-01-29T00:00:00"/>
    <s v="Standard Class"/>
    <s v="KD-16495"/>
    <s v="Keith Dawkins"/>
    <x v="1"/>
    <s v="United States"/>
    <x v="49"/>
    <x v="1"/>
    <n v="95123"/>
    <x v="1"/>
    <s v="OFF-BI-10004318"/>
    <x v="1"/>
    <x v="8"/>
    <s v="Ibico EB-19 Dual Function Manual Binding System"/>
    <n v="276.78400000000005"/>
    <n v="2"/>
    <n v="0.2"/>
    <n v="89.954799999999992"/>
    <x v="1"/>
    <x v="0"/>
    <s v="No"/>
  </r>
  <r>
    <n v="9598"/>
    <s v="CA-2019-104619"/>
    <x v="714"/>
    <d v="2019-01-29T00:00:00"/>
    <s v="Standard Class"/>
    <s v="KD-16495"/>
    <s v="Keith Dawkins"/>
    <x v="1"/>
    <s v="United States"/>
    <x v="49"/>
    <x v="1"/>
    <n v="95123"/>
    <x v="1"/>
    <s v="TEC-PH-10000193"/>
    <x v="2"/>
    <x v="7"/>
    <s v="Jensen SMPS-640 - speaker phone"/>
    <n v="110.352"/>
    <n v="3"/>
    <n v="0.2"/>
    <n v="8.2763999999999953"/>
    <x v="1"/>
    <x v="0"/>
    <s v="No"/>
  </r>
  <r>
    <n v="9599"/>
    <s v="CA-2017-149517"/>
    <x v="444"/>
    <d v="2017-09-23T00:00:00"/>
    <s v="Standard Class"/>
    <s v="FC-14245"/>
    <s v="Frank Carlisle"/>
    <x v="2"/>
    <s v="United States"/>
    <x v="301"/>
    <x v="1"/>
    <n v="95823"/>
    <x v="1"/>
    <s v="FUR-FU-10003464"/>
    <x v="0"/>
    <x v="5"/>
    <s v="Seth Thomas 8 1/2&quot; Cubicle Clock"/>
    <n v="60.84"/>
    <n v="3"/>
    <n v="0"/>
    <n v="19.468799999999998"/>
    <x v="1"/>
    <x v="0"/>
    <s v="No"/>
  </r>
  <r>
    <n v="9600"/>
    <s v="CA-2017-116841"/>
    <x v="1223"/>
    <d v="2017-04-18T00:00:00"/>
    <s v="Standard Class"/>
    <s v="TP-21130"/>
    <s v="Theone Pippenger"/>
    <x v="0"/>
    <s v="United States"/>
    <x v="24"/>
    <x v="21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  <x v="1"/>
    <x v="0"/>
    <s v="No"/>
  </r>
  <r>
    <n v="9601"/>
    <s v="CA-2019-107797"/>
    <x v="540"/>
    <d v="2019-05-11T00:00:00"/>
    <s v="Second Class"/>
    <s v="EB-13705"/>
    <s v="Ed Braxton"/>
    <x v="1"/>
    <s v="United States"/>
    <x v="511"/>
    <x v="5"/>
    <n v="76063"/>
    <x v="2"/>
    <s v="OFF-PA-10003848"/>
    <x v="1"/>
    <x v="10"/>
    <s v="Xerox 1997"/>
    <n v="41.472000000000008"/>
    <n v="8"/>
    <n v="0.2"/>
    <n v="14.5152"/>
    <x v="2"/>
    <x v="0"/>
    <s v="No"/>
  </r>
  <r>
    <n v="9602"/>
    <s v="CA-2018-117604"/>
    <x v="913"/>
    <d v="2018-09-09T00:00:00"/>
    <s v="Standard Class"/>
    <s v="JP-15520"/>
    <s v="Jeremy Pistek"/>
    <x v="0"/>
    <s v="United States"/>
    <x v="186"/>
    <x v="36"/>
    <n v="72401"/>
    <x v="0"/>
    <s v="OFF-PA-10001357"/>
    <x v="1"/>
    <x v="10"/>
    <s v="Xerox 1886"/>
    <n v="239.5"/>
    <n v="5"/>
    <n v="0"/>
    <n v="114.95999999999998"/>
    <x v="0"/>
    <x v="0"/>
    <s v="No"/>
  </r>
  <r>
    <n v="9603"/>
    <s v="CA-2016-130155"/>
    <x v="946"/>
    <d v="2016-05-22T00:00:00"/>
    <s v="First Class"/>
    <s v="TD-20995"/>
    <s v="Tamara Dahlen"/>
    <x v="0"/>
    <s v="United States"/>
    <x v="173"/>
    <x v="17"/>
    <n v="23464"/>
    <x v="0"/>
    <s v="OFF-SU-10004737"/>
    <x v="1"/>
    <x v="14"/>
    <s v="Acme Design Stainless Steel Bent Scissors"/>
    <n v="34.200000000000003"/>
    <n v="5"/>
    <n v="0"/>
    <n v="9.234"/>
    <x v="0"/>
    <x v="0"/>
    <s v="No"/>
  </r>
  <r>
    <n v="9604"/>
    <s v="CA-2018-129861"/>
    <x v="26"/>
    <d v="2018-06-23T00:00:00"/>
    <s v="Standard Class"/>
    <s v="DM-13345"/>
    <s v="Denise Monton"/>
    <x v="1"/>
    <s v="United States"/>
    <x v="30"/>
    <x v="15"/>
    <n v="14609"/>
    <x v="3"/>
    <s v="FUR-TA-10003715"/>
    <x v="0"/>
    <x v="3"/>
    <s v="Hon 2111 Invitation Series Corner Table"/>
    <n v="376.86599999999999"/>
    <n v="3"/>
    <n v="0.4"/>
    <n v="-213.55740000000006"/>
    <x v="3"/>
    <x v="0"/>
    <s v="No"/>
  </r>
  <r>
    <n v="9605"/>
    <s v="CA-2017-138625"/>
    <x v="121"/>
    <d v="2017-11-05T00:00:00"/>
    <s v="First Class"/>
    <s v="EG-13900"/>
    <s v="Emily Grady"/>
    <x v="0"/>
    <s v="United States"/>
    <x v="269"/>
    <x v="17"/>
    <n v="23320"/>
    <x v="0"/>
    <s v="OFF-AP-10003099"/>
    <x v="1"/>
    <x v="9"/>
    <s v="Eureka Hand Vacuum, Bagless"/>
    <n v="197.72"/>
    <n v="4"/>
    <n v="0"/>
    <n v="55.36160000000001"/>
    <x v="0"/>
    <x v="0"/>
    <s v="No"/>
  </r>
  <r>
    <n v="9606"/>
    <s v="US-2019-122672"/>
    <x v="259"/>
    <d v="2019-11-09T00:00:00"/>
    <s v="Standard Class"/>
    <s v="HG-14965"/>
    <s v="Henry Goldwyn"/>
    <x v="1"/>
    <s v="United States"/>
    <x v="152"/>
    <x v="24"/>
    <n v="43130"/>
    <x v="3"/>
    <s v="TEC-AC-10002323"/>
    <x v="2"/>
    <x v="11"/>
    <s v="SanDisk Ultra 32 GB MicroSDHC Class 10 Memory Card"/>
    <n v="70.720000000000013"/>
    <n v="4"/>
    <n v="0.2"/>
    <n v="-6.1879999999999988"/>
    <x v="3"/>
    <x v="0"/>
    <s v="No"/>
  </r>
  <r>
    <n v="9607"/>
    <s v="US-2019-122672"/>
    <x v="259"/>
    <d v="2019-11-09T00:00:00"/>
    <s v="Standard Class"/>
    <s v="HG-14965"/>
    <s v="Henry Goldwyn"/>
    <x v="1"/>
    <s v="United States"/>
    <x v="152"/>
    <x v="24"/>
    <n v="43130"/>
    <x v="3"/>
    <s v="OFF-ST-10002344"/>
    <x v="1"/>
    <x v="4"/>
    <s v="Carina 42&quot;Hx23 3/4&quot;W Media Storage Unit"/>
    <n v="194.35200000000003"/>
    <n v="3"/>
    <n v="0.2"/>
    <n v="-43.729199999999992"/>
    <x v="3"/>
    <x v="0"/>
    <s v="No"/>
  </r>
  <r>
    <n v="9608"/>
    <s v="CA-2019-117128"/>
    <x v="256"/>
    <d v="2019-12-08T00:00:00"/>
    <s v="Second Class"/>
    <s v="BF-11080"/>
    <s v="Bart Folk"/>
    <x v="0"/>
    <s v="United States"/>
    <x v="20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  <x v="3"/>
    <x v="0"/>
    <s v="No"/>
  </r>
  <r>
    <n v="9609"/>
    <s v="CA-2019-117128"/>
    <x v="256"/>
    <d v="2019-12-08T00:00:00"/>
    <s v="Second Class"/>
    <s v="BF-11080"/>
    <s v="Bart Folk"/>
    <x v="0"/>
    <s v="United States"/>
    <x v="20"/>
    <x v="15"/>
    <n v="10024"/>
    <x v="3"/>
    <s v="OFF-LA-10000248"/>
    <x v="1"/>
    <x v="2"/>
    <s v="Avery 52"/>
    <n v="11.07"/>
    <n v="3"/>
    <n v="0"/>
    <n v="5.2028999999999996"/>
    <x v="3"/>
    <x v="0"/>
    <s v="No"/>
  </r>
  <r>
    <n v="9610"/>
    <s v="CA-2018-130638"/>
    <x v="458"/>
    <d v="2018-05-19T00:00:00"/>
    <s v="Second Class"/>
    <s v="SC-20095"/>
    <s v="Sanjit Chand"/>
    <x v="0"/>
    <s v="United States"/>
    <x v="1"/>
    <x v="1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  <x v="1"/>
    <x v="1"/>
    <s v="Yes"/>
  </r>
  <r>
    <n v="9611"/>
    <s v="CA-2018-130638"/>
    <x v="458"/>
    <d v="2018-05-19T00:00:00"/>
    <s v="Second Class"/>
    <s v="SC-20095"/>
    <s v="Sanjit Chand"/>
    <x v="0"/>
    <s v="United States"/>
    <x v="1"/>
    <x v="1"/>
    <n v="90045"/>
    <x v="1"/>
    <s v="OFF-LA-10002195"/>
    <x v="1"/>
    <x v="2"/>
    <s v="Avery 481"/>
    <n v="27.72"/>
    <n v="9"/>
    <n v="0"/>
    <n v="13.3056"/>
    <x v="1"/>
    <x v="1"/>
    <s v="Yes"/>
  </r>
  <r>
    <n v="9612"/>
    <s v="CA-2019-144365"/>
    <x v="1200"/>
    <d v="2019-10-30T00:00:00"/>
    <s v="Standard Class"/>
    <s v="CS-11950"/>
    <s v="Carlos Soltero"/>
    <x v="0"/>
    <s v="United States"/>
    <x v="25"/>
    <x v="35"/>
    <n v="39212"/>
    <x v="0"/>
    <s v="OFF-FA-10000735"/>
    <x v="1"/>
    <x v="13"/>
    <s v="Staples"/>
    <n v="11.68"/>
    <n v="4"/>
    <n v="0"/>
    <n v="5.2559999999999993"/>
    <x v="0"/>
    <x v="0"/>
    <s v="No"/>
  </r>
  <r>
    <n v="9613"/>
    <s v="CA-2018-110086"/>
    <x v="31"/>
    <d v="2018-09-22T00:00:00"/>
    <s v="Standard Class"/>
    <s v="BD-11320"/>
    <s v="Bill Donatelli"/>
    <x v="0"/>
    <s v="United States"/>
    <x v="350"/>
    <x v="1"/>
    <n v="95695"/>
    <x v="1"/>
    <s v="TEC-PH-10001299"/>
    <x v="2"/>
    <x v="7"/>
    <s v="Polycom CX300 Desktop Phone USB VoIP phone"/>
    <n v="239.98400000000004"/>
    <n v="2"/>
    <n v="0.2"/>
    <n v="23.998400000000004"/>
    <x v="1"/>
    <x v="0"/>
    <s v="No"/>
  </r>
  <r>
    <n v="9614"/>
    <s v="CA-2016-128524"/>
    <x v="7"/>
    <d v="2016-11-13T00:00:00"/>
    <s v="First Class"/>
    <s v="MZ-17515"/>
    <s v="Mary Zewe"/>
    <x v="1"/>
    <s v="United States"/>
    <x v="4"/>
    <x v="4"/>
    <n v="98115"/>
    <x v="1"/>
    <s v="OFF-AP-10002892"/>
    <x v="1"/>
    <x v="9"/>
    <s v="Belkin F5C206VTEL 6 Outlet Surge"/>
    <n v="22.98"/>
    <n v="1"/>
    <n v="0"/>
    <n v="6.8939999999999984"/>
    <x v="1"/>
    <x v="0"/>
    <s v="No"/>
  </r>
  <r>
    <n v="9615"/>
    <s v="CA-2016-128524"/>
    <x v="7"/>
    <d v="2016-11-13T00:00:00"/>
    <s v="First Class"/>
    <s v="MZ-17515"/>
    <s v="Mary Zewe"/>
    <x v="1"/>
    <s v="United States"/>
    <x v="4"/>
    <x v="4"/>
    <n v="98115"/>
    <x v="1"/>
    <s v="TEC-AC-10002718"/>
    <x v="2"/>
    <x v="11"/>
    <s v="Belkin Standard 104 key USB Keyboard"/>
    <n v="102.13"/>
    <n v="7"/>
    <n v="0"/>
    <n v="15.319499999999996"/>
    <x v="1"/>
    <x v="0"/>
    <s v="No"/>
  </r>
  <r>
    <n v="9616"/>
    <s v="CA-2016-128524"/>
    <x v="7"/>
    <d v="2016-11-13T00:00:00"/>
    <s v="First Class"/>
    <s v="MZ-17515"/>
    <s v="Mary Zewe"/>
    <x v="1"/>
    <s v="United States"/>
    <x v="4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x v="1"/>
    <x v="0"/>
    <s v="No"/>
  </r>
  <r>
    <n v="9617"/>
    <s v="CA-2018-140256"/>
    <x v="250"/>
    <d v="2018-08-29T00:00:00"/>
    <s v="Standard Class"/>
    <s v="PW-19030"/>
    <s v="Pauline Webber"/>
    <x v="1"/>
    <s v="United States"/>
    <x v="1"/>
    <x v="1"/>
    <n v="90049"/>
    <x v="1"/>
    <s v="OFF-AR-10002255"/>
    <x v="1"/>
    <x v="6"/>
    <s v="Newell 346"/>
    <n v="5.76"/>
    <n v="2"/>
    <n v="0"/>
    <n v="1.6703999999999999"/>
    <x v="1"/>
    <x v="0"/>
    <s v="No"/>
  </r>
  <r>
    <n v="9618"/>
    <s v="CA-2019-160633"/>
    <x v="673"/>
    <d v="2019-11-21T00:00:00"/>
    <s v="Standard Class"/>
    <s v="BS-11380"/>
    <s v="Bill Stewart"/>
    <x v="1"/>
    <s v="United States"/>
    <x v="256"/>
    <x v="24"/>
    <n v="43402"/>
    <x v="3"/>
    <s v="TEC-CO-10002095"/>
    <x v="2"/>
    <x v="16"/>
    <s v="Hewlett Packard 610 Color Digital Copier / Printer"/>
    <n v="899.98199999999997"/>
    <n v="3"/>
    <n v="0.4"/>
    <n v="74.998499999999922"/>
    <x v="3"/>
    <x v="0"/>
    <s v="No"/>
  </r>
  <r>
    <n v="9619"/>
    <s v="CA-2019-160633"/>
    <x v="673"/>
    <d v="2019-11-21T00:00:00"/>
    <s v="Standard Class"/>
    <s v="BS-11380"/>
    <s v="Bill Stewart"/>
    <x v="1"/>
    <s v="United States"/>
    <x v="256"/>
    <x v="24"/>
    <n v="43402"/>
    <x v="3"/>
    <s v="OFF-AR-10004022"/>
    <x v="1"/>
    <x v="6"/>
    <s v="Panasonic KP-380BK Classic Electric Pencil Sharpener"/>
    <n v="86.352000000000004"/>
    <n v="3"/>
    <n v="0.2"/>
    <n v="5.3969999999999914"/>
    <x v="3"/>
    <x v="0"/>
    <s v="No"/>
  </r>
  <r>
    <n v="9620"/>
    <s v="CA-2019-160633"/>
    <x v="673"/>
    <d v="2019-11-21T00:00:00"/>
    <s v="Standard Class"/>
    <s v="BS-11380"/>
    <s v="Bill Stewart"/>
    <x v="1"/>
    <s v="United States"/>
    <x v="256"/>
    <x v="24"/>
    <n v="43402"/>
    <x v="3"/>
    <s v="TEC-AC-10002335"/>
    <x v="2"/>
    <x v="11"/>
    <s v="Logitech Media Keyboard K200"/>
    <n v="139.96000000000004"/>
    <n v="5"/>
    <n v="0.2"/>
    <n v="-1.7495000000000118"/>
    <x v="3"/>
    <x v="0"/>
    <s v="No"/>
  </r>
  <r>
    <n v="9621"/>
    <s v="CA-2016-115133"/>
    <x v="467"/>
    <d v="2016-09-30T00:00:00"/>
    <s v="Standard Class"/>
    <s v="DA-13450"/>
    <s v="Dianna Arnett"/>
    <x v="2"/>
    <s v="United States"/>
    <x v="152"/>
    <x v="24"/>
    <n v="43130"/>
    <x v="3"/>
    <s v="OFF-AP-10001634"/>
    <x v="1"/>
    <x v="9"/>
    <s v="Hoover Commercial Lightweight Upright Vacuum"/>
    <n v="16.704000000000001"/>
    <n v="6"/>
    <n v="0.2"/>
    <n v="1.2527999999999988"/>
    <x v="3"/>
    <x v="0"/>
    <s v="No"/>
  </r>
  <r>
    <n v="9622"/>
    <s v="CA-2016-115133"/>
    <x v="467"/>
    <d v="2016-09-30T00:00:00"/>
    <s v="Standard Class"/>
    <s v="DA-13450"/>
    <s v="Dianna Arnett"/>
    <x v="2"/>
    <s v="United States"/>
    <x v="152"/>
    <x v="24"/>
    <n v="43130"/>
    <x v="3"/>
    <s v="TEC-AC-10002370"/>
    <x v="2"/>
    <x v="11"/>
    <s v="Maxell CD-R Discs"/>
    <n v="3.1520000000000001"/>
    <n v="2"/>
    <n v="0.2"/>
    <n v="0.47279999999999966"/>
    <x v="3"/>
    <x v="0"/>
    <s v="No"/>
  </r>
  <r>
    <n v="9623"/>
    <s v="CA-2016-115133"/>
    <x v="467"/>
    <d v="2016-09-30T00:00:00"/>
    <s v="Standard Class"/>
    <s v="DA-13450"/>
    <s v="Dianna Arnett"/>
    <x v="2"/>
    <s v="United States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x v="3"/>
    <x v="0"/>
    <s v="No"/>
  </r>
  <r>
    <n v="9624"/>
    <s v="CA-2019-137449"/>
    <x v="222"/>
    <d v="2019-06-30T00:00:00"/>
    <s v="First Class"/>
    <s v="ME-17725"/>
    <s v="Max Engle"/>
    <x v="0"/>
    <s v="United States"/>
    <x v="61"/>
    <x v="5"/>
    <n v="75220"/>
    <x v="2"/>
    <s v="OFF-AP-10000240"/>
    <x v="1"/>
    <x v="9"/>
    <s v="Belkin F9G930V10-GRY 9 Outlet Surge"/>
    <n v="21.391999999999992"/>
    <n v="2"/>
    <n v="0.8"/>
    <n v="-54.549600000000012"/>
    <x v="2"/>
    <x v="0"/>
    <s v="No"/>
  </r>
  <r>
    <n v="9625"/>
    <s v="CA-2019-137449"/>
    <x v="222"/>
    <d v="2019-06-30T00:00:00"/>
    <s v="First Class"/>
    <s v="ME-17725"/>
    <s v="Max Engle"/>
    <x v="0"/>
    <s v="United States"/>
    <x v="61"/>
    <x v="5"/>
    <n v="75220"/>
    <x v="2"/>
    <s v="FUR-TA-10002855"/>
    <x v="0"/>
    <x v="3"/>
    <s v="Bevis Round Conference Table Top &amp; Single Column Base"/>
    <n v="307.31400000000002"/>
    <n v="3"/>
    <n v="0.3"/>
    <n v="-39.511800000000036"/>
    <x v="2"/>
    <x v="0"/>
    <s v="No"/>
  </r>
  <r>
    <n v="9626"/>
    <s v="CA-2019-137449"/>
    <x v="222"/>
    <d v="2019-06-30T00:00:00"/>
    <s v="First Class"/>
    <s v="ME-17725"/>
    <s v="Max Engle"/>
    <x v="0"/>
    <s v="United States"/>
    <x v="61"/>
    <x v="5"/>
    <n v="75220"/>
    <x v="2"/>
    <s v="FUR-BO-10000780"/>
    <x v="0"/>
    <x v="0"/>
    <s v="O'Sullivan Plantations 2-Door Library in Landvery Oak"/>
    <n v="409.99919999999997"/>
    <n v="3"/>
    <n v="0.32"/>
    <n v="-96.470399999999955"/>
    <x v="2"/>
    <x v="0"/>
    <s v="No"/>
  </r>
  <r>
    <n v="9627"/>
    <s v="CA-2019-103520"/>
    <x v="397"/>
    <d v="2019-09-25T00:00:00"/>
    <s v="First Class"/>
    <s v="MH-17785"/>
    <s v="Maya Herman"/>
    <x v="1"/>
    <s v="United States"/>
    <x v="270"/>
    <x v="5"/>
    <n v="79424"/>
    <x v="2"/>
    <s v="OFF-PA-10001846"/>
    <x v="1"/>
    <x v="10"/>
    <s v="Xerox 1899"/>
    <n v="9.2480000000000011"/>
    <n v="2"/>
    <n v="0.2"/>
    <n v="3.3524000000000003"/>
    <x v="2"/>
    <x v="0"/>
    <s v="No"/>
  </r>
  <r>
    <n v="9628"/>
    <s v="CA-2016-139283"/>
    <x v="533"/>
    <d v="2016-11-27T00:00:00"/>
    <s v="Standard Class"/>
    <s v="BT-11440"/>
    <s v="Bobby Trafton"/>
    <x v="0"/>
    <s v="United States"/>
    <x v="66"/>
    <x v="12"/>
    <n v="48227"/>
    <x v="2"/>
    <s v="OFF-BI-10002049"/>
    <x v="1"/>
    <x v="8"/>
    <s v="UniKeep View Case Binders"/>
    <n v="14.669999999999998"/>
    <n v="3"/>
    <n v="0"/>
    <n v="6.7481999999999989"/>
    <x v="2"/>
    <x v="0"/>
    <s v="No"/>
  </r>
  <r>
    <n v="9629"/>
    <s v="CA-2016-118192"/>
    <x v="286"/>
    <d v="2016-01-18T00:00:00"/>
    <s v="Standard Class"/>
    <s v="MM-17920"/>
    <s v="Michael Moore"/>
    <x v="0"/>
    <s v="United States"/>
    <x v="46"/>
    <x v="24"/>
    <n v="43055"/>
    <x v="3"/>
    <s v="OFF-PA-10002947"/>
    <x v="1"/>
    <x v="10"/>
    <s v="Xerox 1923"/>
    <n v="37.408000000000001"/>
    <n v="7"/>
    <n v="0.2"/>
    <n v="13.0928"/>
    <x v="3"/>
    <x v="0"/>
    <s v="No"/>
  </r>
  <r>
    <n v="9630"/>
    <s v="CA-2016-118192"/>
    <x v="286"/>
    <d v="2016-01-18T00:00:00"/>
    <s v="Standard Class"/>
    <s v="MM-17920"/>
    <s v="Michael Moore"/>
    <x v="0"/>
    <s v="United States"/>
    <x v="46"/>
    <x v="24"/>
    <n v="43055"/>
    <x v="3"/>
    <s v="OFF-BI-10003476"/>
    <x v="1"/>
    <x v="8"/>
    <s v="Avery Metallic Poly Binders"/>
    <n v="3.4380000000000006"/>
    <n v="2"/>
    <n v="0.7"/>
    <n v="-2.5212000000000003"/>
    <x v="3"/>
    <x v="0"/>
    <s v="No"/>
  </r>
  <r>
    <n v="9631"/>
    <s v="CA-2018-168844"/>
    <x v="1206"/>
    <d v="2018-06-06T00:00:00"/>
    <s v="Standard Class"/>
    <s v="NM-18520"/>
    <s v="Neoma Murray"/>
    <x v="0"/>
    <s v="United States"/>
    <x v="20"/>
    <x v="15"/>
    <n v="10011"/>
    <x v="3"/>
    <s v="OFF-BI-10002609"/>
    <x v="1"/>
    <x v="8"/>
    <s v="Avery Hidden Tab Dividers for Binding Systems"/>
    <n v="7.1519999999999992"/>
    <n v="3"/>
    <n v="0.2"/>
    <n v="2.3243999999999994"/>
    <x v="3"/>
    <x v="0"/>
    <s v="No"/>
  </r>
  <r>
    <n v="9632"/>
    <s v="CA-2018-168844"/>
    <x v="1206"/>
    <d v="2018-06-06T00:00:00"/>
    <s v="Standard Class"/>
    <s v="NM-18520"/>
    <s v="Neoma Murray"/>
    <x v="0"/>
    <s v="United States"/>
    <x v="20"/>
    <x v="15"/>
    <n v="10011"/>
    <x v="3"/>
    <s v="TEC-PH-10003215"/>
    <x v="2"/>
    <x v="7"/>
    <s v="Jackery Bar Premium Fast-charging Portable Charger"/>
    <n v="179.7"/>
    <n v="6"/>
    <n v="0"/>
    <n v="88.052999999999997"/>
    <x v="3"/>
    <x v="0"/>
    <s v="No"/>
  </r>
  <r>
    <n v="9633"/>
    <s v="CA-2019-154809"/>
    <x v="778"/>
    <d v="2019-02-17T00:00:00"/>
    <s v="Standard Class"/>
    <s v="MH-17455"/>
    <s v="Mark Hamilton"/>
    <x v="0"/>
    <s v="United States"/>
    <x v="31"/>
    <x v="11"/>
    <n v="55407"/>
    <x v="2"/>
    <s v="OFF-AP-10004785"/>
    <x v="1"/>
    <x v="9"/>
    <s v="Holmes Replacement Filter for HEPA Air Cleaner, Medium Room"/>
    <n v="90.64"/>
    <n v="8"/>
    <n v="0"/>
    <n v="38.975200000000008"/>
    <x v="2"/>
    <x v="0"/>
    <s v="No"/>
  </r>
  <r>
    <n v="9634"/>
    <s v="CA-2016-151330"/>
    <x v="1005"/>
    <d v="2016-10-17T00:00:00"/>
    <s v="First Class"/>
    <s v="TC-21295"/>
    <s v="Toby Carlisle"/>
    <x v="0"/>
    <s v="United States"/>
    <x v="231"/>
    <x v="31"/>
    <n v="2149"/>
    <x v="3"/>
    <s v="TEC-AC-10000865"/>
    <x v="2"/>
    <x v="11"/>
    <s v="WD My Passport Ultra 500GB Portable External Hard Drive"/>
    <n v="177"/>
    <n v="3"/>
    <n v="0"/>
    <n v="30.089999999999982"/>
    <x v="3"/>
    <x v="0"/>
    <s v="No"/>
  </r>
  <r>
    <n v="9635"/>
    <s v="CA-2016-151330"/>
    <x v="1005"/>
    <d v="2016-10-17T00:00:00"/>
    <s v="First Class"/>
    <s v="TC-21295"/>
    <s v="Toby Carlisle"/>
    <x v="0"/>
    <s v="United States"/>
    <x v="231"/>
    <x v="31"/>
    <n v="2149"/>
    <x v="3"/>
    <s v="OFF-ST-10000615"/>
    <x v="1"/>
    <x v="4"/>
    <s v="SimpliFile Personal File, Black Granite, 15w x 6-15/16d x 11-1/4h"/>
    <n v="79.45"/>
    <n v="7"/>
    <n v="0"/>
    <n v="22.246000000000006"/>
    <x v="3"/>
    <x v="0"/>
    <s v="No"/>
  </r>
  <r>
    <n v="9636"/>
    <s v="CA-2016-151330"/>
    <x v="1005"/>
    <d v="2016-10-17T00:00:00"/>
    <s v="First Class"/>
    <s v="TC-21295"/>
    <s v="Toby Carlisle"/>
    <x v="0"/>
    <s v="United States"/>
    <x v="231"/>
    <x v="31"/>
    <n v="2149"/>
    <x v="3"/>
    <s v="FUR-CH-10000749"/>
    <x v="0"/>
    <x v="1"/>
    <s v="Office Star - Ergonomic Mid Back Chair with 2-Way Adjustable Arms"/>
    <n v="1628.82"/>
    <n v="9"/>
    <n v="0"/>
    <n v="260.61120000000017"/>
    <x v="3"/>
    <x v="0"/>
    <s v="No"/>
  </r>
  <r>
    <n v="9637"/>
    <s v="CA-2016-124702"/>
    <x v="728"/>
    <d v="2016-11-25T00:00:00"/>
    <s v="Standard Class"/>
    <s v="MH-17785"/>
    <s v="Maya Herman"/>
    <x v="1"/>
    <s v="United States"/>
    <x v="4"/>
    <x v="4"/>
    <n v="98105"/>
    <x v="1"/>
    <s v="FUR-FU-10003553"/>
    <x v="0"/>
    <x v="5"/>
    <s v="Howard Miller 13-1/2&quot; Diameter Rosebrook Wall Clock"/>
    <n v="137.54"/>
    <n v="2"/>
    <n v="0"/>
    <n v="55.016000000000005"/>
    <x v="1"/>
    <x v="0"/>
    <s v="No"/>
  </r>
  <r>
    <n v="9638"/>
    <s v="CA-2016-124702"/>
    <x v="728"/>
    <d v="2016-11-25T00:00:00"/>
    <s v="Standard Class"/>
    <s v="MH-17785"/>
    <s v="Maya Herman"/>
    <x v="1"/>
    <s v="United States"/>
    <x v="4"/>
    <x v="4"/>
    <n v="98105"/>
    <x v="1"/>
    <s v="FUR-TA-10003008"/>
    <x v="0"/>
    <x v="3"/>
    <s v="Lesro Round Back Collection Coffee Table, End Table"/>
    <n v="730.2"/>
    <n v="4"/>
    <n v="0"/>
    <n v="94.926000000000045"/>
    <x v="1"/>
    <x v="0"/>
    <s v="No"/>
  </r>
  <r>
    <n v="9639"/>
    <s v="US-2019-125808"/>
    <x v="105"/>
    <d v="2019-11-15T00:00:00"/>
    <s v="Second Class"/>
    <s v="EP-13915"/>
    <s v="Emily Phan"/>
    <x v="0"/>
    <s v="United States"/>
    <x v="1"/>
    <x v="1"/>
    <n v="90032"/>
    <x v="1"/>
    <s v="OFF-PA-10001846"/>
    <x v="1"/>
    <x v="10"/>
    <s v="Xerox 1899"/>
    <n v="11.56"/>
    <n v="2"/>
    <n v="0"/>
    <n v="5.6644000000000005"/>
    <x v="1"/>
    <x v="0"/>
    <s v="No"/>
  </r>
  <r>
    <n v="9640"/>
    <s v="CA-2017-116638"/>
    <x v="1224"/>
    <d v="2017-01-31T00:00:00"/>
    <s v="Second Class"/>
    <s v="JH-15985"/>
    <s v="Joseph Holt"/>
    <x v="0"/>
    <s v="United States"/>
    <x v="3"/>
    <x v="3"/>
    <n v="28027"/>
    <x v="0"/>
    <s v="FUR-TA-10000198"/>
    <x v="0"/>
    <x v="3"/>
    <s v="Chromcraft Bull-Nose Wood Oval Conference Tables &amp; Bases"/>
    <n v="4297.6440000000002"/>
    <n v="13"/>
    <n v="0.4"/>
    <n v="-1862.3124000000003"/>
    <x v="0"/>
    <x v="0"/>
    <s v="No"/>
  </r>
  <r>
    <n v="9641"/>
    <s v="CA-2016-104563"/>
    <x v="1009"/>
    <d v="2016-03-12T00:00:00"/>
    <s v="Standard Class"/>
    <s v="CM-12715"/>
    <s v="Craig Molinari"/>
    <x v="1"/>
    <s v="United States"/>
    <x v="4"/>
    <x v="4"/>
    <n v="98103"/>
    <x v="1"/>
    <s v="OFF-AR-10000390"/>
    <x v="1"/>
    <x v="6"/>
    <s v="Newell Chalk Holder"/>
    <n v="20.65"/>
    <n v="5"/>
    <n v="0"/>
    <n v="9.4989999999999988"/>
    <x v="1"/>
    <x v="0"/>
    <s v="No"/>
  </r>
  <r>
    <n v="9642"/>
    <s v="CA-2016-104563"/>
    <x v="1009"/>
    <d v="2016-03-12T00:00:00"/>
    <s v="Standard Class"/>
    <s v="CM-12715"/>
    <s v="Craig Molinari"/>
    <x v="1"/>
    <s v="United States"/>
    <x v="4"/>
    <x v="4"/>
    <n v="98103"/>
    <x v="1"/>
    <s v="OFF-ST-10000934"/>
    <x v="1"/>
    <x v="4"/>
    <s v="Contico 72&quot;H Heavy-Duty Storage System"/>
    <n v="204.89999999999998"/>
    <n v="5"/>
    <n v="0"/>
    <n v="0"/>
    <x v="1"/>
    <x v="0"/>
    <s v="No"/>
  </r>
  <r>
    <n v="9643"/>
    <s v="CA-2016-104563"/>
    <x v="1009"/>
    <d v="2016-03-12T00:00:00"/>
    <s v="Standard Class"/>
    <s v="CM-12715"/>
    <s v="Craig Molinari"/>
    <x v="1"/>
    <s v="United States"/>
    <x v="4"/>
    <x v="4"/>
    <n v="98103"/>
    <x v="1"/>
    <s v="FUR-CH-10002780"/>
    <x v="0"/>
    <x v="1"/>
    <s v="Office Star - Task Chair with Contemporary Loop Arms"/>
    <n v="436.70400000000006"/>
    <n v="6"/>
    <n v="0.2"/>
    <n v="21.835199999999986"/>
    <x v="1"/>
    <x v="0"/>
    <s v="No"/>
  </r>
  <r>
    <n v="9644"/>
    <s v="CA-2016-104563"/>
    <x v="1009"/>
    <d v="2016-03-12T00:00:00"/>
    <s v="Standard Class"/>
    <s v="CM-12715"/>
    <s v="Craig Molinari"/>
    <x v="1"/>
    <s v="United States"/>
    <x v="4"/>
    <x v="4"/>
    <n v="98103"/>
    <x v="1"/>
    <s v="FUR-CH-10004495"/>
    <x v="0"/>
    <x v="1"/>
    <s v="Global Leather and Oak Executive Chair, Black"/>
    <n v="481.56800000000004"/>
    <n v="2"/>
    <n v="0.2"/>
    <n v="54.17639999999993"/>
    <x v="1"/>
    <x v="0"/>
    <s v="No"/>
  </r>
  <r>
    <n v="9645"/>
    <s v="US-2019-107979"/>
    <x v="110"/>
    <d v="2019-06-13T00:00:00"/>
    <s v="Standard Class"/>
    <s v="FO-14305"/>
    <s v="Frank Olsen"/>
    <x v="0"/>
    <s v="United States"/>
    <x v="220"/>
    <x v="16"/>
    <n v="85301"/>
    <x v="1"/>
    <s v="TEC-AC-10002006"/>
    <x v="2"/>
    <x v="11"/>
    <s v="Memorex Micro Travel Drive 16 GB"/>
    <n v="89.544000000000011"/>
    <n v="7"/>
    <n v="0.2"/>
    <n v="12.312299999999993"/>
    <x v="1"/>
    <x v="0"/>
    <s v="No"/>
  </r>
  <r>
    <n v="9646"/>
    <s v="US-2019-107979"/>
    <x v="110"/>
    <d v="2019-06-13T00:00:00"/>
    <s v="Standard Class"/>
    <s v="FO-14305"/>
    <s v="Frank Olsen"/>
    <x v="0"/>
    <s v="United States"/>
    <x v="220"/>
    <x v="16"/>
    <n v="85301"/>
    <x v="1"/>
    <s v="OFF-ST-10002485"/>
    <x v="1"/>
    <x v="4"/>
    <s v="Rogers Deluxe File Chest"/>
    <n v="35.167999999999999"/>
    <n v="2"/>
    <n v="0.2"/>
    <n v="-8.3524000000000012"/>
    <x v="1"/>
    <x v="0"/>
    <s v="No"/>
  </r>
  <r>
    <n v="9647"/>
    <s v="US-2019-107979"/>
    <x v="110"/>
    <d v="2019-06-13T00:00:00"/>
    <s v="Standard Class"/>
    <s v="FO-14305"/>
    <s v="Frank Olsen"/>
    <x v="0"/>
    <s v="United States"/>
    <x v="220"/>
    <x v="16"/>
    <n v="85301"/>
    <x v="1"/>
    <s v="OFF-BI-10000778"/>
    <x v="1"/>
    <x v="8"/>
    <s v="GBC VeloBinder Electric Binding Machine"/>
    <n v="72.588000000000008"/>
    <n v="2"/>
    <n v="0.7"/>
    <n v="-48.391999999999982"/>
    <x v="1"/>
    <x v="0"/>
    <s v="No"/>
  </r>
  <r>
    <n v="9648"/>
    <s v="CA-2016-150518"/>
    <x v="84"/>
    <d v="2016-11-24T00:00:00"/>
    <s v="Standard Class"/>
    <s v="MW-18220"/>
    <s v="Mitch Webber"/>
    <x v="0"/>
    <s v="United States"/>
    <x v="525"/>
    <x v="11"/>
    <n v="55433"/>
    <x v="2"/>
    <s v="OFF-ST-10000877"/>
    <x v="1"/>
    <x v="4"/>
    <s v="Recycled Steel Personal File for Standard File Folders"/>
    <n v="221.16"/>
    <n v="4"/>
    <n v="0"/>
    <n v="57.501599999999996"/>
    <x v="2"/>
    <x v="0"/>
    <s v="No"/>
  </r>
  <r>
    <n v="9649"/>
    <s v="CA-2016-150518"/>
    <x v="84"/>
    <d v="2016-11-24T00:00:00"/>
    <s v="Standard Class"/>
    <s v="MW-18220"/>
    <s v="Mitch Webber"/>
    <x v="0"/>
    <s v="United States"/>
    <x v="525"/>
    <x v="11"/>
    <n v="55433"/>
    <x v="2"/>
    <s v="TEC-PH-10002103"/>
    <x v="2"/>
    <x v="7"/>
    <s v="Jabra SPEAK 410"/>
    <n v="281.96999999999997"/>
    <n v="3"/>
    <n v="0"/>
    <n v="78.951599999999999"/>
    <x v="2"/>
    <x v="0"/>
    <s v="No"/>
  </r>
  <r>
    <n v="9650"/>
    <s v="CA-2018-107104"/>
    <x v="491"/>
    <d v="2018-11-30T00:00:00"/>
    <s v="Standard Class"/>
    <s v="MS-17365"/>
    <s v="Maribeth Schnelling"/>
    <x v="0"/>
    <s v="United States"/>
    <x v="1"/>
    <x v="1"/>
    <n v="90045"/>
    <x v="1"/>
    <s v="FUR-BO-10002213"/>
    <x v="0"/>
    <x v="0"/>
    <s v="DMI Eclipse Executive Suite Bookcases"/>
    <n v="3406.6640000000002"/>
    <n v="8"/>
    <n v="0.15"/>
    <n v="160.31359999999984"/>
    <x v="1"/>
    <x v="0"/>
    <s v="No"/>
  </r>
  <r>
    <n v="9651"/>
    <s v="CA-2018-107104"/>
    <x v="491"/>
    <d v="2018-11-30T00:00:00"/>
    <s v="Standard Class"/>
    <s v="MS-17365"/>
    <s v="Maribeth Schnelling"/>
    <x v="0"/>
    <s v="United States"/>
    <x v="1"/>
    <x v="1"/>
    <n v="90045"/>
    <x v="1"/>
    <s v="OFF-AR-10004269"/>
    <x v="1"/>
    <x v="6"/>
    <s v="Newell 31"/>
    <n v="37.17"/>
    <n v="9"/>
    <n v="0"/>
    <n v="10.4076"/>
    <x v="1"/>
    <x v="0"/>
    <s v="No"/>
  </r>
  <r>
    <n v="9652"/>
    <s v="CA-2018-107104"/>
    <x v="491"/>
    <d v="2018-11-30T00:00:00"/>
    <s v="Standard Class"/>
    <s v="MS-17365"/>
    <s v="Maribeth Schnelling"/>
    <x v="0"/>
    <s v="United States"/>
    <x v="1"/>
    <x v="1"/>
    <n v="90045"/>
    <x v="1"/>
    <s v="OFF-AP-10000055"/>
    <x v="1"/>
    <x v="9"/>
    <s v="Belkin F9S820V06 8 Outlet Surge"/>
    <n v="64.959999999999994"/>
    <n v="2"/>
    <n v="0"/>
    <n v="19.487999999999992"/>
    <x v="1"/>
    <x v="0"/>
    <s v="No"/>
  </r>
  <r>
    <n v="9653"/>
    <s v="CA-2018-107104"/>
    <x v="491"/>
    <d v="2018-11-30T00:00:00"/>
    <s v="Standard Class"/>
    <s v="MS-17365"/>
    <s v="Maribeth Schnelling"/>
    <x v="0"/>
    <s v="United States"/>
    <x v="1"/>
    <x v="1"/>
    <n v="90045"/>
    <x v="1"/>
    <s v="FUR-FU-10002937"/>
    <x v="0"/>
    <x v="5"/>
    <s v="GE 48&quot; Fluorescent Tube, Cool White Energy Saver, 34 Watts, 30/Box"/>
    <n v="595.38"/>
    <n v="6"/>
    <n v="0"/>
    <n v="297.69"/>
    <x v="1"/>
    <x v="0"/>
    <s v="No"/>
  </r>
  <r>
    <n v="9654"/>
    <s v="CA-2019-161893"/>
    <x v="205"/>
    <d v="2019-01-27T00:00:00"/>
    <s v="Standard Class"/>
    <s v="HP-14815"/>
    <s v="Harold Pawlan"/>
    <x v="2"/>
    <s v="United States"/>
    <x v="93"/>
    <x v="16"/>
    <n v="85705"/>
    <x v="1"/>
    <s v="TEC-AC-10001874"/>
    <x v="2"/>
    <x v="11"/>
    <s v="Logitech Wireless Anywhere Mouse MX for PC and Mac"/>
    <n v="95.984000000000009"/>
    <n v="2"/>
    <n v="0.2"/>
    <n v="11.997999999999998"/>
    <x v="1"/>
    <x v="0"/>
    <s v="No"/>
  </r>
  <r>
    <n v="9655"/>
    <s v="CA-2019-161893"/>
    <x v="205"/>
    <d v="2019-01-27T00:00:00"/>
    <s v="Standard Class"/>
    <s v="HP-14815"/>
    <s v="Harold Pawlan"/>
    <x v="2"/>
    <s v="United States"/>
    <x v="93"/>
    <x v="16"/>
    <n v="85705"/>
    <x v="1"/>
    <s v="OFF-BI-10004506"/>
    <x v="1"/>
    <x v="8"/>
    <s v="Wilson Jones data.warehouse D-Ring Binders with DublLock"/>
    <n v="4.9380000000000006"/>
    <n v="2"/>
    <n v="0.7"/>
    <n v="-3.6212"/>
    <x v="1"/>
    <x v="0"/>
    <s v="No"/>
  </r>
  <r>
    <n v="9656"/>
    <s v="CA-2016-156160"/>
    <x v="358"/>
    <d v="2016-09-29T00:00:00"/>
    <s v="Standard Class"/>
    <s v="AS-10090"/>
    <s v="Adam Shillingsburg"/>
    <x v="0"/>
    <s v="United States"/>
    <x v="20"/>
    <x v="15"/>
    <n v="10035"/>
    <x v="3"/>
    <s v="FUR-FU-10001876"/>
    <x v="0"/>
    <x v="5"/>
    <s v="Computer Room Manger, 14&quot;"/>
    <n v="97.44"/>
    <n v="3"/>
    <n v="0"/>
    <n v="35.078399999999995"/>
    <x v="3"/>
    <x v="0"/>
    <s v="No"/>
  </r>
  <r>
    <n v="9657"/>
    <s v="CA-2016-156160"/>
    <x v="358"/>
    <d v="2016-09-29T00:00:00"/>
    <s v="Standard Class"/>
    <s v="AS-10090"/>
    <s v="Adam Shillingsburg"/>
    <x v="0"/>
    <s v="United States"/>
    <x v="20"/>
    <x v="15"/>
    <n v="10035"/>
    <x v="3"/>
    <s v="OFF-BI-10003355"/>
    <x v="1"/>
    <x v="8"/>
    <s v="Cardinal Holdit Business Card Pockets"/>
    <n v="3.9840000000000004"/>
    <n v="1"/>
    <n v="0.2"/>
    <n v="1.3944000000000001"/>
    <x v="3"/>
    <x v="0"/>
    <s v="No"/>
  </r>
  <r>
    <n v="9658"/>
    <s v="CA-2016-156160"/>
    <x v="358"/>
    <d v="2016-09-29T00:00:00"/>
    <s v="Standard Class"/>
    <s v="AS-10090"/>
    <s v="Adam Shillingsburg"/>
    <x v="0"/>
    <s v="United States"/>
    <x v="20"/>
    <x v="15"/>
    <n v="10035"/>
    <x v="3"/>
    <s v="OFF-AR-10003876"/>
    <x v="1"/>
    <x v="6"/>
    <s v="Avery Hi-Liter GlideStik Fluorescent Highlighter, Yellow Ink"/>
    <n v="13.04"/>
    <n v="4"/>
    <n v="0"/>
    <n v="5.7376000000000005"/>
    <x v="3"/>
    <x v="0"/>
    <s v="No"/>
  </r>
  <r>
    <n v="9659"/>
    <s v="CA-2016-156160"/>
    <x v="358"/>
    <d v="2016-09-29T00:00:00"/>
    <s v="Standard Class"/>
    <s v="AS-10090"/>
    <s v="Adam Shillingsburg"/>
    <x v="0"/>
    <s v="United States"/>
    <x v="20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  <x v="3"/>
    <x v="0"/>
    <s v="No"/>
  </r>
  <r>
    <n v="9660"/>
    <s v="CA-2016-100860"/>
    <x v="959"/>
    <d v="2016-03-30T00:00:00"/>
    <s v="Second Class"/>
    <s v="CS-12505"/>
    <s v="Cindy Stewart"/>
    <x v="0"/>
    <s v="United States"/>
    <x v="225"/>
    <x v="1"/>
    <n v="91767"/>
    <x v="1"/>
    <s v="OFF-LA-10001982"/>
    <x v="1"/>
    <x v="2"/>
    <s v="Smead Alpha-Z Color-Coded Name Labels First Letter Starter Set"/>
    <n v="18.75"/>
    <n v="5"/>
    <n v="0"/>
    <n v="9"/>
    <x v="1"/>
    <x v="0"/>
    <s v="No"/>
  </r>
  <r>
    <n v="9661"/>
    <s v="CA-2018-160717"/>
    <x v="112"/>
    <d v="2018-06-11T00:00:00"/>
    <s v="Standard Class"/>
    <s v="ME-17320"/>
    <s v="Maria Etezadi"/>
    <x v="2"/>
    <s v="United States"/>
    <x v="443"/>
    <x v="1"/>
    <n v="93101"/>
    <x v="1"/>
    <s v="TEC-PH-10001459"/>
    <x v="2"/>
    <x v="7"/>
    <s v="Samsung Galaxy Mega 6.3"/>
    <n v="3023.9280000000003"/>
    <n v="9"/>
    <n v="0.2"/>
    <n v="226.79460000000006"/>
    <x v="1"/>
    <x v="0"/>
    <s v="No"/>
  </r>
  <r>
    <n v="9662"/>
    <s v="CA-2018-160717"/>
    <x v="112"/>
    <d v="2018-06-11T00:00:00"/>
    <s v="Standard Class"/>
    <s v="ME-17320"/>
    <s v="Maria Etezadi"/>
    <x v="2"/>
    <s v="United States"/>
    <x v="443"/>
    <x v="1"/>
    <n v="93101"/>
    <x v="1"/>
    <s v="TEC-AC-10002134"/>
    <x v="2"/>
    <x v="11"/>
    <s v="Rosewill 107 Normal Keys USB Wired Standard Keyboard"/>
    <n v="26.96"/>
    <n v="2"/>
    <n v="0"/>
    <n v="3.7744"/>
    <x v="1"/>
    <x v="0"/>
    <s v="No"/>
  </r>
  <r>
    <n v="9663"/>
    <s v="CA-2018-160717"/>
    <x v="112"/>
    <d v="2018-06-11T00:00:00"/>
    <s v="Standard Class"/>
    <s v="ME-17320"/>
    <s v="Maria Etezadi"/>
    <x v="2"/>
    <s v="United States"/>
    <x v="443"/>
    <x v="1"/>
    <n v="93101"/>
    <x v="1"/>
    <s v="TEC-PH-10001760"/>
    <x v="2"/>
    <x v="7"/>
    <s v="Bose SoundLink Bluetooth Speaker"/>
    <n v="477.6"/>
    <n v="3"/>
    <n v="0.2"/>
    <n v="161.19000000000003"/>
    <x v="1"/>
    <x v="0"/>
    <s v="No"/>
  </r>
  <r>
    <n v="9664"/>
    <s v="CA-2019-132619"/>
    <x v="515"/>
    <d v="2019-09-05T00:00:00"/>
    <s v="Standard Class"/>
    <s v="MS-17770"/>
    <s v="Maxwell Schwartz"/>
    <x v="0"/>
    <s v="United States"/>
    <x v="8"/>
    <x v="1"/>
    <n v="94109"/>
    <x v="1"/>
    <s v="OFF-ST-10001511"/>
    <x v="1"/>
    <x v="4"/>
    <s v="Space Solutions Commercial Steel Shelving"/>
    <n v="193.95000000000002"/>
    <n v="3"/>
    <n v="0"/>
    <n v="9.6974999999999838"/>
    <x v="1"/>
    <x v="0"/>
    <s v="No"/>
  </r>
  <r>
    <n v="9665"/>
    <s v="US-2017-120957"/>
    <x v="214"/>
    <d v="2017-12-07T00:00:00"/>
    <s v="Same Day"/>
    <s v="KH-16690"/>
    <s v="Kristen Hastings"/>
    <x v="1"/>
    <s v="United States"/>
    <x v="169"/>
    <x v="1"/>
    <n v="92503"/>
    <x v="1"/>
    <s v="OFF-PA-10003953"/>
    <x v="1"/>
    <x v="10"/>
    <s v="Xerox 218"/>
    <n v="12.96"/>
    <n v="2"/>
    <n v="0"/>
    <n v="6.2208000000000006"/>
    <x v="1"/>
    <x v="0"/>
    <s v="No"/>
  </r>
  <r>
    <n v="9666"/>
    <s v="CA-2019-157448"/>
    <x v="673"/>
    <d v="2019-11-20T00:00:00"/>
    <s v="Standard Class"/>
    <s v="LC-16885"/>
    <s v="Lena Creighton"/>
    <x v="0"/>
    <s v="United States"/>
    <x v="1"/>
    <x v="1"/>
    <n v="90049"/>
    <x v="1"/>
    <s v="FUR-FU-10003268"/>
    <x v="0"/>
    <x v="5"/>
    <s v="Eldon Radial Chair Mat for Low to Medium Pile Carpets"/>
    <n v="119.94"/>
    <n v="3"/>
    <n v="0"/>
    <n v="23.987999999999996"/>
    <x v="1"/>
    <x v="0"/>
    <s v="No"/>
  </r>
  <r>
    <n v="9667"/>
    <s v="CA-2019-157448"/>
    <x v="673"/>
    <d v="2019-11-20T00:00:00"/>
    <s v="Standard Class"/>
    <s v="LC-16885"/>
    <s v="Lena Creighton"/>
    <x v="0"/>
    <s v="United States"/>
    <x v="1"/>
    <x v="1"/>
    <n v="90049"/>
    <x v="1"/>
    <s v="FUR-FU-10001847"/>
    <x v="0"/>
    <x v="5"/>
    <s v="Eldon Image Series Black Desk Accessories"/>
    <n v="12.419999999999998"/>
    <n v="3"/>
    <n v="0"/>
    <n v="4.4711999999999996"/>
    <x v="1"/>
    <x v="0"/>
    <s v="No"/>
  </r>
  <r>
    <n v="9668"/>
    <s v="CA-2018-126270"/>
    <x v="131"/>
    <d v="2018-04-27T00:00:00"/>
    <s v="Standard Class"/>
    <s v="AF-10870"/>
    <s v="Art Ferguson"/>
    <x v="0"/>
    <s v="United States"/>
    <x v="526"/>
    <x v="1"/>
    <n v="92672"/>
    <x v="1"/>
    <s v="OFF-BI-10002764"/>
    <x v="1"/>
    <x v="8"/>
    <s v="Recycled Pressboard Report Cover with Reinforced Top Hinge"/>
    <n v="18.088000000000001"/>
    <n v="7"/>
    <n v="0.2"/>
    <n v="6.5569000000000006"/>
    <x v="1"/>
    <x v="0"/>
    <s v="No"/>
  </r>
  <r>
    <n v="9669"/>
    <s v="CA-2018-126270"/>
    <x v="131"/>
    <d v="2018-04-27T00:00:00"/>
    <s v="Standard Class"/>
    <s v="AF-10870"/>
    <s v="Art Ferguson"/>
    <x v="0"/>
    <s v="United States"/>
    <x v="526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  <x v="1"/>
    <x v="0"/>
    <s v="No"/>
  </r>
  <r>
    <n v="9670"/>
    <s v="CA-2019-145275"/>
    <x v="459"/>
    <d v="2019-04-06T00:00:00"/>
    <s v="Standard Class"/>
    <s v="AH-10465"/>
    <s v="Amy Hunt"/>
    <x v="0"/>
    <s v="United States"/>
    <x v="27"/>
    <x v="19"/>
    <n v="35601"/>
    <x v="0"/>
    <s v="OFF-LA-10001569"/>
    <x v="1"/>
    <x v="2"/>
    <s v="Avery 499"/>
    <n v="14.940000000000001"/>
    <n v="3"/>
    <n v="0"/>
    <n v="6.8723999999999998"/>
    <x v="0"/>
    <x v="0"/>
    <s v="No"/>
  </r>
  <r>
    <n v="9671"/>
    <s v="CA-2017-133396"/>
    <x v="863"/>
    <d v="2017-08-15T00:00:00"/>
    <s v="First Class"/>
    <s v="GK-14620"/>
    <s v="Grace Kelly"/>
    <x v="1"/>
    <s v="United States"/>
    <x v="247"/>
    <x v="3"/>
    <n v="27405"/>
    <x v="0"/>
    <s v="OFF-AR-10001446"/>
    <x v="1"/>
    <x v="6"/>
    <s v="Newell 309"/>
    <n v="64.680000000000007"/>
    <n v="7"/>
    <n v="0.2"/>
    <n v="8.0849999999999973"/>
    <x v="0"/>
    <x v="0"/>
    <s v="No"/>
  </r>
  <r>
    <n v="9672"/>
    <s v="US-2019-140312"/>
    <x v="38"/>
    <d v="2019-11-19T00:00:00"/>
    <s v="Standard Class"/>
    <s v="KL-16645"/>
    <s v="Ken Lonsdale"/>
    <x v="0"/>
    <s v="United States"/>
    <x v="65"/>
    <x v="1"/>
    <n v="94568"/>
    <x v="1"/>
    <s v="TEC-PH-10003442"/>
    <x v="2"/>
    <x v="7"/>
    <s v="Samsung Replacement EH64AVFWE Premium Headset"/>
    <n v="22"/>
    <n v="5"/>
    <n v="0.2"/>
    <n v="1.375"/>
    <x v="1"/>
    <x v="0"/>
    <s v="No"/>
  </r>
  <r>
    <n v="9673"/>
    <s v="CA-2018-114867"/>
    <x v="443"/>
    <d v="2018-12-28T00:00:00"/>
    <s v="Standard Class"/>
    <s v="FM-14290"/>
    <s v="Frank Merwin"/>
    <x v="2"/>
    <s v="United States"/>
    <x v="10"/>
    <x v="9"/>
    <n v="19143"/>
    <x v="3"/>
    <s v="OFF-PA-10000477"/>
    <x v="1"/>
    <x v="10"/>
    <s v="Xerox 1952"/>
    <n v="7.9680000000000009"/>
    <n v="2"/>
    <n v="0.2"/>
    <n v="2.6892000000000005"/>
    <x v="3"/>
    <x v="0"/>
    <s v="No"/>
  </r>
  <r>
    <n v="9674"/>
    <s v="CA-2018-114867"/>
    <x v="443"/>
    <d v="2018-12-28T00:00:00"/>
    <s v="Standard Class"/>
    <s v="FM-14290"/>
    <s v="Frank Merwin"/>
    <x v="2"/>
    <s v="United States"/>
    <x v="10"/>
    <x v="9"/>
    <n v="19143"/>
    <x v="3"/>
    <s v="TEC-PH-10002645"/>
    <x v="2"/>
    <x v="7"/>
    <s v="LG G2"/>
    <n v="1499.9699999999998"/>
    <n v="5"/>
    <n v="0.4"/>
    <n v="-374.99250000000006"/>
    <x v="3"/>
    <x v="0"/>
    <s v="No"/>
  </r>
  <r>
    <n v="9675"/>
    <s v="US-2016-164644"/>
    <x v="192"/>
    <d v="2016-07-24T00:00:00"/>
    <s v="Second Class"/>
    <s v="JL-15850"/>
    <s v="John Lucas"/>
    <x v="0"/>
    <s v="United States"/>
    <x v="12"/>
    <x v="5"/>
    <n v="77095"/>
    <x v="2"/>
    <s v="OFF-ST-10003123"/>
    <x v="1"/>
    <x v="4"/>
    <s v="Fellowes Bases and Tops For Staxonsteel/High-Stak Systems"/>
    <n v="26.632000000000001"/>
    <n v="1"/>
    <n v="0.2"/>
    <n v="1.331599999999999"/>
    <x v="2"/>
    <x v="0"/>
    <s v="No"/>
  </r>
  <r>
    <n v="9676"/>
    <s v="CA-2018-137393"/>
    <x v="715"/>
    <d v="2018-05-10T00:00:00"/>
    <s v="Standard Class"/>
    <s v="GM-14500"/>
    <s v="Gene McClure"/>
    <x v="0"/>
    <s v="United States"/>
    <x v="329"/>
    <x v="1"/>
    <n v="93309"/>
    <x v="1"/>
    <s v="FUR-FU-10001617"/>
    <x v="0"/>
    <x v="5"/>
    <s v="Executive Impressions 8-1/2&quot; Career Panel/Partition Cubicle Clock"/>
    <n v="41.6"/>
    <n v="4"/>
    <n v="0"/>
    <n v="14.143999999999998"/>
    <x v="1"/>
    <x v="0"/>
    <s v="No"/>
  </r>
  <r>
    <n v="9677"/>
    <s v="US-2016-120175"/>
    <x v="683"/>
    <d v="2016-12-03T00:00:00"/>
    <s v="Standard Class"/>
    <s v="MC-17635"/>
    <s v="Matthew Clasen"/>
    <x v="1"/>
    <s v="United States"/>
    <x v="102"/>
    <x v="14"/>
    <n v="47374"/>
    <x v="2"/>
    <s v="OFF-EN-10003862"/>
    <x v="1"/>
    <x v="12"/>
    <s v="Laser &amp; Ink Jet Business Envelopes"/>
    <n v="64.02"/>
    <n v="6"/>
    <n v="0"/>
    <n v="29.449199999999998"/>
    <x v="2"/>
    <x v="0"/>
    <s v="No"/>
  </r>
  <r>
    <n v="9678"/>
    <s v="CA-2018-144785"/>
    <x v="724"/>
    <d v="2018-04-23T00:00:00"/>
    <s v="Standard Class"/>
    <s v="CS-12490"/>
    <s v="Cindy Schnelling"/>
    <x v="1"/>
    <s v="United States"/>
    <x v="20"/>
    <x v="15"/>
    <n v="10009"/>
    <x v="3"/>
    <s v="OFF-AR-10001573"/>
    <x v="1"/>
    <x v="6"/>
    <s v="American Pencil"/>
    <n v="6.99"/>
    <n v="3"/>
    <n v="0"/>
    <n v="2.027099999999999"/>
    <x v="3"/>
    <x v="0"/>
    <s v="No"/>
  </r>
  <r>
    <n v="9679"/>
    <s v="CA-2018-144785"/>
    <x v="724"/>
    <d v="2018-04-23T00:00:00"/>
    <s v="Standard Class"/>
    <s v="CS-12490"/>
    <s v="Cindy Schnelling"/>
    <x v="1"/>
    <s v="United States"/>
    <x v="20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  <x v="3"/>
    <x v="0"/>
    <s v="No"/>
  </r>
  <r>
    <n v="9680"/>
    <s v="CA-2017-130113"/>
    <x v="17"/>
    <d v="2017-12-31T00:00:00"/>
    <s v="Standard Class"/>
    <s v="AH-10030"/>
    <s v="Aaron Hawkins"/>
    <x v="1"/>
    <s v="United States"/>
    <x v="8"/>
    <x v="1"/>
    <n v="94122"/>
    <x v="1"/>
    <s v="OFF-ST-10000046"/>
    <x v="1"/>
    <x v="4"/>
    <s v="Fellowes Super Stor/Drawer Files"/>
    <n v="323.10000000000002"/>
    <n v="2"/>
    <n v="0"/>
    <n v="61.38900000000001"/>
    <x v="1"/>
    <x v="0"/>
    <s v="No"/>
  </r>
  <r>
    <n v="9681"/>
    <s v="CA-2017-130113"/>
    <x v="17"/>
    <d v="2017-12-31T00:00:00"/>
    <s v="Standard Class"/>
    <s v="AH-10030"/>
    <s v="Aaron Hawkins"/>
    <x v="1"/>
    <s v="United States"/>
    <x v="8"/>
    <x v="1"/>
    <n v="94122"/>
    <x v="1"/>
    <s v="TEC-PH-10003505"/>
    <x v="2"/>
    <x v="7"/>
    <s v="Geemarc AmpliPOWER60"/>
    <n v="668.16"/>
    <n v="9"/>
    <n v="0.2"/>
    <n v="75.167999999999921"/>
    <x v="1"/>
    <x v="0"/>
    <s v="No"/>
  </r>
  <r>
    <n v="9682"/>
    <s v="CA-2019-122770"/>
    <x v="1096"/>
    <d v="2019-12-18T00:00:00"/>
    <s v="Standard Class"/>
    <s v="EP-13915"/>
    <s v="Emily Phan"/>
    <x v="0"/>
    <s v="United States"/>
    <x v="8"/>
    <x v="1"/>
    <n v="94122"/>
    <x v="1"/>
    <s v="OFF-LA-10004559"/>
    <x v="1"/>
    <x v="2"/>
    <s v="Avery 49"/>
    <n v="8.64"/>
    <n v="3"/>
    <n v="0"/>
    <n v="4.2336"/>
    <x v="1"/>
    <x v="0"/>
    <s v="No"/>
  </r>
  <r>
    <n v="9683"/>
    <s v="CA-2019-122770"/>
    <x v="1096"/>
    <d v="2019-12-18T00:00:00"/>
    <s v="Standard Class"/>
    <s v="EP-13915"/>
    <s v="Emily Phan"/>
    <x v="0"/>
    <s v="United States"/>
    <x v="8"/>
    <x v="1"/>
    <n v="94122"/>
    <x v="1"/>
    <s v="OFF-PA-10003172"/>
    <x v="1"/>
    <x v="10"/>
    <s v="Xerox 1996"/>
    <n v="38.880000000000003"/>
    <n v="6"/>
    <n v="0"/>
    <n v="18.662400000000002"/>
    <x v="1"/>
    <x v="0"/>
    <s v="No"/>
  </r>
  <r>
    <n v="9684"/>
    <s v="CA-2019-122770"/>
    <x v="1096"/>
    <d v="2019-12-18T00:00:00"/>
    <s v="Standard Class"/>
    <s v="EP-13915"/>
    <s v="Emily Phan"/>
    <x v="0"/>
    <s v="United States"/>
    <x v="8"/>
    <x v="1"/>
    <n v="94122"/>
    <x v="1"/>
    <s v="FUR-FU-10001473"/>
    <x v="0"/>
    <x v="5"/>
    <s v="Eldon Executive Woodline II Desk Accessories, Mahogany"/>
    <n v="201.04"/>
    <n v="8"/>
    <n v="0"/>
    <n v="54.280799999999999"/>
    <x v="1"/>
    <x v="0"/>
    <s v="No"/>
  </r>
  <r>
    <n v="9685"/>
    <s v="CA-2019-122770"/>
    <x v="1096"/>
    <d v="2019-12-18T00:00:00"/>
    <s v="Standard Class"/>
    <s v="EP-13915"/>
    <s v="Emily Phan"/>
    <x v="0"/>
    <s v="United States"/>
    <x v="8"/>
    <x v="1"/>
    <n v="94122"/>
    <x v="1"/>
    <s v="OFF-PA-10000232"/>
    <x v="1"/>
    <x v="10"/>
    <s v="Xerox 1975"/>
    <n v="12.96"/>
    <n v="2"/>
    <n v="0"/>
    <n v="6.3504000000000005"/>
    <x v="1"/>
    <x v="0"/>
    <s v="No"/>
  </r>
  <r>
    <n v="9686"/>
    <s v="CA-2019-118668"/>
    <x v="460"/>
    <d v="2019-01-04T00:00:00"/>
    <s v="Second Class"/>
    <s v="FW-14395"/>
    <s v="Fred Wasserman"/>
    <x v="1"/>
    <s v="United States"/>
    <x v="1"/>
    <x v="1"/>
    <n v="90032"/>
    <x v="1"/>
    <s v="TEC-AC-10000682"/>
    <x v="2"/>
    <x v="11"/>
    <s v="Kensington K72356US Mouse-in-a-Box USB Desktop Mouse"/>
    <n v="16.59"/>
    <n v="1"/>
    <n v="0"/>
    <n v="5.8064999999999998"/>
    <x v="1"/>
    <x v="0"/>
    <s v="No"/>
  </r>
  <r>
    <n v="9687"/>
    <s v="CA-2019-116498"/>
    <x v="1109"/>
    <d v="2019-06-03T00:00:00"/>
    <s v="Standard Class"/>
    <s v="KA-16525"/>
    <s v="Kelly Andreada"/>
    <x v="0"/>
    <s v="United States"/>
    <x v="70"/>
    <x v="1"/>
    <n v="92037"/>
    <x v="1"/>
    <s v="OFF-AR-10003405"/>
    <x v="1"/>
    <x v="6"/>
    <s v="Dixon My First Ticonderoga Pencil, #2"/>
    <n v="35.099999999999994"/>
    <n v="6"/>
    <n v="0"/>
    <n v="10.178999999999997"/>
    <x v="1"/>
    <x v="0"/>
    <s v="No"/>
  </r>
  <r>
    <n v="9688"/>
    <s v="US-2019-130603"/>
    <x v="1033"/>
    <d v="2019-10-06T00:00:00"/>
    <s v="Standard Class"/>
    <s v="SC-20050"/>
    <s v="Sample Company A"/>
    <x v="2"/>
    <s v="United States"/>
    <x v="81"/>
    <x v="5"/>
    <n v="76017"/>
    <x v="2"/>
    <s v="OFF-BI-10000301"/>
    <x v="1"/>
    <x v="8"/>
    <s v="GBC Instant Report Kit"/>
    <n v="11.645999999999997"/>
    <n v="9"/>
    <n v="0.8"/>
    <n v="-17.469000000000005"/>
    <x v="2"/>
    <x v="0"/>
    <s v="No"/>
  </r>
  <r>
    <n v="9689"/>
    <s v="US-2019-135986"/>
    <x v="308"/>
    <d v="2019-06-27T00:00:00"/>
    <s v="Standard Class"/>
    <s v="PG-18895"/>
    <s v="Paul Gonzalez"/>
    <x v="0"/>
    <s v="United States"/>
    <x v="102"/>
    <x v="17"/>
    <n v="23223"/>
    <x v="0"/>
    <s v="OFF-PA-10001534"/>
    <x v="1"/>
    <x v="10"/>
    <s v="Xerox 230"/>
    <n v="32.400000000000006"/>
    <n v="5"/>
    <n v="0"/>
    <n v="15.552000000000001"/>
    <x v="0"/>
    <x v="0"/>
    <s v="No"/>
  </r>
  <r>
    <n v="9690"/>
    <s v="US-2019-135986"/>
    <x v="308"/>
    <d v="2019-06-27T00:00:00"/>
    <s v="Standard Class"/>
    <s v="PG-18895"/>
    <s v="Paul Gonzalez"/>
    <x v="0"/>
    <s v="United States"/>
    <x v="102"/>
    <x v="17"/>
    <n v="23223"/>
    <x v="0"/>
    <s v="TEC-PH-10003691"/>
    <x v="2"/>
    <x v="7"/>
    <s v="BlackBerry Q10"/>
    <n v="503.96"/>
    <n v="4"/>
    <n v="0"/>
    <n v="125.99000000000001"/>
    <x v="0"/>
    <x v="0"/>
    <s v="No"/>
  </r>
  <r>
    <n v="9691"/>
    <s v="CA-2019-140536"/>
    <x v="1095"/>
    <d v="2019-04-05T00:00:00"/>
    <s v="First Class"/>
    <s v="TA-21385"/>
    <s v="Tom Ashbrook"/>
    <x v="2"/>
    <s v="United States"/>
    <x v="20"/>
    <x v="15"/>
    <n v="10035"/>
    <x v="3"/>
    <s v="OFF-AR-10001545"/>
    <x v="1"/>
    <x v="6"/>
    <s v="Newell 326"/>
    <n v="7.04"/>
    <n v="4"/>
    <n v="0"/>
    <n v="2.0415999999999999"/>
    <x v="3"/>
    <x v="0"/>
    <s v="No"/>
  </r>
  <r>
    <n v="9692"/>
    <s v="CA-2017-130183"/>
    <x v="50"/>
    <d v="2017-11-17T00:00:00"/>
    <s v="Standard Class"/>
    <s v="PO-18850"/>
    <s v="Patrick O'Brill"/>
    <x v="0"/>
    <s v="United States"/>
    <x v="12"/>
    <x v="5"/>
    <n v="77041"/>
    <x v="2"/>
    <s v="FUR-BO-10001811"/>
    <x v="0"/>
    <x v="0"/>
    <s v="Atlantic Metals Mobile 5-Shelf Bookcases, Custom Colors"/>
    <n v="613.99919999999997"/>
    <n v="3"/>
    <n v="0.32"/>
    <n v="-18.058800000000076"/>
    <x v="2"/>
    <x v="0"/>
    <s v="No"/>
  </r>
  <r>
    <n v="9693"/>
    <s v="CA-2017-107902"/>
    <x v="834"/>
    <d v="2017-09-02T00:00:00"/>
    <s v="Standard Class"/>
    <s v="SM-20950"/>
    <s v="Suzanne McNair"/>
    <x v="1"/>
    <s v="United States"/>
    <x v="54"/>
    <x v="29"/>
    <n v="6824"/>
    <x v="3"/>
    <s v="OFF-ST-10001837"/>
    <x v="1"/>
    <x v="4"/>
    <s v="SAFCO Mobile Desk Side File, Wire Frame"/>
    <n v="470.35999999999996"/>
    <n v="11"/>
    <n v="0"/>
    <n v="122.2936"/>
    <x v="3"/>
    <x v="0"/>
    <s v="No"/>
  </r>
  <r>
    <n v="9694"/>
    <s v="CA-2019-130148"/>
    <x v="241"/>
    <d v="2019-09-28T00:00:00"/>
    <s v="Second Class"/>
    <s v="NK-18490"/>
    <s v="Neil Knudson"/>
    <x v="2"/>
    <s v="United States"/>
    <x v="8"/>
    <x v="1"/>
    <n v="94110"/>
    <x v="1"/>
    <s v="OFF-PA-10000551"/>
    <x v="1"/>
    <x v="10"/>
    <s v="Array Memo Cubes"/>
    <n v="31.08"/>
    <n v="6"/>
    <n v="0"/>
    <n v="15.229199999999999"/>
    <x v="1"/>
    <x v="0"/>
    <s v="No"/>
  </r>
  <r>
    <n v="9695"/>
    <s v="CA-2019-130148"/>
    <x v="241"/>
    <d v="2019-09-28T00:00:00"/>
    <s v="Second Class"/>
    <s v="NK-18490"/>
    <s v="Neil Knudson"/>
    <x v="2"/>
    <s v="United States"/>
    <x v="8"/>
    <x v="1"/>
    <n v="94110"/>
    <x v="1"/>
    <s v="OFF-SU-10001574"/>
    <x v="1"/>
    <x v="14"/>
    <s v="Acme Value Line Scissors"/>
    <n v="7.3"/>
    <n v="2"/>
    <n v="0"/>
    <n v="2.1899999999999995"/>
    <x v="1"/>
    <x v="0"/>
    <s v="No"/>
  </r>
  <r>
    <n v="9696"/>
    <s v="US-2018-151260"/>
    <x v="25"/>
    <d v="2018-12-14T00:00:00"/>
    <s v="First Class"/>
    <s v="SC-20695"/>
    <s v="Steve Chapman"/>
    <x v="1"/>
    <s v="United States"/>
    <x v="24"/>
    <x v="24"/>
    <n v="45503"/>
    <x v="3"/>
    <s v="OFF-AP-10002892"/>
    <x v="1"/>
    <x v="9"/>
    <s v="Belkin F5C206VTEL 6 Outlet Surge"/>
    <n v="73.536000000000001"/>
    <n v="4"/>
    <n v="0.2"/>
    <n v="9.1919999999999931"/>
    <x v="3"/>
    <x v="0"/>
    <s v="No"/>
  </r>
  <r>
    <n v="9697"/>
    <s v="CA-2016-144281"/>
    <x v="1225"/>
    <d v="2016-06-15T00:00:00"/>
    <s v="Second Class"/>
    <s v="HK-14890"/>
    <s v="Heather Kirkland"/>
    <x v="1"/>
    <s v="United States"/>
    <x v="66"/>
    <x v="12"/>
    <n v="48234"/>
    <x v="2"/>
    <s v="OFF-LA-10003930"/>
    <x v="1"/>
    <x v="2"/>
    <s v="Dot Matrix Printer Tape Reel Labels, White, 5000/Box"/>
    <n v="491.55"/>
    <n v="5"/>
    <n v="0"/>
    <n v="240.8595"/>
    <x v="2"/>
    <x v="0"/>
    <s v="No"/>
  </r>
  <r>
    <n v="9698"/>
    <s v="CA-2018-122511"/>
    <x v="21"/>
    <d v="2018-03-11T00:00:00"/>
    <s v="Same Day"/>
    <s v="BT-11485"/>
    <s v="Brad Thomas"/>
    <x v="2"/>
    <s v="United States"/>
    <x v="10"/>
    <x v="9"/>
    <n v="19140"/>
    <x v="3"/>
    <s v="FUR-FU-10001037"/>
    <x v="0"/>
    <x v="5"/>
    <s v="DAX Charcoal/Nickel-Tone Document Frame, 5 x 7"/>
    <n v="30.336000000000002"/>
    <n v="4"/>
    <n v="0.2"/>
    <n v="9.48"/>
    <x v="3"/>
    <x v="0"/>
    <s v="No"/>
  </r>
  <r>
    <n v="9699"/>
    <s v="CA-2019-154116"/>
    <x v="934"/>
    <d v="2019-12-19T00:00:00"/>
    <s v="Standard Class"/>
    <s v="KM-16660"/>
    <s v="Khloe Miller"/>
    <x v="0"/>
    <s v="United States"/>
    <x v="75"/>
    <x v="1"/>
    <n v="90301"/>
    <x v="1"/>
    <s v="OFF-PA-10004569"/>
    <x v="1"/>
    <x v="10"/>
    <s v="Wirebound Message Books, Two 4 1/4&quot; x 5&quot; Forms per Page"/>
    <n v="22.830000000000002"/>
    <n v="3"/>
    <n v="0"/>
    <n v="10.7301"/>
    <x v="1"/>
    <x v="0"/>
    <s v="No"/>
  </r>
  <r>
    <n v="9700"/>
    <s v="CA-2019-154116"/>
    <x v="934"/>
    <d v="2019-12-19T00:00:00"/>
    <s v="Standard Class"/>
    <s v="KM-16660"/>
    <s v="Khloe Miller"/>
    <x v="0"/>
    <s v="United States"/>
    <x v="75"/>
    <x v="1"/>
    <n v="90301"/>
    <x v="1"/>
    <s v="OFF-AP-10000027"/>
    <x v="1"/>
    <x v="9"/>
    <s v="Hoover Commercial SteamVac"/>
    <n v="54.32"/>
    <n v="4"/>
    <n v="0"/>
    <n v="16.295999999999999"/>
    <x v="1"/>
    <x v="0"/>
    <s v="No"/>
  </r>
  <r>
    <n v="9701"/>
    <s v="CA-2019-154116"/>
    <x v="934"/>
    <d v="2019-12-19T00:00:00"/>
    <s v="Standard Class"/>
    <s v="KM-16660"/>
    <s v="Khloe Miller"/>
    <x v="0"/>
    <s v="United States"/>
    <x v="75"/>
    <x v="1"/>
    <n v="90301"/>
    <x v="1"/>
    <s v="TEC-PH-10000675"/>
    <x v="2"/>
    <x v="7"/>
    <s v="Panasonic KX TS3282B Corded phone"/>
    <n v="196.77600000000001"/>
    <n v="3"/>
    <n v="0.2"/>
    <n v="14.758199999999995"/>
    <x v="1"/>
    <x v="0"/>
    <s v="No"/>
  </r>
  <r>
    <n v="9702"/>
    <s v="CA-2018-105291"/>
    <x v="859"/>
    <d v="2018-11-04T00:00:00"/>
    <s v="Standard Class"/>
    <s v="SP-20920"/>
    <s v="Susan Pistek"/>
    <x v="0"/>
    <s v="United States"/>
    <x v="527"/>
    <x v="1"/>
    <n v="93405"/>
    <x v="1"/>
    <s v="OFF-FA-10003059"/>
    <x v="1"/>
    <x v="13"/>
    <s v="Assorted Color Push Pins"/>
    <n v="3.62"/>
    <n v="2"/>
    <n v="0"/>
    <n v="1.1945999999999999"/>
    <x v="1"/>
    <x v="1"/>
    <s v="Yes"/>
  </r>
  <r>
    <n v="9703"/>
    <s v="CA-2019-147032"/>
    <x v="689"/>
    <d v="2019-08-04T00:00:00"/>
    <s v="Standard Class"/>
    <s v="LB-16795"/>
    <s v="Laurel Beltran"/>
    <x v="2"/>
    <s v="United States"/>
    <x v="40"/>
    <x v="13"/>
    <n v="19805"/>
    <x v="3"/>
    <s v="OFF-PA-10003256"/>
    <x v="1"/>
    <x v="10"/>
    <s v="Avery Personal Creations Heavyweight Cards"/>
    <n v="11.54"/>
    <n v="1"/>
    <n v="0"/>
    <n v="5.5391999999999992"/>
    <x v="3"/>
    <x v="0"/>
    <s v="No"/>
  </r>
  <r>
    <n v="9704"/>
    <s v="CA-2019-147032"/>
    <x v="689"/>
    <d v="2019-08-04T00:00:00"/>
    <s v="Standard Class"/>
    <s v="LB-16795"/>
    <s v="Laurel Beltran"/>
    <x v="2"/>
    <s v="United States"/>
    <x v="40"/>
    <x v="13"/>
    <n v="19805"/>
    <x v="3"/>
    <s v="OFF-BI-10003656"/>
    <x v="1"/>
    <x v="8"/>
    <s v="Fellowes PB200 Plastic Comb Binding Machine"/>
    <n v="849.95"/>
    <n v="5"/>
    <n v="0"/>
    <n v="390.97699999999998"/>
    <x v="3"/>
    <x v="0"/>
    <s v="No"/>
  </r>
  <r>
    <n v="9705"/>
    <s v="CA-2019-147032"/>
    <x v="689"/>
    <d v="2019-08-04T00:00:00"/>
    <s v="Standard Class"/>
    <s v="LB-16795"/>
    <s v="Laurel Beltran"/>
    <x v="2"/>
    <s v="United States"/>
    <x v="40"/>
    <x v="13"/>
    <n v="19805"/>
    <x v="3"/>
    <s v="OFF-BI-10002897"/>
    <x v="1"/>
    <x v="8"/>
    <s v="Black Avery Memo-Size 3-Ring Binder, 5 1/2&quot; x 8 1/2&quot;"/>
    <n v="11.01"/>
    <n v="3"/>
    <n v="0"/>
    <n v="5.3948999999999998"/>
    <x v="3"/>
    <x v="0"/>
    <s v="No"/>
  </r>
  <r>
    <n v="9706"/>
    <s v="CA-2019-125990"/>
    <x v="15"/>
    <d v="2019-10-23T00:00:00"/>
    <s v="Standard Class"/>
    <s v="JS-16030"/>
    <s v="Joy Smith"/>
    <x v="0"/>
    <s v="United States"/>
    <x v="8"/>
    <x v="1"/>
    <n v="94122"/>
    <x v="1"/>
    <s v="OFF-BI-10004826"/>
    <x v="1"/>
    <x v="8"/>
    <s v="JM Magazine Binder"/>
    <n v="39.624000000000009"/>
    <n v="3"/>
    <n v="0.2"/>
    <n v="13.868400000000001"/>
    <x v="1"/>
    <x v="0"/>
    <s v="No"/>
  </r>
  <r>
    <n v="9707"/>
    <s v="CA-2018-161746"/>
    <x v="147"/>
    <d v="2018-10-27T00:00:00"/>
    <s v="Standard Class"/>
    <s v="CS-11950"/>
    <s v="Carlos Soltero"/>
    <x v="0"/>
    <s v="United States"/>
    <x v="1"/>
    <x v="1"/>
    <n v="90045"/>
    <x v="1"/>
    <s v="FUR-CH-10004626"/>
    <x v="0"/>
    <x v="1"/>
    <s v="Office Star Flex Back Scooter Chair with Aluminum Finish Frame"/>
    <n v="242.13600000000002"/>
    <n v="3"/>
    <n v="0.2"/>
    <n v="12.106799999999993"/>
    <x v="1"/>
    <x v="1"/>
    <s v="Yes"/>
  </r>
  <r>
    <n v="9708"/>
    <s v="CA-2018-161746"/>
    <x v="147"/>
    <d v="2018-10-27T00:00:00"/>
    <s v="Standard Class"/>
    <s v="CS-11950"/>
    <s v="Carlos Soltero"/>
    <x v="0"/>
    <s v="United States"/>
    <x v="1"/>
    <x v="1"/>
    <n v="90045"/>
    <x v="1"/>
    <s v="OFF-AR-10000390"/>
    <x v="1"/>
    <x v="6"/>
    <s v="Newell Chalk Holder"/>
    <n v="12.39"/>
    <n v="3"/>
    <n v="0"/>
    <n v="5.6993999999999998"/>
    <x v="1"/>
    <x v="1"/>
    <s v="Yes"/>
  </r>
  <r>
    <n v="9709"/>
    <s v="CA-2018-161746"/>
    <x v="147"/>
    <d v="2018-10-27T00:00:00"/>
    <s v="Standard Class"/>
    <s v="CS-11950"/>
    <s v="Carlos Soltero"/>
    <x v="0"/>
    <s v="United States"/>
    <x v="1"/>
    <x v="1"/>
    <n v="90045"/>
    <x v="1"/>
    <s v="FUR-FU-10003731"/>
    <x v="0"/>
    <x v="5"/>
    <s v="Eldon Expressions Wood and Plastic Desk Accessories, Oak"/>
    <n v="19.96"/>
    <n v="2"/>
    <n v="0"/>
    <n v="5.5888000000000009"/>
    <x v="1"/>
    <x v="1"/>
    <s v="Yes"/>
  </r>
  <r>
    <n v="9710"/>
    <s v="CA-2018-161746"/>
    <x v="147"/>
    <d v="2018-10-27T00:00:00"/>
    <s v="Standard Class"/>
    <s v="CS-11950"/>
    <s v="Carlos Soltero"/>
    <x v="0"/>
    <s v="United States"/>
    <x v="1"/>
    <x v="1"/>
    <n v="90045"/>
    <x v="1"/>
    <s v="OFF-ST-10002743"/>
    <x v="1"/>
    <x v="4"/>
    <s v="SAFCO Boltless Steel Shelving"/>
    <n v="340.92"/>
    <n v="3"/>
    <n v="0"/>
    <n v="3.4091999999999842"/>
    <x v="1"/>
    <x v="1"/>
    <s v="Yes"/>
  </r>
  <r>
    <n v="9711"/>
    <s v="CA-2016-114251"/>
    <x v="1127"/>
    <d v="2016-11-10T00:00:00"/>
    <s v="Standard Class"/>
    <s v="MD-17350"/>
    <s v="Maribeth Dona"/>
    <x v="0"/>
    <s v="United States"/>
    <x v="10"/>
    <x v="9"/>
    <n v="19143"/>
    <x v="3"/>
    <s v="FUR-FU-10001468"/>
    <x v="0"/>
    <x v="5"/>
    <s v="Tenex Antistatic Computer Chair Mats"/>
    <n v="273.56799999999998"/>
    <n v="2"/>
    <n v="0.2"/>
    <n v="-34.196000000000026"/>
    <x v="3"/>
    <x v="0"/>
    <s v="No"/>
  </r>
  <r>
    <n v="9712"/>
    <s v="CA-2016-114251"/>
    <x v="1127"/>
    <d v="2016-11-10T00:00:00"/>
    <s v="Standard Class"/>
    <s v="MD-17350"/>
    <s v="Maribeth Dona"/>
    <x v="0"/>
    <s v="United States"/>
    <x v="10"/>
    <x v="9"/>
    <n v="19143"/>
    <x v="3"/>
    <s v="OFF-BI-10003684"/>
    <x v="1"/>
    <x v="8"/>
    <s v="Wilson Jones Legal Size Ring Binders"/>
    <n v="13.194000000000001"/>
    <n v="2"/>
    <n v="0.7"/>
    <n v="-8.7959999999999958"/>
    <x v="3"/>
    <x v="0"/>
    <s v="No"/>
  </r>
  <r>
    <n v="9713"/>
    <s v="CA-2016-114251"/>
    <x v="1127"/>
    <d v="2016-11-10T00:00:00"/>
    <s v="Standard Class"/>
    <s v="MD-17350"/>
    <s v="Maribeth Dona"/>
    <x v="0"/>
    <s v="United States"/>
    <x v="10"/>
    <x v="9"/>
    <n v="19143"/>
    <x v="3"/>
    <s v="OFF-ST-10003716"/>
    <x v="1"/>
    <x v="4"/>
    <s v="Tennsco Double-Tier Lockers"/>
    <n v="1080.096"/>
    <n v="6"/>
    <n v="0.2"/>
    <n v="-94.508399999999995"/>
    <x v="3"/>
    <x v="0"/>
    <s v="No"/>
  </r>
  <r>
    <n v="9714"/>
    <s v="CA-2016-114251"/>
    <x v="1127"/>
    <d v="2016-11-10T00:00:00"/>
    <s v="Standard Class"/>
    <s v="MD-17350"/>
    <s v="Maribeth Dona"/>
    <x v="0"/>
    <s v="United States"/>
    <x v="10"/>
    <x v="9"/>
    <n v="19143"/>
    <x v="3"/>
    <s v="TEC-AC-10001101"/>
    <x v="2"/>
    <x v="11"/>
    <s v="Sony 16GB Class 10 Micro SDHC R40 Memory Card"/>
    <n v="51.56"/>
    <n v="5"/>
    <n v="0.2"/>
    <n v="-6.4450000000000021"/>
    <x v="3"/>
    <x v="0"/>
    <s v="No"/>
  </r>
  <r>
    <n v="9715"/>
    <s v="CA-2016-114251"/>
    <x v="1127"/>
    <d v="2016-11-10T00:00:00"/>
    <s v="Standard Class"/>
    <s v="MD-17350"/>
    <s v="Maribeth Dona"/>
    <x v="0"/>
    <s v="United States"/>
    <x v="10"/>
    <x v="9"/>
    <n v="19143"/>
    <x v="3"/>
    <s v="TEC-AC-10004864"/>
    <x v="2"/>
    <x v="11"/>
    <s v="Memorex Micro Travel Drive 32 GB"/>
    <n v="58.415999999999997"/>
    <n v="2"/>
    <n v="0.2"/>
    <n v="16.794600000000003"/>
    <x v="3"/>
    <x v="0"/>
    <s v="No"/>
  </r>
  <r>
    <n v="9716"/>
    <s v="CA-2018-116379"/>
    <x v="77"/>
    <d v="2018-11-12T00:00:00"/>
    <s v="Standard Class"/>
    <s v="LD-17005"/>
    <s v="Lisa DeCherney"/>
    <x v="0"/>
    <s v="United States"/>
    <x v="8"/>
    <x v="1"/>
    <n v="94122"/>
    <x v="1"/>
    <s v="OFF-BI-10001543"/>
    <x v="1"/>
    <x v="8"/>
    <s v="GBC VeloBinder Manual Binding System"/>
    <n v="57.584000000000003"/>
    <n v="2"/>
    <n v="0.2"/>
    <n v="20.154400000000003"/>
    <x v="1"/>
    <x v="0"/>
    <s v="No"/>
  </r>
  <r>
    <n v="9717"/>
    <s v="US-2018-144477"/>
    <x v="399"/>
    <d v="2018-08-14T00:00:00"/>
    <s v="Second Class"/>
    <s v="DB-13270"/>
    <s v="Deborah Brumfield"/>
    <x v="2"/>
    <s v="United States"/>
    <x v="10"/>
    <x v="9"/>
    <n v="19134"/>
    <x v="3"/>
    <s v="OFF-AR-10000914"/>
    <x v="1"/>
    <x v="6"/>
    <s v="Boston 16765 Mini Stand Up Battery Pencil Sharpener"/>
    <n v="37.312000000000005"/>
    <n v="4"/>
    <n v="0.2"/>
    <n v="2.7984000000000027"/>
    <x v="3"/>
    <x v="0"/>
    <s v="No"/>
  </r>
  <r>
    <n v="9718"/>
    <s v="CA-2018-108210"/>
    <x v="198"/>
    <d v="2018-05-31T00:00:00"/>
    <s v="Same Day"/>
    <s v="AT-10735"/>
    <s v="Annie Thurman"/>
    <x v="0"/>
    <s v="United States"/>
    <x v="12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  <x v="2"/>
    <x v="0"/>
    <s v="No"/>
  </r>
  <r>
    <n v="9719"/>
    <s v="CA-2018-108210"/>
    <x v="198"/>
    <d v="2018-05-31T00:00:00"/>
    <s v="Same Day"/>
    <s v="AT-10735"/>
    <s v="Annie Thurman"/>
    <x v="0"/>
    <s v="United States"/>
    <x v="12"/>
    <x v="5"/>
    <n v="77041"/>
    <x v="2"/>
    <s v="TEC-AC-10000109"/>
    <x v="2"/>
    <x v="11"/>
    <s v="Sony Micro Vault Click 16 GB USB 2.0 Flash Drive"/>
    <n v="223.96"/>
    <n v="5"/>
    <n v="0.2"/>
    <n v="11.198000000000015"/>
    <x v="2"/>
    <x v="0"/>
    <s v="No"/>
  </r>
  <r>
    <n v="9720"/>
    <s v="CA-2019-166835"/>
    <x v="105"/>
    <d v="2019-11-14T00:00:00"/>
    <s v="Second Class"/>
    <s v="DK-13375"/>
    <s v="Dennis Kane"/>
    <x v="0"/>
    <s v="United States"/>
    <x v="152"/>
    <x v="9"/>
    <n v="17602"/>
    <x v="3"/>
    <s v="OFF-ST-10002574"/>
    <x v="1"/>
    <x v="4"/>
    <s v="SAFCO Commercial Wire Shelving, Black"/>
    <n v="221.024"/>
    <n v="2"/>
    <n v="0.2"/>
    <n v="-55.256"/>
    <x v="3"/>
    <x v="0"/>
    <s v="No"/>
  </r>
  <r>
    <n v="9721"/>
    <s v="CA-2018-119641"/>
    <x v="897"/>
    <d v="2018-09-26T00:00:00"/>
    <s v="Standard Class"/>
    <s v="CS-12250"/>
    <s v="Chris Selesnick"/>
    <x v="1"/>
    <s v="United States"/>
    <x v="124"/>
    <x v="6"/>
    <n v="54302"/>
    <x v="2"/>
    <s v="FUR-FU-10002445"/>
    <x v="0"/>
    <x v="5"/>
    <s v="DAX Two-Tone Rosewood/Black Document Frame, Desktop, 5 x 7"/>
    <n v="18.96"/>
    <n v="2"/>
    <n v="0"/>
    <n v="7.5840000000000014"/>
    <x v="2"/>
    <x v="0"/>
    <s v="No"/>
  </r>
  <r>
    <n v="9722"/>
    <s v="CA-2018-105781"/>
    <x v="595"/>
    <d v="2018-02-20T00:00:00"/>
    <s v="Standard Class"/>
    <s v="JF-15565"/>
    <s v="Jill Fjeld"/>
    <x v="0"/>
    <s v="United States"/>
    <x v="20"/>
    <x v="15"/>
    <n v="10024"/>
    <x v="3"/>
    <s v="FUR-CH-10001802"/>
    <x v="0"/>
    <x v="1"/>
    <s v="Hon Every-Day Chair Series Swivel Task Chairs"/>
    <n v="326.64600000000002"/>
    <n v="3"/>
    <n v="0.1"/>
    <n v="39.923399999999994"/>
    <x v="3"/>
    <x v="0"/>
    <s v="No"/>
  </r>
  <r>
    <n v="9723"/>
    <s v="CA-2018-105781"/>
    <x v="595"/>
    <d v="2018-02-20T00:00:00"/>
    <s v="Standard Class"/>
    <s v="JF-15565"/>
    <s v="Jill Fjeld"/>
    <x v="0"/>
    <s v="United States"/>
    <x v="20"/>
    <x v="15"/>
    <n v="10024"/>
    <x v="3"/>
    <s v="TEC-AC-10003628"/>
    <x v="2"/>
    <x v="11"/>
    <s v="Logitech 910-002974 M325 Wireless Mouse for Web Scrolling"/>
    <n v="89.97"/>
    <n v="3"/>
    <n v="0"/>
    <n v="39.586800000000011"/>
    <x v="3"/>
    <x v="0"/>
    <s v="No"/>
  </r>
  <r>
    <n v="9724"/>
    <s v="CA-2016-101364"/>
    <x v="1091"/>
    <d v="2016-12-26T00:00:00"/>
    <s v="Standard Class"/>
    <s v="TW-21025"/>
    <s v="Tamara Willingham"/>
    <x v="2"/>
    <s v="United States"/>
    <x v="20"/>
    <x v="15"/>
    <n v="10011"/>
    <x v="3"/>
    <s v="OFF-BI-10003984"/>
    <x v="1"/>
    <x v="8"/>
    <s v="Lock-Up Easel 'Spel-Binder'"/>
    <n v="296.71200000000005"/>
    <n v="13"/>
    <n v="0.2"/>
    <n v="100.14029999999998"/>
    <x v="3"/>
    <x v="0"/>
    <s v="No"/>
  </r>
  <r>
    <n v="9725"/>
    <s v="CA-2017-117898"/>
    <x v="901"/>
    <d v="2017-12-11T00:00:00"/>
    <s v="Standard Class"/>
    <s v="TB-21250"/>
    <s v="Tim Brockman"/>
    <x v="0"/>
    <s v="United States"/>
    <x v="41"/>
    <x v="10"/>
    <n v="61701"/>
    <x v="2"/>
    <s v="OFF-EN-10004459"/>
    <x v="1"/>
    <x v="12"/>
    <s v="Security-Tint Envelopes"/>
    <n v="12.224"/>
    <n v="2"/>
    <n v="0.2"/>
    <n v="4.4311999999999996"/>
    <x v="2"/>
    <x v="0"/>
    <s v="No"/>
  </r>
  <r>
    <n v="9726"/>
    <s v="CA-2019-142293"/>
    <x v="697"/>
    <d v="2019-09-20T00:00:00"/>
    <s v="First Class"/>
    <s v="SC-20380"/>
    <s v="Shahid Collister"/>
    <x v="0"/>
    <s v="United States"/>
    <x v="394"/>
    <x v="45"/>
    <n v="83704"/>
    <x v="1"/>
    <s v="TEC-AC-10001109"/>
    <x v="2"/>
    <x v="11"/>
    <s v="Logitech Trackman Marble Mouse"/>
    <n v="89.97"/>
    <n v="3"/>
    <n v="0"/>
    <n v="37.787400000000005"/>
    <x v="1"/>
    <x v="0"/>
    <s v="No"/>
  </r>
  <r>
    <n v="9727"/>
    <s v="CA-2019-167395"/>
    <x v="574"/>
    <d v="2019-12-04T00:00:00"/>
    <s v="First Class"/>
    <s v="KM-16720"/>
    <s v="Kunst Miller"/>
    <x v="0"/>
    <s v="United States"/>
    <x v="90"/>
    <x v="31"/>
    <n v="1852"/>
    <x v="3"/>
    <s v="OFF-AP-10001293"/>
    <x v="1"/>
    <x v="9"/>
    <s v="Belkin 8 Outlet Surge Protector"/>
    <n v="286.85999999999996"/>
    <n v="7"/>
    <n v="0"/>
    <n v="80.320799999999991"/>
    <x v="3"/>
    <x v="1"/>
    <s v="Yes"/>
  </r>
  <r>
    <n v="9728"/>
    <s v="CA-2019-167395"/>
    <x v="574"/>
    <d v="2019-12-04T00:00:00"/>
    <s v="First Class"/>
    <s v="KM-16720"/>
    <s v="Kunst Miller"/>
    <x v="0"/>
    <s v="United States"/>
    <x v="90"/>
    <x v="31"/>
    <n v="1852"/>
    <x v="3"/>
    <s v="TEC-PH-10004977"/>
    <x v="2"/>
    <x v="7"/>
    <s v="GE 30524EE4"/>
    <n v="979.95"/>
    <n v="5"/>
    <n v="0"/>
    <n v="284.18549999999993"/>
    <x v="3"/>
    <x v="1"/>
    <s v="Yes"/>
  </r>
  <r>
    <n v="9729"/>
    <s v="CA-2019-167395"/>
    <x v="574"/>
    <d v="2019-12-04T00:00:00"/>
    <s v="First Class"/>
    <s v="KM-16720"/>
    <s v="Kunst Miller"/>
    <x v="0"/>
    <s v="United States"/>
    <x v="90"/>
    <x v="31"/>
    <n v="1852"/>
    <x v="3"/>
    <s v="OFF-SU-10001935"/>
    <x v="1"/>
    <x v="14"/>
    <s v="Staple remover"/>
    <n v="4.3600000000000003"/>
    <n v="2"/>
    <n v="0"/>
    <n v="0.17439999999999944"/>
    <x v="3"/>
    <x v="1"/>
    <s v="Yes"/>
  </r>
  <r>
    <n v="9730"/>
    <s v="CA-2016-111962"/>
    <x v="411"/>
    <d v="2016-10-04T00:00:00"/>
    <s v="Standard Class"/>
    <s v="EB-14170"/>
    <s v="Evan Bailliet"/>
    <x v="0"/>
    <s v="United States"/>
    <x v="4"/>
    <x v="4"/>
    <n v="98115"/>
    <x v="1"/>
    <s v="OFF-BI-10001308"/>
    <x v="1"/>
    <x v="8"/>
    <s v="GBC Standard Plastic Binding Systems' Combs"/>
    <n v="10.048000000000002"/>
    <n v="2"/>
    <n v="0.2"/>
    <n v="3.1399999999999988"/>
    <x v="1"/>
    <x v="0"/>
    <s v="No"/>
  </r>
  <r>
    <n v="9731"/>
    <s v="CA-2016-111962"/>
    <x v="411"/>
    <d v="2016-10-04T00:00:00"/>
    <s v="Standard Class"/>
    <s v="EB-14170"/>
    <s v="Evan Bailliet"/>
    <x v="0"/>
    <s v="United States"/>
    <x v="4"/>
    <x v="4"/>
    <n v="98115"/>
    <x v="1"/>
    <s v="OFF-ST-10000046"/>
    <x v="1"/>
    <x v="4"/>
    <s v="Fellowes Super Stor/Drawer Files"/>
    <n v="807.75"/>
    <n v="5"/>
    <n v="0"/>
    <n v="153.47250000000003"/>
    <x v="1"/>
    <x v="0"/>
    <s v="No"/>
  </r>
  <r>
    <n v="9732"/>
    <s v="CA-2019-124261"/>
    <x v="237"/>
    <d v="2019-11-19T00:00:00"/>
    <s v="Standard Class"/>
    <s v="JE-15715"/>
    <s v="Joe Elijah"/>
    <x v="0"/>
    <s v="United States"/>
    <x v="1"/>
    <x v="1"/>
    <n v="90049"/>
    <x v="1"/>
    <s v="OFF-AR-10003504"/>
    <x v="1"/>
    <x v="6"/>
    <s v="Newell 347"/>
    <n v="34.24"/>
    <n v="8"/>
    <n v="0"/>
    <n v="9.9295999999999971"/>
    <x v="1"/>
    <x v="0"/>
    <s v="No"/>
  </r>
  <r>
    <n v="9733"/>
    <s v="CA-2016-114321"/>
    <x v="1071"/>
    <d v="2016-08-25T00:00:00"/>
    <s v="Standard Class"/>
    <s v="NC-18535"/>
    <s v="Nick Crebassa"/>
    <x v="1"/>
    <s v="United States"/>
    <x v="409"/>
    <x v="17"/>
    <n v="23666"/>
    <x v="0"/>
    <s v="FUR-CH-10001797"/>
    <x v="0"/>
    <x v="1"/>
    <s v="Safco Chair Connectors, 6/Carton"/>
    <n v="500.23999999999995"/>
    <n v="13"/>
    <n v="0"/>
    <n v="145.06959999999992"/>
    <x v="0"/>
    <x v="0"/>
    <s v="No"/>
  </r>
  <r>
    <n v="9734"/>
    <s v="CA-2016-114321"/>
    <x v="1071"/>
    <d v="2016-08-25T00:00:00"/>
    <s v="Standard Class"/>
    <s v="NC-18535"/>
    <s v="Nick Crebassa"/>
    <x v="1"/>
    <s v="United States"/>
    <x v="409"/>
    <x v="17"/>
    <n v="23666"/>
    <x v="0"/>
    <s v="OFF-PA-10000246"/>
    <x v="1"/>
    <x v="10"/>
    <s v="Riverleaf Stik-Withit Designer Note Cubes"/>
    <n v="20.12"/>
    <n v="2"/>
    <n v="0"/>
    <n v="9.2552000000000003"/>
    <x v="0"/>
    <x v="0"/>
    <s v="No"/>
  </r>
  <r>
    <n v="9735"/>
    <s v="CA-2016-114321"/>
    <x v="1071"/>
    <d v="2016-08-25T00:00:00"/>
    <s v="Standard Class"/>
    <s v="NC-18535"/>
    <s v="Nick Crebassa"/>
    <x v="1"/>
    <s v="United States"/>
    <x v="409"/>
    <x v="17"/>
    <n v="23666"/>
    <x v="0"/>
    <s v="OFF-BI-10001359"/>
    <x v="1"/>
    <x v="8"/>
    <s v="GBC DocuBind TL300 Electric Binding System"/>
    <n v="896.99"/>
    <n v="1"/>
    <n v="0"/>
    <n v="421.58529999999996"/>
    <x v="0"/>
    <x v="0"/>
    <s v="No"/>
  </r>
  <r>
    <n v="9736"/>
    <s v="CA-2016-128062"/>
    <x v="84"/>
    <d v="2016-11-22T00:00:00"/>
    <s v="Second Class"/>
    <s v="AD-10180"/>
    <s v="Alan Dominguez"/>
    <x v="2"/>
    <s v="United States"/>
    <x v="10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  <x v="3"/>
    <x v="0"/>
    <s v="No"/>
  </r>
  <r>
    <n v="9737"/>
    <s v="US-2017-100069"/>
    <x v="685"/>
    <d v="2017-07-03T00:00:00"/>
    <s v="Standard Class"/>
    <s v="NF-18475"/>
    <s v="Neil Französisch"/>
    <x v="2"/>
    <s v="United States"/>
    <x v="155"/>
    <x v="8"/>
    <n v="68104"/>
    <x v="2"/>
    <s v="TEC-PH-10004667"/>
    <x v="2"/>
    <x v="7"/>
    <s v="Cisco 8x8 Inc. 6753i IP Business Phone System"/>
    <n v="269.98"/>
    <n v="2"/>
    <n v="0"/>
    <n v="72.894599999999997"/>
    <x v="2"/>
    <x v="0"/>
    <s v="No"/>
  </r>
  <r>
    <n v="9738"/>
    <s v="CA-2019-129294"/>
    <x v="633"/>
    <d v="2019-03-21T00:00:00"/>
    <s v="Standard Class"/>
    <s v="KD-16615"/>
    <s v="Ken Dana"/>
    <x v="1"/>
    <s v="United States"/>
    <x v="1"/>
    <x v="1"/>
    <n v="90032"/>
    <x v="1"/>
    <s v="OFF-ST-10002615"/>
    <x v="1"/>
    <x v="4"/>
    <s v="Dual Level, Single-Width Filing Carts"/>
    <n v="310.12"/>
    <n v="2"/>
    <n v="0"/>
    <n v="80.631200000000007"/>
    <x v="1"/>
    <x v="0"/>
    <s v="No"/>
  </r>
  <r>
    <n v="9739"/>
    <s v="CA-2019-129294"/>
    <x v="633"/>
    <d v="2019-03-21T00:00:00"/>
    <s v="Standard Class"/>
    <s v="KD-16615"/>
    <s v="Ken Dana"/>
    <x v="1"/>
    <s v="United States"/>
    <x v="1"/>
    <x v="1"/>
    <n v="90032"/>
    <x v="1"/>
    <s v="OFF-BI-10004236"/>
    <x v="1"/>
    <x v="8"/>
    <s v="XtraLife ClearVue Slant-D Ring Binder, White, 3&quot;"/>
    <n v="70.463999999999999"/>
    <n v="6"/>
    <n v="0.2"/>
    <n v="22.900799999999997"/>
    <x v="1"/>
    <x v="0"/>
    <s v="No"/>
  </r>
  <r>
    <n v="9740"/>
    <s v="CA-2019-129294"/>
    <x v="633"/>
    <d v="2019-03-21T00:00:00"/>
    <s v="Standard Class"/>
    <s v="KD-16615"/>
    <s v="Ken Dana"/>
    <x v="1"/>
    <s v="United States"/>
    <x v="1"/>
    <x v="1"/>
    <n v="90032"/>
    <x v="1"/>
    <s v="OFF-BI-10001757"/>
    <x v="1"/>
    <x v="8"/>
    <s v="Pressboard Hanging Data Binders for Unburst Sheets"/>
    <n v="19.68"/>
    <n v="5"/>
    <n v="0.2"/>
    <n v="6.8879999999999981"/>
    <x v="1"/>
    <x v="0"/>
    <s v="No"/>
  </r>
  <r>
    <n v="9741"/>
    <s v="CA-2019-129294"/>
    <x v="633"/>
    <d v="2019-03-21T00:00:00"/>
    <s v="Standard Class"/>
    <s v="KD-16615"/>
    <s v="Ken Dana"/>
    <x v="1"/>
    <s v="United States"/>
    <x v="1"/>
    <x v="1"/>
    <n v="90032"/>
    <x v="1"/>
    <s v="OFF-AP-10001154"/>
    <x v="1"/>
    <x v="9"/>
    <s v="Bionaire Personal Warm Mist Humidifier/Vaporizer"/>
    <n v="140.67000000000002"/>
    <n v="3"/>
    <n v="0"/>
    <n v="54.861300000000007"/>
    <x v="1"/>
    <x v="0"/>
    <s v="No"/>
  </r>
  <r>
    <n v="9742"/>
    <s v="CA-2017-117086"/>
    <x v="627"/>
    <d v="2017-11-12T00:00:00"/>
    <s v="Standard Class"/>
    <s v="QJ-19255"/>
    <s v="Quincy Jones"/>
    <x v="1"/>
    <s v="United States"/>
    <x v="140"/>
    <x v="42"/>
    <m/>
    <x v="3"/>
    <s v="FUR-BO-10004834"/>
    <x v="0"/>
    <x v="0"/>
    <s v="Riverside Palais Royal Lawyers Bookcase, Royale Cherry Finish"/>
    <n v="4404.8999999999996"/>
    <n v="5"/>
    <n v="0"/>
    <n v="1013.1270000000001"/>
    <x v="3"/>
    <x v="0"/>
    <s v="No"/>
  </r>
  <r>
    <n v="9743"/>
    <s v="CA-2019-131303"/>
    <x v="354"/>
    <d v="2019-12-02T00:00:00"/>
    <s v="Standard Class"/>
    <s v="EP-13915"/>
    <s v="Emily Phan"/>
    <x v="0"/>
    <s v="United States"/>
    <x v="70"/>
    <x v="1"/>
    <n v="92037"/>
    <x v="1"/>
    <s v="OFF-LA-10001074"/>
    <x v="1"/>
    <x v="2"/>
    <s v="Round Specialty Laser Printer Labels"/>
    <n v="62.65"/>
    <n v="5"/>
    <n v="0"/>
    <n v="29.445499999999996"/>
    <x v="1"/>
    <x v="0"/>
    <s v="No"/>
  </r>
  <r>
    <n v="9744"/>
    <s v="CA-2018-137127"/>
    <x v="950"/>
    <d v="2018-06-22T00:00:00"/>
    <s v="Standard Class"/>
    <s v="JJ-15445"/>
    <s v="Jennifer Jackson"/>
    <x v="0"/>
    <s v="United States"/>
    <x v="46"/>
    <x v="13"/>
    <n v="19711"/>
    <x v="3"/>
    <s v="OFF-LA-10001641"/>
    <x v="1"/>
    <x v="2"/>
    <s v="Avery 518"/>
    <n v="9.4499999999999993"/>
    <n v="3"/>
    <n v="0"/>
    <n v="4.5359999999999996"/>
    <x v="3"/>
    <x v="0"/>
    <s v="No"/>
  </r>
  <r>
    <n v="9745"/>
    <s v="CA-2019-141782"/>
    <x v="276"/>
    <d v="2019-01-25T00:00:00"/>
    <s v="Standard Class"/>
    <s v="BE-11410"/>
    <s v="Bobby Elias"/>
    <x v="0"/>
    <s v="United States"/>
    <x v="34"/>
    <x v="10"/>
    <n v="60505"/>
    <x v="2"/>
    <s v="OFF-EN-10002230"/>
    <x v="1"/>
    <x v="12"/>
    <s v="Airmail Envelopes"/>
    <n v="268.57600000000002"/>
    <n v="4"/>
    <n v="0.2"/>
    <n v="90.64439999999999"/>
    <x v="2"/>
    <x v="0"/>
    <s v="No"/>
  </r>
  <r>
    <n v="9746"/>
    <s v="CA-2019-137505"/>
    <x v="221"/>
    <d v="2019-11-24T00:00:00"/>
    <s v="Same Day"/>
    <s v="BP-11290"/>
    <s v="Beth Paige"/>
    <x v="0"/>
    <s v="United States"/>
    <x v="1"/>
    <x v="1"/>
    <n v="90008"/>
    <x v="1"/>
    <s v="FUR-TA-10000617"/>
    <x v="0"/>
    <x v="3"/>
    <s v="Hon Practical Foundations 30 x 60 Training Table, Light Gray/Charcoal"/>
    <n v="364.08000000000004"/>
    <n v="2"/>
    <n v="0.2"/>
    <n v="9.1020000000000039"/>
    <x v="1"/>
    <x v="0"/>
    <s v="No"/>
  </r>
  <r>
    <n v="9747"/>
    <s v="CA-2019-137505"/>
    <x v="221"/>
    <d v="2019-11-24T00:00:00"/>
    <s v="Same Day"/>
    <s v="BP-11290"/>
    <s v="Beth Paige"/>
    <x v="0"/>
    <s v="United States"/>
    <x v="1"/>
    <x v="1"/>
    <n v="90008"/>
    <x v="1"/>
    <s v="FUR-TA-10001676"/>
    <x v="0"/>
    <x v="3"/>
    <s v="Hon 61000 Series Interactive Training Tables"/>
    <n v="71.088000000000008"/>
    <n v="2"/>
    <n v="0.2"/>
    <n v="-1.7772000000000041"/>
    <x v="1"/>
    <x v="0"/>
    <s v="No"/>
  </r>
  <r>
    <n v="9748"/>
    <s v="US-2016-140914"/>
    <x v="7"/>
    <d v="2016-11-15T00:00:00"/>
    <s v="Standard Class"/>
    <s v="BH-11710"/>
    <s v="Brosina Hoffman"/>
    <x v="0"/>
    <s v="United States"/>
    <x v="22"/>
    <x v="10"/>
    <n v="60653"/>
    <x v="2"/>
    <s v="FUR-FU-10000175"/>
    <x v="0"/>
    <x v="5"/>
    <s v="DAX Wood Document Frame."/>
    <n v="10.984000000000002"/>
    <n v="2"/>
    <n v="0.6"/>
    <n v="-7.9634"/>
    <x v="2"/>
    <x v="0"/>
    <s v="No"/>
  </r>
  <r>
    <n v="9749"/>
    <s v="US-2016-140914"/>
    <x v="7"/>
    <d v="2016-11-15T00:00:00"/>
    <s v="Standard Class"/>
    <s v="BH-11710"/>
    <s v="Brosina Hoffman"/>
    <x v="0"/>
    <s v="United States"/>
    <x v="22"/>
    <x v="10"/>
    <n v="60653"/>
    <x v="2"/>
    <s v="FUR-CH-10003379"/>
    <x v="0"/>
    <x v="1"/>
    <s v="Global Commerce Series High-Back Swivel/Tilt Chairs"/>
    <n v="797.94399999999996"/>
    <n v="4"/>
    <n v="0.3"/>
    <n v="-56.995999999999981"/>
    <x v="2"/>
    <x v="0"/>
    <s v="No"/>
  </r>
  <r>
    <n v="9750"/>
    <s v="CA-2018-158358"/>
    <x v="758"/>
    <d v="2018-03-08T00:00:00"/>
    <s v="Standard Class"/>
    <s v="EM-13810"/>
    <s v="Eleni McCrary"/>
    <x v="1"/>
    <s v="United States"/>
    <x v="18"/>
    <x v="38"/>
    <n v="3820"/>
    <x v="3"/>
    <s v="TEC-AC-10002567"/>
    <x v="2"/>
    <x v="11"/>
    <s v="Logitech G602 Wireless Gaming Mouse"/>
    <n v="159.97999999999999"/>
    <n v="2"/>
    <n v="0"/>
    <n v="57.592799999999997"/>
    <x v="3"/>
    <x v="0"/>
    <s v="No"/>
  </r>
  <r>
    <n v="9751"/>
    <s v="CA-2018-113390"/>
    <x v="1226"/>
    <d v="2018-10-15T00:00:00"/>
    <s v="Standard Class"/>
    <s v="EP-13915"/>
    <s v="Emily Phan"/>
    <x v="0"/>
    <s v="United States"/>
    <x v="22"/>
    <x v="10"/>
    <n v="60610"/>
    <x v="2"/>
    <s v="OFF-AR-10003183"/>
    <x v="1"/>
    <x v="6"/>
    <s v="Avery Fluorescent Highlighter Four-Color Set"/>
    <n v="5.3440000000000003"/>
    <n v="2"/>
    <n v="0.2"/>
    <n v="0.66799999999999948"/>
    <x v="2"/>
    <x v="0"/>
    <s v="No"/>
  </r>
  <r>
    <n v="9752"/>
    <s v="CA-2018-113390"/>
    <x v="1226"/>
    <d v="2018-10-15T00:00:00"/>
    <s v="Standard Class"/>
    <s v="EP-13915"/>
    <s v="Emily Phan"/>
    <x v="0"/>
    <s v="United States"/>
    <x v="22"/>
    <x v="10"/>
    <n v="60610"/>
    <x v="2"/>
    <s v="OFF-AR-10001446"/>
    <x v="1"/>
    <x v="6"/>
    <s v="Newell 309"/>
    <n v="27.72"/>
    <n v="3"/>
    <n v="0.2"/>
    <n v="3.4649999999999999"/>
    <x v="2"/>
    <x v="0"/>
    <s v="No"/>
  </r>
  <r>
    <n v="9753"/>
    <s v="US-2018-158680"/>
    <x v="949"/>
    <d v="2018-07-02T00:00:00"/>
    <s v="First Class"/>
    <s v="NZ-18565"/>
    <s v="Nick Zandusky"/>
    <x v="2"/>
    <s v="United States"/>
    <x v="4"/>
    <x v="4"/>
    <n v="98115"/>
    <x v="1"/>
    <s v="OFF-BI-10000145"/>
    <x v="1"/>
    <x v="8"/>
    <s v="Zipper Ring Binder Pockets"/>
    <n v="2.4960000000000004"/>
    <n v="1"/>
    <n v="0.2"/>
    <n v="0.90479999999999983"/>
    <x v="1"/>
    <x v="0"/>
    <s v="No"/>
  </r>
  <r>
    <n v="9754"/>
    <s v="CA-2019-113705"/>
    <x v="996"/>
    <d v="2019-03-29T00:00:00"/>
    <s v="Second Class"/>
    <s v="LC-16870"/>
    <s v="Lena Cacioppo"/>
    <x v="0"/>
    <s v="United States"/>
    <x v="102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x v="0"/>
    <x v="0"/>
    <s v="No"/>
  </r>
  <r>
    <n v="9755"/>
    <s v="CA-2019-113705"/>
    <x v="996"/>
    <d v="2019-03-29T00:00:00"/>
    <s v="Second Class"/>
    <s v="LC-16870"/>
    <s v="Lena Cacioppo"/>
    <x v="0"/>
    <s v="United States"/>
    <x v="102"/>
    <x v="17"/>
    <n v="23223"/>
    <x v="0"/>
    <s v="OFF-BI-10001679"/>
    <x v="1"/>
    <x v="8"/>
    <s v="GBC Instant Index System for Binding Systems"/>
    <n v="17.760000000000002"/>
    <n v="2"/>
    <n v="0"/>
    <n v="8.8800000000000008"/>
    <x v="0"/>
    <x v="0"/>
    <s v="No"/>
  </r>
  <r>
    <n v="9756"/>
    <s v="CA-2019-113705"/>
    <x v="996"/>
    <d v="2019-03-29T00:00:00"/>
    <s v="Second Class"/>
    <s v="LC-16870"/>
    <s v="Lena Cacioppo"/>
    <x v="0"/>
    <s v="United States"/>
    <x v="102"/>
    <x v="17"/>
    <n v="23223"/>
    <x v="0"/>
    <s v="OFF-ST-10001128"/>
    <x v="1"/>
    <x v="4"/>
    <s v="Carina Mini System Audio Rack, Model AR050B"/>
    <n v="332.94"/>
    <n v="3"/>
    <n v="0"/>
    <n v="9.9882000000000204"/>
    <x v="0"/>
    <x v="0"/>
    <s v="No"/>
  </r>
  <r>
    <n v="9757"/>
    <s v="CA-2019-113705"/>
    <x v="996"/>
    <d v="2019-03-29T00:00:00"/>
    <s v="Second Class"/>
    <s v="LC-16870"/>
    <s v="Lena Cacioppo"/>
    <x v="0"/>
    <s v="United States"/>
    <x v="102"/>
    <x v="17"/>
    <n v="23223"/>
    <x v="0"/>
    <s v="FUR-TA-10002533"/>
    <x v="0"/>
    <x v="3"/>
    <s v="BPI Conference Tables"/>
    <n v="292.10000000000002"/>
    <n v="2"/>
    <n v="0"/>
    <n v="58.419999999999987"/>
    <x v="0"/>
    <x v="0"/>
    <s v="No"/>
  </r>
  <r>
    <n v="9758"/>
    <s v="CA-2019-113705"/>
    <x v="996"/>
    <d v="2019-03-29T00:00:00"/>
    <s v="Second Class"/>
    <s v="LC-16870"/>
    <s v="Lena Cacioppo"/>
    <x v="0"/>
    <s v="United States"/>
    <x v="102"/>
    <x v="17"/>
    <n v="23223"/>
    <x v="0"/>
    <s v="TEC-PH-10004006"/>
    <x v="2"/>
    <x v="7"/>
    <s v="Panasonic KX - TS880B Telephone"/>
    <n v="206.1"/>
    <n v="5"/>
    <n v="0"/>
    <n v="55.647000000000006"/>
    <x v="0"/>
    <x v="0"/>
    <s v="No"/>
  </r>
  <r>
    <n v="9759"/>
    <s v="CA-2019-113705"/>
    <x v="996"/>
    <d v="2019-03-29T00:00:00"/>
    <s v="Second Class"/>
    <s v="LC-16870"/>
    <s v="Lena Cacioppo"/>
    <x v="0"/>
    <s v="United States"/>
    <x v="102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  <x v="0"/>
    <x v="0"/>
    <s v="No"/>
  </r>
  <r>
    <n v="9760"/>
    <s v="CA-2018-146913"/>
    <x v="731"/>
    <d v="2018-11-05T00:00:00"/>
    <s v="Standard Class"/>
    <s v="SF-20965"/>
    <s v="Sylvia Foulston"/>
    <x v="1"/>
    <s v="United States"/>
    <x v="8"/>
    <x v="1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x v="1"/>
    <x v="0"/>
    <s v="No"/>
  </r>
  <r>
    <n v="9761"/>
    <s v="CA-2019-159135"/>
    <x v="259"/>
    <d v="2019-11-08T00:00:00"/>
    <s v="Standard Class"/>
    <s v="KM-16375"/>
    <s v="Katherine Murray"/>
    <x v="2"/>
    <s v="United States"/>
    <x v="528"/>
    <x v="36"/>
    <n v="72762"/>
    <x v="0"/>
    <s v="OFF-AR-10000657"/>
    <x v="1"/>
    <x v="6"/>
    <s v="Binney &amp; Smith inkTank Desk Highlighter, Chisel Tip, Yellow, 12/Box"/>
    <n v="4.3"/>
    <n v="2"/>
    <n v="0"/>
    <n v="1.4189999999999996"/>
    <x v="0"/>
    <x v="0"/>
    <s v="No"/>
  </r>
  <r>
    <n v="9762"/>
    <s v="CA-2016-121762"/>
    <x v="1047"/>
    <d v="2016-02-18T00:00:00"/>
    <s v="Standard Class"/>
    <s v="ML-17395"/>
    <s v="Marina Lichtenstein"/>
    <x v="1"/>
    <s v="United States"/>
    <x v="4"/>
    <x v="4"/>
    <n v="98103"/>
    <x v="1"/>
    <s v="TEC-AC-10000736"/>
    <x v="2"/>
    <x v="11"/>
    <s v="Logitech G600 MMO Gaming Mouse"/>
    <n v="239.96999999999997"/>
    <n v="3"/>
    <n v="0"/>
    <n v="86.389199999999988"/>
    <x v="1"/>
    <x v="0"/>
    <s v="No"/>
  </r>
  <r>
    <n v="9763"/>
    <s v="CA-2016-121762"/>
    <x v="1047"/>
    <d v="2016-02-18T00:00:00"/>
    <s v="Standard Class"/>
    <s v="ML-17395"/>
    <s v="Marina Lichtenstein"/>
    <x v="1"/>
    <s v="United States"/>
    <x v="4"/>
    <x v="4"/>
    <n v="98103"/>
    <x v="1"/>
    <s v="OFF-AP-10001293"/>
    <x v="1"/>
    <x v="9"/>
    <s v="Belkin 8 Outlet Surge Protector"/>
    <n v="81.96"/>
    <n v="2"/>
    <n v="0"/>
    <n v="22.948799999999999"/>
    <x v="1"/>
    <x v="0"/>
    <s v="No"/>
  </r>
  <r>
    <n v="9764"/>
    <s v="CA-2016-121762"/>
    <x v="1047"/>
    <d v="2016-02-18T00:00:00"/>
    <s v="Standard Class"/>
    <s v="ML-17395"/>
    <s v="Marina Lichtenstein"/>
    <x v="1"/>
    <s v="United States"/>
    <x v="4"/>
    <x v="4"/>
    <n v="98103"/>
    <x v="1"/>
    <s v="OFF-SU-10000157"/>
    <x v="1"/>
    <x v="14"/>
    <s v="Compact Automatic Electric Letter Opener"/>
    <n v="238.62"/>
    <n v="2"/>
    <n v="0"/>
    <n v="4.7724000000000046"/>
    <x v="1"/>
    <x v="0"/>
    <s v="No"/>
  </r>
  <r>
    <n v="9765"/>
    <s v="CA-2016-123855"/>
    <x v="1227"/>
    <d v="2016-06-23T00:00:00"/>
    <s v="Standard Class"/>
    <s v="MC-18100"/>
    <s v="Mick Crebagga"/>
    <x v="0"/>
    <s v="United States"/>
    <x v="1"/>
    <x v="1"/>
    <n v="90036"/>
    <x v="1"/>
    <s v="TEC-PH-10000215"/>
    <x v="2"/>
    <x v="7"/>
    <s v="Plantronics Cordless Phone Headset with In-line Volume - M214C"/>
    <n v="139.80000000000001"/>
    <n v="5"/>
    <n v="0.2"/>
    <n v="12.232500000000009"/>
    <x v="1"/>
    <x v="0"/>
    <s v="No"/>
  </r>
  <r>
    <n v="9766"/>
    <s v="CA-2019-101959"/>
    <x v="1228"/>
    <d v="2019-03-06T00:00:00"/>
    <s v="Standard Class"/>
    <s v="DB-13660"/>
    <s v="Duane Benoit"/>
    <x v="0"/>
    <s v="United States"/>
    <x v="209"/>
    <x v="29"/>
    <n v="6457"/>
    <x v="3"/>
    <s v="OFF-BI-10001757"/>
    <x v="1"/>
    <x v="8"/>
    <s v="Pressboard Hanging Data Binders for Unburst Sheets"/>
    <n v="9.84"/>
    <n v="2"/>
    <n v="0"/>
    <n v="4.7231999999999994"/>
    <x v="3"/>
    <x v="0"/>
    <s v="No"/>
  </r>
  <r>
    <n v="9767"/>
    <s v="CA-2019-101959"/>
    <x v="1228"/>
    <d v="2019-03-06T00:00:00"/>
    <s v="Standard Class"/>
    <s v="DB-13660"/>
    <s v="Duane Benoit"/>
    <x v="0"/>
    <s v="United States"/>
    <x v="209"/>
    <x v="29"/>
    <n v="6457"/>
    <x v="3"/>
    <s v="OFF-PA-10002137"/>
    <x v="1"/>
    <x v="10"/>
    <s v="Southworth 100% Résumé Paper, 24lb."/>
    <n v="7.78"/>
    <n v="1"/>
    <n v="0"/>
    <n v="3.5009999999999994"/>
    <x v="3"/>
    <x v="0"/>
    <s v="No"/>
  </r>
  <r>
    <n v="9768"/>
    <s v="CA-2019-102659"/>
    <x v="34"/>
    <d v="2019-12-15T00:00:00"/>
    <s v="Standard Class"/>
    <s v="LW-17215"/>
    <s v="Luke Weiss"/>
    <x v="0"/>
    <s v="United States"/>
    <x v="354"/>
    <x v="12"/>
    <n v="49505"/>
    <x v="2"/>
    <s v="OFF-BI-10000088"/>
    <x v="1"/>
    <x v="8"/>
    <s v="GBC Imprintable Covers"/>
    <n v="54.900000000000006"/>
    <n v="5"/>
    <n v="0"/>
    <n v="26.901000000000003"/>
    <x v="2"/>
    <x v="0"/>
    <s v="No"/>
  </r>
  <r>
    <n v="9769"/>
    <s v="CA-2019-142328"/>
    <x v="226"/>
    <d v="2019-12-14T00:00:00"/>
    <s v="Standard Class"/>
    <s v="TC-21535"/>
    <s v="Tracy Collins"/>
    <x v="2"/>
    <s v="United States"/>
    <x v="8"/>
    <x v="1"/>
    <n v="94122"/>
    <x v="1"/>
    <s v="OFF-PA-10000380"/>
    <x v="1"/>
    <x v="10"/>
    <s v="REDIFORM Incoming/Outgoing Call Register, 11&quot; X 8 1/2&quot;, 100 Messages"/>
    <n v="50.04"/>
    <n v="6"/>
    <n v="0"/>
    <n v="25.02"/>
    <x v="1"/>
    <x v="1"/>
    <s v="Yes"/>
  </r>
  <r>
    <n v="9770"/>
    <s v="CA-2018-123533"/>
    <x v="390"/>
    <d v="2018-11-30T00:00:00"/>
    <s v="Standard Class"/>
    <s v="SC-20050"/>
    <s v="Sample Company A"/>
    <x v="2"/>
    <s v="United States"/>
    <x v="146"/>
    <x v="2"/>
    <n v="33012"/>
    <x v="0"/>
    <s v="FUR-BO-10001619"/>
    <x v="0"/>
    <x v="0"/>
    <s v="O'Sullivan Cherrywood Estates Traditional Bookcase"/>
    <n v="339.92000000000007"/>
    <n v="5"/>
    <n v="0.2"/>
    <n v="8.4979999999999762"/>
    <x v="0"/>
    <x v="0"/>
    <s v="No"/>
  </r>
  <r>
    <n v="9771"/>
    <s v="CA-2018-123533"/>
    <x v="390"/>
    <d v="2018-11-30T00:00:00"/>
    <s v="Standard Class"/>
    <s v="SC-20050"/>
    <s v="Sample Company A"/>
    <x v="2"/>
    <s v="United States"/>
    <x v="146"/>
    <x v="2"/>
    <n v="33012"/>
    <x v="0"/>
    <s v="OFF-PA-10001609"/>
    <x v="1"/>
    <x v="10"/>
    <s v="Tops Wirebound Message Log Books"/>
    <n v="10.528"/>
    <n v="4"/>
    <n v="0.2"/>
    <n v="3.4215999999999993"/>
    <x v="0"/>
    <x v="0"/>
    <s v="No"/>
  </r>
  <r>
    <n v="9772"/>
    <s v="CA-2018-123533"/>
    <x v="390"/>
    <d v="2018-11-30T00:00:00"/>
    <s v="Standard Class"/>
    <s v="SC-20050"/>
    <s v="Sample Company A"/>
    <x v="2"/>
    <s v="United States"/>
    <x v="146"/>
    <x v="2"/>
    <n v="33012"/>
    <x v="0"/>
    <s v="OFF-AP-10002765"/>
    <x v="1"/>
    <x v="9"/>
    <s v="Fellowes Advanced Computer Series Surge Protectors"/>
    <n v="42.384"/>
    <n v="2"/>
    <n v="0.2"/>
    <n v="4.2384000000000022"/>
    <x v="0"/>
    <x v="0"/>
    <s v="No"/>
  </r>
  <r>
    <n v="9773"/>
    <s v="CA-2018-104983"/>
    <x v="894"/>
    <d v="2018-07-03T00:00:00"/>
    <s v="Same Day"/>
    <s v="FM-14215"/>
    <s v="Filia McAdams"/>
    <x v="1"/>
    <s v="United States"/>
    <x v="10"/>
    <x v="9"/>
    <n v="19143"/>
    <x v="3"/>
    <s v="OFF-PA-10000167"/>
    <x v="1"/>
    <x v="10"/>
    <s v="Xerox 1925"/>
    <n v="123.92000000000002"/>
    <n v="5"/>
    <n v="0.2"/>
    <n v="38.724999999999994"/>
    <x v="3"/>
    <x v="0"/>
    <s v="No"/>
  </r>
  <r>
    <n v="9774"/>
    <s v="CA-2018-160234"/>
    <x v="190"/>
    <d v="2018-07-03T00:00:00"/>
    <s v="Standard Class"/>
    <s v="PF-19225"/>
    <s v="Phillip Flathmann"/>
    <x v="0"/>
    <s v="United States"/>
    <x v="118"/>
    <x v="32"/>
    <n v="30318"/>
    <x v="0"/>
    <s v="TEC-PH-10004434"/>
    <x v="2"/>
    <x v="7"/>
    <s v="Cisco IP Phone 7961G VoIP phone - Dark gray"/>
    <n v="135.94999999999999"/>
    <n v="1"/>
    <n v="0"/>
    <n v="39.425499999999985"/>
    <x v="0"/>
    <x v="0"/>
    <s v="No"/>
  </r>
  <r>
    <n v="9775"/>
    <s v="CA-2016-169019"/>
    <x v="711"/>
    <d v="2016-07-30T00:00:00"/>
    <s v="Standard Class"/>
    <s v="LF-17185"/>
    <s v="Luke Foster"/>
    <x v="0"/>
    <s v="United States"/>
    <x v="52"/>
    <x v="5"/>
    <n v="78207"/>
    <x v="2"/>
    <s v="OFF-BI-10004995"/>
    <x v="1"/>
    <x v="8"/>
    <s v="GBC DocuBind P400 Electric Binding System"/>
    <n v="2177.5839999999994"/>
    <n v="8"/>
    <n v="0.8"/>
    <n v="-3701.8928000000014"/>
    <x v="2"/>
    <x v="1"/>
    <s v="Yes"/>
  </r>
  <r>
    <n v="9776"/>
    <s v="CA-2016-169019"/>
    <x v="711"/>
    <d v="2016-07-30T00:00:00"/>
    <s v="Standard Class"/>
    <s v="LF-17185"/>
    <s v="Luke Foster"/>
    <x v="0"/>
    <s v="United States"/>
    <x v="52"/>
    <x v="5"/>
    <n v="78207"/>
    <x v="2"/>
    <s v="FUR-FU-10004666"/>
    <x v="0"/>
    <x v="5"/>
    <s v="DAX Clear Channel Poster Frame"/>
    <n v="17.496000000000002"/>
    <n v="3"/>
    <n v="0.6"/>
    <n v="-10.060199999999998"/>
    <x v="2"/>
    <x v="1"/>
    <s v="Yes"/>
  </r>
  <r>
    <n v="9777"/>
    <s v="CA-2016-169019"/>
    <x v="711"/>
    <d v="2016-07-30T00:00:00"/>
    <s v="Standard Class"/>
    <s v="LF-17185"/>
    <s v="Luke Foster"/>
    <x v="0"/>
    <s v="United States"/>
    <x v="52"/>
    <x v="5"/>
    <n v="78207"/>
    <x v="2"/>
    <s v="OFF-BI-10001524"/>
    <x v="1"/>
    <x v="8"/>
    <s v="GBC Premium Transparent Covers with Diagonal Lined Pattern"/>
    <n v="16.783999999999995"/>
    <n v="4"/>
    <n v="0.8"/>
    <n v="-26.854400000000012"/>
    <x v="2"/>
    <x v="1"/>
    <s v="Yes"/>
  </r>
  <r>
    <n v="9778"/>
    <s v="CA-2016-169019"/>
    <x v="711"/>
    <d v="2016-07-30T00:00:00"/>
    <s v="Standard Class"/>
    <s v="LF-17185"/>
    <s v="Luke Foster"/>
    <x v="0"/>
    <s v="United States"/>
    <x v="52"/>
    <x v="5"/>
    <n v="78207"/>
    <x v="2"/>
    <s v="TEC-AC-10002076"/>
    <x v="2"/>
    <x v="11"/>
    <s v="Microsoft Natural Keyboard Elite"/>
    <n v="431.13600000000002"/>
    <n v="9"/>
    <n v="0.2"/>
    <n v="-26.946000000000012"/>
    <x v="2"/>
    <x v="1"/>
    <s v="Yes"/>
  </r>
  <r>
    <n v="9779"/>
    <s v="CA-2016-169019"/>
    <x v="711"/>
    <d v="2016-07-30T00:00:00"/>
    <s v="Standard Class"/>
    <s v="LF-17185"/>
    <s v="Luke Foster"/>
    <x v="0"/>
    <s v="United States"/>
    <x v="52"/>
    <x v="5"/>
    <n v="78207"/>
    <x v="2"/>
    <s v="OFF-BI-10001679"/>
    <x v="1"/>
    <x v="8"/>
    <s v="GBC Instant Index System for Binding Systems"/>
    <n v="8.879999999999999"/>
    <n v="5"/>
    <n v="0.8"/>
    <n v="-13.32"/>
    <x v="2"/>
    <x v="1"/>
    <s v="Yes"/>
  </r>
  <r>
    <n v="9780"/>
    <s v="CA-2016-169019"/>
    <x v="711"/>
    <d v="2016-07-30T00:00:00"/>
    <s v="Standard Class"/>
    <s v="LF-17185"/>
    <s v="Luke Foster"/>
    <x v="0"/>
    <s v="United States"/>
    <x v="52"/>
    <x v="5"/>
    <n v="78207"/>
    <x v="2"/>
    <s v="OFF-AP-10003281"/>
    <x v="1"/>
    <x v="9"/>
    <s v="Acco 6 Outlet Guardian Standard Surge Suppressor"/>
    <n v="4.8359999999999985"/>
    <n v="2"/>
    <n v="0.8"/>
    <n v="-12.090000000000003"/>
    <x v="2"/>
    <x v="1"/>
    <s v="Yes"/>
  </r>
  <r>
    <n v="9781"/>
    <s v="CA-2018-153178"/>
    <x v="749"/>
    <d v="2018-09-18T00:00:00"/>
    <s v="Standard Class"/>
    <s v="CL-12565"/>
    <s v="Clay Ludtke"/>
    <x v="0"/>
    <s v="United States"/>
    <x v="85"/>
    <x v="15"/>
    <n v="11561"/>
    <x v="3"/>
    <s v="TEC-PH-10001944"/>
    <x v="2"/>
    <x v="7"/>
    <s v="Wi-Ex zBoost YX540 Cellular Phone Signal Booster"/>
    <n v="437.84999999999997"/>
    <n v="3"/>
    <n v="0"/>
    <n v="131.35499999999996"/>
    <x v="3"/>
    <x v="0"/>
    <s v="No"/>
  </r>
  <r>
    <n v="9782"/>
    <s v="CA-2018-153178"/>
    <x v="749"/>
    <d v="2018-09-18T00:00:00"/>
    <s v="Standard Class"/>
    <s v="CL-12565"/>
    <s v="Clay Ludtke"/>
    <x v="0"/>
    <s v="United States"/>
    <x v="85"/>
    <x v="15"/>
    <n v="11561"/>
    <x v="3"/>
    <s v="OFF-BI-10004390"/>
    <x v="1"/>
    <x v="8"/>
    <s v="GBC DocuBind 200 Manual Binding Machine"/>
    <n v="673.5680000000001"/>
    <n v="2"/>
    <n v="0.2"/>
    <n v="252.58799999999999"/>
    <x v="3"/>
    <x v="0"/>
    <s v="No"/>
  </r>
  <r>
    <n v="9783"/>
    <s v="CA-2017-149748"/>
    <x v="70"/>
    <d v="2017-06-02T00:00:00"/>
    <s v="Second Class"/>
    <s v="EM-13825"/>
    <s v="Elizabeth Moffitt"/>
    <x v="1"/>
    <s v="United States"/>
    <x v="267"/>
    <x v="30"/>
    <n v="7501"/>
    <x v="3"/>
    <s v="OFF-PA-10002120"/>
    <x v="1"/>
    <x v="10"/>
    <s v="Xerox 1889"/>
    <n v="274.8"/>
    <n v="5"/>
    <n v="0"/>
    <n v="134.65199999999999"/>
    <x v="3"/>
    <x v="0"/>
    <s v="No"/>
  </r>
  <r>
    <n v="9784"/>
    <s v="CA-2017-149748"/>
    <x v="70"/>
    <d v="2017-06-02T00:00:00"/>
    <s v="Second Class"/>
    <s v="EM-13825"/>
    <s v="Elizabeth Moffitt"/>
    <x v="1"/>
    <s v="United States"/>
    <x v="267"/>
    <x v="30"/>
    <n v="7501"/>
    <x v="3"/>
    <s v="OFF-ST-10004340"/>
    <x v="1"/>
    <x v="4"/>
    <s v="Fellowes Mobile File Cart, Black"/>
    <n v="62.18"/>
    <n v="1"/>
    <n v="0"/>
    <n v="16.788600000000002"/>
    <x v="3"/>
    <x v="0"/>
    <s v="No"/>
  </r>
  <r>
    <n v="9785"/>
    <s v="CA-2017-149748"/>
    <x v="70"/>
    <d v="2017-06-02T00:00:00"/>
    <s v="Second Class"/>
    <s v="EM-13825"/>
    <s v="Elizabeth Moffitt"/>
    <x v="1"/>
    <s v="United States"/>
    <x v="267"/>
    <x v="30"/>
    <n v="7501"/>
    <x v="3"/>
    <s v="FUR-FU-10001847"/>
    <x v="0"/>
    <x v="5"/>
    <s v="Eldon Image Series Black Desk Accessories"/>
    <n v="8.2799999999999994"/>
    <n v="2"/>
    <n v="0"/>
    <n v="2.9807999999999995"/>
    <x v="3"/>
    <x v="0"/>
    <s v="No"/>
  </r>
  <r>
    <n v="9786"/>
    <s v="CA-2017-155635"/>
    <x v="1229"/>
    <d v="2017-05-13T00:00:00"/>
    <s v="Standard Class"/>
    <s v="ME-17725"/>
    <s v="Max Engle"/>
    <x v="0"/>
    <s v="United States"/>
    <x v="103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x v="0"/>
    <x v="0"/>
    <s v="No"/>
  </r>
  <r>
    <n v="9787"/>
    <s v="US-2016-114377"/>
    <x v="1127"/>
    <d v="2016-11-05T00:00:00"/>
    <s v="Same Day"/>
    <s v="BG-11035"/>
    <s v="Barry Gonzalez"/>
    <x v="0"/>
    <s v="United States"/>
    <x v="409"/>
    <x v="17"/>
    <n v="23666"/>
    <x v="0"/>
    <s v="FUR-CH-10004754"/>
    <x v="0"/>
    <x v="1"/>
    <s v="Global Stack Chair with Arms, Black"/>
    <n v="149.9"/>
    <n v="5"/>
    <n v="0"/>
    <n v="40.472999999999999"/>
    <x v="0"/>
    <x v="0"/>
    <s v="No"/>
  </r>
  <r>
    <n v="9788"/>
    <s v="CA-2019-144491"/>
    <x v="996"/>
    <d v="2019-04-01T00:00:00"/>
    <s v="Standard Class"/>
    <s v="CJ-12010"/>
    <s v="Caroline Jumper"/>
    <x v="0"/>
    <s v="United States"/>
    <x v="12"/>
    <x v="5"/>
    <n v="77070"/>
    <x v="2"/>
    <s v="FUR-BO-10001811"/>
    <x v="0"/>
    <x v="0"/>
    <s v="Atlantic Metals Mobile 5-Shelf Bookcases, Custom Colors"/>
    <n v="1023.3319999999999"/>
    <n v="5"/>
    <n v="0.32"/>
    <n v="-30.098000000000127"/>
    <x v="2"/>
    <x v="0"/>
    <s v="No"/>
  </r>
  <r>
    <n v="9789"/>
    <s v="CA-2019-144491"/>
    <x v="996"/>
    <d v="2019-04-01T00:00:00"/>
    <s v="Standard Class"/>
    <s v="CJ-12010"/>
    <s v="Caroline Jumper"/>
    <x v="0"/>
    <s v="United States"/>
    <x v="12"/>
    <x v="5"/>
    <n v="77070"/>
    <x v="2"/>
    <s v="FUR-CH-10004063"/>
    <x v="0"/>
    <x v="1"/>
    <s v="Global Deluxe High-Back Manager's Chair"/>
    <n v="600.55799999999999"/>
    <n v="3"/>
    <n v="0.3"/>
    <n v="-8.5794000000000779"/>
    <x v="2"/>
    <x v="0"/>
    <s v="No"/>
  </r>
  <r>
    <n v="9790"/>
    <s v="CA-2019-144491"/>
    <x v="996"/>
    <d v="2019-04-01T00:00:00"/>
    <s v="Standard Class"/>
    <s v="CJ-12010"/>
    <s v="Caroline Jumper"/>
    <x v="0"/>
    <s v="United States"/>
    <x v="12"/>
    <x v="5"/>
    <n v="77070"/>
    <x v="2"/>
    <s v="TEC-AC-10004901"/>
    <x v="2"/>
    <x v="11"/>
    <s v="Kensington SlimBlade Notebook Wireless Mouse with Nano Receiver"/>
    <n v="39.992000000000004"/>
    <n v="1"/>
    <n v="0.2"/>
    <n v="6.9985999999999997"/>
    <x v="2"/>
    <x v="0"/>
    <s v="No"/>
  </r>
  <r>
    <n v="9791"/>
    <s v="CA-2019-144491"/>
    <x v="996"/>
    <d v="2019-04-01T00:00:00"/>
    <s v="Standard Class"/>
    <s v="CJ-12010"/>
    <s v="Caroline Jumper"/>
    <x v="0"/>
    <s v="United States"/>
    <x v="12"/>
    <x v="5"/>
    <n v="77070"/>
    <x v="2"/>
    <s v="FUR-CH-10001714"/>
    <x v="0"/>
    <x v="1"/>
    <s v="Global Leather &amp; Oak Executive Chair, Burgundy"/>
    <n v="211.24599999999998"/>
    <n v="2"/>
    <n v="0.3"/>
    <n v="-66.391599999999983"/>
    <x v="2"/>
    <x v="0"/>
    <s v="No"/>
  </r>
  <r>
    <n v="9792"/>
    <s v="CA-2016-127166"/>
    <x v="371"/>
    <d v="2016-05-23T00:00:00"/>
    <s v="Second Class"/>
    <s v="KH-16360"/>
    <s v="Katherine Hughes"/>
    <x v="0"/>
    <s v="United States"/>
    <x v="12"/>
    <x v="5"/>
    <n v="77070"/>
    <x v="2"/>
    <s v="OFF-EN-10003134"/>
    <x v="1"/>
    <x v="12"/>
    <s v="Staple envelope"/>
    <n v="56.063999999999993"/>
    <n v="6"/>
    <n v="0.2"/>
    <n v="21.024000000000001"/>
    <x v="2"/>
    <x v="0"/>
    <s v="No"/>
  </r>
  <r>
    <n v="9793"/>
    <s v="CA-2016-127166"/>
    <x v="371"/>
    <d v="2016-05-23T00:00:00"/>
    <s v="Second Class"/>
    <s v="KH-16360"/>
    <s v="Katherine Hughes"/>
    <x v="0"/>
    <s v="United States"/>
    <x v="12"/>
    <x v="5"/>
    <n v="77070"/>
    <x v="2"/>
    <s v="FUR-CH-10003396"/>
    <x v="0"/>
    <x v="1"/>
    <s v="Global Deluxe Steno Chair"/>
    <n v="107.77200000000001"/>
    <n v="2"/>
    <n v="0.3"/>
    <n v="-29.252400000000009"/>
    <x v="2"/>
    <x v="0"/>
    <s v="No"/>
  </r>
  <r>
    <n v="9794"/>
    <s v="CA-2016-127166"/>
    <x v="371"/>
    <d v="2016-05-23T00:00:00"/>
    <s v="Second Class"/>
    <s v="KH-16360"/>
    <s v="Katherine Hughes"/>
    <x v="0"/>
    <s v="United States"/>
    <x v="12"/>
    <x v="5"/>
    <n v="77070"/>
    <x v="2"/>
    <s v="OFF-PA-10001560"/>
    <x v="1"/>
    <x v="10"/>
    <s v="Adams Telephone Message Books, 5 1/4” x 11”"/>
    <n v="4.8320000000000007"/>
    <n v="1"/>
    <n v="0.2"/>
    <n v="1.6307999999999998"/>
    <x v="2"/>
    <x v="0"/>
    <s v="No"/>
  </r>
  <r>
    <n v="9795"/>
    <s v="CA-2016-127166"/>
    <x v="371"/>
    <d v="2016-05-23T00:00:00"/>
    <s v="Second Class"/>
    <s v="KH-16360"/>
    <s v="Katherine Hughes"/>
    <x v="0"/>
    <s v="United States"/>
    <x v="12"/>
    <x v="5"/>
    <n v="77070"/>
    <x v="2"/>
    <s v="OFF-BI-10000977"/>
    <x v="1"/>
    <x v="8"/>
    <s v="Ibico Plastic Spiral Binding Combs"/>
    <n v="18.239999999999995"/>
    <n v="3"/>
    <n v="0.8"/>
    <n v="-31.00800000000001"/>
    <x v="2"/>
    <x v="0"/>
    <s v="No"/>
  </r>
  <r>
    <n v="9796"/>
    <s v="CA-2018-125920"/>
    <x v="206"/>
    <d v="2018-05-28T00:00:00"/>
    <s v="Standard Class"/>
    <s v="SH-19975"/>
    <s v="Sally Hughsby"/>
    <x v="1"/>
    <s v="United States"/>
    <x v="22"/>
    <x v="10"/>
    <n v="60610"/>
    <x v="2"/>
    <s v="OFF-BI-10003429"/>
    <x v="1"/>
    <x v="8"/>
    <s v="Cardinal HOLDit! Binder Insert Strips,Extra Strips"/>
    <n v="3.7979999999999992"/>
    <n v="3"/>
    <n v="0.8"/>
    <n v="-5.8869000000000007"/>
    <x v="2"/>
    <x v="0"/>
    <s v="No"/>
  </r>
  <r>
    <n v="9797"/>
    <s v="CA-2017-128608"/>
    <x v="1026"/>
    <d v="2017-01-17T00:00:00"/>
    <s v="Standard Class"/>
    <s v="CS-12490"/>
    <s v="Cindy Schnelling"/>
    <x v="1"/>
    <s v="United States"/>
    <x v="167"/>
    <x v="24"/>
    <n v="43615"/>
    <x v="3"/>
    <s v="OFF-AR-10001374"/>
    <x v="1"/>
    <x v="6"/>
    <s v="BIC Brite Liner Highlighters, Chisel Tip"/>
    <n v="10.368000000000002"/>
    <n v="2"/>
    <n v="0.2"/>
    <n v="1.5551999999999992"/>
    <x v="3"/>
    <x v="0"/>
    <s v="No"/>
  </r>
  <r>
    <n v="9798"/>
    <s v="CA-2017-128608"/>
    <x v="1026"/>
    <d v="2017-01-17T00:00:00"/>
    <s v="Standard Class"/>
    <s v="CS-12490"/>
    <s v="Cindy Schnelling"/>
    <x v="1"/>
    <s v="United States"/>
    <x v="167"/>
    <x v="24"/>
    <n v="43615"/>
    <x v="3"/>
    <s v="TEC-PH-10004977"/>
    <x v="2"/>
    <x v="7"/>
    <s v="GE 30524EE4"/>
    <n v="235.18799999999999"/>
    <n v="2"/>
    <n v="0.4"/>
    <n v="-43.117800000000045"/>
    <x v="3"/>
    <x v="0"/>
    <s v="No"/>
  </r>
  <r>
    <n v="9799"/>
    <s v="CA-2017-128608"/>
    <x v="1026"/>
    <d v="2017-01-17T00:00:00"/>
    <s v="Standard Class"/>
    <s v="CS-12490"/>
    <s v="Cindy Schnelling"/>
    <x v="1"/>
    <s v="United States"/>
    <x v="167"/>
    <x v="24"/>
    <n v="43615"/>
    <x v="3"/>
    <s v="TEC-PH-10000912"/>
    <x v="2"/>
    <x v="7"/>
    <s v="Anker 24W Portable Micro USB Car Charger"/>
    <n v="26.376000000000001"/>
    <n v="4"/>
    <n v="0.4"/>
    <n v="2.6375999999999991"/>
    <x v="3"/>
    <x v="0"/>
    <s v="No"/>
  </r>
  <r>
    <n v="9800"/>
    <s v="CA-2017-128608"/>
    <x v="1026"/>
    <d v="2017-01-17T00:00:00"/>
    <s v="Standard Class"/>
    <s v="CS-12490"/>
    <s v="Cindy Schnelling"/>
    <x v="1"/>
    <s v="United States"/>
    <x v="167"/>
    <x v="24"/>
    <n v="43615"/>
    <x v="3"/>
    <s v="TEC-AC-10000487"/>
    <x v="2"/>
    <x v="11"/>
    <s v="SanDisk Cruzer 4 GB USB Flash Drive"/>
    <n v="10.384"/>
    <n v="2"/>
    <n v="0.2"/>
    <n v="2.2065999999999999"/>
    <x v="3"/>
    <x v="0"/>
    <s v="No"/>
  </r>
  <r>
    <n v="9801"/>
    <s v="CA-2017-128608"/>
    <x v="1026"/>
    <d v="2017-01-17T00:00:00"/>
    <s v="Standard Class"/>
    <s v="CS-12490"/>
    <s v="Cindy Schnelling"/>
    <x v="1"/>
    <s v="United States"/>
    <x v="167"/>
    <x v="24"/>
    <n v="43615"/>
    <x v="3"/>
    <s v="TEC-PH-10002262"/>
    <x v="2"/>
    <x v="7"/>
    <s v="LG Electronics Tone+ HBS-730 Bluetooth Headset"/>
    <n v="107.11799999999999"/>
    <n v="3"/>
    <n v="0.4"/>
    <n v="-21.423599999999993"/>
    <x v="3"/>
    <x v="0"/>
    <s v="No"/>
  </r>
  <r>
    <n v="9802"/>
    <s v="CA-2019-137918"/>
    <x v="365"/>
    <d v="2019-10-06T00:00:00"/>
    <s v="Standard Class"/>
    <s v="JK-15730"/>
    <s v="Joe Kamberova"/>
    <x v="0"/>
    <s v="United States"/>
    <x v="529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  <x v="1"/>
    <x v="0"/>
    <s v="No"/>
  </r>
  <r>
    <n v="9803"/>
    <s v="CA-2017-122973"/>
    <x v="1074"/>
    <d v="2017-07-20T00:00:00"/>
    <s v="Second Class"/>
    <s v="PJ-19015"/>
    <s v="Pauline Johnson"/>
    <x v="0"/>
    <s v="United States"/>
    <x v="20"/>
    <x v="15"/>
    <n v="10024"/>
    <x v="3"/>
    <s v="OFF-BI-10004182"/>
    <x v="1"/>
    <x v="8"/>
    <s v="Economy Binders"/>
    <n v="3.3280000000000003"/>
    <n v="2"/>
    <n v="0.2"/>
    <n v="1.2064000000000001"/>
    <x v="3"/>
    <x v="0"/>
    <s v="No"/>
  </r>
  <r>
    <n v="9804"/>
    <s v="CA-2017-122973"/>
    <x v="1074"/>
    <d v="2017-07-20T00:00:00"/>
    <s v="Second Class"/>
    <s v="PJ-19015"/>
    <s v="Pauline Johnson"/>
    <x v="0"/>
    <s v="United States"/>
    <x v="20"/>
    <x v="15"/>
    <n v="10024"/>
    <x v="3"/>
    <s v="TEC-PH-10002468"/>
    <x v="2"/>
    <x v="7"/>
    <s v="Plantronics CS 50-USB - headset - Convertible, Monaural"/>
    <n v="135.99"/>
    <n v="1"/>
    <n v="0"/>
    <n v="36.717300000000009"/>
    <x v="3"/>
    <x v="0"/>
    <s v="No"/>
  </r>
  <r>
    <n v="9805"/>
    <s v="CA-2017-122973"/>
    <x v="1074"/>
    <d v="2017-07-20T00:00:00"/>
    <s v="Second Class"/>
    <s v="PJ-19015"/>
    <s v="Pauline Johnson"/>
    <x v="0"/>
    <s v="United States"/>
    <x v="20"/>
    <x v="15"/>
    <n v="10024"/>
    <x v="3"/>
    <s v="FUR-FU-10002364"/>
    <x v="0"/>
    <x v="5"/>
    <s v="Eldon Expressions Wood Desk Accessories, Oak"/>
    <n v="7.38"/>
    <n v="1"/>
    <n v="0"/>
    <n v="2.1401999999999992"/>
    <x v="3"/>
    <x v="0"/>
    <s v="No"/>
  </r>
  <r>
    <n v="9806"/>
    <s v="CA-2018-136322"/>
    <x v="147"/>
    <d v="2018-10-26T00:00:00"/>
    <s v="Standard Class"/>
    <s v="AP-10720"/>
    <s v="Anne Pryor"/>
    <x v="2"/>
    <s v="United States"/>
    <x v="2"/>
    <x v="2"/>
    <n v="33311"/>
    <x v="0"/>
    <s v="FUR-FU-10002878"/>
    <x v="0"/>
    <x v="5"/>
    <s v="Seth Thomas 14&quot; Day/Date Wall Clock"/>
    <n v="45.568000000000005"/>
    <n v="2"/>
    <n v="0.2"/>
    <n v="9.6832000000000011"/>
    <x v="0"/>
    <x v="0"/>
    <s v="No"/>
  </r>
  <r>
    <n v="9807"/>
    <s v="CA-2018-136322"/>
    <x v="147"/>
    <d v="2018-10-26T00:00:00"/>
    <s v="Standard Class"/>
    <s v="AP-10720"/>
    <s v="Anne Pryor"/>
    <x v="2"/>
    <s v="United States"/>
    <x v="2"/>
    <x v="2"/>
    <n v="33311"/>
    <x v="0"/>
    <s v="OFF-BI-10004817"/>
    <x v="1"/>
    <x v="8"/>
    <s v="GBC Personal VeloBind Strips"/>
    <n v="28.752000000000006"/>
    <n v="8"/>
    <n v="0.7"/>
    <n v="-21.084799999999994"/>
    <x v="0"/>
    <x v="0"/>
    <s v="No"/>
  </r>
  <r>
    <n v="9808"/>
    <s v="CA-2019-107209"/>
    <x v="944"/>
    <d v="2019-08-01T00:00:00"/>
    <s v="Second Class"/>
    <s v="JW-15955"/>
    <s v="Joni Wasserman"/>
    <x v="0"/>
    <s v="United States"/>
    <x v="253"/>
    <x v="3"/>
    <n v="27604"/>
    <x v="0"/>
    <s v="FUR-CH-10001146"/>
    <x v="0"/>
    <x v="1"/>
    <s v="Global Value Mid-Back Manager's Chair, Gray"/>
    <n v="194.84800000000001"/>
    <n v="4"/>
    <n v="0.2"/>
    <n v="12.177999999999983"/>
    <x v="0"/>
    <x v="0"/>
    <s v="No"/>
  </r>
  <r>
    <n v="9809"/>
    <s v="CA-2019-145093"/>
    <x v="246"/>
    <d v="2019-07-26T00:00:00"/>
    <s v="Standard Class"/>
    <s v="PT-19090"/>
    <s v="Pete Takahito"/>
    <x v="0"/>
    <s v="United States"/>
    <x v="22"/>
    <x v="10"/>
    <n v="60623"/>
    <x v="2"/>
    <s v="OFF-BI-10001116"/>
    <x v="1"/>
    <x v="8"/>
    <s v="Wilson Jones 1&quot; Hanging DublLock Ring Binders"/>
    <n v="2.1119999999999997"/>
    <n v="2"/>
    <n v="0.8"/>
    <n v="-3.3792"/>
    <x v="2"/>
    <x v="0"/>
    <s v="No"/>
  </r>
  <r>
    <n v="9810"/>
    <s v="US-2016-139640"/>
    <x v="845"/>
    <d v="2016-11-11T00:00:00"/>
    <s v="Second Class"/>
    <s v="TB-21595"/>
    <s v="Troy Blackwell"/>
    <x v="0"/>
    <s v="United States"/>
    <x v="32"/>
    <x v="21"/>
    <n v="97206"/>
    <x v="1"/>
    <s v="OFF-PA-10000304"/>
    <x v="1"/>
    <x v="10"/>
    <s v="Xerox 1995"/>
    <n v="25.920000000000005"/>
    <n v="5"/>
    <n v="0.2"/>
    <n v="9.0719999999999992"/>
    <x v="1"/>
    <x v="0"/>
    <s v="No"/>
  </r>
  <r>
    <n v="9811"/>
    <s v="US-2016-139640"/>
    <x v="845"/>
    <d v="2016-11-11T00:00:00"/>
    <s v="Second Class"/>
    <s v="TB-21595"/>
    <s v="Troy Blackwell"/>
    <x v="0"/>
    <s v="United States"/>
    <x v="32"/>
    <x v="21"/>
    <n v="97206"/>
    <x v="1"/>
    <s v="OFF-AR-10002240"/>
    <x v="1"/>
    <x v="6"/>
    <s v="Panasonic KP-150 Electric Pencil Sharpener"/>
    <n v="120.76800000000001"/>
    <n v="4"/>
    <n v="0.2"/>
    <n v="9.0575999999999972"/>
    <x v="1"/>
    <x v="0"/>
    <s v="No"/>
  </r>
  <r>
    <n v="9812"/>
    <s v="CA-2018-117583"/>
    <x v="581"/>
    <d v="2018-11-30T00:00:00"/>
    <s v="First Class"/>
    <s v="CB-12025"/>
    <s v="Cassandra Brandow"/>
    <x v="0"/>
    <s v="United States"/>
    <x v="522"/>
    <x v="30"/>
    <n v="7017"/>
    <x v="3"/>
    <s v="OFF-PA-10001246"/>
    <x v="1"/>
    <x v="10"/>
    <s v="Xerox 215"/>
    <n v="25.92"/>
    <n v="4"/>
    <n v="0"/>
    <n v="12.441600000000001"/>
    <x v="3"/>
    <x v="0"/>
    <s v="No"/>
  </r>
  <r>
    <n v="9813"/>
    <s v="CA-2018-117583"/>
    <x v="581"/>
    <d v="2018-11-30T00:00:00"/>
    <s v="First Class"/>
    <s v="CB-12025"/>
    <s v="Cassandra Brandow"/>
    <x v="0"/>
    <s v="United States"/>
    <x v="522"/>
    <x v="30"/>
    <n v="7017"/>
    <x v="3"/>
    <s v="OFF-AR-10000658"/>
    <x v="1"/>
    <x v="6"/>
    <s v="Newell 324"/>
    <n v="34.650000000000006"/>
    <n v="3"/>
    <n v="0"/>
    <n v="9.702"/>
    <x v="3"/>
    <x v="0"/>
    <s v="No"/>
  </r>
  <r>
    <n v="9814"/>
    <s v="CA-2018-117583"/>
    <x v="581"/>
    <d v="2018-11-30T00:00:00"/>
    <s v="First Class"/>
    <s v="CB-12025"/>
    <s v="Cassandra Brandow"/>
    <x v="0"/>
    <s v="United States"/>
    <x v="522"/>
    <x v="30"/>
    <n v="7017"/>
    <x v="3"/>
    <s v="OFF-PA-10000100"/>
    <x v="1"/>
    <x v="10"/>
    <s v="Xerox 1945"/>
    <n v="204.95000000000002"/>
    <n v="5"/>
    <n v="0"/>
    <n v="100.4255"/>
    <x v="3"/>
    <x v="0"/>
    <s v="No"/>
  </r>
  <r>
    <n v="9815"/>
    <s v="CA-2018-117583"/>
    <x v="581"/>
    <d v="2018-11-30T00:00:00"/>
    <s v="First Class"/>
    <s v="CB-12025"/>
    <s v="Cassandra Brandow"/>
    <x v="0"/>
    <s v="United States"/>
    <x v="522"/>
    <x v="30"/>
    <n v="7017"/>
    <x v="3"/>
    <s v="OFF-BI-10004233"/>
    <x v="1"/>
    <x v="8"/>
    <s v="GBC Pre-Punched Binding Paper, Plastic, White, 8-1/2&quot; x 11&quot;"/>
    <n v="79.95"/>
    <n v="5"/>
    <n v="0"/>
    <n v="38.376000000000005"/>
    <x v="3"/>
    <x v="0"/>
    <s v="No"/>
  </r>
  <r>
    <n v="9816"/>
    <s v="CA-2017-162201"/>
    <x v="1212"/>
    <d v="2017-06-12T00:00:00"/>
    <s v="Standard Class"/>
    <s v="AG-10495"/>
    <s v="Andrew Gjertsen"/>
    <x v="1"/>
    <s v="United States"/>
    <x v="84"/>
    <x v="2"/>
    <n v="33710"/>
    <x v="0"/>
    <s v="OFF-PA-10002581"/>
    <x v="1"/>
    <x v="10"/>
    <s v="Xerox 1951"/>
    <n v="173.48800000000003"/>
    <n v="7"/>
    <n v="0.2"/>
    <n v="54.214999999999982"/>
    <x v="0"/>
    <x v="0"/>
    <s v="No"/>
  </r>
  <r>
    <n v="9817"/>
    <s v="CA-2017-162201"/>
    <x v="1212"/>
    <d v="2017-06-12T00:00:00"/>
    <s v="Standard Class"/>
    <s v="AG-10495"/>
    <s v="Andrew Gjertsen"/>
    <x v="1"/>
    <s v="United States"/>
    <x v="84"/>
    <x v="2"/>
    <n v="33710"/>
    <x v="0"/>
    <s v="OFF-ST-10000046"/>
    <x v="1"/>
    <x v="4"/>
    <s v="Fellowes Super Stor/Drawer Files"/>
    <n v="516.96"/>
    <n v="4"/>
    <n v="0.2"/>
    <n v="-6.4619999999999891"/>
    <x v="0"/>
    <x v="0"/>
    <s v="No"/>
  </r>
  <r>
    <n v="9818"/>
    <s v="CA-2017-162201"/>
    <x v="1212"/>
    <d v="2017-06-12T00:00:00"/>
    <s v="Standard Class"/>
    <s v="AG-10495"/>
    <s v="Andrew Gjertsen"/>
    <x v="1"/>
    <s v="United States"/>
    <x v="84"/>
    <x v="2"/>
    <n v="33710"/>
    <x v="0"/>
    <s v="FUR-FU-10001185"/>
    <x v="0"/>
    <x v="5"/>
    <s v="Advantus Employee of the Month Certificate Frame, 11 x 13-1/2"/>
    <n v="173.208"/>
    <n v="7"/>
    <n v="0.2"/>
    <n v="45.467100000000009"/>
    <x v="0"/>
    <x v="0"/>
    <s v="No"/>
  </r>
  <r>
    <n v="9819"/>
    <s v="CA-2017-162201"/>
    <x v="1212"/>
    <d v="2017-06-12T00:00:00"/>
    <s v="Standard Class"/>
    <s v="AG-10495"/>
    <s v="Andrew Gjertsen"/>
    <x v="1"/>
    <s v="United States"/>
    <x v="84"/>
    <x v="2"/>
    <n v="33710"/>
    <x v="0"/>
    <s v="OFF-AR-10003856"/>
    <x v="1"/>
    <x v="6"/>
    <s v="Newell 344"/>
    <n v="4.4479999999999995"/>
    <n v="2"/>
    <n v="0.2"/>
    <n v="0.3335999999999999"/>
    <x v="0"/>
    <x v="0"/>
    <s v="No"/>
  </r>
  <r>
    <n v="9820"/>
    <s v="CA-2017-162201"/>
    <x v="1212"/>
    <d v="2017-06-12T00:00:00"/>
    <s v="Standard Class"/>
    <s v="AG-10495"/>
    <s v="Andrew Gjertsen"/>
    <x v="1"/>
    <s v="United States"/>
    <x v="84"/>
    <x v="2"/>
    <n v="33710"/>
    <x v="0"/>
    <s v="OFF-LA-10001982"/>
    <x v="1"/>
    <x v="2"/>
    <s v="Smead Alpha-Z Color-Coded Name Labels First Letter Starter Set"/>
    <n v="9"/>
    <n v="3"/>
    <n v="0.2"/>
    <n v="3.1499999999999995"/>
    <x v="0"/>
    <x v="0"/>
    <s v="No"/>
  </r>
  <r>
    <n v="9821"/>
    <s v="CA-2017-162201"/>
    <x v="1212"/>
    <d v="2017-06-12T00:00:00"/>
    <s v="Standard Class"/>
    <s v="AG-10495"/>
    <s v="Andrew Gjertsen"/>
    <x v="1"/>
    <s v="United States"/>
    <x v="84"/>
    <x v="2"/>
    <n v="33710"/>
    <x v="0"/>
    <s v="OFF-PA-10001215"/>
    <x v="1"/>
    <x v="10"/>
    <s v="Xerox 1963"/>
    <n v="42.24"/>
    <n v="10"/>
    <n v="0.2"/>
    <n v="13.199999999999998"/>
    <x v="0"/>
    <x v="0"/>
    <s v="No"/>
  </r>
  <r>
    <n v="9822"/>
    <s v="CA-2017-162201"/>
    <x v="1212"/>
    <d v="2017-06-12T00:00:00"/>
    <s v="Standard Class"/>
    <s v="AG-10495"/>
    <s v="Andrew Gjertsen"/>
    <x v="1"/>
    <s v="United States"/>
    <x v="84"/>
    <x v="2"/>
    <n v="33710"/>
    <x v="0"/>
    <s v="OFF-BI-10002429"/>
    <x v="1"/>
    <x v="8"/>
    <s v="Premier Elliptical Ring Binder, Black"/>
    <n v="18.264000000000003"/>
    <n v="2"/>
    <n v="0.7"/>
    <n v="-13.393599999999999"/>
    <x v="0"/>
    <x v="0"/>
    <s v="No"/>
  </r>
  <r>
    <n v="9823"/>
    <s v="US-2016-164406"/>
    <x v="860"/>
    <d v="2016-08-19T00:00:00"/>
    <s v="Standard Class"/>
    <s v="BD-11605"/>
    <s v="Brian Dahlen"/>
    <x v="0"/>
    <s v="United States"/>
    <x v="8"/>
    <x v="1"/>
    <n v="94122"/>
    <x v="1"/>
    <s v="OFF-AP-10003287"/>
    <x v="1"/>
    <x v="9"/>
    <s v="Tripp Lite TLP810NET Broadband Surge for Modem/Fax"/>
    <n v="152.91"/>
    <n v="3"/>
    <n v="0"/>
    <n v="42.814799999999998"/>
    <x v="1"/>
    <x v="1"/>
    <s v="Yes"/>
  </r>
  <r>
    <n v="9824"/>
    <s v="US-2016-164406"/>
    <x v="860"/>
    <d v="2016-08-19T00:00:00"/>
    <s v="Standard Class"/>
    <s v="BD-11605"/>
    <s v="Brian Dahlen"/>
    <x v="0"/>
    <s v="United States"/>
    <x v="8"/>
    <x v="1"/>
    <n v="94122"/>
    <x v="1"/>
    <s v="OFF-PA-10000167"/>
    <x v="1"/>
    <x v="10"/>
    <s v="Xerox 1925"/>
    <n v="92.94"/>
    <n v="3"/>
    <n v="0"/>
    <n v="41.822999999999993"/>
    <x v="1"/>
    <x v="1"/>
    <s v="Yes"/>
  </r>
  <r>
    <n v="9825"/>
    <s v="US-2016-164406"/>
    <x v="860"/>
    <d v="2016-08-19T00:00:00"/>
    <s v="Standard Class"/>
    <s v="BD-11605"/>
    <s v="Brian Dahlen"/>
    <x v="0"/>
    <s v="United States"/>
    <x v="8"/>
    <x v="1"/>
    <n v="94122"/>
    <x v="1"/>
    <s v="OFF-BI-10002309"/>
    <x v="1"/>
    <x v="8"/>
    <s v="Avery Heavy-Duty EZD  Binder With Locking Rings"/>
    <n v="17.856000000000002"/>
    <n v="4"/>
    <n v="0.2"/>
    <n v="6.2495999999999992"/>
    <x v="1"/>
    <x v="1"/>
    <s v="Yes"/>
  </r>
  <r>
    <n v="9826"/>
    <s v="US-2016-164406"/>
    <x v="860"/>
    <d v="2016-08-19T00:00:00"/>
    <s v="Standard Class"/>
    <s v="BD-11605"/>
    <s v="Brian Dahlen"/>
    <x v="0"/>
    <s v="United States"/>
    <x v="8"/>
    <x v="1"/>
    <n v="94122"/>
    <x v="1"/>
    <s v="OFF-BI-10003638"/>
    <x v="1"/>
    <x v="8"/>
    <s v="GBC Durable Plastic Covers"/>
    <n v="46.440000000000005"/>
    <n v="3"/>
    <n v="0.2"/>
    <n v="15.092999999999998"/>
    <x v="1"/>
    <x v="1"/>
    <s v="Yes"/>
  </r>
  <r>
    <n v="9827"/>
    <s v="US-2016-164406"/>
    <x v="860"/>
    <d v="2016-08-19T00:00:00"/>
    <s v="Standard Class"/>
    <s v="BD-11605"/>
    <s v="Brian Dahlen"/>
    <x v="0"/>
    <s v="United States"/>
    <x v="8"/>
    <x v="1"/>
    <n v="94122"/>
    <x v="1"/>
    <s v="FUR-CH-10003833"/>
    <x v="0"/>
    <x v="1"/>
    <s v="Novimex Fabric Task Chair"/>
    <n v="195.136"/>
    <n v="4"/>
    <n v="0.2"/>
    <n v="-12.196000000000005"/>
    <x v="1"/>
    <x v="1"/>
    <s v="Yes"/>
  </r>
  <r>
    <n v="9828"/>
    <s v="CA-2019-169999"/>
    <x v="249"/>
    <d v="2019-06-26T00:00:00"/>
    <s v="Standard Class"/>
    <s v="JS-15685"/>
    <s v="Jim Sink"/>
    <x v="1"/>
    <s v="United States"/>
    <x v="20"/>
    <x v="15"/>
    <n v="10035"/>
    <x v="3"/>
    <s v="OFF-ST-10001511"/>
    <x v="1"/>
    <x v="4"/>
    <s v="Space Solutions Commercial Steel Shelving"/>
    <n v="129.30000000000001"/>
    <n v="2"/>
    <n v="0"/>
    <n v="6.4649999999999892"/>
    <x v="3"/>
    <x v="0"/>
    <s v="No"/>
  </r>
  <r>
    <n v="9829"/>
    <s v="CA-2019-169999"/>
    <x v="249"/>
    <d v="2019-06-26T00:00:00"/>
    <s v="Standard Class"/>
    <s v="JS-15685"/>
    <s v="Jim Sink"/>
    <x v="1"/>
    <s v="United States"/>
    <x v="20"/>
    <x v="15"/>
    <n v="10035"/>
    <x v="3"/>
    <s v="OFF-BI-10004728"/>
    <x v="1"/>
    <x v="8"/>
    <s v="Wilson Jones Turn Tabs Binder Tool for Ring Binders"/>
    <n v="11.568000000000001"/>
    <n v="3"/>
    <n v="0.2"/>
    <n v="3.7595999999999998"/>
    <x v="3"/>
    <x v="0"/>
    <s v="No"/>
  </r>
  <r>
    <n v="9830"/>
    <s v="US-2019-152842"/>
    <x v="11"/>
    <d v="2019-07-23T00:00:00"/>
    <s v="Standard Class"/>
    <s v="NF-18385"/>
    <s v="Natalie Fritzler"/>
    <x v="0"/>
    <s v="United States"/>
    <x v="35"/>
    <x v="3"/>
    <n v="28205"/>
    <x v="0"/>
    <s v="FUR-CH-10004218"/>
    <x v="0"/>
    <x v="1"/>
    <s v="Global Fabric Manager's Chair, Dark Gray"/>
    <n v="242.35200000000003"/>
    <n v="3"/>
    <n v="0.2"/>
    <n v="15.147000000000006"/>
    <x v="0"/>
    <x v="0"/>
    <s v="No"/>
  </r>
  <r>
    <n v="9831"/>
    <s v="CA-2016-113257"/>
    <x v="757"/>
    <d v="2016-12-18T00:00:00"/>
    <s v="Second Class"/>
    <s v="SC-20305"/>
    <s v="Sean Christensen"/>
    <x v="0"/>
    <s v="United States"/>
    <x v="486"/>
    <x v="5"/>
    <n v="77705"/>
    <x v="2"/>
    <s v="TEC-AC-10004171"/>
    <x v="2"/>
    <x v="11"/>
    <s v="Razer Kraken 7.1 Surround Sound Over Ear USB Gaming Headset"/>
    <n v="319.96800000000002"/>
    <n v="4"/>
    <n v="0.2"/>
    <n v="95.990400000000008"/>
    <x v="2"/>
    <x v="0"/>
    <s v="No"/>
  </r>
  <r>
    <n v="9832"/>
    <s v="CA-2016-113257"/>
    <x v="757"/>
    <d v="2016-12-18T00:00:00"/>
    <s v="Second Class"/>
    <s v="SC-20305"/>
    <s v="Sean Christensen"/>
    <x v="0"/>
    <s v="United States"/>
    <x v="486"/>
    <x v="5"/>
    <n v="77705"/>
    <x v="2"/>
    <s v="FUR-FU-10001706"/>
    <x v="0"/>
    <x v="5"/>
    <s v="Longer-Life Soft White Bulbs"/>
    <n v="8.6240000000000023"/>
    <n v="7"/>
    <n v="0.6"/>
    <n v="-2.5872000000000011"/>
    <x v="2"/>
    <x v="0"/>
    <s v="No"/>
  </r>
  <r>
    <n v="9833"/>
    <s v="CA-2016-133963"/>
    <x v="598"/>
    <d v="2016-05-22T00:00:00"/>
    <s v="Second Class"/>
    <s v="GA-14515"/>
    <s v="George Ashbrook"/>
    <x v="0"/>
    <s v="United States"/>
    <x v="61"/>
    <x v="5"/>
    <n v="75220"/>
    <x v="2"/>
    <s v="OFF-PA-10001526"/>
    <x v="1"/>
    <x v="10"/>
    <s v="Xerox 1949"/>
    <n v="3.9840000000000004"/>
    <n v="1"/>
    <n v="0.2"/>
    <n v="1.4442000000000004"/>
    <x v="2"/>
    <x v="0"/>
    <s v="No"/>
  </r>
  <r>
    <n v="9834"/>
    <s v="CA-2019-130302"/>
    <x v="32"/>
    <d v="2019-09-19T00:00:00"/>
    <s v="Standard Class"/>
    <s v="CY-12745"/>
    <s v="Craig Yedwab"/>
    <x v="1"/>
    <s v="United States"/>
    <x v="24"/>
    <x v="24"/>
    <n v="45503"/>
    <x v="3"/>
    <s v="TEC-AC-10002001"/>
    <x v="2"/>
    <x v="11"/>
    <s v="Logitech Wireless Gaming Headset G930"/>
    <n v="895.94400000000019"/>
    <n v="7"/>
    <n v="0.2"/>
    <n v="190.38810000000001"/>
    <x v="3"/>
    <x v="0"/>
    <s v="No"/>
  </r>
  <r>
    <n v="9835"/>
    <s v="CA-2018-126627"/>
    <x v="1155"/>
    <d v="2018-10-12T00:00:00"/>
    <s v="First Class"/>
    <s v="WB-21850"/>
    <s v="William Brown"/>
    <x v="0"/>
    <s v="United States"/>
    <x v="189"/>
    <x v="5"/>
    <n v="77571"/>
    <x v="2"/>
    <s v="FUR-FU-10004963"/>
    <x v="0"/>
    <x v="5"/>
    <s v="Eldon 400 Class Desk Accessories, Black Carbon"/>
    <n v="14"/>
    <n v="4"/>
    <n v="0.6"/>
    <n v="-6.2999999999999972"/>
    <x v="2"/>
    <x v="0"/>
    <s v="No"/>
  </r>
  <r>
    <n v="9836"/>
    <s v="CA-2018-126627"/>
    <x v="1155"/>
    <d v="2018-10-12T00:00:00"/>
    <s v="First Class"/>
    <s v="WB-21850"/>
    <s v="William Brown"/>
    <x v="0"/>
    <s v="United States"/>
    <x v="189"/>
    <x v="5"/>
    <n v="77571"/>
    <x v="2"/>
    <s v="OFF-BI-10001597"/>
    <x v="1"/>
    <x v="8"/>
    <s v="Wilson Jones Ledger-Size, Piano-Hinge Binder, 2&quot;, Blue"/>
    <n v="16.391999999999996"/>
    <n v="2"/>
    <n v="0.8"/>
    <n v="-26.227200000000003"/>
    <x v="2"/>
    <x v="0"/>
    <s v="No"/>
  </r>
  <r>
    <n v="9837"/>
    <s v="US-2018-125402"/>
    <x v="477"/>
    <d v="2018-10-01T00:00:00"/>
    <s v="Standard Class"/>
    <s v="DL-12865"/>
    <s v="Dan Lawera"/>
    <x v="0"/>
    <s v="United States"/>
    <x v="85"/>
    <x v="1"/>
    <n v="90805"/>
    <x v="1"/>
    <s v="OFF-PA-10000141"/>
    <x v="1"/>
    <x v="10"/>
    <s v="Ampad Evidence Wirebond Steno Books, 6&quot; x 9&quot;"/>
    <n v="10.9"/>
    <n v="5"/>
    <n v="0"/>
    <n v="5.1229999999999993"/>
    <x v="1"/>
    <x v="0"/>
    <s v="No"/>
  </r>
  <r>
    <n v="9838"/>
    <s v="US-2018-125402"/>
    <x v="477"/>
    <d v="2018-10-01T00:00:00"/>
    <s v="Standard Class"/>
    <s v="DL-12865"/>
    <s v="Dan Lawera"/>
    <x v="0"/>
    <s v="United States"/>
    <x v="85"/>
    <x v="1"/>
    <n v="90805"/>
    <x v="1"/>
    <s v="OFF-LA-10003923"/>
    <x v="1"/>
    <x v="2"/>
    <s v="Alphabetical Labels for Top Tab Filing"/>
    <n v="29.6"/>
    <n v="2"/>
    <n v="0"/>
    <n v="14.8"/>
    <x v="1"/>
    <x v="0"/>
    <s v="No"/>
  </r>
  <r>
    <n v="9839"/>
    <s v="US-2018-125402"/>
    <x v="477"/>
    <d v="2018-10-01T00:00:00"/>
    <s v="Standard Class"/>
    <s v="DL-12865"/>
    <s v="Dan Lawera"/>
    <x v="0"/>
    <s v="United States"/>
    <x v="85"/>
    <x v="1"/>
    <n v="90805"/>
    <x v="1"/>
    <s v="OFF-LA-10001771"/>
    <x v="1"/>
    <x v="2"/>
    <s v="Avery 513"/>
    <n v="4.9800000000000004"/>
    <n v="1"/>
    <n v="0"/>
    <n v="2.2907999999999999"/>
    <x v="1"/>
    <x v="0"/>
    <s v="No"/>
  </r>
  <r>
    <n v="9840"/>
    <s v="US-2018-125402"/>
    <x v="477"/>
    <d v="2018-10-01T00:00:00"/>
    <s v="Standard Class"/>
    <s v="DL-12865"/>
    <s v="Dan Lawera"/>
    <x v="0"/>
    <s v="United States"/>
    <x v="85"/>
    <x v="1"/>
    <n v="90805"/>
    <x v="1"/>
    <s v="TEC-CO-10001943"/>
    <x v="2"/>
    <x v="16"/>
    <s v="Canon PC-428 Personal Copier"/>
    <n v="479.97600000000006"/>
    <n v="3"/>
    <n v="0.2"/>
    <n v="161.99189999999999"/>
    <x v="1"/>
    <x v="0"/>
    <s v="No"/>
  </r>
  <r>
    <n v="9841"/>
    <s v="US-2018-125402"/>
    <x v="477"/>
    <d v="2018-10-01T00:00:00"/>
    <s v="Standard Class"/>
    <s v="DL-12865"/>
    <s v="Dan Lawera"/>
    <x v="0"/>
    <s v="United States"/>
    <x v="85"/>
    <x v="1"/>
    <n v="90805"/>
    <x v="1"/>
    <s v="TEC-PH-10003356"/>
    <x v="2"/>
    <x v="7"/>
    <s v="SmartStand Mobile Device Holder, Assorted Colors"/>
    <n v="44.736000000000004"/>
    <n v="8"/>
    <n v="0.2"/>
    <n v="4.4736000000000011"/>
    <x v="1"/>
    <x v="0"/>
    <s v="No"/>
  </r>
  <r>
    <n v="9842"/>
    <s v="US-2018-125402"/>
    <x v="477"/>
    <d v="2018-10-01T00:00:00"/>
    <s v="Standard Class"/>
    <s v="DL-12865"/>
    <s v="Dan Lawera"/>
    <x v="0"/>
    <s v="United States"/>
    <x v="85"/>
    <x v="1"/>
    <n v="90805"/>
    <x v="1"/>
    <s v="OFF-AR-10002255"/>
    <x v="1"/>
    <x v="6"/>
    <s v="Newell 346"/>
    <n v="5.76"/>
    <n v="2"/>
    <n v="0"/>
    <n v="1.6703999999999999"/>
    <x v="1"/>
    <x v="0"/>
    <s v="No"/>
  </r>
  <r>
    <n v="9843"/>
    <s v="US-2018-125402"/>
    <x v="477"/>
    <d v="2018-10-01T00:00:00"/>
    <s v="Standard Class"/>
    <s v="DL-12865"/>
    <s v="Dan Lawera"/>
    <x v="0"/>
    <s v="United States"/>
    <x v="85"/>
    <x v="1"/>
    <n v="90805"/>
    <x v="1"/>
    <s v="FUR-CH-10000665"/>
    <x v="0"/>
    <x v="1"/>
    <s v="Global Airflow Leather Mesh Back Chair, Black"/>
    <n v="483.13599999999997"/>
    <n v="4"/>
    <n v="0.2"/>
    <n v="60.391999999999939"/>
    <x v="1"/>
    <x v="0"/>
    <s v="No"/>
  </r>
  <r>
    <n v="9844"/>
    <s v="CA-2016-163867"/>
    <x v="561"/>
    <d v="2016-06-06T00:00:00"/>
    <s v="First Class"/>
    <s v="RE-19450"/>
    <s v="Richard Eichhorn"/>
    <x v="0"/>
    <s v="United States"/>
    <x v="27"/>
    <x v="10"/>
    <n v="62521"/>
    <x v="2"/>
    <s v="OFF-LA-10001771"/>
    <x v="1"/>
    <x v="2"/>
    <s v="Avery 513"/>
    <n v="15.936000000000002"/>
    <n v="4"/>
    <n v="0.2"/>
    <n v="5.1791999999999998"/>
    <x v="2"/>
    <x v="0"/>
    <s v="No"/>
  </r>
  <r>
    <n v="9845"/>
    <s v="CA-2016-163867"/>
    <x v="561"/>
    <d v="2016-06-06T00:00:00"/>
    <s v="First Class"/>
    <s v="RE-19450"/>
    <s v="Richard Eichhorn"/>
    <x v="0"/>
    <s v="United States"/>
    <x v="27"/>
    <x v="10"/>
    <n v="62521"/>
    <x v="2"/>
    <s v="FUR-FU-10001475"/>
    <x v="0"/>
    <x v="5"/>
    <s v="Contract Clock, 14&quot;, Brown"/>
    <n v="61.543999999999997"/>
    <n v="7"/>
    <n v="0.6"/>
    <n v="-40.003599999999999"/>
    <x v="2"/>
    <x v="0"/>
    <s v="No"/>
  </r>
  <r>
    <n v="9846"/>
    <s v="CA-2016-163867"/>
    <x v="561"/>
    <d v="2016-06-06T00:00:00"/>
    <s v="First Class"/>
    <s v="RE-19450"/>
    <s v="Richard Eichhorn"/>
    <x v="0"/>
    <s v="United States"/>
    <x v="27"/>
    <x v="10"/>
    <n v="62521"/>
    <x v="2"/>
    <s v="OFF-ST-10000877"/>
    <x v="1"/>
    <x v="4"/>
    <s v="Recycled Steel Personal File for Standard File Folders"/>
    <n v="132.696"/>
    <n v="3"/>
    <n v="0.2"/>
    <n v="9.9521999999999977"/>
    <x v="2"/>
    <x v="0"/>
    <s v="No"/>
  </r>
  <r>
    <n v="9847"/>
    <s v="CA-2019-169327"/>
    <x v="264"/>
    <d v="2019-09-04T00:00:00"/>
    <s v="Second Class"/>
    <s v="MH-17290"/>
    <s v="Marc Harrigan"/>
    <x v="2"/>
    <s v="United States"/>
    <x v="1"/>
    <x v="1"/>
    <n v="90008"/>
    <x v="1"/>
    <s v="OFF-AP-10001492"/>
    <x v="1"/>
    <x v="9"/>
    <s v="Acco Six-Outlet Power Strip, 4' Cord Length"/>
    <n v="43.099999999999994"/>
    <n v="5"/>
    <n v="0"/>
    <n v="11.206"/>
    <x v="1"/>
    <x v="1"/>
    <s v="Yes"/>
  </r>
  <r>
    <n v="9848"/>
    <s v="CA-2019-169327"/>
    <x v="264"/>
    <d v="2019-09-04T00:00:00"/>
    <s v="Second Class"/>
    <s v="MH-17290"/>
    <s v="Marc Harrigan"/>
    <x v="2"/>
    <s v="United States"/>
    <x v="1"/>
    <x v="1"/>
    <n v="90008"/>
    <x v="1"/>
    <s v="FUR-FU-10004188"/>
    <x v="0"/>
    <x v="5"/>
    <s v="Luxo Professional Combination Clamp-On Lamps"/>
    <n v="511.5"/>
    <n v="5"/>
    <n v="0"/>
    <n v="132.99"/>
    <x v="1"/>
    <x v="1"/>
    <s v="Yes"/>
  </r>
  <r>
    <n v="9849"/>
    <s v="CA-2019-169327"/>
    <x v="264"/>
    <d v="2019-09-04T00:00:00"/>
    <s v="Second Class"/>
    <s v="MH-17290"/>
    <s v="Marc Harrigan"/>
    <x v="2"/>
    <s v="United States"/>
    <x v="1"/>
    <x v="1"/>
    <n v="90008"/>
    <x v="1"/>
    <s v="OFF-BI-10004330"/>
    <x v="1"/>
    <x v="8"/>
    <s v="GBC Velobind Prepunched Cover Sets, Regency Series"/>
    <n v="147.91999999999999"/>
    <n v="5"/>
    <n v="0.2"/>
    <n v="46.224999999999987"/>
    <x v="1"/>
    <x v="1"/>
    <s v="Yes"/>
  </r>
  <r>
    <n v="9850"/>
    <s v="CA-2016-142979"/>
    <x v="791"/>
    <d v="2016-04-18T00:00:00"/>
    <s v="Standard Class"/>
    <s v="EH-13765"/>
    <s v="Edward Hooks"/>
    <x v="1"/>
    <s v="United States"/>
    <x v="529"/>
    <x v="1"/>
    <n v="95240"/>
    <x v="1"/>
    <s v="OFF-AR-10002987"/>
    <x v="1"/>
    <x v="6"/>
    <s v="Prismacolor Color Pencil Set"/>
    <n v="39.68"/>
    <n v="2"/>
    <n v="0"/>
    <n v="16.268800000000002"/>
    <x v="1"/>
    <x v="0"/>
    <s v="No"/>
  </r>
  <r>
    <n v="9851"/>
    <s v="CA-2018-158155"/>
    <x v="440"/>
    <d v="2018-05-06T00:00:00"/>
    <s v="Standard Class"/>
    <s v="EH-13765"/>
    <s v="Edward Hooks"/>
    <x v="1"/>
    <s v="United States"/>
    <x v="20"/>
    <x v="15"/>
    <n v="10009"/>
    <x v="3"/>
    <s v="FUR-FU-10000732"/>
    <x v="0"/>
    <x v="5"/>
    <s v="Eldon 200 Class Desk Accessories"/>
    <n v="12.56"/>
    <n v="2"/>
    <n v="0"/>
    <n v="4.0191999999999997"/>
    <x v="3"/>
    <x v="0"/>
    <s v="No"/>
  </r>
  <r>
    <n v="9852"/>
    <s v="CA-2018-158155"/>
    <x v="440"/>
    <d v="2018-05-06T00:00:00"/>
    <s v="Standard Class"/>
    <s v="EH-13765"/>
    <s v="Edward Hooks"/>
    <x v="1"/>
    <s v="United States"/>
    <x v="20"/>
    <x v="15"/>
    <n v="10009"/>
    <x v="3"/>
    <s v="OFF-BI-10001670"/>
    <x v="1"/>
    <x v="8"/>
    <s v="Vinyl Sectional Post Binders"/>
    <n v="90.480000000000018"/>
    <n v="3"/>
    <n v="0.2"/>
    <n v="33.93"/>
    <x v="3"/>
    <x v="0"/>
    <s v="No"/>
  </r>
  <r>
    <n v="9853"/>
    <s v="CA-2018-158155"/>
    <x v="440"/>
    <d v="2018-05-06T00:00:00"/>
    <s v="Standard Class"/>
    <s v="EH-13765"/>
    <s v="Edward Hooks"/>
    <x v="1"/>
    <s v="United States"/>
    <x v="20"/>
    <x v="15"/>
    <n v="10009"/>
    <x v="3"/>
    <s v="OFF-PA-10000533"/>
    <x v="1"/>
    <x v="10"/>
    <s v="Southworth Parchment Paper &amp; Envelopes"/>
    <n v="13.08"/>
    <n v="2"/>
    <n v="0"/>
    <n v="6.0167999999999999"/>
    <x v="3"/>
    <x v="0"/>
    <s v="No"/>
  </r>
  <r>
    <n v="9854"/>
    <s v="CA-2018-158155"/>
    <x v="440"/>
    <d v="2018-05-06T00:00:00"/>
    <s v="Standard Class"/>
    <s v="EH-13765"/>
    <s v="Edward Hooks"/>
    <x v="1"/>
    <s v="United States"/>
    <x v="20"/>
    <x v="15"/>
    <n v="10009"/>
    <x v="3"/>
    <s v="FUR-FU-10002253"/>
    <x v="0"/>
    <x v="5"/>
    <s v="Howard Miller 13&quot; Diameter Pewter Finish Round Wall Clock"/>
    <n v="214.7"/>
    <n v="5"/>
    <n v="0"/>
    <n v="83.733000000000004"/>
    <x v="3"/>
    <x v="0"/>
    <s v="No"/>
  </r>
  <r>
    <n v="9855"/>
    <s v="CA-2019-138870"/>
    <x v="249"/>
    <d v="2019-06-23T00:00:00"/>
    <s v="Standard Class"/>
    <s v="GA-14515"/>
    <s v="George Ashbrook"/>
    <x v="0"/>
    <s v="United States"/>
    <x v="8"/>
    <x v="1"/>
    <n v="94109"/>
    <x v="1"/>
    <s v="FUR-FU-10002396"/>
    <x v="0"/>
    <x v="5"/>
    <s v="DAX Copper Panel Document Frame, 5 x 7 Size"/>
    <n v="50.32"/>
    <n v="4"/>
    <n v="0"/>
    <n v="21.134400000000003"/>
    <x v="1"/>
    <x v="0"/>
    <s v="No"/>
  </r>
  <r>
    <n v="9856"/>
    <s v="CA-2019-138870"/>
    <x v="249"/>
    <d v="2019-06-23T00:00:00"/>
    <s v="Standard Class"/>
    <s v="GA-14515"/>
    <s v="George Ashbrook"/>
    <x v="0"/>
    <s v="United States"/>
    <x v="8"/>
    <x v="1"/>
    <n v="94109"/>
    <x v="1"/>
    <s v="OFF-PA-10004438"/>
    <x v="1"/>
    <x v="10"/>
    <s v="Xerox 1907"/>
    <n v="24.56"/>
    <n v="2"/>
    <n v="0"/>
    <n v="11.543199999999999"/>
    <x v="1"/>
    <x v="0"/>
    <s v="No"/>
  </r>
  <r>
    <n v="9857"/>
    <s v="CA-2016-120950"/>
    <x v="1230"/>
    <d v="2016-11-11T00:00:00"/>
    <s v="Standard Class"/>
    <s v="GA-14515"/>
    <s v="George Ashbrook"/>
    <x v="0"/>
    <s v="United States"/>
    <x v="38"/>
    <x v="32"/>
    <n v="31907"/>
    <x v="0"/>
    <s v="OFF-PA-10000587"/>
    <x v="1"/>
    <x v="10"/>
    <s v="Array Parchment Paper, Assorted Colors"/>
    <n v="43.68"/>
    <n v="6"/>
    <n v="0"/>
    <n v="20.9664"/>
    <x v="0"/>
    <x v="0"/>
    <s v="No"/>
  </r>
  <r>
    <n v="9858"/>
    <s v="CA-2017-164301"/>
    <x v="514"/>
    <d v="2017-03-30T00:00:00"/>
    <s v="Standard Class"/>
    <s v="EB-13840"/>
    <s v="Ellis Ballard"/>
    <x v="1"/>
    <s v="United States"/>
    <x v="4"/>
    <x v="4"/>
    <n v="98103"/>
    <x v="1"/>
    <s v="FUR-TA-10001889"/>
    <x v="0"/>
    <x v="3"/>
    <s v="Bush Advantage Collection Racetrack Conference Table"/>
    <n v="3393.68"/>
    <n v="8"/>
    <n v="0"/>
    <n v="610.86239999999998"/>
    <x v="1"/>
    <x v="0"/>
    <s v="No"/>
  </r>
  <r>
    <n v="9859"/>
    <s v="CA-2019-113278"/>
    <x v="424"/>
    <d v="2019-01-20T00:00:00"/>
    <s v="Standard Class"/>
    <s v="HR-14770"/>
    <s v="Hallie Redmond"/>
    <x v="2"/>
    <s v="United States"/>
    <x v="102"/>
    <x v="14"/>
    <n v="47374"/>
    <x v="2"/>
    <s v="OFF-ST-10001590"/>
    <x v="1"/>
    <x v="4"/>
    <s v="Tenex Personal Project File with Scoop Front Design, Black"/>
    <n v="67.400000000000006"/>
    <n v="5"/>
    <n v="0"/>
    <n v="17.523999999999997"/>
    <x v="2"/>
    <x v="0"/>
    <s v="No"/>
  </r>
  <r>
    <n v="9860"/>
    <s v="CA-2019-113278"/>
    <x v="424"/>
    <d v="2019-01-20T00:00:00"/>
    <s v="Standard Class"/>
    <s v="HR-14770"/>
    <s v="Hallie Redmond"/>
    <x v="2"/>
    <s v="United States"/>
    <x v="102"/>
    <x v="14"/>
    <n v="47374"/>
    <x v="2"/>
    <s v="OFF-FA-10003472"/>
    <x v="1"/>
    <x v="13"/>
    <s v="Bagged Rubber Bands"/>
    <n v="2.52"/>
    <n v="2"/>
    <n v="0"/>
    <n v="0.1008"/>
    <x v="2"/>
    <x v="0"/>
    <s v="No"/>
  </r>
  <r>
    <n v="9861"/>
    <s v="CA-2019-113278"/>
    <x v="424"/>
    <d v="2019-01-20T00:00:00"/>
    <s v="Standard Class"/>
    <s v="HR-14770"/>
    <s v="Hallie Redmond"/>
    <x v="2"/>
    <s v="United States"/>
    <x v="102"/>
    <x v="14"/>
    <n v="47374"/>
    <x v="2"/>
    <s v="TEC-PH-10000169"/>
    <x v="2"/>
    <x v="7"/>
    <s v="ARKON Windshield Dashboard Air Vent Car Mount Holder"/>
    <n v="67.8"/>
    <n v="4"/>
    <n v="0"/>
    <n v="1.3559999999999945"/>
    <x v="2"/>
    <x v="0"/>
    <s v="No"/>
  </r>
  <r>
    <n v="9862"/>
    <s v="CA-2019-113278"/>
    <x v="424"/>
    <d v="2019-01-20T00:00:00"/>
    <s v="Standard Class"/>
    <s v="HR-14770"/>
    <s v="Hallie Redmond"/>
    <x v="2"/>
    <s v="United States"/>
    <x v="102"/>
    <x v="14"/>
    <n v="47374"/>
    <x v="2"/>
    <s v="OFF-ST-10002562"/>
    <x v="1"/>
    <x v="4"/>
    <s v="Staple magnet"/>
    <n v="18.760000000000002"/>
    <n v="2"/>
    <n v="0"/>
    <n v="5.2528000000000006"/>
    <x v="2"/>
    <x v="0"/>
    <s v="No"/>
  </r>
  <r>
    <n v="9863"/>
    <s v="CA-2019-113278"/>
    <x v="424"/>
    <d v="2019-01-20T00:00:00"/>
    <s v="Standard Class"/>
    <s v="HR-14770"/>
    <s v="Hallie Redmond"/>
    <x v="2"/>
    <s v="United States"/>
    <x v="102"/>
    <x v="14"/>
    <n v="47374"/>
    <x v="2"/>
    <s v="TEC-AC-10001445"/>
    <x v="2"/>
    <x v="11"/>
    <s v="Imation USB 2.0 Swivel Flash Drive USB flash drive - 4 GB - Pink"/>
    <n v="12.12"/>
    <n v="4"/>
    <n v="0"/>
    <n v="2.5451999999999995"/>
    <x v="2"/>
    <x v="0"/>
    <s v="No"/>
  </r>
  <r>
    <n v="9864"/>
    <s v="CA-2019-113278"/>
    <x v="424"/>
    <d v="2019-01-20T00:00:00"/>
    <s v="Standard Class"/>
    <s v="HR-14770"/>
    <s v="Hallie Redmond"/>
    <x v="2"/>
    <s v="United States"/>
    <x v="102"/>
    <x v="14"/>
    <n v="47374"/>
    <x v="2"/>
    <s v="OFF-PA-10004156"/>
    <x v="1"/>
    <x v="10"/>
    <s v="Xerox 188"/>
    <n v="11.34"/>
    <n v="1"/>
    <n v="0"/>
    <n v="5.5565999999999995"/>
    <x v="2"/>
    <x v="0"/>
    <s v="No"/>
  </r>
  <r>
    <n v="9865"/>
    <s v="CA-2019-113278"/>
    <x v="424"/>
    <d v="2019-01-20T00:00:00"/>
    <s v="Standard Class"/>
    <s v="HR-14770"/>
    <s v="Hallie Redmond"/>
    <x v="2"/>
    <s v="United States"/>
    <x v="102"/>
    <x v="14"/>
    <n v="47374"/>
    <x v="2"/>
    <s v="TEC-AC-10004469"/>
    <x v="2"/>
    <x v="11"/>
    <s v="Microsoft Sculpt Comfort Mouse"/>
    <n v="159.80000000000001"/>
    <n v="4"/>
    <n v="0"/>
    <n v="70.312000000000012"/>
    <x v="2"/>
    <x v="0"/>
    <s v="No"/>
  </r>
  <r>
    <n v="9866"/>
    <s v="CA-2019-113278"/>
    <x v="424"/>
    <d v="2019-01-20T00:00:00"/>
    <s v="Standard Class"/>
    <s v="HR-14770"/>
    <s v="Hallie Redmond"/>
    <x v="2"/>
    <s v="United States"/>
    <x v="102"/>
    <x v="14"/>
    <n v="47374"/>
    <x v="2"/>
    <s v="FUR-FU-10001037"/>
    <x v="0"/>
    <x v="5"/>
    <s v="DAX Charcoal/Nickel-Tone Document Frame, 5 x 7"/>
    <n v="18.96"/>
    <n v="2"/>
    <n v="0"/>
    <n v="8.532"/>
    <x v="2"/>
    <x v="0"/>
    <s v="No"/>
  </r>
  <r>
    <n v="9867"/>
    <s v="US-2017-116981"/>
    <x v="514"/>
    <d v="2017-03-28T00:00:00"/>
    <s v="Second Class"/>
    <s v="SM-20950"/>
    <s v="Suzanne McNair"/>
    <x v="1"/>
    <s v="United States"/>
    <x v="20"/>
    <x v="15"/>
    <n v="10009"/>
    <x v="3"/>
    <s v="OFF-ST-10002615"/>
    <x v="1"/>
    <x v="4"/>
    <s v="Dual Level, Single-Width Filing Carts"/>
    <n v="1085.42"/>
    <n v="7"/>
    <n v="0"/>
    <n v="282.20920000000001"/>
    <x v="3"/>
    <x v="0"/>
    <s v="No"/>
  </r>
  <r>
    <n v="9868"/>
    <s v="US-2017-116981"/>
    <x v="514"/>
    <d v="2017-03-28T00:00:00"/>
    <s v="Second Class"/>
    <s v="SM-20950"/>
    <s v="Suzanne McNair"/>
    <x v="1"/>
    <s v="United States"/>
    <x v="20"/>
    <x v="15"/>
    <n v="10009"/>
    <x v="3"/>
    <s v="OFF-AP-10000595"/>
    <x v="1"/>
    <x v="9"/>
    <s v="Disposable Triple-Filter Dust Bags"/>
    <n v="13.11"/>
    <n v="3"/>
    <n v="0"/>
    <n v="3.4086000000000003"/>
    <x v="3"/>
    <x v="0"/>
    <s v="No"/>
  </r>
  <r>
    <n v="9869"/>
    <s v="CA-2016-114195"/>
    <x v="301"/>
    <d v="2016-11-03T00:00:00"/>
    <s v="First Class"/>
    <s v="EA-14035"/>
    <s v="Erin Ashbrook"/>
    <x v="1"/>
    <s v="United States"/>
    <x v="530"/>
    <x v="24"/>
    <n v="45040"/>
    <x v="3"/>
    <s v="FUR-FU-10002253"/>
    <x v="0"/>
    <x v="5"/>
    <s v="Howard Miller 13&quot; Diameter Pewter Finish Round Wall Clock"/>
    <n v="68.703999999999994"/>
    <n v="2"/>
    <n v="0.2"/>
    <n v="16.317200000000003"/>
    <x v="3"/>
    <x v="0"/>
    <s v="No"/>
  </r>
  <r>
    <n v="9870"/>
    <s v="CA-2016-114195"/>
    <x v="301"/>
    <d v="2016-11-03T00:00:00"/>
    <s v="First Class"/>
    <s v="EA-14035"/>
    <s v="Erin Ashbrook"/>
    <x v="1"/>
    <s v="United States"/>
    <x v="530"/>
    <x v="24"/>
    <n v="45040"/>
    <x v="3"/>
    <s v="OFF-BI-10000494"/>
    <x v="1"/>
    <x v="8"/>
    <s v="Acco Economy Flexible Poly Round Ring Binder"/>
    <n v="3.1320000000000001"/>
    <n v="2"/>
    <n v="0.7"/>
    <n v="-2.6099999999999994"/>
    <x v="3"/>
    <x v="0"/>
    <s v="No"/>
  </r>
  <r>
    <n v="9871"/>
    <s v="CA-2016-114195"/>
    <x v="301"/>
    <d v="2016-11-03T00:00:00"/>
    <s v="First Class"/>
    <s v="EA-14035"/>
    <s v="Erin Ashbrook"/>
    <x v="1"/>
    <s v="United States"/>
    <x v="530"/>
    <x v="24"/>
    <n v="45040"/>
    <x v="3"/>
    <s v="OFF-BI-10001658"/>
    <x v="1"/>
    <x v="8"/>
    <s v="GBC Standard Therm-A-Bind Covers"/>
    <n v="22.428000000000004"/>
    <n v="3"/>
    <n v="0.7"/>
    <n v="-17.942399999999992"/>
    <x v="3"/>
    <x v="0"/>
    <s v="No"/>
  </r>
  <r>
    <n v="9872"/>
    <s v="CA-2019-146269"/>
    <x v="833"/>
    <d v="2019-10-06T00:00:00"/>
    <s v="Same Day"/>
    <s v="MH-17455"/>
    <s v="Mark Hamilton"/>
    <x v="0"/>
    <s v="United States"/>
    <x v="22"/>
    <x v="10"/>
    <n v="60623"/>
    <x v="2"/>
    <s v="OFF-ST-10003208"/>
    <x v="1"/>
    <x v="4"/>
    <s v="Adjustable Depth Letter/Legal Cart"/>
    <n v="290.33600000000001"/>
    <n v="2"/>
    <n v="0.2"/>
    <n v="32.662799999999947"/>
    <x v="2"/>
    <x v="0"/>
    <s v="No"/>
  </r>
  <r>
    <n v="9873"/>
    <s v="CA-2019-146269"/>
    <x v="833"/>
    <d v="2019-10-06T00:00:00"/>
    <s v="Same Day"/>
    <s v="MH-17455"/>
    <s v="Mark Hamilton"/>
    <x v="0"/>
    <s v="United States"/>
    <x v="22"/>
    <x v="10"/>
    <n v="60623"/>
    <x v="2"/>
    <s v="OFF-AR-10004790"/>
    <x v="1"/>
    <x v="6"/>
    <s v="Staples in misc. colors"/>
    <n v="19.152000000000001"/>
    <n v="2"/>
    <n v="0.2"/>
    <n v="1.1969999999999992"/>
    <x v="2"/>
    <x v="0"/>
    <s v="No"/>
  </r>
  <r>
    <n v="9874"/>
    <s v="CA-2018-100587"/>
    <x v="107"/>
    <d v="2018-12-14T00:00:00"/>
    <s v="Standard Class"/>
    <s v="SL-20155"/>
    <s v="Sara Luxemburg"/>
    <x v="2"/>
    <s v="United States"/>
    <x v="20"/>
    <x v="15"/>
    <n v="10024"/>
    <x v="3"/>
    <s v="OFF-PA-10004609"/>
    <x v="1"/>
    <x v="10"/>
    <s v="Xerox 221"/>
    <n v="6.48"/>
    <n v="1"/>
    <n v="0"/>
    <n v="3.1104000000000003"/>
    <x v="3"/>
    <x v="0"/>
    <s v="No"/>
  </r>
  <r>
    <n v="9875"/>
    <s v="CA-2018-166653"/>
    <x v="897"/>
    <d v="2018-09-24T00:00:00"/>
    <s v="Second Class"/>
    <s v="NP-18685"/>
    <s v="Nora Pelletier"/>
    <x v="2"/>
    <s v="United States"/>
    <x v="215"/>
    <x v="24"/>
    <n v="44134"/>
    <x v="3"/>
    <s v="OFF-EN-10003055"/>
    <x v="1"/>
    <x v="12"/>
    <s v="Blue String-Tie &amp; Button Interoffice Envelopes, 10 x 13"/>
    <n v="63.967999999999996"/>
    <n v="2"/>
    <n v="0.2"/>
    <n v="19.989999999999995"/>
    <x v="3"/>
    <x v="0"/>
    <s v="No"/>
  </r>
  <r>
    <n v="9876"/>
    <s v="CA-2017-130855"/>
    <x v="1231"/>
    <d v="2018-01-05T00:00:00"/>
    <s v="Standard Class"/>
    <s v="RF-19840"/>
    <s v="Roy Französisch"/>
    <x v="0"/>
    <s v="United States"/>
    <x v="20"/>
    <x v="15"/>
    <n v="10035"/>
    <x v="3"/>
    <s v="OFF-SU-10003936"/>
    <x v="1"/>
    <x v="14"/>
    <s v="Acme Serrated Blade Letter Opener"/>
    <n v="6.36"/>
    <n v="2"/>
    <n v="0"/>
    <n v="6.3600000000000101E-2"/>
    <x v="3"/>
    <x v="0"/>
    <s v="No"/>
  </r>
  <r>
    <n v="9877"/>
    <s v="US-2019-166324"/>
    <x v="693"/>
    <d v="2019-04-21T00:00:00"/>
    <s v="First Class"/>
    <s v="BE-11455"/>
    <s v="Brad Eason"/>
    <x v="2"/>
    <s v="United States"/>
    <x v="138"/>
    <x v="24"/>
    <n v="44105"/>
    <x v="3"/>
    <s v="OFF-ST-10000078"/>
    <x v="1"/>
    <x v="4"/>
    <s v="Tennsco 6- and 18-Compartment Lockers"/>
    <n v="848.5440000000001"/>
    <n v="4"/>
    <n v="0.2"/>
    <n v="-21.213600000000099"/>
    <x v="3"/>
    <x v="0"/>
    <s v="No"/>
  </r>
  <r>
    <n v="9878"/>
    <s v="US-2019-166324"/>
    <x v="693"/>
    <d v="2019-04-21T00:00:00"/>
    <s v="First Class"/>
    <s v="BE-11455"/>
    <s v="Brad Eason"/>
    <x v="2"/>
    <s v="United States"/>
    <x v="138"/>
    <x v="24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  <x v="3"/>
    <x v="0"/>
    <s v="No"/>
  </r>
  <r>
    <n v="9879"/>
    <s v="US-2019-166324"/>
    <x v="693"/>
    <d v="2019-04-21T00:00:00"/>
    <s v="First Class"/>
    <s v="BE-11455"/>
    <s v="Brad Eason"/>
    <x v="2"/>
    <s v="United States"/>
    <x v="138"/>
    <x v="24"/>
    <n v="44105"/>
    <x v="3"/>
    <s v="TEC-PH-10004080"/>
    <x v="2"/>
    <x v="7"/>
    <s v="Avaya 5410 Digital phone"/>
    <n v="122.38199999999999"/>
    <n v="3"/>
    <n v="0.4"/>
    <n v="-24.476399999999998"/>
    <x v="3"/>
    <x v="0"/>
    <s v="No"/>
  </r>
  <r>
    <n v="9880"/>
    <s v="CA-2018-122581"/>
    <x v="1036"/>
    <d v="2018-08-25T00:00:00"/>
    <s v="Standard Class"/>
    <s v="JK-15370"/>
    <s v="Jay Kimmel"/>
    <x v="0"/>
    <s v="United States"/>
    <x v="20"/>
    <x v="15"/>
    <n v="10035"/>
    <x v="3"/>
    <s v="FUR-CH-10002961"/>
    <x v="0"/>
    <x v="1"/>
    <s v="Leather Task Chair, Black"/>
    <n v="573.17399999999998"/>
    <n v="7"/>
    <n v="0.1"/>
    <n v="63.685999999999979"/>
    <x v="3"/>
    <x v="0"/>
    <s v="No"/>
  </r>
  <r>
    <n v="9881"/>
    <s v="CA-2017-104297"/>
    <x v="352"/>
    <d v="2017-05-31T00:00:00"/>
    <s v="First Class"/>
    <s v="CC-12100"/>
    <s v="Chad Cunningham"/>
    <x v="2"/>
    <s v="United States"/>
    <x v="138"/>
    <x v="24"/>
    <n v="44105"/>
    <x v="3"/>
    <s v="OFF-PA-10000474"/>
    <x v="1"/>
    <x v="10"/>
    <s v="Easy-staple paper"/>
    <n v="85.055999999999997"/>
    <n v="3"/>
    <n v="0.2"/>
    <n v="28.706399999999991"/>
    <x v="3"/>
    <x v="0"/>
    <s v="No"/>
  </r>
  <r>
    <n v="9882"/>
    <s v="CA-2016-153927"/>
    <x v="1132"/>
    <d v="2016-08-13T00:00:00"/>
    <s v="First Class"/>
    <s v="LL-16840"/>
    <s v="Lauren Leatherbury"/>
    <x v="0"/>
    <s v="United States"/>
    <x v="318"/>
    <x v="32"/>
    <n v="30188"/>
    <x v="0"/>
    <s v="OFF-BI-10000138"/>
    <x v="1"/>
    <x v="8"/>
    <s v="Acco Translucent Poly Ring Binders"/>
    <n v="14.04"/>
    <n v="3"/>
    <n v="0"/>
    <n v="6.7392000000000003"/>
    <x v="0"/>
    <x v="0"/>
    <s v="No"/>
  </r>
  <r>
    <n v="9883"/>
    <s v="CA-2016-153927"/>
    <x v="1132"/>
    <d v="2016-08-13T00:00:00"/>
    <s v="First Class"/>
    <s v="LL-16840"/>
    <s v="Lauren Leatherbury"/>
    <x v="0"/>
    <s v="United States"/>
    <x v="318"/>
    <x v="32"/>
    <n v="30188"/>
    <x v="0"/>
    <s v="TEC-AC-10000023"/>
    <x v="2"/>
    <x v="11"/>
    <s v="Maxell 74 Minute CD-R Spindle, 50/Pack"/>
    <n v="272.61"/>
    <n v="13"/>
    <n v="0"/>
    <n v="98.139599999999987"/>
    <x v="0"/>
    <x v="0"/>
    <s v="No"/>
  </r>
  <r>
    <n v="9884"/>
    <s v="CA-2016-112291"/>
    <x v="1232"/>
    <d v="2016-04-08T00:00:00"/>
    <s v="Standard Class"/>
    <s v="KE-16420"/>
    <s v="Katrina Edelman"/>
    <x v="1"/>
    <s v="United States"/>
    <x v="1"/>
    <x v="1"/>
    <n v="90008"/>
    <x v="1"/>
    <s v="OFF-EN-10001415"/>
    <x v="1"/>
    <x v="12"/>
    <s v="Staple envelope"/>
    <n v="11.16"/>
    <n v="2"/>
    <n v="0"/>
    <n v="5.58"/>
    <x v="1"/>
    <x v="0"/>
    <s v="No"/>
  </r>
  <r>
    <n v="9885"/>
    <s v="CA-2016-112291"/>
    <x v="1232"/>
    <d v="2016-04-08T00:00:00"/>
    <s v="Standard Class"/>
    <s v="KE-16420"/>
    <s v="Katrina Edelman"/>
    <x v="1"/>
    <s v="United States"/>
    <x v="1"/>
    <x v="1"/>
    <n v="90008"/>
    <x v="1"/>
    <s v="TEC-AC-10001284"/>
    <x v="2"/>
    <x v="11"/>
    <s v="Enermax Briskie RF Wireless Keyboard and Mouse Combo"/>
    <n v="62.31"/>
    <n v="3"/>
    <n v="0"/>
    <n v="22.4316"/>
    <x v="1"/>
    <x v="0"/>
    <s v="No"/>
  </r>
  <r>
    <n v="9886"/>
    <s v="CA-2016-112291"/>
    <x v="1232"/>
    <d v="2016-04-08T00:00:00"/>
    <s v="Standard Class"/>
    <s v="KE-16420"/>
    <s v="Katrina Edelman"/>
    <x v="1"/>
    <s v="United States"/>
    <x v="1"/>
    <x v="1"/>
    <n v="90008"/>
    <x v="1"/>
    <s v="TEC-AC-10000736"/>
    <x v="2"/>
    <x v="11"/>
    <s v="Logitech G600 MMO Gaming Mouse"/>
    <n v="159.97999999999999"/>
    <n v="2"/>
    <n v="0"/>
    <n v="57.592799999999997"/>
    <x v="1"/>
    <x v="0"/>
    <s v="No"/>
  </r>
  <r>
    <n v="9887"/>
    <s v="CA-2016-146997"/>
    <x v="1211"/>
    <d v="2016-01-27T00:00:00"/>
    <s v="Standard Class"/>
    <s v="SG-20605"/>
    <s v="Speros Goranitis"/>
    <x v="0"/>
    <s v="United States"/>
    <x v="240"/>
    <x v="14"/>
    <n v="47905"/>
    <x v="2"/>
    <s v="OFF-FA-10003467"/>
    <x v="1"/>
    <x v="13"/>
    <s v="Alliance Big Bands Rubber Bands, 12/Pack"/>
    <n v="5.9399999999999995"/>
    <n v="3"/>
    <n v="0"/>
    <n v="0"/>
    <x v="2"/>
    <x v="0"/>
    <s v="No"/>
  </r>
  <r>
    <n v="9888"/>
    <s v="CA-2019-169607"/>
    <x v="386"/>
    <d v="2019-10-15T00:00:00"/>
    <s v="First Class"/>
    <s v="CA-12265"/>
    <s v="Christina Anderson"/>
    <x v="0"/>
    <s v="United States"/>
    <x v="20"/>
    <x v="15"/>
    <n v="10024"/>
    <x v="3"/>
    <s v="OFF-PA-10000477"/>
    <x v="1"/>
    <x v="10"/>
    <s v="Xerox 1952"/>
    <n v="9.9600000000000009"/>
    <n v="2"/>
    <n v="0"/>
    <n v="4.6812000000000005"/>
    <x v="3"/>
    <x v="0"/>
    <s v="No"/>
  </r>
  <r>
    <n v="9889"/>
    <s v="CA-2017-127544"/>
    <x v="816"/>
    <d v="2017-08-12T00:00:00"/>
    <s v="Standard Class"/>
    <s v="RD-19585"/>
    <s v="Rob Dowd"/>
    <x v="0"/>
    <s v="United States"/>
    <x v="456"/>
    <x v="15"/>
    <n v="13501"/>
    <x v="3"/>
    <s v="TEC-AC-10000736"/>
    <x v="2"/>
    <x v="11"/>
    <s v="Logitech G600 MMO Gaming Mouse"/>
    <n v="79.989999999999995"/>
    <n v="1"/>
    <n v="0"/>
    <n v="28.796399999999998"/>
    <x v="3"/>
    <x v="0"/>
    <s v="No"/>
  </r>
  <r>
    <n v="9890"/>
    <s v="CA-2019-166499"/>
    <x v="498"/>
    <d v="2019-03-20T00:00:00"/>
    <s v="First Class"/>
    <s v="VG-21805"/>
    <s v="Vivek Grady"/>
    <x v="1"/>
    <s v="United States"/>
    <x v="80"/>
    <x v="30"/>
    <n v="8701"/>
    <x v="3"/>
    <s v="OFF-AR-10002467"/>
    <x v="1"/>
    <x v="6"/>
    <s v="Dixon Ticonderoga Pencils"/>
    <n v="8.94"/>
    <n v="3"/>
    <n v="0"/>
    <n v="2.4138000000000006"/>
    <x v="3"/>
    <x v="0"/>
    <s v="No"/>
  </r>
  <r>
    <n v="9891"/>
    <s v="US-2018-115441"/>
    <x v="197"/>
    <d v="2018-07-28T00:00:00"/>
    <s v="Second Class"/>
    <s v="SH-19975"/>
    <s v="Sally Hughsby"/>
    <x v="1"/>
    <s v="United States"/>
    <x v="158"/>
    <x v="6"/>
    <n v="53209"/>
    <x v="2"/>
    <s v="OFF-PA-10004996"/>
    <x v="1"/>
    <x v="10"/>
    <s v="Speediset Carbonless Redi-Letter 7&quot; x 8 1/2&quot;"/>
    <n v="20.62"/>
    <n v="2"/>
    <n v="0"/>
    <n v="9.6913999999999998"/>
    <x v="2"/>
    <x v="0"/>
    <s v="No"/>
  </r>
  <r>
    <n v="9892"/>
    <s v="US-2018-115441"/>
    <x v="197"/>
    <d v="2018-07-28T00:00:00"/>
    <s v="Second Class"/>
    <s v="SH-19975"/>
    <s v="Sally Hughsby"/>
    <x v="1"/>
    <s v="United States"/>
    <x v="158"/>
    <x v="6"/>
    <n v="53209"/>
    <x v="2"/>
    <s v="TEC-AC-10003116"/>
    <x v="2"/>
    <x v="11"/>
    <s v="Memorex Froggy Flash Drive 8 GB"/>
    <n v="124.25"/>
    <n v="7"/>
    <n v="0"/>
    <n v="48.457499999999996"/>
    <x v="2"/>
    <x v="0"/>
    <s v="No"/>
  </r>
  <r>
    <n v="9893"/>
    <s v="US-2018-115441"/>
    <x v="197"/>
    <d v="2018-07-28T00:00:00"/>
    <s v="Second Class"/>
    <s v="SH-19975"/>
    <s v="Sally Hughsby"/>
    <x v="1"/>
    <s v="United States"/>
    <x v="158"/>
    <x v="6"/>
    <n v="53209"/>
    <x v="2"/>
    <s v="TEC-PH-10002262"/>
    <x v="2"/>
    <x v="7"/>
    <s v="LG Electronics Tone+ HBS-730 Bluetooth Headset"/>
    <n v="297.55"/>
    <n v="5"/>
    <n v="0"/>
    <n v="83.314000000000021"/>
    <x v="2"/>
    <x v="0"/>
    <s v="No"/>
  </r>
  <r>
    <n v="9894"/>
    <s v="US-2018-115441"/>
    <x v="197"/>
    <d v="2018-07-28T00:00:00"/>
    <s v="Second Class"/>
    <s v="SH-19975"/>
    <s v="Sally Hughsby"/>
    <x v="1"/>
    <s v="United States"/>
    <x v="158"/>
    <x v="6"/>
    <n v="53209"/>
    <x v="2"/>
    <s v="FUR-CH-10004626"/>
    <x v="0"/>
    <x v="1"/>
    <s v="Office Star Flex Back Scooter Chair with Aluminum Finish Frame"/>
    <n v="403.56"/>
    <n v="4"/>
    <n v="0"/>
    <n v="96.854399999999998"/>
    <x v="2"/>
    <x v="0"/>
    <s v="No"/>
  </r>
  <r>
    <n v="9895"/>
    <s v="US-2018-115441"/>
    <x v="197"/>
    <d v="2018-07-28T00:00:00"/>
    <s v="Second Class"/>
    <s v="SH-19975"/>
    <s v="Sally Hughsby"/>
    <x v="1"/>
    <s v="United States"/>
    <x v="158"/>
    <x v="6"/>
    <n v="53209"/>
    <x v="2"/>
    <s v="FUR-FU-10001756"/>
    <x v="0"/>
    <x v="5"/>
    <s v="Eldon Expressions Desk Accessory, Wood Photo Frame, Mahogany"/>
    <n v="95.199999999999989"/>
    <n v="5"/>
    <n v="0"/>
    <n v="27.60799999999999"/>
    <x v="2"/>
    <x v="0"/>
    <s v="No"/>
  </r>
  <r>
    <n v="9896"/>
    <s v="CA-2016-115049"/>
    <x v="467"/>
    <d v="2016-10-01T00:00:00"/>
    <s v="Standard Class"/>
    <s v="MM-17920"/>
    <s v="Michael Moore"/>
    <x v="0"/>
    <s v="United States"/>
    <x v="22"/>
    <x v="10"/>
    <n v="60623"/>
    <x v="2"/>
    <s v="TEC-AC-10004859"/>
    <x v="2"/>
    <x v="11"/>
    <s v="Maxell Pro 80 Minute CD-R, 10/Pack"/>
    <n v="153.82400000000001"/>
    <n v="11"/>
    <n v="0.2"/>
    <n v="38.456000000000003"/>
    <x v="2"/>
    <x v="0"/>
    <s v="No"/>
  </r>
  <r>
    <n v="9897"/>
    <s v="CA-2016-156342"/>
    <x v="1103"/>
    <d v="2016-06-20T00:00:00"/>
    <s v="Second Class"/>
    <s v="JF-15415"/>
    <s v="Jennifer Ferguson"/>
    <x v="0"/>
    <s v="United States"/>
    <x v="22"/>
    <x v="10"/>
    <n v="60653"/>
    <x v="2"/>
    <s v="OFF-PA-10001725"/>
    <x v="1"/>
    <x v="10"/>
    <s v="Xerox 1892"/>
    <n v="62.015999999999998"/>
    <n v="2"/>
    <n v="0.2"/>
    <n v="22.480800000000002"/>
    <x v="2"/>
    <x v="0"/>
    <s v="No"/>
  </r>
  <r>
    <n v="9898"/>
    <s v="CA-2018-112830"/>
    <x v="112"/>
    <d v="2018-06-10T00:00:00"/>
    <s v="Standard Class"/>
    <s v="LP-17095"/>
    <s v="Liz Preis"/>
    <x v="0"/>
    <s v="United States"/>
    <x v="54"/>
    <x v="24"/>
    <n v="45014"/>
    <x v="3"/>
    <s v="FUR-FU-10004306"/>
    <x v="0"/>
    <x v="5"/>
    <s v="Electrix Halogen Magnifier Lamp"/>
    <n v="466.32000000000005"/>
    <n v="3"/>
    <n v="0.2"/>
    <n v="34.97399999999999"/>
    <x v="3"/>
    <x v="0"/>
    <s v="No"/>
  </r>
  <r>
    <n v="9899"/>
    <s v="CA-2018-112830"/>
    <x v="112"/>
    <d v="2018-06-10T00:00:00"/>
    <s v="Standard Class"/>
    <s v="LP-17095"/>
    <s v="Liz Preis"/>
    <x v="0"/>
    <s v="United States"/>
    <x v="54"/>
    <x v="24"/>
    <n v="45014"/>
    <x v="3"/>
    <s v="FUR-FU-10004845"/>
    <x v="0"/>
    <x v="5"/>
    <s v="Deflect-o EconoMat Nonstudded, No Bevel Mat"/>
    <n v="82.64"/>
    <n v="2"/>
    <n v="0.2"/>
    <n v="0"/>
    <x v="3"/>
    <x v="0"/>
    <s v="No"/>
  </r>
  <r>
    <n v="9900"/>
    <s v="US-2016-117380"/>
    <x v="1176"/>
    <d v="2016-04-03T00:00:00"/>
    <s v="Standard Class"/>
    <s v="MP-18175"/>
    <s v="Mike Pelletier"/>
    <x v="2"/>
    <s v="United States"/>
    <x v="24"/>
    <x v="24"/>
    <n v="45503"/>
    <x v="3"/>
    <s v="FUR-TA-10000198"/>
    <x v="0"/>
    <x v="3"/>
    <s v="Chromcraft Bull-Nose Wood Oval Conference Tables &amp; Bases"/>
    <n v="330.58800000000002"/>
    <n v="1"/>
    <n v="0.4"/>
    <n v="-143.25480000000002"/>
    <x v="3"/>
    <x v="0"/>
    <s v="No"/>
  </r>
  <r>
    <n v="9901"/>
    <s v="CA-2019-117646"/>
    <x v="170"/>
    <d v="2019-08-25T00:00:00"/>
    <s v="Standard Class"/>
    <s v="SC-20845"/>
    <s v="Sung Chung"/>
    <x v="0"/>
    <s v="United States"/>
    <x v="103"/>
    <x v="22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  <x v="1"/>
    <x v="0"/>
    <s v="No"/>
  </r>
  <r>
    <n v="9902"/>
    <s v="CA-2019-117646"/>
    <x v="170"/>
    <d v="2019-08-25T00:00:00"/>
    <s v="Standard Class"/>
    <s v="SC-20845"/>
    <s v="Sung Chung"/>
    <x v="0"/>
    <s v="United States"/>
    <x v="103"/>
    <x v="22"/>
    <n v="80027"/>
    <x v="1"/>
    <s v="FUR-FU-10001037"/>
    <x v="0"/>
    <x v="5"/>
    <s v="DAX Charcoal/Nickel-Tone Document Frame, 5 x 7"/>
    <n v="22.752000000000002"/>
    <n v="3"/>
    <n v="0.2"/>
    <n v="7.1099999999999994"/>
    <x v="1"/>
    <x v="0"/>
    <s v="No"/>
  </r>
  <r>
    <n v="9903"/>
    <s v="CA-2019-117646"/>
    <x v="170"/>
    <d v="2019-08-25T00:00:00"/>
    <s v="Standard Class"/>
    <s v="SC-20845"/>
    <s v="Sung Chung"/>
    <x v="0"/>
    <s v="United States"/>
    <x v="103"/>
    <x v="22"/>
    <n v="80027"/>
    <x v="1"/>
    <s v="OFF-PA-10001950"/>
    <x v="1"/>
    <x v="10"/>
    <s v="Southworth 25% Cotton Antique Laid Paper &amp; Envelopes"/>
    <n v="6.6720000000000006"/>
    <n v="1"/>
    <n v="0.2"/>
    <n v="2.0849999999999991"/>
    <x v="1"/>
    <x v="0"/>
    <s v="No"/>
  </r>
  <r>
    <n v="9904"/>
    <s v="CA-2016-122609"/>
    <x v="607"/>
    <d v="2016-11-18T00:00:00"/>
    <s v="Standard Class"/>
    <s v="DP-13000"/>
    <s v="Darren Powers"/>
    <x v="0"/>
    <s v="United States"/>
    <x v="238"/>
    <x v="5"/>
    <n v="75007"/>
    <x v="2"/>
    <s v="FUR-FU-10004587"/>
    <x v="0"/>
    <x v="5"/>
    <s v="GE General Use Halogen Bulbs, 100 Watts, 1 Bulb per Pack"/>
    <n v="25.128000000000004"/>
    <n v="3"/>
    <n v="0.6"/>
    <n v="-6.9101999999999997"/>
    <x v="2"/>
    <x v="0"/>
    <s v="No"/>
  </r>
  <r>
    <n v="9905"/>
    <s v="CA-2016-122609"/>
    <x v="607"/>
    <d v="2016-11-18T00:00:00"/>
    <s v="Standard Class"/>
    <s v="DP-13000"/>
    <s v="Darren Powers"/>
    <x v="0"/>
    <s v="United States"/>
    <x v="238"/>
    <x v="5"/>
    <n v="75007"/>
    <x v="2"/>
    <s v="TEC-AC-10002567"/>
    <x v="2"/>
    <x v="11"/>
    <s v="Logitech G602 Wireless Gaming Mouse"/>
    <n v="127.98399999999999"/>
    <n v="2"/>
    <n v="0.2"/>
    <n v="25.596799999999998"/>
    <x v="2"/>
    <x v="0"/>
    <s v="No"/>
  </r>
  <r>
    <n v="9906"/>
    <s v="US-2017-129007"/>
    <x v="1023"/>
    <d v="2017-09-15T00:00:00"/>
    <s v="First Class"/>
    <s v="KD-16615"/>
    <s v="Ken Dana"/>
    <x v="1"/>
    <s v="United States"/>
    <x v="125"/>
    <x v="1"/>
    <n v="92804"/>
    <x v="1"/>
    <s v="FUR-FU-10004973"/>
    <x v="0"/>
    <x v="5"/>
    <s v="Flat Face Poster Frame"/>
    <n v="131.88"/>
    <n v="7"/>
    <n v="0"/>
    <n v="55.389600000000002"/>
    <x v="1"/>
    <x v="0"/>
    <s v="No"/>
  </r>
  <r>
    <n v="9907"/>
    <s v="US-2017-129007"/>
    <x v="1023"/>
    <d v="2017-09-15T00:00:00"/>
    <s v="First Class"/>
    <s v="KD-16615"/>
    <s v="Ken Dana"/>
    <x v="1"/>
    <s v="United States"/>
    <x v="125"/>
    <x v="1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  <x v="1"/>
    <x v="0"/>
    <s v="No"/>
  </r>
  <r>
    <n v="9908"/>
    <s v="US-2017-129007"/>
    <x v="1023"/>
    <d v="2017-09-15T00:00:00"/>
    <s v="First Class"/>
    <s v="KD-16615"/>
    <s v="Ken Dana"/>
    <x v="1"/>
    <s v="United States"/>
    <x v="125"/>
    <x v="1"/>
    <n v="92804"/>
    <x v="1"/>
    <s v="FUR-CH-10000155"/>
    <x v="0"/>
    <x v="1"/>
    <s v="Global Comet Stacking Armless Chair"/>
    <n v="717.72"/>
    <n v="3"/>
    <n v="0.2"/>
    <n v="71.77200000000002"/>
    <x v="1"/>
    <x v="0"/>
    <s v="No"/>
  </r>
  <r>
    <n v="9909"/>
    <s v="US-2017-129007"/>
    <x v="1023"/>
    <d v="2017-09-15T00:00:00"/>
    <s v="First Class"/>
    <s v="KD-16615"/>
    <s v="Ken Dana"/>
    <x v="1"/>
    <s v="United States"/>
    <x v="125"/>
    <x v="1"/>
    <n v="92804"/>
    <x v="1"/>
    <s v="FUR-FU-10002379"/>
    <x v="0"/>
    <x v="5"/>
    <s v="Eldon Econocleat Chair Mats for Low Pile Carpets"/>
    <n v="207.35"/>
    <n v="5"/>
    <n v="0"/>
    <n v="24.881999999999991"/>
    <x v="1"/>
    <x v="0"/>
    <s v="No"/>
  </r>
  <r>
    <n v="9910"/>
    <s v="US-2017-129007"/>
    <x v="1023"/>
    <d v="2017-09-15T00:00:00"/>
    <s v="First Class"/>
    <s v="KD-16615"/>
    <s v="Ken Dana"/>
    <x v="1"/>
    <s v="United States"/>
    <x v="125"/>
    <x v="1"/>
    <n v="92804"/>
    <x v="1"/>
    <s v="FUR-FU-10004018"/>
    <x v="0"/>
    <x v="5"/>
    <s v="Tensor Computer Mounted Lamp"/>
    <n v="44.67"/>
    <n v="3"/>
    <n v="0"/>
    <n v="12.060900000000002"/>
    <x v="1"/>
    <x v="0"/>
    <s v="No"/>
  </r>
  <r>
    <n v="9911"/>
    <s v="US-2017-129007"/>
    <x v="1023"/>
    <d v="2017-09-15T00:00:00"/>
    <s v="First Class"/>
    <s v="KD-16615"/>
    <s v="Ken Dana"/>
    <x v="1"/>
    <s v="United States"/>
    <x v="125"/>
    <x v="1"/>
    <n v="92804"/>
    <x v="1"/>
    <s v="OFF-PA-10000994"/>
    <x v="1"/>
    <x v="10"/>
    <s v="Xerox 1915"/>
    <n v="209.7"/>
    <n v="2"/>
    <n v="0"/>
    <n v="100.65599999999999"/>
    <x v="1"/>
    <x v="0"/>
    <s v="No"/>
  </r>
  <r>
    <n v="9912"/>
    <s v="US-2016-157231"/>
    <x v="267"/>
    <d v="2016-04-09T00:00:00"/>
    <s v="Standard Class"/>
    <s v="RP-19855"/>
    <s v="Roy Phan"/>
    <x v="1"/>
    <s v="United States"/>
    <x v="102"/>
    <x v="0"/>
    <n v="40475"/>
    <x v="0"/>
    <s v="OFF-BI-10002852"/>
    <x v="1"/>
    <x v="8"/>
    <s v="Ibico Standard Transparent Covers"/>
    <n v="115.36"/>
    <n v="7"/>
    <n v="0"/>
    <n v="56.526400000000002"/>
    <x v="0"/>
    <x v="0"/>
    <s v="No"/>
  </r>
  <r>
    <n v="9913"/>
    <s v="CA-2017-132388"/>
    <x v="998"/>
    <d v="2017-10-12T00:00:00"/>
    <s v="First Class"/>
    <s v="KN-16390"/>
    <s v="Katherine Nockton"/>
    <x v="1"/>
    <s v="United States"/>
    <x v="443"/>
    <x v="1"/>
    <n v="93101"/>
    <x v="1"/>
    <s v="FUR-CH-10001714"/>
    <x v="0"/>
    <x v="1"/>
    <s v="Global Leather &amp; Oak Executive Chair, Burgundy"/>
    <n v="362.13599999999997"/>
    <n v="3"/>
    <n v="0.2"/>
    <n v="-54.320399999999978"/>
    <x v="1"/>
    <x v="0"/>
    <s v="No"/>
  </r>
  <r>
    <n v="9914"/>
    <s v="CA-2017-132388"/>
    <x v="998"/>
    <d v="2017-10-12T00:00:00"/>
    <s v="First Class"/>
    <s v="KN-16390"/>
    <s v="Katherine Nockton"/>
    <x v="1"/>
    <s v="United States"/>
    <x v="443"/>
    <x v="1"/>
    <n v="93101"/>
    <x v="1"/>
    <s v="OFF-LA-10000414"/>
    <x v="1"/>
    <x v="2"/>
    <s v="Avery 503"/>
    <n v="31.049999999999997"/>
    <n v="3"/>
    <n v="0"/>
    <n v="14.904"/>
    <x v="1"/>
    <x v="0"/>
    <s v="No"/>
  </r>
  <r>
    <n v="9915"/>
    <s v="CA-2019-160927"/>
    <x v="926"/>
    <d v="2019-01-31T00:00:00"/>
    <s v="Second Class"/>
    <s v="TM-21010"/>
    <s v="Tamara Manning"/>
    <x v="0"/>
    <s v="United States"/>
    <x v="292"/>
    <x v="23"/>
    <n v="52302"/>
    <x v="2"/>
    <s v="OFF-PA-10003848"/>
    <x v="1"/>
    <x v="10"/>
    <s v="Xerox 1997"/>
    <n v="12.96"/>
    <n v="2"/>
    <n v="0"/>
    <n v="6.2208000000000006"/>
    <x v="2"/>
    <x v="0"/>
    <s v="No"/>
  </r>
  <r>
    <n v="9916"/>
    <s v="CA-2019-160927"/>
    <x v="926"/>
    <d v="2019-01-31T00:00:00"/>
    <s v="Second Class"/>
    <s v="TM-21010"/>
    <s v="Tamara Manning"/>
    <x v="0"/>
    <s v="United States"/>
    <x v="292"/>
    <x v="23"/>
    <n v="52302"/>
    <x v="2"/>
    <s v="OFF-PA-10000176"/>
    <x v="1"/>
    <x v="10"/>
    <s v="Xerox 1887"/>
    <n v="94.85"/>
    <n v="5"/>
    <n v="0"/>
    <n v="45.527999999999992"/>
    <x v="2"/>
    <x v="0"/>
    <s v="No"/>
  </r>
  <r>
    <n v="9917"/>
    <s v="CA-2019-160927"/>
    <x v="926"/>
    <d v="2019-01-31T00:00:00"/>
    <s v="Second Class"/>
    <s v="TM-21010"/>
    <s v="Tamara Manning"/>
    <x v="0"/>
    <s v="United States"/>
    <x v="292"/>
    <x v="23"/>
    <n v="52302"/>
    <x v="2"/>
    <s v="OFF-ST-10001590"/>
    <x v="1"/>
    <x v="4"/>
    <s v="Tenex Personal Project File with Scoop Front Design, Black"/>
    <n v="13.48"/>
    <n v="1"/>
    <n v="0"/>
    <n v="3.5047999999999995"/>
    <x v="2"/>
    <x v="0"/>
    <s v="No"/>
  </r>
  <r>
    <n v="9918"/>
    <s v="CA-2019-160927"/>
    <x v="926"/>
    <d v="2019-01-31T00:00:00"/>
    <s v="Second Class"/>
    <s v="TM-21010"/>
    <s v="Tamara Manning"/>
    <x v="0"/>
    <s v="United States"/>
    <x v="292"/>
    <x v="23"/>
    <n v="52302"/>
    <x v="2"/>
    <s v="FUR-FU-10000010"/>
    <x v="0"/>
    <x v="5"/>
    <s v="DAX Value U-Channel Document Frames, Easel Back"/>
    <n v="14.91"/>
    <n v="3"/>
    <n v="0"/>
    <n v="4.6220999999999997"/>
    <x v="2"/>
    <x v="0"/>
    <s v="No"/>
  </r>
  <r>
    <n v="9919"/>
    <s v="CA-2017-105508"/>
    <x v="496"/>
    <d v="2017-09-29T00:00:00"/>
    <s v="Standard Class"/>
    <s v="JF-15190"/>
    <s v="Jamie Frazer"/>
    <x v="0"/>
    <s v="United States"/>
    <x v="20"/>
    <x v="15"/>
    <n v="10035"/>
    <x v="3"/>
    <s v="OFF-EN-10003055"/>
    <x v="1"/>
    <x v="12"/>
    <s v="Blue String-Tie &amp; Button Interoffice Envelopes, 10 x 13"/>
    <n v="39.979999999999997"/>
    <n v="1"/>
    <n v="0"/>
    <n v="17.990999999999996"/>
    <x v="3"/>
    <x v="0"/>
    <s v="No"/>
  </r>
  <r>
    <n v="9920"/>
    <s v="CA-2018-149272"/>
    <x v="543"/>
    <d v="2018-03-19T00:00:00"/>
    <s v="Standard Class"/>
    <s v="MY-18295"/>
    <s v="Muhammed Yedwab"/>
    <x v="1"/>
    <s v="United States"/>
    <x v="518"/>
    <x v="5"/>
    <n v="77803"/>
    <x v="2"/>
    <s v="FUR-CH-10000863"/>
    <x v="0"/>
    <x v="1"/>
    <s v="Novimex Swivel Fabric Task Chair"/>
    <n v="528.42999999999995"/>
    <n v="5"/>
    <n v="0.3"/>
    <n v="-143.43099999999998"/>
    <x v="2"/>
    <x v="0"/>
    <s v="No"/>
  </r>
  <r>
    <n v="9921"/>
    <s v="CA-2018-149272"/>
    <x v="543"/>
    <d v="2018-03-19T00:00:00"/>
    <s v="Standard Class"/>
    <s v="MY-18295"/>
    <s v="Muhammed Yedwab"/>
    <x v="1"/>
    <s v="United States"/>
    <x v="518"/>
    <x v="5"/>
    <n v="77803"/>
    <x v="2"/>
    <s v="OFF-BI-10004233"/>
    <x v="1"/>
    <x v="8"/>
    <s v="GBC Pre-Punched Binding Paper, Plastic, White, 8-1/2&quot; x 11&quot;"/>
    <n v="22.385999999999996"/>
    <n v="7"/>
    <n v="0.8"/>
    <n v="-35.817600000000013"/>
    <x v="2"/>
    <x v="0"/>
    <s v="No"/>
  </r>
  <r>
    <n v="9922"/>
    <s v="CA-2016-111360"/>
    <x v="156"/>
    <d v="2016-11-30T00:00:00"/>
    <s v="Standard Class"/>
    <s v="AT-10435"/>
    <s v="Alyssa Tate"/>
    <x v="2"/>
    <s v="United States"/>
    <x v="59"/>
    <x v="24"/>
    <n v="44312"/>
    <x v="3"/>
    <s v="OFF-BI-10003350"/>
    <x v="1"/>
    <x v="8"/>
    <s v="Acco Expandable Hanging Binders"/>
    <n v="5.7420000000000009"/>
    <n v="3"/>
    <n v="0.7"/>
    <n v="-4.5935999999999986"/>
    <x v="3"/>
    <x v="0"/>
    <s v="No"/>
  </r>
  <r>
    <n v="9923"/>
    <s v="US-2019-162124"/>
    <x v="636"/>
    <d v="2019-05-10T00:00:00"/>
    <s v="Standard Class"/>
    <s v="JF-15490"/>
    <s v="Jeremy Farry"/>
    <x v="0"/>
    <s v="United States"/>
    <x v="22"/>
    <x v="10"/>
    <n v="60653"/>
    <x v="2"/>
    <s v="TEC-AC-10001990"/>
    <x v="2"/>
    <x v="11"/>
    <s v="Kensington Orbit Wireless Mobile Trackball for PC and Mac"/>
    <n v="191.96800000000002"/>
    <n v="4"/>
    <n v="0.2"/>
    <n v="28.79519999999998"/>
    <x v="2"/>
    <x v="0"/>
    <s v="No"/>
  </r>
  <r>
    <n v="9924"/>
    <s v="CA-2017-159534"/>
    <x v="305"/>
    <d v="2017-03-23T00:00:00"/>
    <s v="First Class"/>
    <s v="DH-13075"/>
    <s v="Dave Hallsten"/>
    <x v="1"/>
    <s v="United States"/>
    <x v="20"/>
    <x v="15"/>
    <n v="10035"/>
    <x v="3"/>
    <s v="OFF-BI-10003982"/>
    <x v="1"/>
    <x v="8"/>
    <s v="Wilson Jones Century Plastic Molded Ring Binders"/>
    <n v="49.847999999999999"/>
    <n v="3"/>
    <n v="0.2"/>
    <n v="16.823699999999999"/>
    <x v="3"/>
    <x v="0"/>
    <s v="No"/>
  </r>
  <r>
    <n v="9925"/>
    <s v="CA-2017-159534"/>
    <x v="305"/>
    <d v="2017-03-23T00:00:00"/>
    <s v="First Class"/>
    <s v="DH-13075"/>
    <s v="Dave Hallsten"/>
    <x v="1"/>
    <s v="United States"/>
    <x v="20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  <x v="3"/>
    <x v="0"/>
    <s v="No"/>
  </r>
  <r>
    <n v="9926"/>
    <s v="CA-2017-159534"/>
    <x v="305"/>
    <d v="2017-03-23T00:00:00"/>
    <s v="First Class"/>
    <s v="DH-13075"/>
    <s v="Dave Hallsten"/>
    <x v="1"/>
    <s v="United States"/>
    <x v="20"/>
    <x v="15"/>
    <n v="10035"/>
    <x v="3"/>
    <s v="OFF-BI-10003656"/>
    <x v="1"/>
    <x v="8"/>
    <s v="Fellowes PB200 Plastic Comb Binding Machine"/>
    <n v="1087.9360000000001"/>
    <n v="8"/>
    <n v="0.2"/>
    <n v="353.5791999999999"/>
    <x v="3"/>
    <x v="0"/>
    <s v="No"/>
  </r>
  <r>
    <n v="9927"/>
    <s v="CA-2017-159534"/>
    <x v="305"/>
    <d v="2017-03-23T00:00:00"/>
    <s v="First Class"/>
    <s v="DH-13075"/>
    <s v="Dave Hallsten"/>
    <x v="1"/>
    <s v="United States"/>
    <x v="20"/>
    <x v="15"/>
    <n v="10035"/>
    <x v="3"/>
    <s v="TEC-PH-10002310"/>
    <x v="2"/>
    <x v="7"/>
    <s v="Panasonic KX T7731-B Digital phone"/>
    <n v="199.98"/>
    <n v="2"/>
    <n v="0"/>
    <n v="53.994599999999991"/>
    <x v="3"/>
    <x v="0"/>
    <s v="No"/>
  </r>
  <r>
    <n v="9928"/>
    <s v="CA-2017-159534"/>
    <x v="305"/>
    <d v="2017-03-23T00:00:00"/>
    <s v="First Class"/>
    <s v="DH-13075"/>
    <s v="Dave Hallsten"/>
    <x v="1"/>
    <s v="United States"/>
    <x v="20"/>
    <x v="15"/>
    <n v="10035"/>
    <x v="3"/>
    <s v="OFF-ST-10001172"/>
    <x v="1"/>
    <x v="4"/>
    <s v="Tennsco Lockers, Sand"/>
    <n v="83.92"/>
    <n v="4"/>
    <n v="0"/>
    <n v="20.140799999999999"/>
    <x v="3"/>
    <x v="0"/>
    <s v="No"/>
  </r>
  <r>
    <n v="9929"/>
    <s v="CA-2018-129630"/>
    <x v="913"/>
    <d v="2018-09-04T00:00:00"/>
    <s v="Same Day"/>
    <s v="IM-15055"/>
    <s v="Ionia McGrath"/>
    <x v="0"/>
    <s v="United States"/>
    <x v="8"/>
    <x v="1"/>
    <n v="94122"/>
    <x v="1"/>
    <s v="FUR-FU-10000260"/>
    <x v="0"/>
    <x v="5"/>
    <s v="6&quot; Cubicle Wall Clock, Black"/>
    <n v="24.27"/>
    <n v="3"/>
    <n v="0"/>
    <n v="8.7371999999999996"/>
    <x v="1"/>
    <x v="0"/>
    <s v="No"/>
  </r>
  <r>
    <n v="9930"/>
    <s v="CA-2018-129630"/>
    <x v="913"/>
    <d v="2018-09-04T00:00:00"/>
    <s v="Same Day"/>
    <s v="IM-15055"/>
    <s v="Ionia McGrath"/>
    <x v="0"/>
    <s v="United States"/>
    <x v="8"/>
    <x v="1"/>
    <n v="94122"/>
    <x v="1"/>
    <s v="TEC-CO-10003763"/>
    <x v="2"/>
    <x v="16"/>
    <s v="Canon PC1060 Personal Laser Copier"/>
    <n v="2799.9600000000005"/>
    <n v="5"/>
    <n v="0.2"/>
    <n v="944.98649999999986"/>
    <x v="1"/>
    <x v="0"/>
    <s v="No"/>
  </r>
  <r>
    <n v="9931"/>
    <s v="CA-2017-104948"/>
    <x v="50"/>
    <d v="2017-11-17T00:00:00"/>
    <s v="Standard Class"/>
    <s v="KH-16510"/>
    <s v="Keith Herrera"/>
    <x v="0"/>
    <s v="United States"/>
    <x v="272"/>
    <x v="1"/>
    <n v="92404"/>
    <x v="1"/>
    <s v="OFF-BI-10001267"/>
    <x v="1"/>
    <x v="8"/>
    <s v="Universal Recycled Hanging Pressboard Report Binders, Letter Size"/>
    <n v="9.8719999999999999"/>
    <n v="2"/>
    <n v="0.2"/>
    <n v="3.4551999999999996"/>
    <x v="1"/>
    <x v="0"/>
    <s v="No"/>
  </r>
  <r>
    <n v="9932"/>
    <s v="CA-2017-104948"/>
    <x v="50"/>
    <d v="2017-11-17T00:00:00"/>
    <s v="Standard Class"/>
    <s v="KH-16510"/>
    <s v="Keith Herrera"/>
    <x v="0"/>
    <s v="United States"/>
    <x v="272"/>
    <x v="1"/>
    <n v="92404"/>
    <x v="1"/>
    <s v="FUR-BO-10004357"/>
    <x v="0"/>
    <x v="0"/>
    <s v="O'Sullivan Living Dimensions 3-Shelf Bookcases"/>
    <n v="683.33199999999999"/>
    <n v="4"/>
    <n v="0.15"/>
    <n v="-40.196000000000055"/>
    <x v="1"/>
    <x v="0"/>
    <s v="No"/>
  </r>
  <r>
    <n v="9933"/>
    <s v="CA-2017-104948"/>
    <x v="50"/>
    <d v="2017-11-17T00:00:00"/>
    <s v="Standard Class"/>
    <s v="KH-16510"/>
    <s v="Keith Herrera"/>
    <x v="0"/>
    <s v="United States"/>
    <x v="272"/>
    <x v="1"/>
    <n v="92404"/>
    <x v="1"/>
    <s v="OFF-PA-10004610"/>
    <x v="1"/>
    <x v="10"/>
    <s v="Xerox 1900"/>
    <n v="29.96"/>
    <n v="7"/>
    <n v="0"/>
    <n v="13.481999999999998"/>
    <x v="1"/>
    <x v="0"/>
    <s v="No"/>
  </r>
  <r>
    <n v="9934"/>
    <s v="CA-2016-166555"/>
    <x v="384"/>
    <d v="2016-07-14T00:00:00"/>
    <s v="First Class"/>
    <s v="JK-15205"/>
    <s v="Jamie Kunitz"/>
    <x v="0"/>
    <s v="United States"/>
    <x v="221"/>
    <x v="15"/>
    <n v="14304"/>
    <x v="3"/>
    <s v="TEC-PH-10004912"/>
    <x v="2"/>
    <x v="7"/>
    <s v="Cisco SPA112 2 Port Phone Adapter"/>
    <n v="164.85000000000002"/>
    <n v="3"/>
    <n v="0"/>
    <n v="47.806499999999993"/>
    <x v="3"/>
    <x v="0"/>
    <s v="No"/>
  </r>
  <r>
    <n v="9935"/>
    <s v="CA-2018-114405"/>
    <x v="281"/>
    <d v="2018-04-12T00:00:00"/>
    <s v="Standard Class"/>
    <s v="AS-10240"/>
    <s v="Alan Shonely"/>
    <x v="0"/>
    <s v="United States"/>
    <x v="10"/>
    <x v="9"/>
    <n v="19120"/>
    <x v="3"/>
    <s v="OFF-AP-10003278"/>
    <x v="1"/>
    <x v="9"/>
    <s v="Belkin 7-Outlet SurgeMaster Home Series"/>
    <n v="33.528000000000006"/>
    <n v="3"/>
    <n v="0.2"/>
    <n v="2.5146000000000015"/>
    <x v="3"/>
    <x v="0"/>
    <s v="No"/>
  </r>
  <r>
    <n v="9936"/>
    <s v="CA-2018-114405"/>
    <x v="281"/>
    <d v="2018-04-12T00:00:00"/>
    <s v="Standard Class"/>
    <s v="AS-10240"/>
    <s v="Alan Shonely"/>
    <x v="0"/>
    <s v="United States"/>
    <x v="10"/>
    <x v="9"/>
    <n v="19120"/>
    <x v="3"/>
    <s v="OFF-ST-10001627"/>
    <x v="1"/>
    <x v="4"/>
    <s v="Eldon Jumbo ProFile Portable File Boxes Graphite/Black"/>
    <n v="36.744"/>
    <n v="3"/>
    <n v="0.2"/>
    <n v="3.6744000000000039"/>
    <x v="3"/>
    <x v="0"/>
    <s v="No"/>
  </r>
  <r>
    <n v="9937"/>
    <s v="CA-2019-132955"/>
    <x v="92"/>
    <d v="2019-06-28T00:00:00"/>
    <s v="Standard Class"/>
    <s v="SC-20575"/>
    <s v="Sonia Cooley"/>
    <x v="0"/>
    <s v="United States"/>
    <x v="395"/>
    <x v="34"/>
    <n v="2920"/>
    <x v="3"/>
    <s v="OFF-BI-10002735"/>
    <x v="1"/>
    <x v="8"/>
    <s v="GBC Prestige Therm-A-Bind Covers"/>
    <n v="102.93"/>
    <n v="3"/>
    <n v="0"/>
    <n v="48.377100000000006"/>
    <x v="3"/>
    <x v="0"/>
    <s v="No"/>
  </r>
  <r>
    <n v="9938"/>
    <s v="CA-2018-164889"/>
    <x v="1233"/>
    <d v="2018-06-06T00:00:00"/>
    <s v="Second Class"/>
    <s v="CP-12340"/>
    <s v="Christine Phan"/>
    <x v="1"/>
    <s v="United States"/>
    <x v="1"/>
    <x v="1"/>
    <n v="90049"/>
    <x v="1"/>
    <s v="FUR-TA-10001676"/>
    <x v="0"/>
    <x v="3"/>
    <s v="Hon 61000 Series Interactive Training Tables"/>
    <n v="71.088000000000008"/>
    <n v="2"/>
    <n v="0.2"/>
    <n v="-1.7772000000000041"/>
    <x v="1"/>
    <x v="0"/>
    <s v="No"/>
  </r>
  <r>
    <n v="9939"/>
    <s v="CA-2018-169824"/>
    <x v="939"/>
    <d v="2018-12-17T00:00:00"/>
    <s v="Standard Class"/>
    <s v="NS-18640"/>
    <s v="Noel Staavos"/>
    <x v="1"/>
    <s v="United States"/>
    <x v="20"/>
    <x v="15"/>
    <n v="10009"/>
    <x v="3"/>
    <s v="FUR-FU-10004864"/>
    <x v="0"/>
    <x v="5"/>
    <s v="Eldon 500 Class Desk Accessories"/>
    <n v="60.35"/>
    <n v="5"/>
    <n v="0"/>
    <n v="19.915500000000002"/>
    <x v="3"/>
    <x v="0"/>
    <s v="No"/>
  </r>
  <r>
    <n v="9940"/>
    <s v="CA-2018-169824"/>
    <x v="939"/>
    <d v="2018-12-17T00:00:00"/>
    <s v="Standard Class"/>
    <s v="NS-18640"/>
    <s v="Noel Staavos"/>
    <x v="1"/>
    <s v="United States"/>
    <x v="20"/>
    <x v="15"/>
    <n v="10009"/>
    <x v="3"/>
    <s v="OFF-SU-10000952"/>
    <x v="1"/>
    <x v="14"/>
    <s v="Fiskars Home &amp; Office Scissors"/>
    <n v="35.520000000000003"/>
    <n v="4"/>
    <n v="0"/>
    <n v="9.9456000000000024"/>
    <x v="3"/>
    <x v="0"/>
    <s v="No"/>
  </r>
  <r>
    <n v="9941"/>
    <s v="CA-2018-169824"/>
    <x v="939"/>
    <d v="2018-12-17T00:00:00"/>
    <s v="Standard Class"/>
    <s v="NS-18640"/>
    <s v="Noel Staavos"/>
    <x v="1"/>
    <s v="United States"/>
    <x v="20"/>
    <x v="15"/>
    <n v="10009"/>
    <x v="3"/>
    <s v="OFF-AR-10000462"/>
    <x v="1"/>
    <x v="6"/>
    <s v="Sanford Pocket Accent Highlighters"/>
    <n v="11.200000000000001"/>
    <n v="7"/>
    <n v="0"/>
    <n v="4.8160000000000007"/>
    <x v="3"/>
    <x v="0"/>
    <s v="No"/>
  </r>
  <r>
    <n v="9942"/>
    <s v="CA-2019-164028"/>
    <x v="221"/>
    <d v="2019-11-30T00:00:00"/>
    <s v="Standard Class"/>
    <s v="JL-15835"/>
    <s v="John Lee"/>
    <x v="0"/>
    <s v="United States"/>
    <x v="8"/>
    <x v="1"/>
    <n v="94122"/>
    <x v="1"/>
    <s v="TEC-AC-10001772"/>
    <x v="2"/>
    <x v="11"/>
    <s v="Memorex Mini Travel Drive 16 GB USB 2.0 Flash Drive"/>
    <n v="223.58"/>
    <n v="14"/>
    <n v="0"/>
    <n v="87.196200000000005"/>
    <x v="1"/>
    <x v="0"/>
    <s v="No"/>
  </r>
  <r>
    <n v="9943"/>
    <s v="CA-2016-143371"/>
    <x v="129"/>
    <d v="2017-01-03T00:00:00"/>
    <s v="Standard Class"/>
    <s v="MD-17350"/>
    <s v="Maribeth Dona"/>
    <x v="0"/>
    <s v="United States"/>
    <x v="125"/>
    <x v="1"/>
    <n v="92804"/>
    <x v="1"/>
    <s v="OFF-ST-10001128"/>
    <x v="1"/>
    <x v="4"/>
    <s v="Carina Mini System Audio Rack, Model AR050B"/>
    <n v="998.82"/>
    <n v="9"/>
    <n v="0"/>
    <n v="29.964600000000061"/>
    <x v="1"/>
    <x v="0"/>
    <s v="No"/>
  </r>
  <r>
    <n v="9944"/>
    <s v="CA-2016-143371"/>
    <x v="129"/>
    <d v="2017-01-03T00:00:00"/>
    <s v="Standard Class"/>
    <s v="MD-17350"/>
    <s v="Maribeth Dona"/>
    <x v="0"/>
    <s v="United States"/>
    <x v="125"/>
    <x v="1"/>
    <n v="92804"/>
    <x v="1"/>
    <s v="OFF-SU-10002537"/>
    <x v="1"/>
    <x v="14"/>
    <s v="Acme Box Cutter Scissors"/>
    <n v="51.150000000000006"/>
    <n v="5"/>
    <n v="0"/>
    <n v="13.299000000000003"/>
    <x v="1"/>
    <x v="0"/>
    <s v="No"/>
  </r>
  <r>
    <n v="9945"/>
    <s v="CA-2017-145415"/>
    <x v="1234"/>
    <d v="2017-04-17T00:00:00"/>
    <s v="Second Class"/>
    <s v="RD-19660"/>
    <s v="Robert Dilbeck"/>
    <x v="2"/>
    <s v="United States"/>
    <x v="4"/>
    <x v="4"/>
    <n v="98103"/>
    <x v="1"/>
    <s v="OFF-ST-10000419"/>
    <x v="1"/>
    <x v="4"/>
    <s v="Rogers Jumbo File, Granite"/>
    <n v="40.74"/>
    <n v="3"/>
    <n v="0"/>
    <n v="0.4073999999999991"/>
    <x v="1"/>
    <x v="0"/>
    <s v="No"/>
  </r>
  <r>
    <n v="9946"/>
    <s v="CA-2016-111157"/>
    <x v="1086"/>
    <d v="2016-03-06T00:00:00"/>
    <s v="Standard Class"/>
    <s v="NH-18610"/>
    <s v="Nicole Hansen"/>
    <x v="1"/>
    <s v="United States"/>
    <x v="10"/>
    <x v="9"/>
    <n v="19120"/>
    <x v="3"/>
    <s v="OFF-PA-10000327"/>
    <x v="1"/>
    <x v="10"/>
    <s v="Xerox 1971"/>
    <n v="3.4240000000000004"/>
    <n v="1"/>
    <n v="0.2"/>
    <n v="1.0699999999999996"/>
    <x v="3"/>
    <x v="0"/>
    <s v="No"/>
  </r>
  <r>
    <n v="9947"/>
    <s v="CA-2016-111157"/>
    <x v="1086"/>
    <d v="2016-03-06T00:00:00"/>
    <s v="Standard Class"/>
    <s v="NH-18610"/>
    <s v="Nicole Hansen"/>
    <x v="1"/>
    <s v="United States"/>
    <x v="10"/>
    <x v="9"/>
    <n v="19120"/>
    <x v="3"/>
    <s v="TEC-AC-10004353"/>
    <x v="2"/>
    <x v="11"/>
    <s v="Hypercom P1300 Pinpad"/>
    <n v="151.20000000000002"/>
    <n v="3"/>
    <n v="0.2"/>
    <n v="32.130000000000003"/>
    <x v="3"/>
    <x v="0"/>
    <s v="No"/>
  </r>
  <r>
    <n v="9948"/>
    <s v="CA-2019-121559"/>
    <x v="702"/>
    <d v="2019-06-03T00:00:00"/>
    <s v="Second Class"/>
    <s v="HW-14935"/>
    <s v="Helen Wasserman"/>
    <x v="1"/>
    <s v="United States"/>
    <x v="245"/>
    <x v="14"/>
    <n v="46203"/>
    <x v="2"/>
    <s v="FUR-CH-10003746"/>
    <x v="0"/>
    <x v="1"/>
    <s v="Hon 4070 Series Pagoda Round Back Stacking Chairs"/>
    <n v="1925.88"/>
    <n v="6"/>
    <n v="0"/>
    <n v="539.24639999999999"/>
    <x v="2"/>
    <x v="0"/>
    <s v="No"/>
  </r>
  <r>
    <n v="9949"/>
    <s v="CA-2019-121559"/>
    <x v="702"/>
    <d v="2019-06-03T00:00:00"/>
    <s v="Second Class"/>
    <s v="HW-14935"/>
    <s v="Helen Wasserman"/>
    <x v="1"/>
    <s v="United States"/>
    <x v="245"/>
    <x v="14"/>
    <n v="46203"/>
    <x v="2"/>
    <s v="OFF-AP-10002945"/>
    <x v="1"/>
    <x v="9"/>
    <s v="Honeywell Enviracaire Portable HEPA Air Cleaner for 17' x 22' Room"/>
    <n v="2405.1999999999998"/>
    <n v="8"/>
    <n v="0"/>
    <n v="793.71599999999989"/>
    <x v="2"/>
    <x v="0"/>
    <s v="No"/>
  </r>
  <r>
    <n v="9950"/>
    <s v="CA-2019-121559"/>
    <x v="702"/>
    <d v="2019-06-03T00:00:00"/>
    <s v="Second Class"/>
    <s v="HW-14935"/>
    <s v="Helen Wasserman"/>
    <x v="1"/>
    <s v="United States"/>
    <x v="245"/>
    <x v="14"/>
    <n v="46203"/>
    <x v="2"/>
    <s v="TEC-AC-10004568"/>
    <x v="2"/>
    <x v="11"/>
    <s v="Maxell LTO Ultrium - 800 GB"/>
    <n v="83.97"/>
    <n v="3"/>
    <n v="0"/>
    <n v="15.954299999999993"/>
    <x v="2"/>
    <x v="0"/>
    <s v="No"/>
  </r>
  <r>
    <n v="9951"/>
    <s v="CA-2019-121559"/>
    <x v="702"/>
    <d v="2019-06-03T00:00:00"/>
    <s v="Second Class"/>
    <s v="HW-14935"/>
    <s v="Helen Wasserman"/>
    <x v="1"/>
    <s v="United States"/>
    <x v="245"/>
    <x v="14"/>
    <n v="46203"/>
    <x v="2"/>
    <s v="TEC-AC-10001714"/>
    <x v="2"/>
    <x v="11"/>
    <s v="Logitech MX Performance Wireless Mouse"/>
    <n v="39.89"/>
    <n v="1"/>
    <n v="0"/>
    <n v="14.7593"/>
    <x v="2"/>
    <x v="0"/>
    <s v="No"/>
  </r>
  <r>
    <n v="9952"/>
    <s v="CA-2019-121559"/>
    <x v="702"/>
    <d v="2019-06-03T00:00:00"/>
    <s v="Second Class"/>
    <s v="HW-14935"/>
    <s v="Helen Wasserman"/>
    <x v="1"/>
    <s v="United States"/>
    <x v="245"/>
    <x v="14"/>
    <n v="46203"/>
    <x v="2"/>
    <s v="OFF-BI-10002072"/>
    <x v="1"/>
    <x v="8"/>
    <s v="Cardinal Slant-D Ring Binders"/>
    <n v="17.38"/>
    <n v="2"/>
    <n v="0"/>
    <n v="8.69"/>
    <x v="2"/>
    <x v="0"/>
    <s v="No"/>
  </r>
  <r>
    <n v="9953"/>
    <s v="CA-2017-141593"/>
    <x v="639"/>
    <d v="2017-12-16T00:00:00"/>
    <s v="Second Class"/>
    <s v="DB-12970"/>
    <s v="Darren Budd"/>
    <x v="1"/>
    <s v="United States"/>
    <x v="1"/>
    <x v="1"/>
    <n v="90045"/>
    <x v="1"/>
    <s v="OFF-BI-10001153"/>
    <x v="1"/>
    <x v="8"/>
    <s v="Ibico Recycled Grain-Textured Covers"/>
    <n v="55.264000000000003"/>
    <n v="2"/>
    <n v="0.2"/>
    <n v="20.723999999999997"/>
    <x v="1"/>
    <x v="1"/>
    <s v="Yes"/>
  </r>
  <r>
    <n v="9954"/>
    <s v="CA-2017-141593"/>
    <x v="639"/>
    <d v="2017-12-16T00:00:00"/>
    <s v="Second Class"/>
    <s v="DB-12970"/>
    <s v="Darren Budd"/>
    <x v="1"/>
    <s v="United States"/>
    <x v="1"/>
    <x v="1"/>
    <n v="90045"/>
    <x v="1"/>
    <s v="OFF-PA-10004983"/>
    <x v="1"/>
    <x v="10"/>
    <s v="Xerox 23"/>
    <n v="6.48"/>
    <n v="1"/>
    <n v="0"/>
    <n v="3.1104000000000003"/>
    <x v="1"/>
    <x v="1"/>
    <s v="Yes"/>
  </r>
  <r>
    <n v="9955"/>
    <s v="CA-2017-141593"/>
    <x v="639"/>
    <d v="2017-12-16T00:00:00"/>
    <s v="Second Class"/>
    <s v="DB-12970"/>
    <s v="Darren Budd"/>
    <x v="1"/>
    <s v="United States"/>
    <x v="1"/>
    <x v="1"/>
    <n v="90045"/>
    <x v="1"/>
    <s v="OFF-BI-10000948"/>
    <x v="1"/>
    <x v="8"/>
    <s v="GBC Laser Imprintable Binding System Covers, Desert Sand"/>
    <n v="34.248000000000005"/>
    <n v="3"/>
    <n v="0.2"/>
    <n v="11.558699999999998"/>
    <x v="1"/>
    <x v="1"/>
    <s v="Yes"/>
  </r>
  <r>
    <n v="9956"/>
    <s v="CA-2017-141593"/>
    <x v="639"/>
    <d v="2017-12-16T00:00:00"/>
    <s v="Second Class"/>
    <s v="DB-12970"/>
    <s v="Darren Budd"/>
    <x v="1"/>
    <s v="United States"/>
    <x v="1"/>
    <x v="1"/>
    <n v="90045"/>
    <x v="1"/>
    <s v="FUR-TA-10002622"/>
    <x v="0"/>
    <x v="3"/>
    <s v="Bush Andora Conference Table, Maple/Graphite Gray Finish"/>
    <n v="273.56799999999998"/>
    <n v="2"/>
    <n v="0.2"/>
    <n v="10.258800000000008"/>
    <x v="1"/>
    <x v="1"/>
    <s v="Yes"/>
  </r>
  <r>
    <n v="9957"/>
    <s v="US-2016-143287"/>
    <x v="7"/>
    <d v="2016-11-17T00:00:00"/>
    <s v="Standard Class"/>
    <s v="KN-16705"/>
    <s v="Kristina Nunn"/>
    <x v="2"/>
    <s v="United States"/>
    <x v="106"/>
    <x v="15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  <x v="3"/>
    <x v="1"/>
    <s v="Yes"/>
  </r>
  <r>
    <n v="9958"/>
    <s v="US-2016-143287"/>
    <x v="7"/>
    <d v="2016-11-17T00:00:00"/>
    <s v="Standard Class"/>
    <s v="KN-16705"/>
    <s v="Kristina Nunn"/>
    <x v="2"/>
    <s v="United States"/>
    <x v="106"/>
    <x v="15"/>
    <n v="10801"/>
    <x v="3"/>
    <s v="OFF-PA-10004039"/>
    <x v="1"/>
    <x v="10"/>
    <s v="Xerox 1882"/>
    <n v="223.92"/>
    <n v="4"/>
    <n v="0"/>
    <n v="109.7208"/>
    <x v="3"/>
    <x v="1"/>
    <s v="Yes"/>
  </r>
  <r>
    <n v="9959"/>
    <s v="US-2016-143287"/>
    <x v="7"/>
    <d v="2016-11-17T00:00:00"/>
    <s v="Standard Class"/>
    <s v="KN-16705"/>
    <s v="Kristina Nunn"/>
    <x v="2"/>
    <s v="United States"/>
    <x v="106"/>
    <x v="15"/>
    <n v="10801"/>
    <x v="3"/>
    <s v="OFF-SU-10001574"/>
    <x v="1"/>
    <x v="14"/>
    <s v="Acme Value Line Scissors"/>
    <n v="7.3"/>
    <n v="2"/>
    <n v="0"/>
    <n v="2.1899999999999995"/>
    <x v="3"/>
    <x v="1"/>
    <s v="Yes"/>
  </r>
  <r>
    <n v="9960"/>
    <s v="CA-2019-137421"/>
    <x v="833"/>
    <d v="2019-10-11T00:00:00"/>
    <s v="Standard Class"/>
    <s v="AJ-10945"/>
    <s v="Ashley Jarboe"/>
    <x v="0"/>
    <s v="United States"/>
    <x v="432"/>
    <x v="16"/>
    <n v="85224"/>
    <x v="1"/>
    <s v="OFF-AR-10001761"/>
    <x v="1"/>
    <x v="6"/>
    <s v="Avery Hi-Liter Smear-Safe Highlighters"/>
    <n v="9.3439999999999994"/>
    <n v="2"/>
    <n v="0.2"/>
    <n v="1.8687999999999998"/>
    <x v="1"/>
    <x v="0"/>
    <s v="No"/>
  </r>
  <r>
    <n v="9961"/>
    <s v="CA-2019-141446"/>
    <x v="118"/>
    <d v="2019-09-18T00:00:00"/>
    <s v="Second Class"/>
    <s v="CL-12700"/>
    <s v="Craig Leslie"/>
    <x v="2"/>
    <s v="United States"/>
    <x v="159"/>
    <x v="0"/>
    <n v="41042"/>
    <x v="0"/>
    <s v="TEC-AC-10002305"/>
    <x v="2"/>
    <x v="11"/>
    <s v="KeyTronic E03601U1 - Keyboard - Beige"/>
    <n v="18"/>
    <n v="1"/>
    <n v="0"/>
    <n v="3.2399999999999984"/>
    <x v="0"/>
    <x v="0"/>
    <s v="No"/>
  </r>
  <r>
    <n v="9962"/>
    <s v="CA-2017-168088"/>
    <x v="531"/>
    <d v="2017-03-22T00:00:00"/>
    <s v="First Class"/>
    <s v="CM-12655"/>
    <s v="Corinna Mitchell"/>
    <x v="2"/>
    <s v="United States"/>
    <x v="12"/>
    <x v="5"/>
    <n v="77041"/>
    <x v="2"/>
    <s v="OFF-PA-10000675"/>
    <x v="1"/>
    <x v="10"/>
    <s v="Xerox 1919"/>
    <n v="65.584000000000003"/>
    <n v="2"/>
    <n v="0.2"/>
    <n v="23.7742"/>
    <x v="2"/>
    <x v="0"/>
    <s v="No"/>
  </r>
  <r>
    <n v="9963"/>
    <s v="CA-2017-168088"/>
    <x v="531"/>
    <d v="2017-03-22T00:00:00"/>
    <s v="First Class"/>
    <s v="CM-12655"/>
    <s v="Corinna Mitchell"/>
    <x v="2"/>
    <s v="United States"/>
    <x v="12"/>
    <x v="5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  <x v="2"/>
    <x v="0"/>
    <s v="No"/>
  </r>
  <r>
    <n v="9964"/>
    <s v="CA-2017-143700"/>
    <x v="353"/>
    <d v="2017-07-26T00:00:00"/>
    <s v="Same Day"/>
    <s v="AS-10240"/>
    <s v="Alan Shonely"/>
    <x v="0"/>
    <s v="United States"/>
    <x v="10"/>
    <x v="9"/>
    <n v="19140"/>
    <x v="3"/>
    <s v="OFF-PA-10003072"/>
    <x v="1"/>
    <x v="10"/>
    <s v="Eureka Recycled Copy Paper 8 1/2&quot; x 11&quot;, Ream"/>
    <n v="10.368000000000002"/>
    <n v="2"/>
    <n v="0.2"/>
    <n v="3.6288"/>
    <x v="3"/>
    <x v="0"/>
    <s v="No"/>
  </r>
  <r>
    <n v="9965"/>
    <s v="CA-2018-146374"/>
    <x v="5"/>
    <d v="2018-12-10T00:00:00"/>
    <s v="Second Class"/>
    <s v="HE-14800"/>
    <s v="Harold Engle"/>
    <x v="1"/>
    <s v="United States"/>
    <x v="46"/>
    <x v="13"/>
    <n v="19711"/>
    <x v="3"/>
    <s v="FUR-FU-10002671"/>
    <x v="0"/>
    <x v="5"/>
    <s v="Electrix 20W Halogen Replacement Bulb for Zoom-In Desk Lamp"/>
    <n v="13.4"/>
    <n v="1"/>
    <n v="0"/>
    <n v="6.4319999999999995"/>
    <x v="3"/>
    <x v="0"/>
    <s v="No"/>
  </r>
  <r>
    <n v="9966"/>
    <s v="CA-2018-146374"/>
    <x v="5"/>
    <d v="2018-12-10T00:00:00"/>
    <s v="Second Class"/>
    <s v="HE-14800"/>
    <s v="Harold Engle"/>
    <x v="1"/>
    <s v="United States"/>
    <x v="46"/>
    <x v="13"/>
    <n v="19711"/>
    <x v="3"/>
    <s v="OFF-PA-10000349"/>
    <x v="1"/>
    <x v="10"/>
    <s v="Easy-staple paper"/>
    <n v="4.9800000000000004"/>
    <n v="1"/>
    <n v="0"/>
    <n v="2.3406000000000002"/>
    <x v="3"/>
    <x v="0"/>
    <s v="No"/>
  </r>
  <r>
    <n v="9967"/>
    <s v="CA-2018-146374"/>
    <x v="5"/>
    <d v="2018-12-10T00:00:00"/>
    <s v="Second Class"/>
    <s v="HE-14800"/>
    <s v="Harold Engle"/>
    <x v="1"/>
    <s v="United States"/>
    <x v="46"/>
    <x v="13"/>
    <n v="19711"/>
    <x v="3"/>
    <s v="OFF-EN-10004483"/>
    <x v="1"/>
    <x v="12"/>
    <s v="#10 White Business Envelopes,4 1/8 x 9 1/2"/>
    <n v="109.69"/>
    <n v="7"/>
    <n v="0"/>
    <n v="51.554299999999991"/>
    <x v="3"/>
    <x v="0"/>
    <s v="No"/>
  </r>
  <r>
    <n v="9968"/>
    <s v="CA-2019-153871"/>
    <x v="157"/>
    <d v="2019-12-17T00:00:00"/>
    <s v="Standard Class"/>
    <s v="RB-19435"/>
    <s v="Richard Bierner"/>
    <x v="0"/>
    <s v="United States"/>
    <x v="135"/>
    <x v="30"/>
    <n v="7060"/>
    <x v="3"/>
    <s v="OFF-BI-10004209"/>
    <x v="1"/>
    <x v="8"/>
    <s v="Fellowes Twister Kit, Gray/Clear, 3/pkg"/>
    <n v="40.199999999999996"/>
    <n v="5"/>
    <n v="0"/>
    <n v="18.089999999999996"/>
    <x v="3"/>
    <x v="0"/>
    <s v="No"/>
  </r>
  <r>
    <n v="9969"/>
    <s v="CA-2019-153871"/>
    <x v="157"/>
    <d v="2019-12-17T00:00:00"/>
    <s v="Standard Class"/>
    <s v="RB-19435"/>
    <s v="Richard Bierner"/>
    <x v="0"/>
    <s v="United States"/>
    <x v="135"/>
    <x v="30"/>
    <n v="7060"/>
    <x v="3"/>
    <s v="OFF-BI-10004600"/>
    <x v="1"/>
    <x v="8"/>
    <s v="Ibico Ibimaster 300 Manual Binding System"/>
    <n v="735.98"/>
    <n v="2"/>
    <n v="0"/>
    <n v="331.19099999999997"/>
    <x v="3"/>
    <x v="0"/>
    <s v="No"/>
  </r>
  <r>
    <n v="9970"/>
    <s v="CA-2019-153871"/>
    <x v="157"/>
    <d v="2019-12-17T00:00:00"/>
    <s v="Standard Class"/>
    <s v="RB-19435"/>
    <s v="Richard Bierner"/>
    <x v="0"/>
    <s v="United States"/>
    <x v="135"/>
    <x v="30"/>
    <n v="7060"/>
    <x v="3"/>
    <s v="OFF-AP-10003622"/>
    <x v="1"/>
    <x v="9"/>
    <s v="Bravo II Megaboss 12-Amp Hard Body Upright, Replacement Belts, 2 Belts per Pack"/>
    <n v="22.75"/>
    <n v="7"/>
    <n v="0"/>
    <n v="6.5974999999999993"/>
    <x v="3"/>
    <x v="0"/>
    <s v="No"/>
  </r>
  <r>
    <n v="9971"/>
    <s v="CA-2017-103772"/>
    <x v="1141"/>
    <d v="2017-07-02T00:00:00"/>
    <s v="Standard Class"/>
    <s v="MP-17470"/>
    <s v="Mark Packer"/>
    <x v="2"/>
    <s v="United States"/>
    <x v="214"/>
    <x v="32"/>
    <n v="30080"/>
    <x v="0"/>
    <s v="OFF-BI-10002867"/>
    <x v="1"/>
    <x v="8"/>
    <s v="GBC Recycled Regency Composition Covers"/>
    <n v="119.56"/>
    <n v="2"/>
    <n v="0"/>
    <n v="54.997599999999991"/>
    <x v="0"/>
    <x v="0"/>
    <s v="No"/>
  </r>
  <r>
    <n v="9972"/>
    <s v="CA-2017-103772"/>
    <x v="1141"/>
    <d v="2017-07-02T00:00:00"/>
    <s v="Standard Class"/>
    <s v="MP-17470"/>
    <s v="Mark Packer"/>
    <x v="2"/>
    <s v="United States"/>
    <x v="214"/>
    <x v="32"/>
    <n v="30080"/>
    <x v="0"/>
    <s v="OFF-AR-10000538"/>
    <x v="1"/>
    <x v="6"/>
    <s v="Boston Model 1800 Electric Pencil Sharpener, Gray"/>
    <n v="140.75"/>
    <n v="5"/>
    <n v="0"/>
    <n v="42.22499999999998"/>
    <x v="0"/>
    <x v="0"/>
    <s v="No"/>
  </r>
  <r>
    <n v="9973"/>
    <s v="CA-2018-130225"/>
    <x v="108"/>
    <d v="2018-09-17T00:00:00"/>
    <s v="Standard Class"/>
    <s v="RC-19960"/>
    <s v="Ryan Crowe"/>
    <x v="0"/>
    <s v="United States"/>
    <x v="12"/>
    <x v="5"/>
    <n v="77041"/>
    <x v="2"/>
    <s v="OFF-EN-10000056"/>
    <x v="1"/>
    <x v="12"/>
    <s v="Cameo Buff Policy Envelopes"/>
    <n v="99.567999999999998"/>
    <n v="2"/>
    <n v="0.2"/>
    <n v="33.604199999999992"/>
    <x v="2"/>
    <x v="0"/>
    <s v="No"/>
  </r>
  <r>
    <n v="9974"/>
    <s v="US-2018-103674"/>
    <x v="409"/>
    <d v="2018-12-10T00:00:00"/>
    <s v="Standard Class"/>
    <s v="AP-10720"/>
    <s v="Anne Pryor"/>
    <x v="2"/>
    <s v="United States"/>
    <x v="1"/>
    <x v="1"/>
    <n v="90032"/>
    <x v="1"/>
    <s v="TEC-PH-10004080"/>
    <x v="2"/>
    <x v="7"/>
    <s v="Avaya 5410 Digital phone"/>
    <n v="271.95999999999998"/>
    <n v="5"/>
    <n v="0.2"/>
    <n v="27.195999999999998"/>
    <x v="1"/>
    <x v="0"/>
    <s v="No"/>
  </r>
  <r>
    <n v="9975"/>
    <s v="US-2018-103674"/>
    <x v="409"/>
    <d v="2018-12-10T00:00:00"/>
    <s v="Standard Class"/>
    <s v="AP-10720"/>
    <s v="Anne Pryor"/>
    <x v="2"/>
    <s v="United States"/>
    <x v="1"/>
    <x v="1"/>
    <n v="90032"/>
    <x v="1"/>
    <s v="OFF-AR-10004752"/>
    <x v="1"/>
    <x v="6"/>
    <s v="Blackstonian Pencils"/>
    <n v="18.689999999999998"/>
    <n v="7"/>
    <n v="0"/>
    <n v="5.2332000000000001"/>
    <x v="1"/>
    <x v="0"/>
    <s v="No"/>
  </r>
  <r>
    <n v="9976"/>
    <s v="US-2018-103674"/>
    <x v="409"/>
    <d v="2018-12-10T00:00:00"/>
    <s v="Standard Class"/>
    <s v="AP-10720"/>
    <s v="Anne Pryor"/>
    <x v="2"/>
    <s v="United States"/>
    <x v="1"/>
    <x v="1"/>
    <n v="90032"/>
    <x v="1"/>
    <s v="OFF-PA-10000743"/>
    <x v="1"/>
    <x v="10"/>
    <s v="Xerox 1977"/>
    <n v="13.36"/>
    <n v="2"/>
    <n v="0"/>
    <n v="6.4127999999999998"/>
    <x v="1"/>
    <x v="0"/>
    <s v="No"/>
  </r>
  <r>
    <n v="9977"/>
    <s v="US-2018-103674"/>
    <x v="409"/>
    <d v="2018-12-10T00:00:00"/>
    <s v="Standard Class"/>
    <s v="AP-10720"/>
    <s v="Anne Pryor"/>
    <x v="2"/>
    <s v="United States"/>
    <x v="1"/>
    <x v="1"/>
    <n v="90032"/>
    <x v="1"/>
    <s v="TEC-PH-10002496"/>
    <x v="2"/>
    <x v="7"/>
    <s v="Cisco SPA301"/>
    <n v="249.58400000000003"/>
    <n v="2"/>
    <n v="0.2"/>
    <n v="31.197999999999986"/>
    <x v="1"/>
    <x v="0"/>
    <s v="No"/>
  </r>
  <r>
    <n v="9978"/>
    <s v="US-2018-103674"/>
    <x v="409"/>
    <d v="2018-12-10T00:00:00"/>
    <s v="Standard Class"/>
    <s v="AP-10720"/>
    <s v="Anne Pryor"/>
    <x v="2"/>
    <s v="United States"/>
    <x v="1"/>
    <x v="1"/>
    <n v="90032"/>
    <x v="1"/>
    <s v="OFF-FA-10003467"/>
    <x v="1"/>
    <x v="13"/>
    <s v="Alliance Big Bands Rubber Bands, 12/Pack"/>
    <n v="13.86"/>
    <n v="7"/>
    <n v="0"/>
    <n v="0"/>
    <x v="1"/>
    <x v="0"/>
    <s v="No"/>
  </r>
  <r>
    <n v="9979"/>
    <s v="US-2018-103674"/>
    <x v="409"/>
    <d v="2018-12-10T00:00:00"/>
    <s v="Standard Class"/>
    <s v="AP-10720"/>
    <s v="Anne Pryor"/>
    <x v="2"/>
    <s v="United States"/>
    <x v="1"/>
    <x v="1"/>
    <n v="90032"/>
    <x v="1"/>
    <s v="OFF-BI-10003727"/>
    <x v="1"/>
    <x v="8"/>
    <s v="Avery Durable Slant Ring Binders With Label Holder"/>
    <n v="13.375999999999999"/>
    <n v="4"/>
    <n v="0.2"/>
    <n v="4.6815999999999995"/>
    <x v="1"/>
    <x v="0"/>
    <s v="No"/>
  </r>
  <r>
    <n v="9980"/>
    <s v="US-2018-103674"/>
    <x v="409"/>
    <d v="2018-12-10T00:00:00"/>
    <s v="Standard Class"/>
    <s v="AP-10720"/>
    <s v="Anne Pryor"/>
    <x v="2"/>
    <s v="United States"/>
    <x v="1"/>
    <x v="1"/>
    <n v="90032"/>
    <x v="1"/>
    <s v="OFF-BI-10002026"/>
    <x v="1"/>
    <x v="8"/>
    <s v="Ibico Recycled Linen-Style Covers"/>
    <n v="437.47200000000009"/>
    <n v="14"/>
    <n v="0.2"/>
    <n v="153.11519999999999"/>
    <x v="1"/>
    <x v="0"/>
    <s v="No"/>
  </r>
  <r>
    <n v="9981"/>
    <s v="US-2017-151435"/>
    <x v="684"/>
    <d v="2017-09-09T00:00:00"/>
    <s v="Second Class"/>
    <s v="SW-20455"/>
    <s v="Shaun Weien"/>
    <x v="0"/>
    <s v="United States"/>
    <x v="240"/>
    <x v="28"/>
    <n v="70506"/>
    <x v="0"/>
    <s v="FUR-TA-10001039"/>
    <x v="0"/>
    <x v="3"/>
    <s v="KI Adjustable-Height Table"/>
    <n v="85.98"/>
    <n v="1"/>
    <n v="0"/>
    <n v="22.354800000000004"/>
    <x v="0"/>
    <x v="0"/>
    <s v="No"/>
  </r>
  <r>
    <n v="9982"/>
    <s v="CA-2019-163566"/>
    <x v="646"/>
    <d v="2019-08-06T00:00:00"/>
    <s v="First Class"/>
    <s v="TB-21055"/>
    <s v="Ted Butterfield"/>
    <x v="0"/>
    <s v="United States"/>
    <x v="54"/>
    <x v="24"/>
    <n v="45014"/>
    <x v="3"/>
    <s v="OFF-LA-10004484"/>
    <x v="1"/>
    <x v="2"/>
    <s v="Avery 476"/>
    <n v="16.520000000000003"/>
    <n v="5"/>
    <n v="0.2"/>
    <n v="5.368999999999998"/>
    <x v="3"/>
    <x v="0"/>
    <s v="No"/>
  </r>
  <r>
    <n v="9983"/>
    <s v="US-2018-157728"/>
    <x v="897"/>
    <d v="2018-09-28T00:00:00"/>
    <s v="Standard Class"/>
    <s v="RC-19960"/>
    <s v="Ryan Crowe"/>
    <x v="0"/>
    <s v="United States"/>
    <x v="354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x v="2"/>
    <x v="0"/>
    <s v="No"/>
  </r>
  <r>
    <n v="9984"/>
    <s v="US-2018-157728"/>
    <x v="897"/>
    <d v="2018-09-28T00:00:00"/>
    <s v="Standard Class"/>
    <s v="RC-19960"/>
    <s v="Ryan Crowe"/>
    <x v="0"/>
    <s v="United States"/>
    <x v="354"/>
    <x v="12"/>
    <n v="49505"/>
    <x v="2"/>
    <s v="TEC-PH-10001305"/>
    <x v="2"/>
    <x v="7"/>
    <s v="Panasonic KX TS208W Corded phone"/>
    <n v="97.98"/>
    <n v="2"/>
    <n v="0"/>
    <n v="27.434400000000011"/>
    <x v="2"/>
    <x v="0"/>
    <s v="No"/>
  </r>
  <r>
    <n v="9985"/>
    <s v="CA-2017-100251"/>
    <x v="961"/>
    <d v="2017-05-23T00:00:00"/>
    <s v="Standard Class"/>
    <s v="DV-13465"/>
    <s v="Dianna Vittorini"/>
    <x v="0"/>
    <s v="United States"/>
    <x v="85"/>
    <x v="15"/>
    <n v="11561"/>
    <x v="3"/>
    <s v="OFF-LA-10003766"/>
    <x v="1"/>
    <x v="2"/>
    <s v="Self-Adhesive Removable Labels"/>
    <n v="31.5"/>
    <n v="10"/>
    <n v="0"/>
    <n v="15.120000000000001"/>
    <x v="3"/>
    <x v="0"/>
    <s v="No"/>
  </r>
  <r>
    <n v="9986"/>
    <s v="CA-2017-100251"/>
    <x v="961"/>
    <d v="2017-05-23T00:00:00"/>
    <s v="Standard Class"/>
    <s v="DV-13465"/>
    <s v="Dianna Vittorini"/>
    <x v="0"/>
    <s v="United States"/>
    <x v="85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  <x v="3"/>
    <x v="0"/>
    <s v="No"/>
  </r>
  <r>
    <n v="9987"/>
    <s v="CA-2018-125794"/>
    <x v="321"/>
    <d v="2018-10-03T00:00:00"/>
    <s v="Standard Class"/>
    <s v="ML-17410"/>
    <s v="Maris LaWare"/>
    <x v="0"/>
    <s v="United States"/>
    <x v="1"/>
    <x v="1"/>
    <n v="90008"/>
    <x v="1"/>
    <s v="TEC-AC-10003399"/>
    <x v="2"/>
    <x v="11"/>
    <s v="Memorex Mini Travel Drive 64 GB USB 2.0 Flash Drive"/>
    <n v="36.24"/>
    <n v="1"/>
    <n v="0"/>
    <n v="15.220800000000001"/>
    <x v="1"/>
    <x v="0"/>
    <s v="No"/>
  </r>
  <r>
    <n v="9988"/>
    <s v="CA-2019-163629"/>
    <x v="701"/>
    <d v="2019-11-21T00:00:00"/>
    <s v="Standard Class"/>
    <s v="RA-19885"/>
    <s v="Ruben Ausman"/>
    <x v="1"/>
    <s v="United States"/>
    <x v="417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x v="0"/>
    <x v="0"/>
    <s v="No"/>
  </r>
  <r>
    <n v="9989"/>
    <s v="CA-2019-163629"/>
    <x v="701"/>
    <d v="2019-11-21T00:00:00"/>
    <s v="Standard Class"/>
    <s v="RA-19885"/>
    <s v="Ruben Ausman"/>
    <x v="1"/>
    <s v="United States"/>
    <x v="417"/>
    <x v="32"/>
    <n v="30605"/>
    <x v="0"/>
    <s v="TEC-PH-10004006"/>
    <x v="2"/>
    <x v="7"/>
    <s v="Panasonic KX - TS880B Telephone"/>
    <n v="206.1"/>
    <n v="5"/>
    <n v="0"/>
    <n v="55.647000000000006"/>
    <x v="0"/>
    <x v="0"/>
    <s v="No"/>
  </r>
  <r>
    <n v="9990"/>
    <s v="CA-2016-110422"/>
    <x v="1235"/>
    <d v="2016-01-23T00:00:00"/>
    <s v="Second Class"/>
    <s v="TB-21400"/>
    <s v="Tom Boeckenhauer"/>
    <x v="0"/>
    <s v="United States"/>
    <x v="100"/>
    <x v="2"/>
    <n v="33180"/>
    <x v="0"/>
    <s v="FUR-FU-10001889"/>
    <x v="0"/>
    <x v="5"/>
    <s v="Ultra Door Pull Handle"/>
    <n v="25.248000000000001"/>
    <n v="3"/>
    <n v="0.2"/>
    <n v="4.1027999999999993"/>
    <x v="0"/>
    <x v="0"/>
    <s v="No"/>
  </r>
  <r>
    <n v="9991"/>
    <s v="CA-2019-121258"/>
    <x v="425"/>
    <d v="2019-03-03T00:00:00"/>
    <s v="Standard Class"/>
    <s v="DB-13060"/>
    <s v="Dave Brooks"/>
    <x v="0"/>
    <s v="United States"/>
    <x v="116"/>
    <x v="1"/>
    <n v="92627"/>
    <x v="1"/>
    <s v="FUR-FU-10000747"/>
    <x v="0"/>
    <x v="5"/>
    <s v="Tenex B1-RE Series Chair Mats for Low Pile Carpets"/>
    <n v="91.96"/>
    <n v="2"/>
    <n v="0"/>
    <n v="15.633199999999988"/>
    <x v="1"/>
    <x v="1"/>
    <s v="Yes"/>
  </r>
  <r>
    <n v="9992"/>
    <s v="CA-2019-121258"/>
    <x v="425"/>
    <d v="2019-03-03T00:00:00"/>
    <s v="Standard Class"/>
    <s v="DB-13060"/>
    <s v="Dave Brooks"/>
    <x v="0"/>
    <s v="United States"/>
    <x v="116"/>
    <x v="1"/>
    <n v="92627"/>
    <x v="1"/>
    <s v="TEC-PH-10003645"/>
    <x v="2"/>
    <x v="7"/>
    <s v="Aastra 57i VoIP phone"/>
    <n v="258.57600000000002"/>
    <n v="2"/>
    <n v="0.2"/>
    <n v="19.393200000000007"/>
    <x v="1"/>
    <x v="1"/>
    <s v="Yes"/>
  </r>
  <r>
    <n v="9993"/>
    <s v="CA-2019-121258"/>
    <x v="425"/>
    <d v="2019-03-03T00:00:00"/>
    <s v="Standard Class"/>
    <s v="DB-13060"/>
    <s v="Dave Brooks"/>
    <x v="0"/>
    <s v="United States"/>
    <x v="116"/>
    <x v="1"/>
    <n v="92627"/>
    <x v="1"/>
    <s v="OFF-PA-10004041"/>
    <x v="1"/>
    <x v="10"/>
    <s v="It's Hot Message Books with Stickers, 2 3/4&quot; x 5&quot;"/>
    <n v="29.6"/>
    <n v="4"/>
    <n v="0"/>
    <n v="13.32"/>
    <x v="1"/>
    <x v="1"/>
    <s v="Yes"/>
  </r>
  <r>
    <n v="9994"/>
    <s v="CA-2019-119914"/>
    <x v="464"/>
    <d v="2019-05-09T00:00:00"/>
    <s v="Second Class"/>
    <s v="CC-12220"/>
    <s v="Chris Cortes"/>
    <x v="0"/>
    <s v="United States"/>
    <x v="223"/>
    <x v="1"/>
    <n v="92683"/>
    <x v="1"/>
    <s v="OFF-AP-10002684"/>
    <x v="1"/>
    <x v="9"/>
    <s v="Acco 7-Outlet Masterpiece Power Center, Wihtout Fax/Phone Line Protection"/>
    <n v="243.16"/>
    <n v="2"/>
    <n v="0"/>
    <n v="72.947999999999979"/>
    <x v="1"/>
    <x v="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Данные" updatedVersion="6" minRefreshableVersion="3" showMemberPropertyTips="0" useAutoFormatting="1" itemPrintTitles="1" createdVersion="6" indent="0" outline="1" outlineData="1" gridDropZones="1">
  <location ref="A3:C57" firstHeaderRow="1" firstDataRow="2" firstDataCol="1"/>
  <pivotFields count="27">
    <pivotField showAll="0" includeNewItemsInFilter="1"/>
    <pivotField showAll="0" includeNewItemsInFilter="1"/>
    <pivotField axis="axisRow"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showAll="0" includeNewItemsInFilter="1"/>
    <pivotField axis="axisRow" showAll="0" includeNewItemsInFilter="1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includeNewItemsInFilter="1" defaultSubtotal="0"/>
    <pivotField dragToRow="0" dragToCol="0" dragToPage="0" showAll="0" includeNewItemsInFilter="1" defaultSubtotal="0"/>
  </pivotFields>
  <rowFields count="2">
    <field x="24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2" baseItem="5" numFmtId="164"/>
    <dataField name="Сумма по полю Profit" fld="20" baseField="2" baseItem="2" numFmtId="164"/>
  </dataFields>
  <formats count="7">
    <format dxfId="186">
      <pivotArea type="all" dataOnly="0" outline="0" fieldPosition="0"/>
    </format>
    <format dxfId="185">
      <pivotArea outline="0" fieldPosition="0"/>
    </format>
    <format dxfId="184">
      <pivotArea type="origin" dataOnly="0" labelOnly="1" outline="0" fieldPosition="0"/>
    </format>
    <format dxfId="183">
      <pivotArea field="-2" type="button" dataOnly="0" labelOnly="1" outline="0" axis="axisCol" fieldPosition="0"/>
    </format>
    <format dxfId="182">
      <pivotArea type="topRight" dataOnly="0" labelOnly="1" outline="0" fieldPosition="0"/>
    </format>
    <format dxfId="181">
      <pivotArea field="24" type="button" dataOnly="0" labelOnly="1" outline="0" axis="axisRow" fieldPosition="0"/>
    </format>
    <format dxfId="1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Сводная таблица3" cacheId="0" dataPosition="0" applyNumberFormats="0" applyBorderFormats="0" applyFontFormats="0" applyPatternFormats="0" applyAlignmentFormats="0" applyWidthHeightFormats="1" dataCaption="Данные" updatedVersion="6" minRefreshableVersion="3" showMemberPropertyTips="0" useAutoFormatting="1" itemPrintTitles="1" createdVersion="6" indent="0" outline="1" outlineData="1" gridDropZones="1">
  <location ref="A1:C6" firstHeaderRow="1" firstDataRow="2" firstDataCol="1"/>
  <pivotFields count="27">
    <pivotField showAll="0" includeNewItemsInFilter="1"/>
    <pivotField showAll="0" includeNewItemsInFilter="1"/>
    <pivotField numFmtId="14" showAll="0" includeNewItemsInFilter="1"/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axis="axisRow" showAll="0" includeNewItemsInFilter="1">
      <items count="4">
        <item n=" Furniture" sd="0" x="0"/>
        <item sd="0" x="1"/>
        <item sd="0" x="2"/>
        <item t="default"/>
      </items>
    </pivotField>
    <pivotField axis="axisRow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showAll="0" includeNewItemsInFilter="1"/>
    <pivotField showAll="0" includeNewItemsInFilter="1" defaultSubtotal="0"/>
    <pivotField dragToRow="0" dragToCol="0" dragToPage="0" showAll="0" includeNewItemsInFilter="1" defaultSubtotal="0"/>
    <pivotField dragToRow="0" dragToCol="0" dragToPage="0" showAll="0" includeNewItemsInFilter="1" defaultSubtotal="0"/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15" baseItem="1" numFmtId="3"/>
    <dataField name="Сумма по полю Profit" fld="20" baseField="15" baseItem="3" numFmtId="3"/>
  </dataFields>
  <formats count="9">
    <format dxfId="179">
      <pivotArea type="all" dataOnly="0" outline="0" fieldPosition="0"/>
    </format>
    <format dxfId="178">
      <pivotArea outline="0" fieldPosition="0"/>
    </format>
    <format dxfId="177">
      <pivotArea type="origin" dataOnly="0" labelOnly="1" outline="0" fieldPosition="0"/>
    </format>
    <format dxfId="176">
      <pivotArea field="-2" type="button" dataOnly="0" labelOnly="1" outline="0" axis="axisCol" fieldPosition="0"/>
    </format>
    <format dxfId="175">
      <pivotArea type="topRight" dataOnly="0" labelOnly="1" outline="0" fieldPosition="0"/>
    </format>
    <format dxfId="174">
      <pivotArea field="14" type="button" dataOnly="0" labelOnly="1" outline="0" axis="axisRow" fieldPosition="0"/>
    </format>
    <format dxfId="1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2">
      <pivotArea outline="0" fieldPosition="0">
        <references count="1">
          <reference field="4294967294" count="1">
            <x v="0"/>
          </reference>
        </references>
      </pivotArea>
    </format>
    <format dxfId="171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Данные" updatedVersion="6" minRefreshableVersion="3" showMemberPropertyTips="0" useAutoFormatting="1" itemPrintTitles="1" createdVersion="6" indent="0" compact="0" compactData="0" gridDropZones="1">
  <location ref="A3:C9" firstHeaderRow="1" firstDataRow="2" firstDataCol="1"/>
  <pivotFields count="27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5">
        <item x="2"/>
        <item x="3"/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21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21" baseItem="2" numFmtId="1"/>
    <dataField name="Сумма по полю Profit" fld="20" baseField="21" baseItem="2" numFmtId="1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Данные" updatedVersion="6" minRefreshableVersion="3" showMemberPropertyTips="0" useAutoFormatting="1" itemPrintTitles="1" createdVersion="6" indent="0" compact="0" compactData="0" gridDropZones="1">
  <location ref="A3:C8" firstHeaderRow="1" firstDataRow="2" firstDataCol="1"/>
  <pivotFields count="27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7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/>
    <dataField name="Сумма по полю Profit" fld="20" baseField="0" baseItem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Сводная таблица5" cacheId="0" applyNumberFormats="0" applyBorderFormats="0" applyFontFormats="0" applyPatternFormats="0" applyAlignmentFormats="0" applyWidthHeightFormats="1" dataCaption="Данные" updatedVersion="6" minRefreshableVersion="3" showMemberPropertyTips="0" useAutoFormatting="1" itemPrintTitles="1" createdVersion="6" indent="0" outline="1" outlineData="1" gridDropZones="1" chartFormat="2">
  <location ref="A3:E9" firstHeaderRow="1" firstDataRow="2" firstDataCol="1"/>
  <pivotFields count="27">
    <pivotField showAll="0" includeNewItemsInFilter="1"/>
    <pivotField showAll="0" includeNewItemsInFilter="1"/>
    <pivotField axis="axisRow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axis="axisCol"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/>
    <pivotField axis="axisRow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dragToRow="0" dragToCol="0" dragToPage="0" showAll="0" includeNewItemsInFilter="1" defaultSubtotal="0"/>
    <pivotField dragToRow="0" dragToCol="0" dragToPage="0" showAll="0" includeNewItemsInFilter="1" defaultSubtotal="0"/>
  </pivotFields>
  <rowFields count="2">
    <field x="24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Сумма по полю Sales" fld="17" baseField="24" baseItem="1" numFmtId="164"/>
  </dataFields>
  <formats count="8">
    <format dxfId="170">
      <pivotArea type="all" dataOnly="0" outline="0" fieldPosition="0"/>
    </format>
    <format dxfId="169">
      <pivotArea outline="0" fieldPosition="0"/>
    </format>
    <format dxfId="168">
      <pivotArea type="origin" dataOnly="0" labelOnly="1" outline="0" fieldPosition="0"/>
    </format>
    <format dxfId="167">
      <pivotArea field="7" type="button" dataOnly="0" labelOnly="1" outline="0" axis="axisCol" fieldPosition="0"/>
    </format>
    <format dxfId="166">
      <pivotArea type="topRight" dataOnly="0" labelOnly="1" outline="0" fieldPosition="0"/>
    </format>
    <format dxfId="165">
      <pivotArea field="24" type="button" dataOnly="0" labelOnly="1" outline="0" axis="axisRow" fieldPosition="0"/>
    </format>
    <format dxfId="164">
      <pivotArea dataOnly="0" labelOnly="1" fieldPosition="0">
        <references count="1">
          <reference field="7" count="0"/>
        </references>
      </pivotArea>
    </format>
    <format dxfId="163">
      <pivotArea dataOnly="0" labelOnly="1" grandCol="1" outline="0" fieldPosition="0"/>
    </format>
  </formats>
  <chartFormats count="6"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Сводная таблица6" cacheId="0" applyNumberFormats="0" applyBorderFormats="0" applyFontFormats="0" applyPatternFormats="0" applyAlignmentFormats="0" applyWidthHeightFormats="1" dataCaption="Данные" updatedVersion="6" minRefreshableVersion="3" showMemberPropertyTips="0" useAutoFormatting="1" itemPrintTitles="1" createdVersion="6" indent="0" compact="0" compactData="0" gridDropZones="1">
  <location ref="A3:F53" firstHeaderRow="1" firstDataRow="2" firstDataCol="2"/>
  <pivotFields count="27"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6">
        <item sd="0" x="0"/>
        <item x="1"/>
        <item x="2"/>
        <item x="3"/>
        <item x="4"/>
        <item sd="0" x="5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24"/>
    <field x="2"/>
  </rowFields>
  <rowItems count="49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Sales" fld="17" baseField="0" baseItem="0"/>
    <dataField name="Сумма по полю Profit" fld="20" baseField="0" baseItem="0"/>
    <dataField name="Сумма по полю Profit ratio" fld="26" baseField="24" baseItem="1" numFmtId="9"/>
    <dataField name="Среднее по полю Discount" fld="19" subtotal="average" baseField="2" baseItem="6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name="Сводная таблица7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itemPrintTitles="1" createdVersion="6" indent="0" compact="0" compactData="0" gridDropZones="1" chartFormat="3">
  <location ref="A3:B54" firstHeaderRow="2" firstDataRow="2" firstDataCol="1"/>
  <pivotFields count="27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10"/>
  </rowFields>
  <rowItems count="50">
    <i>
      <x v="32"/>
    </i>
    <i>
      <x v="46"/>
    </i>
    <i>
      <x v="17"/>
    </i>
    <i>
      <x v="39"/>
    </i>
    <i>
      <x v="48"/>
    </i>
    <i>
      <x v="7"/>
    </i>
    <i>
      <x v="14"/>
    </i>
    <i>
      <x v="10"/>
    </i>
    <i>
      <x v="13"/>
    </i>
    <i>
      <x v="29"/>
    </i>
    <i>
      <x v="24"/>
    </i>
    <i>
      <x v="27"/>
    </i>
    <i>
      <x v="25"/>
    </i>
    <i>
      <x v="38"/>
    </i>
    <i>
      <x v="43"/>
    </i>
    <i>
      <x v="16"/>
    </i>
    <i>
      <x v="22"/>
    </i>
    <i>
      <x v="42"/>
    </i>
    <i>
      <x v="2"/>
    </i>
    <i>
      <x v="5"/>
    </i>
    <i>
      <x v="26"/>
    </i>
    <i>
      <x v="35"/>
    </i>
    <i>
      <x/>
    </i>
    <i>
      <x v="34"/>
    </i>
    <i>
      <x v="23"/>
    </i>
    <i>
      <x v="37"/>
    </i>
    <i>
      <x v="18"/>
    </i>
    <i>
      <x v="6"/>
    </i>
    <i>
      <x v="19"/>
    </i>
    <i>
      <x v="21"/>
    </i>
    <i>
      <x v="40"/>
    </i>
    <i>
      <x v="4"/>
    </i>
    <i>
      <x v="47"/>
    </i>
    <i>
      <x v="1"/>
    </i>
    <i>
      <x v="28"/>
    </i>
    <i>
      <x v="15"/>
    </i>
    <i>
      <x v="9"/>
    </i>
    <i>
      <x v="12"/>
    </i>
    <i>
      <x v="31"/>
    </i>
    <i>
      <x v="44"/>
    </i>
    <i>
      <x v="20"/>
    </i>
    <i>
      <x v="33"/>
    </i>
    <i>
      <x v="11"/>
    </i>
    <i>
      <x v="8"/>
    </i>
    <i>
      <x v="36"/>
    </i>
    <i>
      <x v="45"/>
    </i>
    <i>
      <x v="41"/>
    </i>
    <i>
      <x v="30"/>
    </i>
    <i>
      <x v="3"/>
    </i>
    <i t="grand">
      <x/>
    </i>
  </rowItems>
  <colItems count="1">
    <i/>
  </colItems>
  <dataFields count="1">
    <dataField name="Сумма по полю Sales" fld="17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name="Сводная таблица8" cacheId="0" dataOnRows="1" applyNumberFormats="0" applyBorderFormats="0" applyFontFormats="0" applyPatternFormats="0" applyAlignmentFormats="0" applyWidthHeightFormats="1" dataCaption="Данные" updatedVersion="6" minRefreshableVersion="3" showMemberPropertyTips="0" useAutoFormatting="1" itemPrintTitles="1" createdVersion="6" indent="0" compact="0" compactData="0" gridDropZones="1" chartFormat="2">
  <location ref="A3:B9" firstHeaderRow="2" firstDataRow="2" firstDataCol="1"/>
  <pivotFields count="27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x="2"/>
        <item x="3"/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Sales" fld="17" showDataAs="percentOfTotal" baseField="0" baseItem="0" numFmtId="9"/>
  </dataFields>
  <formats count="2">
    <format dxfId="162">
      <pivotArea outline="0" fieldPosition="0">
        <references count="1">
          <reference field="12" count="1" selected="0">
            <x v="2"/>
          </reference>
        </references>
      </pivotArea>
    </format>
    <format dxfId="161">
      <pivotArea outline="0" fieldPosition="0"/>
    </format>
  </formats>
  <chartFormats count="10"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name="Сводная таблица9" cacheId="0" applyNumberFormats="0" applyBorderFormats="0" applyFontFormats="0" applyPatternFormats="0" applyAlignmentFormats="0" applyWidthHeightFormats="1" dataCaption="Данные" updatedVersion="6" minRefreshableVersion="3" showMemberPropertyTips="0" useAutoFormatting="1" itemPrintTitles="1" createdVersion="6" indent="0" compact="0" compactData="0" gridDropZones="1" chartFormat="2">
  <location ref="A3:B7" firstHeaderRow="2" firstDataRow="2" firstDataCol="1"/>
  <pivotFields count="27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5">
        <item x="2"/>
        <item x="3"/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Сумма по полю Sales" fld="17" showDataAs="percentOfTotal" baseField="0" baseItem="0" numFmtId="10"/>
  </dataFields>
  <chartFormats count="6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Годы" sourceName="Годы">
  <pivotTables>
    <pivotTable tabId="4" name="Сводная таблица1"/>
  </pivotTables>
  <data>
    <tabular pivotCacheId="1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Segment" sourceName="Segment">
  <pivotTables>
    <pivotTable tabId="11" name="Сводная таблица5"/>
    <pivotTable tabId="10" name="Сводная таблица4"/>
  </pivotTables>
  <data>
    <tabular pivotCacheId="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ategory" sourceName="Category">
  <pivotTables>
    <pivotTable tabId="5" name="Сводная таблица3"/>
  </pivotTables>
  <data>
    <tabular pivotCacheId="1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Sub_Category" sourceName="Sub-Category">
  <pivotTables>
    <pivotTable tabId="5" name="Сводная таблица3"/>
  </pivotTables>
  <data>
    <tabular pivotCacheId="1">
      <items count="17">
        <i x="11" s="1"/>
        <i x="9" s="1"/>
        <i x="6" s="1"/>
        <i x="8" s="1"/>
        <i x="0" s="1"/>
        <i x="1" s="1"/>
        <i x="16" s="1"/>
        <i x="12" s="1"/>
        <i x="13" s="1"/>
        <i x="5" s="1"/>
        <i x="2" s="1"/>
        <i x="15" s="1"/>
        <i x="10" s="1"/>
        <i x="7" s="1"/>
        <i x="4" s="1"/>
        <i x="14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Region" sourceName="Region">
  <pivotTables>
    <pivotTable tabId="15" name="Сводная таблица8"/>
    <pivotTable tabId="16" name="Сводная таблица9"/>
    <pivotTable tabId="8" name="Сводная таблица2"/>
  </pivotTables>
  <data>
    <tabular pivotCacheId="1">
      <items count="4">
        <i x="2" s="1"/>
        <i x="3" s="1"/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ity" sourceName="City">
  <pivotTables>
    <pivotTable tabId="8" name="Сводная таблица2"/>
  </pivotTables>
  <data>
    <tabular pivotCacheId="1">
      <items count="531">
        <i x="520" s="1"/>
        <i x="488" s="1"/>
        <i x="59" s="1"/>
        <i x="305" s="1"/>
        <i x="166" s="1"/>
        <i x="235" s="1"/>
        <i x="227" s="1"/>
        <i x="376" s="1"/>
        <i x="112" s="1"/>
        <i x="125" s="1"/>
        <i x="504" s="1"/>
        <i x="447" s="1"/>
        <i x="187" s="1"/>
        <i x="264" s="1"/>
        <i x="339" s="1"/>
        <i x="233" s="1"/>
        <i x="81" s="1"/>
        <i x="523" s="1"/>
        <i x="82" s="1"/>
        <i x="153" s="1"/>
        <i x="417" s="1"/>
        <i x="118" s="1"/>
        <i x="496" s="1"/>
        <i x="109" s="1"/>
        <i x="34" s="1"/>
        <i x="89" s="1"/>
        <i x="418" s="1"/>
        <i x="329" s="1"/>
        <i x="248" s="1"/>
        <i x="294" s="1"/>
        <i x="463" s="1"/>
        <i x="246" s="1"/>
        <i x="381" s="1"/>
        <i x="486" s="1"/>
        <i x="385" s="1"/>
        <i x="78" s="1"/>
        <i x="234" s="1"/>
        <i x="317" s="1"/>
        <i x="437" s="1"/>
        <i x="473" s="1"/>
        <i x="344" s="1"/>
        <i x="41" s="1"/>
        <i x="172" s="1"/>
        <i x="394" s="1"/>
        <i x="348" s="1"/>
        <i x="151" s="1"/>
        <i x="256" s="1"/>
        <i x="199" s="1"/>
        <i x="274" s="1"/>
        <i x="71" s="1"/>
        <i x="230" s="1"/>
        <i x="39" s="1"/>
        <i x="387" s="1"/>
        <i x="266" s="1"/>
        <i x="180" s="1"/>
        <i x="518" s="1"/>
        <i x="198" s="1"/>
        <i x="452" s="1"/>
        <i x="400" s="1"/>
        <i x="493" s="1"/>
        <i x="140" s="1"/>
        <i x="460" s="1"/>
        <i x="491" s="1"/>
        <i x="471" s="1"/>
        <i x="105" s="1"/>
        <i x="51" s="1"/>
        <i x="366" s="1"/>
        <i x="238" s="1"/>
        <i x="143" s="1"/>
        <i x="444" s="1"/>
        <i x="204" s="1"/>
        <i x="378" s="1"/>
        <i x="432" s="1"/>
        <i x="72" s="1"/>
        <i x="35" s="1"/>
        <i x="262" s="1"/>
        <i x="346" s="1"/>
        <i x="269" s="1"/>
        <i x="142" s="1"/>
        <i x="458" s="1"/>
        <i x="22" s="1"/>
        <i x="455" s="1"/>
        <i x="374" s="1"/>
        <i x="74" s="1"/>
        <i x="397" s="1"/>
        <i x="300" s="1"/>
        <i x="138" s="1"/>
        <i x="500" s="1"/>
        <i x="183" s="1"/>
        <i x="441" s="1"/>
        <i x="307" s="1"/>
        <i x="284" s="1"/>
        <i x="77" s="1"/>
        <i x="29" s="1"/>
        <i x="38" s="1"/>
        <i x="479" s="1"/>
        <i x="3" s="1"/>
        <i x="360" s="1"/>
        <i x="457" s="1"/>
        <i x="525" s="1"/>
        <i x="224" s="1"/>
        <i x="514" s="1"/>
        <i x="197" s="1"/>
        <i x="331" s="1"/>
        <i x="116" s="1"/>
        <i x="150" s="1"/>
        <i x="386" s="1"/>
        <i x="395" s="1"/>
        <i x="191" s="1"/>
        <i x="61" s="1"/>
        <i x="507" s="1"/>
        <i x="414" s="1"/>
        <i x="498" s="1"/>
        <i x="399" s="1"/>
        <i x="130" s="1"/>
        <i x="363" s="1"/>
        <i x="27" s="1"/>
        <i x="390" s="1"/>
        <i x="478" s="1"/>
        <i x="207" s="1"/>
        <i x="60" s="1"/>
        <i x="96" s="1"/>
        <i x="467" s="1"/>
        <i x="66" s="1"/>
        <i x="18" s="1"/>
        <i x="446" s="1"/>
        <i x="65" s="1"/>
        <i x="362" s="1"/>
        <i x="28" s="1"/>
        <i x="16" s="1"/>
        <i x="522" s="1"/>
        <i x="502" s="1"/>
        <i x="342" s="1"/>
        <i x="380" s="1"/>
        <i x="50" s="1"/>
        <i x="156" s="1"/>
        <i x="485" s="1"/>
        <i x="236" s="1"/>
        <i x="403" s="1"/>
        <i x="308" s="1"/>
        <i x="512" s="1"/>
        <i x="184" s="1"/>
        <i x="323" s="1"/>
        <i x="194" s="1"/>
        <i x="474" s="1"/>
        <i x="148" s="1"/>
        <i x="231" s="1"/>
        <i x="54" s="1"/>
        <i x="402" s="1"/>
        <i x="168" s="1"/>
        <i x="115" s="1"/>
        <i x="159" s="1"/>
        <i x="299" s="1"/>
        <i x="2" s="1"/>
        <i x="5" s="1"/>
        <i x="436" s="1"/>
        <i x="47" s="1"/>
        <i x="210" s="1"/>
        <i x="9" s="1"/>
        <i x="201" s="1"/>
        <i x="326" s="1"/>
        <i x="426" s="1"/>
        <i x="495" s="1"/>
        <i x="164" s="1"/>
        <i x="107" s="1"/>
        <i x="430" s="1"/>
        <i x="23" s="1"/>
        <i x="119" s="1"/>
        <i x="220" s="1"/>
        <i x="477" s="1"/>
        <i x="483" s="1"/>
        <i x="438" s="1"/>
        <i x="55" s="1"/>
        <i x="354" s="1"/>
        <i x="237" s="1"/>
        <i x="120" s="1"/>
        <i x="510" s="1"/>
        <i x="124" s="1"/>
        <i x="247" s="1"/>
        <i x="202" s="1"/>
        <i x="382" s="1"/>
        <i x="345" s="1"/>
        <i x="129" s="1"/>
        <i x="200" s="1"/>
        <i x="83" s="1"/>
        <i x="521" s="1"/>
        <i x="319" s="1"/>
        <i x="57" s="1"/>
        <i x="409" s="1"/>
        <i x="92" s="1"/>
        <i x="193" s="1"/>
        <i x="413" s="1"/>
        <i x="433" s="1"/>
        <i x="337" s="1"/>
        <i x="0" s="1"/>
        <i x="469" s="1"/>
        <i x="86" s="1"/>
        <i x="146" s="1"/>
        <i x="365" s="1"/>
        <i x="336" s="1"/>
        <i x="492" s="1"/>
        <i x="450" s="1"/>
        <i x="389" s="1"/>
        <i x="304" s="1"/>
        <i x="188" s="1"/>
        <i x="325" s="1"/>
        <i x="322" s="1"/>
        <i x="12" s="1"/>
        <i x="101" s="1"/>
        <i x="114" s="1"/>
        <i x="44" s="1"/>
        <i x="245" s="1"/>
        <i x="75" s="1"/>
        <i x="393" s="1"/>
        <i x="218" s="1"/>
        <i x="25" s="1"/>
        <i x="108" s="1"/>
        <i x="312" s="1"/>
        <i x="177" s="1"/>
        <i x="271" s="1"/>
        <i x="186" s="1"/>
        <i x="442" s="1"/>
        <i x="259" s="1"/>
        <i x="461" s="1"/>
        <i x="249" s="1"/>
        <i x="239" s="1"/>
        <i x="434" s="1"/>
        <i x="505" s="1"/>
        <i x="289" s="1"/>
        <i x="411" s="1"/>
        <i x="448" s="1"/>
        <i x="189" s="1"/>
        <i x="314" s="1"/>
        <i x="240" s="1"/>
        <i x="229" s="1"/>
        <i x="335" s="1"/>
        <i x="154" s="1"/>
        <i x="453" s="1"/>
        <i x="121" s="1"/>
        <i x="69" s="1"/>
        <i x="80" s="1"/>
        <i x="152" s="1"/>
        <i x="190" s="1"/>
        <i x="128" s="1"/>
        <i x="324" s="1"/>
        <i x="98" s="1"/>
        <i x="517" s="1"/>
        <i x="104" s="1"/>
        <i x="408" s="1"/>
        <i x="88" s="1"/>
        <i x="425" s="1"/>
        <i x="465" s="1"/>
        <i x="427" s="1"/>
        <i x="273" s="1"/>
        <i x="412" s="1"/>
        <i x="291" s="1"/>
        <i x="161" s="1"/>
        <i x="113" s="1"/>
        <i x="290" s="1"/>
        <i x="293" s="1"/>
        <i x="529" s="1"/>
        <i x="415" s="1"/>
        <i x="85" s="1"/>
        <i x="497" s="1"/>
        <i x="468" s="1"/>
        <i x="160" s="1"/>
        <i x="1" s="1"/>
        <i x="103" s="1"/>
        <i x="431" s="1"/>
        <i x="90" s="1"/>
        <i x="270" s="1"/>
        <i x="203" s="1"/>
        <i x="6" s="1"/>
        <i x="303" s="1"/>
        <i x="91" s="1"/>
        <i x="375" s="1"/>
        <i x="511" s="1"/>
        <i x="286" s="1"/>
        <i x="349" s="1"/>
        <i x="405" s="1"/>
        <i x="419" s="1"/>
        <i x="292" s="1"/>
        <i x="516" s="1"/>
        <i x="126" s="1"/>
        <i x="530" s="1"/>
        <i x="392" s="1"/>
        <i x="261" s="1"/>
        <i x="64" s="1"/>
        <i x="15" s="1"/>
        <i x="26" s="1"/>
        <i x="407" s="1"/>
        <i x="255" s="1"/>
        <i x="347" s="1"/>
        <i x="123" s="1"/>
        <i x="279" s="1"/>
        <i x="100" s="1"/>
        <i x="209" s="1"/>
        <i x="297" s="1"/>
        <i x="451" s="1"/>
        <i x="158" s="1"/>
        <i x="31" s="1"/>
        <i x="388" s="1"/>
        <i x="313" s="1"/>
        <i x="133" s="1"/>
        <i x="263" s="1"/>
        <i x="351" s="1"/>
        <i x="216" s="1"/>
        <i x="494" s="1"/>
        <i x="53" s="1"/>
        <i x="484" s="1"/>
        <i x="122" s="1"/>
        <i x="278" s="1"/>
        <i x="429" s="1"/>
        <i x="499" s="1"/>
        <i x="73" s="1"/>
        <i x="340" s="1"/>
        <i x="145" s="1"/>
        <i x="87" s="1"/>
        <i x="208" s="1"/>
        <i x="174" s="1"/>
        <i x="254" s="1"/>
        <i x="14" s="1"/>
        <i x="462" s="1"/>
        <i x="316" s="1"/>
        <i x="19" s="1"/>
        <i x="217" s="1"/>
        <i x="163" s="1"/>
        <i x="296" s="1"/>
        <i x="106" s="1"/>
        <i x="20" s="1"/>
        <i x="46" s="1"/>
        <i x="311" s="1"/>
        <i x="221" s="1"/>
        <i x="338" s="1"/>
        <i x="445" s="1"/>
        <i x="489" s="1"/>
        <i x="110" s="1"/>
        <i x="310" s="1"/>
        <i x="226" s="1"/>
        <i x="368" s="1"/>
        <i x="165" s="1"/>
        <i x="423" s="1"/>
        <i x="182" s="1"/>
        <i x="147" s="1"/>
        <i x="372" s="1"/>
        <i x="268" s="1"/>
        <i x="250" s="1"/>
        <i x="175" s="1"/>
        <i x="155" s="1"/>
        <i x="276" s="1"/>
        <i x="334" s="1"/>
        <i x="11" s="1"/>
        <i x="36" s="1"/>
        <i x="333" s="1"/>
        <i x="281" s="1"/>
        <i x="524" s="1"/>
        <i x="356" s="1"/>
        <i x="459" s="1"/>
        <i x="475" s="1"/>
        <i x="472" s="1"/>
        <i x="144" s="1"/>
        <i x="111" s="1"/>
        <i x="117" s="1"/>
        <i x="215" s="1"/>
        <i x="45" s="1"/>
        <i x="422" s="1"/>
        <i x="309" s="1"/>
        <i x="267" s="1"/>
        <i x="352" s="1"/>
        <i x="95" s="1"/>
        <i x="424" s="1"/>
        <i x="97" s="1"/>
        <i x="275" s="1"/>
        <i x="343" s="1"/>
        <i x="10" s="1"/>
        <i x="42" s="1"/>
        <i x="211" s="1"/>
        <i x="519" s="1"/>
        <i x="135" s="1"/>
        <i x="243" s="1"/>
        <i x="369" s="1"/>
        <i x="213" s="1"/>
        <i x="449" s="1"/>
        <i x="225" s="1"/>
        <i x="330" s="1"/>
        <i x="396" s="1"/>
        <i x="260" s="1"/>
        <i x="370" s="1"/>
        <i x="401" s="1"/>
        <i x="32" s="1"/>
        <i x="205" s="1"/>
        <i x="212" s="1"/>
        <i x="206" s="1"/>
        <i x="94" s="1"/>
        <i x="253" s="1"/>
        <i x="277" s="1"/>
        <i x="503" s="1"/>
        <i x="265" s="1"/>
        <i x="454" s="1"/>
        <i x="56" s="1"/>
        <i x="252" s="1"/>
        <i x="332" s="1"/>
        <i x="464" s="1"/>
        <i x="192" s="1"/>
        <i x="476" s="1"/>
        <i x="359" s="1"/>
        <i x="13" s="1"/>
        <i x="102" s="1"/>
        <i x="482" s="1"/>
        <i x="169" s="1"/>
        <i x="30" s="1"/>
        <i x="134" s="1"/>
        <i x="371" s="1"/>
        <i x="179" s="1"/>
        <i x="196" s="1"/>
        <i x="440" s="1"/>
        <i x="410" s="1"/>
        <i x="515" s="1"/>
        <i x="43" s="1"/>
        <i x="185" s="1"/>
        <i x="171" s="1"/>
        <i x="195" s="1"/>
        <i x="301" s="1"/>
        <i x="63" s="1"/>
        <i x="490" s="1"/>
        <i x="367" s="1"/>
        <i x="285" s="1"/>
        <i x="33" s="1"/>
        <i x="178" s="1"/>
        <i x="84" s="1"/>
        <i x="127" s="1"/>
        <i x="162" s="1"/>
        <i x="288" s="1"/>
        <i x="287" s="1"/>
        <i x="52" s="1"/>
        <i x="272" s="1"/>
        <i x="526" s="1"/>
        <i x="70" s="1"/>
        <i x="8" s="1"/>
        <i x="404" s="1"/>
        <i x="49" s="1"/>
        <i x="527" s="1"/>
        <i x="509" s="1"/>
        <i x="353" s="1"/>
        <i x="406" s="1"/>
        <i x="508" s="1"/>
        <i x="157" s="1"/>
        <i x="443" s="1"/>
        <i x="68" s="1"/>
        <i x="364" s="1"/>
        <i x="466" s="1"/>
        <i x="48" s="1"/>
        <i x="4" s="1"/>
        <i x="501" s="1"/>
        <i x="506" s="1"/>
        <i x="136" s="1"/>
        <i x="298" s="1"/>
        <i x="242" s="1"/>
        <i x="214" s="1"/>
        <i x="257" s="1"/>
        <i x="295" s="1"/>
        <i x="306" s="1"/>
        <i x="258" s="1"/>
        <i x="528" s="1"/>
        <i x="24" s="1"/>
        <i x="341" s="1"/>
        <i x="280" s="1"/>
        <i x="244" s="1"/>
        <i x="321" s="1"/>
        <i x="282" s="1"/>
        <i x="384" s="1"/>
        <i x="315" s="1"/>
        <i x="76" s="1"/>
        <i x="67" s="1"/>
        <i x="79" s="1"/>
        <i x="357" s="1"/>
        <i x="228" s="1"/>
        <i x="379" s="1"/>
        <i x="480" s="1"/>
        <i x="398" s="1"/>
        <i x="222" s="1"/>
        <i x="377" s="1"/>
        <i x="302" s="1"/>
        <i x="241" s="1"/>
        <i x="361" s="1"/>
        <i x="167" s="1"/>
        <i x="170" s="1"/>
        <i x="149" s="1"/>
        <i x="21" s="1"/>
        <i x="93" s="1"/>
        <i x="251" s="1"/>
        <i x="428" s="1"/>
        <i x="513" s="1"/>
        <i x="139" s="1"/>
        <i x="37" s="1"/>
        <i x="456" s="1"/>
        <i x="327" s="1"/>
        <i x="132" s="1"/>
        <i x="137" s="1"/>
        <i x="219" s="1"/>
        <i x="173" s="1"/>
        <i x="355" s="1"/>
        <i x="435" s="1"/>
        <i x="131" s="1"/>
        <i x="99" s="1"/>
        <i x="176" s="1"/>
        <i x="416" s="1"/>
        <i x="470" s="1"/>
        <i x="232" s="1"/>
        <i x="328" s="1"/>
        <i x="421" s="1"/>
        <i x="141" s="1"/>
        <i x="373" s="1"/>
        <i x="7" s="1"/>
        <i x="487" s="1"/>
        <i x="58" s="1"/>
        <i x="17" s="1"/>
        <i x="223" s="1"/>
        <i x="320" s="1"/>
        <i x="62" s="1"/>
        <i x="391" s="1"/>
        <i x="40" s="1"/>
        <i x="481" s="1"/>
        <i x="439" s="1"/>
        <i x="350" s="1"/>
        <i x="318" s="1"/>
        <i x="383" s="1"/>
        <i x="181" s="1"/>
        <i x="283" s="1"/>
        <i x="358" s="1"/>
        <i x="42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Годы" cache="Срез_Годы" caption="Годы" rowHeight="468000"/>
  <slicer name="Segment" cache="Срез_Segment" caption="Segment" rowHeight="222250"/>
  <slicer name="Category" cache="Срез_Category" caption="Category" rowHeight="222250"/>
  <slicer name="Sub-Category" cache="Срез_Sub_Category" caption="Sub-Category" rowHeight="222250"/>
  <slicer name="Region" cache="Срез_Region" caption="Region" rowHeight="222250"/>
  <slicer name="City" cache="Срез_City" caption="City" rowHeight="222250"/>
</slicers>
</file>

<file path=xl/tables/table1.xml><?xml version="1.0" encoding="utf-8"?>
<table xmlns="http://schemas.openxmlformats.org/spreadsheetml/2006/main" id="1" name="Data" displayName="Data" ref="A1:X9995" totalsRowShown="0" headerRowDxfId="210">
  <autoFilter ref="A1:X9995"/>
  <tableColumns count="24">
    <tableColumn id="1" name="Row ID" dataDxfId="209"/>
    <tableColumn id="2" name="Order ID"/>
    <tableColumn id="3" name="Order Date" dataDxfId="208"/>
    <tableColumn id="4" name="Ship Date" dataDxfId="207"/>
    <tableColumn id="5" name="Ship Mode" dataDxfId="206"/>
    <tableColumn id="6" name="Customer ID" dataDxfId="205"/>
    <tableColumn id="7" name="Customer Name" dataDxfId="204"/>
    <tableColumn id="8" name="Segment" dataDxfId="203"/>
    <tableColumn id="9" name="Country" dataDxfId="202"/>
    <tableColumn id="10" name="City" dataDxfId="201"/>
    <tableColumn id="11" name="State" dataDxfId="200"/>
    <tableColumn id="12" name="Postal Code" dataDxfId="199"/>
    <tableColumn id="13" name="Region" dataDxfId="198"/>
    <tableColumn id="14" name="Product ID" dataDxfId="197"/>
    <tableColumn id="15" name="Category" dataDxfId="196"/>
    <tableColumn id="16" name="Sub-Category" dataDxfId="195"/>
    <tableColumn id="17" name="Product Name" dataDxfId="194"/>
    <tableColumn id="18" name="Sales" dataDxfId="193"/>
    <tableColumn id="19" name="Quantity" dataDxfId="192"/>
    <tableColumn id="20" name="Discount" dataDxfId="191"/>
    <tableColumn id="21" name="Profit" dataDxfId="190"/>
    <tableColumn id="22" name="Person" dataDxfId="189">
      <calculatedColumnFormula>IF(M2=People!$B$2, People!$A$2, IF(M2=People!$B$3, People!$A$3, IF(M2=People!$B$4, People!$A$4, IF(M2=People!$B$5, People!$A$5, 0))))</calculatedColumnFormula>
    </tableColumn>
    <tableColumn id="23" name="Returnes" dataDxfId="188"/>
    <tableColumn id="24" name="Столбец1" dataDxfId="187">
      <calculatedColumnFormula>IFERROR((INDEX(Returns!$C$2:$C$801, MATCH(B2, Returns!$B$2:$B$801, 0))),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5"/>
  <sheetViews>
    <sheetView topLeftCell="A2" workbookViewId="0">
      <selection activeCell="L10" sqref="L10"/>
    </sheetView>
  </sheetViews>
  <sheetFormatPr defaultRowHeight="12.6"/>
  <cols>
    <col min="2" max="2" width="14.6640625" customWidth="1"/>
    <col min="3" max="3" width="12.109375" customWidth="1"/>
    <col min="4" max="4" width="13.44140625" customWidth="1"/>
    <col min="5" max="5" width="11.33203125" customWidth="1"/>
    <col min="6" max="6" width="12.88671875" customWidth="1"/>
    <col min="7" max="7" width="15.6640625" customWidth="1"/>
    <col min="8" max="8" width="10.109375" customWidth="1"/>
    <col min="9" max="9" width="9" customWidth="1"/>
    <col min="12" max="12" width="12.44140625" customWidth="1"/>
    <col min="14" max="14" width="11.33203125" customWidth="1"/>
    <col min="15" max="15" width="10" customWidth="1"/>
    <col min="16" max="16" width="13.6640625" customWidth="1"/>
    <col min="17" max="17" width="14.109375" customWidth="1"/>
    <col min="19" max="19" width="9.44140625" customWidth="1"/>
    <col min="20" max="20" width="9.88671875" customWidth="1"/>
  </cols>
  <sheetData>
    <row r="1" spans="1:2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5930</v>
      </c>
      <c r="W1" s="4" t="s">
        <v>10942</v>
      </c>
      <c r="X1" s="3" t="s">
        <v>10943</v>
      </c>
    </row>
    <row r="2" spans="1:24">
      <c r="A2" s="1">
        <v>1</v>
      </c>
      <c r="B2" t="s">
        <v>6229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  <c r="V2" s="3" t="str">
        <f>IF(M2=People!$B$2, People!$A$2, IF(M2=People!$B$3, People!$A$3, IF(M2=People!$B$4, People!$A$4, IF(M2=People!$B$5, People!$A$5, 0))))</f>
        <v>Cassandra Brandow</v>
      </c>
      <c r="W2" s="3" t="str">
        <f>IFERROR(VLOOKUP(Orders!$B2,Returns!$B:$C,2,0),"No")</f>
        <v>No</v>
      </c>
      <c r="X2" s="3" t="str">
        <f>IFERROR((INDEX(Returns!$C$2:$C$801, MATCH(B2, Returns!$B$2:$B$801, 0))), "No")</f>
        <v>No</v>
      </c>
    </row>
    <row r="3" spans="1:24">
      <c r="A3" s="1">
        <v>2</v>
      </c>
      <c r="B3" t="s">
        <v>6229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  <c r="V3" s="3" t="str">
        <f>IF(M3=People!$B$2, People!$A$2, IF(M3=People!$B$3, People!$A$3, IF(M3=People!$B$4, People!$A$4, IF(M3=People!$B$5, People!$A$5, 0))))</f>
        <v>Cassandra Brandow</v>
      </c>
      <c r="W3" s="3" t="str">
        <f>IFERROR(VLOOKUP(Orders!$B3,Returns!$B:$C,2,0),"No")</f>
        <v>No</v>
      </c>
      <c r="X3" s="3" t="str">
        <f>IFERROR((INDEX(Returns!$C$2:$C$801, MATCH(B3, Returns!$B$2:$B$801, 0))), "No")</f>
        <v>No</v>
      </c>
    </row>
    <row r="4" spans="1:24">
      <c r="A4" s="1">
        <v>3</v>
      </c>
      <c r="B4" t="s">
        <v>6230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  <c r="V4" s="3" t="str">
        <f>IF(M4=People!$B$2, People!$A$2, IF(M4=People!$B$3, People!$A$3, IF(M4=People!$B$4, People!$A$4, IF(M4=People!$B$5, People!$A$5, 0))))</f>
        <v>Anna Andreadi</v>
      </c>
      <c r="W4" s="3" t="str">
        <f>IFERROR(VLOOKUP(Orders!$B4,Returns!$B:$C,2,0),"No")</f>
        <v>No</v>
      </c>
      <c r="X4" s="3" t="str">
        <f>IFERROR((INDEX(Returns!$C$2:$C$801, MATCH(B4, Returns!$B$2:$B$801, 0))), "No")</f>
        <v>No</v>
      </c>
    </row>
    <row r="5" spans="1:24">
      <c r="A5" s="1">
        <v>4</v>
      </c>
      <c r="B5" t="s">
        <v>6231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  <c r="V5" s="3" t="str">
        <f>IF(M5=People!$B$2, People!$A$2, IF(M5=People!$B$3, People!$A$3, IF(M5=People!$B$4, People!$A$4, IF(M5=People!$B$5, People!$A$5, 0))))</f>
        <v>Cassandra Brandow</v>
      </c>
      <c r="W5" s="3" t="str">
        <f>IFERROR(VLOOKUP(Orders!$B5,Returns!$B:$C,2,0),"No")</f>
        <v>No</v>
      </c>
      <c r="X5" s="3" t="str">
        <f>IFERROR((INDEX(Returns!$C$2:$C$801, MATCH(B5, Returns!$B$2:$B$801, 0))), "No")</f>
        <v>No</v>
      </c>
    </row>
    <row r="6" spans="1:24">
      <c r="A6" s="1">
        <v>5</v>
      </c>
      <c r="B6" t="s">
        <v>6231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  <c r="V6" s="3" t="str">
        <f>IF(M6=People!$B$2, People!$A$2, IF(M6=People!$B$3, People!$A$3, IF(M6=People!$B$4, People!$A$4, IF(M6=People!$B$5, People!$A$5, 0))))</f>
        <v>Cassandra Brandow</v>
      </c>
      <c r="W6" s="3" t="str">
        <f>IFERROR(VLOOKUP(Orders!$B6,Returns!$B:$C,2,0),"No")</f>
        <v>No</v>
      </c>
      <c r="X6" s="3" t="str">
        <f>IFERROR((INDEX(Returns!$C$2:$C$801, MATCH(B6, Returns!$B$2:$B$801, 0))), "No")</f>
        <v>No</v>
      </c>
    </row>
    <row r="7" spans="1:24">
      <c r="A7" s="1">
        <v>6</v>
      </c>
      <c r="B7" t="s">
        <v>6232</v>
      </c>
      <c r="C7" s="2">
        <v>42530</v>
      </c>
      <c r="D7" s="2">
        <v>42535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  <c r="V7" s="3" t="str">
        <f>IF(M7=People!$B$2, People!$A$2, IF(M7=People!$B$3, People!$A$3, IF(M7=People!$B$4, People!$A$4, IF(M7=People!$B$5, People!$A$5, 0))))</f>
        <v>Anna Andreadi</v>
      </c>
      <c r="W7" s="3" t="str">
        <f>IFERROR(VLOOKUP(Orders!$B7,Returns!$B:$C,2,0),"No")</f>
        <v>No</v>
      </c>
      <c r="X7" s="3" t="str">
        <f>IFERROR((INDEX(Returns!$C$2:$C$801, MATCH(B7, Returns!$B$2:$B$801, 0))), "No")</f>
        <v>No</v>
      </c>
    </row>
    <row r="8" spans="1:24">
      <c r="A8" s="1">
        <v>7</v>
      </c>
      <c r="B8" t="s">
        <v>6232</v>
      </c>
      <c r="C8" s="2">
        <v>42530</v>
      </c>
      <c r="D8" s="2">
        <v>42535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  <c r="V8" s="3" t="str">
        <f>IF(M8=People!$B$2, People!$A$2, IF(M8=People!$B$3, People!$A$3, IF(M8=People!$B$4, People!$A$4, IF(M8=People!$B$5, People!$A$5, 0))))</f>
        <v>Anna Andreadi</v>
      </c>
      <c r="W8" s="3" t="str">
        <f>IFERROR(VLOOKUP(Orders!$B8,Returns!$B:$C,2,0),"No")</f>
        <v>No</v>
      </c>
      <c r="X8" s="3" t="str">
        <f>IFERROR((INDEX(Returns!$C$2:$C$801, MATCH(B8, Returns!$B$2:$B$801, 0))), "No")</f>
        <v>No</v>
      </c>
    </row>
    <row r="9" spans="1:24">
      <c r="A9" s="1">
        <v>8</v>
      </c>
      <c r="B9" t="s">
        <v>6232</v>
      </c>
      <c r="C9" s="2">
        <v>42530</v>
      </c>
      <c r="D9" s="2">
        <v>42535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  <c r="V9" s="3" t="str">
        <f>IF(M9=People!$B$2, People!$A$2, IF(M9=People!$B$3, People!$A$3, IF(M9=People!$B$4, People!$A$4, IF(M9=People!$B$5, People!$A$5, 0))))</f>
        <v>Anna Andreadi</v>
      </c>
      <c r="W9" s="3" t="str">
        <f>IFERROR(VLOOKUP(Orders!$B9,Returns!$B:$C,2,0),"No")</f>
        <v>No</v>
      </c>
      <c r="X9" s="3" t="str">
        <f>IFERROR((INDEX(Returns!$C$2:$C$801, MATCH(B9, Returns!$B$2:$B$801, 0))), "No")</f>
        <v>No</v>
      </c>
    </row>
    <row r="10" spans="1:24">
      <c r="A10" s="1">
        <v>9</v>
      </c>
      <c r="B10" t="s">
        <v>6232</v>
      </c>
      <c r="C10" s="2">
        <v>42530</v>
      </c>
      <c r="D10" s="2">
        <v>42535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3" t="str">
        <f>IF(M10=People!$B$2, People!$A$2, IF(M10=People!$B$3, People!$A$3, IF(M10=People!$B$4, People!$A$4, IF(M10=People!$B$5, People!$A$5, 0))))</f>
        <v>Anna Andreadi</v>
      </c>
      <c r="W10" s="3" t="str">
        <f>IFERROR(VLOOKUP(Orders!$B10,Returns!$B:$C,2,0),"No")</f>
        <v>No</v>
      </c>
      <c r="X10" s="3" t="str">
        <f>IFERROR((INDEX(Returns!$C$2:$C$801, MATCH(B10, Returns!$B$2:$B$801, 0))), "No")</f>
        <v>No</v>
      </c>
    </row>
    <row r="11" spans="1:24">
      <c r="A11" s="1">
        <v>10</v>
      </c>
      <c r="B11" t="s">
        <v>6232</v>
      </c>
      <c r="C11" s="2">
        <v>42530</v>
      </c>
      <c r="D11" s="2">
        <v>42535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  <c r="V11" s="3" t="str">
        <f>IF(M11=People!$B$2, People!$A$2, IF(M11=People!$B$3, People!$A$3, IF(M11=People!$B$4, People!$A$4, IF(M11=People!$B$5, People!$A$5, 0))))</f>
        <v>Anna Andreadi</v>
      </c>
      <c r="W11" s="3" t="str">
        <f>IFERROR(VLOOKUP(Orders!$B11,Returns!$B:$C,2,0),"No")</f>
        <v>No</v>
      </c>
      <c r="X11" s="3" t="str">
        <f>IFERROR((INDEX(Returns!$C$2:$C$801, MATCH(B11, Returns!$B$2:$B$801, 0))), "No")</f>
        <v>No</v>
      </c>
    </row>
    <row r="12" spans="1:24">
      <c r="A12" s="1">
        <v>11</v>
      </c>
      <c r="B12" t="s">
        <v>6232</v>
      </c>
      <c r="C12" s="2">
        <v>42530</v>
      </c>
      <c r="D12" s="2">
        <v>42535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  <c r="V12" s="3" t="str">
        <f>IF(M12=People!$B$2, People!$A$2, IF(M12=People!$B$3, People!$A$3, IF(M12=People!$B$4, People!$A$4, IF(M12=People!$B$5, People!$A$5, 0))))</f>
        <v>Anna Andreadi</v>
      </c>
      <c r="W12" s="3" t="str">
        <f>IFERROR(VLOOKUP(Orders!$B12,Returns!$B:$C,2,0),"No")</f>
        <v>No</v>
      </c>
      <c r="X12" s="3" t="str">
        <f>IFERROR((INDEX(Returns!$C$2:$C$801, MATCH(B12, Returns!$B$2:$B$801, 0))), "No")</f>
        <v>No</v>
      </c>
    </row>
    <row r="13" spans="1:24">
      <c r="A13" s="1">
        <v>12</v>
      </c>
      <c r="B13" t="s">
        <v>6232</v>
      </c>
      <c r="C13" s="2">
        <v>42530</v>
      </c>
      <c r="D13" s="2">
        <v>42535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  <c r="V13" s="3" t="str">
        <f>IF(M13=People!$B$2, People!$A$2, IF(M13=People!$B$3, People!$A$3, IF(M13=People!$B$4, People!$A$4, IF(M13=People!$B$5, People!$A$5, 0))))</f>
        <v>Anna Andreadi</v>
      </c>
      <c r="W13" s="3" t="str">
        <f>IFERROR(VLOOKUP(Orders!$B13,Returns!$B:$C,2,0),"No")</f>
        <v>No</v>
      </c>
      <c r="X13" s="3" t="str">
        <f>IFERROR((INDEX(Returns!$C$2:$C$801, MATCH(B13, Returns!$B$2:$B$801, 0))), "No")</f>
        <v>No</v>
      </c>
    </row>
    <row r="14" spans="1:24">
      <c r="A14" s="1">
        <v>13</v>
      </c>
      <c r="B14" t="s">
        <v>6233</v>
      </c>
      <c r="C14" s="2">
        <v>43570</v>
      </c>
      <c r="D14" s="2">
        <v>43575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  <c r="V14" s="3" t="str">
        <f>IF(M14=People!$B$2, People!$A$2, IF(M14=People!$B$3, People!$A$3, IF(M14=People!$B$4, People!$A$4, IF(M14=People!$B$5, People!$A$5, 0))))</f>
        <v>Cassandra Brandow</v>
      </c>
      <c r="W14" s="3" t="str">
        <f>IFERROR(VLOOKUP(Orders!$B14,Returns!$B:$C,2,0),"No")</f>
        <v>No</v>
      </c>
      <c r="X14" s="3" t="str">
        <f>IFERROR((INDEX(Returns!$C$2:$C$801, MATCH(B14, Returns!$B$2:$B$801, 0))), "No")</f>
        <v>No</v>
      </c>
    </row>
    <row r="15" spans="1:24">
      <c r="A15" s="1">
        <v>14</v>
      </c>
      <c r="B15" t="s">
        <v>6234</v>
      </c>
      <c r="C15" s="2">
        <v>43439</v>
      </c>
      <c r="D15" s="2">
        <v>43444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  <c r="V15" s="3" t="str">
        <f>IF(M15=People!$B$2, People!$A$2, IF(M15=People!$B$3, People!$A$3, IF(M15=People!$B$4, People!$A$4, IF(M15=People!$B$5, People!$A$5, 0))))</f>
        <v>Anna Andreadi</v>
      </c>
      <c r="W15" s="3" t="str">
        <f>IFERROR(VLOOKUP(Orders!$B15,Returns!$B:$C,2,0),"No")</f>
        <v>No</v>
      </c>
      <c r="X15" s="3" t="str">
        <f>IFERROR((INDEX(Returns!$C$2:$C$801, MATCH(B15, Returns!$B$2:$B$801, 0))), "No")</f>
        <v>No</v>
      </c>
    </row>
    <row r="16" spans="1:24">
      <c r="A16" s="1">
        <v>15</v>
      </c>
      <c r="B16" t="s">
        <v>6235</v>
      </c>
      <c r="C16" s="2">
        <v>43061</v>
      </c>
      <c r="D16" s="2">
        <v>43065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  <c r="V16" s="3" t="str">
        <f>IF(M16=People!$B$2, People!$A$2, IF(M16=People!$B$3, People!$A$3, IF(M16=People!$B$4, People!$A$4, IF(M16=People!$B$5, People!$A$5, 0))))</f>
        <v>Kelly Williams</v>
      </c>
      <c r="W16" s="3" t="str">
        <f>IFERROR(VLOOKUP(Orders!$B16,Returns!$B:$C,2,0),"No")</f>
        <v>No</v>
      </c>
      <c r="X16" s="3" t="str">
        <f>IFERROR((INDEX(Returns!$C$2:$C$801, MATCH(B16, Returns!$B$2:$B$801, 0))), "No")</f>
        <v>No</v>
      </c>
    </row>
    <row r="17" spans="1:24">
      <c r="A17" s="1">
        <v>16</v>
      </c>
      <c r="B17" t="s">
        <v>6235</v>
      </c>
      <c r="C17" s="2">
        <v>43061</v>
      </c>
      <c r="D17" s="2">
        <v>43065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  <c r="V17" s="3" t="str">
        <f>IF(M17=People!$B$2, People!$A$2, IF(M17=People!$B$3, People!$A$3, IF(M17=People!$B$4, People!$A$4, IF(M17=People!$B$5, People!$A$5, 0))))</f>
        <v>Kelly Williams</v>
      </c>
      <c r="W17" s="3" t="str">
        <f>IFERROR(VLOOKUP(Orders!$B17,Returns!$B:$C,2,0),"No")</f>
        <v>No</v>
      </c>
      <c r="X17" s="3" t="str">
        <f>IFERROR((INDEX(Returns!$C$2:$C$801, MATCH(B17, Returns!$B$2:$B$801, 0))), "No")</f>
        <v>No</v>
      </c>
    </row>
    <row r="18" spans="1:24">
      <c r="A18" s="1">
        <v>17</v>
      </c>
      <c r="B18" t="s">
        <v>6236</v>
      </c>
      <c r="C18" s="2">
        <v>42685</v>
      </c>
      <c r="D18" s="2">
        <v>42692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  <c r="V18" s="3" t="str">
        <f>IF(M18=People!$B$2, People!$A$2, IF(M18=People!$B$3, People!$A$3, IF(M18=People!$B$4, People!$A$4, IF(M18=People!$B$5, People!$A$5, 0))))</f>
        <v>Kelly Williams</v>
      </c>
      <c r="W18" s="3" t="str">
        <f>IFERROR(VLOOKUP(Orders!$B18,Returns!$B:$C,2,0),"No")</f>
        <v>No</v>
      </c>
      <c r="X18" s="3" t="str">
        <f>IFERROR((INDEX(Returns!$C$2:$C$801, MATCH(B18, Returns!$B$2:$B$801, 0))), "No")</f>
        <v>No</v>
      </c>
    </row>
    <row r="19" spans="1:24">
      <c r="A19" s="1">
        <v>18</v>
      </c>
      <c r="B19" t="s">
        <v>6237</v>
      </c>
      <c r="C19" s="2">
        <v>42503</v>
      </c>
      <c r="D19" s="2">
        <v>42505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  <c r="V19" s="3" t="str">
        <f>IF(M19=People!$B$2, People!$A$2, IF(M19=People!$B$3, People!$A$3, IF(M19=People!$B$4, People!$A$4, IF(M19=People!$B$5, People!$A$5, 0))))</f>
        <v>Anna Andreadi</v>
      </c>
      <c r="W19" s="3" t="str">
        <f>IFERROR(VLOOKUP(Orders!$B19,Returns!$B:$C,2,0),"No")</f>
        <v>No</v>
      </c>
      <c r="X19" s="3" t="str">
        <f>IFERROR((INDEX(Returns!$C$2:$C$801, MATCH(B19, Returns!$B$2:$B$801, 0))), "No")</f>
        <v>No</v>
      </c>
    </row>
    <row r="20" spans="1:24">
      <c r="A20" s="1">
        <v>19</v>
      </c>
      <c r="B20" t="s">
        <v>5963</v>
      </c>
      <c r="C20" s="2">
        <v>42609</v>
      </c>
      <c r="D20" s="2">
        <v>42614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  <c r="V20" s="3" t="str">
        <f>IF(M20=People!$B$2, People!$A$2, IF(M20=People!$B$3, People!$A$3, IF(M20=People!$B$4, People!$A$4, IF(M20=People!$B$5, People!$A$5, 0))))</f>
        <v>Anna Andreadi</v>
      </c>
      <c r="W20" s="3" t="str">
        <f>IFERROR(VLOOKUP(Orders!$B20,Returns!$B:$C,2,0),"No")</f>
        <v>Yes</v>
      </c>
      <c r="X20" s="3" t="str">
        <f>IFERROR((INDEX(Returns!$C$2:$C$801, MATCH(B20, Returns!$B$2:$B$801, 0))), "No")</f>
        <v>Yes</v>
      </c>
    </row>
    <row r="21" spans="1:24">
      <c r="A21" s="1">
        <v>20</v>
      </c>
      <c r="B21" t="s">
        <v>5963</v>
      </c>
      <c r="C21" s="2">
        <v>42609</v>
      </c>
      <c r="D21" s="2">
        <v>42614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  <c r="V21" s="3" t="str">
        <f>IF(M21=People!$B$2, People!$A$2, IF(M21=People!$B$3, People!$A$3, IF(M21=People!$B$4, People!$A$4, IF(M21=People!$B$5, People!$A$5, 0))))</f>
        <v>Anna Andreadi</v>
      </c>
      <c r="W21" s="3" t="str">
        <f>IFERROR(VLOOKUP(Orders!$B21,Returns!$B:$C,2,0),"No")</f>
        <v>Yes</v>
      </c>
      <c r="X21" s="3" t="str">
        <f>IFERROR((INDEX(Returns!$C$2:$C$801, MATCH(B21, Returns!$B$2:$B$801, 0))), "No")</f>
        <v>Yes</v>
      </c>
    </row>
    <row r="22" spans="1:24">
      <c r="A22" s="1">
        <v>21</v>
      </c>
      <c r="B22" t="s">
        <v>5963</v>
      </c>
      <c r="C22" s="2">
        <v>42609</v>
      </c>
      <c r="D22" s="2">
        <v>42614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  <c r="V22" s="3" t="str">
        <f>IF(M22=People!$B$2, People!$A$2, IF(M22=People!$B$3, People!$A$3, IF(M22=People!$B$4, People!$A$4, IF(M22=People!$B$5, People!$A$5, 0))))</f>
        <v>Anna Andreadi</v>
      </c>
      <c r="W22" s="3" t="str">
        <f>IFERROR(VLOOKUP(Orders!$B22,Returns!$B:$C,2,0),"No")</f>
        <v>Yes</v>
      </c>
      <c r="X22" s="3" t="str">
        <f>IFERROR((INDEX(Returns!$C$2:$C$801, MATCH(B22, Returns!$B$2:$B$801, 0))), "No")</f>
        <v>Yes</v>
      </c>
    </row>
    <row r="23" spans="1:24">
      <c r="A23" s="1">
        <v>22</v>
      </c>
      <c r="B23" t="s">
        <v>6238</v>
      </c>
      <c r="C23" s="2">
        <v>43443</v>
      </c>
      <c r="D23" s="2">
        <v>43447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  <c r="V23" s="3" t="str">
        <f>IF(M23=People!$B$2, People!$A$2, IF(M23=People!$B$3, People!$A$3, IF(M23=People!$B$4, People!$A$4, IF(M23=People!$B$5, People!$A$5, 0))))</f>
        <v>Kelly Williams</v>
      </c>
      <c r="W23" s="3" t="str">
        <f>IFERROR(VLOOKUP(Orders!$B23,Returns!$B:$C,2,0),"No")</f>
        <v>No</v>
      </c>
      <c r="X23" s="3" t="str">
        <f>IFERROR((INDEX(Returns!$C$2:$C$801, MATCH(B23, Returns!$B$2:$B$801, 0))), "No")</f>
        <v>No</v>
      </c>
    </row>
    <row r="24" spans="1:24">
      <c r="A24" s="1">
        <v>23</v>
      </c>
      <c r="B24" t="s">
        <v>6238</v>
      </c>
      <c r="C24" s="2">
        <v>43443</v>
      </c>
      <c r="D24" s="2">
        <v>43447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  <c r="V24" s="3" t="str">
        <f>IF(M24=People!$B$2, People!$A$2, IF(M24=People!$B$3, People!$A$3, IF(M24=People!$B$4, People!$A$4, IF(M24=People!$B$5, People!$A$5, 0))))</f>
        <v>Kelly Williams</v>
      </c>
      <c r="W24" s="3" t="str">
        <f>IFERROR(VLOOKUP(Orders!$B24,Returns!$B:$C,2,0),"No")</f>
        <v>No</v>
      </c>
      <c r="X24" s="3" t="str">
        <f>IFERROR((INDEX(Returns!$C$2:$C$801, MATCH(B24, Returns!$B$2:$B$801, 0))), "No")</f>
        <v>No</v>
      </c>
    </row>
    <row r="25" spans="1:24">
      <c r="A25" s="1">
        <v>24</v>
      </c>
      <c r="B25" t="s">
        <v>6239</v>
      </c>
      <c r="C25" s="2">
        <v>43662</v>
      </c>
      <c r="D25" s="2">
        <v>43664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  <c r="V25" s="3" t="str">
        <f>IF(M25=People!$B$2, People!$A$2, IF(M25=People!$B$3, People!$A$3, IF(M25=People!$B$4, People!$A$4, IF(M25=People!$B$5, People!$A$5, 0))))</f>
        <v>Chuck Magee</v>
      </c>
      <c r="W25" s="3" t="str">
        <f>IFERROR(VLOOKUP(Orders!$B25,Returns!$B:$C,2,0),"No")</f>
        <v>No</v>
      </c>
      <c r="X25" s="3" t="str">
        <f>IFERROR((INDEX(Returns!$C$2:$C$801, MATCH(B25, Returns!$B$2:$B$801, 0))), "No")</f>
        <v>No</v>
      </c>
    </row>
    <row r="26" spans="1:24">
      <c r="A26" s="1">
        <v>25</v>
      </c>
      <c r="B26" t="s">
        <v>6240</v>
      </c>
      <c r="C26" s="2">
        <v>43003</v>
      </c>
      <c r="D26" s="2">
        <v>43008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  <c r="V26" s="3" t="str">
        <f>IF(M26=People!$B$2, People!$A$2, IF(M26=People!$B$3, People!$A$3, IF(M26=People!$B$4, People!$A$4, IF(M26=People!$B$5, People!$A$5, 0))))</f>
        <v>Anna Andreadi</v>
      </c>
      <c r="W26" s="3" t="str">
        <f>IFERROR(VLOOKUP(Orders!$B26,Returns!$B:$C,2,0),"No")</f>
        <v>No</v>
      </c>
      <c r="X26" s="3" t="str">
        <f>IFERROR((INDEX(Returns!$C$2:$C$801, MATCH(B26, Returns!$B$2:$B$801, 0))), "No")</f>
        <v>No</v>
      </c>
    </row>
    <row r="27" spans="1:24">
      <c r="A27" s="1">
        <v>26</v>
      </c>
      <c r="B27" t="s">
        <v>6241</v>
      </c>
      <c r="C27" s="2">
        <v>43116</v>
      </c>
      <c r="D27" s="2">
        <v>43120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  <c r="V27" s="3" t="str">
        <f>IF(M27=People!$B$2, People!$A$2, IF(M27=People!$B$3, People!$A$3, IF(M27=People!$B$4, People!$A$4, IF(M27=People!$B$5, People!$A$5, 0))))</f>
        <v>Anna Andreadi</v>
      </c>
      <c r="W27" s="3" t="str">
        <f>IFERROR(VLOOKUP(Orders!$B27,Returns!$B:$C,2,0),"No")</f>
        <v>No</v>
      </c>
      <c r="X27" s="3" t="str">
        <f>IFERROR((INDEX(Returns!$C$2:$C$801, MATCH(B27, Returns!$B$2:$B$801, 0))), "No")</f>
        <v>No</v>
      </c>
    </row>
    <row r="28" spans="1:24">
      <c r="A28" s="1">
        <v>27</v>
      </c>
      <c r="B28" t="s">
        <v>6241</v>
      </c>
      <c r="C28" s="2">
        <v>43116</v>
      </c>
      <c r="D28" s="2">
        <v>43120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  <c r="V28" s="3" t="str">
        <f>IF(M28=People!$B$2, People!$A$2, IF(M28=People!$B$3, People!$A$3, IF(M28=People!$B$4, People!$A$4, IF(M28=People!$B$5, People!$A$5, 0))))</f>
        <v>Anna Andreadi</v>
      </c>
      <c r="W28" s="3" t="str">
        <f>IFERROR(VLOOKUP(Orders!$B28,Returns!$B:$C,2,0),"No")</f>
        <v>No</v>
      </c>
      <c r="X28" s="3" t="str">
        <f>IFERROR((INDEX(Returns!$C$2:$C$801, MATCH(B28, Returns!$B$2:$B$801, 0))), "No")</f>
        <v>No</v>
      </c>
    </row>
    <row r="29" spans="1:24">
      <c r="A29" s="1">
        <v>28</v>
      </c>
      <c r="B29" t="s">
        <v>6242</v>
      </c>
      <c r="C29" s="2">
        <v>42995</v>
      </c>
      <c r="D29" s="2">
        <v>42999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  <c r="V29" s="3" t="str">
        <f>IF(M29=People!$B$2, People!$A$2, IF(M29=People!$B$3, People!$A$3, IF(M29=People!$B$4, People!$A$4, IF(M29=People!$B$5, People!$A$5, 0))))</f>
        <v>Chuck Magee</v>
      </c>
      <c r="W29" s="3" t="str">
        <f>IFERROR(VLOOKUP(Orders!$B29,Returns!$B:$C,2,0),"No")</f>
        <v>No</v>
      </c>
      <c r="X29" s="3" t="str">
        <f>IFERROR((INDEX(Returns!$C$2:$C$801, MATCH(B29, Returns!$B$2:$B$801, 0))), "No")</f>
        <v>No</v>
      </c>
    </row>
    <row r="30" spans="1:24">
      <c r="A30" s="1">
        <v>29</v>
      </c>
      <c r="B30" t="s">
        <v>6242</v>
      </c>
      <c r="C30" s="2">
        <v>42995</v>
      </c>
      <c r="D30" s="2">
        <v>42999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  <c r="V30" s="3" t="str">
        <f>IF(M30=People!$B$2, People!$A$2, IF(M30=People!$B$3, People!$A$3, IF(M30=People!$B$4, People!$A$4, IF(M30=People!$B$5, People!$A$5, 0))))</f>
        <v>Chuck Magee</v>
      </c>
      <c r="W30" s="3" t="str">
        <f>IFERROR(VLOOKUP(Orders!$B30,Returns!$B:$C,2,0),"No")</f>
        <v>No</v>
      </c>
      <c r="X30" s="3" t="str">
        <f>IFERROR((INDEX(Returns!$C$2:$C$801, MATCH(B30, Returns!$B$2:$B$801, 0))), "No")</f>
        <v>No</v>
      </c>
    </row>
    <row r="31" spans="1:24">
      <c r="A31" s="1">
        <v>30</v>
      </c>
      <c r="B31" t="s">
        <v>6242</v>
      </c>
      <c r="C31" s="2">
        <v>42995</v>
      </c>
      <c r="D31" s="2">
        <v>42999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  <c r="V31" s="3" t="str">
        <f>IF(M31=People!$B$2, People!$A$2, IF(M31=People!$B$3, People!$A$3, IF(M31=People!$B$4, People!$A$4, IF(M31=People!$B$5, People!$A$5, 0))))</f>
        <v>Chuck Magee</v>
      </c>
      <c r="W31" s="3" t="str">
        <f>IFERROR(VLOOKUP(Orders!$B31,Returns!$B:$C,2,0),"No")</f>
        <v>No</v>
      </c>
      <c r="X31" s="3" t="str">
        <f>IFERROR((INDEX(Returns!$C$2:$C$801, MATCH(B31, Returns!$B$2:$B$801, 0))), "No")</f>
        <v>No</v>
      </c>
    </row>
    <row r="32" spans="1:24">
      <c r="A32" s="1">
        <v>31</v>
      </c>
      <c r="B32" t="s">
        <v>6242</v>
      </c>
      <c r="C32" s="2">
        <v>42995</v>
      </c>
      <c r="D32" s="2">
        <v>42999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  <c r="V32" s="3" t="str">
        <f>IF(M32=People!$B$2, People!$A$2, IF(M32=People!$B$3, People!$A$3, IF(M32=People!$B$4, People!$A$4, IF(M32=People!$B$5, People!$A$5, 0))))</f>
        <v>Chuck Magee</v>
      </c>
      <c r="W32" s="3" t="str">
        <f>IFERROR(VLOOKUP(Orders!$B32,Returns!$B:$C,2,0),"No")</f>
        <v>No</v>
      </c>
      <c r="X32" s="3" t="str">
        <f>IFERROR((INDEX(Returns!$C$2:$C$801, MATCH(B32, Returns!$B$2:$B$801, 0))), "No")</f>
        <v>No</v>
      </c>
    </row>
    <row r="33" spans="1:24">
      <c r="A33" s="1">
        <v>32</v>
      </c>
      <c r="B33" t="s">
        <v>6242</v>
      </c>
      <c r="C33" s="2">
        <v>42995</v>
      </c>
      <c r="D33" s="2">
        <v>42999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  <c r="V33" s="3" t="str">
        <f>IF(M33=People!$B$2, People!$A$2, IF(M33=People!$B$3, People!$A$3, IF(M33=People!$B$4, People!$A$4, IF(M33=People!$B$5, People!$A$5, 0))))</f>
        <v>Chuck Magee</v>
      </c>
      <c r="W33" s="3" t="str">
        <f>IFERROR(VLOOKUP(Orders!$B33,Returns!$B:$C,2,0),"No")</f>
        <v>No</v>
      </c>
      <c r="X33" s="3" t="str">
        <f>IFERROR((INDEX(Returns!$C$2:$C$801, MATCH(B33, Returns!$B$2:$B$801, 0))), "No")</f>
        <v>No</v>
      </c>
    </row>
    <row r="34" spans="1:24">
      <c r="A34" s="1">
        <v>33</v>
      </c>
      <c r="B34" t="s">
        <v>6242</v>
      </c>
      <c r="C34" s="2">
        <v>42995</v>
      </c>
      <c r="D34" s="2">
        <v>42999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  <c r="V34" s="3" t="str">
        <f>IF(M34=People!$B$2, People!$A$2, IF(M34=People!$B$3, People!$A$3, IF(M34=People!$B$4, People!$A$4, IF(M34=People!$B$5, People!$A$5, 0))))</f>
        <v>Chuck Magee</v>
      </c>
      <c r="W34" s="3" t="str">
        <f>IFERROR(VLOOKUP(Orders!$B34,Returns!$B:$C,2,0),"No")</f>
        <v>No</v>
      </c>
      <c r="X34" s="3" t="str">
        <f>IFERROR((INDEX(Returns!$C$2:$C$801, MATCH(B34, Returns!$B$2:$B$801, 0))), "No")</f>
        <v>No</v>
      </c>
    </row>
    <row r="35" spans="1:24">
      <c r="A35" s="1">
        <v>34</v>
      </c>
      <c r="B35" t="s">
        <v>6242</v>
      </c>
      <c r="C35" s="2">
        <v>42995</v>
      </c>
      <c r="D35" s="2">
        <v>42999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  <c r="V35" s="3" t="str">
        <f>IF(M35=People!$B$2, People!$A$2, IF(M35=People!$B$3, People!$A$3, IF(M35=People!$B$4, People!$A$4, IF(M35=People!$B$5, People!$A$5, 0))))</f>
        <v>Chuck Magee</v>
      </c>
      <c r="W35" s="3" t="str">
        <f>IFERROR(VLOOKUP(Orders!$B35,Returns!$B:$C,2,0),"No")</f>
        <v>No</v>
      </c>
      <c r="X35" s="3" t="str">
        <f>IFERROR((INDEX(Returns!$C$2:$C$801, MATCH(B35, Returns!$B$2:$B$801, 0))), "No")</f>
        <v>No</v>
      </c>
    </row>
    <row r="36" spans="1:24">
      <c r="A36" s="1">
        <v>35</v>
      </c>
      <c r="B36" t="s">
        <v>6243</v>
      </c>
      <c r="C36" s="2">
        <v>43757</v>
      </c>
      <c r="D36" s="2">
        <v>43761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  <c r="V36" s="3" t="str">
        <f>IF(M36=People!$B$2, People!$A$2, IF(M36=People!$B$3, People!$A$3, IF(M36=People!$B$4, People!$A$4, IF(M36=People!$B$5, People!$A$5, 0))))</f>
        <v>Kelly Williams</v>
      </c>
      <c r="W36" s="3" t="str">
        <f>IFERROR(VLOOKUP(Orders!$B36,Returns!$B:$C,2,0),"No")</f>
        <v>No</v>
      </c>
      <c r="X36" s="3" t="str">
        <f>IFERROR((INDEX(Returns!$C$2:$C$801, MATCH(B36, Returns!$B$2:$B$801, 0))), "No")</f>
        <v>No</v>
      </c>
    </row>
    <row r="37" spans="1:24">
      <c r="A37" s="1">
        <v>36</v>
      </c>
      <c r="B37" t="s">
        <v>6244</v>
      </c>
      <c r="C37" s="2">
        <v>43442</v>
      </c>
      <c r="D37" s="2">
        <v>43444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  <c r="V37" s="3" t="str">
        <f>IF(M37=People!$B$2, People!$A$2, IF(M37=People!$B$3, People!$A$3, IF(M37=People!$B$4, People!$A$4, IF(M37=People!$B$5, People!$A$5, 0))))</f>
        <v>Kelly Williams</v>
      </c>
      <c r="W37" s="3" t="str">
        <f>IFERROR(VLOOKUP(Orders!$B37,Returns!$B:$C,2,0),"No")</f>
        <v>No</v>
      </c>
      <c r="X37" s="3" t="str">
        <f>IFERROR((INDEX(Returns!$C$2:$C$801, MATCH(B37, Returns!$B$2:$B$801, 0))), "No")</f>
        <v>No</v>
      </c>
    </row>
    <row r="38" spans="1:24">
      <c r="A38" s="1">
        <v>37</v>
      </c>
      <c r="B38" t="s">
        <v>6244</v>
      </c>
      <c r="C38" s="2">
        <v>43442</v>
      </c>
      <c r="D38" s="2">
        <v>43444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  <c r="V38" s="3" t="str">
        <f>IF(M38=People!$B$2, People!$A$2, IF(M38=People!$B$3, People!$A$3, IF(M38=People!$B$4, People!$A$4, IF(M38=People!$B$5, People!$A$5, 0))))</f>
        <v>Kelly Williams</v>
      </c>
      <c r="W38" s="3" t="str">
        <f>IFERROR(VLOOKUP(Orders!$B38,Returns!$B:$C,2,0),"No")</f>
        <v>No</v>
      </c>
      <c r="X38" s="3" t="str">
        <f>IFERROR((INDEX(Returns!$C$2:$C$801, MATCH(B38, Returns!$B$2:$B$801, 0))), "No")</f>
        <v>No</v>
      </c>
    </row>
    <row r="39" spans="1:24">
      <c r="A39" s="1">
        <v>38</v>
      </c>
      <c r="B39" t="s">
        <v>6245</v>
      </c>
      <c r="C39" s="2">
        <v>43096</v>
      </c>
      <c r="D39" s="2">
        <v>43100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  <c r="V39" s="3" t="str">
        <f>IF(M39=People!$B$2, People!$A$2, IF(M39=People!$B$3, People!$A$3, IF(M39=People!$B$4, People!$A$4, IF(M39=People!$B$5, People!$A$5, 0))))</f>
        <v>Kelly Williams</v>
      </c>
      <c r="W39" s="3" t="str">
        <f>IFERROR(VLOOKUP(Orders!$B39,Returns!$B:$C,2,0),"No")</f>
        <v>No</v>
      </c>
      <c r="X39" s="3" t="str">
        <f>IFERROR((INDEX(Returns!$C$2:$C$801, MATCH(B39, Returns!$B$2:$B$801, 0))), "No")</f>
        <v>No</v>
      </c>
    </row>
    <row r="40" spans="1:24">
      <c r="A40" s="1">
        <v>39</v>
      </c>
      <c r="B40" t="s">
        <v>6245</v>
      </c>
      <c r="C40" s="2">
        <v>43096</v>
      </c>
      <c r="D40" s="2">
        <v>43100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  <c r="V40" s="3" t="str">
        <f>IF(M40=People!$B$2, People!$A$2, IF(M40=People!$B$3, People!$A$3, IF(M40=People!$B$4, People!$A$4, IF(M40=People!$B$5, People!$A$5, 0))))</f>
        <v>Kelly Williams</v>
      </c>
      <c r="W40" s="3" t="str">
        <f>IFERROR(VLOOKUP(Orders!$B40,Returns!$B:$C,2,0),"No")</f>
        <v>No</v>
      </c>
      <c r="X40" s="3" t="str">
        <f>IFERROR((INDEX(Returns!$C$2:$C$801, MATCH(B40, Returns!$B$2:$B$801, 0))), "No")</f>
        <v>No</v>
      </c>
    </row>
    <row r="41" spans="1:24">
      <c r="A41" s="1">
        <v>40</v>
      </c>
      <c r="B41" t="s">
        <v>6245</v>
      </c>
      <c r="C41" s="2">
        <v>43096</v>
      </c>
      <c r="D41" s="2">
        <v>43100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  <c r="V41" s="3" t="str">
        <f>IF(M41=People!$B$2, People!$A$2, IF(M41=People!$B$3, People!$A$3, IF(M41=People!$B$4, People!$A$4, IF(M41=People!$B$5, People!$A$5, 0))))</f>
        <v>Kelly Williams</v>
      </c>
      <c r="W41" s="3" t="str">
        <f>IFERROR(VLOOKUP(Orders!$B41,Returns!$B:$C,2,0),"No")</f>
        <v>No</v>
      </c>
      <c r="X41" s="3" t="str">
        <f>IFERROR((INDEX(Returns!$C$2:$C$801, MATCH(B41, Returns!$B$2:$B$801, 0))), "No")</f>
        <v>No</v>
      </c>
    </row>
    <row r="42" spans="1:24">
      <c r="A42" s="1">
        <v>41</v>
      </c>
      <c r="B42" t="s">
        <v>6245</v>
      </c>
      <c r="C42" s="2">
        <v>43096</v>
      </c>
      <c r="D42" s="2">
        <v>43100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  <c r="V42" s="3" t="str">
        <f>IF(M42=People!$B$2, People!$A$2, IF(M42=People!$B$3, People!$A$3, IF(M42=People!$B$4, People!$A$4, IF(M42=People!$B$5, People!$A$5, 0))))</f>
        <v>Kelly Williams</v>
      </c>
      <c r="W42" s="3" t="str">
        <f>IFERROR(VLOOKUP(Orders!$B42,Returns!$B:$C,2,0),"No")</f>
        <v>No</v>
      </c>
      <c r="X42" s="3" t="str">
        <f>IFERROR((INDEX(Returns!$C$2:$C$801, MATCH(B42, Returns!$B$2:$B$801, 0))), "No")</f>
        <v>No</v>
      </c>
    </row>
    <row r="43" spans="1:24">
      <c r="A43" s="1">
        <v>42</v>
      </c>
      <c r="B43" t="s">
        <v>6246</v>
      </c>
      <c r="C43" s="2">
        <v>43718</v>
      </c>
      <c r="D43" s="2">
        <v>43723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  <c r="V43" s="3" t="str">
        <f>IF(M43=People!$B$2, People!$A$2, IF(M43=People!$B$3, People!$A$3, IF(M43=People!$B$4, People!$A$4, IF(M43=People!$B$5, People!$A$5, 0))))</f>
        <v>Kelly Williams</v>
      </c>
      <c r="W43" s="3" t="str">
        <f>IFERROR(VLOOKUP(Orders!$B43,Returns!$B:$C,2,0),"No")</f>
        <v>No</v>
      </c>
      <c r="X43" s="3" t="str">
        <f>IFERROR((INDEX(Returns!$C$2:$C$801, MATCH(B43, Returns!$B$2:$B$801, 0))), "No")</f>
        <v>No</v>
      </c>
    </row>
    <row r="44" spans="1:24">
      <c r="A44" s="1">
        <v>43</v>
      </c>
      <c r="B44" t="s">
        <v>6247</v>
      </c>
      <c r="C44" s="2">
        <v>43298</v>
      </c>
      <c r="D44" s="2">
        <v>43303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  <c r="V44" s="3" t="str">
        <f>IF(M44=People!$B$2, People!$A$2, IF(M44=People!$B$3, People!$A$3, IF(M44=People!$B$4, People!$A$4, IF(M44=People!$B$5, People!$A$5, 0))))</f>
        <v>Anna Andreadi</v>
      </c>
      <c r="W44" s="3" t="str">
        <f>IFERROR(VLOOKUP(Orders!$B44,Returns!$B:$C,2,0),"No")</f>
        <v>No</v>
      </c>
      <c r="X44" s="3" t="str">
        <f>IFERROR((INDEX(Returns!$C$2:$C$801, MATCH(B44, Returns!$B$2:$B$801, 0))), "No")</f>
        <v>No</v>
      </c>
    </row>
    <row r="45" spans="1:24">
      <c r="A45" s="1">
        <v>44</v>
      </c>
      <c r="B45" t="s">
        <v>6248</v>
      </c>
      <c r="C45" s="2">
        <v>43727</v>
      </c>
      <c r="D45" s="2">
        <v>43731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  <c r="V45" s="3" t="str">
        <f>IF(M45=People!$B$2, People!$A$2, IF(M45=People!$B$3, People!$A$3, IF(M45=People!$B$4, People!$A$4, IF(M45=People!$B$5, People!$A$5, 0))))</f>
        <v>Cassandra Brandow</v>
      </c>
      <c r="W45" s="3" t="str">
        <f>IFERROR(VLOOKUP(Orders!$B45,Returns!$B:$C,2,0),"No")</f>
        <v>No</v>
      </c>
      <c r="X45" s="3" t="str">
        <f>IFERROR((INDEX(Returns!$C$2:$C$801, MATCH(B45, Returns!$B$2:$B$801, 0))), "No")</f>
        <v>No</v>
      </c>
    </row>
    <row r="46" spans="1:24">
      <c r="A46" s="1">
        <v>45</v>
      </c>
      <c r="B46" t="s">
        <v>6249</v>
      </c>
      <c r="C46" s="2">
        <v>43170</v>
      </c>
      <c r="D46" s="2">
        <v>43172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  <c r="V46" s="3" t="str">
        <f>IF(M46=People!$B$2, People!$A$2, IF(M46=People!$B$3, People!$A$3, IF(M46=People!$B$4, People!$A$4, IF(M46=People!$B$5, People!$A$5, 0))))</f>
        <v>Kelly Williams</v>
      </c>
      <c r="W46" s="3" t="str">
        <f>IFERROR(VLOOKUP(Orders!$B46,Returns!$B:$C,2,0),"No")</f>
        <v>No</v>
      </c>
      <c r="X46" s="3" t="str">
        <f>IFERROR((INDEX(Returns!$C$2:$C$801, MATCH(B46, Returns!$B$2:$B$801, 0))), "No")</f>
        <v>No</v>
      </c>
    </row>
    <row r="47" spans="1:24">
      <c r="A47" s="1">
        <v>46</v>
      </c>
      <c r="B47" t="s">
        <v>6249</v>
      </c>
      <c r="C47" s="2">
        <v>43170</v>
      </c>
      <c r="D47" s="2">
        <v>43172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  <c r="V47" s="3" t="str">
        <f>IF(M47=People!$B$2, People!$A$2, IF(M47=People!$B$3, People!$A$3, IF(M47=People!$B$4, People!$A$4, IF(M47=People!$B$5, People!$A$5, 0))))</f>
        <v>Kelly Williams</v>
      </c>
      <c r="W47" s="3" t="str">
        <f>IFERROR(VLOOKUP(Orders!$B47,Returns!$B:$C,2,0),"No")</f>
        <v>No</v>
      </c>
      <c r="X47" s="3" t="str">
        <f>IFERROR((INDEX(Returns!$C$2:$C$801, MATCH(B47, Returns!$B$2:$B$801, 0))), "No")</f>
        <v>No</v>
      </c>
    </row>
    <row r="48" spans="1:24">
      <c r="A48" s="1">
        <v>47</v>
      </c>
      <c r="B48" t="s">
        <v>6250</v>
      </c>
      <c r="C48" s="2">
        <v>42663</v>
      </c>
      <c r="D48" s="2">
        <v>42668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  <c r="V48" s="3" t="str">
        <f>IF(M48=People!$B$2, People!$A$2, IF(M48=People!$B$3, People!$A$3, IF(M48=People!$B$4, People!$A$4, IF(M48=People!$B$5, People!$A$5, 0))))</f>
        <v>Kelly Williams</v>
      </c>
      <c r="W48" s="3" t="str">
        <f>IFERROR(VLOOKUP(Orders!$B48,Returns!$B:$C,2,0),"No")</f>
        <v>No</v>
      </c>
      <c r="X48" s="3" t="str">
        <f>IFERROR((INDEX(Returns!$C$2:$C$801, MATCH(B48, Returns!$B$2:$B$801, 0))), "No")</f>
        <v>No</v>
      </c>
    </row>
    <row r="49" spans="1:24">
      <c r="A49" s="1">
        <v>48</v>
      </c>
      <c r="B49" t="s">
        <v>6251</v>
      </c>
      <c r="C49" s="2">
        <v>43271</v>
      </c>
      <c r="D49" s="2">
        <v>43276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  <c r="V49" s="3" t="str">
        <f>IF(M49=People!$B$2, People!$A$2, IF(M49=People!$B$3, People!$A$3, IF(M49=People!$B$4, People!$A$4, IF(M49=People!$B$5, People!$A$5, 0))))</f>
        <v>Chuck Magee</v>
      </c>
      <c r="W49" s="3" t="str">
        <f>IFERROR(VLOOKUP(Orders!$B49,Returns!$B:$C,2,0),"No")</f>
        <v>No</v>
      </c>
      <c r="X49" s="3" t="str">
        <f>IFERROR((INDEX(Returns!$C$2:$C$801, MATCH(B49, Returns!$B$2:$B$801, 0))), "No")</f>
        <v>No</v>
      </c>
    </row>
    <row r="50" spans="1:24">
      <c r="A50" s="1">
        <v>49</v>
      </c>
      <c r="B50" t="s">
        <v>6251</v>
      </c>
      <c r="C50" s="2">
        <v>43271</v>
      </c>
      <c r="D50" s="2">
        <v>43276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  <c r="V50" s="3" t="str">
        <f>IF(M50=People!$B$2, People!$A$2, IF(M50=People!$B$3, People!$A$3, IF(M50=People!$B$4, People!$A$4, IF(M50=People!$B$5, People!$A$5, 0))))</f>
        <v>Chuck Magee</v>
      </c>
      <c r="W50" s="3" t="str">
        <f>IFERROR(VLOOKUP(Orders!$B50,Returns!$B:$C,2,0),"No")</f>
        <v>No</v>
      </c>
      <c r="X50" s="3" t="str">
        <f>IFERROR((INDEX(Returns!$C$2:$C$801, MATCH(B50, Returns!$B$2:$B$801, 0))), "No")</f>
        <v>No</v>
      </c>
    </row>
    <row r="51" spans="1:24">
      <c r="A51" s="1">
        <v>50</v>
      </c>
      <c r="B51" t="s">
        <v>6252</v>
      </c>
      <c r="C51" s="2">
        <v>42843</v>
      </c>
      <c r="D51" s="2">
        <v>42847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  <c r="V51" s="3" t="str">
        <f>IF(M51=People!$B$2, People!$A$2, IF(M51=People!$B$3, People!$A$3, IF(M51=People!$B$4, People!$A$4, IF(M51=People!$B$5, People!$A$5, 0))))</f>
        <v>Kelly Williams</v>
      </c>
      <c r="W51" s="3" t="str">
        <f>IFERROR(VLOOKUP(Orders!$B51,Returns!$B:$C,2,0),"No")</f>
        <v>No</v>
      </c>
      <c r="X51" s="3" t="str">
        <f>IFERROR((INDEX(Returns!$C$2:$C$801, MATCH(B51, Returns!$B$2:$B$801, 0))), "No")</f>
        <v>No</v>
      </c>
    </row>
    <row r="52" spans="1:24">
      <c r="A52" s="1">
        <v>51</v>
      </c>
      <c r="B52" t="s">
        <v>6252</v>
      </c>
      <c r="C52" s="2">
        <v>42843</v>
      </c>
      <c r="D52" s="2">
        <v>42847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  <c r="V52" s="3" t="str">
        <f>IF(M52=People!$B$2, People!$A$2, IF(M52=People!$B$3, People!$A$3, IF(M52=People!$B$4, People!$A$4, IF(M52=People!$B$5, People!$A$5, 0))))</f>
        <v>Kelly Williams</v>
      </c>
      <c r="W52" s="3" t="str">
        <f>IFERROR(VLOOKUP(Orders!$B52,Returns!$B:$C,2,0),"No")</f>
        <v>No</v>
      </c>
      <c r="X52" s="3" t="str">
        <f>IFERROR((INDEX(Returns!$C$2:$C$801, MATCH(B52, Returns!$B$2:$B$801, 0))), "No")</f>
        <v>No</v>
      </c>
    </row>
    <row r="53" spans="1:24">
      <c r="A53" s="1">
        <v>52</v>
      </c>
      <c r="B53" t="s">
        <v>6252</v>
      </c>
      <c r="C53" s="2">
        <v>42843</v>
      </c>
      <c r="D53" s="2">
        <v>42847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  <c r="V53" s="3" t="str">
        <f>IF(M53=People!$B$2, People!$A$2, IF(M53=People!$B$3, People!$A$3, IF(M53=People!$B$4, People!$A$4, IF(M53=People!$B$5, People!$A$5, 0))))</f>
        <v>Kelly Williams</v>
      </c>
      <c r="W53" s="3" t="str">
        <f>IFERROR(VLOOKUP(Orders!$B53,Returns!$B:$C,2,0),"No")</f>
        <v>No</v>
      </c>
      <c r="X53" s="3" t="str">
        <f>IFERROR((INDEX(Returns!$C$2:$C$801, MATCH(B53, Returns!$B$2:$B$801, 0))), "No")</f>
        <v>No</v>
      </c>
    </row>
    <row r="54" spans="1:24">
      <c r="A54" s="1">
        <v>53</v>
      </c>
      <c r="B54" t="s">
        <v>6252</v>
      </c>
      <c r="C54" s="2">
        <v>42843</v>
      </c>
      <c r="D54" s="2">
        <v>42847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  <c r="V54" s="3" t="str">
        <f>IF(M54=People!$B$2, People!$A$2, IF(M54=People!$B$3, People!$A$3, IF(M54=People!$B$4, People!$A$4, IF(M54=People!$B$5, People!$A$5, 0))))</f>
        <v>Kelly Williams</v>
      </c>
      <c r="W54" s="3" t="str">
        <f>IFERROR(VLOOKUP(Orders!$B54,Returns!$B:$C,2,0),"No")</f>
        <v>No</v>
      </c>
      <c r="X54" s="3" t="str">
        <f>IFERROR((INDEX(Returns!$C$2:$C$801, MATCH(B54, Returns!$B$2:$B$801, 0))), "No")</f>
        <v>No</v>
      </c>
    </row>
    <row r="55" spans="1:24">
      <c r="A55" s="1">
        <v>54</v>
      </c>
      <c r="B55" t="s">
        <v>6253</v>
      </c>
      <c r="C55" s="2">
        <v>43445</v>
      </c>
      <c r="D55" s="2">
        <v>43451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  <c r="V55" s="3" t="str">
        <f>IF(M55=People!$B$2, People!$A$2, IF(M55=People!$B$3, People!$A$3, IF(M55=People!$B$4, People!$A$4, IF(M55=People!$B$5, People!$A$5, 0))))</f>
        <v>Chuck Magee</v>
      </c>
      <c r="W55" s="3" t="str">
        <f>IFERROR(VLOOKUP(Orders!$B55,Returns!$B:$C,2,0),"No")</f>
        <v>No</v>
      </c>
      <c r="X55" s="3" t="str">
        <f>IFERROR((INDEX(Returns!$C$2:$C$801, MATCH(B55, Returns!$B$2:$B$801, 0))), "No")</f>
        <v>No</v>
      </c>
    </row>
    <row r="56" spans="1:24">
      <c r="A56" s="1">
        <v>55</v>
      </c>
      <c r="B56" t="s">
        <v>6253</v>
      </c>
      <c r="C56" s="2">
        <v>43445</v>
      </c>
      <c r="D56" s="2">
        <v>43451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  <c r="V56" s="3" t="str">
        <f>IF(M56=People!$B$2, People!$A$2, IF(M56=People!$B$3, People!$A$3, IF(M56=People!$B$4, People!$A$4, IF(M56=People!$B$5, People!$A$5, 0))))</f>
        <v>Chuck Magee</v>
      </c>
      <c r="W56" s="3" t="str">
        <f>IFERROR(VLOOKUP(Orders!$B56,Returns!$B:$C,2,0),"No")</f>
        <v>No</v>
      </c>
      <c r="X56" s="3" t="str">
        <f>IFERROR((INDEX(Returns!$C$2:$C$801, MATCH(B56, Returns!$B$2:$B$801, 0))), "No")</f>
        <v>No</v>
      </c>
    </row>
    <row r="57" spans="1:24">
      <c r="A57" s="1">
        <v>56</v>
      </c>
      <c r="B57" t="s">
        <v>6040</v>
      </c>
      <c r="C57" s="2">
        <v>43268</v>
      </c>
      <c r="D57" s="2">
        <v>43269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  <c r="V57" s="3" t="str">
        <f>IF(M57=People!$B$2, People!$A$2, IF(M57=People!$B$3, People!$A$3, IF(M57=People!$B$4, People!$A$4, IF(M57=People!$B$5, People!$A$5, 0))))</f>
        <v>Chuck Magee</v>
      </c>
      <c r="W57" s="3" t="str">
        <f>IFERROR(VLOOKUP(Orders!$B57,Returns!$B:$C,2,0),"No")</f>
        <v>Yes</v>
      </c>
      <c r="X57" s="3" t="str">
        <f>IFERROR((INDEX(Returns!$C$2:$C$801, MATCH(B57, Returns!$B$2:$B$801, 0))), "No")</f>
        <v>Yes</v>
      </c>
    </row>
    <row r="58" spans="1:24">
      <c r="A58" s="1">
        <v>57</v>
      </c>
      <c r="B58" t="s">
        <v>6040</v>
      </c>
      <c r="C58" s="2">
        <v>43268</v>
      </c>
      <c r="D58" s="2">
        <v>43269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  <c r="V58" s="3" t="str">
        <f>IF(M58=People!$B$2, People!$A$2, IF(M58=People!$B$3, People!$A$3, IF(M58=People!$B$4, People!$A$4, IF(M58=People!$B$5, People!$A$5, 0))))</f>
        <v>Chuck Magee</v>
      </c>
      <c r="W58" s="3" t="str">
        <f>IFERROR(VLOOKUP(Orders!$B58,Returns!$B:$C,2,0),"No")</f>
        <v>Yes</v>
      </c>
      <c r="X58" s="3" t="str">
        <f>IFERROR((INDEX(Returns!$C$2:$C$801, MATCH(B58, Returns!$B$2:$B$801, 0))), "No")</f>
        <v>Yes</v>
      </c>
    </row>
    <row r="59" spans="1:24">
      <c r="A59" s="1">
        <v>58</v>
      </c>
      <c r="B59" t="s">
        <v>6040</v>
      </c>
      <c r="C59" s="2">
        <v>43268</v>
      </c>
      <c r="D59" s="2">
        <v>43269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  <c r="V59" s="3" t="str">
        <f>IF(M59=People!$B$2, People!$A$2, IF(M59=People!$B$3, People!$A$3, IF(M59=People!$B$4, People!$A$4, IF(M59=People!$B$5, People!$A$5, 0))))</f>
        <v>Chuck Magee</v>
      </c>
      <c r="W59" s="3" t="str">
        <f>IFERROR(VLOOKUP(Orders!$B59,Returns!$B:$C,2,0),"No")</f>
        <v>Yes</v>
      </c>
      <c r="X59" s="3" t="str">
        <f>IFERROR((INDEX(Returns!$C$2:$C$801, MATCH(B59, Returns!$B$2:$B$801, 0))), "No")</f>
        <v>Yes</v>
      </c>
    </row>
    <row r="60" spans="1:24">
      <c r="A60" s="1">
        <v>59</v>
      </c>
      <c r="B60" t="s">
        <v>6040</v>
      </c>
      <c r="C60" s="2">
        <v>43268</v>
      </c>
      <c r="D60" s="2">
        <v>43269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  <c r="V60" s="3" t="str">
        <f>IF(M60=People!$B$2, People!$A$2, IF(M60=People!$B$3, People!$A$3, IF(M60=People!$B$4, People!$A$4, IF(M60=People!$B$5, People!$A$5, 0))))</f>
        <v>Chuck Magee</v>
      </c>
      <c r="W60" s="3" t="str">
        <f>IFERROR(VLOOKUP(Orders!$B60,Returns!$B:$C,2,0),"No")</f>
        <v>Yes</v>
      </c>
      <c r="X60" s="3" t="str">
        <f>IFERROR((INDEX(Returns!$C$2:$C$801, MATCH(B60, Returns!$B$2:$B$801, 0))), "No")</f>
        <v>Yes</v>
      </c>
    </row>
    <row r="61" spans="1:24">
      <c r="A61" s="1">
        <v>60</v>
      </c>
      <c r="B61" t="s">
        <v>6040</v>
      </c>
      <c r="C61" s="2">
        <v>43268</v>
      </c>
      <c r="D61" s="2">
        <v>43269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  <c r="V61" s="3" t="str">
        <f>IF(M61=People!$B$2, People!$A$2, IF(M61=People!$B$3, People!$A$3, IF(M61=People!$B$4, People!$A$4, IF(M61=People!$B$5, People!$A$5, 0))))</f>
        <v>Chuck Magee</v>
      </c>
      <c r="W61" s="3" t="str">
        <f>IFERROR(VLOOKUP(Orders!$B61,Returns!$B:$C,2,0),"No")</f>
        <v>Yes</v>
      </c>
      <c r="X61" s="3" t="str">
        <f>IFERROR((INDEX(Returns!$C$2:$C$801, MATCH(B61, Returns!$B$2:$B$801, 0))), "No")</f>
        <v>Yes</v>
      </c>
    </row>
    <row r="62" spans="1:24">
      <c r="A62" s="1">
        <v>61</v>
      </c>
      <c r="B62" t="s">
        <v>6040</v>
      </c>
      <c r="C62" s="2">
        <v>43268</v>
      </c>
      <c r="D62" s="2">
        <v>43269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  <c r="V62" s="3" t="str">
        <f>IF(M62=People!$B$2, People!$A$2, IF(M62=People!$B$3, People!$A$3, IF(M62=People!$B$4, People!$A$4, IF(M62=People!$B$5, People!$A$5, 0))))</f>
        <v>Chuck Magee</v>
      </c>
      <c r="W62" s="3" t="str">
        <f>IFERROR(VLOOKUP(Orders!$B62,Returns!$B:$C,2,0),"No")</f>
        <v>Yes</v>
      </c>
      <c r="X62" s="3" t="str">
        <f>IFERROR((INDEX(Returns!$C$2:$C$801, MATCH(B62, Returns!$B$2:$B$801, 0))), "No")</f>
        <v>Yes</v>
      </c>
    </row>
    <row r="63" spans="1:24">
      <c r="A63" s="1">
        <v>62</v>
      </c>
      <c r="B63" t="s">
        <v>6040</v>
      </c>
      <c r="C63" s="2">
        <v>43268</v>
      </c>
      <c r="D63" s="2">
        <v>43269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  <c r="V63" s="3" t="str">
        <f>IF(M63=People!$B$2, People!$A$2, IF(M63=People!$B$3, People!$A$3, IF(M63=People!$B$4, People!$A$4, IF(M63=People!$B$5, People!$A$5, 0))))</f>
        <v>Chuck Magee</v>
      </c>
      <c r="W63" s="3" t="str">
        <f>IFERROR(VLOOKUP(Orders!$B63,Returns!$B:$C,2,0),"No")</f>
        <v>Yes</v>
      </c>
      <c r="X63" s="3" t="str">
        <f>IFERROR((INDEX(Returns!$C$2:$C$801, MATCH(B63, Returns!$B$2:$B$801, 0))), "No")</f>
        <v>Yes</v>
      </c>
    </row>
    <row r="64" spans="1:24">
      <c r="A64" s="1">
        <v>63</v>
      </c>
      <c r="B64" t="s">
        <v>6254</v>
      </c>
      <c r="C64" s="2">
        <v>43063</v>
      </c>
      <c r="D64" s="2">
        <v>43069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  <c r="V64" s="3" t="str">
        <f>IF(M64=People!$B$2, People!$A$2, IF(M64=People!$B$3, People!$A$3, IF(M64=People!$B$4, People!$A$4, IF(M64=People!$B$5, People!$A$5, 0))))</f>
        <v>Anna Andreadi</v>
      </c>
      <c r="W64" s="3" t="str">
        <f>IFERROR(VLOOKUP(Orders!$B64,Returns!$B:$C,2,0),"No")</f>
        <v>No</v>
      </c>
      <c r="X64" s="3" t="str">
        <f>IFERROR((INDEX(Returns!$C$2:$C$801, MATCH(B64, Returns!$B$2:$B$801, 0))), "No")</f>
        <v>No</v>
      </c>
    </row>
    <row r="65" spans="1:24">
      <c r="A65" s="1">
        <v>64</v>
      </c>
      <c r="B65" t="s">
        <v>6254</v>
      </c>
      <c r="C65" s="2">
        <v>43063</v>
      </c>
      <c r="D65" s="2">
        <v>43069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3" t="str">
        <f>IF(M65=People!$B$2, People!$A$2, IF(M65=People!$B$3, People!$A$3, IF(M65=People!$B$4, People!$A$4, IF(M65=People!$B$5, People!$A$5, 0))))</f>
        <v>Anna Andreadi</v>
      </c>
      <c r="W65" s="3" t="str">
        <f>IFERROR(VLOOKUP(Orders!$B65,Returns!$B:$C,2,0),"No")</f>
        <v>No</v>
      </c>
      <c r="X65" s="3" t="str">
        <f>IFERROR((INDEX(Returns!$C$2:$C$801, MATCH(B65, Returns!$B$2:$B$801, 0))), "No")</f>
        <v>No</v>
      </c>
    </row>
    <row r="66" spans="1:24">
      <c r="A66" s="1">
        <v>65</v>
      </c>
      <c r="B66" t="s">
        <v>6254</v>
      </c>
      <c r="C66" s="2">
        <v>43063</v>
      </c>
      <c r="D66" s="2">
        <v>43069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  <c r="V66" s="3" t="str">
        <f>IF(M66=People!$B$2, People!$A$2, IF(M66=People!$B$3, People!$A$3, IF(M66=People!$B$4, People!$A$4, IF(M66=People!$B$5, People!$A$5, 0))))</f>
        <v>Anna Andreadi</v>
      </c>
      <c r="W66" s="3" t="str">
        <f>IFERROR(VLOOKUP(Orders!$B66,Returns!$B:$C,2,0),"No")</f>
        <v>No</v>
      </c>
      <c r="X66" s="3" t="str">
        <f>IFERROR((INDEX(Returns!$C$2:$C$801, MATCH(B66, Returns!$B$2:$B$801, 0))), "No")</f>
        <v>No</v>
      </c>
    </row>
    <row r="67" spans="1:24">
      <c r="A67" s="1">
        <v>66</v>
      </c>
      <c r="B67" t="s">
        <v>6254</v>
      </c>
      <c r="C67" s="2">
        <v>43063</v>
      </c>
      <c r="D67" s="2">
        <v>43069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  <c r="V67" s="3" t="str">
        <f>IF(M67=People!$B$2, People!$A$2, IF(M67=People!$B$3, People!$A$3, IF(M67=People!$B$4, People!$A$4, IF(M67=People!$B$5, People!$A$5, 0))))</f>
        <v>Anna Andreadi</v>
      </c>
      <c r="W67" s="3" t="str">
        <f>IFERROR(VLOOKUP(Orders!$B67,Returns!$B:$C,2,0),"No")</f>
        <v>No</v>
      </c>
      <c r="X67" s="3" t="str">
        <f>IFERROR((INDEX(Returns!$C$2:$C$801, MATCH(B67, Returns!$B$2:$B$801, 0))), "No")</f>
        <v>No</v>
      </c>
    </row>
    <row r="68" spans="1:24">
      <c r="A68" s="1">
        <v>67</v>
      </c>
      <c r="B68" t="s">
        <v>6255</v>
      </c>
      <c r="C68" s="2">
        <v>42855</v>
      </c>
      <c r="D68" s="2">
        <v>42860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  <c r="V68" s="3" t="str">
        <f>IF(M68=People!$B$2, People!$A$2, IF(M68=People!$B$3, People!$A$3, IF(M68=People!$B$4, People!$A$4, IF(M68=People!$B$5, People!$A$5, 0))))</f>
        <v>Kelly Williams</v>
      </c>
      <c r="W68" s="3" t="str">
        <f>IFERROR(VLOOKUP(Orders!$B68,Returns!$B:$C,2,0),"No")</f>
        <v>No</v>
      </c>
      <c r="X68" s="3" t="str">
        <f>IFERROR((INDEX(Returns!$C$2:$C$801, MATCH(B68, Returns!$B$2:$B$801, 0))), "No")</f>
        <v>No</v>
      </c>
    </row>
    <row r="69" spans="1:24">
      <c r="A69" s="1">
        <v>68</v>
      </c>
      <c r="B69" t="s">
        <v>6256</v>
      </c>
      <c r="C69" s="2">
        <v>42709</v>
      </c>
      <c r="D69" s="2">
        <v>42714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  <c r="V69" s="3" t="str">
        <f>IF(M69=People!$B$2, People!$A$2, IF(M69=People!$B$3, People!$A$3, IF(M69=People!$B$4, People!$A$4, IF(M69=People!$B$5, People!$A$5, 0))))</f>
        <v>Anna Andreadi</v>
      </c>
      <c r="W69" s="3" t="str">
        <f>IFERROR(VLOOKUP(Orders!$B69,Returns!$B:$C,2,0),"No")</f>
        <v>No</v>
      </c>
      <c r="X69" s="3" t="str">
        <f>IFERROR((INDEX(Returns!$C$2:$C$801, MATCH(B69, Returns!$B$2:$B$801, 0))), "No")</f>
        <v>No</v>
      </c>
    </row>
    <row r="70" spans="1:24">
      <c r="A70" s="1">
        <v>69</v>
      </c>
      <c r="B70" t="s">
        <v>6256</v>
      </c>
      <c r="C70" s="2">
        <v>42709</v>
      </c>
      <c r="D70" s="2">
        <v>42714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  <c r="V70" s="3" t="str">
        <f>IF(M70=People!$B$2, People!$A$2, IF(M70=People!$B$3, People!$A$3, IF(M70=People!$B$4, People!$A$4, IF(M70=People!$B$5, People!$A$5, 0))))</f>
        <v>Anna Andreadi</v>
      </c>
      <c r="W70" s="3" t="str">
        <f>IFERROR(VLOOKUP(Orders!$B70,Returns!$B:$C,2,0),"No")</f>
        <v>No</v>
      </c>
      <c r="X70" s="3" t="str">
        <f>IFERROR((INDEX(Returns!$C$2:$C$801, MATCH(B70, Returns!$B$2:$B$801, 0))), "No")</f>
        <v>No</v>
      </c>
    </row>
    <row r="71" spans="1:24">
      <c r="A71" s="1">
        <v>70</v>
      </c>
      <c r="B71" t="s">
        <v>6257</v>
      </c>
      <c r="C71" s="2">
        <v>43255</v>
      </c>
      <c r="D71" s="2">
        <v>43257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  <c r="V71" s="3" t="str">
        <f>IF(M71=People!$B$2, People!$A$2, IF(M71=People!$B$3, People!$A$3, IF(M71=People!$B$4, People!$A$4, IF(M71=People!$B$5, People!$A$5, 0))))</f>
        <v>Cassandra Brandow</v>
      </c>
      <c r="W71" s="3" t="str">
        <f>IFERROR(VLOOKUP(Orders!$B71,Returns!$B:$C,2,0),"No")</f>
        <v>No</v>
      </c>
      <c r="X71" s="3" t="str">
        <f>IFERROR((INDEX(Returns!$C$2:$C$801, MATCH(B71, Returns!$B$2:$B$801, 0))), "No")</f>
        <v>No</v>
      </c>
    </row>
    <row r="72" spans="1:24">
      <c r="A72" s="1">
        <v>71</v>
      </c>
      <c r="B72" t="s">
        <v>6258</v>
      </c>
      <c r="C72" s="2">
        <v>43361</v>
      </c>
      <c r="D72" s="2">
        <v>43366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  <c r="V72" s="3" t="str">
        <f>IF(M72=People!$B$2, People!$A$2, IF(M72=People!$B$3, People!$A$3, IF(M72=People!$B$4, People!$A$4, IF(M72=People!$B$5, People!$A$5, 0))))</f>
        <v>Chuck Magee</v>
      </c>
      <c r="W72" s="3" t="str">
        <f>IFERROR(VLOOKUP(Orders!$B72,Returns!$B:$C,2,0),"No")</f>
        <v>No</v>
      </c>
      <c r="X72" s="3" t="str">
        <f>IFERROR((INDEX(Returns!$C$2:$C$801, MATCH(B72, Returns!$B$2:$B$801, 0))), "No")</f>
        <v>No</v>
      </c>
    </row>
    <row r="73" spans="1:24">
      <c r="A73" s="1">
        <v>72</v>
      </c>
      <c r="B73" t="s">
        <v>6259</v>
      </c>
      <c r="C73" s="2">
        <v>43722</v>
      </c>
      <c r="D73" s="2">
        <v>43725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  <c r="V73" s="3" t="str">
        <f>IF(M73=People!$B$2, People!$A$2, IF(M73=People!$B$3, People!$A$3, IF(M73=People!$B$4, People!$A$4, IF(M73=People!$B$5, People!$A$5, 0))))</f>
        <v>Kelly Williams</v>
      </c>
      <c r="W73" s="3" t="str">
        <f>IFERROR(VLOOKUP(Orders!$B73,Returns!$B:$C,2,0),"No")</f>
        <v>No</v>
      </c>
      <c r="X73" s="3" t="str">
        <f>IFERROR((INDEX(Returns!$C$2:$C$801, MATCH(B73, Returns!$B$2:$B$801, 0))), "No")</f>
        <v>No</v>
      </c>
    </row>
    <row r="74" spans="1:24">
      <c r="A74" s="1">
        <v>73</v>
      </c>
      <c r="B74" t="s">
        <v>6260</v>
      </c>
      <c r="C74" s="2">
        <v>42851</v>
      </c>
      <c r="D74" s="2">
        <v>42857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  <c r="V74" s="3" t="str">
        <f>IF(M74=People!$B$2, People!$A$2, IF(M74=People!$B$3, People!$A$3, IF(M74=People!$B$4, People!$A$4, IF(M74=People!$B$5, People!$A$5, 0))))</f>
        <v>Cassandra Brandow</v>
      </c>
      <c r="W74" s="3" t="str">
        <f>IFERROR(VLOOKUP(Orders!$B74,Returns!$B:$C,2,0),"No")</f>
        <v>No</v>
      </c>
      <c r="X74" s="3" t="str">
        <f>IFERROR((INDEX(Returns!$C$2:$C$801, MATCH(B74, Returns!$B$2:$B$801, 0))), "No")</f>
        <v>No</v>
      </c>
    </row>
    <row r="75" spans="1:24">
      <c r="A75" s="1">
        <v>74</v>
      </c>
      <c r="B75" t="s">
        <v>6260</v>
      </c>
      <c r="C75" s="2">
        <v>42851</v>
      </c>
      <c r="D75" s="2">
        <v>42857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  <c r="V75" s="3" t="str">
        <f>IF(M75=People!$B$2, People!$A$2, IF(M75=People!$B$3, People!$A$3, IF(M75=People!$B$4, People!$A$4, IF(M75=People!$B$5, People!$A$5, 0))))</f>
        <v>Cassandra Brandow</v>
      </c>
      <c r="W75" s="3" t="str">
        <f>IFERROR(VLOOKUP(Orders!$B75,Returns!$B:$C,2,0),"No")</f>
        <v>No</v>
      </c>
      <c r="X75" s="3" t="str">
        <f>IFERROR((INDEX(Returns!$C$2:$C$801, MATCH(B75, Returns!$B$2:$B$801, 0))), "No")</f>
        <v>No</v>
      </c>
    </row>
    <row r="76" spans="1:24">
      <c r="A76" s="1">
        <v>75</v>
      </c>
      <c r="B76" t="s">
        <v>6260</v>
      </c>
      <c r="C76" s="2">
        <v>42851</v>
      </c>
      <c r="D76" s="2">
        <v>42857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3" t="str">
        <f>IF(M76=People!$B$2, People!$A$2, IF(M76=People!$B$3, People!$A$3, IF(M76=People!$B$4, People!$A$4, IF(M76=People!$B$5, People!$A$5, 0))))</f>
        <v>Cassandra Brandow</v>
      </c>
      <c r="W76" s="3" t="str">
        <f>IFERROR(VLOOKUP(Orders!$B76,Returns!$B:$C,2,0),"No")</f>
        <v>No</v>
      </c>
      <c r="X76" s="3" t="str">
        <f>IFERROR((INDEX(Returns!$C$2:$C$801, MATCH(B76, Returns!$B$2:$B$801, 0))), "No")</f>
        <v>No</v>
      </c>
    </row>
    <row r="77" spans="1:24">
      <c r="A77" s="1">
        <v>76</v>
      </c>
      <c r="B77" t="s">
        <v>6261</v>
      </c>
      <c r="C77" s="2">
        <v>43808</v>
      </c>
      <c r="D77" s="2">
        <v>43810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  <c r="V77" s="3" t="str">
        <f>IF(M77=People!$B$2, People!$A$2, IF(M77=People!$B$3, People!$A$3, IF(M77=People!$B$4, People!$A$4, IF(M77=People!$B$5, People!$A$5, 0))))</f>
        <v>Kelly Williams</v>
      </c>
      <c r="W77" s="3" t="str">
        <f>IFERROR(VLOOKUP(Orders!$B77,Returns!$B:$C,2,0),"No")</f>
        <v>No</v>
      </c>
      <c r="X77" s="3" t="str">
        <f>IFERROR((INDEX(Returns!$C$2:$C$801, MATCH(B77, Returns!$B$2:$B$801, 0))), "No")</f>
        <v>No</v>
      </c>
    </row>
    <row r="78" spans="1:24">
      <c r="A78" s="1">
        <v>77</v>
      </c>
      <c r="B78" t="s">
        <v>6261</v>
      </c>
      <c r="C78" s="2">
        <v>43808</v>
      </c>
      <c r="D78" s="2">
        <v>43810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  <c r="V78" s="3" t="str">
        <f>IF(M78=People!$B$2, People!$A$2, IF(M78=People!$B$3, People!$A$3, IF(M78=People!$B$4, People!$A$4, IF(M78=People!$B$5, People!$A$5, 0))))</f>
        <v>Kelly Williams</v>
      </c>
      <c r="W78" s="3" t="str">
        <f>IFERROR(VLOOKUP(Orders!$B78,Returns!$B:$C,2,0),"No")</f>
        <v>No</v>
      </c>
      <c r="X78" s="3" t="str">
        <f>IFERROR((INDEX(Returns!$C$2:$C$801, MATCH(B78, Returns!$B$2:$B$801, 0))), "No")</f>
        <v>No</v>
      </c>
    </row>
    <row r="79" spans="1:24">
      <c r="A79" s="1">
        <v>78</v>
      </c>
      <c r="B79" t="s">
        <v>6261</v>
      </c>
      <c r="C79" s="2">
        <v>43808</v>
      </c>
      <c r="D79" s="2">
        <v>43810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  <c r="V79" s="3" t="str">
        <f>IF(M79=People!$B$2, People!$A$2, IF(M79=People!$B$3, People!$A$3, IF(M79=People!$B$4, People!$A$4, IF(M79=People!$B$5, People!$A$5, 0))))</f>
        <v>Kelly Williams</v>
      </c>
      <c r="W79" s="3" t="str">
        <f>IFERROR(VLOOKUP(Orders!$B79,Returns!$B:$C,2,0),"No")</f>
        <v>No</v>
      </c>
      <c r="X79" s="3" t="str">
        <f>IFERROR((INDEX(Returns!$C$2:$C$801, MATCH(B79, Returns!$B$2:$B$801, 0))), "No")</f>
        <v>No</v>
      </c>
    </row>
    <row r="80" spans="1:24">
      <c r="A80" s="1">
        <v>79</v>
      </c>
      <c r="B80" t="s">
        <v>6262</v>
      </c>
      <c r="C80" s="2">
        <v>42700</v>
      </c>
      <c r="D80" s="2">
        <v>42705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  <c r="V80" s="3" t="str">
        <f>IF(M80=People!$B$2, People!$A$2, IF(M80=People!$B$3, People!$A$3, IF(M80=People!$B$4, People!$A$4, IF(M80=People!$B$5, People!$A$5, 0))))</f>
        <v>Kelly Williams</v>
      </c>
      <c r="W80" s="3" t="str">
        <f>IFERROR(VLOOKUP(Orders!$B80,Returns!$B:$C,2,0),"No")</f>
        <v>No</v>
      </c>
      <c r="X80" s="3" t="str">
        <f>IFERROR((INDEX(Returns!$C$2:$C$801, MATCH(B80, Returns!$B$2:$B$801, 0))), "No")</f>
        <v>No</v>
      </c>
    </row>
    <row r="81" spans="1:24">
      <c r="A81" s="1">
        <v>80</v>
      </c>
      <c r="B81" t="s">
        <v>6263</v>
      </c>
      <c r="C81" s="2">
        <v>43263</v>
      </c>
      <c r="D81" s="2">
        <v>43266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  <c r="V81" s="3" t="str">
        <f>IF(M81=People!$B$2, People!$A$2, IF(M81=People!$B$3, People!$A$3, IF(M81=People!$B$4, People!$A$4, IF(M81=People!$B$5, People!$A$5, 0))))</f>
        <v>Cassandra Brandow</v>
      </c>
      <c r="W81" s="3" t="str">
        <f>IFERROR(VLOOKUP(Orders!$B81,Returns!$B:$C,2,0),"No")</f>
        <v>No</v>
      </c>
      <c r="X81" s="3" t="str">
        <f>IFERROR((INDEX(Returns!$C$2:$C$801, MATCH(B81, Returns!$B$2:$B$801, 0))), "No")</f>
        <v>No</v>
      </c>
    </row>
    <row r="82" spans="1:24">
      <c r="A82" s="1">
        <v>81</v>
      </c>
      <c r="B82" t="s">
        <v>6263</v>
      </c>
      <c r="C82" s="2">
        <v>43263</v>
      </c>
      <c r="D82" s="2">
        <v>43266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  <c r="V82" s="3" t="str">
        <f>IF(M82=People!$B$2, People!$A$2, IF(M82=People!$B$3, People!$A$3, IF(M82=People!$B$4, People!$A$4, IF(M82=People!$B$5, People!$A$5, 0))))</f>
        <v>Cassandra Brandow</v>
      </c>
      <c r="W82" s="3" t="str">
        <f>IFERROR(VLOOKUP(Orders!$B82,Returns!$B:$C,2,0),"No")</f>
        <v>No</v>
      </c>
      <c r="X82" s="3" t="str">
        <f>IFERROR((INDEX(Returns!$C$2:$C$801, MATCH(B82, Returns!$B$2:$B$801, 0))), "No")</f>
        <v>No</v>
      </c>
    </row>
    <row r="83" spans="1:24">
      <c r="A83" s="1">
        <v>82</v>
      </c>
      <c r="B83" t="s">
        <v>6264</v>
      </c>
      <c r="C83" s="2">
        <v>42655</v>
      </c>
      <c r="D83" s="2">
        <v>42659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  <c r="V83" s="3" t="str">
        <f>IF(M83=People!$B$2, People!$A$2, IF(M83=People!$B$3, People!$A$3, IF(M83=People!$B$4, People!$A$4, IF(M83=People!$B$5, People!$A$5, 0))))</f>
        <v>Anna Andreadi</v>
      </c>
      <c r="W83" s="3" t="str">
        <f>IFERROR(VLOOKUP(Orders!$B83,Returns!$B:$C,2,0),"No")</f>
        <v>No</v>
      </c>
      <c r="X83" s="3" t="str">
        <f>IFERROR((INDEX(Returns!$C$2:$C$801, MATCH(B83, Returns!$B$2:$B$801, 0))), "No")</f>
        <v>No</v>
      </c>
    </row>
    <row r="84" spans="1:24">
      <c r="A84" s="1">
        <v>83</v>
      </c>
      <c r="B84" t="s">
        <v>6264</v>
      </c>
      <c r="C84" s="2">
        <v>42655</v>
      </c>
      <c r="D84" s="2">
        <v>42659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  <c r="V84" s="3" t="str">
        <f>IF(M84=People!$B$2, People!$A$2, IF(M84=People!$B$3, People!$A$3, IF(M84=People!$B$4, People!$A$4, IF(M84=People!$B$5, People!$A$5, 0))))</f>
        <v>Anna Andreadi</v>
      </c>
      <c r="W84" s="3" t="str">
        <f>IFERROR(VLOOKUP(Orders!$B84,Returns!$B:$C,2,0),"No")</f>
        <v>No</v>
      </c>
      <c r="X84" s="3" t="str">
        <f>IFERROR((INDEX(Returns!$C$2:$C$801, MATCH(B84, Returns!$B$2:$B$801, 0))), "No")</f>
        <v>No</v>
      </c>
    </row>
    <row r="85" spans="1:24">
      <c r="A85" s="1">
        <v>84</v>
      </c>
      <c r="B85" t="s">
        <v>6265</v>
      </c>
      <c r="C85" s="2">
        <v>42981</v>
      </c>
      <c r="D85" s="2">
        <v>42986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  <c r="V85" s="3" t="str">
        <f>IF(M85=People!$B$2, People!$A$2, IF(M85=People!$B$3, People!$A$3, IF(M85=People!$B$4, People!$A$4, IF(M85=People!$B$5, People!$A$5, 0))))</f>
        <v>Cassandra Brandow</v>
      </c>
      <c r="W85" s="3" t="str">
        <f>IFERROR(VLOOKUP(Orders!$B85,Returns!$B:$C,2,0),"No")</f>
        <v>No</v>
      </c>
      <c r="X85" s="3" t="str">
        <f>IFERROR((INDEX(Returns!$C$2:$C$801, MATCH(B85, Returns!$B$2:$B$801, 0))), "No")</f>
        <v>No</v>
      </c>
    </row>
    <row r="86" spans="1:24">
      <c r="A86" s="1">
        <v>85</v>
      </c>
      <c r="B86" t="s">
        <v>6266</v>
      </c>
      <c r="C86" s="2">
        <v>43782</v>
      </c>
      <c r="D86" s="2">
        <v>43785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  <c r="V86" s="3" t="str">
        <f>IF(M86=People!$B$2, People!$A$2, IF(M86=People!$B$3, People!$A$3, IF(M86=People!$B$4, People!$A$4, IF(M86=People!$B$5, People!$A$5, 0))))</f>
        <v>Kelly Williams</v>
      </c>
      <c r="W86" s="3" t="str">
        <f>IFERROR(VLOOKUP(Orders!$B86,Returns!$B:$C,2,0),"No")</f>
        <v>No</v>
      </c>
      <c r="X86" s="3" t="str">
        <f>IFERROR((INDEX(Returns!$C$2:$C$801, MATCH(B86, Returns!$B$2:$B$801, 0))), "No")</f>
        <v>No</v>
      </c>
    </row>
    <row r="87" spans="1:24">
      <c r="A87" s="1">
        <v>86</v>
      </c>
      <c r="B87" t="s">
        <v>6267</v>
      </c>
      <c r="C87" s="2">
        <v>43613</v>
      </c>
      <c r="D87" s="2">
        <v>43615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  <c r="V87" s="3" t="str">
        <f>IF(M87=People!$B$2, People!$A$2, IF(M87=People!$B$3, People!$A$3, IF(M87=People!$B$4, People!$A$4, IF(M87=People!$B$5, People!$A$5, 0))))</f>
        <v>Cassandra Brandow</v>
      </c>
      <c r="W87" s="3" t="str">
        <f>IFERROR(VLOOKUP(Orders!$B87,Returns!$B:$C,2,0),"No")</f>
        <v>No</v>
      </c>
      <c r="X87" s="3" t="str">
        <f>IFERROR((INDEX(Returns!$C$2:$C$801, MATCH(B87, Returns!$B$2:$B$801, 0))), "No")</f>
        <v>No</v>
      </c>
    </row>
    <row r="88" spans="1:24">
      <c r="A88" s="1">
        <v>87</v>
      </c>
      <c r="B88" t="s">
        <v>6268</v>
      </c>
      <c r="C88" s="2">
        <v>43764</v>
      </c>
      <c r="D88" s="2">
        <v>43771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  <c r="V88" s="3" t="str">
        <f>IF(M88=People!$B$2, People!$A$2, IF(M88=People!$B$3, People!$A$3, IF(M88=People!$B$4, People!$A$4, IF(M88=People!$B$5, People!$A$5, 0))))</f>
        <v>Kelly Williams</v>
      </c>
      <c r="W88" s="3" t="str">
        <f>IFERROR(VLOOKUP(Orders!$B88,Returns!$B:$C,2,0),"No")</f>
        <v>No</v>
      </c>
      <c r="X88" s="3" t="str">
        <f>IFERROR((INDEX(Returns!$C$2:$C$801, MATCH(B88, Returns!$B$2:$B$801, 0))), "No")</f>
        <v>No</v>
      </c>
    </row>
    <row r="89" spans="1:24">
      <c r="A89" s="1">
        <v>88</v>
      </c>
      <c r="B89" t="s">
        <v>6268</v>
      </c>
      <c r="C89" s="2">
        <v>43764</v>
      </c>
      <c r="D89" s="2">
        <v>43771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  <c r="V89" s="3" t="str">
        <f>IF(M89=People!$B$2, People!$A$2, IF(M89=People!$B$3, People!$A$3, IF(M89=People!$B$4, People!$A$4, IF(M89=People!$B$5, People!$A$5, 0))))</f>
        <v>Kelly Williams</v>
      </c>
      <c r="W89" s="3" t="str">
        <f>IFERROR(VLOOKUP(Orders!$B89,Returns!$B:$C,2,0),"No")</f>
        <v>No</v>
      </c>
      <c r="X89" s="3" t="str">
        <f>IFERROR((INDEX(Returns!$C$2:$C$801, MATCH(B89, Returns!$B$2:$B$801, 0))), "No")</f>
        <v>No</v>
      </c>
    </row>
    <row r="90" spans="1:24">
      <c r="A90" s="1">
        <v>89</v>
      </c>
      <c r="B90" t="s">
        <v>6269</v>
      </c>
      <c r="C90" s="2">
        <v>43195</v>
      </c>
      <c r="D90" s="2">
        <v>43200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  <c r="V90" s="3" t="str">
        <f>IF(M90=People!$B$2, People!$A$2, IF(M90=People!$B$3, People!$A$3, IF(M90=People!$B$4, People!$A$4, IF(M90=People!$B$5, People!$A$5, 0))))</f>
        <v>Kelly Williams</v>
      </c>
      <c r="W90" s="3" t="str">
        <f>IFERROR(VLOOKUP(Orders!$B90,Returns!$B:$C,2,0),"No")</f>
        <v>No</v>
      </c>
      <c r="X90" s="3" t="str">
        <f>IFERROR((INDEX(Returns!$C$2:$C$801, MATCH(B90, Returns!$B$2:$B$801, 0))), "No")</f>
        <v>No</v>
      </c>
    </row>
    <row r="91" spans="1:24">
      <c r="A91" s="1">
        <v>90</v>
      </c>
      <c r="B91" t="s">
        <v>6038</v>
      </c>
      <c r="C91" s="2">
        <v>43360</v>
      </c>
      <c r="D91" s="2">
        <v>43365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  <c r="V91" s="3" t="str">
        <f>IF(M91=People!$B$2, People!$A$2, IF(M91=People!$B$3, People!$A$3, IF(M91=People!$B$4, People!$A$4, IF(M91=People!$B$5, People!$A$5, 0))))</f>
        <v>Anna Andreadi</v>
      </c>
      <c r="W91" s="3" t="str">
        <f>IFERROR(VLOOKUP(Orders!$B91,Returns!$B:$C,2,0),"No")</f>
        <v>Yes</v>
      </c>
      <c r="X91" s="3" t="str">
        <f>IFERROR((INDEX(Returns!$C$2:$C$801, MATCH(B91, Returns!$B$2:$B$801, 0))), "No")</f>
        <v>Yes</v>
      </c>
    </row>
    <row r="92" spans="1:24">
      <c r="A92" s="1">
        <v>91</v>
      </c>
      <c r="B92" t="s">
        <v>6038</v>
      </c>
      <c r="C92" s="2">
        <v>43360</v>
      </c>
      <c r="D92" s="2">
        <v>43365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  <c r="V92" s="3" t="str">
        <f>IF(M92=People!$B$2, People!$A$2, IF(M92=People!$B$3, People!$A$3, IF(M92=People!$B$4, People!$A$4, IF(M92=People!$B$5, People!$A$5, 0))))</f>
        <v>Anna Andreadi</v>
      </c>
      <c r="W92" s="3" t="str">
        <f>IFERROR(VLOOKUP(Orders!$B92,Returns!$B:$C,2,0),"No")</f>
        <v>Yes</v>
      </c>
      <c r="X92" s="3" t="str">
        <f>IFERROR((INDEX(Returns!$C$2:$C$801, MATCH(B92, Returns!$B$2:$B$801, 0))), "No")</f>
        <v>Yes</v>
      </c>
    </row>
    <row r="93" spans="1:24">
      <c r="A93" s="1">
        <v>92</v>
      </c>
      <c r="B93" t="s">
        <v>6038</v>
      </c>
      <c r="C93" s="2">
        <v>43360</v>
      </c>
      <c r="D93" s="2">
        <v>43365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  <c r="V93" s="3" t="str">
        <f>IF(M93=People!$B$2, People!$A$2, IF(M93=People!$B$3, People!$A$3, IF(M93=People!$B$4, People!$A$4, IF(M93=People!$B$5, People!$A$5, 0))))</f>
        <v>Anna Andreadi</v>
      </c>
      <c r="W93" s="3" t="str">
        <f>IFERROR(VLOOKUP(Orders!$B93,Returns!$B:$C,2,0),"No")</f>
        <v>Yes</v>
      </c>
      <c r="X93" s="3" t="str">
        <f>IFERROR((INDEX(Returns!$C$2:$C$801, MATCH(B93, Returns!$B$2:$B$801, 0))), "No")</f>
        <v>Yes</v>
      </c>
    </row>
    <row r="94" spans="1:24">
      <c r="A94" s="1">
        <v>93</v>
      </c>
      <c r="B94" t="s">
        <v>6270</v>
      </c>
      <c r="C94" s="2">
        <v>42766</v>
      </c>
      <c r="D94" s="2">
        <v>42771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  <c r="V94" s="3" t="str">
        <f>IF(M94=People!$B$2, People!$A$2, IF(M94=People!$B$3, People!$A$3, IF(M94=People!$B$4, People!$A$4, IF(M94=People!$B$5, People!$A$5, 0))))</f>
        <v>Kelly Williams</v>
      </c>
      <c r="W94" s="3" t="str">
        <f>IFERROR(VLOOKUP(Orders!$B94,Returns!$B:$C,2,0),"No")</f>
        <v>No</v>
      </c>
      <c r="X94" s="3" t="str">
        <f>IFERROR((INDEX(Returns!$C$2:$C$801, MATCH(B94, Returns!$B$2:$B$801, 0))), "No")</f>
        <v>No</v>
      </c>
    </row>
    <row r="95" spans="1:24">
      <c r="A95" s="1">
        <v>94</v>
      </c>
      <c r="B95" t="s">
        <v>6270</v>
      </c>
      <c r="C95" s="2">
        <v>42766</v>
      </c>
      <c r="D95" s="2">
        <v>42771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  <c r="V95" s="3" t="str">
        <f>IF(M95=People!$B$2, People!$A$2, IF(M95=People!$B$3, People!$A$3, IF(M95=People!$B$4, People!$A$4, IF(M95=People!$B$5, People!$A$5, 0))))</f>
        <v>Kelly Williams</v>
      </c>
      <c r="W95" s="3" t="str">
        <f>IFERROR(VLOOKUP(Orders!$B95,Returns!$B:$C,2,0),"No")</f>
        <v>No</v>
      </c>
      <c r="X95" s="3" t="str">
        <f>IFERROR((INDEX(Returns!$C$2:$C$801, MATCH(B95, Returns!$B$2:$B$801, 0))), "No")</f>
        <v>No</v>
      </c>
    </row>
    <row r="96" spans="1:24">
      <c r="A96" s="1">
        <v>95</v>
      </c>
      <c r="B96" t="s">
        <v>6270</v>
      </c>
      <c r="C96" s="2">
        <v>42766</v>
      </c>
      <c r="D96" s="2">
        <v>42771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  <c r="V96" s="3" t="str">
        <f>IF(M96=People!$B$2, People!$A$2, IF(M96=People!$B$3, People!$A$3, IF(M96=People!$B$4, People!$A$4, IF(M96=People!$B$5, People!$A$5, 0))))</f>
        <v>Kelly Williams</v>
      </c>
      <c r="W96" s="3" t="str">
        <f>IFERROR(VLOOKUP(Orders!$B96,Returns!$B:$C,2,0),"No")</f>
        <v>No</v>
      </c>
      <c r="X96" s="3" t="str">
        <f>IFERROR((INDEX(Returns!$C$2:$C$801, MATCH(B96, Returns!$B$2:$B$801, 0))), "No")</f>
        <v>No</v>
      </c>
    </row>
    <row r="97" spans="1:24">
      <c r="A97" s="1">
        <v>96</v>
      </c>
      <c r="B97" t="s">
        <v>6271</v>
      </c>
      <c r="C97" s="2">
        <v>43775</v>
      </c>
      <c r="D97" s="2">
        <v>43781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  <c r="V97" s="3" t="str">
        <f>IF(M97=People!$B$2, People!$A$2, IF(M97=People!$B$3, People!$A$3, IF(M97=People!$B$4, People!$A$4, IF(M97=People!$B$5, People!$A$5, 0))))</f>
        <v>Anna Andreadi</v>
      </c>
      <c r="W97" s="3" t="str">
        <f>IFERROR(VLOOKUP(Orders!$B97,Returns!$B:$C,2,0),"No")</f>
        <v>No</v>
      </c>
      <c r="X97" s="3" t="str">
        <f>IFERROR((INDEX(Returns!$C$2:$C$801, MATCH(B97, Returns!$B$2:$B$801, 0))), "No")</f>
        <v>No</v>
      </c>
    </row>
    <row r="98" spans="1:24">
      <c r="A98" s="1">
        <v>97</v>
      </c>
      <c r="B98" t="s">
        <v>6272</v>
      </c>
      <c r="C98" s="2">
        <v>43778</v>
      </c>
      <c r="D98" s="2">
        <v>43780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  <c r="V98" s="3" t="str">
        <f>IF(M98=People!$B$2, People!$A$2, IF(M98=People!$B$3, People!$A$3, IF(M98=People!$B$4, People!$A$4, IF(M98=People!$B$5, People!$A$5, 0))))</f>
        <v>Chuck Magee</v>
      </c>
      <c r="W98" s="3" t="str">
        <f>IFERROR(VLOOKUP(Orders!$B98,Returns!$B:$C,2,0),"No")</f>
        <v>No</v>
      </c>
      <c r="X98" s="3" t="str">
        <f>IFERROR((INDEX(Returns!$C$2:$C$801, MATCH(B98, Returns!$B$2:$B$801, 0))), "No")</f>
        <v>No</v>
      </c>
    </row>
    <row r="99" spans="1:24">
      <c r="A99" s="1">
        <v>98</v>
      </c>
      <c r="B99" t="s">
        <v>6273</v>
      </c>
      <c r="C99" s="2">
        <v>43633</v>
      </c>
      <c r="D99" s="2">
        <v>43636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3" t="str">
        <f>IF(M99=People!$B$2, People!$A$2, IF(M99=People!$B$3, People!$A$3, IF(M99=People!$B$4, People!$A$4, IF(M99=People!$B$5, People!$A$5, 0))))</f>
        <v>Anna Andreadi</v>
      </c>
      <c r="W99" s="3" t="str">
        <f>IFERROR(VLOOKUP(Orders!$B99,Returns!$B:$C,2,0),"No")</f>
        <v>No</v>
      </c>
      <c r="X99" s="3" t="str">
        <f>IFERROR((INDEX(Returns!$C$2:$C$801, MATCH(B99, Returns!$B$2:$B$801, 0))), "No")</f>
        <v>No</v>
      </c>
    </row>
    <row r="100" spans="1:24">
      <c r="A100" s="1">
        <v>99</v>
      </c>
      <c r="B100" t="s">
        <v>6274</v>
      </c>
      <c r="C100" s="2">
        <v>43349</v>
      </c>
      <c r="D100" s="2">
        <v>43354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  <c r="V100" s="3" t="str">
        <f>IF(M100=People!$B$2, People!$A$2, IF(M100=People!$B$3, People!$A$3, IF(M100=People!$B$4, People!$A$4, IF(M100=People!$B$5, People!$A$5, 0))))</f>
        <v>Kelly Williams</v>
      </c>
      <c r="W100" s="3" t="str">
        <f>IFERROR(VLOOKUP(Orders!$B100,Returns!$B:$C,2,0),"No")</f>
        <v>No</v>
      </c>
      <c r="X100" s="3" t="str">
        <f>IFERROR((INDEX(Returns!$C$2:$C$801, MATCH(B100, Returns!$B$2:$B$801, 0))), "No")</f>
        <v>No</v>
      </c>
    </row>
    <row r="101" spans="1:24">
      <c r="A101" s="1">
        <v>100</v>
      </c>
      <c r="B101" t="s">
        <v>6275</v>
      </c>
      <c r="C101" s="2">
        <v>43341</v>
      </c>
      <c r="D101" s="2">
        <v>43345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  <c r="V101" s="3" t="str">
        <f>IF(M101=People!$B$2, People!$A$2, IF(M101=People!$B$3, People!$A$3, IF(M101=People!$B$4, People!$A$4, IF(M101=People!$B$5, People!$A$5, 0))))</f>
        <v>Kelly Williams</v>
      </c>
      <c r="W101" s="3" t="str">
        <f>IFERROR(VLOOKUP(Orders!$B101,Returns!$B:$C,2,0),"No")</f>
        <v>No</v>
      </c>
      <c r="X101" s="3" t="str">
        <f>IFERROR((INDEX(Returns!$C$2:$C$801, MATCH(B101, Returns!$B$2:$B$801, 0))), "No")</f>
        <v>No</v>
      </c>
    </row>
    <row r="102" spans="1:24">
      <c r="A102" s="1">
        <v>101</v>
      </c>
      <c r="B102" t="s">
        <v>6275</v>
      </c>
      <c r="C102" s="2">
        <v>43341</v>
      </c>
      <c r="D102" s="2">
        <v>43345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  <c r="V102" s="3" t="str">
        <f>IF(M102=People!$B$2, People!$A$2, IF(M102=People!$B$3, People!$A$3, IF(M102=People!$B$4, People!$A$4, IF(M102=People!$B$5, People!$A$5, 0))))</f>
        <v>Kelly Williams</v>
      </c>
      <c r="W102" s="3" t="str">
        <f>IFERROR(VLOOKUP(Orders!$B102,Returns!$B:$C,2,0),"No")</f>
        <v>No</v>
      </c>
      <c r="X102" s="3" t="str">
        <f>IFERROR((INDEX(Returns!$C$2:$C$801, MATCH(B102, Returns!$B$2:$B$801, 0))), "No")</f>
        <v>No</v>
      </c>
    </row>
    <row r="103" spans="1:24">
      <c r="A103" s="1">
        <v>102</v>
      </c>
      <c r="B103" t="s">
        <v>6275</v>
      </c>
      <c r="C103" s="2">
        <v>43341</v>
      </c>
      <c r="D103" s="2">
        <v>43345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  <c r="V103" s="3" t="str">
        <f>IF(M103=People!$B$2, People!$A$2, IF(M103=People!$B$3, People!$A$3, IF(M103=People!$B$4, People!$A$4, IF(M103=People!$B$5, People!$A$5, 0))))</f>
        <v>Kelly Williams</v>
      </c>
      <c r="W103" s="3" t="str">
        <f>IFERROR(VLOOKUP(Orders!$B103,Returns!$B:$C,2,0),"No")</f>
        <v>No</v>
      </c>
      <c r="X103" s="3" t="str">
        <f>IFERROR((INDEX(Returns!$C$2:$C$801, MATCH(B103, Returns!$B$2:$B$801, 0))), "No")</f>
        <v>No</v>
      </c>
    </row>
    <row r="104" spans="1:24">
      <c r="A104" s="1">
        <v>103</v>
      </c>
      <c r="B104" t="s">
        <v>6276</v>
      </c>
      <c r="C104" s="2">
        <v>43435</v>
      </c>
      <c r="D104" s="2">
        <v>43438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  <c r="V104" s="3" t="str">
        <f>IF(M104=People!$B$2, People!$A$2, IF(M104=People!$B$3, People!$A$3, IF(M104=People!$B$4, People!$A$4, IF(M104=People!$B$5, People!$A$5, 0))))</f>
        <v>Kelly Williams</v>
      </c>
      <c r="W104" s="3" t="str">
        <f>IFERROR(VLOOKUP(Orders!$B104,Returns!$B:$C,2,0),"No")</f>
        <v>No</v>
      </c>
      <c r="X104" s="3" t="str">
        <f>IFERROR((INDEX(Returns!$C$2:$C$801, MATCH(B104, Returns!$B$2:$B$801, 0))), "No")</f>
        <v>No</v>
      </c>
    </row>
    <row r="105" spans="1:24">
      <c r="A105" s="1">
        <v>104</v>
      </c>
      <c r="B105" t="s">
        <v>6277</v>
      </c>
      <c r="C105" s="2">
        <v>43052</v>
      </c>
      <c r="D105" s="2">
        <v>43056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  <c r="V105" s="3" t="str">
        <f>IF(M105=People!$B$2, People!$A$2, IF(M105=People!$B$3, People!$A$3, IF(M105=People!$B$4, People!$A$4, IF(M105=People!$B$5, People!$A$5, 0))))</f>
        <v>Anna Andreadi</v>
      </c>
      <c r="W105" s="3" t="str">
        <f>IFERROR(VLOOKUP(Orders!$B105,Returns!$B:$C,2,0),"No")</f>
        <v>No</v>
      </c>
      <c r="X105" s="3" t="str">
        <f>IFERROR((INDEX(Returns!$C$2:$C$801, MATCH(B105, Returns!$B$2:$B$801, 0))), "No")</f>
        <v>No</v>
      </c>
    </row>
    <row r="106" spans="1:24">
      <c r="A106" s="1">
        <v>105</v>
      </c>
      <c r="B106" t="s">
        <v>6277</v>
      </c>
      <c r="C106" s="2">
        <v>43052</v>
      </c>
      <c r="D106" s="2">
        <v>43056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  <c r="V106" s="3" t="str">
        <f>IF(M106=People!$B$2, People!$A$2, IF(M106=People!$B$3, People!$A$3, IF(M106=People!$B$4, People!$A$4, IF(M106=People!$B$5, People!$A$5, 0))))</f>
        <v>Anna Andreadi</v>
      </c>
      <c r="W106" s="3" t="str">
        <f>IFERROR(VLOOKUP(Orders!$B106,Returns!$B:$C,2,0),"No")</f>
        <v>No</v>
      </c>
      <c r="X106" s="3" t="str">
        <f>IFERROR((INDEX(Returns!$C$2:$C$801, MATCH(B106, Returns!$B$2:$B$801, 0))), "No")</f>
        <v>No</v>
      </c>
    </row>
    <row r="107" spans="1:24">
      <c r="A107" s="1">
        <v>106</v>
      </c>
      <c r="B107" t="s">
        <v>6277</v>
      </c>
      <c r="C107" s="2">
        <v>43052</v>
      </c>
      <c r="D107" s="2">
        <v>43056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  <c r="V107" s="3" t="str">
        <f>IF(M107=People!$B$2, People!$A$2, IF(M107=People!$B$3, People!$A$3, IF(M107=People!$B$4, People!$A$4, IF(M107=People!$B$5, People!$A$5, 0))))</f>
        <v>Anna Andreadi</v>
      </c>
      <c r="W107" s="3" t="str">
        <f>IFERROR(VLOOKUP(Orders!$B107,Returns!$B:$C,2,0),"No")</f>
        <v>No</v>
      </c>
      <c r="X107" s="3" t="str">
        <f>IFERROR((INDEX(Returns!$C$2:$C$801, MATCH(B107, Returns!$B$2:$B$801, 0))), "No")</f>
        <v>No</v>
      </c>
    </row>
    <row r="108" spans="1:24">
      <c r="A108" s="1">
        <v>107</v>
      </c>
      <c r="B108" t="s">
        <v>6278</v>
      </c>
      <c r="C108" s="2">
        <v>43792</v>
      </c>
      <c r="D108" s="2">
        <v>43797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  <c r="V108" s="3" t="str">
        <f>IF(M108=People!$B$2, People!$A$2, IF(M108=People!$B$3, People!$A$3, IF(M108=People!$B$4, People!$A$4, IF(M108=People!$B$5, People!$A$5, 0))))</f>
        <v>Cassandra Brandow</v>
      </c>
      <c r="W108" s="3" t="str">
        <f>IFERROR(VLOOKUP(Orders!$B108,Returns!$B:$C,2,0),"No")</f>
        <v>No</v>
      </c>
      <c r="X108" s="3" t="str">
        <f>IFERROR((INDEX(Returns!$C$2:$C$801, MATCH(B108, Returns!$B$2:$B$801, 0))), "No")</f>
        <v>No</v>
      </c>
    </row>
    <row r="109" spans="1:24">
      <c r="A109" s="1">
        <v>108</v>
      </c>
      <c r="B109" t="s">
        <v>6278</v>
      </c>
      <c r="C109" s="2">
        <v>43792</v>
      </c>
      <c r="D109" s="2">
        <v>43797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  <c r="V109" s="3" t="str">
        <f>IF(M109=People!$B$2, People!$A$2, IF(M109=People!$B$3, People!$A$3, IF(M109=People!$B$4, People!$A$4, IF(M109=People!$B$5, People!$A$5, 0))))</f>
        <v>Cassandra Brandow</v>
      </c>
      <c r="W109" s="3" t="str">
        <f>IFERROR(VLOOKUP(Orders!$B109,Returns!$B:$C,2,0),"No")</f>
        <v>No</v>
      </c>
      <c r="X109" s="3" t="str">
        <f>IFERROR((INDEX(Returns!$C$2:$C$801, MATCH(B109, Returns!$B$2:$B$801, 0))), "No")</f>
        <v>No</v>
      </c>
    </row>
    <row r="110" spans="1:24">
      <c r="A110" s="1">
        <v>109</v>
      </c>
      <c r="B110" t="s">
        <v>6278</v>
      </c>
      <c r="C110" s="2">
        <v>43792</v>
      </c>
      <c r="D110" s="2">
        <v>43797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  <c r="V110" s="3" t="str">
        <f>IF(M110=People!$B$2, People!$A$2, IF(M110=People!$B$3, People!$A$3, IF(M110=People!$B$4, People!$A$4, IF(M110=People!$B$5, People!$A$5, 0))))</f>
        <v>Cassandra Brandow</v>
      </c>
      <c r="W110" s="3" t="str">
        <f>IFERROR(VLOOKUP(Orders!$B110,Returns!$B:$C,2,0),"No")</f>
        <v>No</v>
      </c>
      <c r="X110" s="3" t="str">
        <f>IFERROR((INDEX(Returns!$C$2:$C$801, MATCH(B110, Returns!$B$2:$B$801, 0))), "No")</f>
        <v>No</v>
      </c>
    </row>
    <row r="111" spans="1:24">
      <c r="A111" s="1">
        <v>110</v>
      </c>
      <c r="B111" t="s">
        <v>6279</v>
      </c>
      <c r="C111" s="2">
        <v>43023</v>
      </c>
      <c r="D111" s="2">
        <v>43028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  <c r="V111" s="3" t="str">
        <f>IF(M111=People!$B$2, People!$A$2, IF(M111=People!$B$3, People!$A$3, IF(M111=People!$B$4, People!$A$4, IF(M111=People!$B$5, People!$A$5, 0))))</f>
        <v>Kelly Williams</v>
      </c>
      <c r="W111" s="3" t="str">
        <f>IFERROR(VLOOKUP(Orders!$B111,Returns!$B:$C,2,0),"No")</f>
        <v>No</v>
      </c>
      <c r="X111" s="3" t="str">
        <f>IFERROR((INDEX(Returns!$C$2:$C$801, MATCH(B111, Returns!$B$2:$B$801, 0))), "No")</f>
        <v>No</v>
      </c>
    </row>
    <row r="112" spans="1:24">
      <c r="A112" s="1">
        <v>111</v>
      </c>
      <c r="B112" t="s">
        <v>6280</v>
      </c>
      <c r="C112" s="2">
        <v>43824</v>
      </c>
      <c r="D112" s="2">
        <v>43829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  <c r="V112" s="3" t="str">
        <f>IF(M112=People!$B$2, People!$A$2, IF(M112=People!$B$3, People!$A$3, IF(M112=People!$B$4, People!$A$4, IF(M112=People!$B$5, People!$A$5, 0))))</f>
        <v>Chuck Magee</v>
      </c>
      <c r="W112" s="3" t="str">
        <f>IFERROR(VLOOKUP(Orders!$B112,Returns!$B:$C,2,0),"No")</f>
        <v>No</v>
      </c>
      <c r="X112" s="3" t="str">
        <f>IFERROR((INDEX(Returns!$C$2:$C$801, MATCH(B112, Returns!$B$2:$B$801, 0))), "No")</f>
        <v>No</v>
      </c>
    </row>
    <row r="113" spans="1:24">
      <c r="A113" s="1">
        <v>112</v>
      </c>
      <c r="B113" t="s">
        <v>6281</v>
      </c>
      <c r="C113" s="2">
        <v>43407</v>
      </c>
      <c r="D113" s="2">
        <v>43414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  <c r="V113" s="3" t="str">
        <f>IF(M113=People!$B$2, People!$A$2, IF(M113=People!$B$3, People!$A$3, IF(M113=People!$B$4, People!$A$4, IF(M113=People!$B$5, People!$A$5, 0))))</f>
        <v>Kelly Williams</v>
      </c>
      <c r="W113" s="3" t="str">
        <f>IFERROR(VLOOKUP(Orders!$B113,Returns!$B:$C,2,0),"No")</f>
        <v>No</v>
      </c>
      <c r="X113" s="3" t="str">
        <f>IFERROR((INDEX(Returns!$C$2:$C$801, MATCH(B113, Returns!$B$2:$B$801, 0))), "No")</f>
        <v>No</v>
      </c>
    </row>
    <row r="114" spans="1:24">
      <c r="A114" s="1">
        <v>113</v>
      </c>
      <c r="B114" t="s">
        <v>6281</v>
      </c>
      <c r="C114" s="2">
        <v>43407</v>
      </c>
      <c r="D114" s="2">
        <v>43414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  <c r="V114" s="3" t="str">
        <f>IF(M114=People!$B$2, People!$A$2, IF(M114=People!$B$3, People!$A$3, IF(M114=People!$B$4, People!$A$4, IF(M114=People!$B$5, People!$A$5, 0))))</f>
        <v>Kelly Williams</v>
      </c>
      <c r="W114" s="3" t="str">
        <f>IFERROR(VLOOKUP(Orders!$B114,Returns!$B:$C,2,0),"No")</f>
        <v>No</v>
      </c>
      <c r="X114" s="3" t="str">
        <f>IFERROR((INDEX(Returns!$C$2:$C$801, MATCH(B114, Returns!$B$2:$B$801, 0))), "No")</f>
        <v>No</v>
      </c>
    </row>
    <row r="115" spans="1:24">
      <c r="A115" s="1">
        <v>114</v>
      </c>
      <c r="B115" t="s">
        <v>6282</v>
      </c>
      <c r="C115" s="2">
        <v>42607</v>
      </c>
      <c r="D115" s="2">
        <v>42609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  <c r="V115" s="3" t="str">
        <f>IF(M115=People!$B$2, People!$A$2, IF(M115=People!$B$3, People!$A$3, IF(M115=People!$B$4, People!$A$4, IF(M115=People!$B$5, People!$A$5, 0))))</f>
        <v>Chuck Magee</v>
      </c>
      <c r="W115" s="3" t="str">
        <f>IFERROR(VLOOKUP(Orders!$B115,Returns!$B:$C,2,0),"No")</f>
        <v>No</v>
      </c>
      <c r="X115" s="3" t="str">
        <f>IFERROR((INDEX(Returns!$C$2:$C$801, MATCH(B115, Returns!$B$2:$B$801, 0))), "No")</f>
        <v>No</v>
      </c>
    </row>
    <row r="116" spans="1:24">
      <c r="A116" s="1">
        <v>115</v>
      </c>
      <c r="B116" t="s">
        <v>6282</v>
      </c>
      <c r="C116" s="2">
        <v>42607</v>
      </c>
      <c r="D116" s="2">
        <v>42609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  <c r="V116" s="3" t="str">
        <f>IF(M116=People!$B$2, People!$A$2, IF(M116=People!$B$3, People!$A$3, IF(M116=People!$B$4, People!$A$4, IF(M116=People!$B$5, People!$A$5, 0))))</f>
        <v>Chuck Magee</v>
      </c>
      <c r="W116" s="3" t="str">
        <f>IFERROR(VLOOKUP(Orders!$B116,Returns!$B:$C,2,0),"No")</f>
        <v>No</v>
      </c>
      <c r="X116" s="3" t="str">
        <f>IFERROR((INDEX(Returns!$C$2:$C$801, MATCH(B116, Returns!$B$2:$B$801, 0))), "No")</f>
        <v>No</v>
      </c>
    </row>
    <row r="117" spans="1:24">
      <c r="A117" s="1">
        <v>116</v>
      </c>
      <c r="B117" t="s">
        <v>6282</v>
      </c>
      <c r="C117" s="2">
        <v>42607</v>
      </c>
      <c r="D117" s="2">
        <v>42609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  <c r="V117" s="3" t="str">
        <f>IF(M117=People!$B$2, People!$A$2, IF(M117=People!$B$3, People!$A$3, IF(M117=People!$B$4, People!$A$4, IF(M117=People!$B$5, People!$A$5, 0))))</f>
        <v>Chuck Magee</v>
      </c>
      <c r="W117" s="3" t="str">
        <f>IFERROR(VLOOKUP(Orders!$B117,Returns!$B:$C,2,0),"No")</f>
        <v>No</v>
      </c>
      <c r="X117" s="3" t="str">
        <f>IFERROR((INDEX(Returns!$C$2:$C$801, MATCH(B117, Returns!$B$2:$B$801, 0))), "No")</f>
        <v>No</v>
      </c>
    </row>
    <row r="118" spans="1:24">
      <c r="A118" s="1">
        <v>117</v>
      </c>
      <c r="B118" t="s">
        <v>6282</v>
      </c>
      <c r="C118" s="2">
        <v>42607</v>
      </c>
      <c r="D118" s="2">
        <v>42609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  <c r="V118" s="3" t="str">
        <f>IF(M118=People!$B$2, People!$A$2, IF(M118=People!$B$3, People!$A$3, IF(M118=People!$B$4, People!$A$4, IF(M118=People!$B$5, People!$A$5, 0))))</f>
        <v>Chuck Magee</v>
      </c>
      <c r="W118" s="3" t="str">
        <f>IFERROR(VLOOKUP(Orders!$B118,Returns!$B:$C,2,0),"No")</f>
        <v>No</v>
      </c>
      <c r="X118" s="3" t="str">
        <f>IFERROR((INDEX(Returns!$C$2:$C$801, MATCH(B118, Returns!$B$2:$B$801, 0))), "No")</f>
        <v>No</v>
      </c>
    </row>
    <row r="119" spans="1:24">
      <c r="A119" s="1">
        <v>118</v>
      </c>
      <c r="B119" t="s">
        <v>6283</v>
      </c>
      <c r="C119" s="2">
        <v>42796</v>
      </c>
      <c r="D119" s="2">
        <v>42800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  <c r="V119" s="3" t="str">
        <f>IF(M119=People!$B$2, People!$A$2, IF(M119=People!$B$3, People!$A$3, IF(M119=People!$B$4, People!$A$4, IF(M119=People!$B$5, People!$A$5, 0))))</f>
        <v>Anna Andreadi</v>
      </c>
      <c r="W119" s="3" t="str">
        <f>IFERROR(VLOOKUP(Orders!$B119,Returns!$B:$C,2,0),"No")</f>
        <v>No</v>
      </c>
      <c r="X119" s="3" t="str">
        <f>IFERROR((INDEX(Returns!$C$2:$C$801, MATCH(B119, Returns!$B$2:$B$801, 0))), "No")</f>
        <v>No</v>
      </c>
    </row>
    <row r="120" spans="1:24">
      <c r="A120" s="1">
        <v>119</v>
      </c>
      <c r="B120" t="s">
        <v>6284</v>
      </c>
      <c r="C120" s="2">
        <v>42830</v>
      </c>
      <c r="D120" s="2">
        <v>42835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  <c r="V120" s="3" t="str">
        <f>IF(M120=People!$B$2, People!$A$2, IF(M120=People!$B$3, People!$A$3, IF(M120=People!$B$4, People!$A$4, IF(M120=People!$B$5, People!$A$5, 0))))</f>
        <v>Cassandra Brandow</v>
      </c>
      <c r="W120" s="3" t="str">
        <f>IFERROR(VLOOKUP(Orders!$B120,Returns!$B:$C,2,0),"No")</f>
        <v>No</v>
      </c>
      <c r="X120" s="3" t="str">
        <f>IFERROR((INDEX(Returns!$C$2:$C$801, MATCH(B120, Returns!$B$2:$B$801, 0))), "No")</f>
        <v>No</v>
      </c>
    </row>
    <row r="121" spans="1:24">
      <c r="A121" s="1">
        <v>120</v>
      </c>
      <c r="B121" t="s">
        <v>6285</v>
      </c>
      <c r="C121" s="2">
        <v>43263</v>
      </c>
      <c r="D121" s="2">
        <v>43266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  <c r="V121" s="3" t="str">
        <f>IF(M121=People!$B$2, People!$A$2, IF(M121=People!$B$3, People!$A$3, IF(M121=People!$B$4, People!$A$4, IF(M121=People!$B$5, People!$A$5, 0))))</f>
        <v>Chuck Magee</v>
      </c>
      <c r="W121" s="3" t="str">
        <f>IFERROR(VLOOKUP(Orders!$B121,Returns!$B:$C,2,0),"No")</f>
        <v>No</v>
      </c>
      <c r="X121" s="3" t="str">
        <f>IFERROR((INDEX(Returns!$C$2:$C$801, MATCH(B121, Returns!$B$2:$B$801, 0))), "No")</f>
        <v>No</v>
      </c>
    </row>
    <row r="122" spans="1:24">
      <c r="A122" s="1">
        <v>121</v>
      </c>
      <c r="B122" t="s">
        <v>6285</v>
      </c>
      <c r="C122" s="2">
        <v>43263</v>
      </c>
      <c r="D122" s="2">
        <v>43266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  <c r="V122" s="3" t="str">
        <f>IF(M122=People!$B$2, People!$A$2, IF(M122=People!$B$3, People!$A$3, IF(M122=People!$B$4, People!$A$4, IF(M122=People!$B$5, People!$A$5, 0))))</f>
        <v>Chuck Magee</v>
      </c>
      <c r="W122" s="3" t="str">
        <f>IFERROR(VLOOKUP(Orders!$B122,Returns!$B:$C,2,0),"No")</f>
        <v>No</v>
      </c>
      <c r="X122" s="3" t="str">
        <f>IFERROR((INDEX(Returns!$C$2:$C$801, MATCH(B122, Returns!$B$2:$B$801, 0))), "No")</f>
        <v>No</v>
      </c>
    </row>
    <row r="123" spans="1:24">
      <c r="A123" s="1">
        <v>122</v>
      </c>
      <c r="B123" t="s">
        <v>6285</v>
      </c>
      <c r="C123" s="2">
        <v>43263</v>
      </c>
      <c r="D123" s="2">
        <v>43266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  <c r="V123" s="3" t="str">
        <f>IF(M123=People!$B$2, People!$A$2, IF(M123=People!$B$3, People!$A$3, IF(M123=People!$B$4, People!$A$4, IF(M123=People!$B$5, People!$A$5, 0))))</f>
        <v>Chuck Magee</v>
      </c>
      <c r="W123" s="3" t="str">
        <f>IFERROR(VLOOKUP(Orders!$B123,Returns!$B:$C,2,0),"No")</f>
        <v>No</v>
      </c>
      <c r="X123" s="3" t="str">
        <f>IFERROR((INDEX(Returns!$C$2:$C$801, MATCH(B123, Returns!$B$2:$B$801, 0))), "No")</f>
        <v>No</v>
      </c>
    </row>
    <row r="124" spans="1:24">
      <c r="A124" s="1">
        <v>123</v>
      </c>
      <c r="B124" t="s">
        <v>6285</v>
      </c>
      <c r="C124" s="2">
        <v>43263</v>
      </c>
      <c r="D124" s="2">
        <v>43266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  <c r="V124" s="3" t="str">
        <f>IF(M124=People!$B$2, People!$A$2, IF(M124=People!$B$3, People!$A$3, IF(M124=People!$B$4, People!$A$4, IF(M124=People!$B$5, People!$A$5, 0))))</f>
        <v>Chuck Magee</v>
      </c>
      <c r="W124" s="3" t="str">
        <f>IFERROR(VLOOKUP(Orders!$B124,Returns!$B:$C,2,0),"No")</f>
        <v>No</v>
      </c>
      <c r="X124" s="3" t="str">
        <f>IFERROR((INDEX(Returns!$C$2:$C$801, MATCH(B124, Returns!$B$2:$B$801, 0))), "No")</f>
        <v>No</v>
      </c>
    </row>
    <row r="125" spans="1:24">
      <c r="A125" s="1">
        <v>124</v>
      </c>
      <c r="B125" t="s">
        <v>6285</v>
      </c>
      <c r="C125" s="2">
        <v>43263</v>
      </c>
      <c r="D125" s="2">
        <v>43266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  <c r="V125" s="3" t="str">
        <f>IF(M125=People!$B$2, People!$A$2, IF(M125=People!$B$3, People!$A$3, IF(M125=People!$B$4, People!$A$4, IF(M125=People!$B$5, People!$A$5, 0))))</f>
        <v>Chuck Magee</v>
      </c>
      <c r="W125" s="3" t="str">
        <f>IFERROR(VLOOKUP(Orders!$B125,Returns!$B:$C,2,0),"No")</f>
        <v>No</v>
      </c>
      <c r="X125" s="3" t="str">
        <f>IFERROR((INDEX(Returns!$C$2:$C$801, MATCH(B125, Returns!$B$2:$B$801, 0))), "No")</f>
        <v>No</v>
      </c>
    </row>
    <row r="126" spans="1:24">
      <c r="A126" s="1">
        <v>125</v>
      </c>
      <c r="B126" t="s">
        <v>6286</v>
      </c>
      <c r="C126" s="2">
        <v>42730</v>
      </c>
      <c r="D126" s="2">
        <v>42732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  <c r="V126" s="3" t="str">
        <f>IF(M126=People!$B$2, People!$A$2, IF(M126=People!$B$3, People!$A$3, IF(M126=People!$B$4, People!$A$4, IF(M126=People!$B$5, People!$A$5, 0))))</f>
        <v>Kelly Williams</v>
      </c>
      <c r="W126" s="3" t="str">
        <f>IFERROR(VLOOKUP(Orders!$B126,Returns!$B:$C,2,0),"No")</f>
        <v>No</v>
      </c>
      <c r="X126" s="3" t="str">
        <f>IFERROR((INDEX(Returns!$C$2:$C$801, MATCH(B126, Returns!$B$2:$B$801, 0))), "No")</f>
        <v>No</v>
      </c>
    </row>
    <row r="127" spans="1:24">
      <c r="A127" s="1">
        <v>126</v>
      </c>
      <c r="B127" t="s">
        <v>6287</v>
      </c>
      <c r="C127" s="2">
        <v>42633</v>
      </c>
      <c r="D127" s="2">
        <v>42638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  <c r="V127" s="3" t="str">
        <f>IF(M127=People!$B$2, People!$A$2, IF(M127=People!$B$3, People!$A$3, IF(M127=People!$B$4, People!$A$4, IF(M127=People!$B$5, People!$A$5, 0))))</f>
        <v>Kelly Williams</v>
      </c>
      <c r="W127" s="3" t="str">
        <f>IFERROR(VLOOKUP(Orders!$B127,Returns!$B:$C,2,0),"No")</f>
        <v>No</v>
      </c>
      <c r="X127" s="3" t="str">
        <f>IFERROR((INDEX(Returns!$C$2:$C$801, MATCH(B127, Returns!$B$2:$B$801, 0))), "No")</f>
        <v>No</v>
      </c>
    </row>
    <row r="128" spans="1:24">
      <c r="A128" s="1">
        <v>127</v>
      </c>
      <c r="B128" t="s">
        <v>6288</v>
      </c>
      <c r="C128" s="2">
        <v>43774</v>
      </c>
      <c r="D128" s="2">
        <v>43781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  <c r="V128" s="3" t="str">
        <f>IF(M128=People!$B$2, People!$A$2, IF(M128=People!$B$3, People!$A$3, IF(M128=People!$B$4, People!$A$4, IF(M128=People!$B$5, People!$A$5, 0))))</f>
        <v>Anna Andreadi</v>
      </c>
      <c r="W128" s="3" t="str">
        <f>IFERROR(VLOOKUP(Orders!$B128,Returns!$B:$C,2,0),"No")</f>
        <v>No</v>
      </c>
      <c r="X128" s="3" t="str">
        <f>IFERROR((INDEX(Returns!$C$2:$C$801, MATCH(B128, Returns!$B$2:$B$801, 0))), "No")</f>
        <v>No</v>
      </c>
    </row>
    <row r="129" spans="1:24">
      <c r="A129" s="1">
        <v>128</v>
      </c>
      <c r="B129" t="s">
        <v>6288</v>
      </c>
      <c r="C129" s="2">
        <v>43774</v>
      </c>
      <c r="D129" s="2">
        <v>43781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  <c r="V129" s="3" t="str">
        <f>IF(M129=People!$B$2, People!$A$2, IF(M129=People!$B$3, People!$A$3, IF(M129=People!$B$4, People!$A$4, IF(M129=People!$B$5, People!$A$5, 0))))</f>
        <v>Anna Andreadi</v>
      </c>
      <c r="W129" s="3" t="str">
        <f>IFERROR(VLOOKUP(Orders!$B129,Returns!$B:$C,2,0),"No")</f>
        <v>No</v>
      </c>
      <c r="X129" s="3" t="str">
        <f>IFERROR((INDEX(Returns!$C$2:$C$801, MATCH(B129, Returns!$B$2:$B$801, 0))), "No")</f>
        <v>No</v>
      </c>
    </row>
    <row r="130" spans="1:24">
      <c r="A130" s="1">
        <v>129</v>
      </c>
      <c r="B130" t="s">
        <v>6289</v>
      </c>
      <c r="C130" s="2">
        <v>43410</v>
      </c>
      <c r="D130" s="2">
        <v>43414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  <c r="V130" s="3" t="str">
        <f>IF(M130=People!$B$2, People!$A$2, IF(M130=People!$B$3, People!$A$3, IF(M130=People!$B$4, People!$A$4, IF(M130=People!$B$5, People!$A$5, 0))))</f>
        <v>Anna Andreadi</v>
      </c>
      <c r="W130" s="3" t="str">
        <f>IFERROR(VLOOKUP(Orders!$B130,Returns!$B:$C,2,0),"No")</f>
        <v>No</v>
      </c>
      <c r="X130" s="3" t="str">
        <f>IFERROR((INDEX(Returns!$C$2:$C$801, MATCH(B130, Returns!$B$2:$B$801, 0))), "No")</f>
        <v>No</v>
      </c>
    </row>
    <row r="131" spans="1:24">
      <c r="A131" s="1">
        <v>130</v>
      </c>
      <c r="B131" t="s">
        <v>6289</v>
      </c>
      <c r="C131" s="2">
        <v>43410</v>
      </c>
      <c r="D131" s="2">
        <v>43414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  <c r="V131" s="3" t="str">
        <f>IF(M131=People!$B$2, People!$A$2, IF(M131=People!$B$3, People!$A$3, IF(M131=People!$B$4, People!$A$4, IF(M131=People!$B$5, People!$A$5, 0))))</f>
        <v>Anna Andreadi</v>
      </c>
      <c r="W131" s="3" t="str">
        <f>IFERROR(VLOOKUP(Orders!$B131,Returns!$B:$C,2,0),"No")</f>
        <v>No</v>
      </c>
      <c r="X131" s="3" t="str">
        <f>IFERROR((INDEX(Returns!$C$2:$C$801, MATCH(B131, Returns!$B$2:$B$801, 0))), "No")</f>
        <v>No</v>
      </c>
    </row>
    <row r="132" spans="1:24">
      <c r="A132" s="1">
        <v>131</v>
      </c>
      <c r="B132" t="s">
        <v>6290</v>
      </c>
      <c r="C132" s="2">
        <v>43498</v>
      </c>
      <c r="D132" s="2">
        <v>43501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  <c r="V132" s="3" t="str">
        <f>IF(M132=People!$B$2, People!$A$2, IF(M132=People!$B$3, People!$A$3, IF(M132=People!$B$4, People!$A$4, IF(M132=People!$B$5, People!$A$5, 0))))</f>
        <v>Chuck Magee</v>
      </c>
      <c r="W132" s="3" t="str">
        <f>IFERROR(VLOOKUP(Orders!$B132,Returns!$B:$C,2,0),"No")</f>
        <v>No</v>
      </c>
      <c r="X132" s="3" t="str">
        <f>IFERROR((INDEX(Returns!$C$2:$C$801, MATCH(B132, Returns!$B$2:$B$801, 0))), "No")</f>
        <v>No</v>
      </c>
    </row>
    <row r="133" spans="1:24">
      <c r="A133" s="1">
        <v>132</v>
      </c>
      <c r="B133" t="s">
        <v>6290</v>
      </c>
      <c r="C133" s="2">
        <v>43498</v>
      </c>
      <c r="D133" s="2">
        <v>43501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  <c r="V133" s="3" t="str">
        <f>IF(M133=People!$B$2, People!$A$2, IF(M133=People!$B$3, People!$A$3, IF(M133=People!$B$4, People!$A$4, IF(M133=People!$B$5, People!$A$5, 0))))</f>
        <v>Chuck Magee</v>
      </c>
      <c r="W133" s="3" t="str">
        <f>IFERROR(VLOOKUP(Orders!$B133,Returns!$B:$C,2,0),"No")</f>
        <v>No</v>
      </c>
      <c r="X133" s="3" t="str">
        <f>IFERROR((INDEX(Returns!$C$2:$C$801, MATCH(B133, Returns!$B$2:$B$801, 0))), "No")</f>
        <v>No</v>
      </c>
    </row>
    <row r="134" spans="1:24">
      <c r="A134" s="1">
        <v>133</v>
      </c>
      <c r="B134" t="s">
        <v>6290</v>
      </c>
      <c r="C134" s="2">
        <v>43498</v>
      </c>
      <c r="D134" s="2">
        <v>43501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  <c r="V134" s="3" t="str">
        <f>IF(M134=People!$B$2, People!$A$2, IF(M134=People!$B$3, People!$A$3, IF(M134=People!$B$4, People!$A$4, IF(M134=People!$B$5, People!$A$5, 0))))</f>
        <v>Chuck Magee</v>
      </c>
      <c r="W134" s="3" t="str">
        <f>IFERROR(VLOOKUP(Orders!$B134,Returns!$B:$C,2,0),"No")</f>
        <v>No</v>
      </c>
      <c r="X134" s="3" t="str">
        <f>IFERROR((INDEX(Returns!$C$2:$C$801, MATCH(B134, Returns!$B$2:$B$801, 0))), "No")</f>
        <v>No</v>
      </c>
    </row>
    <row r="135" spans="1:24">
      <c r="A135" s="1">
        <v>134</v>
      </c>
      <c r="B135" t="s">
        <v>6073</v>
      </c>
      <c r="C135" s="2">
        <v>43386</v>
      </c>
      <c r="D135" s="2">
        <v>43392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  <c r="V135" s="3" t="str">
        <f>IF(M135=People!$B$2, People!$A$2, IF(M135=People!$B$3, People!$A$3, IF(M135=People!$B$4, People!$A$4, IF(M135=People!$B$5, People!$A$5, 0))))</f>
        <v>Anna Andreadi</v>
      </c>
      <c r="W135" s="3" t="str">
        <f>IFERROR(VLOOKUP(Orders!$B135,Returns!$B:$C,2,0),"No")</f>
        <v>Yes</v>
      </c>
      <c r="X135" s="3" t="str">
        <f>IFERROR((INDEX(Returns!$C$2:$C$801, MATCH(B135, Returns!$B$2:$B$801, 0))), "No")</f>
        <v>Yes</v>
      </c>
    </row>
    <row r="136" spans="1:24">
      <c r="A136" s="1">
        <v>135</v>
      </c>
      <c r="B136" t="s">
        <v>6073</v>
      </c>
      <c r="C136" s="2">
        <v>43386</v>
      </c>
      <c r="D136" s="2">
        <v>43392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  <c r="V136" s="3" t="str">
        <f>IF(M136=People!$B$2, People!$A$2, IF(M136=People!$B$3, People!$A$3, IF(M136=People!$B$4, People!$A$4, IF(M136=People!$B$5, People!$A$5, 0))))</f>
        <v>Anna Andreadi</v>
      </c>
      <c r="W136" s="3" t="str">
        <f>IFERROR(VLOOKUP(Orders!$B136,Returns!$B:$C,2,0),"No")</f>
        <v>Yes</v>
      </c>
      <c r="X136" s="3" t="str">
        <f>IFERROR((INDEX(Returns!$C$2:$C$801, MATCH(B136, Returns!$B$2:$B$801, 0))), "No")</f>
        <v>Yes</v>
      </c>
    </row>
    <row r="137" spans="1:24">
      <c r="A137" s="1">
        <v>136</v>
      </c>
      <c r="B137" t="s">
        <v>6073</v>
      </c>
      <c r="C137" s="2">
        <v>43386</v>
      </c>
      <c r="D137" s="2">
        <v>43392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  <c r="V137" s="3" t="str">
        <f>IF(M137=People!$B$2, People!$A$2, IF(M137=People!$B$3, People!$A$3, IF(M137=People!$B$4, People!$A$4, IF(M137=People!$B$5, People!$A$5, 0))))</f>
        <v>Anna Andreadi</v>
      </c>
      <c r="W137" s="3" t="str">
        <f>IFERROR(VLOOKUP(Orders!$B137,Returns!$B:$C,2,0),"No")</f>
        <v>Yes</v>
      </c>
      <c r="X137" s="3" t="str">
        <f>IFERROR((INDEX(Returns!$C$2:$C$801, MATCH(B137, Returns!$B$2:$B$801, 0))), "No")</f>
        <v>Yes</v>
      </c>
    </row>
    <row r="138" spans="1:24">
      <c r="A138" s="1">
        <v>137</v>
      </c>
      <c r="B138" t="s">
        <v>6073</v>
      </c>
      <c r="C138" s="2">
        <v>43386</v>
      </c>
      <c r="D138" s="2">
        <v>43392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  <c r="V138" s="3" t="str">
        <f>IF(M138=People!$B$2, People!$A$2, IF(M138=People!$B$3, People!$A$3, IF(M138=People!$B$4, People!$A$4, IF(M138=People!$B$5, People!$A$5, 0))))</f>
        <v>Anna Andreadi</v>
      </c>
      <c r="W138" s="3" t="str">
        <f>IFERROR(VLOOKUP(Orders!$B138,Returns!$B:$C,2,0),"No")</f>
        <v>Yes</v>
      </c>
      <c r="X138" s="3" t="str">
        <f>IFERROR((INDEX(Returns!$C$2:$C$801, MATCH(B138, Returns!$B$2:$B$801, 0))), "No")</f>
        <v>Yes</v>
      </c>
    </row>
    <row r="139" spans="1:24">
      <c r="A139" s="1">
        <v>138</v>
      </c>
      <c r="B139" t="s">
        <v>6073</v>
      </c>
      <c r="C139" s="2">
        <v>43386</v>
      </c>
      <c r="D139" s="2">
        <v>43392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  <c r="V139" s="3" t="str">
        <f>IF(M139=People!$B$2, People!$A$2, IF(M139=People!$B$3, People!$A$3, IF(M139=People!$B$4, People!$A$4, IF(M139=People!$B$5, People!$A$5, 0))))</f>
        <v>Anna Andreadi</v>
      </c>
      <c r="W139" s="3" t="str">
        <f>IFERROR(VLOOKUP(Orders!$B139,Returns!$B:$C,2,0),"No")</f>
        <v>Yes</v>
      </c>
      <c r="X139" s="3" t="str">
        <f>IFERROR((INDEX(Returns!$C$2:$C$801, MATCH(B139, Returns!$B$2:$B$801, 0))), "No")</f>
        <v>Yes</v>
      </c>
    </row>
    <row r="140" spans="1:24">
      <c r="A140" s="1">
        <v>139</v>
      </c>
      <c r="B140" t="s">
        <v>6073</v>
      </c>
      <c r="C140" s="2">
        <v>43386</v>
      </c>
      <c r="D140" s="2">
        <v>43392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  <c r="V140" s="3" t="str">
        <f>IF(M140=People!$B$2, People!$A$2, IF(M140=People!$B$3, People!$A$3, IF(M140=People!$B$4, People!$A$4, IF(M140=People!$B$5, People!$A$5, 0))))</f>
        <v>Anna Andreadi</v>
      </c>
      <c r="W140" s="3" t="str">
        <f>IFERROR(VLOOKUP(Orders!$B140,Returns!$B:$C,2,0),"No")</f>
        <v>Yes</v>
      </c>
      <c r="X140" s="3" t="str">
        <f>IFERROR((INDEX(Returns!$C$2:$C$801, MATCH(B140, Returns!$B$2:$B$801, 0))), "No")</f>
        <v>Yes</v>
      </c>
    </row>
    <row r="141" spans="1:24">
      <c r="A141" s="1">
        <v>140</v>
      </c>
      <c r="B141" t="s">
        <v>6073</v>
      </c>
      <c r="C141" s="2">
        <v>43386</v>
      </c>
      <c r="D141" s="2">
        <v>43392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  <c r="V141" s="3" t="str">
        <f>IF(M141=People!$B$2, People!$A$2, IF(M141=People!$B$3, People!$A$3, IF(M141=People!$B$4, People!$A$4, IF(M141=People!$B$5, People!$A$5, 0))))</f>
        <v>Anna Andreadi</v>
      </c>
      <c r="W141" s="3" t="str">
        <f>IFERROR(VLOOKUP(Orders!$B141,Returns!$B:$C,2,0),"No")</f>
        <v>Yes</v>
      </c>
      <c r="X141" s="3" t="str">
        <f>IFERROR((INDEX(Returns!$C$2:$C$801, MATCH(B141, Returns!$B$2:$B$801, 0))), "No")</f>
        <v>Yes</v>
      </c>
    </row>
    <row r="142" spans="1:24">
      <c r="A142" s="1">
        <v>141</v>
      </c>
      <c r="B142" t="s">
        <v>6291</v>
      </c>
      <c r="C142" s="2">
        <v>43348</v>
      </c>
      <c r="D142" s="2">
        <v>43350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  <c r="V142" s="3" t="str">
        <f>IF(M142=People!$B$2, People!$A$2, IF(M142=People!$B$3, People!$A$3, IF(M142=People!$B$4, People!$A$4, IF(M142=People!$B$5, People!$A$5, 0))))</f>
        <v>Chuck Magee</v>
      </c>
      <c r="W142" s="3" t="str">
        <f>IFERROR(VLOOKUP(Orders!$B142,Returns!$B:$C,2,0),"No")</f>
        <v>No</v>
      </c>
      <c r="X142" s="3" t="str">
        <f>IFERROR((INDEX(Returns!$C$2:$C$801, MATCH(B142, Returns!$B$2:$B$801, 0))), "No")</f>
        <v>No</v>
      </c>
    </row>
    <row r="143" spans="1:24">
      <c r="A143" s="1">
        <v>142</v>
      </c>
      <c r="B143" t="s">
        <v>6292</v>
      </c>
      <c r="C143" s="2">
        <v>43726</v>
      </c>
      <c r="D143" s="2">
        <v>43731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  <c r="V143" s="3" t="str">
        <f>IF(M143=People!$B$2, People!$A$2, IF(M143=People!$B$3, People!$A$3, IF(M143=People!$B$4, People!$A$4, IF(M143=People!$B$5, People!$A$5, 0))))</f>
        <v>Anna Andreadi</v>
      </c>
      <c r="W143" s="3" t="str">
        <f>IFERROR(VLOOKUP(Orders!$B143,Returns!$B:$C,2,0),"No")</f>
        <v>No</v>
      </c>
      <c r="X143" s="3" t="str">
        <f>IFERROR((INDEX(Returns!$C$2:$C$801, MATCH(B143, Returns!$B$2:$B$801, 0))), "No")</f>
        <v>No</v>
      </c>
    </row>
    <row r="144" spans="1:24">
      <c r="A144" s="1">
        <v>143</v>
      </c>
      <c r="B144" t="s">
        <v>6292</v>
      </c>
      <c r="C144" s="2">
        <v>43726</v>
      </c>
      <c r="D144" s="2">
        <v>43731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  <c r="V144" s="3" t="str">
        <f>IF(M144=People!$B$2, People!$A$2, IF(M144=People!$B$3, People!$A$3, IF(M144=People!$B$4, People!$A$4, IF(M144=People!$B$5, People!$A$5, 0))))</f>
        <v>Anna Andreadi</v>
      </c>
      <c r="W144" s="3" t="str">
        <f>IFERROR(VLOOKUP(Orders!$B144,Returns!$B:$C,2,0),"No")</f>
        <v>No</v>
      </c>
      <c r="X144" s="3" t="str">
        <f>IFERROR((INDEX(Returns!$C$2:$C$801, MATCH(B144, Returns!$B$2:$B$801, 0))), "No")</f>
        <v>No</v>
      </c>
    </row>
    <row r="145" spans="1:24">
      <c r="A145" s="1">
        <v>144</v>
      </c>
      <c r="B145" t="s">
        <v>6292</v>
      </c>
      <c r="C145" s="2">
        <v>43726</v>
      </c>
      <c r="D145" s="2">
        <v>43731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3" t="str">
        <f>IF(M145=People!$B$2, People!$A$2, IF(M145=People!$B$3, People!$A$3, IF(M145=People!$B$4, People!$A$4, IF(M145=People!$B$5, People!$A$5, 0))))</f>
        <v>Anna Andreadi</v>
      </c>
      <c r="W145" s="3" t="str">
        <f>IFERROR(VLOOKUP(Orders!$B145,Returns!$B:$C,2,0),"No")</f>
        <v>No</v>
      </c>
      <c r="X145" s="3" t="str">
        <f>IFERROR((INDEX(Returns!$C$2:$C$801, MATCH(B145, Returns!$B$2:$B$801, 0))), "No")</f>
        <v>No</v>
      </c>
    </row>
    <row r="146" spans="1:24">
      <c r="A146" s="1">
        <v>145</v>
      </c>
      <c r="B146" t="s">
        <v>6293</v>
      </c>
      <c r="C146" s="2">
        <v>43821</v>
      </c>
      <c r="D146" s="2">
        <v>43826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  <c r="V146" s="3" t="str">
        <f>IF(M146=People!$B$2, People!$A$2, IF(M146=People!$B$3, People!$A$3, IF(M146=People!$B$4, People!$A$4, IF(M146=People!$B$5, People!$A$5, 0))))</f>
        <v>Kelly Williams</v>
      </c>
      <c r="W146" s="3" t="str">
        <f>IFERROR(VLOOKUP(Orders!$B146,Returns!$B:$C,2,0),"No")</f>
        <v>No</v>
      </c>
      <c r="X146" s="3" t="str">
        <f>IFERROR((INDEX(Returns!$C$2:$C$801, MATCH(B146, Returns!$B$2:$B$801, 0))), "No")</f>
        <v>No</v>
      </c>
    </row>
    <row r="147" spans="1:24">
      <c r="A147" s="1">
        <v>146</v>
      </c>
      <c r="B147" t="s">
        <v>6294</v>
      </c>
      <c r="C147" s="2">
        <v>42985</v>
      </c>
      <c r="D147" s="2">
        <v>42990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  <c r="V147" s="3" t="str">
        <f>IF(M147=People!$B$2, People!$A$2, IF(M147=People!$B$3, People!$A$3, IF(M147=People!$B$4, People!$A$4, IF(M147=People!$B$5, People!$A$5, 0))))</f>
        <v>Anna Andreadi</v>
      </c>
      <c r="W147" s="3" t="str">
        <f>IFERROR(VLOOKUP(Orders!$B147,Returns!$B:$C,2,0),"No")</f>
        <v>No</v>
      </c>
      <c r="X147" s="3" t="str">
        <f>IFERROR((INDEX(Returns!$C$2:$C$801, MATCH(B147, Returns!$B$2:$B$801, 0))), "No")</f>
        <v>No</v>
      </c>
    </row>
    <row r="148" spans="1:24">
      <c r="A148" s="1">
        <v>147</v>
      </c>
      <c r="B148" t="s">
        <v>6295</v>
      </c>
      <c r="C148" s="2">
        <v>42665</v>
      </c>
      <c r="D148" s="2">
        <v>42671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  <c r="V148" s="3" t="str">
        <f>IF(M148=People!$B$2, People!$A$2, IF(M148=People!$B$3, People!$A$3, IF(M148=People!$B$4, People!$A$4, IF(M148=People!$B$5, People!$A$5, 0))))</f>
        <v>Chuck Magee</v>
      </c>
      <c r="W148" s="3" t="str">
        <f>IFERROR(VLOOKUP(Orders!$B148,Returns!$B:$C,2,0),"No")</f>
        <v>No</v>
      </c>
      <c r="X148" s="3" t="str">
        <f>IFERROR((INDEX(Returns!$C$2:$C$801, MATCH(B148, Returns!$B$2:$B$801, 0))), "No")</f>
        <v>No</v>
      </c>
    </row>
    <row r="149" spans="1:24">
      <c r="A149" s="1">
        <v>148</v>
      </c>
      <c r="B149" t="s">
        <v>6296</v>
      </c>
      <c r="C149" s="2">
        <v>43439</v>
      </c>
      <c r="D149" s="2">
        <v>43443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  <c r="V149" s="3" t="str">
        <f>IF(M149=People!$B$2, People!$A$2, IF(M149=People!$B$3, People!$A$3, IF(M149=People!$B$4, People!$A$4, IF(M149=People!$B$5, People!$A$5, 0))))</f>
        <v>Kelly Williams</v>
      </c>
      <c r="W149" s="3" t="str">
        <f>IFERROR(VLOOKUP(Orders!$B149,Returns!$B:$C,2,0),"No")</f>
        <v>No</v>
      </c>
      <c r="X149" s="3" t="str">
        <f>IFERROR((INDEX(Returns!$C$2:$C$801, MATCH(B149, Returns!$B$2:$B$801, 0))), "No")</f>
        <v>No</v>
      </c>
    </row>
    <row r="150" spans="1:24">
      <c r="A150" s="1">
        <v>149</v>
      </c>
      <c r="B150" t="s">
        <v>6296</v>
      </c>
      <c r="C150" s="2">
        <v>43439</v>
      </c>
      <c r="D150" s="2">
        <v>43443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  <c r="V150" s="3" t="str">
        <f>IF(M150=People!$B$2, People!$A$2, IF(M150=People!$B$3, People!$A$3, IF(M150=People!$B$4, People!$A$4, IF(M150=People!$B$5, People!$A$5, 0))))</f>
        <v>Kelly Williams</v>
      </c>
      <c r="W150" s="3" t="str">
        <f>IFERROR(VLOOKUP(Orders!$B150,Returns!$B:$C,2,0),"No")</f>
        <v>No</v>
      </c>
      <c r="X150" s="3" t="str">
        <f>IFERROR((INDEX(Returns!$C$2:$C$801, MATCH(B150, Returns!$B$2:$B$801, 0))), "No")</f>
        <v>No</v>
      </c>
    </row>
    <row r="151" spans="1:24">
      <c r="A151" s="1">
        <v>150</v>
      </c>
      <c r="B151" t="s">
        <v>6296</v>
      </c>
      <c r="C151" s="2">
        <v>43439</v>
      </c>
      <c r="D151" s="2">
        <v>43443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  <c r="V151" s="3" t="str">
        <f>IF(M151=People!$B$2, People!$A$2, IF(M151=People!$B$3, People!$A$3, IF(M151=People!$B$4, People!$A$4, IF(M151=People!$B$5, People!$A$5, 0))))</f>
        <v>Kelly Williams</v>
      </c>
      <c r="W151" s="3" t="str">
        <f>IFERROR(VLOOKUP(Orders!$B151,Returns!$B:$C,2,0),"No")</f>
        <v>No</v>
      </c>
      <c r="X151" s="3" t="str">
        <f>IFERROR((INDEX(Returns!$C$2:$C$801, MATCH(B151, Returns!$B$2:$B$801, 0))), "No")</f>
        <v>No</v>
      </c>
    </row>
    <row r="152" spans="1:24">
      <c r="A152" s="1">
        <v>151</v>
      </c>
      <c r="B152" t="s">
        <v>6296</v>
      </c>
      <c r="C152" s="2">
        <v>43439</v>
      </c>
      <c r="D152" s="2">
        <v>43443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  <c r="V152" s="3" t="str">
        <f>IF(M152=People!$B$2, People!$A$2, IF(M152=People!$B$3, People!$A$3, IF(M152=People!$B$4, People!$A$4, IF(M152=People!$B$5, People!$A$5, 0))))</f>
        <v>Kelly Williams</v>
      </c>
      <c r="W152" s="3" t="str">
        <f>IFERROR(VLOOKUP(Orders!$B152,Returns!$B:$C,2,0),"No")</f>
        <v>No</v>
      </c>
      <c r="X152" s="3" t="str">
        <f>IFERROR((INDEX(Returns!$C$2:$C$801, MATCH(B152, Returns!$B$2:$B$801, 0))), "No")</f>
        <v>No</v>
      </c>
    </row>
    <row r="153" spans="1:24">
      <c r="A153" s="1">
        <v>152</v>
      </c>
      <c r="B153" t="s">
        <v>6297</v>
      </c>
      <c r="C153" s="2">
        <v>43172</v>
      </c>
      <c r="D153" s="2">
        <v>43175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  <c r="V153" s="3" t="str">
        <f>IF(M153=People!$B$2, People!$A$2, IF(M153=People!$B$3, People!$A$3, IF(M153=People!$B$4, People!$A$4, IF(M153=People!$B$5, People!$A$5, 0))))</f>
        <v>Anna Andreadi</v>
      </c>
      <c r="W153" s="3" t="str">
        <f>IFERROR(VLOOKUP(Orders!$B153,Returns!$B:$C,2,0),"No")</f>
        <v>No</v>
      </c>
      <c r="X153" s="3" t="str">
        <f>IFERROR((INDEX(Returns!$C$2:$C$801, MATCH(B153, Returns!$B$2:$B$801, 0))), "No")</f>
        <v>No</v>
      </c>
    </row>
    <row r="154" spans="1:24">
      <c r="A154" s="1">
        <v>153</v>
      </c>
      <c r="B154" t="s">
        <v>6297</v>
      </c>
      <c r="C154" s="2">
        <v>43172</v>
      </c>
      <c r="D154" s="2">
        <v>43175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  <c r="V154" s="3" t="str">
        <f>IF(M154=People!$B$2, People!$A$2, IF(M154=People!$B$3, People!$A$3, IF(M154=People!$B$4, People!$A$4, IF(M154=People!$B$5, People!$A$5, 0))))</f>
        <v>Anna Andreadi</v>
      </c>
      <c r="W154" s="3" t="str">
        <f>IFERROR(VLOOKUP(Orders!$B154,Returns!$B:$C,2,0),"No")</f>
        <v>No</v>
      </c>
      <c r="X154" s="3" t="str">
        <f>IFERROR((INDEX(Returns!$C$2:$C$801, MATCH(B154, Returns!$B$2:$B$801, 0))), "No")</f>
        <v>No</v>
      </c>
    </row>
    <row r="155" spans="1:24">
      <c r="A155" s="1">
        <v>154</v>
      </c>
      <c r="B155" t="s">
        <v>6298</v>
      </c>
      <c r="C155" s="2">
        <v>42886</v>
      </c>
      <c r="D155" s="2">
        <v>42888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  <c r="V155" s="3" t="str">
        <f>IF(M155=People!$B$2, People!$A$2, IF(M155=People!$B$3, People!$A$3, IF(M155=People!$B$4, People!$A$4, IF(M155=People!$B$5, People!$A$5, 0))))</f>
        <v>Anna Andreadi</v>
      </c>
      <c r="W155" s="3" t="str">
        <f>IFERROR(VLOOKUP(Orders!$B155,Returns!$B:$C,2,0),"No")</f>
        <v>No</v>
      </c>
      <c r="X155" s="3" t="str">
        <f>IFERROR((INDEX(Returns!$C$2:$C$801, MATCH(B155, Returns!$B$2:$B$801, 0))), "No")</f>
        <v>No</v>
      </c>
    </row>
    <row r="156" spans="1:24">
      <c r="A156" s="1">
        <v>155</v>
      </c>
      <c r="B156" t="s">
        <v>6298</v>
      </c>
      <c r="C156" s="2">
        <v>42886</v>
      </c>
      <c r="D156" s="2">
        <v>42888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  <c r="V156" s="3" t="str">
        <f>IF(M156=People!$B$2, People!$A$2, IF(M156=People!$B$3, People!$A$3, IF(M156=People!$B$4, People!$A$4, IF(M156=People!$B$5, People!$A$5, 0))))</f>
        <v>Anna Andreadi</v>
      </c>
      <c r="W156" s="3" t="str">
        <f>IFERROR(VLOOKUP(Orders!$B156,Returns!$B:$C,2,0),"No")</f>
        <v>No</v>
      </c>
      <c r="X156" s="3" t="str">
        <f>IFERROR((INDEX(Returns!$C$2:$C$801, MATCH(B156, Returns!$B$2:$B$801, 0))), "No")</f>
        <v>No</v>
      </c>
    </row>
    <row r="157" spans="1:24">
      <c r="A157" s="1">
        <v>156</v>
      </c>
      <c r="B157" t="s">
        <v>6298</v>
      </c>
      <c r="C157" s="2">
        <v>42886</v>
      </c>
      <c r="D157" s="2">
        <v>42888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  <c r="V157" s="3" t="str">
        <f>IF(M157=People!$B$2, People!$A$2, IF(M157=People!$B$3, People!$A$3, IF(M157=People!$B$4, People!$A$4, IF(M157=People!$B$5, People!$A$5, 0))))</f>
        <v>Anna Andreadi</v>
      </c>
      <c r="W157" s="3" t="str">
        <f>IFERROR(VLOOKUP(Orders!$B157,Returns!$B:$C,2,0),"No")</f>
        <v>No</v>
      </c>
      <c r="X157" s="3" t="str">
        <f>IFERROR((INDEX(Returns!$C$2:$C$801, MATCH(B157, Returns!$B$2:$B$801, 0))), "No")</f>
        <v>No</v>
      </c>
    </row>
    <row r="158" spans="1:24">
      <c r="A158" s="1">
        <v>157</v>
      </c>
      <c r="B158" t="s">
        <v>6299</v>
      </c>
      <c r="C158" s="2">
        <v>42883</v>
      </c>
      <c r="D158" s="2">
        <v>42889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  <c r="V158" s="3" t="str">
        <f>IF(M158=People!$B$2, People!$A$2, IF(M158=People!$B$3, People!$A$3, IF(M158=People!$B$4, People!$A$4, IF(M158=People!$B$5, People!$A$5, 0))))</f>
        <v>Anna Andreadi</v>
      </c>
      <c r="W158" s="3" t="str">
        <f>IFERROR(VLOOKUP(Orders!$B158,Returns!$B:$C,2,0),"No")</f>
        <v>No</v>
      </c>
      <c r="X158" s="3" t="str">
        <f>IFERROR((INDEX(Returns!$C$2:$C$801, MATCH(B158, Returns!$B$2:$B$801, 0))), "No")</f>
        <v>No</v>
      </c>
    </row>
    <row r="159" spans="1:24">
      <c r="A159" s="1">
        <v>158</v>
      </c>
      <c r="B159" t="s">
        <v>6300</v>
      </c>
      <c r="C159" s="2">
        <v>42430</v>
      </c>
      <c r="D159" s="2">
        <v>42435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  <c r="V159" s="3" t="str">
        <f>IF(M159=People!$B$2, People!$A$2, IF(M159=People!$B$3, People!$A$3, IF(M159=People!$B$4, People!$A$4, IF(M159=People!$B$5, People!$A$5, 0))))</f>
        <v>Anna Andreadi</v>
      </c>
      <c r="W159" s="3" t="str">
        <f>IFERROR(VLOOKUP(Orders!$B159,Returns!$B:$C,2,0),"No")</f>
        <v>No</v>
      </c>
      <c r="X159" s="3" t="str">
        <f>IFERROR((INDEX(Returns!$C$2:$C$801, MATCH(B159, Returns!$B$2:$B$801, 0))), "No")</f>
        <v>No</v>
      </c>
    </row>
    <row r="160" spans="1:24">
      <c r="A160" s="1">
        <v>159</v>
      </c>
      <c r="B160" t="s">
        <v>6301</v>
      </c>
      <c r="C160" s="2">
        <v>43424</v>
      </c>
      <c r="D160" s="2">
        <v>43428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  <c r="V160" s="3" t="str">
        <f>IF(M160=People!$B$2, People!$A$2, IF(M160=People!$B$3, People!$A$3, IF(M160=People!$B$4, People!$A$4, IF(M160=People!$B$5, People!$A$5, 0))))</f>
        <v>Kelly Williams</v>
      </c>
      <c r="W160" s="3" t="str">
        <f>IFERROR(VLOOKUP(Orders!$B160,Returns!$B:$C,2,0),"No")</f>
        <v>No</v>
      </c>
      <c r="X160" s="3" t="str">
        <f>IFERROR((INDEX(Returns!$C$2:$C$801, MATCH(B160, Returns!$B$2:$B$801, 0))), "No")</f>
        <v>No</v>
      </c>
    </row>
    <row r="161" spans="1:24">
      <c r="A161" s="1">
        <v>160</v>
      </c>
      <c r="B161" t="s">
        <v>6301</v>
      </c>
      <c r="C161" s="2">
        <v>43424</v>
      </c>
      <c r="D161" s="2">
        <v>43428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  <c r="V161" s="3" t="str">
        <f>IF(M161=People!$B$2, People!$A$2, IF(M161=People!$B$3, People!$A$3, IF(M161=People!$B$4, People!$A$4, IF(M161=People!$B$5, People!$A$5, 0))))</f>
        <v>Kelly Williams</v>
      </c>
      <c r="W161" s="3" t="str">
        <f>IFERROR(VLOOKUP(Orders!$B161,Returns!$B:$C,2,0),"No")</f>
        <v>No</v>
      </c>
      <c r="X161" s="3" t="str">
        <f>IFERROR((INDEX(Returns!$C$2:$C$801, MATCH(B161, Returns!$B$2:$B$801, 0))), "No")</f>
        <v>No</v>
      </c>
    </row>
    <row r="162" spans="1:24">
      <c r="A162" s="1">
        <v>161</v>
      </c>
      <c r="B162" t="s">
        <v>6302</v>
      </c>
      <c r="C162" s="2">
        <v>43231</v>
      </c>
      <c r="D162" s="2">
        <v>43232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  <c r="V162" s="3" t="str">
        <f>IF(M162=People!$B$2, People!$A$2, IF(M162=People!$B$3, People!$A$3, IF(M162=People!$B$4, People!$A$4, IF(M162=People!$B$5, People!$A$5, 0))))</f>
        <v>Anna Andreadi</v>
      </c>
      <c r="W162" s="3" t="str">
        <f>IFERROR(VLOOKUP(Orders!$B162,Returns!$B:$C,2,0),"No")</f>
        <v>No</v>
      </c>
      <c r="X162" s="3" t="str">
        <f>IFERROR((INDEX(Returns!$C$2:$C$801, MATCH(B162, Returns!$B$2:$B$801, 0))), "No")</f>
        <v>No</v>
      </c>
    </row>
    <row r="163" spans="1:24">
      <c r="A163" s="1">
        <v>162</v>
      </c>
      <c r="B163" t="s">
        <v>6303</v>
      </c>
      <c r="C163" s="2">
        <v>43097</v>
      </c>
      <c r="D163" s="2">
        <v>43100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  <c r="V163" s="3" t="str">
        <f>IF(M163=People!$B$2, People!$A$2, IF(M163=People!$B$3, People!$A$3, IF(M163=People!$B$4, People!$A$4, IF(M163=People!$B$5, People!$A$5, 0))))</f>
        <v>Chuck Magee</v>
      </c>
      <c r="W163" s="3" t="str">
        <f>IFERROR(VLOOKUP(Orders!$B163,Returns!$B:$C,2,0),"No")</f>
        <v>No</v>
      </c>
      <c r="X163" s="3" t="str">
        <f>IFERROR((INDEX(Returns!$C$2:$C$801, MATCH(B163, Returns!$B$2:$B$801, 0))), "No")</f>
        <v>No</v>
      </c>
    </row>
    <row r="164" spans="1:24">
      <c r="A164" s="1">
        <v>163</v>
      </c>
      <c r="B164" t="s">
        <v>6304</v>
      </c>
      <c r="C164" s="2">
        <v>43420</v>
      </c>
      <c r="D164" s="2">
        <v>43424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  <c r="V164" s="3" t="str">
        <f>IF(M164=People!$B$2, People!$A$2, IF(M164=People!$B$3, People!$A$3, IF(M164=People!$B$4, People!$A$4, IF(M164=People!$B$5, People!$A$5, 0))))</f>
        <v>Anna Andreadi</v>
      </c>
      <c r="W164" s="3" t="str">
        <f>IFERROR(VLOOKUP(Orders!$B164,Returns!$B:$C,2,0),"No")</f>
        <v>No</v>
      </c>
      <c r="X164" s="3" t="str">
        <f>IFERROR((INDEX(Returns!$C$2:$C$801, MATCH(B164, Returns!$B$2:$B$801, 0))), "No")</f>
        <v>No</v>
      </c>
    </row>
    <row r="165" spans="1:24">
      <c r="A165" s="1">
        <v>164</v>
      </c>
      <c r="B165" t="s">
        <v>6305</v>
      </c>
      <c r="C165" s="2">
        <v>43411</v>
      </c>
      <c r="D165" s="2">
        <v>43415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  <c r="V165" s="3" t="str">
        <f>IF(M165=People!$B$2, People!$A$2, IF(M165=People!$B$3, People!$A$3, IF(M165=People!$B$4, People!$A$4, IF(M165=People!$B$5, People!$A$5, 0))))</f>
        <v>Anna Andreadi</v>
      </c>
      <c r="W165" s="3" t="str">
        <f>IFERROR(VLOOKUP(Orders!$B165,Returns!$B:$C,2,0),"No")</f>
        <v>No</v>
      </c>
      <c r="X165" s="3" t="str">
        <f>IFERROR((INDEX(Returns!$C$2:$C$801, MATCH(B165, Returns!$B$2:$B$801, 0))), "No")</f>
        <v>No</v>
      </c>
    </row>
    <row r="166" spans="1:24">
      <c r="A166" s="1">
        <v>165</v>
      </c>
      <c r="B166" t="s">
        <v>6306</v>
      </c>
      <c r="C166" s="2">
        <v>42621</v>
      </c>
      <c r="D166" s="2">
        <v>42625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3" t="str">
        <f>IF(M166=People!$B$2, People!$A$2, IF(M166=People!$B$3, People!$A$3, IF(M166=People!$B$4, People!$A$4, IF(M166=People!$B$5, People!$A$5, 0))))</f>
        <v>Kelly Williams</v>
      </c>
      <c r="W166" s="3" t="str">
        <f>IFERROR(VLOOKUP(Orders!$B166,Returns!$B:$C,2,0),"No")</f>
        <v>No</v>
      </c>
      <c r="X166" s="3" t="str">
        <f>IFERROR((INDEX(Returns!$C$2:$C$801, MATCH(B166, Returns!$B$2:$B$801, 0))), "No")</f>
        <v>No</v>
      </c>
    </row>
    <row r="167" spans="1:24">
      <c r="A167" s="1">
        <v>166</v>
      </c>
      <c r="B167" t="s">
        <v>6306</v>
      </c>
      <c r="C167" s="2">
        <v>42621</v>
      </c>
      <c r="D167" s="2">
        <v>42625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  <c r="V167" s="3" t="str">
        <f>IF(M167=People!$B$2, People!$A$2, IF(M167=People!$B$3, People!$A$3, IF(M167=People!$B$4, People!$A$4, IF(M167=People!$B$5, People!$A$5, 0))))</f>
        <v>Kelly Williams</v>
      </c>
      <c r="W167" s="3" t="str">
        <f>IFERROR(VLOOKUP(Orders!$B167,Returns!$B:$C,2,0),"No")</f>
        <v>No</v>
      </c>
      <c r="X167" s="3" t="str">
        <f>IFERROR((INDEX(Returns!$C$2:$C$801, MATCH(B167, Returns!$B$2:$B$801, 0))), "No")</f>
        <v>No</v>
      </c>
    </row>
    <row r="168" spans="1:24">
      <c r="A168" s="1">
        <v>167</v>
      </c>
      <c r="B168" t="s">
        <v>6306</v>
      </c>
      <c r="C168" s="2">
        <v>42621</v>
      </c>
      <c r="D168" s="2">
        <v>42625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  <c r="V168" s="3" t="str">
        <f>IF(M168=People!$B$2, People!$A$2, IF(M168=People!$B$3, People!$A$3, IF(M168=People!$B$4, People!$A$4, IF(M168=People!$B$5, People!$A$5, 0))))</f>
        <v>Kelly Williams</v>
      </c>
      <c r="W168" s="3" t="str">
        <f>IFERROR(VLOOKUP(Orders!$B168,Returns!$B:$C,2,0),"No")</f>
        <v>No</v>
      </c>
      <c r="X168" s="3" t="str">
        <f>IFERROR((INDEX(Returns!$C$2:$C$801, MATCH(B168, Returns!$B$2:$B$801, 0))), "No")</f>
        <v>No</v>
      </c>
    </row>
    <row r="169" spans="1:24">
      <c r="A169" s="1">
        <v>168</v>
      </c>
      <c r="B169" t="s">
        <v>6306</v>
      </c>
      <c r="C169" s="2">
        <v>42621</v>
      </c>
      <c r="D169" s="2">
        <v>42625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  <c r="V169" s="3" t="str">
        <f>IF(M169=People!$B$2, People!$A$2, IF(M169=People!$B$3, People!$A$3, IF(M169=People!$B$4, People!$A$4, IF(M169=People!$B$5, People!$A$5, 0))))</f>
        <v>Kelly Williams</v>
      </c>
      <c r="W169" s="3" t="str">
        <f>IFERROR(VLOOKUP(Orders!$B169,Returns!$B:$C,2,0),"No")</f>
        <v>No</v>
      </c>
      <c r="X169" s="3" t="str">
        <f>IFERROR((INDEX(Returns!$C$2:$C$801, MATCH(B169, Returns!$B$2:$B$801, 0))), "No")</f>
        <v>No</v>
      </c>
    </row>
    <row r="170" spans="1:24">
      <c r="A170" s="1">
        <v>169</v>
      </c>
      <c r="B170" t="s">
        <v>6306</v>
      </c>
      <c r="C170" s="2">
        <v>42621</v>
      </c>
      <c r="D170" s="2">
        <v>42625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  <c r="V170" s="3" t="str">
        <f>IF(M170=People!$B$2, People!$A$2, IF(M170=People!$B$3, People!$A$3, IF(M170=People!$B$4, People!$A$4, IF(M170=People!$B$5, People!$A$5, 0))))</f>
        <v>Kelly Williams</v>
      </c>
      <c r="W170" s="3" t="str">
        <f>IFERROR(VLOOKUP(Orders!$B170,Returns!$B:$C,2,0),"No")</f>
        <v>No</v>
      </c>
      <c r="X170" s="3" t="str">
        <f>IFERROR((INDEX(Returns!$C$2:$C$801, MATCH(B170, Returns!$B$2:$B$801, 0))), "No")</f>
        <v>No</v>
      </c>
    </row>
    <row r="171" spans="1:24">
      <c r="A171" s="1">
        <v>170</v>
      </c>
      <c r="B171" t="s">
        <v>6306</v>
      </c>
      <c r="C171" s="2">
        <v>42621</v>
      </c>
      <c r="D171" s="2">
        <v>42625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  <c r="V171" s="3" t="str">
        <f>IF(M171=People!$B$2, People!$A$2, IF(M171=People!$B$3, People!$A$3, IF(M171=People!$B$4, People!$A$4, IF(M171=People!$B$5, People!$A$5, 0))))</f>
        <v>Kelly Williams</v>
      </c>
      <c r="W171" s="3" t="str">
        <f>IFERROR(VLOOKUP(Orders!$B171,Returns!$B:$C,2,0),"No")</f>
        <v>No</v>
      </c>
      <c r="X171" s="3" t="str">
        <f>IFERROR((INDEX(Returns!$C$2:$C$801, MATCH(B171, Returns!$B$2:$B$801, 0))), "No")</f>
        <v>No</v>
      </c>
    </row>
    <row r="172" spans="1:24">
      <c r="A172" s="1">
        <v>171</v>
      </c>
      <c r="B172" t="s">
        <v>6306</v>
      </c>
      <c r="C172" s="2">
        <v>42621</v>
      </c>
      <c r="D172" s="2">
        <v>42625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  <c r="V172" s="3" t="str">
        <f>IF(M172=People!$B$2, People!$A$2, IF(M172=People!$B$3, People!$A$3, IF(M172=People!$B$4, People!$A$4, IF(M172=People!$B$5, People!$A$5, 0))))</f>
        <v>Kelly Williams</v>
      </c>
      <c r="W172" s="3" t="str">
        <f>IFERROR(VLOOKUP(Orders!$B172,Returns!$B:$C,2,0),"No")</f>
        <v>No</v>
      </c>
      <c r="X172" s="3" t="str">
        <f>IFERROR((INDEX(Returns!$C$2:$C$801, MATCH(B172, Returns!$B$2:$B$801, 0))), "No")</f>
        <v>No</v>
      </c>
    </row>
    <row r="173" spans="1:24">
      <c r="A173" s="1">
        <v>172</v>
      </c>
      <c r="B173" t="s">
        <v>6307</v>
      </c>
      <c r="C173" s="2">
        <v>42587</v>
      </c>
      <c r="D173" s="2">
        <v>42591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  <c r="V173" s="3" t="str">
        <f>IF(M173=People!$B$2, People!$A$2, IF(M173=People!$B$3, People!$A$3, IF(M173=People!$B$4, People!$A$4, IF(M173=People!$B$5, People!$A$5, 0))))</f>
        <v>Anna Andreadi</v>
      </c>
      <c r="W173" s="3" t="str">
        <f>IFERROR(VLOOKUP(Orders!$B173,Returns!$B:$C,2,0),"No")</f>
        <v>No</v>
      </c>
      <c r="X173" s="3" t="str">
        <f>IFERROR((INDEX(Returns!$C$2:$C$801, MATCH(B173, Returns!$B$2:$B$801, 0))), "No")</f>
        <v>No</v>
      </c>
    </row>
    <row r="174" spans="1:24">
      <c r="A174" s="1">
        <v>173</v>
      </c>
      <c r="B174" t="s">
        <v>6307</v>
      </c>
      <c r="C174" s="2">
        <v>42587</v>
      </c>
      <c r="D174" s="2">
        <v>42591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  <c r="V174" s="3" t="str">
        <f>IF(M174=People!$B$2, People!$A$2, IF(M174=People!$B$3, People!$A$3, IF(M174=People!$B$4, People!$A$4, IF(M174=People!$B$5, People!$A$5, 0))))</f>
        <v>Anna Andreadi</v>
      </c>
      <c r="W174" s="3" t="str">
        <f>IFERROR(VLOOKUP(Orders!$B174,Returns!$B:$C,2,0),"No")</f>
        <v>No</v>
      </c>
      <c r="X174" s="3" t="str">
        <f>IFERROR((INDEX(Returns!$C$2:$C$801, MATCH(B174, Returns!$B$2:$B$801, 0))), "No")</f>
        <v>No</v>
      </c>
    </row>
    <row r="175" spans="1:24">
      <c r="A175" s="1">
        <v>174</v>
      </c>
      <c r="B175" t="s">
        <v>6307</v>
      </c>
      <c r="C175" s="2">
        <v>42587</v>
      </c>
      <c r="D175" s="2">
        <v>42591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  <c r="V175" s="3" t="str">
        <f>IF(M175=People!$B$2, People!$A$2, IF(M175=People!$B$3, People!$A$3, IF(M175=People!$B$4, People!$A$4, IF(M175=People!$B$5, People!$A$5, 0))))</f>
        <v>Anna Andreadi</v>
      </c>
      <c r="W175" s="3" t="str">
        <f>IFERROR(VLOOKUP(Orders!$B175,Returns!$B:$C,2,0),"No")</f>
        <v>No</v>
      </c>
      <c r="X175" s="3" t="str">
        <f>IFERROR((INDEX(Returns!$C$2:$C$801, MATCH(B175, Returns!$B$2:$B$801, 0))), "No")</f>
        <v>No</v>
      </c>
    </row>
    <row r="176" spans="1:24">
      <c r="A176" s="1">
        <v>175</v>
      </c>
      <c r="B176" t="s">
        <v>6308</v>
      </c>
      <c r="C176" s="2">
        <v>42627</v>
      </c>
      <c r="D176" s="2">
        <v>42632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  <c r="V176" s="3" t="str">
        <f>IF(M176=People!$B$2, People!$A$2, IF(M176=People!$B$3, People!$A$3, IF(M176=People!$B$4, People!$A$4, IF(M176=People!$B$5, People!$A$5, 0))))</f>
        <v>Kelly Williams</v>
      </c>
      <c r="W176" s="3" t="str">
        <f>IFERROR(VLOOKUP(Orders!$B176,Returns!$B:$C,2,0),"No")</f>
        <v>No</v>
      </c>
      <c r="X176" s="3" t="str">
        <f>IFERROR((INDEX(Returns!$C$2:$C$801, MATCH(B176, Returns!$B$2:$B$801, 0))), "No")</f>
        <v>No</v>
      </c>
    </row>
    <row r="177" spans="1:24">
      <c r="A177" s="1">
        <v>176</v>
      </c>
      <c r="B177" t="s">
        <v>6308</v>
      </c>
      <c r="C177" s="2">
        <v>42627</v>
      </c>
      <c r="D177" s="2">
        <v>42632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  <c r="V177" s="3" t="str">
        <f>IF(M177=People!$B$2, People!$A$2, IF(M177=People!$B$3, People!$A$3, IF(M177=People!$B$4, People!$A$4, IF(M177=People!$B$5, People!$A$5, 0))))</f>
        <v>Kelly Williams</v>
      </c>
      <c r="W177" s="3" t="str">
        <f>IFERROR(VLOOKUP(Orders!$B177,Returns!$B:$C,2,0),"No")</f>
        <v>No</v>
      </c>
      <c r="X177" s="3" t="str">
        <f>IFERROR((INDEX(Returns!$C$2:$C$801, MATCH(B177, Returns!$B$2:$B$801, 0))), "No")</f>
        <v>No</v>
      </c>
    </row>
    <row r="178" spans="1:24">
      <c r="A178" s="1">
        <v>177</v>
      </c>
      <c r="B178" t="s">
        <v>6309</v>
      </c>
      <c r="C178" s="2">
        <v>43576</v>
      </c>
      <c r="D178" s="2">
        <v>43580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  <c r="V178" s="3" t="str">
        <f>IF(M178=People!$B$2, People!$A$2, IF(M178=People!$B$3, People!$A$3, IF(M178=People!$B$4, People!$A$4, IF(M178=People!$B$5, People!$A$5, 0))))</f>
        <v>Kelly Williams</v>
      </c>
      <c r="W178" s="3" t="str">
        <f>IFERROR(VLOOKUP(Orders!$B178,Returns!$B:$C,2,0),"No")</f>
        <v>No</v>
      </c>
      <c r="X178" s="3" t="str">
        <f>IFERROR((INDEX(Returns!$C$2:$C$801, MATCH(B178, Returns!$B$2:$B$801, 0))), "No")</f>
        <v>No</v>
      </c>
    </row>
    <row r="179" spans="1:24">
      <c r="A179" s="1">
        <v>178</v>
      </c>
      <c r="B179" t="s">
        <v>6310</v>
      </c>
      <c r="C179" s="2">
        <v>43060</v>
      </c>
      <c r="D179" s="2">
        <v>43062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  <c r="V179" s="3" t="str">
        <f>IF(M179=People!$B$2, People!$A$2, IF(M179=People!$B$3, People!$A$3, IF(M179=People!$B$4, People!$A$4, IF(M179=People!$B$5, People!$A$5, 0))))</f>
        <v>Chuck Magee</v>
      </c>
      <c r="W179" s="3" t="str">
        <f>IFERROR(VLOOKUP(Orders!$B179,Returns!$B:$C,2,0),"No")</f>
        <v>No</v>
      </c>
      <c r="X179" s="3" t="str">
        <f>IFERROR((INDEX(Returns!$C$2:$C$801, MATCH(B179, Returns!$B$2:$B$801, 0))), "No")</f>
        <v>No</v>
      </c>
    </row>
    <row r="180" spans="1:24">
      <c r="A180" s="1">
        <v>179</v>
      </c>
      <c r="B180" t="s">
        <v>6310</v>
      </c>
      <c r="C180" s="2">
        <v>43060</v>
      </c>
      <c r="D180" s="2">
        <v>43062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  <c r="V180" s="3" t="str">
        <f>IF(M180=People!$B$2, People!$A$2, IF(M180=People!$B$3, People!$A$3, IF(M180=People!$B$4, People!$A$4, IF(M180=People!$B$5, People!$A$5, 0))))</f>
        <v>Chuck Magee</v>
      </c>
      <c r="W180" s="3" t="str">
        <f>IFERROR(VLOOKUP(Orders!$B180,Returns!$B:$C,2,0),"No")</f>
        <v>No</v>
      </c>
      <c r="X180" s="3" t="str">
        <f>IFERROR((INDEX(Returns!$C$2:$C$801, MATCH(B180, Returns!$B$2:$B$801, 0))), "No")</f>
        <v>No</v>
      </c>
    </row>
    <row r="181" spans="1:24">
      <c r="A181" s="1">
        <v>180</v>
      </c>
      <c r="B181" t="s">
        <v>6311</v>
      </c>
      <c r="C181" s="2">
        <v>43084</v>
      </c>
      <c r="D181" s="2">
        <v>43088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  <c r="V181" s="3" t="str">
        <f>IF(M181=People!$B$2, People!$A$2, IF(M181=People!$B$3, People!$A$3, IF(M181=People!$B$4, People!$A$4, IF(M181=People!$B$5, People!$A$5, 0))))</f>
        <v>Chuck Magee</v>
      </c>
      <c r="W181" s="3" t="str">
        <f>IFERROR(VLOOKUP(Orders!$B181,Returns!$B:$C,2,0),"No")</f>
        <v>No</v>
      </c>
      <c r="X181" s="3" t="str">
        <f>IFERROR((INDEX(Returns!$C$2:$C$801, MATCH(B181, Returns!$B$2:$B$801, 0))), "No")</f>
        <v>No</v>
      </c>
    </row>
    <row r="182" spans="1:24">
      <c r="A182" s="1">
        <v>181</v>
      </c>
      <c r="B182" t="s">
        <v>6312</v>
      </c>
      <c r="C182" s="2">
        <v>42709</v>
      </c>
      <c r="D182" s="2">
        <v>42713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  <c r="V182" s="3" t="str">
        <f>IF(M182=People!$B$2, People!$A$2, IF(M182=People!$B$3, People!$A$3, IF(M182=People!$B$4, People!$A$4, IF(M182=People!$B$5, People!$A$5, 0))))</f>
        <v>Kelly Williams</v>
      </c>
      <c r="W182" s="3" t="str">
        <f>IFERROR(VLOOKUP(Orders!$B182,Returns!$B:$C,2,0),"No")</f>
        <v>No</v>
      </c>
      <c r="X182" s="3" t="str">
        <f>IFERROR((INDEX(Returns!$C$2:$C$801, MATCH(B182, Returns!$B$2:$B$801, 0))), "No")</f>
        <v>No</v>
      </c>
    </row>
    <row r="183" spans="1:24">
      <c r="A183" s="1">
        <v>182</v>
      </c>
      <c r="B183" t="s">
        <v>6312</v>
      </c>
      <c r="C183" s="2">
        <v>42709</v>
      </c>
      <c r="D183" s="2">
        <v>42713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  <c r="V183" s="3" t="str">
        <f>IF(M183=People!$B$2, People!$A$2, IF(M183=People!$B$3, People!$A$3, IF(M183=People!$B$4, People!$A$4, IF(M183=People!$B$5, People!$A$5, 0))))</f>
        <v>Kelly Williams</v>
      </c>
      <c r="W183" s="3" t="str">
        <f>IFERROR(VLOOKUP(Orders!$B183,Returns!$B:$C,2,0),"No")</f>
        <v>No</v>
      </c>
      <c r="X183" s="3" t="str">
        <f>IFERROR((INDEX(Returns!$C$2:$C$801, MATCH(B183, Returns!$B$2:$B$801, 0))), "No")</f>
        <v>No</v>
      </c>
    </row>
    <row r="184" spans="1:24">
      <c r="A184" s="1">
        <v>183</v>
      </c>
      <c r="B184" t="s">
        <v>6313</v>
      </c>
      <c r="C184" s="2">
        <v>42693</v>
      </c>
      <c r="D184" s="2">
        <v>42698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  <c r="V184" s="3" t="str">
        <f>IF(M184=People!$B$2, People!$A$2, IF(M184=People!$B$3, People!$A$3, IF(M184=People!$B$4, People!$A$4, IF(M184=People!$B$5, People!$A$5, 0))))</f>
        <v>Cassandra Brandow</v>
      </c>
      <c r="W184" s="3" t="str">
        <f>IFERROR(VLOOKUP(Orders!$B184,Returns!$B:$C,2,0),"No")</f>
        <v>No</v>
      </c>
      <c r="X184" s="3" t="str">
        <f>IFERROR((INDEX(Returns!$C$2:$C$801, MATCH(B184, Returns!$B$2:$B$801, 0))), "No")</f>
        <v>No</v>
      </c>
    </row>
    <row r="185" spans="1:24">
      <c r="A185" s="1">
        <v>184</v>
      </c>
      <c r="B185" t="s">
        <v>6313</v>
      </c>
      <c r="C185" s="2">
        <v>42693</v>
      </c>
      <c r="D185" s="2">
        <v>42698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  <c r="V185" s="3" t="str">
        <f>IF(M185=People!$B$2, People!$A$2, IF(M185=People!$B$3, People!$A$3, IF(M185=People!$B$4, People!$A$4, IF(M185=People!$B$5, People!$A$5, 0))))</f>
        <v>Cassandra Brandow</v>
      </c>
      <c r="W185" s="3" t="str">
        <f>IFERROR(VLOOKUP(Orders!$B185,Returns!$B:$C,2,0),"No")</f>
        <v>No</v>
      </c>
      <c r="X185" s="3" t="str">
        <f>IFERROR((INDEX(Returns!$C$2:$C$801, MATCH(B185, Returns!$B$2:$B$801, 0))), "No")</f>
        <v>No</v>
      </c>
    </row>
    <row r="186" spans="1:24">
      <c r="A186" s="1">
        <v>185</v>
      </c>
      <c r="B186" t="s">
        <v>6313</v>
      </c>
      <c r="C186" s="2">
        <v>42693</v>
      </c>
      <c r="D186" s="2">
        <v>42698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  <c r="V186" s="3" t="str">
        <f>IF(M186=People!$B$2, People!$A$2, IF(M186=People!$B$3, People!$A$3, IF(M186=People!$B$4, People!$A$4, IF(M186=People!$B$5, People!$A$5, 0))))</f>
        <v>Cassandra Brandow</v>
      </c>
      <c r="W186" s="3" t="str">
        <f>IFERROR(VLOOKUP(Orders!$B186,Returns!$B:$C,2,0),"No")</f>
        <v>No</v>
      </c>
      <c r="X186" s="3" t="str">
        <f>IFERROR((INDEX(Returns!$C$2:$C$801, MATCH(B186, Returns!$B$2:$B$801, 0))), "No")</f>
        <v>No</v>
      </c>
    </row>
    <row r="187" spans="1:24">
      <c r="A187" s="1">
        <v>186</v>
      </c>
      <c r="B187" t="s">
        <v>6314</v>
      </c>
      <c r="C187" s="2">
        <v>43432</v>
      </c>
      <c r="D187" s="2">
        <v>43436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  <c r="V187" s="3" t="str">
        <f>IF(M187=People!$B$2, People!$A$2, IF(M187=People!$B$3, People!$A$3, IF(M187=People!$B$4, People!$A$4, IF(M187=People!$B$5, People!$A$5, 0))))</f>
        <v>Chuck Magee</v>
      </c>
      <c r="W187" s="3" t="str">
        <f>IFERROR(VLOOKUP(Orders!$B187,Returns!$B:$C,2,0),"No")</f>
        <v>No</v>
      </c>
      <c r="X187" s="3" t="str">
        <f>IFERROR((INDEX(Returns!$C$2:$C$801, MATCH(B187, Returns!$B$2:$B$801, 0))), "No")</f>
        <v>No</v>
      </c>
    </row>
    <row r="188" spans="1:24">
      <c r="A188" s="1">
        <v>187</v>
      </c>
      <c r="B188" t="s">
        <v>6315</v>
      </c>
      <c r="C188" s="2">
        <v>42608</v>
      </c>
      <c r="D188" s="2">
        <v>42612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  <c r="V188" s="3" t="str">
        <f>IF(M188=People!$B$2, People!$A$2, IF(M188=People!$B$3, People!$A$3, IF(M188=People!$B$4, People!$A$4, IF(M188=People!$B$5, People!$A$5, 0))))</f>
        <v>Anna Andreadi</v>
      </c>
      <c r="W188" s="3" t="str">
        <f>IFERROR(VLOOKUP(Orders!$B188,Returns!$B:$C,2,0),"No")</f>
        <v>No</v>
      </c>
      <c r="X188" s="3" t="str">
        <f>IFERROR((INDEX(Returns!$C$2:$C$801, MATCH(B188, Returns!$B$2:$B$801, 0))), "No")</f>
        <v>No</v>
      </c>
    </row>
    <row r="189" spans="1:24">
      <c r="A189" s="1">
        <v>188</v>
      </c>
      <c r="B189" t="s">
        <v>6316</v>
      </c>
      <c r="C189" s="2">
        <v>43297</v>
      </c>
      <c r="D189" s="2">
        <v>43303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  <c r="V189" s="3" t="str">
        <f>IF(M189=People!$B$2, People!$A$2, IF(M189=People!$B$3, People!$A$3, IF(M189=People!$B$4, People!$A$4, IF(M189=People!$B$5, People!$A$5, 0))))</f>
        <v>Kelly Williams</v>
      </c>
      <c r="W189" s="3" t="str">
        <f>IFERROR(VLOOKUP(Orders!$B189,Returns!$B:$C,2,0),"No")</f>
        <v>No</v>
      </c>
      <c r="X189" s="3" t="str">
        <f>IFERROR((INDEX(Returns!$C$2:$C$801, MATCH(B189, Returns!$B$2:$B$801, 0))), "No")</f>
        <v>No</v>
      </c>
    </row>
    <row r="190" spans="1:24">
      <c r="A190" s="1">
        <v>189</v>
      </c>
      <c r="B190" t="s">
        <v>6316</v>
      </c>
      <c r="C190" s="2">
        <v>43297</v>
      </c>
      <c r="D190" s="2">
        <v>43303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  <c r="V190" s="3" t="str">
        <f>IF(M190=People!$B$2, People!$A$2, IF(M190=People!$B$3, People!$A$3, IF(M190=People!$B$4, People!$A$4, IF(M190=People!$B$5, People!$A$5, 0))))</f>
        <v>Kelly Williams</v>
      </c>
      <c r="W190" s="3" t="str">
        <f>IFERROR(VLOOKUP(Orders!$B190,Returns!$B:$C,2,0),"No")</f>
        <v>No</v>
      </c>
      <c r="X190" s="3" t="str">
        <f>IFERROR((INDEX(Returns!$C$2:$C$801, MATCH(B190, Returns!$B$2:$B$801, 0))), "No")</f>
        <v>No</v>
      </c>
    </row>
    <row r="191" spans="1:24">
      <c r="A191" s="1">
        <v>190</v>
      </c>
      <c r="B191" t="s">
        <v>6317</v>
      </c>
      <c r="C191" s="2">
        <v>43020</v>
      </c>
      <c r="D191" s="2">
        <v>43022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  <c r="V191" s="3" t="str">
        <f>IF(M191=People!$B$2, People!$A$2, IF(M191=People!$B$3, People!$A$3, IF(M191=People!$B$4, People!$A$4, IF(M191=People!$B$5, People!$A$5, 0))))</f>
        <v>Chuck Magee</v>
      </c>
      <c r="W191" s="3" t="str">
        <f>IFERROR(VLOOKUP(Orders!$B191,Returns!$B:$C,2,0),"No")</f>
        <v>No</v>
      </c>
      <c r="X191" s="3" t="str">
        <f>IFERROR((INDEX(Returns!$C$2:$C$801, MATCH(B191, Returns!$B$2:$B$801, 0))), "No")</f>
        <v>No</v>
      </c>
    </row>
    <row r="192" spans="1:24">
      <c r="A192" s="1">
        <v>191</v>
      </c>
      <c r="B192" t="s">
        <v>6317</v>
      </c>
      <c r="C192" s="2">
        <v>43020</v>
      </c>
      <c r="D192" s="2">
        <v>43022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  <c r="V192" s="3" t="str">
        <f>IF(M192=People!$B$2, People!$A$2, IF(M192=People!$B$3, People!$A$3, IF(M192=People!$B$4, People!$A$4, IF(M192=People!$B$5, People!$A$5, 0))))</f>
        <v>Chuck Magee</v>
      </c>
      <c r="W192" s="3" t="str">
        <f>IFERROR(VLOOKUP(Orders!$B192,Returns!$B:$C,2,0),"No")</f>
        <v>No</v>
      </c>
      <c r="X192" s="3" t="str">
        <f>IFERROR((INDEX(Returns!$C$2:$C$801, MATCH(B192, Returns!$B$2:$B$801, 0))), "No")</f>
        <v>No</v>
      </c>
    </row>
    <row r="193" spans="1:24">
      <c r="A193" s="1">
        <v>192</v>
      </c>
      <c r="B193" t="s">
        <v>6317</v>
      </c>
      <c r="C193" s="2">
        <v>43020</v>
      </c>
      <c r="D193" s="2">
        <v>43022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  <c r="V193" s="3" t="str">
        <f>IF(M193=People!$B$2, People!$A$2, IF(M193=People!$B$3, People!$A$3, IF(M193=People!$B$4, People!$A$4, IF(M193=People!$B$5, People!$A$5, 0))))</f>
        <v>Chuck Magee</v>
      </c>
      <c r="W193" s="3" t="str">
        <f>IFERROR(VLOOKUP(Orders!$B193,Returns!$B:$C,2,0),"No")</f>
        <v>No</v>
      </c>
      <c r="X193" s="3" t="str">
        <f>IFERROR((INDEX(Returns!$C$2:$C$801, MATCH(B193, Returns!$B$2:$B$801, 0))), "No")</f>
        <v>No</v>
      </c>
    </row>
    <row r="194" spans="1:24">
      <c r="A194" s="1">
        <v>193</v>
      </c>
      <c r="B194" t="s">
        <v>6317</v>
      </c>
      <c r="C194" s="2">
        <v>43020</v>
      </c>
      <c r="D194" s="2">
        <v>43022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  <c r="V194" s="3" t="str">
        <f>IF(M194=People!$B$2, People!$A$2, IF(M194=People!$B$3, People!$A$3, IF(M194=People!$B$4, People!$A$4, IF(M194=People!$B$5, People!$A$5, 0))))</f>
        <v>Chuck Magee</v>
      </c>
      <c r="W194" s="3" t="str">
        <f>IFERROR(VLOOKUP(Orders!$B194,Returns!$B:$C,2,0),"No")</f>
        <v>No</v>
      </c>
      <c r="X194" s="3" t="str">
        <f>IFERROR((INDEX(Returns!$C$2:$C$801, MATCH(B194, Returns!$B$2:$B$801, 0))), "No")</f>
        <v>No</v>
      </c>
    </row>
    <row r="195" spans="1:24">
      <c r="A195" s="1">
        <v>194</v>
      </c>
      <c r="B195" t="s">
        <v>6317</v>
      </c>
      <c r="C195" s="2">
        <v>43020</v>
      </c>
      <c r="D195" s="2">
        <v>43022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  <c r="V195" s="3" t="str">
        <f>IF(M195=People!$B$2, People!$A$2, IF(M195=People!$B$3, People!$A$3, IF(M195=People!$B$4, People!$A$4, IF(M195=People!$B$5, People!$A$5, 0))))</f>
        <v>Chuck Magee</v>
      </c>
      <c r="W195" s="3" t="str">
        <f>IFERROR(VLOOKUP(Orders!$B195,Returns!$B:$C,2,0),"No")</f>
        <v>No</v>
      </c>
      <c r="X195" s="3" t="str">
        <f>IFERROR((INDEX(Returns!$C$2:$C$801, MATCH(B195, Returns!$B$2:$B$801, 0))), "No")</f>
        <v>No</v>
      </c>
    </row>
    <row r="196" spans="1:24">
      <c r="A196" s="1">
        <v>195</v>
      </c>
      <c r="B196" t="s">
        <v>6318</v>
      </c>
      <c r="C196" s="2">
        <v>43039</v>
      </c>
      <c r="D196" s="2">
        <v>43045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  <c r="V196" s="3" t="str">
        <f>IF(M196=People!$B$2, People!$A$2, IF(M196=People!$B$3, People!$A$3, IF(M196=People!$B$4, People!$A$4, IF(M196=People!$B$5, People!$A$5, 0))))</f>
        <v>Anna Andreadi</v>
      </c>
      <c r="W196" s="3" t="str">
        <f>IFERROR(VLOOKUP(Orders!$B196,Returns!$B:$C,2,0),"No")</f>
        <v>No</v>
      </c>
      <c r="X196" s="3" t="str">
        <f>IFERROR((INDEX(Returns!$C$2:$C$801, MATCH(B196, Returns!$B$2:$B$801, 0))), "No")</f>
        <v>No</v>
      </c>
    </row>
    <row r="197" spans="1:24">
      <c r="A197" s="1">
        <v>196</v>
      </c>
      <c r="B197" t="s">
        <v>6319</v>
      </c>
      <c r="C197" s="2">
        <v>42450</v>
      </c>
      <c r="D197" s="2">
        <v>42454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  <c r="V197" s="3" t="str">
        <f>IF(M197=People!$B$2, People!$A$2, IF(M197=People!$B$3, People!$A$3, IF(M197=People!$B$4, People!$A$4, IF(M197=People!$B$5, People!$A$5, 0))))</f>
        <v>Chuck Magee</v>
      </c>
      <c r="W197" s="3" t="str">
        <f>IFERROR(VLOOKUP(Orders!$B197,Returns!$B:$C,2,0),"No")</f>
        <v>No</v>
      </c>
      <c r="X197" s="3" t="str">
        <f>IFERROR((INDEX(Returns!$C$2:$C$801, MATCH(B197, Returns!$B$2:$B$801, 0))), "No")</f>
        <v>No</v>
      </c>
    </row>
    <row r="198" spans="1:24">
      <c r="A198" s="1">
        <v>197</v>
      </c>
      <c r="B198" t="s">
        <v>6319</v>
      </c>
      <c r="C198" s="2">
        <v>42450</v>
      </c>
      <c r="D198" s="2">
        <v>42454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  <c r="V198" s="3" t="str">
        <f>IF(M198=People!$B$2, People!$A$2, IF(M198=People!$B$3, People!$A$3, IF(M198=People!$B$4, People!$A$4, IF(M198=People!$B$5, People!$A$5, 0))))</f>
        <v>Chuck Magee</v>
      </c>
      <c r="W198" s="3" t="str">
        <f>IFERROR(VLOOKUP(Orders!$B198,Returns!$B:$C,2,0),"No")</f>
        <v>No</v>
      </c>
      <c r="X198" s="3" t="str">
        <f>IFERROR((INDEX(Returns!$C$2:$C$801, MATCH(B198, Returns!$B$2:$B$801, 0))), "No")</f>
        <v>No</v>
      </c>
    </row>
    <row r="199" spans="1:24">
      <c r="A199" s="1">
        <v>198</v>
      </c>
      <c r="B199" t="s">
        <v>6320</v>
      </c>
      <c r="C199" s="2">
        <v>43775</v>
      </c>
      <c r="D199" s="2">
        <v>43782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  <c r="V199" s="3" t="str">
        <f>IF(M199=People!$B$2, People!$A$2, IF(M199=People!$B$3, People!$A$3, IF(M199=People!$B$4, People!$A$4, IF(M199=People!$B$5, People!$A$5, 0))))</f>
        <v>Chuck Magee</v>
      </c>
      <c r="W199" s="3" t="str">
        <f>IFERROR(VLOOKUP(Orders!$B199,Returns!$B:$C,2,0),"No")</f>
        <v>No</v>
      </c>
      <c r="X199" s="3" t="str">
        <f>IFERROR((INDEX(Returns!$C$2:$C$801, MATCH(B199, Returns!$B$2:$B$801, 0))), "No")</f>
        <v>No</v>
      </c>
    </row>
    <row r="200" spans="1:24">
      <c r="A200" s="1">
        <v>199</v>
      </c>
      <c r="B200" t="s">
        <v>6321</v>
      </c>
      <c r="C200" s="2">
        <v>43652</v>
      </c>
      <c r="D200" s="2">
        <v>43659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  <c r="V200" s="3" t="str">
        <f>IF(M200=People!$B$2, People!$A$2, IF(M200=People!$B$3, People!$A$3, IF(M200=People!$B$4, People!$A$4, IF(M200=People!$B$5, People!$A$5, 0))))</f>
        <v>Chuck Magee</v>
      </c>
      <c r="W200" s="3" t="str">
        <f>IFERROR(VLOOKUP(Orders!$B200,Returns!$B:$C,2,0),"No")</f>
        <v>No</v>
      </c>
      <c r="X200" s="3" t="str">
        <f>IFERROR((INDEX(Returns!$C$2:$C$801, MATCH(B200, Returns!$B$2:$B$801, 0))), "No")</f>
        <v>No</v>
      </c>
    </row>
    <row r="201" spans="1:24">
      <c r="A201" s="1">
        <v>200</v>
      </c>
      <c r="B201" t="s">
        <v>6321</v>
      </c>
      <c r="C201" s="2">
        <v>43652</v>
      </c>
      <c r="D201" s="2">
        <v>43659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  <c r="V201" s="3" t="str">
        <f>IF(M201=People!$B$2, People!$A$2, IF(M201=People!$B$3, People!$A$3, IF(M201=People!$B$4, People!$A$4, IF(M201=People!$B$5, People!$A$5, 0))))</f>
        <v>Chuck Magee</v>
      </c>
      <c r="W201" s="3" t="str">
        <f>IFERROR(VLOOKUP(Orders!$B201,Returns!$B:$C,2,0),"No")</f>
        <v>No</v>
      </c>
      <c r="X201" s="3" t="str">
        <f>IFERROR((INDEX(Returns!$C$2:$C$801, MATCH(B201, Returns!$B$2:$B$801, 0))), "No")</f>
        <v>No</v>
      </c>
    </row>
    <row r="202" spans="1:24">
      <c r="A202" s="1">
        <v>201</v>
      </c>
      <c r="B202" t="s">
        <v>6322</v>
      </c>
      <c r="C202" s="2">
        <v>43640</v>
      </c>
      <c r="D202" s="2">
        <v>43645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  <c r="V202" s="3" t="str">
        <f>IF(M202=People!$B$2, People!$A$2, IF(M202=People!$B$3, People!$A$3, IF(M202=People!$B$4, People!$A$4, IF(M202=People!$B$5, People!$A$5, 0))))</f>
        <v>Chuck Magee</v>
      </c>
      <c r="W202" s="3" t="str">
        <f>IFERROR(VLOOKUP(Orders!$B202,Returns!$B:$C,2,0),"No")</f>
        <v>No</v>
      </c>
      <c r="X202" s="3" t="str">
        <f>IFERROR((INDEX(Returns!$C$2:$C$801, MATCH(B202, Returns!$B$2:$B$801, 0))), "No")</f>
        <v>No</v>
      </c>
    </row>
    <row r="203" spans="1:24">
      <c r="A203" s="1">
        <v>202</v>
      </c>
      <c r="B203" t="s">
        <v>5956</v>
      </c>
      <c r="C203" s="2">
        <v>42585</v>
      </c>
      <c r="D203" s="2">
        <v>42587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  <c r="V203" s="3" t="str">
        <f>IF(M203=People!$B$2, People!$A$2, IF(M203=People!$B$3, People!$A$3, IF(M203=People!$B$4, People!$A$4, IF(M203=People!$B$5, People!$A$5, 0))))</f>
        <v>Anna Andreadi</v>
      </c>
      <c r="W203" s="3" t="str">
        <f>IFERROR(VLOOKUP(Orders!$B203,Returns!$B:$C,2,0),"No")</f>
        <v>Yes</v>
      </c>
      <c r="X203" s="3" t="str">
        <f>IFERROR((INDEX(Returns!$C$2:$C$801, MATCH(B203, Returns!$B$2:$B$801, 0))), "No")</f>
        <v>Yes</v>
      </c>
    </row>
    <row r="204" spans="1:24">
      <c r="A204" s="1">
        <v>203</v>
      </c>
      <c r="B204" t="s">
        <v>5956</v>
      </c>
      <c r="C204" s="2">
        <v>42585</v>
      </c>
      <c r="D204" s="2">
        <v>42587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  <c r="V204" s="3" t="str">
        <f>IF(M204=People!$B$2, People!$A$2, IF(M204=People!$B$3, People!$A$3, IF(M204=People!$B$4, People!$A$4, IF(M204=People!$B$5, People!$A$5, 0))))</f>
        <v>Anna Andreadi</v>
      </c>
      <c r="W204" s="3" t="str">
        <f>IFERROR(VLOOKUP(Orders!$B204,Returns!$B:$C,2,0),"No")</f>
        <v>Yes</v>
      </c>
      <c r="X204" s="3" t="str">
        <f>IFERROR((INDEX(Returns!$C$2:$C$801, MATCH(B204, Returns!$B$2:$B$801, 0))), "No")</f>
        <v>Yes</v>
      </c>
    </row>
    <row r="205" spans="1:24">
      <c r="A205" s="1">
        <v>204</v>
      </c>
      <c r="B205" t="s">
        <v>6323</v>
      </c>
      <c r="C205" s="2">
        <v>43816</v>
      </c>
      <c r="D205" s="2">
        <v>43820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  <c r="V205" s="3" t="str">
        <f>IF(M205=People!$B$2, People!$A$2, IF(M205=People!$B$3, People!$A$3, IF(M205=People!$B$4, People!$A$4, IF(M205=People!$B$5, People!$A$5, 0))))</f>
        <v>Kelly Williams</v>
      </c>
      <c r="W205" s="3" t="str">
        <f>IFERROR(VLOOKUP(Orders!$B205,Returns!$B:$C,2,0),"No")</f>
        <v>No</v>
      </c>
      <c r="X205" s="3" t="str">
        <f>IFERROR((INDEX(Returns!$C$2:$C$801, MATCH(B205, Returns!$B$2:$B$801, 0))), "No")</f>
        <v>No</v>
      </c>
    </row>
    <row r="206" spans="1:24">
      <c r="A206" s="1">
        <v>205</v>
      </c>
      <c r="B206" t="s">
        <v>6324</v>
      </c>
      <c r="C206" s="2">
        <v>43619</v>
      </c>
      <c r="D206" s="2">
        <v>43623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  <c r="V206" s="3" t="str">
        <f>IF(M206=People!$B$2, People!$A$2, IF(M206=People!$B$3, People!$A$3, IF(M206=People!$B$4, People!$A$4, IF(M206=People!$B$5, People!$A$5, 0))))</f>
        <v>Cassandra Brandow</v>
      </c>
      <c r="W206" s="3" t="str">
        <f>IFERROR(VLOOKUP(Orders!$B206,Returns!$B:$C,2,0),"No")</f>
        <v>No</v>
      </c>
      <c r="X206" s="3" t="str">
        <f>IFERROR((INDEX(Returns!$C$2:$C$801, MATCH(B206, Returns!$B$2:$B$801, 0))), "No")</f>
        <v>No</v>
      </c>
    </row>
    <row r="207" spans="1:24">
      <c r="A207" s="1">
        <v>206</v>
      </c>
      <c r="B207" t="s">
        <v>6325</v>
      </c>
      <c r="C207" s="2">
        <v>43808</v>
      </c>
      <c r="D207" s="2">
        <v>43813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  <c r="V207" s="3" t="str">
        <f>IF(M207=People!$B$2, People!$A$2, IF(M207=People!$B$3, People!$A$3, IF(M207=People!$B$4, People!$A$4, IF(M207=People!$B$5, People!$A$5, 0))))</f>
        <v>Anna Andreadi</v>
      </c>
      <c r="W207" s="3" t="str">
        <f>IFERROR(VLOOKUP(Orders!$B207,Returns!$B:$C,2,0),"No")</f>
        <v>No</v>
      </c>
      <c r="X207" s="3" t="str">
        <f>IFERROR((INDEX(Returns!$C$2:$C$801, MATCH(B207, Returns!$B$2:$B$801, 0))), "No")</f>
        <v>No</v>
      </c>
    </row>
    <row r="208" spans="1:24">
      <c r="A208" s="1">
        <v>207</v>
      </c>
      <c r="B208" t="s">
        <v>6326</v>
      </c>
      <c r="C208" s="2">
        <v>43800</v>
      </c>
      <c r="D208" s="2">
        <v>43806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  <c r="V208" s="3" t="str">
        <f>IF(M208=People!$B$2, People!$A$2, IF(M208=People!$B$3, People!$A$3, IF(M208=People!$B$4, People!$A$4, IF(M208=People!$B$5, People!$A$5, 0))))</f>
        <v>Kelly Williams</v>
      </c>
      <c r="W208" s="3" t="str">
        <f>IFERROR(VLOOKUP(Orders!$B208,Returns!$B:$C,2,0),"No")</f>
        <v>No</v>
      </c>
      <c r="X208" s="3" t="str">
        <f>IFERROR((INDEX(Returns!$C$2:$C$801, MATCH(B208, Returns!$B$2:$B$801, 0))), "No")</f>
        <v>No</v>
      </c>
    </row>
    <row r="209" spans="1:24">
      <c r="A209" s="1">
        <v>208</v>
      </c>
      <c r="B209" t="s">
        <v>6326</v>
      </c>
      <c r="C209" s="2">
        <v>43800</v>
      </c>
      <c r="D209" s="2">
        <v>43806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  <c r="V209" s="3" t="str">
        <f>IF(M209=People!$B$2, People!$A$2, IF(M209=People!$B$3, People!$A$3, IF(M209=People!$B$4, People!$A$4, IF(M209=People!$B$5, People!$A$5, 0))))</f>
        <v>Kelly Williams</v>
      </c>
      <c r="W209" s="3" t="str">
        <f>IFERROR(VLOOKUP(Orders!$B209,Returns!$B:$C,2,0),"No")</f>
        <v>No</v>
      </c>
      <c r="X209" s="3" t="str">
        <f>IFERROR((INDEX(Returns!$C$2:$C$801, MATCH(B209, Returns!$B$2:$B$801, 0))), "No")</f>
        <v>No</v>
      </c>
    </row>
    <row r="210" spans="1:24">
      <c r="A210" s="1">
        <v>209</v>
      </c>
      <c r="B210" t="s">
        <v>6326</v>
      </c>
      <c r="C210" s="2">
        <v>43800</v>
      </c>
      <c r="D210" s="2">
        <v>43806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  <c r="V210" s="3" t="str">
        <f>IF(M210=People!$B$2, People!$A$2, IF(M210=People!$B$3, People!$A$3, IF(M210=People!$B$4, People!$A$4, IF(M210=People!$B$5, People!$A$5, 0))))</f>
        <v>Kelly Williams</v>
      </c>
      <c r="W210" s="3" t="str">
        <f>IFERROR(VLOOKUP(Orders!$B210,Returns!$B:$C,2,0),"No")</f>
        <v>No</v>
      </c>
      <c r="X210" s="3" t="str">
        <f>IFERROR((INDEX(Returns!$C$2:$C$801, MATCH(B210, Returns!$B$2:$B$801, 0))), "No")</f>
        <v>No</v>
      </c>
    </row>
    <row r="211" spans="1:24">
      <c r="A211" s="1">
        <v>210</v>
      </c>
      <c r="B211" t="s">
        <v>6326</v>
      </c>
      <c r="C211" s="2">
        <v>43800</v>
      </c>
      <c r="D211" s="2">
        <v>43806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  <c r="V211" s="3" t="str">
        <f>IF(M211=People!$B$2, People!$A$2, IF(M211=People!$B$3, People!$A$3, IF(M211=People!$B$4, People!$A$4, IF(M211=People!$B$5, People!$A$5, 0))))</f>
        <v>Kelly Williams</v>
      </c>
      <c r="W211" s="3" t="str">
        <f>IFERROR(VLOOKUP(Orders!$B211,Returns!$B:$C,2,0),"No")</f>
        <v>No</v>
      </c>
      <c r="X211" s="3" t="str">
        <f>IFERROR((INDEX(Returns!$C$2:$C$801, MATCH(B211, Returns!$B$2:$B$801, 0))), "No")</f>
        <v>No</v>
      </c>
    </row>
    <row r="212" spans="1:24">
      <c r="A212" s="1">
        <v>211</v>
      </c>
      <c r="B212" t="s">
        <v>6326</v>
      </c>
      <c r="C212" s="2">
        <v>43800</v>
      </c>
      <c r="D212" s="2">
        <v>43806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  <c r="V212" s="3" t="str">
        <f>IF(M212=People!$B$2, People!$A$2, IF(M212=People!$B$3, People!$A$3, IF(M212=People!$B$4, People!$A$4, IF(M212=People!$B$5, People!$A$5, 0))))</f>
        <v>Kelly Williams</v>
      </c>
      <c r="W212" s="3" t="str">
        <f>IFERROR(VLOOKUP(Orders!$B212,Returns!$B:$C,2,0),"No")</f>
        <v>No</v>
      </c>
      <c r="X212" s="3" t="str">
        <f>IFERROR((INDEX(Returns!$C$2:$C$801, MATCH(B212, Returns!$B$2:$B$801, 0))), "No")</f>
        <v>No</v>
      </c>
    </row>
    <row r="213" spans="1:24">
      <c r="A213" s="1">
        <v>212</v>
      </c>
      <c r="B213" t="s">
        <v>6327</v>
      </c>
      <c r="C213" s="2">
        <v>42775</v>
      </c>
      <c r="D213" s="2">
        <v>42779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  <c r="V213" s="3" t="str">
        <f>IF(M213=People!$B$2, People!$A$2, IF(M213=People!$B$3, People!$A$3, IF(M213=People!$B$4, People!$A$4, IF(M213=People!$B$5, People!$A$5, 0))))</f>
        <v>Kelly Williams</v>
      </c>
      <c r="W213" s="3" t="str">
        <f>IFERROR(VLOOKUP(Orders!$B213,Returns!$B:$C,2,0),"No")</f>
        <v>No</v>
      </c>
      <c r="X213" s="3" t="str">
        <f>IFERROR((INDEX(Returns!$C$2:$C$801, MATCH(B213, Returns!$B$2:$B$801, 0))), "No")</f>
        <v>No</v>
      </c>
    </row>
    <row r="214" spans="1:24">
      <c r="A214" s="1">
        <v>213</v>
      </c>
      <c r="B214" t="s">
        <v>6012</v>
      </c>
      <c r="C214" s="2">
        <v>42737</v>
      </c>
      <c r="D214" s="2">
        <v>42744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  <c r="V214" s="3" t="str">
        <f>IF(M214=People!$B$2, People!$A$2, IF(M214=People!$B$3, People!$A$3, IF(M214=People!$B$4, People!$A$4, IF(M214=People!$B$5, People!$A$5, 0))))</f>
        <v>Chuck Magee</v>
      </c>
      <c r="W214" s="3" t="str">
        <f>IFERROR(VLOOKUP(Orders!$B214,Returns!$B:$C,2,0),"No")</f>
        <v>Yes</v>
      </c>
      <c r="X214" s="3" t="str">
        <f>IFERROR((INDEX(Returns!$C$2:$C$801, MATCH(B214, Returns!$B$2:$B$801, 0))), "No")</f>
        <v>Yes</v>
      </c>
    </row>
    <row r="215" spans="1:24">
      <c r="A215" s="1">
        <v>214</v>
      </c>
      <c r="B215" t="s">
        <v>6012</v>
      </c>
      <c r="C215" s="2">
        <v>42737</v>
      </c>
      <c r="D215" s="2">
        <v>42744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  <c r="V215" s="3" t="str">
        <f>IF(M215=People!$B$2, People!$A$2, IF(M215=People!$B$3, People!$A$3, IF(M215=People!$B$4, People!$A$4, IF(M215=People!$B$5, People!$A$5, 0))))</f>
        <v>Chuck Magee</v>
      </c>
      <c r="W215" s="3" t="str">
        <f>IFERROR(VLOOKUP(Orders!$B215,Returns!$B:$C,2,0),"No")</f>
        <v>Yes</v>
      </c>
      <c r="X215" s="3" t="str">
        <f>IFERROR((INDEX(Returns!$C$2:$C$801, MATCH(B215, Returns!$B$2:$B$801, 0))), "No")</f>
        <v>Yes</v>
      </c>
    </row>
    <row r="216" spans="1:24">
      <c r="A216" s="1">
        <v>215</v>
      </c>
      <c r="B216" t="s">
        <v>6012</v>
      </c>
      <c r="C216" s="2">
        <v>42737</v>
      </c>
      <c r="D216" s="2">
        <v>42744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  <c r="V216" s="3" t="str">
        <f>IF(M216=People!$B$2, People!$A$2, IF(M216=People!$B$3, People!$A$3, IF(M216=People!$B$4, People!$A$4, IF(M216=People!$B$5, People!$A$5, 0))))</f>
        <v>Chuck Magee</v>
      </c>
      <c r="W216" s="3" t="str">
        <f>IFERROR(VLOOKUP(Orders!$B216,Returns!$B:$C,2,0),"No")</f>
        <v>Yes</v>
      </c>
      <c r="X216" s="3" t="str">
        <f>IFERROR((INDEX(Returns!$C$2:$C$801, MATCH(B216, Returns!$B$2:$B$801, 0))), "No")</f>
        <v>Yes</v>
      </c>
    </row>
    <row r="217" spans="1:24">
      <c r="A217" s="1">
        <v>216</v>
      </c>
      <c r="B217" t="s">
        <v>6012</v>
      </c>
      <c r="C217" s="2">
        <v>42737</v>
      </c>
      <c r="D217" s="2">
        <v>42744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  <c r="V217" s="3" t="str">
        <f>IF(M217=People!$B$2, People!$A$2, IF(M217=People!$B$3, People!$A$3, IF(M217=People!$B$4, People!$A$4, IF(M217=People!$B$5, People!$A$5, 0))))</f>
        <v>Chuck Magee</v>
      </c>
      <c r="W217" s="3" t="str">
        <f>IFERROR(VLOOKUP(Orders!$B217,Returns!$B:$C,2,0),"No")</f>
        <v>Yes</v>
      </c>
      <c r="X217" s="3" t="str">
        <f>IFERROR((INDEX(Returns!$C$2:$C$801, MATCH(B217, Returns!$B$2:$B$801, 0))), "No")</f>
        <v>Yes</v>
      </c>
    </row>
    <row r="218" spans="1:24">
      <c r="A218" s="1">
        <v>217</v>
      </c>
      <c r="B218" t="s">
        <v>6012</v>
      </c>
      <c r="C218" s="2">
        <v>42737</v>
      </c>
      <c r="D218" s="2">
        <v>42744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  <c r="V218" s="3" t="str">
        <f>IF(M218=People!$B$2, People!$A$2, IF(M218=People!$B$3, People!$A$3, IF(M218=People!$B$4, People!$A$4, IF(M218=People!$B$5, People!$A$5, 0))))</f>
        <v>Chuck Magee</v>
      </c>
      <c r="W218" s="3" t="str">
        <f>IFERROR(VLOOKUP(Orders!$B218,Returns!$B:$C,2,0),"No")</f>
        <v>Yes</v>
      </c>
      <c r="X218" s="3" t="str">
        <f>IFERROR((INDEX(Returns!$C$2:$C$801, MATCH(B218, Returns!$B$2:$B$801, 0))), "No")</f>
        <v>Yes</v>
      </c>
    </row>
    <row r="219" spans="1:24">
      <c r="A219" s="1">
        <v>218</v>
      </c>
      <c r="B219" t="s">
        <v>6328</v>
      </c>
      <c r="C219" s="2">
        <v>43401</v>
      </c>
      <c r="D219" s="2">
        <v>43405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  <c r="V219" s="3" t="str">
        <f>IF(M219=People!$B$2, People!$A$2, IF(M219=People!$B$3, People!$A$3, IF(M219=People!$B$4, People!$A$4, IF(M219=People!$B$5, People!$A$5, 0))))</f>
        <v>Anna Andreadi</v>
      </c>
      <c r="W219" s="3" t="str">
        <f>IFERROR(VLOOKUP(Orders!$B219,Returns!$B:$C,2,0),"No")</f>
        <v>No</v>
      </c>
      <c r="X219" s="3" t="str">
        <f>IFERROR((INDEX(Returns!$C$2:$C$801, MATCH(B219, Returns!$B$2:$B$801, 0))), "No")</f>
        <v>No</v>
      </c>
    </row>
    <row r="220" spans="1:24">
      <c r="A220" s="1">
        <v>219</v>
      </c>
      <c r="B220" t="s">
        <v>6328</v>
      </c>
      <c r="C220" s="2">
        <v>43401</v>
      </c>
      <c r="D220" s="2">
        <v>43405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  <c r="V220" s="3" t="str">
        <f>IF(M220=People!$B$2, People!$A$2, IF(M220=People!$B$3, People!$A$3, IF(M220=People!$B$4, People!$A$4, IF(M220=People!$B$5, People!$A$5, 0))))</f>
        <v>Anna Andreadi</v>
      </c>
      <c r="W220" s="3" t="str">
        <f>IFERROR(VLOOKUP(Orders!$B220,Returns!$B:$C,2,0),"No")</f>
        <v>No</v>
      </c>
      <c r="X220" s="3" t="str">
        <f>IFERROR((INDEX(Returns!$C$2:$C$801, MATCH(B220, Returns!$B$2:$B$801, 0))), "No")</f>
        <v>No</v>
      </c>
    </row>
    <row r="221" spans="1:24">
      <c r="A221" s="1">
        <v>220</v>
      </c>
      <c r="B221" t="s">
        <v>6032</v>
      </c>
      <c r="C221" s="2">
        <v>43093</v>
      </c>
      <c r="D221" s="2">
        <v>43096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  <c r="V221" s="3" t="str">
        <f>IF(M221=People!$B$2, People!$A$2, IF(M221=People!$B$3, People!$A$3, IF(M221=People!$B$4, People!$A$4, IF(M221=People!$B$5, People!$A$5, 0))))</f>
        <v>Chuck Magee</v>
      </c>
      <c r="W221" s="3" t="str">
        <f>IFERROR(VLOOKUP(Orders!$B221,Returns!$B:$C,2,0),"No")</f>
        <v>Yes</v>
      </c>
      <c r="X221" s="3" t="str">
        <f>IFERROR((INDEX(Returns!$C$2:$C$801, MATCH(B221, Returns!$B$2:$B$801, 0))), "No")</f>
        <v>Yes</v>
      </c>
    </row>
    <row r="222" spans="1:24">
      <c r="A222" s="1">
        <v>221</v>
      </c>
      <c r="B222" t="s">
        <v>6032</v>
      </c>
      <c r="C222" s="2">
        <v>43093</v>
      </c>
      <c r="D222" s="2">
        <v>43096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  <c r="V222" s="3" t="str">
        <f>IF(M222=People!$B$2, People!$A$2, IF(M222=People!$B$3, People!$A$3, IF(M222=People!$B$4, People!$A$4, IF(M222=People!$B$5, People!$A$5, 0))))</f>
        <v>Chuck Magee</v>
      </c>
      <c r="W222" s="3" t="str">
        <f>IFERROR(VLOOKUP(Orders!$B222,Returns!$B:$C,2,0),"No")</f>
        <v>Yes</v>
      </c>
      <c r="X222" s="3" t="str">
        <f>IFERROR((INDEX(Returns!$C$2:$C$801, MATCH(B222, Returns!$B$2:$B$801, 0))), "No")</f>
        <v>Yes</v>
      </c>
    </row>
    <row r="223" spans="1:24">
      <c r="A223" s="1">
        <v>222</v>
      </c>
      <c r="B223" t="s">
        <v>6032</v>
      </c>
      <c r="C223" s="2">
        <v>43093</v>
      </c>
      <c r="D223" s="2">
        <v>43096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  <c r="V223" s="3" t="str">
        <f>IF(M223=People!$B$2, People!$A$2, IF(M223=People!$B$3, People!$A$3, IF(M223=People!$B$4, People!$A$4, IF(M223=People!$B$5, People!$A$5, 0))))</f>
        <v>Chuck Magee</v>
      </c>
      <c r="W223" s="3" t="str">
        <f>IFERROR(VLOOKUP(Orders!$B223,Returns!$B:$C,2,0),"No")</f>
        <v>Yes</v>
      </c>
      <c r="X223" s="3" t="str">
        <f>IFERROR((INDEX(Returns!$C$2:$C$801, MATCH(B223, Returns!$B$2:$B$801, 0))), "No")</f>
        <v>Yes</v>
      </c>
    </row>
    <row r="224" spans="1:24">
      <c r="A224" s="1">
        <v>223</v>
      </c>
      <c r="B224" t="s">
        <v>6032</v>
      </c>
      <c r="C224" s="2">
        <v>43093</v>
      </c>
      <c r="D224" s="2">
        <v>43096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  <c r="V224" s="3" t="str">
        <f>IF(M224=People!$B$2, People!$A$2, IF(M224=People!$B$3, People!$A$3, IF(M224=People!$B$4, People!$A$4, IF(M224=People!$B$5, People!$A$5, 0))))</f>
        <v>Chuck Magee</v>
      </c>
      <c r="W224" s="3" t="str">
        <f>IFERROR(VLOOKUP(Orders!$B224,Returns!$B:$C,2,0),"No")</f>
        <v>Yes</v>
      </c>
      <c r="X224" s="3" t="str">
        <f>IFERROR((INDEX(Returns!$C$2:$C$801, MATCH(B224, Returns!$B$2:$B$801, 0))), "No")</f>
        <v>Yes</v>
      </c>
    </row>
    <row r="225" spans="1:24">
      <c r="A225" s="1">
        <v>224</v>
      </c>
      <c r="B225" t="s">
        <v>6032</v>
      </c>
      <c r="C225" s="2">
        <v>43093</v>
      </c>
      <c r="D225" s="2">
        <v>43096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  <c r="V225" s="3" t="str">
        <f>IF(M225=People!$B$2, People!$A$2, IF(M225=People!$B$3, People!$A$3, IF(M225=People!$B$4, People!$A$4, IF(M225=People!$B$5, People!$A$5, 0))))</f>
        <v>Chuck Magee</v>
      </c>
      <c r="W225" s="3" t="str">
        <f>IFERROR(VLOOKUP(Orders!$B225,Returns!$B:$C,2,0),"No")</f>
        <v>Yes</v>
      </c>
      <c r="X225" s="3" t="str">
        <f>IFERROR((INDEX(Returns!$C$2:$C$801, MATCH(B225, Returns!$B$2:$B$801, 0))), "No")</f>
        <v>Yes</v>
      </c>
    </row>
    <row r="226" spans="1:24">
      <c r="A226" s="1">
        <v>225</v>
      </c>
      <c r="B226" t="s">
        <v>6032</v>
      </c>
      <c r="C226" s="2">
        <v>43093</v>
      </c>
      <c r="D226" s="2">
        <v>43096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  <c r="V226" s="3" t="str">
        <f>IF(M226=People!$B$2, People!$A$2, IF(M226=People!$B$3, People!$A$3, IF(M226=People!$B$4, People!$A$4, IF(M226=People!$B$5, People!$A$5, 0))))</f>
        <v>Chuck Magee</v>
      </c>
      <c r="W226" s="3" t="str">
        <f>IFERROR(VLOOKUP(Orders!$B226,Returns!$B:$C,2,0),"No")</f>
        <v>Yes</v>
      </c>
      <c r="X226" s="3" t="str">
        <f>IFERROR((INDEX(Returns!$C$2:$C$801, MATCH(B226, Returns!$B$2:$B$801, 0))), "No")</f>
        <v>Yes</v>
      </c>
    </row>
    <row r="227" spans="1:24">
      <c r="A227" s="1">
        <v>226</v>
      </c>
      <c r="B227" t="s">
        <v>6329</v>
      </c>
      <c r="C227" s="2">
        <v>42956</v>
      </c>
      <c r="D227" s="2">
        <v>42963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  <c r="V227" s="3" t="str">
        <f>IF(M227=People!$B$2, People!$A$2, IF(M227=People!$B$3, People!$A$3, IF(M227=People!$B$4, People!$A$4, IF(M227=People!$B$5, People!$A$5, 0))))</f>
        <v>Kelly Williams</v>
      </c>
      <c r="W227" s="3" t="str">
        <f>IFERROR(VLOOKUP(Orders!$B227,Returns!$B:$C,2,0),"No")</f>
        <v>No</v>
      </c>
      <c r="X227" s="3" t="str">
        <f>IFERROR((INDEX(Returns!$C$2:$C$801, MATCH(B227, Returns!$B$2:$B$801, 0))), "No")</f>
        <v>No</v>
      </c>
    </row>
    <row r="228" spans="1:24">
      <c r="A228" s="1">
        <v>227</v>
      </c>
      <c r="B228" t="s">
        <v>6329</v>
      </c>
      <c r="C228" s="2">
        <v>42956</v>
      </c>
      <c r="D228" s="2">
        <v>42963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  <c r="V228" s="3" t="str">
        <f>IF(M228=People!$B$2, People!$A$2, IF(M228=People!$B$3, People!$A$3, IF(M228=People!$B$4, People!$A$4, IF(M228=People!$B$5, People!$A$5, 0))))</f>
        <v>Kelly Williams</v>
      </c>
      <c r="W228" s="3" t="str">
        <f>IFERROR(VLOOKUP(Orders!$B228,Returns!$B:$C,2,0),"No")</f>
        <v>No</v>
      </c>
      <c r="X228" s="3" t="str">
        <f>IFERROR((INDEX(Returns!$C$2:$C$801, MATCH(B228, Returns!$B$2:$B$801, 0))), "No")</f>
        <v>No</v>
      </c>
    </row>
    <row r="229" spans="1:24">
      <c r="A229" s="1">
        <v>228</v>
      </c>
      <c r="B229" t="s">
        <v>6329</v>
      </c>
      <c r="C229" s="2">
        <v>42956</v>
      </c>
      <c r="D229" s="2">
        <v>42963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  <c r="V229" s="3" t="str">
        <f>IF(M229=People!$B$2, People!$A$2, IF(M229=People!$B$3, People!$A$3, IF(M229=People!$B$4, People!$A$4, IF(M229=People!$B$5, People!$A$5, 0))))</f>
        <v>Kelly Williams</v>
      </c>
      <c r="W229" s="3" t="str">
        <f>IFERROR(VLOOKUP(Orders!$B229,Returns!$B:$C,2,0),"No")</f>
        <v>No</v>
      </c>
      <c r="X229" s="3" t="str">
        <f>IFERROR((INDEX(Returns!$C$2:$C$801, MATCH(B229, Returns!$B$2:$B$801, 0))), "No")</f>
        <v>No</v>
      </c>
    </row>
    <row r="230" spans="1:24">
      <c r="A230" s="1">
        <v>229</v>
      </c>
      <c r="B230" t="s">
        <v>6330</v>
      </c>
      <c r="C230" s="2">
        <v>42794</v>
      </c>
      <c r="D230" s="2">
        <v>42798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  <c r="V230" s="3" t="str">
        <f>IF(M230=People!$B$2, People!$A$2, IF(M230=People!$B$3, People!$A$3, IF(M230=People!$B$4, People!$A$4, IF(M230=People!$B$5, People!$A$5, 0))))</f>
        <v>Cassandra Brandow</v>
      </c>
      <c r="W230" s="3" t="str">
        <f>IFERROR(VLOOKUP(Orders!$B230,Returns!$B:$C,2,0),"No")</f>
        <v>No</v>
      </c>
      <c r="X230" s="3" t="str">
        <f>IFERROR((INDEX(Returns!$C$2:$C$801, MATCH(B230, Returns!$B$2:$B$801, 0))), "No")</f>
        <v>No</v>
      </c>
    </row>
    <row r="231" spans="1:24">
      <c r="A231" s="1">
        <v>230</v>
      </c>
      <c r="B231" t="s">
        <v>6330</v>
      </c>
      <c r="C231" s="2">
        <v>42794</v>
      </c>
      <c r="D231" s="2">
        <v>42798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  <c r="V231" s="3" t="str">
        <f>IF(M231=People!$B$2, People!$A$2, IF(M231=People!$B$3, People!$A$3, IF(M231=People!$B$4, People!$A$4, IF(M231=People!$B$5, People!$A$5, 0))))</f>
        <v>Cassandra Brandow</v>
      </c>
      <c r="W231" s="3" t="str">
        <f>IFERROR(VLOOKUP(Orders!$B231,Returns!$B:$C,2,0),"No")</f>
        <v>No</v>
      </c>
      <c r="X231" s="3" t="str">
        <f>IFERROR((INDEX(Returns!$C$2:$C$801, MATCH(B231, Returns!$B$2:$B$801, 0))), "No")</f>
        <v>No</v>
      </c>
    </row>
    <row r="232" spans="1:24">
      <c r="A232" s="1">
        <v>231</v>
      </c>
      <c r="B232" t="s">
        <v>6331</v>
      </c>
      <c r="C232" s="2">
        <v>42626</v>
      </c>
      <c r="D232" s="2">
        <v>42630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  <c r="V232" s="3" t="str">
        <f>IF(M232=People!$B$2, People!$A$2, IF(M232=People!$B$3, People!$A$3, IF(M232=People!$B$4, People!$A$4, IF(M232=People!$B$5, People!$A$5, 0))))</f>
        <v>Cassandra Brandow</v>
      </c>
      <c r="W232" s="3" t="str">
        <f>IFERROR(VLOOKUP(Orders!$B232,Returns!$B:$C,2,0),"No")</f>
        <v>No</v>
      </c>
      <c r="X232" s="3" t="str">
        <f>IFERROR((INDEX(Returns!$C$2:$C$801, MATCH(B232, Returns!$B$2:$B$801, 0))), "No")</f>
        <v>No</v>
      </c>
    </row>
    <row r="233" spans="1:24">
      <c r="A233" s="1">
        <v>232</v>
      </c>
      <c r="B233" t="s">
        <v>6332</v>
      </c>
      <c r="C233" s="2">
        <v>43562</v>
      </c>
      <c r="D233" s="2">
        <v>43567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  <c r="V233" s="3" t="str">
        <f>IF(M233=People!$B$2, People!$A$2, IF(M233=People!$B$3, People!$A$3, IF(M233=People!$B$4, People!$A$4, IF(M233=People!$B$5, People!$A$5, 0))))</f>
        <v>Cassandra Brandow</v>
      </c>
      <c r="W233" s="3" t="str">
        <f>IFERROR(VLOOKUP(Orders!$B233,Returns!$B:$C,2,0),"No")</f>
        <v>No</v>
      </c>
      <c r="X233" s="3" t="str">
        <f>IFERROR((INDEX(Returns!$C$2:$C$801, MATCH(B233, Returns!$B$2:$B$801, 0))), "No")</f>
        <v>No</v>
      </c>
    </row>
    <row r="234" spans="1:24">
      <c r="A234" s="1">
        <v>233</v>
      </c>
      <c r="B234" t="s">
        <v>6332</v>
      </c>
      <c r="C234" s="2">
        <v>43562</v>
      </c>
      <c r="D234" s="2">
        <v>43567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  <c r="V234" s="3" t="str">
        <f>IF(M234=People!$B$2, People!$A$2, IF(M234=People!$B$3, People!$A$3, IF(M234=People!$B$4, People!$A$4, IF(M234=People!$B$5, People!$A$5, 0))))</f>
        <v>Cassandra Brandow</v>
      </c>
      <c r="W234" s="3" t="str">
        <f>IFERROR(VLOOKUP(Orders!$B234,Returns!$B:$C,2,0),"No")</f>
        <v>No</v>
      </c>
      <c r="X234" s="3" t="str">
        <f>IFERROR((INDEX(Returns!$C$2:$C$801, MATCH(B234, Returns!$B$2:$B$801, 0))), "No")</f>
        <v>No</v>
      </c>
    </row>
    <row r="235" spans="1:24">
      <c r="A235" s="1">
        <v>234</v>
      </c>
      <c r="B235" t="s">
        <v>6332</v>
      </c>
      <c r="C235" s="2">
        <v>43562</v>
      </c>
      <c r="D235" s="2">
        <v>43567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  <c r="V235" s="3" t="str">
        <f>IF(M235=People!$B$2, People!$A$2, IF(M235=People!$B$3, People!$A$3, IF(M235=People!$B$4, People!$A$4, IF(M235=People!$B$5, People!$A$5, 0))))</f>
        <v>Cassandra Brandow</v>
      </c>
      <c r="W235" s="3" t="str">
        <f>IFERROR(VLOOKUP(Orders!$B235,Returns!$B:$C,2,0),"No")</f>
        <v>No</v>
      </c>
      <c r="X235" s="3" t="str">
        <f>IFERROR((INDEX(Returns!$C$2:$C$801, MATCH(B235, Returns!$B$2:$B$801, 0))), "No")</f>
        <v>No</v>
      </c>
    </row>
    <row r="236" spans="1:24">
      <c r="A236" s="1">
        <v>235</v>
      </c>
      <c r="B236" t="s">
        <v>6332</v>
      </c>
      <c r="C236" s="2">
        <v>43562</v>
      </c>
      <c r="D236" s="2">
        <v>43567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  <c r="V236" s="3" t="str">
        <f>IF(M236=People!$B$2, People!$A$2, IF(M236=People!$B$3, People!$A$3, IF(M236=People!$B$4, People!$A$4, IF(M236=People!$B$5, People!$A$5, 0))))</f>
        <v>Cassandra Brandow</v>
      </c>
      <c r="W236" s="3" t="str">
        <f>IFERROR(VLOOKUP(Orders!$B236,Returns!$B:$C,2,0),"No")</f>
        <v>No</v>
      </c>
      <c r="X236" s="3" t="str">
        <f>IFERROR((INDEX(Returns!$C$2:$C$801, MATCH(B236, Returns!$B$2:$B$801, 0))), "No")</f>
        <v>No</v>
      </c>
    </row>
    <row r="237" spans="1:24">
      <c r="A237" s="1">
        <v>236</v>
      </c>
      <c r="B237" t="s">
        <v>6332</v>
      </c>
      <c r="C237" s="2">
        <v>43562</v>
      </c>
      <c r="D237" s="2">
        <v>43567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  <c r="V237" s="3" t="str">
        <f>IF(M237=People!$B$2, People!$A$2, IF(M237=People!$B$3, People!$A$3, IF(M237=People!$B$4, People!$A$4, IF(M237=People!$B$5, People!$A$5, 0))))</f>
        <v>Cassandra Brandow</v>
      </c>
      <c r="W237" s="3" t="str">
        <f>IFERROR(VLOOKUP(Orders!$B237,Returns!$B:$C,2,0),"No")</f>
        <v>No</v>
      </c>
      <c r="X237" s="3" t="str">
        <f>IFERROR((INDEX(Returns!$C$2:$C$801, MATCH(B237, Returns!$B$2:$B$801, 0))), "No")</f>
        <v>No</v>
      </c>
    </row>
    <row r="238" spans="1:24">
      <c r="A238" s="1">
        <v>237</v>
      </c>
      <c r="B238" t="s">
        <v>6333</v>
      </c>
      <c r="C238" s="2">
        <v>43781</v>
      </c>
      <c r="D238" s="2">
        <v>43785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  <c r="V238" s="3" t="str">
        <f>IF(M238=People!$B$2, People!$A$2, IF(M238=People!$B$3, People!$A$3, IF(M238=People!$B$4, People!$A$4, IF(M238=People!$B$5, People!$A$5, 0))))</f>
        <v>Anna Andreadi</v>
      </c>
      <c r="W238" s="3" t="str">
        <f>IFERROR(VLOOKUP(Orders!$B238,Returns!$B:$C,2,0),"No")</f>
        <v>No</v>
      </c>
      <c r="X238" s="3" t="str">
        <f>IFERROR((INDEX(Returns!$C$2:$C$801, MATCH(B238, Returns!$B$2:$B$801, 0))), "No")</f>
        <v>No</v>
      </c>
    </row>
    <row r="239" spans="1:24">
      <c r="A239" s="1">
        <v>238</v>
      </c>
      <c r="B239" t="s">
        <v>6334</v>
      </c>
      <c r="C239" s="2">
        <v>43255</v>
      </c>
      <c r="D239" s="2">
        <v>43260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  <c r="V239" s="3" t="str">
        <f>IF(M239=People!$B$2, People!$A$2, IF(M239=People!$B$3, People!$A$3, IF(M239=People!$B$4, People!$A$4, IF(M239=People!$B$5, People!$A$5, 0))))</f>
        <v>Kelly Williams</v>
      </c>
      <c r="W239" s="3" t="str">
        <f>IFERROR(VLOOKUP(Orders!$B239,Returns!$B:$C,2,0),"No")</f>
        <v>No</v>
      </c>
      <c r="X239" s="3" t="str">
        <f>IFERROR((INDEX(Returns!$C$2:$C$801, MATCH(B239, Returns!$B$2:$B$801, 0))), "No")</f>
        <v>No</v>
      </c>
    </row>
    <row r="240" spans="1:24">
      <c r="A240" s="1">
        <v>239</v>
      </c>
      <c r="B240" t="s">
        <v>6334</v>
      </c>
      <c r="C240" s="2">
        <v>43255</v>
      </c>
      <c r="D240" s="2">
        <v>43260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  <c r="V240" s="3" t="str">
        <f>IF(M240=People!$B$2, People!$A$2, IF(M240=People!$B$3, People!$A$3, IF(M240=People!$B$4, People!$A$4, IF(M240=People!$B$5, People!$A$5, 0))))</f>
        <v>Kelly Williams</v>
      </c>
      <c r="W240" s="3" t="str">
        <f>IFERROR(VLOOKUP(Orders!$B240,Returns!$B:$C,2,0),"No")</f>
        <v>No</v>
      </c>
      <c r="X240" s="3" t="str">
        <f>IFERROR((INDEX(Returns!$C$2:$C$801, MATCH(B240, Returns!$B$2:$B$801, 0))), "No")</f>
        <v>No</v>
      </c>
    </row>
    <row r="241" spans="1:24">
      <c r="A241" s="1">
        <v>240</v>
      </c>
      <c r="B241" t="s">
        <v>6334</v>
      </c>
      <c r="C241" s="2">
        <v>43255</v>
      </c>
      <c r="D241" s="2">
        <v>43260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  <c r="V241" s="3" t="str">
        <f>IF(M241=People!$B$2, People!$A$2, IF(M241=People!$B$3, People!$A$3, IF(M241=People!$B$4, People!$A$4, IF(M241=People!$B$5, People!$A$5, 0))))</f>
        <v>Kelly Williams</v>
      </c>
      <c r="W241" s="3" t="str">
        <f>IFERROR(VLOOKUP(Orders!$B241,Returns!$B:$C,2,0),"No")</f>
        <v>No</v>
      </c>
      <c r="X241" s="3" t="str">
        <f>IFERROR((INDEX(Returns!$C$2:$C$801, MATCH(B241, Returns!$B$2:$B$801, 0))), "No")</f>
        <v>No</v>
      </c>
    </row>
    <row r="242" spans="1:24">
      <c r="A242" s="1">
        <v>241</v>
      </c>
      <c r="B242" t="s">
        <v>6334</v>
      </c>
      <c r="C242" s="2">
        <v>43255</v>
      </c>
      <c r="D242" s="2">
        <v>43260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  <c r="V242" s="3" t="str">
        <f>IF(M242=People!$B$2, People!$A$2, IF(M242=People!$B$3, People!$A$3, IF(M242=People!$B$4, People!$A$4, IF(M242=People!$B$5, People!$A$5, 0))))</f>
        <v>Kelly Williams</v>
      </c>
      <c r="W242" s="3" t="str">
        <f>IFERROR(VLOOKUP(Orders!$B242,Returns!$B:$C,2,0),"No")</f>
        <v>No</v>
      </c>
      <c r="X242" s="3" t="str">
        <f>IFERROR((INDEX(Returns!$C$2:$C$801, MATCH(B242, Returns!$B$2:$B$801, 0))), "No")</f>
        <v>No</v>
      </c>
    </row>
    <row r="243" spans="1:24">
      <c r="A243" s="1">
        <v>242</v>
      </c>
      <c r="B243" t="s">
        <v>6334</v>
      </c>
      <c r="C243" s="2">
        <v>43255</v>
      </c>
      <c r="D243" s="2">
        <v>43260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  <c r="V243" s="3" t="str">
        <f>IF(M243=People!$B$2, People!$A$2, IF(M243=People!$B$3, People!$A$3, IF(M243=People!$B$4, People!$A$4, IF(M243=People!$B$5, People!$A$5, 0))))</f>
        <v>Kelly Williams</v>
      </c>
      <c r="W243" s="3" t="str">
        <f>IFERROR(VLOOKUP(Orders!$B243,Returns!$B:$C,2,0),"No")</f>
        <v>No</v>
      </c>
      <c r="X243" s="3" t="str">
        <f>IFERROR((INDEX(Returns!$C$2:$C$801, MATCH(B243, Returns!$B$2:$B$801, 0))), "No")</f>
        <v>No</v>
      </c>
    </row>
    <row r="244" spans="1:24">
      <c r="A244" s="1">
        <v>243</v>
      </c>
      <c r="B244" t="s">
        <v>6334</v>
      </c>
      <c r="C244" s="2">
        <v>43255</v>
      </c>
      <c r="D244" s="2">
        <v>43260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  <c r="V244" s="3" t="str">
        <f>IF(M244=People!$B$2, People!$A$2, IF(M244=People!$B$3, People!$A$3, IF(M244=People!$B$4, People!$A$4, IF(M244=People!$B$5, People!$A$5, 0))))</f>
        <v>Kelly Williams</v>
      </c>
      <c r="W244" s="3" t="str">
        <f>IFERROR(VLOOKUP(Orders!$B244,Returns!$B:$C,2,0),"No")</f>
        <v>No</v>
      </c>
      <c r="X244" s="3" t="str">
        <f>IFERROR((INDEX(Returns!$C$2:$C$801, MATCH(B244, Returns!$B$2:$B$801, 0))), "No")</f>
        <v>No</v>
      </c>
    </row>
    <row r="245" spans="1:24">
      <c r="A245" s="1">
        <v>244</v>
      </c>
      <c r="B245" t="s">
        <v>6334</v>
      </c>
      <c r="C245" s="2">
        <v>43255</v>
      </c>
      <c r="D245" s="2">
        <v>43260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  <c r="V245" s="3" t="str">
        <f>IF(M245=People!$B$2, People!$A$2, IF(M245=People!$B$3, People!$A$3, IF(M245=People!$B$4, People!$A$4, IF(M245=People!$B$5, People!$A$5, 0))))</f>
        <v>Kelly Williams</v>
      </c>
      <c r="W245" s="3" t="str">
        <f>IFERROR(VLOOKUP(Orders!$B245,Returns!$B:$C,2,0),"No")</f>
        <v>No</v>
      </c>
      <c r="X245" s="3" t="str">
        <f>IFERROR((INDEX(Returns!$C$2:$C$801, MATCH(B245, Returns!$B$2:$B$801, 0))), "No")</f>
        <v>No</v>
      </c>
    </row>
    <row r="246" spans="1:24">
      <c r="A246" s="1">
        <v>245</v>
      </c>
      <c r="B246" t="s">
        <v>6335</v>
      </c>
      <c r="C246" s="2">
        <v>42522</v>
      </c>
      <c r="D246" s="2">
        <v>42527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  <c r="V246" s="3" t="str">
        <f>IF(M246=People!$B$2, People!$A$2, IF(M246=People!$B$3, People!$A$3, IF(M246=People!$B$4, People!$A$4, IF(M246=People!$B$5, People!$A$5, 0))))</f>
        <v>Kelly Williams</v>
      </c>
      <c r="W246" s="3" t="str">
        <f>IFERROR(VLOOKUP(Orders!$B246,Returns!$B:$C,2,0),"No")</f>
        <v>No</v>
      </c>
      <c r="X246" s="3" t="str">
        <f>IFERROR((INDEX(Returns!$C$2:$C$801, MATCH(B246, Returns!$B$2:$B$801, 0))), "No")</f>
        <v>No</v>
      </c>
    </row>
    <row r="247" spans="1:24">
      <c r="A247" s="1">
        <v>246</v>
      </c>
      <c r="B247" t="s">
        <v>6335</v>
      </c>
      <c r="C247" s="2">
        <v>42522</v>
      </c>
      <c r="D247" s="2">
        <v>42527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  <c r="V247" s="3" t="str">
        <f>IF(M247=People!$B$2, People!$A$2, IF(M247=People!$B$3, People!$A$3, IF(M247=People!$B$4, People!$A$4, IF(M247=People!$B$5, People!$A$5, 0))))</f>
        <v>Kelly Williams</v>
      </c>
      <c r="W247" s="3" t="str">
        <f>IFERROR(VLOOKUP(Orders!$B247,Returns!$B:$C,2,0),"No")</f>
        <v>No</v>
      </c>
      <c r="X247" s="3" t="str">
        <f>IFERROR((INDEX(Returns!$C$2:$C$801, MATCH(B247, Returns!$B$2:$B$801, 0))), "No")</f>
        <v>No</v>
      </c>
    </row>
    <row r="248" spans="1:24">
      <c r="A248" s="1">
        <v>247</v>
      </c>
      <c r="B248" t="s">
        <v>6335</v>
      </c>
      <c r="C248" s="2">
        <v>42522</v>
      </c>
      <c r="D248" s="2">
        <v>42527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  <c r="V248" s="3" t="str">
        <f>IF(M248=People!$B$2, People!$A$2, IF(M248=People!$B$3, People!$A$3, IF(M248=People!$B$4, People!$A$4, IF(M248=People!$B$5, People!$A$5, 0))))</f>
        <v>Kelly Williams</v>
      </c>
      <c r="W248" s="3" t="str">
        <f>IFERROR(VLOOKUP(Orders!$B248,Returns!$B:$C,2,0),"No")</f>
        <v>No</v>
      </c>
      <c r="X248" s="3" t="str">
        <f>IFERROR((INDEX(Returns!$C$2:$C$801, MATCH(B248, Returns!$B$2:$B$801, 0))), "No")</f>
        <v>No</v>
      </c>
    </row>
    <row r="249" spans="1:24">
      <c r="A249" s="1">
        <v>248</v>
      </c>
      <c r="B249" t="s">
        <v>6335</v>
      </c>
      <c r="C249" s="2">
        <v>42522</v>
      </c>
      <c r="D249" s="2">
        <v>42527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  <c r="V249" s="3" t="str">
        <f>IF(M249=People!$B$2, People!$A$2, IF(M249=People!$B$3, People!$A$3, IF(M249=People!$B$4, People!$A$4, IF(M249=People!$B$5, People!$A$5, 0))))</f>
        <v>Kelly Williams</v>
      </c>
      <c r="W249" s="3" t="str">
        <f>IFERROR(VLOOKUP(Orders!$B249,Returns!$B:$C,2,0),"No")</f>
        <v>No</v>
      </c>
      <c r="X249" s="3" t="str">
        <f>IFERROR((INDEX(Returns!$C$2:$C$801, MATCH(B249, Returns!$B$2:$B$801, 0))), "No")</f>
        <v>No</v>
      </c>
    </row>
    <row r="250" spans="1:24">
      <c r="A250" s="1">
        <v>249</v>
      </c>
      <c r="B250" t="s">
        <v>6335</v>
      </c>
      <c r="C250" s="2">
        <v>42522</v>
      </c>
      <c r="D250" s="2">
        <v>42527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  <c r="V250" s="3" t="str">
        <f>IF(M250=People!$B$2, People!$A$2, IF(M250=People!$B$3, People!$A$3, IF(M250=People!$B$4, People!$A$4, IF(M250=People!$B$5, People!$A$5, 0))))</f>
        <v>Kelly Williams</v>
      </c>
      <c r="W250" s="3" t="str">
        <f>IFERROR(VLOOKUP(Orders!$B250,Returns!$B:$C,2,0),"No")</f>
        <v>No</v>
      </c>
      <c r="X250" s="3" t="str">
        <f>IFERROR((INDEX(Returns!$C$2:$C$801, MATCH(B250, Returns!$B$2:$B$801, 0))), "No")</f>
        <v>No</v>
      </c>
    </row>
    <row r="251" spans="1:24">
      <c r="A251" s="1">
        <v>250</v>
      </c>
      <c r="B251" t="s">
        <v>6336</v>
      </c>
      <c r="C251" s="2">
        <v>43444</v>
      </c>
      <c r="D251" s="2">
        <v>43449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  <c r="V251" s="3" t="str">
        <f>IF(M251=People!$B$2, People!$A$2, IF(M251=People!$B$3, People!$A$3, IF(M251=People!$B$4, People!$A$4, IF(M251=People!$B$5, People!$A$5, 0))))</f>
        <v>Anna Andreadi</v>
      </c>
      <c r="W251" s="3" t="str">
        <f>IFERROR(VLOOKUP(Orders!$B251,Returns!$B:$C,2,0),"No")</f>
        <v>No</v>
      </c>
      <c r="X251" s="3" t="str">
        <f>IFERROR((INDEX(Returns!$C$2:$C$801, MATCH(B251, Returns!$B$2:$B$801, 0))), "No")</f>
        <v>No</v>
      </c>
    </row>
    <row r="252" spans="1:24">
      <c r="A252" s="1">
        <v>251</v>
      </c>
      <c r="B252" t="s">
        <v>6337</v>
      </c>
      <c r="C252" s="2">
        <v>43354</v>
      </c>
      <c r="D252" s="2">
        <v>43360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  <c r="V252" s="3" t="str">
        <f>IF(M252=People!$B$2, People!$A$2, IF(M252=People!$B$3, People!$A$3, IF(M252=People!$B$4, People!$A$4, IF(M252=People!$B$5, People!$A$5, 0))))</f>
        <v>Anna Andreadi</v>
      </c>
      <c r="W252" s="3" t="str">
        <f>IFERROR(VLOOKUP(Orders!$B252,Returns!$B:$C,2,0),"No")</f>
        <v>No</v>
      </c>
      <c r="X252" s="3" t="str">
        <f>IFERROR((INDEX(Returns!$C$2:$C$801, MATCH(B252, Returns!$B$2:$B$801, 0))), "No")</f>
        <v>No</v>
      </c>
    </row>
    <row r="253" spans="1:24">
      <c r="A253" s="1">
        <v>252</v>
      </c>
      <c r="B253" t="s">
        <v>6337</v>
      </c>
      <c r="C253" s="2">
        <v>43354</v>
      </c>
      <c r="D253" s="2">
        <v>43360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  <c r="V253" s="3" t="str">
        <f>IF(M253=People!$B$2, People!$A$2, IF(M253=People!$B$3, People!$A$3, IF(M253=People!$B$4, People!$A$4, IF(M253=People!$B$5, People!$A$5, 0))))</f>
        <v>Anna Andreadi</v>
      </c>
      <c r="W253" s="3" t="str">
        <f>IFERROR(VLOOKUP(Orders!$B253,Returns!$B:$C,2,0),"No")</f>
        <v>No</v>
      </c>
      <c r="X253" s="3" t="str">
        <f>IFERROR((INDEX(Returns!$C$2:$C$801, MATCH(B253, Returns!$B$2:$B$801, 0))), "No")</f>
        <v>No</v>
      </c>
    </row>
    <row r="254" spans="1:24">
      <c r="A254" s="1">
        <v>253</v>
      </c>
      <c r="B254" t="s">
        <v>6338</v>
      </c>
      <c r="C254" s="2">
        <v>43444</v>
      </c>
      <c r="D254" s="2">
        <v>43447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  <c r="V254" s="3" t="str">
        <f>IF(M254=People!$B$2, People!$A$2, IF(M254=People!$B$3, People!$A$3, IF(M254=People!$B$4, People!$A$4, IF(M254=People!$B$5, People!$A$5, 0))))</f>
        <v>Chuck Magee</v>
      </c>
      <c r="W254" s="3" t="str">
        <f>IFERROR(VLOOKUP(Orders!$B254,Returns!$B:$C,2,0),"No")</f>
        <v>No</v>
      </c>
      <c r="X254" s="3" t="str">
        <f>IFERROR((INDEX(Returns!$C$2:$C$801, MATCH(B254, Returns!$B$2:$B$801, 0))), "No")</f>
        <v>No</v>
      </c>
    </row>
    <row r="255" spans="1:24">
      <c r="A255" s="1">
        <v>254</v>
      </c>
      <c r="B255" t="s">
        <v>6338</v>
      </c>
      <c r="C255" s="2">
        <v>43444</v>
      </c>
      <c r="D255" s="2">
        <v>43447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  <c r="V255" s="3" t="str">
        <f>IF(M255=People!$B$2, People!$A$2, IF(M255=People!$B$3, People!$A$3, IF(M255=People!$B$4, People!$A$4, IF(M255=People!$B$5, People!$A$5, 0))))</f>
        <v>Chuck Magee</v>
      </c>
      <c r="W255" s="3" t="str">
        <f>IFERROR(VLOOKUP(Orders!$B255,Returns!$B:$C,2,0),"No")</f>
        <v>No</v>
      </c>
      <c r="X255" s="3" t="str">
        <f>IFERROR((INDEX(Returns!$C$2:$C$801, MATCH(B255, Returns!$B$2:$B$801, 0))), "No")</f>
        <v>No</v>
      </c>
    </row>
    <row r="256" spans="1:24">
      <c r="A256" s="1">
        <v>255</v>
      </c>
      <c r="B256" t="s">
        <v>6339</v>
      </c>
      <c r="C256" s="2">
        <v>43067</v>
      </c>
      <c r="D256" s="2">
        <v>43073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  <c r="V256" s="3" t="str">
        <f>IF(M256=People!$B$2, People!$A$2, IF(M256=People!$B$3, People!$A$3, IF(M256=People!$B$4, People!$A$4, IF(M256=People!$B$5, People!$A$5, 0))))</f>
        <v>Kelly Williams</v>
      </c>
      <c r="W256" s="3" t="str">
        <f>IFERROR(VLOOKUP(Orders!$B256,Returns!$B:$C,2,0),"No")</f>
        <v>No</v>
      </c>
      <c r="X256" s="3" t="str">
        <f>IFERROR((INDEX(Returns!$C$2:$C$801, MATCH(B256, Returns!$B$2:$B$801, 0))), "No")</f>
        <v>No</v>
      </c>
    </row>
    <row r="257" spans="1:24">
      <c r="A257" s="1">
        <v>256</v>
      </c>
      <c r="B257" t="s">
        <v>6339</v>
      </c>
      <c r="C257" s="2">
        <v>43067</v>
      </c>
      <c r="D257" s="2">
        <v>43073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  <c r="V257" s="3" t="str">
        <f>IF(M257=People!$B$2, People!$A$2, IF(M257=People!$B$3, People!$A$3, IF(M257=People!$B$4, People!$A$4, IF(M257=People!$B$5, People!$A$5, 0))))</f>
        <v>Kelly Williams</v>
      </c>
      <c r="W257" s="3" t="str">
        <f>IFERROR(VLOOKUP(Orders!$B257,Returns!$B:$C,2,0),"No")</f>
        <v>No</v>
      </c>
      <c r="X257" s="3" t="str">
        <f>IFERROR((INDEX(Returns!$C$2:$C$801, MATCH(B257, Returns!$B$2:$B$801, 0))), "No")</f>
        <v>No</v>
      </c>
    </row>
    <row r="258" spans="1:24">
      <c r="A258" s="1">
        <v>257</v>
      </c>
      <c r="B258" t="s">
        <v>6339</v>
      </c>
      <c r="C258" s="2">
        <v>43067</v>
      </c>
      <c r="D258" s="2">
        <v>43073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  <c r="V258" s="3" t="str">
        <f>IF(M258=People!$B$2, People!$A$2, IF(M258=People!$B$3, People!$A$3, IF(M258=People!$B$4, People!$A$4, IF(M258=People!$B$5, People!$A$5, 0))))</f>
        <v>Kelly Williams</v>
      </c>
      <c r="W258" s="3" t="str">
        <f>IFERROR(VLOOKUP(Orders!$B258,Returns!$B:$C,2,0),"No")</f>
        <v>No</v>
      </c>
      <c r="X258" s="3" t="str">
        <f>IFERROR((INDEX(Returns!$C$2:$C$801, MATCH(B258, Returns!$B$2:$B$801, 0))), "No")</f>
        <v>No</v>
      </c>
    </row>
    <row r="259" spans="1:24">
      <c r="A259" s="1">
        <v>258</v>
      </c>
      <c r="B259" t="s">
        <v>6339</v>
      </c>
      <c r="C259" s="2">
        <v>43067</v>
      </c>
      <c r="D259" s="2">
        <v>43073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  <c r="V259" s="3" t="str">
        <f>IF(M259=People!$B$2, People!$A$2, IF(M259=People!$B$3, People!$A$3, IF(M259=People!$B$4, People!$A$4, IF(M259=People!$B$5, People!$A$5, 0))))</f>
        <v>Kelly Williams</v>
      </c>
      <c r="W259" s="3" t="str">
        <f>IFERROR(VLOOKUP(Orders!$B259,Returns!$B:$C,2,0),"No")</f>
        <v>No</v>
      </c>
      <c r="X259" s="3" t="str">
        <f>IFERROR((INDEX(Returns!$C$2:$C$801, MATCH(B259, Returns!$B$2:$B$801, 0))), "No")</f>
        <v>No</v>
      </c>
    </row>
    <row r="260" spans="1:24">
      <c r="A260" s="1">
        <v>259</v>
      </c>
      <c r="B260" t="s">
        <v>6340</v>
      </c>
      <c r="C260" s="2">
        <v>43800</v>
      </c>
      <c r="D260" s="2">
        <v>43802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  <c r="V260" s="3" t="str">
        <f>IF(M260=People!$B$2, People!$A$2, IF(M260=People!$B$3, People!$A$3, IF(M260=People!$B$4, People!$A$4, IF(M260=People!$B$5, People!$A$5, 0))))</f>
        <v>Chuck Magee</v>
      </c>
      <c r="W260" s="3" t="str">
        <f>IFERROR(VLOOKUP(Orders!$B260,Returns!$B:$C,2,0),"No")</f>
        <v>No</v>
      </c>
      <c r="X260" s="3" t="str">
        <f>IFERROR((INDEX(Returns!$C$2:$C$801, MATCH(B260, Returns!$B$2:$B$801, 0))), "No")</f>
        <v>No</v>
      </c>
    </row>
    <row r="261" spans="1:24">
      <c r="A261" s="1">
        <v>260</v>
      </c>
      <c r="B261" t="s">
        <v>6340</v>
      </c>
      <c r="C261" s="2">
        <v>43800</v>
      </c>
      <c r="D261" s="2">
        <v>43802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  <c r="V261" s="3" t="str">
        <f>IF(M261=People!$B$2, People!$A$2, IF(M261=People!$B$3, People!$A$3, IF(M261=People!$B$4, People!$A$4, IF(M261=People!$B$5, People!$A$5, 0))))</f>
        <v>Chuck Magee</v>
      </c>
      <c r="W261" s="3" t="str">
        <f>IFERROR(VLOOKUP(Orders!$B261,Returns!$B:$C,2,0),"No")</f>
        <v>No</v>
      </c>
      <c r="X261" s="3" t="str">
        <f>IFERROR((INDEX(Returns!$C$2:$C$801, MATCH(B261, Returns!$B$2:$B$801, 0))), "No")</f>
        <v>No</v>
      </c>
    </row>
    <row r="262" spans="1:24">
      <c r="A262" s="1">
        <v>261</v>
      </c>
      <c r="B262" t="s">
        <v>6340</v>
      </c>
      <c r="C262" s="2">
        <v>43800</v>
      </c>
      <c r="D262" s="2">
        <v>43802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  <c r="V262" s="3" t="str">
        <f>IF(M262=People!$B$2, People!$A$2, IF(M262=People!$B$3, People!$A$3, IF(M262=People!$B$4, People!$A$4, IF(M262=People!$B$5, People!$A$5, 0))))</f>
        <v>Chuck Magee</v>
      </c>
      <c r="W262" s="3" t="str">
        <f>IFERROR(VLOOKUP(Orders!$B262,Returns!$B:$C,2,0),"No")</f>
        <v>No</v>
      </c>
      <c r="X262" s="3" t="str">
        <f>IFERROR((INDEX(Returns!$C$2:$C$801, MATCH(B262, Returns!$B$2:$B$801, 0))), "No")</f>
        <v>No</v>
      </c>
    </row>
    <row r="263" spans="1:24">
      <c r="A263" s="1">
        <v>262</v>
      </c>
      <c r="B263" t="s">
        <v>6341</v>
      </c>
      <c r="C263" s="2">
        <v>43624</v>
      </c>
      <c r="D263" s="2">
        <v>43628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  <c r="V263" s="3" t="str">
        <f>IF(M263=People!$B$2, People!$A$2, IF(M263=People!$B$3, People!$A$3, IF(M263=People!$B$4, People!$A$4, IF(M263=People!$B$5, People!$A$5, 0))))</f>
        <v>Kelly Williams</v>
      </c>
      <c r="W263" s="3" t="str">
        <f>IFERROR(VLOOKUP(Orders!$B263,Returns!$B:$C,2,0),"No")</f>
        <v>No</v>
      </c>
      <c r="X263" s="3" t="str">
        <f>IFERROR((INDEX(Returns!$C$2:$C$801, MATCH(B263, Returns!$B$2:$B$801, 0))), "No")</f>
        <v>No</v>
      </c>
    </row>
    <row r="264" spans="1:24">
      <c r="A264" s="1">
        <v>263</v>
      </c>
      <c r="B264" t="s">
        <v>6342</v>
      </c>
      <c r="C264" s="2">
        <v>42632</v>
      </c>
      <c r="D264" s="2">
        <v>42634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  <c r="V264" s="3" t="str">
        <f>IF(M264=People!$B$2, People!$A$2, IF(M264=People!$B$3, People!$A$3, IF(M264=People!$B$4, People!$A$4, IF(M264=People!$B$5, People!$A$5, 0))))</f>
        <v>Kelly Williams</v>
      </c>
      <c r="W264" s="3" t="str">
        <f>IFERROR(VLOOKUP(Orders!$B264,Returns!$B:$C,2,0),"No")</f>
        <v>No</v>
      </c>
      <c r="X264" s="3" t="str">
        <f>IFERROR((INDEX(Returns!$C$2:$C$801, MATCH(B264, Returns!$B$2:$B$801, 0))), "No")</f>
        <v>No</v>
      </c>
    </row>
    <row r="265" spans="1:24">
      <c r="A265" s="1">
        <v>264</v>
      </c>
      <c r="B265" t="s">
        <v>6342</v>
      </c>
      <c r="C265" s="2">
        <v>42632</v>
      </c>
      <c r="D265" s="2">
        <v>42634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  <c r="V265" s="3" t="str">
        <f>IF(M265=People!$B$2, People!$A$2, IF(M265=People!$B$3, People!$A$3, IF(M265=People!$B$4, People!$A$4, IF(M265=People!$B$5, People!$A$5, 0))))</f>
        <v>Kelly Williams</v>
      </c>
      <c r="W265" s="3" t="str">
        <f>IFERROR(VLOOKUP(Orders!$B265,Returns!$B:$C,2,0),"No")</f>
        <v>No</v>
      </c>
      <c r="X265" s="3" t="str">
        <f>IFERROR((INDEX(Returns!$C$2:$C$801, MATCH(B265, Returns!$B$2:$B$801, 0))), "No")</f>
        <v>No</v>
      </c>
    </row>
    <row r="266" spans="1:24">
      <c r="A266" s="1">
        <v>265</v>
      </c>
      <c r="B266" t="s">
        <v>6343</v>
      </c>
      <c r="C266" s="2">
        <v>43257</v>
      </c>
      <c r="D266" s="2">
        <v>43264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  <c r="V266" s="3" t="str">
        <f>IF(M266=People!$B$2, People!$A$2, IF(M266=People!$B$3, People!$A$3, IF(M266=People!$B$4, People!$A$4, IF(M266=People!$B$5, People!$A$5, 0))))</f>
        <v>Kelly Williams</v>
      </c>
      <c r="W266" s="3" t="str">
        <f>IFERROR(VLOOKUP(Orders!$B266,Returns!$B:$C,2,0),"No")</f>
        <v>No</v>
      </c>
      <c r="X266" s="3" t="str">
        <f>IFERROR((INDEX(Returns!$C$2:$C$801, MATCH(B266, Returns!$B$2:$B$801, 0))), "No")</f>
        <v>No</v>
      </c>
    </row>
    <row r="267" spans="1:24">
      <c r="A267" s="1">
        <v>266</v>
      </c>
      <c r="B267" t="s">
        <v>6344</v>
      </c>
      <c r="C267" s="2">
        <v>43049</v>
      </c>
      <c r="D267" s="2">
        <v>43054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  <c r="V267" s="3" t="str">
        <f>IF(M267=People!$B$2, People!$A$2, IF(M267=People!$B$3, People!$A$3, IF(M267=People!$B$4, People!$A$4, IF(M267=People!$B$5, People!$A$5, 0))))</f>
        <v>Anna Andreadi</v>
      </c>
      <c r="W267" s="3" t="str">
        <f>IFERROR(VLOOKUP(Orders!$B267,Returns!$B:$C,2,0),"No")</f>
        <v>No</v>
      </c>
      <c r="X267" s="3" t="str">
        <f>IFERROR((INDEX(Returns!$C$2:$C$801, MATCH(B267, Returns!$B$2:$B$801, 0))), "No")</f>
        <v>No</v>
      </c>
    </row>
    <row r="268" spans="1:24">
      <c r="A268" s="1">
        <v>267</v>
      </c>
      <c r="B268" t="s">
        <v>6345</v>
      </c>
      <c r="C268" s="2">
        <v>43632</v>
      </c>
      <c r="D268" s="2">
        <v>43636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  <c r="V268" s="3" t="str">
        <f>IF(M268=People!$B$2, People!$A$2, IF(M268=People!$B$3, People!$A$3, IF(M268=People!$B$4, People!$A$4, IF(M268=People!$B$5, People!$A$5, 0))))</f>
        <v>Cassandra Brandow</v>
      </c>
      <c r="W268" s="3" t="str">
        <f>IFERROR(VLOOKUP(Orders!$B268,Returns!$B:$C,2,0),"No")</f>
        <v>No</v>
      </c>
      <c r="X268" s="3" t="str">
        <f>IFERROR((INDEX(Returns!$C$2:$C$801, MATCH(B268, Returns!$B$2:$B$801, 0))), "No")</f>
        <v>No</v>
      </c>
    </row>
    <row r="269" spans="1:24">
      <c r="A269" s="1">
        <v>268</v>
      </c>
      <c r="B269" t="s">
        <v>6346</v>
      </c>
      <c r="C269" s="2">
        <v>43122</v>
      </c>
      <c r="D269" s="2">
        <v>43128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  <c r="V269" s="3" t="str">
        <f>IF(M269=People!$B$2, People!$A$2, IF(M269=People!$B$3, People!$A$3, IF(M269=People!$B$4, People!$A$4, IF(M269=People!$B$5, People!$A$5, 0))))</f>
        <v>Chuck Magee</v>
      </c>
      <c r="W269" s="3" t="str">
        <f>IFERROR(VLOOKUP(Orders!$B269,Returns!$B:$C,2,0),"No")</f>
        <v>No</v>
      </c>
      <c r="X269" s="3" t="str">
        <f>IFERROR((INDEX(Returns!$C$2:$C$801, MATCH(B269, Returns!$B$2:$B$801, 0))), "No")</f>
        <v>No</v>
      </c>
    </row>
    <row r="270" spans="1:24">
      <c r="A270" s="1">
        <v>269</v>
      </c>
      <c r="B270" t="s">
        <v>6347</v>
      </c>
      <c r="C270" s="2">
        <v>43808</v>
      </c>
      <c r="D270" s="2">
        <v>43812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  <c r="V270" s="3" t="str">
        <f>IF(M270=People!$B$2, People!$A$2, IF(M270=People!$B$3, People!$A$3, IF(M270=People!$B$4, People!$A$4, IF(M270=People!$B$5, People!$A$5, 0))))</f>
        <v>Chuck Magee</v>
      </c>
      <c r="W270" s="3" t="str">
        <f>IFERROR(VLOOKUP(Orders!$B270,Returns!$B:$C,2,0),"No")</f>
        <v>No</v>
      </c>
      <c r="X270" s="3" t="str">
        <f>IFERROR((INDEX(Returns!$C$2:$C$801, MATCH(B270, Returns!$B$2:$B$801, 0))), "No")</f>
        <v>No</v>
      </c>
    </row>
    <row r="271" spans="1:24">
      <c r="A271" s="1">
        <v>270</v>
      </c>
      <c r="B271" t="s">
        <v>6347</v>
      </c>
      <c r="C271" s="2">
        <v>43808</v>
      </c>
      <c r="D271" s="2">
        <v>43812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3" t="str">
        <f>IF(M271=People!$B$2, People!$A$2, IF(M271=People!$B$3, People!$A$3, IF(M271=People!$B$4, People!$A$4, IF(M271=People!$B$5, People!$A$5, 0))))</f>
        <v>Chuck Magee</v>
      </c>
      <c r="W271" s="3" t="str">
        <f>IFERROR(VLOOKUP(Orders!$B271,Returns!$B:$C,2,0),"No")</f>
        <v>No</v>
      </c>
      <c r="X271" s="3" t="str">
        <f>IFERROR((INDEX(Returns!$C$2:$C$801, MATCH(B271, Returns!$B$2:$B$801, 0))), "No")</f>
        <v>No</v>
      </c>
    </row>
    <row r="272" spans="1:24">
      <c r="A272" s="1">
        <v>271</v>
      </c>
      <c r="B272" t="s">
        <v>6348</v>
      </c>
      <c r="C272" s="2">
        <v>43827</v>
      </c>
      <c r="D272" s="2">
        <v>43832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  <c r="V272" s="3" t="str">
        <f>IF(M272=People!$B$2, People!$A$2, IF(M272=People!$B$3, People!$A$3, IF(M272=People!$B$4, People!$A$4, IF(M272=People!$B$5, People!$A$5, 0))))</f>
        <v>Anna Andreadi</v>
      </c>
      <c r="W272" s="3" t="str">
        <f>IFERROR(VLOOKUP(Orders!$B272,Returns!$B:$C,2,0),"No")</f>
        <v>No</v>
      </c>
      <c r="X272" s="3" t="str">
        <f>IFERROR((INDEX(Returns!$C$2:$C$801, MATCH(B272, Returns!$B$2:$B$801, 0))), "No")</f>
        <v>No</v>
      </c>
    </row>
    <row r="273" spans="1:24">
      <c r="A273" s="1">
        <v>272</v>
      </c>
      <c r="B273" t="s">
        <v>6349</v>
      </c>
      <c r="C273" s="2">
        <v>42946</v>
      </c>
      <c r="D273" s="2">
        <v>42947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  <c r="V273" s="3" t="str">
        <f>IF(M273=People!$B$2, People!$A$2, IF(M273=People!$B$3, People!$A$3, IF(M273=People!$B$4, People!$A$4, IF(M273=People!$B$5, People!$A$5, 0))))</f>
        <v>Anna Andreadi</v>
      </c>
      <c r="W273" s="3" t="str">
        <f>IFERROR(VLOOKUP(Orders!$B273,Returns!$B:$C,2,0),"No")</f>
        <v>No</v>
      </c>
      <c r="X273" s="3" t="str">
        <f>IFERROR((INDEX(Returns!$C$2:$C$801, MATCH(B273, Returns!$B$2:$B$801, 0))), "No")</f>
        <v>No</v>
      </c>
    </row>
    <row r="274" spans="1:24">
      <c r="A274" s="1">
        <v>273</v>
      </c>
      <c r="B274" t="s">
        <v>6349</v>
      </c>
      <c r="C274" s="2">
        <v>42946</v>
      </c>
      <c r="D274" s="2">
        <v>42947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  <c r="V274" s="3" t="str">
        <f>IF(M274=People!$B$2, People!$A$2, IF(M274=People!$B$3, People!$A$3, IF(M274=People!$B$4, People!$A$4, IF(M274=People!$B$5, People!$A$5, 0))))</f>
        <v>Anna Andreadi</v>
      </c>
      <c r="W274" s="3" t="str">
        <f>IFERROR(VLOOKUP(Orders!$B274,Returns!$B:$C,2,0),"No")</f>
        <v>No</v>
      </c>
      <c r="X274" s="3" t="str">
        <f>IFERROR((INDEX(Returns!$C$2:$C$801, MATCH(B274, Returns!$B$2:$B$801, 0))), "No")</f>
        <v>No</v>
      </c>
    </row>
    <row r="275" spans="1:24">
      <c r="A275" s="1">
        <v>274</v>
      </c>
      <c r="B275" t="s">
        <v>6349</v>
      </c>
      <c r="C275" s="2">
        <v>42946</v>
      </c>
      <c r="D275" s="2">
        <v>42947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  <c r="V275" s="3" t="str">
        <f>IF(M275=People!$B$2, People!$A$2, IF(M275=People!$B$3, People!$A$3, IF(M275=People!$B$4, People!$A$4, IF(M275=People!$B$5, People!$A$5, 0))))</f>
        <v>Anna Andreadi</v>
      </c>
      <c r="W275" s="3" t="str">
        <f>IFERROR(VLOOKUP(Orders!$B275,Returns!$B:$C,2,0),"No")</f>
        <v>No</v>
      </c>
      <c r="X275" s="3" t="str">
        <f>IFERROR((INDEX(Returns!$C$2:$C$801, MATCH(B275, Returns!$B$2:$B$801, 0))), "No")</f>
        <v>No</v>
      </c>
    </row>
    <row r="276" spans="1:24">
      <c r="A276" s="1">
        <v>275</v>
      </c>
      <c r="B276" t="s">
        <v>6350</v>
      </c>
      <c r="C276" s="2">
        <v>43724</v>
      </c>
      <c r="D276" s="2">
        <v>43725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  <c r="V276" s="3" t="str">
        <f>IF(M276=People!$B$2, People!$A$2, IF(M276=People!$B$3, People!$A$3, IF(M276=People!$B$4, People!$A$4, IF(M276=People!$B$5, People!$A$5, 0))))</f>
        <v>Anna Andreadi</v>
      </c>
      <c r="W276" s="3" t="str">
        <f>IFERROR(VLOOKUP(Orders!$B276,Returns!$B:$C,2,0),"No")</f>
        <v>No</v>
      </c>
      <c r="X276" s="3" t="str">
        <f>IFERROR((INDEX(Returns!$C$2:$C$801, MATCH(B276, Returns!$B$2:$B$801, 0))), "No")</f>
        <v>No</v>
      </c>
    </row>
    <row r="277" spans="1:24">
      <c r="A277" s="1">
        <v>276</v>
      </c>
      <c r="B277" t="s">
        <v>6350</v>
      </c>
      <c r="C277" s="2">
        <v>43724</v>
      </c>
      <c r="D277" s="2">
        <v>43725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  <c r="V277" s="3" t="str">
        <f>IF(M277=People!$B$2, People!$A$2, IF(M277=People!$B$3, People!$A$3, IF(M277=People!$B$4, People!$A$4, IF(M277=People!$B$5, People!$A$5, 0))))</f>
        <v>Anna Andreadi</v>
      </c>
      <c r="W277" s="3" t="str">
        <f>IFERROR(VLOOKUP(Orders!$B277,Returns!$B:$C,2,0),"No")</f>
        <v>No</v>
      </c>
      <c r="X277" s="3" t="str">
        <f>IFERROR((INDEX(Returns!$C$2:$C$801, MATCH(B277, Returns!$B$2:$B$801, 0))), "No")</f>
        <v>No</v>
      </c>
    </row>
    <row r="278" spans="1:24">
      <c r="A278" s="1">
        <v>277</v>
      </c>
      <c r="B278" t="s">
        <v>6351</v>
      </c>
      <c r="C278" s="2">
        <v>43751</v>
      </c>
      <c r="D278" s="2">
        <v>43755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  <c r="V278" s="3" t="str">
        <f>IF(M278=People!$B$2, People!$A$2, IF(M278=People!$B$3, People!$A$3, IF(M278=People!$B$4, People!$A$4, IF(M278=People!$B$5, People!$A$5, 0))))</f>
        <v>Chuck Magee</v>
      </c>
      <c r="W278" s="3" t="str">
        <f>IFERROR(VLOOKUP(Orders!$B278,Returns!$B:$C,2,0),"No")</f>
        <v>No</v>
      </c>
      <c r="X278" s="3" t="str">
        <f>IFERROR((INDEX(Returns!$C$2:$C$801, MATCH(B278, Returns!$B$2:$B$801, 0))), "No")</f>
        <v>No</v>
      </c>
    </row>
    <row r="279" spans="1:24">
      <c r="A279" s="1">
        <v>278</v>
      </c>
      <c r="B279" t="s">
        <v>6351</v>
      </c>
      <c r="C279" s="2">
        <v>43751</v>
      </c>
      <c r="D279" s="2">
        <v>43755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  <c r="V279" s="3" t="str">
        <f>IF(M279=People!$B$2, People!$A$2, IF(M279=People!$B$3, People!$A$3, IF(M279=People!$B$4, People!$A$4, IF(M279=People!$B$5, People!$A$5, 0))))</f>
        <v>Chuck Magee</v>
      </c>
      <c r="W279" s="3" t="str">
        <f>IFERROR(VLOOKUP(Orders!$B279,Returns!$B:$C,2,0),"No")</f>
        <v>No</v>
      </c>
      <c r="X279" s="3" t="str">
        <f>IFERROR((INDEX(Returns!$C$2:$C$801, MATCH(B279, Returns!$B$2:$B$801, 0))), "No")</f>
        <v>No</v>
      </c>
    </row>
    <row r="280" spans="1:24">
      <c r="A280" s="1">
        <v>279</v>
      </c>
      <c r="B280" t="s">
        <v>6351</v>
      </c>
      <c r="C280" s="2">
        <v>43751</v>
      </c>
      <c r="D280" s="2">
        <v>43755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3" t="str">
        <f>IF(M280=People!$B$2, People!$A$2, IF(M280=People!$B$3, People!$A$3, IF(M280=People!$B$4, People!$A$4, IF(M280=People!$B$5, People!$A$5, 0))))</f>
        <v>Chuck Magee</v>
      </c>
      <c r="W280" s="3" t="str">
        <f>IFERROR(VLOOKUP(Orders!$B280,Returns!$B:$C,2,0),"No")</f>
        <v>No</v>
      </c>
      <c r="X280" s="3" t="str">
        <f>IFERROR((INDEX(Returns!$C$2:$C$801, MATCH(B280, Returns!$B$2:$B$801, 0))), "No")</f>
        <v>No</v>
      </c>
    </row>
    <row r="281" spans="1:24">
      <c r="A281" s="1">
        <v>280</v>
      </c>
      <c r="B281" t="s">
        <v>6351</v>
      </c>
      <c r="C281" s="2">
        <v>43751</v>
      </c>
      <c r="D281" s="2">
        <v>43755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  <c r="V281" s="3" t="str">
        <f>IF(M281=People!$B$2, People!$A$2, IF(M281=People!$B$3, People!$A$3, IF(M281=People!$B$4, People!$A$4, IF(M281=People!$B$5, People!$A$5, 0))))</f>
        <v>Chuck Magee</v>
      </c>
      <c r="W281" s="3" t="str">
        <f>IFERROR(VLOOKUP(Orders!$B281,Returns!$B:$C,2,0),"No")</f>
        <v>No</v>
      </c>
      <c r="X281" s="3" t="str">
        <f>IFERROR((INDEX(Returns!$C$2:$C$801, MATCH(B281, Returns!$B$2:$B$801, 0))), "No")</f>
        <v>No</v>
      </c>
    </row>
    <row r="282" spans="1:24">
      <c r="A282" s="1">
        <v>281</v>
      </c>
      <c r="B282" t="s">
        <v>6352</v>
      </c>
      <c r="C282" s="2">
        <v>43004</v>
      </c>
      <c r="D282" s="2">
        <v>43006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  <c r="V282" s="3" t="str">
        <f>IF(M282=People!$B$2, People!$A$2, IF(M282=People!$B$3, People!$A$3, IF(M282=People!$B$4, People!$A$4, IF(M282=People!$B$5, People!$A$5, 0))))</f>
        <v>Kelly Williams</v>
      </c>
      <c r="W282" s="3" t="str">
        <f>IFERROR(VLOOKUP(Orders!$B282,Returns!$B:$C,2,0),"No")</f>
        <v>No</v>
      </c>
      <c r="X282" s="3" t="str">
        <f>IFERROR((INDEX(Returns!$C$2:$C$801, MATCH(B282, Returns!$B$2:$B$801, 0))), "No")</f>
        <v>No</v>
      </c>
    </row>
    <row r="283" spans="1:24">
      <c r="A283" s="1">
        <v>282</v>
      </c>
      <c r="B283" t="s">
        <v>6352</v>
      </c>
      <c r="C283" s="2">
        <v>43004</v>
      </c>
      <c r="D283" s="2">
        <v>43006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  <c r="V283" s="3" t="str">
        <f>IF(M283=People!$B$2, People!$A$2, IF(M283=People!$B$3, People!$A$3, IF(M283=People!$B$4, People!$A$4, IF(M283=People!$B$5, People!$A$5, 0))))</f>
        <v>Kelly Williams</v>
      </c>
      <c r="W283" s="3" t="str">
        <f>IFERROR(VLOOKUP(Orders!$B283,Returns!$B:$C,2,0),"No")</f>
        <v>No</v>
      </c>
      <c r="X283" s="3" t="str">
        <f>IFERROR((INDEX(Returns!$C$2:$C$801, MATCH(B283, Returns!$B$2:$B$801, 0))), "No")</f>
        <v>No</v>
      </c>
    </row>
    <row r="284" spans="1:24">
      <c r="A284" s="1">
        <v>283</v>
      </c>
      <c r="B284" t="s">
        <v>6353</v>
      </c>
      <c r="C284" s="2">
        <v>43041</v>
      </c>
      <c r="D284" s="2">
        <v>43045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  <c r="V284" s="3" t="str">
        <f>IF(M284=People!$B$2, People!$A$2, IF(M284=People!$B$3, People!$A$3, IF(M284=People!$B$4, People!$A$4, IF(M284=People!$B$5, People!$A$5, 0))))</f>
        <v>Anna Andreadi</v>
      </c>
      <c r="W284" s="3" t="str">
        <f>IFERROR(VLOOKUP(Orders!$B284,Returns!$B:$C,2,0),"No")</f>
        <v>No</v>
      </c>
      <c r="X284" s="3" t="str">
        <f>IFERROR((INDEX(Returns!$C$2:$C$801, MATCH(B284, Returns!$B$2:$B$801, 0))), "No")</f>
        <v>No</v>
      </c>
    </row>
    <row r="285" spans="1:24">
      <c r="A285" s="1">
        <v>284</v>
      </c>
      <c r="B285" t="s">
        <v>6354</v>
      </c>
      <c r="C285" s="2">
        <v>43004</v>
      </c>
      <c r="D285" s="2">
        <v>43010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  <c r="V285" s="3" t="str">
        <f>IF(M285=People!$B$2, People!$A$2, IF(M285=People!$B$3, People!$A$3, IF(M285=People!$B$4, People!$A$4, IF(M285=People!$B$5, People!$A$5, 0))))</f>
        <v>Anna Andreadi</v>
      </c>
      <c r="W285" s="3" t="str">
        <f>IFERROR(VLOOKUP(Orders!$B285,Returns!$B:$C,2,0),"No")</f>
        <v>No</v>
      </c>
      <c r="X285" s="3" t="str">
        <f>IFERROR((INDEX(Returns!$C$2:$C$801, MATCH(B285, Returns!$B$2:$B$801, 0))), "No")</f>
        <v>No</v>
      </c>
    </row>
    <row r="286" spans="1:24">
      <c r="A286" s="1">
        <v>285</v>
      </c>
      <c r="B286" t="s">
        <v>6354</v>
      </c>
      <c r="C286" s="2">
        <v>43004</v>
      </c>
      <c r="D286" s="2">
        <v>43010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  <c r="V286" s="3" t="str">
        <f>IF(M286=People!$B$2, People!$A$2, IF(M286=People!$B$3, People!$A$3, IF(M286=People!$B$4, People!$A$4, IF(M286=People!$B$5, People!$A$5, 0))))</f>
        <v>Anna Andreadi</v>
      </c>
      <c r="W286" s="3" t="str">
        <f>IFERROR(VLOOKUP(Orders!$B286,Returns!$B:$C,2,0),"No")</f>
        <v>No</v>
      </c>
      <c r="X286" s="3" t="str">
        <f>IFERROR((INDEX(Returns!$C$2:$C$801, MATCH(B286, Returns!$B$2:$B$801, 0))), "No")</f>
        <v>No</v>
      </c>
    </row>
    <row r="287" spans="1:24">
      <c r="A287" s="1">
        <v>286</v>
      </c>
      <c r="B287" t="s">
        <v>6354</v>
      </c>
      <c r="C287" s="2">
        <v>43004</v>
      </c>
      <c r="D287" s="2">
        <v>43010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  <c r="V287" s="3" t="str">
        <f>IF(M287=People!$B$2, People!$A$2, IF(M287=People!$B$3, People!$A$3, IF(M287=People!$B$4, People!$A$4, IF(M287=People!$B$5, People!$A$5, 0))))</f>
        <v>Anna Andreadi</v>
      </c>
      <c r="W287" s="3" t="str">
        <f>IFERROR(VLOOKUP(Orders!$B287,Returns!$B:$C,2,0),"No")</f>
        <v>No</v>
      </c>
      <c r="X287" s="3" t="str">
        <f>IFERROR((INDEX(Returns!$C$2:$C$801, MATCH(B287, Returns!$B$2:$B$801, 0))), "No")</f>
        <v>No</v>
      </c>
    </row>
    <row r="288" spans="1:24">
      <c r="A288" s="1">
        <v>287</v>
      </c>
      <c r="B288" t="s">
        <v>6355</v>
      </c>
      <c r="C288" s="2">
        <v>43452</v>
      </c>
      <c r="D288" s="2">
        <v>43454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  <c r="V288" s="3" t="str">
        <f>IF(M288=People!$B$2, People!$A$2, IF(M288=People!$B$3, People!$A$3, IF(M288=People!$B$4, People!$A$4, IF(M288=People!$B$5, People!$A$5, 0))))</f>
        <v>Cassandra Brandow</v>
      </c>
      <c r="W288" s="3" t="str">
        <f>IFERROR(VLOOKUP(Orders!$B288,Returns!$B:$C,2,0),"No")</f>
        <v>No</v>
      </c>
      <c r="X288" s="3" t="str">
        <f>IFERROR((INDEX(Returns!$C$2:$C$801, MATCH(B288, Returns!$B$2:$B$801, 0))), "No")</f>
        <v>No</v>
      </c>
    </row>
    <row r="289" spans="1:24">
      <c r="A289" s="1">
        <v>288</v>
      </c>
      <c r="B289" t="s">
        <v>6355</v>
      </c>
      <c r="C289" s="2">
        <v>43452</v>
      </c>
      <c r="D289" s="2">
        <v>43454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  <c r="V289" s="3" t="str">
        <f>IF(M289=People!$B$2, People!$A$2, IF(M289=People!$B$3, People!$A$3, IF(M289=People!$B$4, People!$A$4, IF(M289=People!$B$5, People!$A$5, 0))))</f>
        <v>Cassandra Brandow</v>
      </c>
      <c r="W289" s="3" t="str">
        <f>IFERROR(VLOOKUP(Orders!$B289,Returns!$B:$C,2,0),"No")</f>
        <v>No</v>
      </c>
      <c r="X289" s="3" t="str">
        <f>IFERROR((INDEX(Returns!$C$2:$C$801, MATCH(B289, Returns!$B$2:$B$801, 0))), "No")</f>
        <v>No</v>
      </c>
    </row>
    <row r="290" spans="1:24">
      <c r="A290" s="1">
        <v>289</v>
      </c>
      <c r="B290" t="s">
        <v>6355</v>
      </c>
      <c r="C290" s="2">
        <v>43452</v>
      </c>
      <c r="D290" s="2">
        <v>43454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  <c r="V290" s="3" t="str">
        <f>IF(M290=People!$B$2, People!$A$2, IF(M290=People!$B$3, People!$A$3, IF(M290=People!$B$4, People!$A$4, IF(M290=People!$B$5, People!$A$5, 0))))</f>
        <v>Cassandra Brandow</v>
      </c>
      <c r="W290" s="3" t="str">
        <f>IFERROR(VLOOKUP(Orders!$B290,Returns!$B:$C,2,0),"No")</f>
        <v>No</v>
      </c>
      <c r="X290" s="3" t="str">
        <f>IFERROR((INDEX(Returns!$C$2:$C$801, MATCH(B290, Returns!$B$2:$B$801, 0))), "No")</f>
        <v>No</v>
      </c>
    </row>
    <row r="291" spans="1:24">
      <c r="A291" s="1">
        <v>290</v>
      </c>
      <c r="B291" t="s">
        <v>6356</v>
      </c>
      <c r="C291" s="2">
        <v>43424</v>
      </c>
      <c r="D291" s="2">
        <v>43428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  <c r="V291" s="3" t="str">
        <f>IF(M291=People!$B$2, People!$A$2, IF(M291=People!$B$3, People!$A$3, IF(M291=People!$B$4, People!$A$4, IF(M291=People!$B$5, People!$A$5, 0))))</f>
        <v>Chuck Magee</v>
      </c>
      <c r="W291" s="3" t="str">
        <f>IFERROR(VLOOKUP(Orders!$B291,Returns!$B:$C,2,0),"No")</f>
        <v>No</v>
      </c>
      <c r="X291" s="3" t="str">
        <f>IFERROR((INDEX(Returns!$C$2:$C$801, MATCH(B291, Returns!$B$2:$B$801, 0))), "No")</f>
        <v>No</v>
      </c>
    </row>
    <row r="292" spans="1:24">
      <c r="A292" s="1">
        <v>291</v>
      </c>
      <c r="B292" t="s">
        <v>6356</v>
      </c>
      <c r="C292" s="2">
        <v>43424</v>
      </c>
      <c r="D292" s="2">
        <v>43428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  <c r="V292" s="3" t="str">
        <f>IF(M292=People!$B$2, People!$A$2, IF(M292=People!$B$3, People!$A$3, IF(M292=People!$B$4, People!$A$4, IF(M292=People!$B$5, People!$A$5, 0))))</f>
        <v>Chuck Magee</v>
      </c>
      <c r="W292" s="3" t="str">
        <f>IFERROR(VLOOKUP(Orders!$B292,Returns!$B:$C,2,0),"No")</f>
        <v>No</v>
      </c>
      <c r="X292" s="3" t="str">
        <f>IFERROR((INDEX(Returns!$C$2:$C$801, MATCH(B292, Returns!$B$2:$B$801, 0))), "No")</f>
        <v>No</v>
      </c>
    </row>
    <row r="293" spans="1:24">
      <c r="A293" s="1">
        <v>292</v>
      </c>
      <c r="B293" t="s">
        <v>6356</v>
      </c>
      <c r="C293" s="2">
        <v>43424</v>
      </c>
      <c r="D293" s="2">
        <v>43428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  <c r="V293" s="3" t="str">
        <f>IF(M293=People!$B$2, People!$A$2, IF(M293=People!$B$3, People!$A$3, IF(M293=People!$B$4, People!$A$4, IF(M293=People!$B$5, People!$A$5, 0))))</f>
        <v>Chuck Magee</v>
      </c>
      <c r="W293" s="3" t="str">
        <f>IFERROR(VLOOKUP(Orders!$B293,Returns!$B:$C,2,0),"No")</f>
        <v>No</v>
      </c>
      <c r="X293" s="3" t="str">
        <f>IFERROR((INDEX(Returns!$C$2:$C$801, MATCH(B293, Returns!$B$2:$B$801, 0))), "No")</f>
        <v>No</v>
      </c>
    </row>
    <row r="294" spans="1:24">
      <c r="A294" s="1">
        <v>293</v>
      </c>
      <c r="B294" t="s">
        <v>6356</v>
      </c>
      <c r="C294" s="2">
        <v>43424</v>
      </c>
      <c r="D294" s="2">
        <v>43428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  <c r="V294" s="3" t="str">
        <f>IF(M294=People!$B$2, People!$A$2, IF(M294=People!$B$3, People!$A$3, IF(M294=People!$B$4, People!$A$4, IF(M294=People!$B$5, People!$A$5, 0))))</f>
        <v>Chuck Magee</v>
      </c>
      <c r="W294" s="3" t="str">
        <f>IFERROR(VLOOKUP(Orders!$B294,Returns!$B:$C,2,0),"No")</f>
        <v>No</v>
      </c>
      <c r="X294" s="3" t="str">
        <f>IFERROR((INDEX(Returns!$C$2:$C$801, MATCH(B294, Returns!$B$2:$B$801, 0))), "No")</f>
        <v>No</v>
      </c>
    </row>
    <row r="295" spans="1:24">
      <c r="A295" s="1">
        <v>294</v>
      </c>
      <c r="B295" t="s">
        <v>6357</v>
      </c>
      <c r="C295" s="2">
        <v>42730</v>
      </c>
      <c r="D295" s="2">
        <v>42732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  <c r="V295" s="3" t="str">
        <f>IF(M295=People!$B$2, People!$A$2, IF(M295=People!$B$3, People!$A$3, IF(M295=People!$B$4, People!$A$4, IF(M295=People!$B$5, People!$A$5, 0))))</f>
        <v>Anna Andreadi</v>
      </c>
      <c r="W295" s="3" t="str">
        <f>IFERROR(VLOOKUP(Orders!$B295,Returns!$B:$C,2,0),"No")</f>
        <v>No</v>
      </c>
      <c r="X295" s="3" t="str">
        <f>IFERROR((INDEX(Returns!$C$2:$C$801, MATCH(B295, Returns!$B$2:$B$801, 0))), "No")</f>
        <v>No</v>
      </c>
    </row>
    <row r="296" spans="1:24">
      <c r="A296" s="1">
        <v>295</v>
      </c>
      <c r="B296" t="s">
        <v>6357</v>
      </c>
      <c r="C296" s="2">
        <v>42730</v>
      </c>
      <c r="D296" s="2">
        <v>42732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  <c r="V296" s="3" t="str">
        <f>IF(M296=People!$B$2, People!$A$2, IF(M296=People!$B$3, People!$A$3, IF(M296=People!$B$4, People!$A$4, IF(M296=People!$B$5, People!$A$5, 0))))</f>
        <v>Anna Andreadi</v>
      </c>
      <c r="W296" s="3" t="str">
        <f>IFERROR(VLOOKUP(Orders!$B296,Returns!$B:$C,2,0),"No")</f>
        <v>No</v>
      </c>
      <c r="X296" s="3" t="str">
        <f>IFERROR((INDEX(Returns!$C$2:$C$801, MATCH(B296, Returns!$B$2:$B$801, 0))), "No")</f>
        <v>No</v>
      </c>
    </row>
    <row r="297" spans="1:24">
      <c r="A297" s="1">
        <v>296</v>
      </c>
      <c r="B297" t="s">
        <v>6357</v>
      </c>
      <c r="C297" s="2">
        <v>42730</v>
      </c>
      <c r="D297" s="2">
        <v>42732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  <c r="V297" s="3" t="str">
        <f>IF(M297=People!$B$2, People!$A$2, IF(M297=People!$B$3, People!$A$3, IF(M297=People!$B$4, People!$A$4, IF(M297=People!$B$5, People!$A$5, 0))))</f>
        <v>Anna Andreadi</v>
      </c>
      <c r="W297" s="3" t="str">
        <f>IFERROR(VLOOKUP(Orders!$B297,Returns!$B:$C,2,0),"No")</f>
        <v>No</v>
      </c>
      <c r="X297" s="3" t="str">
        <f>IFERROR((INDEX(Returns!$C$2:$C$801, MATCH(B297, Returns!$B$2:$B$801, 0))), "No")</f>
        <v>No</v>
      </c>
    </row>
    <row r="298" spans="1:24">
      <c r="A298" s="1">
        <v>297</v>
      </c>
      <c r="B298" t="s">
        <v>6357</v>
      </c>
      <c r="C298" s="2">
        <v>42730</v>
      </c>
      <c r="D298" s="2">
        <v>42732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  <c r="V298" s="3" t="str">
        <f>IF(M298=People!$B$2, People!$A$2, IF(M298=People!$B$3, People!$A$3, IF(M298=People!$B$4, People!$A$4, IF(M298=People!$B$5, People!$A$5, 0))))</f>
        <v>Anna Andreadi</v>
      </c>
      <c r="W298" s="3" t="str">
        <f>IFERROR(VLOOKUP(Orders!$B298,Returns!$B:$C,2,0),"No")</f>
        <v>No</v>
      </c>
      <c r="X298" s="3" t="str">
        <f>IFERROR((INDEX(Returns!$C$2:$C$801, MATCH(B298, Returns!$B$2:$B$801, 0))), "No")</f>
        <v>No</v>
      </c>
    </row>
    <row r="299" spans="1:24">
      <c r="A299" s="1">
        <v>298</v>
      </c>
      <c r="B299" t="s">
        <v>6357</v>
      </c>
      <c r="C299" s="2">
        <v>42730</v>
      </c>
      <c r="D299" s="2">
        <v>42732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  <c r="V299" s="3" t="str">
        <f>IF(M299=People!$B$2, People!$A$2, IF(M299=People!$B$3, People!$A$3, IF(M299=People!$B$4, People!$A$4, IF(M299=People!$B$5, People!$A$5, 0))))</f>
        <v>Anna Andreadi</v>
      </c>
      <c r="W299" s="3" t="str">
        <f>IFERROR(VLOOKUP(Orders!$B299,Returns!$B:$C,2,0),"No")</f>
        <v>No</v>
      </c>
      <c r="X299" s="3" t="str">
        <f>IFERROR((INDEX(Returns!$C$2:$C$801, MATCH(B299, Returns!$B$2:$B$801, 0))), "No")</f>
        <v>No</v>
      </c>
    </row>
    <row r="300" spans="1:24">
      <c r="A300" s="1">
        <v>299</v>
      </c>
      <c r="B300" t="s">
        <v>6358</v>
      </c>
      <c r="C300" s="2">
        <v>43401</v>
      </c>
      <c r="D300" s="2">
        <v>43407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  <c r="V300" s="3" t="str">
        <f>IF(M300=People!$B$2, People!$A$2, IF(M300=People!$B$3, People!$A$3, IF(M300=People!$B$4, People!$A$4, IF(M300=People!$B$5, People!$A$5, 0))))</f>
        <v>Chuck Magee</v>
      </c>
      <c r="W300" s="3" t="str">
        <f>IFERROR(VLOOKUP(Orders!$B300,Returns!$B:$C,2,0),"No")</f>
        <v>No</v>
      </c>
      <c r="X300" s="3" t="str">
        <f>IFERROR((INDEX(Returns!$C$2:$C$801, MATCH(B300, Returns!$B$2:$B$801, 0))), "No")</f>
        <v>No</v>
      </c>
    </row>
    <row r="301" spans="1:24">
      <c r="A301" s="1">
        <v>300</v>
      </c>
      <c r="B301" t="s">
        <v>6358</v>
      </c>
      <c r="C301" s="2">
        <v>43401</v>
      </c>
      <c r="D301" s="2">
        <v>43407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  <c r="V301" s="3" t="str">
        <f>IF(M301=People!$B$2, People!$A$2, IF(M301=People!$B$3, People!$A$3, IF(M301=People!$B$4, People!$A$4, IF(M301=People!$B$5, People!$A$5, 0))))</f>
        <v>Chuck Magee</v>
      </c>
      <c r="W301" s="3" t="str">
        <f>IFERROR(VLOOKUP(Orders!$B301,Returns!$B:$C,2,0),"No")</f>
        <v>No</v>
      </c>
      <c r="X301" s="3" t="str">
        <f>IFERROR((INDEX(Returns!$C$2:$C$801, MATCH(B301, Returns!$B$2:$B$801, 0))), "No")</f>
        <v>No</v>
      </c>
    </row>
    <row r="302" spans="1:24">
      <c r="A302" s="1">
        <v>301</v>
      </c>
      <c r="B302" t="s">
        <v>6358</v>
      </c>
      <c r="C302" s="2">
        <v>43401</v>
      </c>
      <c r="D302" s="2">
        <v>43407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  <c r="V302" s="3" t="str">
        <f>IF(M302=People!$B$2, People!$A$2, IF(M302=People!$B$3, People!$A$3, IF(M302=People!$B$4, People!$A$4, IF(M302=People!$B$5, People!$A$5, 0))))</f>
        <v>Chuck Magee</v>
      </c>
      <c r="W302" s="3" t="str">
        <f>IFERROR(VLOOKUP(Orders!$B302,Returns!$B:$C,2,0),"No")</f>
        <v>No</v>
      </c>
      <c r="X302" s="3" t="str">
        <f>IFERROR((INDEX(Returns!$C$2:$C$801, MATCH(B302, Returns!$B$2:$B$801, 0))), "No")</f>
        <v>No</v>
      </c>
    </row>
    <row r="303" spans="1:24">
      <c r="A303" s="1">
        <v>302</v>
      </c>
      <c r="B303" t="s">
        <v>6358</v>
      </c>
      <c r="C303" s="2">
        <v>43401</v>
      </c>
      <c r="D303" s="2">
        <v>43407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  <c r="V303" s="3" t="str">
        <f>IF(M303=People!$B$2, People!$A$2, IF(M303=People!$B$3, People!$A$3, IF(M303=People!$B$4, People!$A$4, IF(M303=People!$B$5, People!$A$5, 0))))</f>
        <v>Chuck Magee</v>
      </c>
      <c r="W303" s="3" t="str">
        <f>IFERROR(VLOOKUP(Orders!$B303,Returns!$B:$C,2,0),"No")</f>
        <v>No</v>
      </c>
      <c r="X303" s="3" t="str">
        <f>IFERROR((INDEX(Returns!$C$2:$C$801, MATCH(B303, Returns!$B$2:$B$801, 0))), "No")</f>
        <v>No</v>
      </c>
    </row>
    <row r="304" spans="1:24">
      <c r="A304" s="1">
        <v>303</v>
      </c>
      <c r="B304" t="s">
        <v>6358</v>
      </c>
      <c r="C304" s="2">
        <v>43401</v>
      </c>
      <c r="D304" s="2">
        <v>43407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  <c r="V304" s="3" t="str">
        <f>IF(M304=People!$B$2, People!$A$2, IF(M304=People!$B$3, People!$A$3, IF(M304=People!$B$4, People!$A$4, IF(M304=People!$B$5, People!$A$5, 0))))</f>
        <v>Chuck Magee</v>
      </c>
      <c r="W304" s="3" t="str">
        <f>IFERROR(VLOOKUP(Orders!$B304,Returns!$B:$C,2,0),"No")</f>
        <v>No</v>
      </c>
      <c r="X304" s="3" t="str">
        <f>IFERROR((INDEX(Returns!$C$2:$C$801, MATCH(B304, Returns!$B$2:$B$801, 0))), "No")</f>
        <v>No</v>
      </c>
    </row>
    <row r="305" spans="1:24">
      <c r="A305" s="1">
        <v>304</v>
      </c>
      <c r="B305" t="s">
        <v>6359</v>
      </c>
      <c r="C305" s="2">
        <v>43788</v>
      </c>
      <c r="D305" s="2">
        <v>43792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  <c r="V305" s="3" t="str">
        <f>IF(M305=People!$B$2, People!$A$2, IF(M305=People!$B$3, People!$A$3, IF(M305=People!$B$4, People!$A$4, IF(M305=People!$B$5, People!$A$5, 0))))</f>
        <v>Kelly Williams</v>
      </c>
      <c r="W305" s="3" t="str">
        <f>IFERROR(VLOOKUP(Orders!$B305,Returns!$B:$C,2,0),"No")</f>
        <v>No</v>
      </c>
      <c r="X305" s="3" t="str">
        <f>IFERROR((INDEX(Returns!$C$2:$C$801, MATCH(B305, Returns!$B$2:$B$801, 0))), "No")</f>
        <v>No</v>
      </c>
    </row>
    <row r="306" spans="1:24">
      <c r="A306" s="1">
        <v>305</v>
      </c>
      <c r="B306" t="s">
        <v>6360</v>
      </c>
      <c r="C306" s="2">
        <v>42859</v>
      </c>
      <c r="D306" s="2">
        <v>42864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  <c r="V306" s="3" t="str">
        <f>IF(M306=People!$B$2, People!$A$2, IF(M306=People!$B$3, People!$A$3, IF(M306=People!$B$4, People!$A$4, IF(M306=People!$B$5, People!$A$5, 0))))</f>
        <v>Chuck Magee</v>
      </c>
      <c r="W306" s="3" t="str">
        <f>IFERROR(VLOOKUP(Orders!$B306,Returns!$B:$C,2,0),"No")</f>
        <v>No</v>
      </c>
      <c r="X306" s="3" t="str">
        <f>IFERROR((INDEX(Returns!$C$2:$C$801, MATCH(B306, Returns!$B$2:$B$801, 0))), "No")</f>
        <v>No</v>
      </c>
    </row>
    <row r="307" spans="1:24">
      <c r="A307" s="1">
        <v>306</v>
      </c>
      <c r="B307" t="s">
        <v>6361</v>
      </c>
      <c r="C307" s="2">
        <v>42734</v>
      </c>
      <c r="D307" s="2">
        <v>42739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  <c r="V307" s="3" t="str">
        <f>IF(M307=People!$B$2, People!$A$2, IF(M307=People!$B$3, People!$A$3, IF(M307=People!$B$4, People!$A$4, IF(M307=People!$B$5, People!$A$5, 0))))</f>
        <v>Kelly Williams</v>
      </c>
      <c r="W307" s="3" t="str">
        <f>IFERROR(VLOOKUP(Orders!$B307,Returns!$B:$C,2,0),"No")</f>
        <v>No</v>
      </c>
      <c r="X307" s="3" t="str">
        <f>IFERROR((INDEX(Returns!$C$2:$C$801, MATCH(B307, Returns!$B$2:$B$801, 0))), "No")</f>
        <v>No</v>
      </c>
    </row>
    <row r="308" spans="1:24">
      <c r="A308" s="1">
        <v>307</v>
      </c>
      <c r="B308" t="s">
        <v>6362</v>
      </c>
      <c r="C308" s="2">
        <v>42522</v>
      </c>
      <c r="D308" s="2">
        <v>42527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  <c r="V308" s="3" t="str">
        <f>IF(M308=People!$B$2, People!$A$2, IF(M308=People!$B$3, People!$A$3, IF(M308=People!$B$4, People!$A$4, IF(M308=People!$B$5, People!$A$5, 0))))</f>
        <v>Chuck Magee</v>
      </c>
      <c r="W308" s="3" t="str">
        <f>IFERROR(VLOOKUP(Orders!$B308,Returns!$B:$C,2,0),"No")</f>
        <v>No</v>
      </c>
      <c r="X308" s="3" t="str">
        <f>IFERROR((INDEX(Returns!$C$2:$C$801, MATCH(B308, Returns!$B$2:$B$801, 0))), "No")</f>
        <v>No</v>
      </c>
    </row>
    <row r="309" spans="1:24">
      <c r="A309" s="1">
        <v>308</v>
      </c>
      <c r="B309" t="s">
        <v>6362</v>
      </c>
      <c r="C309" s="2">
        <v>42522</v>
      </c>
      <c r="D309" s="2">
        <v>42527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  <c r="V309" s="3" t="str">
        <f>IF(M309=People!$B$2, People!$A$2, IF(M309=People!$B$3, People!$A$3, IF(M309=People!$B$4, People!$A$4, IF(M309=People!$B$5, People!$A$5, 0))))</f>
        <v>Chuck Magee</v>
      </c>
      <c r="W309" s="3" t="str">
        <f>IFERROR(VLOOKUP(Orders!$B309,Returns!$B:$C,2,0),"No")</f>
        <v>No</v>
      </c>
      <c r="X309" s="3" t="str">
        <f>IFERROR((INDEX(Returns!$C$2:$C$801, MATCH(B309, Returns!$B$2:$B$801, 0))), "No")</f>
        <v>No</v>
      </c>
    </row>
    <row r="310" spans="1:24">
      <c r="A310" s="1">
        <v>309</v>
      </c>
      <c r="B310" t="s">
        <v>6363</v>
      </c>
      <c r="C310" s="2">
        <v>43570</v>
      </c>
      <c r="D310" s="2">
        <v>43572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3" t="str">
        <f>IF(M310=People!$B$2, People!$A$2, IF(M310=People!$B$3, People!$A$3, IF(M310=People!$B$4, People!$A$4, IF(M310=People!$B$5, People!$A$5, 0))))</f>
        <v>Cassandra Brandow</v>
      </c>
      <c r="W310" s="3" t="str">
        <f>IFERROR(VLOOKUP(Orders!$B310,Returns!$B:$C,2,0),"No")</f>
        <v>No</v>
      </c>
      <c r="X310" s="3" t="str">
        <f>IFERROR((INDEX(Returns!$C$2:$C$801, MATCH(B310, Returns!$B$2:$B$801, 0))), "No")</f>
        <v>No</v>
      </c>
    </row>
    <row r="311" spans="1:24">
      <c r="A311" s="1">
        <v>310</v>
      </c>
      <c r="B311" t="s">
        <v>6364</v>
      </c>
      <c r="C311" s="2">
        <v>43355</v>
      </c>
      <c r="D311" s="2">
        <v>43357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  <c r="V311" s="3" t="str">
        <f>IF(M311=People!$B$2, People!$A$2, IF(M311=People!$B$3, People!$A$3, IF(M311=People!$B$4, People!$A$4, IF(M311=People!$B$5, People!$A$5, 0))))</f>
        <v>Anna Andreadi</v>
      </c>
      <c r="W311" s="3" t="str">
        <f>IFERROR(VLOOKUP(Orders!$B311,Returns!$B:$C,2,0),"No")</f>
        <v>No</v>
      </c>
      <c r="X311" s="3" t="str">
        <f>IFERROR((INDEX(Returns!$C$2:$C$801, MATCH(B311, Returns!$B$2:$B$801, 0))), "No")</f>
        <v>No</v>
      </c>
    </row>
    <row r="312" spans="1:24">
      <c r="A312" s="1">
        <v>311</v>
      </c>
      <c r="B312" t="s">
        <v>6364</v>
      </c>
      <c r="C312" s="2">
        <v>43355</v>
      </c>
      <c r="D312" s="2">
        <v>43357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  <c r="V312" s="3" t="str">
        <f>IF(M312=People!$B$2, People!$A$2, IF(M312=People!$B$3, People!$A$3, IF(M312=People!$B$4, People!$A$4, IF(M312=People!$B$5, People!$A$5, 0))))</f>
        <v>Anna Andreadi</v>
      </c>
      <c r="W312" s="3" t="str">
        <f>IFERROR(VLOOKUP(Orders!$B312,Returns!$B:$C,2,0),"No")</f>
        <v>No</v>
      </c>
      <c r="X312" s="3" t="str">
        <f>IFERROR((INDEX(Returns!$C$2:$C$801, MATCH(B312, Returns!$B$2:$B$801, 0))), "No")</f>
        <v>No</v>
      </c>
    </row>
    <row r="313" spans="1:24">
      <c r="A313" s="1">
        <v>312</v>
      </c>
      <c r="B313" t="s">
        <v>6364</v>
      </c>
      <c r="C313" s="2">
        <v>43355</v>
      </c>
      <c r="D313" s="2">
        <v>43357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  <c r="V313" s="3" t="str">
        <f>IF(M313=People!$B$2, People!$A$2, IF(M313=People!$B$3, People!$A$3, IF(M313=People!$B$4, People!$A$4, IF(M313=People!$B$5, People!$A$5, 0))))</f>
        <v>Anna Andreadi</v>
      </c>
      <c r="W313" s="3" t="str">
        <f>IFERROR(VLOOKUP(Orders!$B313,Returns!$B:$C,2,0),"No")</f>
        <v>No</v>
      </c>
      <c r="X313" s="3" t="str">
        <f>IFERROR((INDEX(Returns!$C$2:$C$801, MATCH(B313, Returns!$B$2:$B$801, 0))), "No")</f>
        <v>No</v>
      </c>
    </row>
    <row r="314" spans="1:24">
      <c r="A314" s="1">
        <v>313</v>
      </c>
      <c r="B314" t="s">
        <v>6364</v>
      </c>
      <c r="C314" s="2">
        <v>43355</v>
      </c>
      <c r="D314" s="2">
        <v>43357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3" t="str">
        <f>IF(M314=People!$B$2, People!$A$2, IF(M314=People!$B$3, People!$A$3, IF(M314=People!$B$4, People!$A$4, IF(M314=People!$B$5, People!$A$5, 0))))</f>
        <v>Anna Andreadi</v>
      </c>
      <c r="W314" s="3" t="str">
        <f>IFERROR(VLOOKUP(Orders!$B314,Returns!$B:$C,2,0),"No")</f>
        <v>No</v>
      </c>
      <c r="X314" s="3" t="str">
        <f>IFERROR((INDEX(Returns!$C$2:$C$801, MATCH(B314, Returns!$B$2:$B$801, 0))), "No")</f>
        <v>No</v>
      </c>
    </row>
    <row r="315" spans="1:24">
      <c r="A315" s="1">
        <v>314</v>
      </c>
      <c r="B315" t="s">
        <v>6365</v>
      </c>
      <c r="C315" s="2">
        <v>42640</v>
      </c>
      <c r="D315" s="2">
        <v>42646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  <c r="V315" s="3" t="str">
        <f>IF(M315=People!$B$2, People!$A$2, IF(M315=People!$B$3, People!$A$3, IF(M315=People!$B$4, People!$A$4, IF(M315=People!$B$5, People!$A$5, 0))))</f>
        <v>Chuck Magee</v>
      </c>
      <c r="W315" s="3" t="str">
        <f>IFERROR(VLOOKUP(Orders!$B315,Returns!$B:$C,2,0),"No")</f>
        <v>No</v>
      </c>
      <c r="X315" s="3" t="str">
        <f>IFERROR((INDEX(Returns!$C$2:$C$801, MATCH(B315, Returns!$B$2:$B$801, 0))), "No")</f>
        <v>No</v>
      </c>
    </row>
    <row r="316" spans="1:24">
      <c r="A316" s="1">
        <v>315</v>
      </c>
      <c r="B316" t="s">
        <v>6366</v>
      </c>
      <c r="C316" s="2">
        <v>42591</v>
      </c>
      <c r="D316" s="2">
        <v>42598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  <c r="V316" s="3" t="str">
        <f>IF(M316=People!$B$2, People!$A$2, IF(M316=People!$B$3, People!$A$3, IF(M316=People!$B$4, People!$A$4, IF(M316=People!$B$5, People!$A$5, 0))))</f>
        <v>Cassandra Brandow</v>
      </c>
      <c r="W316" s="3" t="str">
        <f>IFERROR(VLOOKUP(Orders!$B316,Returns!$B:$C,2,0),"No")</f>
        <v>No</v>
      </c>
      <c r="X316" s="3" t="str">
        <f>IFERROR((INDEX(Returns!$C$2:$C$801, MATCH(B316, Returns!$B$2:$B$801, 0))), "No")</f>
        <v>No</v>
      </c>
    </row>
    <row r="317" spans="1:24">
      <c r="A317" s="1">
        <v>316</v>
      </c>
      <c r="B317" t="s">
        <v>6366</v>
      </c>
      <c r="C317" s="2">
        <v>42591</v>
      </c>
      <c r="D317" s="2">
        <v>42598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  <c r="V317" s="3" t="str">
        <f>IF(M317=People!$B$2, People!$A$2, IF(M317=People!$B$3, People!$A$3, IF(M317=People!$B$4, People!$A$4, IF(M317=People!$B$5, People!$A$5, 0))))</f>
        <v>Cassandra Brandow</v>
      </c>
      <c r="W317" s="3" t="str">
        <f>IFERROR(VLOOKUP(Orders!$B317,Returns!$B:$C,2,0),"No")</f>
        <v>No</v>
      </c>
      <c r="X317" s="3" t="str">
        <f>IFERROR((INDEX(Returns!$C$2:$C$801, MATCH(B317, Returns!$B$2:$B$801, 0))), "No")</f>
        <v>No</v>
      </c>
    </row>
    <row r="318" spans="1:24">
      <c r="A318" s="1">
        <v>317</v>
      </c>
      <c r="B318" t="s">
        <v>6367</v>
      </c>
      <c r="C318" s="2">
        <v>42732</v>
      </c>
      <c r="D318" s="2">
        <v>42734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  <c r="V318" s="3" t="str">
        <f>IF(M318=People!$B$2, People!$A$2, IF(M318=People!$B$3, People!$A$3, IF(M318=People!$B$4, People!$A$4, IF(M318=People!$B$5, People!$A$5, 0))))</f>
        <v>Chuck Magee</v>
      </c>
      <c r="W318" s="3" t="str">
        <f>IFERROR(VLOOKUP(Orders!$B318,Returns!$B:$C,2,0),"No")</f>
        <v>No</v>
      </c>
      <c r="X318" s="3" t="str">
        <f>IFERROR((INDEX(Returns!$C$2:$C$801, MATCH(B318, Returns!$B$2:$B$801, 0))), "No")</f>
        <v>No</v>
      </c>
    </row>
    <row r="319" spans="1:24">
      <c r="A319" s="1">
        <v>318</v>
      </c>
      <c r="B319" t="s">
        <v>6368</v>
      </c>
      <c r="C319" s="2">
        <v>42678</v>
      </c>
      <c r="D319" s="2">
        <v>42683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  <c r="V319" s="3" t="str">
        <f>IF(M319=People!$B$2, People!$A$2, IF(M319=People!$B$3, People!$A$3, IF(M319=People!$B$4, People!$A$4, IF(M319=People!$B$5, People!$A$5, 0))))</f>
        <v>Chuck Magee</v>
      </c>
      <c r="W319" s="3" t="str">
        <f>IFERROR(VLOOKUP(Orders!$B319,Returns!$B:$C,2,0),"No")</f>
        <v>No</v>
      </c>
      <c r="X319" s="3" t="str">
        <f>IFERROR((INDEX(Returns!$C$2:$C$801, MATCH(B319, Returns!$B$2:$B$801, 0))), "No")</f>
        <v>No</v>
      </c>
    </row>
    <row r="320" spans="1:24">
      <c r="A320" s="1">
        <v>319</v>
      </c>
      <c r="B320" t="s">
        <v>6368</v>
      </c>
      <c r="C320" s="2">
        <v>42678</v>
      </c>
      <c r="D320" s="2">
        <v>42683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  <c r="V320" s="3" t="str">
        <f>IF(M320=People!$B$2, People!$A$2, IF(M320=People!$B$3, People!$A$3, IF(M320=People!$B$4, People!$A$4, IF(M320=People!$B$5, People!$A$5, 0))))</f>
        <v>Chuck Magee</v>
      </c>
      <c r="W320" s="3" t="str">
        <f>IFERROR(VLOOKUP(Orders!$B320,Returns!$B:$C,2,0),"No")</f>
        <v>No</v>
      </c>
      <c r="X320" s="3" t="str">
        <f>IFERROR((INDEX(Returns!$C$2:$C$801, MATCH(B320, Returns!$B$2:$B$801, 0))), "No")</f>
        <v>No</v>
      </c>
    </row>
    <row r="321" spans="1:24">
      <c r="A321" s="1">
        <v>320</v>
      </c>
      <c r="B321" t="s">
        <v>6368</v>
      </c>
      <c r="C321" s="2">
        <v>42678</v>
      </c>
      <c r="D321" s="2">
        <v>42683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  <c r="V321" s="3" t="str">
        <f>IF(M321=People!$B$2, People!$A$2, IF(M321=People!$B$3, People!$A$3, IF(M321=People!$B$4, People!$A$4, IF(M321=People!$B$5, People!$A$5, 0))))</f>
        <v>Chuck Magee</v>
      </c>
      <c r="W321" s="3" t="str">
        <f>IFERROR(VLOOKUP(Orders!$B321,Returns!$B:$C,2,0),"No")</f>
        <v>No</v>
      </c>
      <c r="X321" s="3" t="str">
        <f>IFERROR((INDEX(Returns!$C$2:$C$801, MATCH(B321, Returns!$B$2:$B$801, 0))), "No")</f>
        <v>No</v>
      </c>
    </row>
    <row r="322" spans="1:24">
      <c r="A322" s="1">
        <v>321</v>
      </c>
      <c r="B322" t="s">
        <v>6368</v>
      </c>
      <c r="C322" s="2">
        <v>42678</v>
      </c>
      <c r="D322" s="2">
        <v>42683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  <c r="V322" s="3" t="str">
        <f>IF(M322=People!$B$2, People!$A$2, IF(M322=People!$B$3, People!$A$3, IF(M322=People!$B$4, People!$A$4, IF(M322=People!$B$5, People!$A$5, 0))))</f>
        <v>Chuck Magee</v>
      </c>
      <c r="W322" s="3" t="str">
        <f>IFERROR(VLOOKUP(Orders!$B322,Returns!$B:$C,2,0),"No")</f>
        <v>No</v>
      </c>
      <c r="X322" s="3" t="str">
        <f>IFERROR((INDEX(Returns!$C$2:$C$801, MATCH(B322, Returns!$B$2:$B$801, 0))), "No")</f>
        <v>No</v>
      </c>
    </row>
    <row r="323" spans="1:24">
      <c r="A323" s="1">
        <v>322</v>
      </c>
      <c r="B323" t="s">
        <v>6368</v>
      </c>
      <c r="C323" s="2">
        <v>42678</v>
      </c>
      <c r="D323" s="2">
        <v>42683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  <c r="V323" s="3" t="str">
        <f>IF(M323=People!$B$2, People!$A$2, IF(M323=People!$B$3, People!$A$3, IF(M323=People!$B$4, People!$A$4, IF(M323=People!$B$5, People!$A$5, 0))))</f>
        <v>Chuck Magee</v>
      </c>
      <c r="W323" s="3" t="str">
        <f>IFERROR(VLOOKUP(Orders!$B323,Returns!$B:$C,2,0),"No")</f>
        <v>No</v>
      </c>
      <c r="X323" s="3" t="str">
        <f>IFERROR((INDEX(Returns!$C$2:$C$801, MATCH(B323, Returns!$B$2:$B$801, 0))), "No")</f>
        <v>No</v>
      </c>
    </row>
    <row r="324" spans="1:24">
      <c r="A324" s="1">
        <v>323</v>
      </c>
      <c r="B324" t="s">
        <v>6369</v>
      </c>
      <c r="C324" s="2">
        <v>42632</v>
      </c>
      <c r="D324" s="2">
        <v>42637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  <c r="V324" s="3" t="str">
        <f>IF(M324=People!$B$2, People!$A$2, IF(M324=People!$B$3, People!$A$3, IF(M324=People!$B$4, People!$A$4, IF(M324=People!$B$5, People!$A$5, 0))))</f>
        <v>Anna Andreadi</v>
      </c>
      <c r="W324" s="3" t="str">
        <f>IFERROR(VLOOKUP(Orders!$B324,Returns!$B:$C,2,0),"No")</f>
        <v>No</v>
      </c>
      <c r="X324" s="3" t="str">
        <f>IFERROR((INDEX(Returns!$C$2:$C$801, MATCH(B324, Returns!$B$2:$B$801, 0))), "No")</f>
        <v>No</v>
      </c>
    </row>
    <row r="325" spans="1:24">
      <c r="A325" s="1">
        <v>324</v>
      </c>
      <c r="B325" t="s">
        <v>6087</v>
      </c>
      <c r="C325" s="2">
        <v>43213</v>
      </c>
      <c r="D325" s="2">
        <v>43217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  <c r="V325" s="3" t="str">
        <f>IF(M325=People!$B$2, People!$A$2, IF(M325=People!$B$3, People!$A$3, IF(M325=People!$B$4, People!$A$4, IF(M325=People!$B$5, People!$A$5, 0))))</f>
        <v>Anna Andreadi</v>
      </c>
      <c r="W325" s="3" t="str">
        <f>IFERROR(VLOOKUP(Orders!$B325,Returns!$B:$C,2,0),"No")</f>
        <v>Yes</v>
      </c>
      <c r="X325" s="3" t="str">
        <f>IFERROR((INDEX(Returns!$C$2:$C$801, MATCH(B325, Returns!$B$2:$B$801, 0))), "No")</f>
        <v>Yes</v>
      </c>
    </row>
    <row r="326" spans="1:24">
      <c r="A326" s="1">
        <v>325</v>
      </c>
      <c r="B326" t="s">
        <v>6087</v>
      </c>
      <c r="C326" s="2">
        <v>43213</v>
      </c>
      <c r="D326" s="2">
        <v>43217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  <c r="V326" s="3" t="str">
        <f>IF(M326=People!$B$2, People!$A$2, IF(M326=People!$B$3, People!$A$3, IF(M326=People!$B$4, People!$A$4, IF(M326=People!$B$5, People!$A$5, 0))))</f>
        <v>Anna Andreadi</v>
      </c>
      <c r="W326" s="3" t="str">
        <f>IFERROR(VLOOKUP(Orders!$B326,Returns!$B:$C,2,0),"No")</f>
        <v>Yes</v>
      </c>
      <c r="X326" s="3" t="str">
        <f>IFERROR((INDEX(Returns!$C$2:$C$801, MATCH(B326, Returns!$B$2:$B$801, 0))), "No")</f>
        <v>Yes</v>
      </c>
    </row>
    <row r="327" spans="1:24">
      <c r="A327" s="1">
        <v>326</v>
      </c>
      <c r="B327" t="s">
        <v>6370</v>
      </c>
      <c r="C327" s="2">
        <v>43772</v>
      </c>
      <c r="D327" s="2">
        <v>43774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  <c r="V327" s="3" t="str">
        <f>IF(M327=People!$B$2, People!$A$2, IF(M327=People!$B$3, People!$A$3, IF(M327=People!$B$4, People!$A$4, IF(M327=People!$B$5, People!$A$5, 0))))</f>
        <v>Cassandra Brandow</v>
      </c>
      <c r="W327" s="3" t="str">
        <f>IFERROR(VLOOKUP(Orders!$B327,Returns!$B:$C,2,0),"No")</f>
        <v>No</v>
      </c>
      <c r="X327" s="3" t="str">
        <f>IFERROR((INDEX(Returns!$C$2:$C$801, MATCH(B327, Returns!$B$2:$B$801, 0))), "No")</f>
        <v>No</v>
      </c>
    </row>
    <row r="328" spans="1:24">
      <c r="A328" s="1">
        <v>327</v>
      </c>
      <c r="B328" t="s">
        <v>6371</v>
      </c>
      <c r="C328" s="2">
        <v>43342</v>
      </c>
      <c r="D328" s="2">
        <v>43344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3" t="str">
        <f>IF(M328=People!$B$2, People!$A$2, IF(M328=People!$B$3, People!$A$3, IF(M328=People!$B$4, People!$A$4, IF(M328=People!$B$5, People!$A$5, 0))))</f>
        <v>Chuck Magee</v>
      </c>
      <c r="W328" s="3" t="str">
        <f>IFERROR(VLOOKUP(Orders!$B328,Returns!$B:$C,2,0),"No")</f>
        <v>No</v>
      </c>
      <c r="X328" s="3" t="str">
        <f>IFERROR((INDEX(Returns!$C$2:$C$801, MATCH(B328, Returns!$B$2:$B$801, 0))), "No")</f>
        <v>No</v>
      </c>
    </row>
    <row r="329" spans="1:24">
      <c r="A329" s="1">
        <v>328</v>
      </c>
      <c r="B329" t="s">
        <v>6371</v>
      </c>
      <c r="C329" s="2">
        <v>43342</v>
      </c>
      <c r="D329" s="2">
        <v>43344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  <c r="V329" s="3" t="str">
        <f>IF(M329=People!$B$2, People!$A$2, IF(M329=People!$B$3, People!$A$3, IF(M329=People!$B$4, People!$A$4, IF(M329=People!$B$5, People!$A$5, 0))))</f>
        <v>Chuck Magee</v>
      </c>
      <c r="W329" s="3" t="str">
        <f>IFERROR(VLOOKUP(Orders!$B329,Returns!$B:$C,2,0),"No")</f>
        <v>No</v>
      </c>
      <c r="X329" s="3" t="str">
        <f>IFERROR((INDEX(Returns!$C$2:$C$801, MATCH(B329, Returns!$B$2:$B$801, 0))), "No")</f>
        <v>No</v>
      </c>
    </row>
    <row r="330" spans="1:24">
      <c r="A330" s="1">
        <v>329</v>
      </c>
      <c r="B330" t="s">
        <v>6371</v>
      </c>
      <c r="C330" s="2">
        <v>43342</v>
      </c>
      <c r="D330" s="2">
        <v>43344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  <c r="V330" s="3" t="str">
        <f>IF(M330=People!$B$2, People!$A$2, IF(M330=People!$B$3, People!$A$3, IF(M330=People!$B$4, People!$A$4, IF(M330=People!$B$5, People!$A$5, 0))))</f>
        <v>Chuck Magee</v>
      </c>
      <c r="W330" s="3" t="str">
        <f>IFERROR(VLOOKUP(Orders!$B330,Returns!$B:$C,2,0),"No")</f>
        <v>No</v>
      </c>
      <c r="X330" s="3" t="str">
        <f>IFERROR((INDEX(Returns!$C$2:$C$801, MATCH(B330, Returns!$B$2:$B$801, 0))), "No")</f>
        <v>No</v>
      </c>
    </row>
    <row r="331" spans="1:24">
      <c r="A331" s="1">
        <v>330</v>
      </c>
      <c r="B331" t="s">
        <v>6371</v>
      </c>
      <c r="C331" s="2">
        <v>43342</v>
      </c>
      <c r="D331" s="2">
        <v>43344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  <c r="V331" s="3" t="str">
        <f>IF(M331=People!$B$2, People!$A$2, IF(M331=People!$B$3, People!$A$3, IF(M331=People!$B$4, People!$A$4, IF(M331=People!$B$5, People!$A$5, 0))))</f>
        <v>Chuck Magee</v>
      </c>
      <c r="W331" s="3" t="str">
        <f>IFERROR(VLOOKUP(Orders!$B331,Returns!$B:$C,2,0),"No")</f>
        <v>No</v>
      </c>
      <c r="X331" s="3" t="str">
        <f>IFERROR((INDEX(Returns!$C$2:$C$801, MATCH(B331, Returns!$B$2:$B$801, 0))), "No")</f>
        <v>No</v>
      </c>
    </row>
    <row r="332" spans="1:24">
      <c r="A332" s="1">
        <v>331</v>
      </c>
      <c r="B332" t="s">
        <v>6371</v>
      </c>
      <c r="C332" s="2">
        <v>43342</v>
      </c>
      <c r="D332" s="2">
        <v>43344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  <c r="V332" s="3" t="str">
        <f>IF(M332=People!$B$2, People!$A$2, IF(M332=People!$B$3, People!$A$3, IF(M332=People!$B$4, People!$A$4, IF(M332=People!$B$5, People!$A$5, 0))))</f>
        <v>Chuck Magee</v>
      </c>
      <c r="W332" s="3" t="str">
        <f>IFERROR(VLOOKUP(Orders!$B332,Returns!$B:$C,2,0),"No")</f>
        <v>No</v>
      </c>
      <c r="X332" s="3" t="str">
        <f>IFERROR((INDEX(Returns!$C$2:$C$801, MATCH(B332, Returns!$B$2:$B$801, 0))), "No")</f>
        <v>No</v>
      </c>
    </row>
    <row r="333" spans="1:24">
      <c r="A333" s="1">
        <v>332</v>
      </c>
      <c r="B333" t="s">
        <v>6372</v>
      </c>
      <c r="C333" s="2">
        <v>43215</v>
      </c>
      <c r="D333" s="2">
        <v>43219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  <c r="V333" s="3" t="str">
        <f>IF(M333=People!$B$2, People!$A$2, IF(M333=People!$B$3, People!$A$3, IF(M333=People!$B$4, People!$A$4, IF(M333=People!$B$5, People!$A$5, 0))))</f>
        <v>Chuck Magee</v>
      </c>
      <c r="W333" s="3" t="str">
        <f>IFERROR(VLOOKUP(Orders!$B333,Returns!$B:$C,2,0),"No")</f>
        <v>No</v>
      </c>
      <c r="X333" s="3" t="str">
        <f>IFERROR((INDEX(Returns!$C$2:$C$801, MATCH(B333, Returns!$B$2:$B$801, 0))), "No")</f>
        <v>No</v>
      </c>
    </row>
    <row r="334" spans="1:24">
      <c r="A334" s="1">
        <v>333</v>
      </c>
      <c r="B334" t="s">
        <v>6372</v>
      </c>
      <c r="C334" s="2">
        <v>43215</v>
      </c>
      <c r="D334" s="2">
        <v>43219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  <c r="V334" s="3" t="str">
        <f>IF(M334=People!$B$2, People!$A$2, IF(M334=People!$B$3, People!$A$3, IF(M334=People!$B$4, People!$A$4, IF(M334=People!$B$5, People!$A$5, 0))))</f>
        <v>Chuck Magee</v>
      </c>
      <c r="W334" s="3" t="str">
        <f>IFERROR(VLOOKUP(Orders!$B334,Returns!$B:$C,2,0),"No")</f>
        <v>No</v>
      </c>
      <c r="X334" s="3" t="str">
        <f>IFERROR((INDEX(Returns!$C$2:$C$801, MATCH(B334, Returns!$B$2:$B$801, 0))), "No")</f>
        <v>No</v>
      </c>
    </row>
    <row r="335" spans="1:24">
      <c r="A335" s="1">
        <v>334</v>
      </c>
      <c r="B335" t="s">
        <v>6372</v>
      </c>
      <c r="C335" s="2">
        <v>43215</v>
      </c>
      <c r="D335" s="2">
        <v>43219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  <c r="V335" s="3" t="str">
        <f>IF(M335=People!$B$2, People!$A$2, IF(M335=People!$B$3, People!$A$3, IF(M335=People!$B$4, People!$A$4, IF(M335=People!$B$5, People!$A$5, 0))))</f>
        <v>Chuck Magee</v>
      </c>
      <c r="W335" s="3" t="str">
        <f>IFERROR(VLOOKUP(Orders!$B335,Returns!$B:$C,2,0),"No")</f>
        <v>No</v>
      </c>
      <c r="X335" s="3" t="str">
        <f>IFERROR((INDEX(Returns!$C$2:$C$801, MATCH(B335, Returns!$B$2:$B$801, 0))), "No")</f>
        <v>No</v>
      </c>
    </row>
    <row r="336" spans="1:24">
      <c r="A336" s="1">
        <v>335</v>
      </c>
      <c r="B336" t="s">
        <v>6373</v>
      </c>
      <c r="C336" s="2">
        <v>42979</v>
      </c>
      <c r="D336" s="2">
        <v>42982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  <c r="V336" s="3" t="str">
        <f>IF(M336=People!$B$2, People!$A$2, IF(M336=People!$B$3, People!$A$3, IF(M336=People!$B$4, People!$A$4, IF(M336=People!$B$5, People!$A$5, 0))))</f>
        <v>Anna Andreadi</v>
      </c>
      <c r="W336" s="3" t="str">
        <f>IFERROR(VLOOKUP(Orders!$B336,Returns!$B:$C,2,0),"No")</f>
        <v>No</v>
      </c>
      <c r="X336" s="3" t="str">
        <f>IFERROR((INDEX(Returns!$C$2:$C$801, MATCH(B336, Returns!$B$2:$B$801, 0))), "No")</f>
        <v>No</v>
      </c>
    </row>
    <row r="337" spans="1:24">
      <c r="A337" s="1">
        <v>336</v>
      </c>
      <c r="B337" t="s">
        <v>6373</v>
      </c>
      <c r="C337" s="2">
        <v>42979</v>
      </c>
      <c r="D337" s="2">
        <v>42982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  <c r="V337" s="3" t="str">
        <f>IF(M337=People!$B$2, People!$A$2, IF(M337=People!$B$3, People!$A$3, IF(M337=People!$B$4, People!$A$4, IF(M337=People!$B$5, People!$A$5, 0))))</f>
        <v>Anna Andreadi</v>
      </c>
      <c r="W337" s="3" t="str">
        <f>IFERROR(VLOOKUP(Orders!$B337,Returns!$B:$C,2,0),"No")</f>
        <v>No</v>
      </c>
      <c r="X337" s="3" t="str">
        <f>IFERROR((INDEX(Returns!$C$2:$C$801, MATCH(B337, Returns!$B$2:$B$801, 0))), "No")</f>
        <v>No</v>
      </c>
    </row>
    <row r="338" spans="1:24">
      <c r="A338" s="1">
        <v>337</v>
      </c>
      <c r="B338" t="s">
        <v>6373</v>
      </c>
      <c r="C338" s="2">
        <v>42979</v>
      </c>
      <c r="D338" s="2">
        <v>42982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  <c r="V338" s="3" t="str">
        <f>IF(M338=People!$B$2, People!$A$2, IF(M338=People!$B$3, People!$A$3, IF(M338=People!$B$4, People!$A$4, IF(M338=People!$B$5, People!$A$5, 0))))</f>
        <v>Anna Andreadi</v>
      </c>
      <c r="W338" s="3" t="str">
        <f>IFERROR(VLOOKUP(Orders!$B338,Returns!$B:$C,2,0),"No")</f>
        <v>No</v>
      </c>
      <c r="X338" s="3" t="str">
        <f>IFERROR((INDEX(Returns!$C$2:$C$801, MATCH(B338, Returns!$B$2:$B$801, 0))), "No")</f>
        <v>No</v>
      </c>
    </row>
    <row r="339" spans="1:24">
      <c r="A339" s="1">
        <v>338</v>
      </c>
      <c r="B339" t="s">
        <v>6374</v>
      </c>
      <c r="C339" s="2">
        <v>42563</v>
      </c>
      <c r="D339" s="2">
        <v>42568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  <c r="V339" s="3" t="str">
        <f>IF(M339=People!$B$2, People!$A$2, IF(M339=People!$B$3, People!$A$3, IF(M339=People!$B$4, People!$A$4, IF(M339=People!$B$5, People!$A$5, 0))))</f>
        <v>Anna Andreadi</v>
      </c>
      <c r="W339" s="3" t="str">
        <f>IFERROR(VLOOKUP(Orders!$B339,Returns!$B:$C,2,0),"No")</f>
        <v>No</v>
      </c>
      <c r="X339" s="3" t="str">
        <f>IFERROR((INDEX(Returns!$C$2:$C$801, MATCH(B339, Returns!$B$2:$B$801, 0))), "No")</f>
        <v>No</v>
      </c>
    </row>
    <row r="340" spans="1:24">
      <c r="A340" s="1">
        <v>339</v>
      </c>
      <c r="B340" t="s">
        <v>6374</v>
      </c>
      <c r="C340" s="2">
        <v>42563</v>
      </c>
      <c r="D340" s="2">
        <v>42568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  <c r="V340" s="3" t="str">
        <f>IF(M340=People!$B$2, People!$A$2, IF(M340=People!$B$3, People!$A$3, IF(M340=People!$B$4, People!$A$4, IF(M340=People!$B$5, People!$A$5, 0))))</f>
        <v>Anna Andreadi</v>
      </c>
      <c r="W340" s="3" t="str">
        <f>IFERROR(VLOOKUP(Orders!$B340,Returns!$B:$C,2,0),"No")</f>
        <v>No</v>
      </c>
      <c r="X340" s="3" t="str">
        <f>IFERROR((INDEX(Returns!$C$2:$C$801, MATCH(B340, Returns!$B$2:$B$801, 0))), "No")</f>
        <v>No</v>
      </c>
    </row>
    <row r="341" spans="1:24">
      <c r="A341" s="1">
        <v>340</v>
      </c>
      <c r="B341" t="s">
        <v>6375</v>
      </c>
      <c r="C341" s="2">
        <v>42908</v>
      </c>
      <c r="D341" s="2">
        <v>42912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  <c r="V341" s="3" t="str">
        <f>IF(M341=People!$B$2, People!$A$2, IF(M341=People!$B$3, People!$A$3, IF(M341=People!$B$4, People!$A$4, IF(M341=People!$B$5, People!$A$5, 0))))</f>
        <v>Anna Andreadi</v>
      </c>
      <c r="W341" s="3" t="str">
        <f>IFERROR(VLOOKUP(Orders!$B341,Returns!$B:$C,2,0),"No")</f>
        <v>No</v>
      </c>
      <c r="X341" s="3" t="str">
        <f>IFERROR((INDEX(Returns!$C$2:$C$801, MATCH(B341, Returns!$B$2:$B$801, 0))), "No")</f>
        <v>No</v>
      </c>
    </row>
    <row r="342" spans="1:24">
      <c r="A342" s="1">
        <v>341</v>
      </c>
      <c r="B342" t="s">
        <v>6376</v>
      </c>
      <c r="C342" s="2">
        <v>42473</v>
      </c>
      <c r="D342" s="2">
        <v>42477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  <c r="V342" s="3" t="str">
        <f>IF(M342=People!$B$2, People!$A$2, IF(M342=People!$B$3, People!$A$3, IF(M342=People!$B$4, People!$A$4, IF(M342=People!$B$5, People!$A$5, 0))))</f>
        <v>Chuck Magee</v>
      </c>
      <c r="W342" s="3" t="str">
        <f>IFERROR(VLOOKUP(Orders!$B342,Returns!$B:$C,2,0),"No")</f>
        <v>No</v>
      </c>
      <c r="X342" s="3" t="str">
        <f>IFERROR((INDEX(Returns!$C$2:$C$801, MATCH(B342, Returns!$B$2:$B$801, 0))), "No")</f>
        <v>No</v>
      </c>
    </row>
    <row r="343" spans="1:24">
      <c r="A343" s="1">
        <v>342</v>
      </c>
      <c r="B343" t="s">
        <v>6376</v>
      </c>
      <c r="C343" s="2">
        <v>42473</v>
      </c>
      <c r="D343" s="2">
        <v>42477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  <c r="V343" s="3" t="str">
        <f>IF(M343=People!$B$2, People!$A$2, IF(M343=People!$B$3, People!$A$3, IF(M343=People!$B$4, People!$A$4, IF(M343=People!$B$5, People!$A$5, 0))))</f>
        <v>Chuck Magee</v>
      </c>
      <c r="W343" s="3" t="str">
        <f>IFERROR(VLOOKUP(Orders!$B343,Returns!$B:$C,2,0),"No")</f>
        <v>No</v>
      </c>
      <c r="X343" s="3" t="str">
        <f>IFERROR((INDEX(Returns!$C$2:$C$801, MATCH(B343, Returns!$B$2:$B$801, 0))), "No")</f>
        <v>No</v>
      </c>
    </row>
    <row r="344" spans="1:24">
      <c r="A344" s="1">
        <v>343</v>
      </c>
      <c r="B344" t="s">
        <v>6376</v>
      </c>
      <c r="C344" s="2">
        <v>42473</v>
      </c>
      <c r="D344" s="2">
        <v>42477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  <c r="V344" s="3" t="str">
        <f>IF(M344=People!$B$2, People!$A$2, IF(M344=People!$B$3, People!$A$3, IF(M344=People!$B$4, People!$A$4, IF(M344=People!$B$5, People!$A$5, 0))))</f>
        <v>Chuck Magee</v>
      </c>
      <c r="W344" s="3" t="str">
        <f>IFERROR(VLOOKUP(Orders!$B344,Returns!$B:$C,2,0),"No")</f>
        <v>No</v>
      </c>
      <c r="X344" s="3" t="str">
        <f>IFERROR((INDEX(Returns!$C$2:$C$801, MATCH(B344, Returns!$B$2:$B$801, 0))), "No")</f>
        <v>No</v>
      </c>
    </row>
    <row r="345" spans="1:24">
      <c r="A345" s="1">
        <v>344</v>
      </c>
      <c r="B345" t="s">
        <v>6376</v>
      </c>
      <c r="C345" s="2">
        <v>42473</v>
      </c>
      <c r="D345" s="2">
        <v>42477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  <c r="V345" s="3" t="str">
        <f>IF(M345=People!$B$2, People!$A$2, IF(M345=People!$B$3, People!$A$3, IF(M345=People!$B$4, People!$A$4, IF(M345=People!$B$5, People!$A$5, 0))))</f>
        <v>Chuck Magee</v>
      </c>
      <c r="W345" s="3" t="str">
        <f>IFERROR(VLOOKUP(Orders!$B345,Returns!$B:$C,2,0),"No")</f>
        <v>No</v>
      </c>
      <c r="X345" s="3" t="str">
        <f>IFERROR((INDEX(Returns!$C$2:$C$801, MATCH(B345, Returns!$B$2:$B$801, 0))), "No")</f>
        <v>No</v>
      </c>
    </row>
    <row r="346" spans="1:24">
      <c r="A346" s="1">
        <v>345</v>
      </c>
      <c r="B346" t="s">
        <v>6377</v>
      </c>
      <c r="C346" s="2">
        <v>43089</v>
      </c>
      <c r="D346" s="2">
        <v>43093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  <c r="V346" s="3" t="str">
        <f>IF(M346=People!$B$2, People!$A$2, IF(M346=People!$B$3, People!$A$3, IF(M346=People!$B$4, People!$A$4, IF(M346=People!$B$5, People!$A$5, 0))))</f>
        <v>Kelly Williams</v>
      </c>
      <c r="W346" s="3" t="str">
        <f>IFERROR(VLOOKUP(Orders!$B346,Returns!$B:$C,2,0),"No")</f>
        <v>No</v>
      </c>
      <c r="X346" s="3" t="str">
        <f>IFERROR((INDEX(Returns!$C$2:$C$801, MATCH(B346, Returns!$B$2:$B$801, 0))), "No")</f>
        <v>No</v>
      </c>
    </row>
    <row r="347" spans="1:24">
      <c r="A347" s="1">
        <v>346</v>
      </c>
      <c r="B347" t="s">
        <v>6378</v>
      </c>
      <c r="C347" s="2">
        <v>43631</v>
      </c>
      <c r="D347" s="2">
        <v>43635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  <c r="V347" s="3" t="str">
        <f>IF(M347=People!$B$2, People!$A$2, IF(M347=People!$B$3, People!$A$3, IF(M347=People!$B$4, People!$A$4, IF(M347=People!$B$5, People!$A$5, 0))))</f>
        <v>Anna Andreadi</v>
      </c>
      <c r="W347" s="3" t="str">
        <f>IFERROR(VLOOKUP(Orders!$B347,Returns!$B:$C,2,0),"No")</f>
        <v>No</v>
      </c>
      <c r="X347" s="3" t="str">
        <f>IFERROR((INDEX(Returns!$C$2:$C$801, MATCH(B347, Returns!$B$2:$B$801, 0))), "No")</f>
        <v>No</v>
      </c>
    </row>
    <row r="348" spans="1:24">
      <c r="A348" s="1">
        <v>347</v>
      </c>
      <c r="B348" t="s">
        <v>6379</v>
      </c>
      <c r="C348" s="2">
        <v>43654</v>
      </c>
      <c r="D348" s="2">
        <v>43658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  <c r="V348" s="3" t="str">
        <f>IF(M348=People!$B$2, People!$A$2, IF(M348=People!$B$3, People!$A$3, IF(M348=People!$B$4, People!$A$4, IF(M348=People!$B$5, People!$A$5, 0))))</f>
        <v>Chuck Magee</v>
      </c>
      <c r="W348" s="3" t="str">
        <f>IFERROR(VLOOKUP(Orders!$B348,Returns!$B:$C,2,0),"No")</f>
        <v>No</v>
      </c>
      <c r="X348" s="3" t="str">
        <f>IFERROR((INDEX(Returns!$C$2:$C$801, MATCH(B348, Returns!$B$2:$B$801, 0))), "No")</f>
        <v>No</v>
      </c>
    </row>
    <row r="349" spans="1:24">
      <c r="A349" s="1">
        <v>348</v>
      </c>
      <c r="B349" t="s">
        <v>6379</v>
      </c>
      <c r="C349" s="2">
        <v>43654</v>
      </c>
      <c r="D349" s="2">
        <v>43658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  <c r="V349" s="3" t="str">
        <f>IF(M349=People!$B$2, People!$A$2, IF(M349=People!$B$3, People!$A$3, IF(M349=People!$B$4, People!$A$4, IF(M349=People!$B$5, People!$A$5, 0))))</f>
        <v>Chuck Magee</v>
      </c>
      <c r="W349" s="3" t="str">
        <f>IFERROR(VLOOKUP(Orders!$B349,Returns!$B:$C,2,0),"No")</f>
        <v>No</v>
      </c>
      <c r="X349" s="3" t="str">
        <f>IFERROR((INDEX(Returns!$C$2:$C$801, MATCH(B349, Returns!$B$2:$B$801, 0))), "No")</f>
        <v>No</v>
      </c>
    </row>
    <row r="350" spans="1:24">
      <c r="A350" s="1">
        <v>349</v>
      </c>
      <c r="B350" t="s">
        <v>6379</v>
      </c>
      <c r="C350" s="2">
        <v>43654</v>
      </c>
      <c r="D350" s="2">
        <v>43658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  <c r="V350" s="3" t="str">
        <f>IF(M350=People!$B$2, People!$A$2, IF(M350=People!$B$3, People!$A$3, IF(M350=People!$B$4, People!$A$4, IF(M350=People!$B$5, People!$A$5, 0))))</f>
        <v>Chuck Magee</v>
      </c>
      <c r="W350" s="3" t="str">
        <f>IFERROR(VLOOKUP(Orders!$B350,Returns!$B:$C,2,0),"No")</f>
        <v>No</v>
      </c>
      <c r="X350" s="3" t="str">
        <f>IFERROR((INDEX(Returns!$C$2:$C$801, MATCH(B350, Returns!$B$2:$B$801, 0))), "No")</f>
        <v>No</v>
      </c>
    </row>
    <row r="351" spans="1:24">
      <c r="A351" s="1">
        <v>350</v>
      </c>
      <c r="B351" t="s">
        <v>6380</v>
      </c>
      <c r="C351" s="2">
        <v>43344</v>
      </c>
      <c r="D351" s="2">
        <v>43346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  <c r="V351" s="3" t="str">
        <f>IF(M351=People!$B$2, People!$A$2, IF(M351=People!$B$3, People!$A$3, IF(M351=People!$B$4, People!$A$4, IF(M351=People!$B$5, People!$A$5, 0))))</f>
        <v>Chuck Magee</v>
      </c>
      <c r="W351" s="3" t="str">
        <f>IFERROR(VLOOKUP(Orders!$B351,Returns!$B:$C,2,0),"No")</f>
        <v>No</v>
      </c>
      <c r="X351" s="3" t="str">
        <f>IFERROR((INDEX(Returns!$C$2:$C$801, MATCH(B351, Returns!$B$2:$B$801, 0))), "No")</f>
        <v>No</v>
      </c>
    </row>
    <row r="352" spans="1:24">
      <c r="A352" s="1">
        <v>351</v>
      </c>
      <c r="B352" t="s">
        <v>6380</v>
      </c>
      <c r="C352" s="2">
        <v>43344</v>
      </c>
      <c r="D352" s="2">
        <v>43346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  <c r="V352" s="3" t="str">
        <f>IF(M352=People!$B$2, People!$A$2, IF(M352=People!$B$3, People!$A$3, IF(M352=People!$B$4, People!$A$4, IF(M352=People!$B$5, People!$A$5, 0))))</f>
        <v>Chuck Magee</v>
      </c>
      <c r="W352" s="3" t="str">
        <f>IFERROR(VLOOKUP(Orders!$B352,Returns!$B:$C,2,0),"No")</f>
        <v>No</v>
      </c>
      <c r="X352" s="3" t="str">
        <f>IFERROR((INDEX(Returns!$C$2:$C$801, MATCH(B352, Returns!$B$2:$B$801, 0))), "No")</f>
        <v>No</v>
      </c>
    </row>
    <row r="353" spans="1:24">
      <c r="A353" s="1">
        <v>352</v>
      </c>
      <c r="B353" t="s">
        <v>6380</v>
      </c>
      <c r="C353" s="2">
        <v>43344</v>
      </c>
      <c r="D353" s="2">
        <v>43346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  <c r="V353" s="3" t="str">
        <f>IF(M353=People!$B$2, People!$A$2, IF(M353=People!$B$3, People!$A$3, IF(M353=People!$B$4, People!$A$4, IF(M353=People!$B$5, People!$A$5, 0))))</f>
        <v>Chuck Magee</v>
      </c>
      <c r="W353" s="3" t="str">
        <f>IFERROR(VLOOKUP(Orders!$B353,Returns!$B:$C,2,0),"No")</f>
        <v>No</v>
      </c>
      <c r="X353" s="3" t="str">
        <f>IFERROR((INDEX(Returns!$C$2:$C$801, MATCH(B353, Returns!$B$2:$B$801, 0))), "No")</f>
        <v>No</v>
      </c>
    </row>
    <row r="354" spans="1:24">
      <c r="A354" s="1">
        <v>353</v>
      </c>
      <c r="B354" t="s">
        <v>6380</v>
      </c>
      <c r="C354" s="2">
        <v>43344</v>
      </c>
      <c r="D354" s="2">
        <v>43346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  <c r="V354" s="3" t="str">
        <f>IF(M354=People!$B$2, People!$A$2, IF(M354=People!$B$3, People!$A$3, IF(M354=People!$B$4, People!$A$4, IF(M354=People!$B$5, People!$A$5, 0))))</f>
        <v>Chuck Magee</v>
      </c>
      <c r="W354" s="3" t="str">
        <f>IFERROR(VLOOKUP(Orders!$B354,Returns!$B:$C,2,0),"No")</f>
        <v>No</v>
      </c>
      <c r="X354" s="3" t="str">
        <f>IFERROR((INDEX(Returns!$C$2:$C$801, MATCH(B354, Returns!$B$2:$B$801, 0))), "No")</f>
        <v>No</v>
      </c>
    </row>
    <row r="355" spans="1:24">
      <c r="A355" s="1">
        <v>354</v>
      </c>
      <c r="B355" t="s">
        <v>6380</v>
      </c>
      <c r="C355" s="2">
        <v>43344</v>
      </c>
      <c r="D355" s="2">
        <v>43346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  <c r="V355" s="3" t="str">
        <f>IF(M355=People!$B$2, People!$A$2, IF(M355=People!$B$3, People!$A$3, IF(M355=People!$B$4, People!$A$4, IF(M355=People!$B$5, People!$A$5, 0))))</f>
        <v>Chuck Magee</v>
      </c>
      <c r="W355" s="3" t="str">
        <f>IFERROR(VLOOKUP(Orders!$B355,Returns!$B:$C,2,0),"No")</f>
        <v>No</v>
      </c>
      <c r="X355" s="3" t="str">
        <f>IFERROR((INDEX(Returns!$C$2:$C$801, MATCH(B355, Returns!$B$2:$B$801, 0))), "No")</f>
        <v>No</v>
      </c>
    </row>
    <row r="356" spans="1:24">
      <c r="A356" s="1">
        <v>355</v>
      </c>
      <c r="B356" t="s">
        <v>6381</v>
      </c>
      <c r="C356" s="2">
        <v>43198</v>
      </c>
      <c r="D356" s="2">
        <v>43203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  <c r="V356" s="3" t="str">
        <f>IF(M356=People!$B$2, People!$A$2, IF(M356=People!$B$3, People!$A$3, IF(M356=People!$B$4, People!$A$4, IF(M356=People!$B$5, People!$A$5, 0))))</f>
        <v>Chuck Magee</v>
      </c>
      <c r="W356" s="3" t="str">
        <f>IFERROR(VLOOKUP(Orders!$B356,Returns!$B:$C,2,0),"No")</f>
        <v>No</v>
      </c>
      <c r="X356" s="3" t="str">
        <f>IFERROR((INDEX(Returns!$C$2:$C$801, MATCH(B356, Returns!$B$2:$B$801, 0))), "No")</f>
        <v>No</v>
      </c>
    </row>
    <row r="357" spans="1:24">
      <c r="A357" s="1">
        <v>356</v>
      </c>
      <c r="B357" t="s">
        <v>6381</v>
      </c>
      <c r="C357" s="2">
        <v>43198</v>
      </c>
      <c r="D357" s="2">
        <v>43203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  <c r="V357" s="3" t="str">
        <f>IF(M357=People!$B$2, People!$A$2, IF(M357=People!$B$3, People!$A$3, IF(M357=People!$B$4, People!$A$4, IF(M357=People!$B$5, People!$A$5, 0))))</f>
        <v>Chuck Magee</v>
      </c>
      <c r="W357" s="3" t="str">
        <f>IFERROR(VLOOKUP(Orders!$B357,Returns!$B:$C,2,0),"No")</f>
        <v>No</v>
      </c>
      <c r="X357" s="3" t="str">
        <f>IFERROR((INDEX(Returns!$C$2:$C$801, MATCH(B357, Returns!$B$2:$B$801, 0))), "No")</f>
        <v>No</v>
      </c>
    </row>
    <row r="358" spans="1:24">
      <c r="A358" s="1">
        <v>357</v>
      </c>
      <c r="B358" t="s">
        <v>6381</v>
      </c>
      <c r="C358" s="2">
        <v>43198</v>
      </c>
      <c r="D358" s="2">
        <v>43203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  <c r="V358" s="3" t="str">
        <f>IF(M358=People!$B$2, People!$A$2, IF(M358=People!$B$3, People!$A$3, IF(M358=People!$B$4, People!$A$4, IF(M358=People!$B$5, People!$A$5, 0))))</f>
        <v>Chuck Magee</v>
      </c>
      <c r="W358" s="3" t="str">
        <f>IFERROR(VLOOKUP(Orders!$B358,Returns!$B:$C,2,0),"No")</f>
        <v>No</v>
      </c>
      <c r="X358" s="3" t="str">
        <f>IFERROR((INDEX(Returns!$C$2:$C$801, MATCH(B358, Returns!$B$2:$B$801, 0))), "No")</f>
        <v>No</v>
      </c>
    </row>
    <row r="359" spans="1:24">
      <c r="A359" s="1">
        <v>358</v>
      </c>
      <c r="B359" t="s">
        <v>6381</v>
      </c>
      <c r="C359" s="2">
        <v>43198</v>
      </c>
      <c r="D359" s="2">
        <v>43203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  <c r="V359" s="3" t="str">
        <f>IF(M359=People!$B$2, People!$A$2, IF(M359=People!$B$3, People!$A$3, IF(M359=People!$B$4, People!$A$4, IF(M359=People!$B$5, People!$A$5, 0))))</f>
        <v>Chuck Magee</v>
      </c>
      <c r="W359" s="3" t="str">
        <f>IFERROR(VLOOKUP(Orders!$B359,Returns!$B:$C,2,0),"No")</f>
        <v>No</v>
      </c>
      <c r="X359" s="3" t="str">
        <f>IFERROR((INDEX(Returns!$C$2:$C$801, MATCH(B359, Returns!$B$2:$B$801, 0))), "No")</f>
        <v>No</v>
      </c>
    </row>
    <row r="360" spans="1:24">
      <c r="A360" s="1">
        <v>359</v>
      </c>
      <c r="B360" t="s">
        <v>6382</v>
      </c>
      <c r="C360" s="2">
        <v>43213</v>
      </c>
      <c r="D360" s="2">
        <v>43218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  <c r="V360" s="3" t="str">
        <f>IF(M360=People!$B$2, People!$A$2, IF(M360=People!$B$3, People!$A$3, IF(M360=People!$B$4, People!$A$4, IF(M360=People!$B$5, People!$A$5, 0))))</f>
        <v>Cassandra Brandow</v>
      </c>
      <c r="W360" s="3" t="str">
        <f>IFERROR(VLOOKUP(Orders!$B360,Returns!$B:$C,2,0),"No")</f>
        <v>No</v>
      </c>
      <c r="X360" s="3" t="str">
        <f>IFERROR((INDEX(Returns!$C$2:$C$801, MATCH(B360, Returns!$B$2:$B$801, 0))), "No")</f>
        <v>No</v>
      </c>
    </row>
    <row r="361" spans="1:24">
      <c r="A361" s="1">
        <v>360</v>
      </c>
      <c r="B361" t="s">
        <v>6383</v>
      </c>
      <c r="C361" s="2">
        <v>43532</v>
      </c>
      <c r="D361" s="2">
        <v>43535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  <c r="V361" s="3" t="str">
        <f>IF(M361=People!$B$2, People!$A$2, IF(M361=People!$B$3, People!$A$3, IF(M361=People!$B$4, People!$A$4, IF(M361=People!$B$5, People!$A$5, 0))))</f>
        <v>Cassandra Brandow</v>
      </c>
      <c r="W361" s="3" t="str">
        <f>IFERROR(VLOOKUP(Orders!$B361,Returns!$B:$C,2,0),"No")</f>
        <v>No</v>
      </c>
      <c r="X361" s="3" t="str">
        <f>IFERROR((INDEX(Returns!$C$2:$C$801, MATCH(B361, Returns!$B$2:$B$801, 0))), "No")</f>
        <v>No</v>
      </c>
    </row>
    <row r="362" spans="1:24">
      <c r="A362" s="1">
        <v>361</v>
      </c>
      <c r="B362" t="s">
        <v>6383</v>
      </c>
      <c r="C362" s="2">
        <v>43532</v>
      </c>
      <c r="D362" s="2">
        <v>43535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  <c r="V362" s="3" t="str">
        <f>IF(M362=People!$B$2, People!$A$2, IF(M362=People!$B$3, People!$A$3, IF(M362=People!$B$4, People!$A$4, IF(M362=People!$B$5, People!$A$5, 0))))</f>
        <v>Cassandra Brandow</v>
      </c>
      <c r="W362" s="3" t="str">
        <f>IFERROR(VLOOKUP(Orders!$B362,Returns!$B:$C,2,0),"No")</f>
        <v>No</v>
      </c>
      <c r="X362" s="3" t="str">
        <f>IFERROR((INDEX(Returns!$C$2:$C$801, MATCH(B362, Returns!$B$2:$B$801, 0))), "No")</f>
        <v>No</v>
      </c>
    </row>
    <row r="363" spans="1:24">
      <c r="A363" s="1">
        <v>362</v>
      </c>
      <c r="B363" t="s">
        <v>6384</v>
      </c>
      <c r="C363" s="2">
        <v>43733</v>
      </c>
      <c r="D363" s="2">
        <v>43739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  <c r="V363" s="3" t="str">
        <f>IF(M363=People!$B$2, People!$A$2, IF(M363=People!$B$3, People!$A$3, IF(M363=People!$B$4, People!$A$4, IF(M363=People!$B$5, People!$A$5, 0))))</f>
        <v>Chuck Magee</v>
      </c>
      <c r="W363" s="3" t="str">
        <f>IFERROR(VLOOKUP(Orders!$B363,Returns!$B:$C,2,0),"No")</f>
        <v>No</v>
      </c>
      <c r="X363" s="3" t="str">
        <f>IFERROR((INDEX(Returns!$C$2:$C$801, MATCH(B363, Returns!$B$2:$B$801, 0))), "No")</f>
        <v>No</v>
      </c>
    </row>
    <row r="364" spans="1:24">
      <c r="A364" s="1">
        <v>363</v>
      </c>
      <c r="B364" t="s">
        <v>6384</v>
      </c>
      <c r="C364" s="2">
        <v>43733</v>
      </c>
      <c r="D364" s="2">
        <v>43739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3" t="str">
        <f>IF(M364=People!$B$2, People!$A$2, IF(M364=People!$B$3, People!$A$3, IF(M364=People!$B$4, People!$A$4, IF(M364=People!$B$5, People!$A$5, 0))))</f>
        <v>Chuck Magee</v>
      </c>
      <c r="W364" s="3" t="str">
        <f>IFERROR(VLOOKUP(Orders!$B364,Returns!$B:$C,2,0),"No")</f>
        <v>No</v>
      </c>
      <c r="X364" s="3" t="str">
        <f>IFERROR((INDEX(Returns!$C$2:$C$801, MATCH(B364, Returns!$B$2:$B$801, 0))), "No")</f>
        <v>No</v>
      </c>
    </row>
    <row r="365" spans="1:24">
      <c r="A365" s="1">
        <v>364</v>
      </c>
      <c r="B365" t="s">
        <v>6384</v>
      </c>
      <c r="C365" s="2">
        <v>43733</v>
      </c>
      <c r="D365" s="2">
        <v>43739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  <c r="V365" s="3" t="str">
        <f>IF(M365=People!$B$2, People!$A$2, IF(M365=People!$B$3, People!$A$3, IF(M365=People!$B$4, People!$A$4, IF(M365=People!$B$5, People!$A$5, 0))))</f>
        <v>Chuck Magee</v>
      </c>
      <c r="W365" s="3" t="str">
        <f>IFERROR(VLOOKUP(Orders!$B365,Returns!$B:$C,2,0),"No")</f>
        <v>No</v>
      </c>
      <c r="X365" s="3" t="str">
        <f>IFERROR((INDEX(Returns!$C$2:$C$801, MATCH(B365, Returns!$B$2:$B$801, 0))), "No")</f>
        <v>No</v>
      </c>
    </row>
    <row r="366" spans="1:24">
      <c r="A366" s="1">
        <v>365</v>
      </c>
      <c r="B366" t="s">
        <v>6384</v>
      </c>
      <c r="C366" s="2">
        <v>43733</v>
      </c>
      <c r="D366" s="2">
        <v>43739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  <c r="V366" s="3" t="str">
        <f>IF(M366=People!$B$2, People!$A$2, IF(M366=People!$B$3, People!$A$3, IF(M366=People!$B$4, People!$A$4, IF(M366=People!$B$5, People!$A$5, 0))))</f>
        <v>Chuck Magee</v>
      </c>
      <c r="W366" s="3" t="str">
        <f>IFERROR(VLOOKUP(Orders!$B366,Returns!$B:$C,2,0),"No")</f>
        <v>No</v>
      </c>
      <c r="X366" s="3" t="str">
        <f>IFERROR((INDEX(Returns!$C$2:$C$801, MATCH(B366, Returns!$B$2:$B$801, 0))), "No")</f>
        <v>No</v>
      </c>
    </row>
    <row r="367" spans="1:24">
      <c r="A367" s="1">
        <v>366</v>
      </c>
      <c r="B367" t="s">
        <v>6385</v>
      </c>
      <c r="C367" s="2">
        <v>42637</v>
      </c>
      <c r="D367" s="2">
        <v>42642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  <c r="V367" s="3" t="str">
        <f>IF(M367=People!$B$2, People!$A$2, IF(M367=People!$B$3, People!$A$3, IF(M367=People!$B$4, People!$A$4, IF(M367=People!$B$5, People!$A$5, 0))))</f>
        <v>Anna Andreadi</v>
      </c>
      <c r="W367" s="3" t="str">
        <f>IFERROR(VLOOKUP(Orders!$B367,Returns!$B:$C,2,0),"No")</f>
        <v>No</v>
      </c>
      <c r="X367" s="3" t="str">
        <f>IFERROR((INDEX(Returns!$C$2:$C$801, MATCH(B367, Returns!$B$2:$B$801, 0))), "No")</f>
        <v>No</v>
      </c>
    </row>
    <row r="368" spans="1:24">
      <c r="A368" s="1">
        <v>367</v>
      </c>
      <c r="B368" t="s">
        <v>6386</v>
      </c>
      <c r="C368" s="2">
        <v>43394</v>
      </c>
      <c r="D368" s="2">
        <v>43394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  <c r="V368" s="3" t="str">
        <f>IF(M368=People!$B$2, People!$A$2, IF(M368=People!$B$3, People!$A$3, IF(M368=People!$B$4, People!$A$4, IF(M368=People!$B$5, People!$A$5, 0))))</f>
        <v>Chuck Magee</v>
      </c>
      <c r="W368" s="3" t="str">
        <f>IFERROR(VLOOKUP(Orders!$B368,Returns!$B:$C,2,0),"No")</f>
        <v>No</v>
      </c>
      <c r="X368" s="3" t="str">
        <f>IFERROR((INDEX(Returns!$C$2:$C$801, MATCH(B368, Returns!$B$2:$B$801, 0))), "No")</f>
        <v>No</v>
      </c>
    </row>
    <row r="369" spans="1:24">
      <c r="A369" s="1">
        <v>368</v>
      </c>
      <c r="B369" t="s">
        <v>6386</v>
      </c>
      <c r="C369" s="2">
        <v>43394</v>
      </c>
      <c r="D369" s="2">
        <v>43394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  <c r="V369" s="3" t="str">
        <f>IF(M369=People!$B$2, People!$A$2, IF(M369=People!$B$3, People!$A$3, IF(M369=People!$B$4, People!$A$4, IF(M369=People!$B$5, People!$A$5, 0))))</f>
        <v>Chuck Magee</v>
      </c>
      <c r="W369" s="3" t="str">
        <f>IFERROR(VLOOKUP(Orders!$B369,Returns!$B:$C,2,0),"No")</f>
        <v>No</v>
      </c>
      <c r="X369" s="3" t="str">
        <f>IFERROR((INDEX(Returns!$C$2:$C$801, MATCH(B369, Returns!$B$2:$B$801, 0))), "No")</f>
        <v>No</v>
      </c>
    </row>
    <row r="370" spans="1:24">
      <c r="A370" s="1">
        <v>369</v>
      </c>
      <c r="B370" t="s">
        <v>6386</v>
      </c>
      <c r="C370" s="2">
        <v>43394</v>
      </c>
      <c r="D370" s="2">
        <v>43394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  <c r="V370" s="3" t="str">
        <f>IF(M370=People!$B$2, People!$A$2, IF(M370=People!$B$3, People!$A$3, IF(M370=People!$B$4, People!$A$4, IF(M370=People!$B$5, People!$A$5, 0))))</f>
        <v>Chuck Magee</v>
      </c>
      <c r="W370" s="3" t="str">
        <f>IFERROR(VLOOKUP(Orders!$B370,Returns!$B:$C,2,0),"No")</f>
        <v>No</v>
      </c>
      <c r="X370" s="3" t="str">
        <f>IFERROR((INDEX(Returns!$C$2:$C$801, MATCH(B370, Returns!$B$2:$B$801, 0))), "No")</f>
        <v>No</v>
      </c>
    </row>
    <row r="371" spans="1:24">
      <c r="A371" s="1">
        <v>370</v>
      </c>
      <c r="B371" t="s">
        <v>6386</v>
      </c>
      <c r="C371" s="2">
        <v>43394</v>
      </c>
      <c r="D371" s="2">
        <v>43394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  <c r="V371" s="3" t="str">
        <f>IF(M371=People!$B$2, People!$A$2, IF(M371=People!$B$3, People!$A$3, IF(M371=People!$B$4, People!$A$4, IF(M371=People!$B$5, People!$A$5, 0))))</f>
        <v>Chuck Magee</v>
      </c>
      <c r="W371" s="3" t="str">
        <f>IFERROR(VLOOKUP(Orders!$B371,Returns!$B:$C,2,0),"No")</f>
        <v>No</v>
      </c>
      <c r="X371" s="3" t="str">
        <f>IFERROR((INDEX(Returns!$C$2:$C$801, MATCH(B371, Returns!$B$2:$B$801, 0))), "No")</f>
        <v>No</v>
      </c>
    </row>
    <row r="372" spans="1:24">
      <c r="A372" s="1">
        <v>371</v>
      </c>
      <c r="B372" t="s">
        <v>6387</v>
      </c>
      <c r="C372" s="2">
        <v>43614</v>
      </c>
      <c r="D372" s="2">
        <v>43620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  <c r="V372" s="3" t="str">
        <f>IF(M372=People!$B$2, People!$A$2, IF(M372=People!$B$3, People!$A$3, IF(M372=People!$B$4, People!$A$4, IF(M372=People!$B$5, People!$A$5, 0))))</f>
        <v>Kelly Williams</v>
      </c>
      <c r="W372" s="3" t="str">
        <f>IFERROR(VLOOKUP(Orders!$B372,Returns!$B:$C,2,0),"No")</f>
        <v>No</v>
      </c>
      <c r="X372" s="3" t="str">
        <f>IFERROR((INDEX(Returns!$C$2:$C$801, MATCH(B372, Returns!$B$2:$B$801, 0))), "No")</f>
        <v>No</v>
      </c>
    </row>
    <row r="373" spans="1:24">
      <c r="A373" s="1">
        <v>372</v>
      </c>
      <c r="B373" t="s">
        <v>6387</v>
      </c>
      <c r="C373" s="2">
        <v>43614</v>
      </c>
      <c r="D373" s="2">
        <v>43620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  <c r="V373" s="3" t="str">
        <f>IF(M373=People!$B$2, People!$A$2, IF(M373=People!$B$3, People!$A$3, IF(M373=People!$B$4, People!$A$4, IF(M373=People!$B$5, People!$A$5, 0))))</f>
        <v>Kelly Williams</v>
      </c>
      <c r="W373" s="3" t="str">
        <f>IFERROR(VLOOKUP(Orders!$B373,Returns!$B:$C,2,0),"No")</f>
        <v>No</v>
      </c>
      <c r="X373" s="3" t="str">
        <f>IFERROR((INDEX(Returns!$C$2:$C$801, MATCH(B373, Returns!$B$2:$B$801, 0))), "No")</f>
        <v>No</v>
      </c>
    </row>
    <row r="374" spans="1:24">
      <c r="A374" s="1">
        <v>373</v>
      </c>
      <c r="B374" t="s">
        <v>6388</v>
      </c>
      <c r="C374" s="2">
        <v>42574</v>
      </c>
      <c r="D374" s="2">
        <v>42578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  <c r="V374" s="3" t="str">
        <f>IF(M374=People!$B$2, People!$A$2, IF(M374=People!$B$3, People!$A$3, IF(M374=People!$B$4, People!$A$4, IF(M374=People!$B$5, People!$A$5, 0))))</f>
        <v>Anna Andreadi</v>
      </c>
      <c r="W374" s="3" t="str">
        <f>IFERROR(VLOOKUP(Orders!$B374,Returns!$B:$C,2,0),"No")</f>
        <v>No</v>
      </c>
      <c r="X374" s="3" t="str">
        <f>IFERROR((INDEX(Returns!$C$2:$C$801, MATCH(B374, Returns!$B$2:$B$801, 0))), "No")</f>
        <v>No</v>
      </c>
    </row>
    <row r="375" spans="1:24">
      <c r="A375" s="1">
        <v>374</v>
      </c>
      <c r="B375" t="s">
        <v>6388</v>
      </c>
      <c r="C375" s="2">
        <v>42574</v>
      </c>
      <c r="D375" s="2">
        <v>42578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  <c r="V375" s="3" t="str">
        <f>IF(M375=People!$B$2, People!$A$2, IF(M375=People!$B$3, People!$A$3, IF(M375=People!$B$4, People!$A$4, IF(M375=People!$B$5, People!$A$5, 0))))</f>
        <v>Anna Andreadi</v>
      </c>
      <c r="W375" s="3" t="str">
        <f>IFERROR(VLOOKUP(Orders!$B375,Returns!$B:$C,2,0),"No")</f>
        <v>No</v>
      </c>
      <c r="X375" s="3" t="str">
        <f>IFERROR((INDEX(Returns!$C$2:$C$801, MATCH(B375, Returns!$B$2:$B$801, 0))), "No")</f>
        <v>No</v>
      </c>
    </row>
    <row r="376" spans="1:24">
      <c r="A376" s="1">
        <v>375</v>
      </c>
      <c r="B376" t="s">
        <v>6388</v>
      </c>
      <c r="C376" s="2">
        <v>42574</v>
      </c>
      <c r="D376" s="2">
        <v>42578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  <c r="V376" s="3" t="str">
        <f>IF(M376=People!$B$2, People!$A$2, IF(M376=People!$B$3, People!$A$3, IF(M376=People!$B$4, People!$A$4, IF(M376=People!$B$5, People!$A$5, 0))))</f>
        <v>Anna Andreadi</v>
      </c>
      <c r="W376" s="3" t="str">
        <f>IFERROR(VLOOKUP(Orders!$B376,Returns!$B:$C,2,0),"No")</f>
        <v>No</v>
      </c>
      <c r="X376" s="3" t="str">
        <f>IFERROR((INDEX(Returns!$C$2:$C$801, MATCH(B376, Returns!$B$2:$B$801, 0))), "No")</f>
        <v>No</v>
      </c>
    </row>
    <row r="377" spans="1:24">
      <c r="A377" s="1">
        <v>376</v>
      </c>
      <c r="B377" t="s">
        <v>6388</v>
      </c>
      <c r="C377" s="2">
        <v>42574</v>
      </c>
      <c r="D377" s="2">
        <v>42578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  <c r="V377" s="3" t="str">
        <f>IF(M377=People!$B$2, People!$A$2, IF(M377=People!$B$3, People!$A$3, IF(M377=People!$B$4, People!$A$4, IF(M377=People!$B$5, People!$A$5, 0))))</f>
        <v>Anna Andreadi</v>
      </c>
      <c r="W377" s="3" t="str">
        <f>IFERROR(VLOOKUP(Orders!$B377,Returns!$B:$C,2,0),"No")</f>
        <v>No</v>
      </c>
      <c r="X377" s="3" t="str">
        <f>IFERROR((INDEX(Returns!$C$2:$C$801, MATCH(B377, Returns!$B$2:$B$801, 0))), "No")</f>
        <v>No</v>
      </c>
    </row>
    <row r="378" spans="1:24">
      <c r="A378" s="1">
        <v>377</v>
      </c>
      <c r="B378" t="s">
        <v>6389</v>
      </c>
      <c r="C378" s="2">
        <v>43371</v>
      </c>
      <c r="D378" s="2">
        <v>43374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  <c r="V378" s="3" t="str">
        <f>IF(M378=People!$B$2, People!$A$2, IF(M378=People!$B$3, People!$A$3, IF(M378=People!$B$4, People!$A$4, IF(M378=People!$B$5, People!$A$5, 0))))</f>
        <v>Kelly Williams</v>
      </c>
      <c r="W378" s="3" t="str">
        <f>IFERROR(VLOOKUP(Orders!$B378,Returns!$B:$C,2,0),"No")</f>
        <v>No</v>
      </c>
      <c r="X378" s="3" t="str">
        <f>IFERROR((INDEX(Returns!$C$2:$C$801, MATCH(B378, Returns!$B$2:$B$801, 0))), "No")</f>
        <v>No</v>
      </c>
    </row>
    <row r="379" spans="1:24">
      <c r="A379" s="1">
        <v>378</v>
      </c>
      <c r="B379" t="s">
        <v>6390</v>
      </c>
      <c r="C379" s="2">
        <v>43704</v>
      </c>
      <c r="D379" s="2">
        <v>43709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  <c r="V379" s="3" t="str">
        <f>IF(M379=People!$B$2, People!$A$2, IF(M379=People!$B$3, People!$A$3, IF(M379=People!$B$4, People!$A$4, IF(M379=People!$B$5, People!$A$5, 0))))</f>
        <v>Chuck Magee</v>
      </c>
      <c r="W379" s="3" t="str">
        <f>IFERROR(VLOOKUP(Orders!$B379,Returns!$B:$C,2,0),"No")</f>
        <v>No</v>
      </c>
      <c r="X379" s="3" t="str">
        <f>IFERROR((INDEX(Returns!$C$2:$C$801, MATCH(B379, Returns!$B$2:$B$801, 0))), "No")</f>
        <v>No</v>
      </c>
    </row>
    <row r="380" spans="1:24">
      <c r="A380" s="1">
        <v>379</v>
      </c>
      <c r="B380" t="s">
        <v>6391</v>
      </c>
      <c r="C380" s="2">
        <v>42853</v>
      </c>
      <c r="D380" s="2">
        <v>42860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  <c r="V380" s="3" t="str">
        <f>IF(M380=People!$B$2, People!$A$2, IF(M380=People!$B$3, People!$A$3, IF(M380=People!$B$4, People!$A$4, IF(M380=People!$B$5, People!$A$5, 0))))</f>
        <v>Kelly Williams</v>
      </c>
      <c r="W380" s="3" t="str">
        <f>IFERROR(VLOOKUP(Orders!$B380,Returns!$B:$C,2,0),"No")</f>
        <v>No</v>
      </c>
      <c r="X380" s="3" t="str">
        <f>IFERROR((INDEX(Returns!$C$2:$C$801, MATCH(B380, Returns!$B$2:$B$801, 0))), "No")</f>
        <v>No</v>
      </c>
    </row>
    <row r="381" spans="1:24">
      <c r="A381" s="1">
        <v>380</v>
      </c>
      <c r="B381" t="s">
        <v>6391</v>
      </c>
      <c r="C381" s="2">
        <v>42853</v>
      </c>
      <c r="D381" s="2">
        <v>42860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  <c r="V381" s="3" t="str">
        <f>IF(M381=People!$B$2, People!$A$2, IF(M381=People!$B$3, People!$A$3, IF(M381=People!$B$4, People!$A$4, IF(M381=People!$B$5, People!$A$5, 0))))</f>
        <v>Kelly Williams</v>
      </c>
      <c r="W381" s="3" t="str">
        <f>IFERROR(VLOOKUP(Orders!$B381,Returns!$B:$C,2,0),"No")</f>
        <v>No</v>
      </c>
      <c r="X381" s="3" t="str">
        <f>IFERROR((INDEX(Returns!$C$2:$C$801, MATCH(B381, Returns!$B$2:$B$801, 0))), "No")</f>
        <v>No</v>
      </c>
    </row>
    <row r="382" spans="1:24">
      <c r="A382" s="1">
        <v>381</v>
      </c>
      <c r="B382" t="s">
        <v>6391</v>
      </c>
      <c r="C382" s="2">
        <v>42853</v>
      </c>
      <c r="D382" s="2">
        <v>42860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  <c r="V382" s="3" t="str">
        <f>IF(M382=People!$B$2, People!$A$2, IF(M382=People!$B$3, People!$A$3, IF(M382=People!$B$4, People!$A$4, IF(M382=People!$B$5, People!$A$5, 0))))</f>
        <v>Kelly Williams</v>
      </c>
      <c r="W382" s="3" t="str">
        <f>IFERROR(VLOOKUP(Orders!$B382,Returns!$B:$C,2,0),"No")</f>
        <v>No</v>
      </c>
      <c r="X382" s="3" t="str">
        <f>IFERROR((INDEX(Returns!$C$2:$C$801, MATCH(B382, Returns!$B$2:$B$801, 0))), "No")</f>
        <v>No</v>
      </c>
    </row>
    <row r="383" spans="1:24">
      <c r="A383" s="1">
        <v>382</v>
      </c>
      <c r="B383" t="s">
        <v>6064</v>
      </c>
      <c r="C383" s="2">
        <v>43401</v>
      </c>
      <c r="D383" s="2">
        <v>43402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  <c r="V383" s="3" t="str">
        <f>IF(M383=People!$B$2, People!$A$2, IF(M383=People!$B$3, People!$A$3, IF(M383=People!$B$4, People!$A$4, IF(M383=People!$B$5, People!$A$5, 0))))</f>
        <v>Anna Andreadi</v>
      </c>
      <c r="W383" s="3" t="str">
        <f>IFERROR(VLOOKUP(Orders!$B383,Returns!$B:$C,2,0),"No")</f>
        <v>Yes</v>
      </c>
      <c r="X383" s="3" t="str">
        <f>IFERROR((INDEX(Returns!$C$2:$C$801, MATCH(B383, Returns!$B$2:$B$801, 0))), "No")</f>
        <v>Yes</v>
      </c>
    </row>
    <row r="384" spans="1:24">
      <c r="A384" s="1">
        <v>383</v>
      </c>
      <c r="B384" t="s">
        <v>6064</v>
      </c>
      <c r="C384" s="2">
        <v>43401</v>
      </c>
      <c r="D384" s="2">
        <v>43402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3" t="str">
        <f>IF(M384=People!$B$2, People!$A$2, IF(M384=People!$B$3, People!$A$3, IF(M384=People!$B$4, People!$A$4, IF(M384=People!$B$5, People!$A$5, 0))))</f>
        <v>Anna Andreadi</v>
      </c>
      <c r="W384" s="3" t="str">
        <f>IFERROR(VLOOKUP(Orders!$B384,Returns!$B:$C,2,0),"No")</f>
        <v>Yes</v>
      </c>
      <c r="X384" s="3" t="str">
        <f>IFERROR((INDEX(Returns!$C$2:$C$801, MATCH(B384, Returns!$B$2:$B$801, 0))), "No")</f>
        <v>Yes</v>
      </c>
    </row>
    <row r="385" spans="1:24">
      <c r="A385" s="1">
        <v>384</v>
      </c>
      <c r="B385" t="s">
        <v>6392</v>
      </c>
      <c r="C385" s="2">
        <v>42912</v>
      </c>
      <c r="D385" s="2">
        <v>42915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  <c r="V385" s="3" t="str">
        <f>IF(M385=People!$B$2, People!$A$2, IF(M385=People!$B$3, People!$A$3, IF(M385=People!$B$4, People!$A$4, IF(M385=People!$B$5, People!$A$5, 0))))</f>
        <v>Kelly Williams</v>
      </c>
      <c r="W385" s="3" t="str">
        <f>IFERROR(VLOOKUP(Orders!$B385,Returns!$B:$C,2,0),"No")</f>
        <v>No</v>
      </c>
      <c r="X385" s="3" t="str">
        <f>IFERROR((INDEX(Returns!$C$2:$C$801, MATCH(B385, Returns!$B$2:$B$801, 0))), "No")</f>
        <v>No</v>
      </c>
    </row>
    <row r="386" spans="1:24">
      <c r="A386" s="1">
        <v>385</v>
      </c>
      <c r="B386" t="s">
        <v>6393</v>
      </c>
      <c r="C386" s="2">
        <v>43066</v>
      </c>
      <c r="D386" s="2">
        <v>43071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  <c r="V386" s="3" t="str">
        <f>IF(M386=People!$B$2, People!$A$2, IF(M386=People!$B$3, People!$A$3, IF(M386=People!$B$4, People!$A$4, IF(M386=People!$B$5, People!$A$5, 0))))</f>
        <v>Cassandra Brandow</v>
      </c>
      <c r="W386" s="3" t="str">
        <f>IFERROR(VLOOKUP(Orders!$B386,Returns!$B:$C,2,0),"No")</f>
        <v>No</v>
      </c>
      <c r="X386" s="3" t="str">
        <f>IFERROR((INDEX(Returns!$C$2:$C$801, MATCH(B386, Returns!$B$2:$B$801, 0))), "No")</f>
        <v>No</v>
      </c>
    </row>
    <row r="387" spans="1:24">
      <c r="A387" s="1">
        <v>386</v>
      </c>
      <c r="B387" t="s">
        <v>6393</v>
      </c>
      <c r="C387" s="2">
        <v>43066</v>
      </c>
      <c r="D387" s="2">
        <v>43071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  <c r="V387" s="3" t="str">
        <f>IF(M387=People!$B$2, People!$A$2, IF(M387=People!$B$3, People!$A$3, IF(M387=People!$B$4, People!$A$4, IF(M387=People!$B$5, People!$A$5, 0))))</f>
        <v>Cassandra Brandow</v>
      </c>
      <c r="W387" s="3" t="str">
        <f>IFERROR(VLOOKUP(Orders!$B387,Returns!$B:$C,2,0),"No")</f>
        <v>No</v>
      </c>
      <c r="X387" s="3" t="str">
        <f>IFERROR((INDEX(Returns!$C$2:$C$801, MATCH(B387, Returns!$B$2:$B$801, 0))), "No")</f>
        <v>No</v>
      </c>
    </row>
    <row r="388" spans="1:24">
      <c r="A388" s="1">
        <v>387</v>
      </c>
      <c r="B388" t="s">
        <v>6394</v>
      </c>
      <c r="C388" s="2">
        <v>43072</v>
      </c>
      <c r="D388" s="2">
        <v>43076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  <c r="V388" s="3" t="str">
        <f>IF(M388=People!$B$2, People!$A$2, IF(M388=People!$B$3, People!$A$3, IF(M388=People!$B$4, People!$A$4, IF(M388=People!$B$5, People!$A$5, 0))))</f>
        <v>Chuck Magee</v>
      </c>
      <c r="W388" s="3" t="str">
        <f>IFERROR(VLOOKUP(Orders!$B388,Returns!$B:$C,2,0),"No")</f>
        <v>No</v>
      </c>
      <c r="X388" s="3" t="str">
        <f>IFERROR((INDEX(Returns!$C$2:$C$801, MATCH(B388, Returns!$B$2:$B$801, 0))), "No")</f>
        <v>No</v>
      </c>
    </row>
    <row r="389" spans="1:24">
      <c r="A389" s="1">
        <v>388</v>
      </c>
      <c r="B389" t="s">
        <v>6394</v>
      </c>
      <c r="C389" s="2">
        <v>43072</v>
      </c>
      <c r="D389" s="2">
        <v>43076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  <c r="V389" s="3" t="str">
        <f>IF(M389=People!$B$2, People!$A$2, IF(M389=People!$B$3, People!$A$3, IF(M389=People!$B$4, People!$A$4, IF(M389=People!$B$5, People!$A$5, 0))))</f>
        <v>Chuck Magee</v>
      </c>
      <c r="W389" s="3" t="str">
        <f>IFERROR(VLOOKUP(Orders!$B389,Returns!$B:$C,2,0),"No")</f>
        <v>No</v>
      </c>
      <c r="X389" s="3" t="str">
        <f>IFERROR((INDEX(Returns!$C$2:$C$801, MATCH(B389, Returns!$B$2:$B$801, 0))), "No")</f>
        <v>No</v>
      </c>
    </row>
    <row r="390" spans="1:24">
      <c r="A390" s="1">
        <v>389</v>
      </c>
      <c r="B390" t="s">
        <v>6395</v>
      </c>
      <c r="C390" s="2">
        <v>42698</v>
      </c>
      <c r="D390" s="2">
        <v>42700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  <c r="V390" s="3" t="str">
        <f>IF(M390=People!$B$2, People!$A$2, IF(M390=People!$B$3, People!$A$3, IF(M390=People!$B$4, People!$A$4, IF(M390=People!$B$5, People!$A$5, 0))))</f>
        <v>Chuck Magee</v>
      </c>
      <c r="W390" s="3" t="str">
        <f>IFERROR(VLOOKUP(Orders!$B390,Returns!$B:$C,2,0),"No")</f>
        <v>No</v>
      </c>
      <c r="X390" s="3" t="str">
        <f>IFERROR((INDEX(Returns!$C$2:$C$801, MATCH(B390, Returns!$B$2:$B$801, 0))), "No")</f>
        <v>No</v>
      </c>
    </row>
    <row r="391" spans="1:24">
      <c r="A391" s="1">
        <v>390</v>
      </c>
      <c r="B391" t="s">
        <v>6396</v>
      </c>
      <c r="C391" s="2">
        <v>43810</v>
      </c>
      <c r="D391" s="2">
        <v>43814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  <c r="V391" s="3" t="str">
        <f>IF(M391=People!$B$2, People!$A$2, IF(M391=People!$B$3, People!$A$3, IF(M391=People!$B$4, People!$A$4, IF(M391=People!$B$5, People!$A$5, 0))))</f>
        <v>Chuck Magee</v>
      </c>
      <c r="W391" s="3" t="str">
        <f>IFERROR(VLOOKUP(Orders!$B391,Returns!$B:$C,2,0),"No")</f>
        <v>No</v>
      </c>
      <c r="X391" s="3" t="str">
        <f>IFERROR((INDEX(Returns!$C$2:$C$801, MATCH(B391, Returns!$B$2:$B$801, 0))), "No")</f>
        <v>No</v>
      </c>
    </row>
    <row r="392" spans="1:24">
      <c r="A392" s="1">
        <v>391</v>
      </c>
      <c r="B392" t="s">
        <v>6396</v>
      </c>
      <c r="C392" s="2">
        <v>43810</v>
      </c>
      <c r="D392" s="2">
        <v>43814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  <c r="V392" s="3" t="str">
        <f>IF(M392=People!$B$2, People!$A$2, IF(M392=People!$B$3, People!$A$3, IF(M392=People!$B$4, People!$A$4, IF(M392=People!$B$5, People!$A$5, 0))))</f>
        <v>Chuck Magee</v>
      </c>
      <c r="W392" s="3" t="str">
        <f>IFERROR(VLOOKUP(Orders!$B392,Returns!$B:$C,2,0),"No")</f>
        <v>No</v>
      </c>
      <c r="X392" s="3" t="str">
        <f>IFERROR((INDEX(Returns!$C$2:$C$801, MATCH(B392, Returns!$B$2:$B$801, 0))), "No")</f>
        <v>No</v>
      </c>
    </row>
    <row r="393" spans="1:24">
      <c r="A393" s="1">
        <v>392</v>
      </c>
      <c r="B393" t="s">
        <v>6397</v>
      </c>
      <c r="C393" s="2">
        <v>42634</v>
      </c>
      <c r="D393" s="2">
        <v>42636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  <c r="V393" s="3" t="str">
        <f>IF(M393=People!$B$2, People!$A$2, IF(M393=People!$B$3, People!$A$3, IF(M393=People!$B$4, People!$A$4, IF(M393=People!$B$5, People!$A$5, 0))))</f>
        <v>Anna Andreadi</v>
      </c>
      <c r="W393" s="3" t="str">
        <f>IFERROR(VLOOKUP(Orders!$B393,Returns!$B:$C,2,0),"No")</f>
        <v>No</v>
      </c>
      <c r="X393" s="3" t="str">
        <f>IFERROR((INDEX(Returns!$C$2:$C$801, MATCH(B393, Returns!$B$2:$B$801, 0))), "No")</f>
        <v>No</v>
      </c>
    </row>
    <row r="394" spans="1:24">
      <c r="A394" s="1">
        <v>393</v>
      </c>
      <c r="B394" t="s">
        <v>6397</v>
      </c>
      <c r="C394" s="2">
        <v>42634</v>
      </c>
      <c r="D394" s="2">
        <v>42636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  <c r="V394" s="3" t="str">
        <f>IF(M394=People!$B$2, People!$A$2, IF(M394=People!$B$3, People!$A$3, IF(M394=People!$B$4, People!$A$4, IF(M394=People!$B$5, People!$A$5, 0))))</f>
        <v>Anna Andreadi</v>
      </c>
      <c r="W394" s="3" t="str">
        <f>IFERROR(VLOOKUP(Orders!$B394,Returns!$B:$C,2,0),"No")</f>
        <v>No</v>
      </c>
      <c r="X394" s="3" t="str">
        <f>IFERROR((INDEX(Returns!$C$2:$C$801, MATCH(B394, Returns!$B$2:$B$801, 0))), "No")</f>
        <v>No</v>
      </c>
    </row>
    <row r="395" spans="1:24">
      <c r="A395" s="1">
        <v>394</v>
      </c>
      <c r="B395" t="s">
        <v>6398</v>
      </c>
      <c r="C395" s="2">
        <v>42528</v>
      </c>
      <c r="D395" s="2">
        <v>42531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  <c r="V395" s="3" t="str">
        <f>IF(M395=People!$B$2, People!$A$2, IF(M395=People!$B$3, People!$A$3, IF(M395=People!$B$4, People!$A$4, IF(M395=People!$B$5, People!$A$5, 0))))</f>
        <v>Kelly Williams</v>
      </c>
      <c r="W395" s="3" t="str">
        <f>IFERROR(VLOOKUP(Orders!$B395,Returns!$B:$C,2,0),"No")</f>
        <v>No</v>
      </c>
      <c r="X395" s="3" t="str">
        <f>IFERROR((INDEX(Returns!$C$2:$C$801, MATCH(B395, Returns!$B$2:$B$801, 0))), "No")</f>
        <v>No</v>
      </c>
    </row>
    <row r="396" spans="1:24">
      <c r="A396" s="1">
        <v>395</v>
      </c>
      <c r="B396" t="s">
        <v>6399</v>
      </c>
      <c r="C396" s="2">
        <v>43646</v>
      </c>
      <c r="D396" s="2">
        <v>43651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  <c r="V396" s="3" t="str">
        <f>IF(M396=People!$B$2, People!$A$2, IF(M396=People!$B$3, People!$A$3, IF(M396=People!$B$4, People!$A$4, IF(M396=People!$B$5, People!$A$5, 0))))</f>
        <v>Anna Andreadi</v>
      </c>
      <c r="W396" s="3" t="str">
        <f>IFERROR(VLOOKUP(Orders!$B396,Returns!$B:$C,2,0),"No")</f>
        <v>No</v>
      </c>
      <c r="X396" s="3" t="str">
        <f>IFERROR((INDEX(Returns!$C$2:$C$801, MATCH(B396, Returns!$B$2:$B$801, 0))), "No")</f>
        <v>No</v>
      </c>
    </row>
    <row r="397" spans="1:24">
      <c r="A397" s="1">
        <v>396</v>
      </c>
      <c r="B397" t="s">
        <v>6400</v>
      </c>
      <c r="C397" s="2">
        <v>43755</v>
      </c>
      <c r="D397" s="2">
        <v>43757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  <c r="V397" s="3" t="str">
        <f>IF(M397=People!$B$2, People!$A$2, IF(M397=People!$B$3, People!$A$3, IF(M397=People!$B$4, People!$A$4, IF(M397=People!$B$5, People!$A$5, 0))))</f>
        <v>Chuck Magee</v>
      </c>
      <c r="W397" s="3" t="str">
        <f>IFERROR(VLOOKUP(Orders!$B397,Returns!$B:$C,2,0),"No")</f>
        <v>No</v>
      </c>
      <c r="X397" s="3" t="str">
        <f>IFERROR((INDEX(Returns!$C$2:$C$801, MATCH(B397, Returns!$B$2:$B$801, 0))), "No")</f>
        <v>No</v>
      </c>
    </row>
    <row r="398" spans="1:24">
      <c r="A398" s="1">
        <v>397</v>
      </c>
      <c r="B398" t="s">
        <v>6400</v>
      </c>
      <c r="C398" s="2">
        <v>43755</v>
      </c>
      <c r="D398" s="2">
        <v>43757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  <c r="V398" s="3" t="str">
        <f>IF(M398=People!$B$2, People!$A$2, IF(M398=People!$B$3, People!$A$3, IF(M398=People!$B$4, People!$A$4, IF(M398=People!$B$5, People!$A$5, 0))))</f>
        <v>Chuck Magee</v>
      </c>
      <c r="W398" s="3" t="str">
        <f>IFERROR(VLOOKUP(Orders!$B398,Returns!$B:$C,2,0),"No")</f>
        <v>No</v>
      </c>
      <c r="X398" s="3" t="str">
        <f>IFERROR((INDEX(Returns!$C$2:$C$801, MATCH(B398, Returns!$B$2:$B$801, 0))), "No")</f>
        <v>No</v>
      </c>
    </row>
    <row r="399" spans="1:24">
      <c r="A399" s="1">
        <v>398</v>
      </c>
      <c r="B399" t="s">
        <v>6401</v>
      </c>
      <c r="C399" s="2">
        <v>43039</v>
      </c>
      <c r="D399" s="2">
        <v>43043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  <c r="V399" s="3" t="str">
        <f>IF(M399=People!$B$2, People!$A$2, IF(M399=People!$B$3, People!$A$3, IF(M399=People!$B$4, People!$A$4, IF(M399=People!$B$5, People!$A$5, 0))))</f>
        <v>Kelly Williams</v>
      </c>
      <c r="W399" s="3" t="str">
        <f>IFERROR(VLOOKUP(Orders!$B399,Returns!$B:$C,2,0),"No")</f>
        <v>No</v>
      </c>
      <c r="X399" s="3" t="str">
        <f>IFERROR((INDEX(Returns!$C$2:$C$801, MATCH(B399, Returns!$B$2:$B$801, 0))), "No")</f>
        <v>No</v>
      </c>
    </row>
    <row r="400" spans="1:24">
      <c r="A400" s="1">
        <v>399</v>
      </c>
      <c r="B400" t="s">
        <v>6402</v>
      </c>
      <c r="C400" s="2">
        <v>43351</v>
      </c>
      <c r="D400" s="2">
        <v>43353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  <c r="V400" s="3" t="str">
        <f>IF(M400=People!$B$2, People!$A$2, IF(M400=People!$B$3, People!$A$3, IF(M400=People!$B$4, People!$A$4, IF(M400=People!$B$5, People!$A$5, 0))))</f>
        <v>Kelly Williams</v>
      </c>
      <c r="W400" s="3" t="str">
        <f>IFERROR(VLOOKUP(Orders!$B400,Returns!$B:$C,2,0),"No")</f>
        <v>No</v>
      </c>
      <c r="X400" s="3" t="str">
        <f>IFERROR((INDEX(Returns!$C$2:$C$801, MATCH(B400, Returns!$B$2:$B$801, 0))), "No")</f>
        <v>No</v>
      </c>
    </row>
    <row r="401" spans="1:24">
      <c r="A401" s="1">
        <v>400</v>
      </c>
      <c r="B401" t="s">
        <v>6402</v>
      </c>
      <c r="C401" s="2">
        <v>43351</v>
      </c>
      <c r="D401" s="2">
        <v>43353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  <c r="V401" s="3" t="str">
        <f>IF(M401=People!$B$2, People!$A$2, IF(M401=People!$B$3, People!$A$3, IF(M401=People!$B$4, People!$A$4, IF(M401=People!$B$5, People!$A$5, 0))))</f>
        <v>Kelly Williams</v>
      </c>
      <c r="W401" s="3" t="str">
        <f>IFERROR(VLOOKUP(Orders!$B401,Returns!$B:$C,2,0),"No")</f>
        <v>No</v>
      </c>
      <c r="X401" s="3" t="str">
        <f>IFERROR((INDEX(Returns!$C$2:$C$801, MATCH(B401, Returns!$B$2:$B$801, 0))), "No")</f>
        <v>No</v>
      </c>
    </row>
    <row r="402" spans="1:24">
      <c r="A402" s="1">
        <v>401</v>
      </c>
      <c r="B402" t="s">
        <v>6402</v>
      </c>
      <c r="C402" s="2">
        <v>43351</v>
      </c>
      <c r="D402" s="2">
        <v>43353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  <c r="V402" s="3" t="str">
        <f>IF(M402=People!$B$2, People!$A$2, IF(M402=People!$B$3, People!$A$3, IF(M402=People!$B$4, People!$A$4, IF(M402=People!$B$5, People!$A$5, 0))))</f>
        <v>Kelly Williams</v>
      </c>
      <c r="W402" s="3" t="str">
        <f>IFERROR(VLOOKUP(Orders!$B402,Returns!$B:$C,2,0),"No")</f>
        <v>No</v>
      </c>
      <c r="X402" s="3" t="str">
        <f>IFERROR((INDEX(Returns!$C$2:$C$801, MATCH(B402, Returns!$B$2:$B$801, 0))), "No")</f>
        <v>No</v>
      </c>
    </row>
    <row r="403" spans="1:24">
      <c r="A403" s="1">
        <v>402</v>
      </c>
      <c r="B403" t="s">
        <v>6402</v>
      </c>
      <c r="C403" s="2">
        <v>43351</v>
      </c>
      <c r="D403" s="2">
        <v>43353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  <c r="V403" s="3" t="str">
        <f>IF(M403=People!$B$2, People!$A$2, IF(M403=People!$B$3, People!$A$3, IF(M403=People!$B$4, People!$A$4, IF(M403=People!$B$5, People!$A$5, 0))))</f>
        <v>Kelly Williams</v>
      </c>
      <c r="W403" s="3" t="str">
        <f>IFERROR(VLOOKUP(Orders!$B403,Returns!$B:$C,2,0),"No")</f>
        <v>No</v>
      </c>
      <c r="X403" s="3" t="str">
        <f>IFERROR((INDEX(Returns!$C$2:$C$801, MATCH(B403, Returns!$B$2:$B$801, 0))), "No")</f>
        <v>No</v>
      </c>
    </row>
    <row r="404" spans="1:24">
      <c r="A404" s="1">
        <v>403</v>
      </c>
      <c r="B404" t="s">
        <v>6403</v>
      </c>
      <c r="C404" s="2">
        <v>42728</v>
      </c>
      <c r="D404" s="2">
        <v>42730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  <c r="V404" s="3" t="str">
        <f>IF(M404=People!$B$2, People!$A$2, IF(M404=People!$B$3, People!$A$3, IF(M404=People!$B$4, People!$A$4, IF(M404=People!$B$5, People!$A$5, 0))))</f>
        <v>Cassandra Brandow</v>
      </c>
      <c r="W404" s="3" t="str">
        <f>IFERROR(VLOOKUP(Orders!$B404,Returns!$B:$C,2,0),"No")</f>
        <v>No</v>
      </c>
      <c r="X404" s="3" t="str">
        <f>IFERROR((INDEX(Returns!$C$2:$C$801, MATCH(B404, Returns!$B$2:$B$801, 0))), "No")</f>
        <v>No</v>
      </c>
    </row>
    <row r="405" spans="1:24">
      <c r="A405" s="1">
        <v>404</v>
      </c>
      <c r="B405" t="s">
        <v>6404</v>
      </c>
      <c r="C405" s="2">
        <v>42476</v>
      </c>
      <c r="D405" s="2">
        <v>42480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3" t="str">
        <f>IF(M405=People!$B$2, People!$A$2, IF(M405=People!$B$3, People!$A$3, IF(M405=People!$B$4, People!$A$4, IF(M405=People!$B$5, People!$A$5, 0))))</f>
        <v>Cassandra Brandow</v>
      </c>
      <c r="W405" s="3" t="str">
        <f>IFERROR(VLOOKUP(Orders!$B405,Returns!$B:$C,2,0),"No")</f>
        <v>No</v>
      </c>
      <c r="X405" s="3" t="str">
        <f>IFERROR((INDEX(Returns!$C$2:$C$801, MATCH(B405, Returns!$B$2:$B$801, 0))), "No")</f>
        <v>No</v>
      </c>
    </row>
    <row r="406" spans="1:24">
      <c r="A406" s="1">
        <v>405</v>
      </c>
      <c r="B406" t="s">
        <v>6405</v>
      </c>
      <c r="C406" s="2">
        <v>43823</v>
      </c>
      <c r="D406" s="2">
        <v>43828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  <c r="V406" s="3" t="str">
        <f>IF(M406=People!$B$2, People!$A$2, IF(M406=People!$B$3, People!$A$3, IF(M406=People!$B$4, People!$A$4, IF(M406=People!$B$5, People!$A$5, 0))))</f>
        <v>Chuck Magee</v>
      </c>
      <c r="W406" s="3" t="str">
        <f>IFERROR(VLOOKUP(Orders!$B406,Returns!$B:$C,2,0),"No")</f>
        <v>No</v>
      </c>
      <c r="X406" s="3" t="str">
        <f>IFERROR((INDEX(Returns!$C$2:$C$801, MATCH(B406, Returns!$B$2:$B$801, 0))), "No")</f>
        <v>No</v>
      </c>
    </row>
    <row r="407" spans="1:24">
      <c r="A407" s="1">
        <v>406</v>
      </c>
      <c r="B407" t="s">
        <v>6406</v>
      </c>
      <c r="C407" s="2">
        <v>43807</v>
      </c>
      <c r="D407" s="2">
        <v>43811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  <c r="V407" s="3" t="str">
        <f>IF(M407=People!$B$2, People!$A$2, IF(M407=People!$B$3, People!$A$3, IF(M407=People!$B$4, People!$A$4, IF(M407=People!$B$5, People!$A$5, 0))))</f>
        <v>Anna Andreadi</v>
      </c>
      <c r="W407" s="3" t="str">
        <f>IFERROR(VLOOKUP(Orders!$B407,Returns!$B:$C,2,0),"No")</f>
        <v>No</v>
      </c>
      <c r="X407" s="3" t="str">
        <f>IFERROR((INDEX(Returns!$C$2:$C$801, MATCH(B407, Returns!$B$2:$B$801, 0))), "No")</f>
        <v>No</v>
      </c>
    </row>
    <row r="408" spans="1:24">
      <c r="A408" s="1">
        <v>407</v>
      </c>
      <c r="B408" t="s">
        <v>6406</v>
      </c>
      <c r="C408" s="2">
        <v>43807</v>
      </c>
      <c r="D408" s="2">
        <v>43811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3" t="str">
        <f>IF(M408=People!$B$2, People!$A$2, IF(M408=People!$B$3, People!$A$3, IF(M408=People!$B$4, People!$A$4, IF(M408=People!$B$5, People!$A$5, 0))))</f>
        <v>Anna Andreadi</v>
      </c>
      <c r="W408" s="3" t="str">
        <f>IFERROR(VLOOKUP(Orders!$B408,Returns!$B:$C,2,0),"No")</f>
        <v>No</v>
      </c>
      <c r="X408" s="3" t="str">
        <f>IFERROR((INDEX(Returns!$C$2:$C$801, MATCH(B408, Returns!$B$2:$B$801, 0))), "No")</f>
        <v>No</v>
      </c>
    </row>
    <row r="409" spans="1:24">
      <c r="A409" s="1">
        <v>408</v>
      </c>
      <c r="B409" t="s">
        <v>6406</v>
      </c>
      <c r="C409" s="2">
        <v>43807</v>
      </c>
      <c r="D409" s="2">
        <v>43811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  <c r="V409" s="3" t="str">
        <f>IF(M409=People!$B$2, People!$A$2, IF(M409=People!$B$3, People!$A$3, IF(M409=People!$B$4, People!$A$4, IF(M409=People!$B$5, People!$A$5, 0))))</f>
        <v>Anna Andreadi</v>
      </c>
      <c r="W409" s="3" t="str">
        <f>IFERROR(VLOOKUP(Orders!$B409,Returns!$B:$C,2,0),"No")</f>
        <v>No</v>
      </c>
      <c r="X409" s="3" t="str">
        <f>IFERROR((INDEX(Returns!$C$2:$C$801, MATCH(B409, Returns!$B$2:$B$801, 0))), "No")</f>
        <v>No</v>
      </c>
    </row>
    <row r="410" spans="1:24">
      <c r="A410" s="1">
        <v>409</v>
      </c>
      <c r="B410" t="s">
        <v>6406</v>
      </c>
      <c r="C410" s="2">
        <v>43807</v>
      </c>
      <c r="D410" s="2">
        <v>43811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  <c r="V410" s="3" t="str">
        <f>IF(M410=People!$B$2, People!$A$2, IF(M410=People!$B$3, People!$A$3, IF(M410=People!$B$4, People!$A$4, IF(M410=People!$B$5, People!$A$5, 0))))</f>
        <v>Anna Andreadi</v>
      </c>
      <c r="W410" s="3" t="str">
        <f>IFERROR(VLOOKUP(Orders!$B410,Returns!$B:$C,2,0),"No")</f>
        <v>No</v>
      </c>
      <c r="X410" s="3" t="str">
        <f>IFERROR((INDEX(Returns!$C$2:$C$801, MATCH(B410, Returns!$B$2:$B$801, 0))), "No")</f>
        <v>No</v>
      </c>
    </row>
    <row r="411" spans="1:24">
      <c r="A411" s="1">
        <v>410</v>
      </c>
      <c r="B411" t="s">
        <v>6406</v>
      </c>
      <c r="C411" s="2">
        <v>43807</v>
      </c>
      <c r="D411" s="2">
        <v>43811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  <c r="V411" s="3" t="str">
        <f>IF(M411=People!$B$2, People!$A$2, IF(M411=People!$B$3, People!$A$3, IF(M411=People!$B$4, People!$A$4, IF(M411=People!$B$5, People!$A$5, 0))))</f>
        <v>Anna Andreadi</v>
      </c>
      <c r="W411" s="3" t="str">
        <f>IFERROR(VLOOKUP(Orders!$B411,Returns!$B:$C,2,0),"No")</f>
        <v>No</v>
      </c>
      <c r="X411" s="3" t="str">
        <f>IFERROR((INDEX(Returns!$C$2:$C$801, MATCH(B411, Returns!$B$2:$B$801, 0))), "No")</f>
        <v>No</v>
      </c>
    </row>
    <row r="412" spans="1:24">
      <c r="A412" s="1">
        <v>411</v>
      </c>
      <c r="B412" t="s">
        <v>6406</v>
      </c>
      <c r="C412" s="2">
        <v>43807</v>
      </c>
      <c r="D412" s="2">
        <v>43811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  <c r="V412" s="3" t="str">
        <f>IF(M412=People!$B$2, People!$A$2, IF(M412=People!$B$3, People!$A$3, IF(M412=People!$B$4, People!$A$4, IF(M412=People!$B$5, People!$A$5, 0))))</f>
        <v>Anna Andreadi</v>
      </c>
      <c r="W412" s="3" t="str">
        <f>IFERROR(VLOOKUP(Orders!$B412,Returns!$B:$C,2,0),"No")</f>
        <v>No</v>
      </c>
      <c r="X412" s="3" t="str">
        <f>IFERROR((INDEX(Returns!$C$2:$C$801, MATCH(B412, Returns!$B$2:$B$801, 0))), "No")</f>
        <v>No</v>
      </c>
    </row>
    <row r="413" spans="1:24">
      <c r="A413" s="1">
        <v>412</v>
      </c>
      <c r="B413" t="s">
        <v>6406</v>
      </c>
      <c r="C413" s="2">
        <v>43807</v>
      </c>
      <c r="D413" s="2">
        <v>43811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  <c r="V413" s="3" t="str">
        <f>IF(M413=People!$B$2, People!$A$2, IF(M413=People!$B$3, People!$A$3, IF(M413=People!$B$4, People!$A$4, IF(M413=People!$B$5, People!$A$5, 0))))</f>
        <v>Anna Andreadi</v>
      </c>
      <c r="W413" s="3" t="str">
        <f>IFERROR(VLOOKUP(Orders!$B413,Returns!$B:$C,2,0),"No")</f>
        <v>No</v>
      </c>
      <c r="X413" s="3" t="str">
        <f>IFERROR((INDEX(Returns!$C$2:$C$801, MATCH(B413, Returns!$B$2:$B$801, 0))), "No")</f>
        <v>No</v>
      </c>
    </row>
    <row r="414" spans="1:24">
      <c r="A414" s="1">
        <v>413</v>
      </c>
      <c r="B414" t="s">
        <v>6406</v>
      </c>
      <c r="C414" s="2">
        <v>43807</v>
      </c>
      <c r="D414" s="2">
        <v>43811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  <c r="V414" s="3" t="str">
        <f>IF(M414=People!$B$2, People!$A$2, IF(M414=People!$B$3, People!$A$3, IF(M414=People!$B$4, People!$A$4, IF(M414=People!$B$5, People!$A$5, 0))))</f>
        <v>Anna Andreadi</v>
      </c>
      <c r="W414" s="3" t="str">
        <f>IFERROR(VLOOKUP(Orders!$B414,Returns!$B:$C,2,0),"No")</f>
        <v>No</v>
      </c>
      <c r="X414" s="3" t="str">
        <f>IFERROR((INDEX(Returns!$C$2:$C$801, MATCH(B414, Returns!$B$2:$B$801, 0))), "No")</f>
        <v>No</v>
      </c>
    </row>
    <row r="415" spans="1:24">
      <c r="A415" s="1">
        <v>414</v>
      </c>
      <c r="B415" t="s">
        <v>6406</v>
      </c>
      <c r="C415" s="2">
        <v>43807</v>
      </c>
      <c r="D415" s="2">
        <v>43811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  <c r="V415" s="3" t="str">
        <f>IF(M415=People!$B$2, People!$A$2, IF(M415=People!$B$3, People!$A$3, IF(M415=People!$B$4, People!$A$4, IF(M415=People!$B$5, People!$A$5, 0))))</f>
        <v>Anna Andreadi</v>
      </c>
      <c r="W415" s="3" t="str">
        <f>IFERROR(VLOOKUP(Orders!$B415,Returns!$B:$C,2,0),"No")</f>
        <v>No</v>
      </c>
      <c r="X415" s="3" t="str">
        <f>IFERROR((INDEX(Returns!$C$2:$C$801, MATCH(B415, Returns!$B$2:$B$801, 0))), "No")</f>
        <v>No</v>
      </c>
    </row>
    <row r="416" spans="1:24">
      <c r="A416" s="1">
        <v>415</v>
      </c>
      <c r="B416" t="s">
        <v>6407</v>
      </c>
      <c r="C416" s="2">
        <v>43772</v>
      </c>
      <c r="D416" s="2">
        <v>43776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  <c r="V416" s="3" t="str">
        <f>IF(M416=People!$B$2, People!$A$2, IF(M416=People!$B$3, People!$A$3, IF(M416=People!$B$4, People!$A$4, IF(M416=People!$B$5, People!$A$5, 0))))</f>
        <v>Anna Andreadi</v>
      </c>
      <c r="W416" s="3" t="str">
        <f>IFERROR(VLOOKUP(Orders!$B416,Returns!$B:$C,2,0),"No")</f>
        <v>No</v>
      </c>
      <c r="X416" s="3" t="str">
        <f>IFERROR((INDEX(Returns!$C$2:$C$801, MATCH(B416, Returns!$B$2:$B$801, 0))), "No")</f>
        <v>No</v>
      </c>
    </row>
    <row r="417" spans="1:24">
      <c r="A417" s="1">
        <v>416</v>
      </c>
      <c r="B417" t="s">
        <v>6407</v>
      </c>
      <c r="C417" s="2">
        <v>43772</v>
      </c>
      <c r="D417" s="2">
        <v>43776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  <c r="V417" s="3" t="str">
        <f>IF(M417=People!$B$2, People!$A$2, IF(M417=People!$B$3, People!$A$3, IF(M417=People!$B$4, People!$A$4, IF(M417=People!$B$5, People!$A$5, 0))))</f>
        <v>Anna Andreadi</v>
      </c>
      <c r="W417" s="3" t="str">
        <f>IFERROR(VLOOKUP(Orders!$B417,Returns!$B:$C,2,0),"No")</f>
        <v>No</v>
      </c>
      <c r="X417" s="3" t="str">
        <f>IFERROR((INDEX(Returns!$C$2:$C$801, MATCH(B417, Returns!$B$2:$B$801, 0))), "No")</f>
        <v>No</v>
      </c>
    </row>
    <row r="418" spans="1:24">
      <c r="A418" s="1">
        <v>417</v>
      </c>
      <c r="B418" t="s">
        <v>6408</v>
      </c>
      <c r="C418" s="2">
        <v>43640</v>
      </c>
      <c r="D418" s="2">
        <v>43644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  <c r="V418" s="3" t="str">
        <f>IF(M418=People!$B$2, People!$A$2, IF(M418=People!$B$3, People!$A$3, IF(M418=People!$B$4, People!$A$4, IF(M418=People!$B$5, People!$A$5, 0))))</f>
        <v>Anna Andreadi</v>
      </c>
      <c r="W418" s="3" t="str">
        <f>IFERROR(VLOOKUP(Orders!$B418,Returns!$B:$C,2,0),"No")</f>
        <v>No</v>
      </c>
      <c r="X418" s="3" t="str">
        <f>IFERROR((INDEX(Returns!$C$2:$C$801, MATCH(B418, Returns!$B$2:$B$801, 0))), "No")</f>
        <v>No</v>
      </c>
    </row>
    <row r="419" spans="1:24">
      <c r="A419" s="1">
        <v>418</v>
      </c>
      <c r="B419" t="s">
        <v>6077</v>
      </c>
      <c r="C419" s="2">
        <v>43204</v>
      </c>
      <c r="D419" s="2">
        <v>43208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  <c r="V419" s="3" t="str">
        <f>IF(M419=People!$B$2, People!$A$2, IF(M419=People!$B$3, People!$A$3, IF(M419=People!$B$4, People!$A$4, IF(M419=People!$B$5, People!$A$5, 0))))</f>
        <v>Anna Andreadi</v>
      </c>
      <c r="W419" s="3" t="str">
        <f>IFERROR(VLOOKUP(Orders!$B419,Returns!$B:$C,2,0),"No")</f>
        <v>Yes</v>
      </c>
      <c r="X419" s="3" t="str">
        <f>IFERROR((INDEX(Returns!$C$2:$C$801, MATCH(B419, Returns!$B$2:$B$801, 0))), "No")</f>
        <v>Yes</v>
      </c>
    </row>
    <row r="420" spans="1:24">
      <c r="A420" s="1">
        <v>419</v>
      </c>
      <c r="B420" t="s">
        <v>6409</v>
      </c>
      <c r="C420" s="2">
        <v>43775</v>
      </c>
      <c r="D420" s="2">
        <v>43779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  <c r="V420" s="3" t="str">
        <f>IF(M420=People!$B$2, People!$A$2, IF(M420=People!$B$3, People!$A$3, IF(M420=People!$B$4, People!$A$4, IF(M420=People!$B$5, People!$A$5, 0))))</f>
        <v>Cassandra Brandow</v>
      </c>
      <c r="W420" s="3" t="str">
        <f>IFERROR(VLOOKUP(Orders!$B420,Returns!$B:$C,2,0),"No")</f>
        <v>No</v>
      </c>
      <c r="X420" s="3" t="str">
        <f>IFERROR((INDEX(Returns!$C$2:$C$801, MATCH(B420, Returns!$B$2:$B$801, 0))), "No")</f>
        <v>No</v>
      </c>
    </row>
    <row r="421" spans="1:24">
      <c r="A421" s="1">
        <v>420</v>
      </c>
      <c r="B421" t="s">
        <v>6410</v>
      </c>
      <c r="C421" s="2">
        <v>43528</v>
      </c>
      <c r="D421" s="2">
        <v>43533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  <c r="V421" s="3" t="str">
        <f>IF(M421=People!$B$2, People!$A$2, IF(M421=People!$B$3, People!$A$3, IF(M421=People!$B$4, People!$A$4, IF(M421=People!$B$5, People!$A$5, 0))))</f>
        <v>Anna Andreadi</v>
      </c>
      <c r="W421" s="3" t="str">
        <f>IFERROR(VLOOKUP(Orders!$B421,Returns!$B:$C,2,0),"No")</f>
        <v>No</v>
      </c>
      <c r="X421" s="3" t="str">
        <f>IFERROR((INDEX(Returns!$C$2:$C$801, MATCH(B421, Returns!$B$2:$B$801, 0))), "No")</f>
        <v>No</v>
      </c>
    </row>
    <row r="422" spans="1:24">
      <c r="A422" s="1">
        <v>421</v>
      </c>
      <c r="B422" t="s">
        <v>6410</v>
      </c>
      <c r="C422" s="2">
        <v>43528</v>
      </c>
      <c r="D422" s="2">
        <v>43533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  <c r="V422" s="3" t="str">
        <f>IF(M422=People!$B$2, People!$A$2, IF(M422=People!$B$3, People!$A$3, IF(M422=People!$B$4, People!$A$4, IF(M422=People!$B$5, People!$A$5, 0))))</f>
        <v>Anna Andreadi</v>
      </c>
      <c r="W422" s="3" t="str">
        <f>IFERROR(VLOOKUP(Orders!$B422,Returns!$B:$C,2,0),"No")</f>
        <v>No</v>
      </c>
      <c r="X422" s="3" t="str">
        <f>IFERROR((INDEX(Returns!$C$2:$C$801, MATCH(B422, Returns!$B$2:$B$801, 0))), "No")</f>
        <v>No</v>
      </c>
    </row>
    <row r="423" spans="1:24">
      <c r="A423" s="1">
        <v>422</v>
      </c>
      <c r="B423" t="s">
        <v>6411</v>
      </c>
      <c r="C423" s="2">
        <v>42543</v>
      </c>
      <c r="D423" s="2">
        <v>42546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  <c r="V423" s="3" t="str">
        <f>IF(M423=People!$B$2, People!$A$2, IF(M423=People!$B$3, People!$A$3, IF(M423=People!$B$4, People!$A$4, IF(M423=People!$B$5, People!$A$5, 0))))</f>
        <v>Anna Andreadi</v>
      </c>
      <c r="W423" s="3" t="str">
        <f>IFERROR(VLOOKUP(Orders!$B423,Returns!$B:$C,2,0),"No")</f>
        <v>No</v>
      </c>
      <c r="X423" s="3" t="str">
        <f>IFERROR((INDEX(Returns!$C$2:$C$801, MATCH(B423, Returns!$B$2:$B$801, 0))), "No")</f>
        <v>No</v>
      </c>
    </row>
    <row r="424" spans="1:24">
      <c r="A424" s="1">
        <v>423</v>
      </c>
      <c r="B424" t="s">
        <v>6412</v>
      </c>
      <c r="C424" s="2">
        <v>43757</v>
      </c>
      <c r="D424" s="2">
        <v>43761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  <c r="V424" s="3" t="str">
        <f>IF(M424=People!$B$2, People!$A$2, IF(M424=People!$B$3, People!$A$3, IF(M424=People!$B$4, People!$A$4, IF(M424=People!$B$5, People!$A$5, 0))))</f>
        <v>Chuck Magee</v>
      </c>
      <c r="W424" s="3" t="str">
        <f>IFERROR(VLOOKUP(Orders!$B424,Returns!$B:$C,2,0),"No")</f>
        <v>No</v>
      </c>
      <c r="X424" s="3" t="str">
        <f>IFERROR((INDEX(Returns!$C$2:$C$801, MATCH(B424, Returns!$B$2:$B$801, 0))), "No")</f>
        <v>No</v>
      </c>
    </row>
    <row r="425" spans="1:24">
      <c r="A425" s="1">
        <v>424</v>
      </c>
      <c r="B425" t="s">
        <v>6412</v>
      </c>
      <c r="C425" s="2">
        <v>43757</v>
      </c>
      <c r="D425" s="2">
        <v>43761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  <c r="V425" s="3" t="str">
        <f>IF(M425=People!$B$2, People!$A$2, IF(M425=People!$B$3, People!$A$3, IF(M425=People!$B$4, People!$A$4, IF(M425=People!$B$5, People!$A$5, 0))))</f>
        <v>Chuck Magee</v>
      </c>
      <c r="W425" s="3" t="str">
        <f>IFERROR(VLOOKUP(Orders!$B425,Returns!$B:$C,2,0),"No")</f>
        <v>No</v>
      </c>
      <c r="X425" s="3" t="str">
        <f>IFERROR((INDEX(Returns!$C$2:$C$801, MATCH(B425, Returns!$B$2:$B$801, 0))), "No")</f>
        <v>No</v>
      </c>
    </row>
    <row r="426" spans="1:24">
      <c r="A426" s="1">
        <v>425</v>
      </c>
      <c r="B426" t="s">
        <v>6413</v>
      </c>
      <c r="C426" s="2">
        <v>43698</v>
      </c>
      <c r="D426" s="2">
        <v>43700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  <c r="V426" s="3" t="str">
        <f>IF(M426=People!$B$2, People!$A$2, IF(M426=People!$B$3, People!$A$3, IF(M426=People!$B$4, People!$A$4, IF(M426=People!$B$5, People!$A$5, 0))))</f>
        <v>Cassandra Brandow</v>
      </c>
      <c r="W426" s="3" t="str">
        <f>IFERROR(VLOOKUP(Orders!$B426,Returns!$B:$C,2,0),"No")</f>
        <v>No</v>
      </c>
      <c r="X426" s="3" t="str">
        <f>IFERROR((INDEX(Returns!$C$2:$C$801, MATCH(B426, Returns!$B$2:$B$801, 0))), "No")</f>
        <v>No</v>
      </c>
    </row>
    <row r="427" spans="1:24">
      <c r="A427" s="1">
        <v>426</v>
      </c>
      <c r="B427" t="s">
        <v>6414</v>
      </c>
      <c r="C427" s="2">
        <v>43792</v>
      </c>
      <c r="D427" s="2">
        <v>43795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  <c r="V427" s="3" t="str">
        <f>IF(M427=People!$B$2, People!$A$2, IF(M427=People!$B$3, People!$A$3, IF(M427=People!$B$4, People!$A$4, IF(M427=People!$B$5, People!$A$5, 0))))</f>
        <v>Kelly Williams</v>
      </c>
      <c r="W427" s="3" t="str">
        <f>IFERROR(VLOOKUP(Orders!$B427,Returns!$B:$C,2,0),"No")</f>
        <v>No</v>
      </c>
      <c r="X427" s="3" t="str">
        <f>IFERROR((INDEX(Returns!$C$2:$C$801, MATCH(B427, Returns!$B$2:$B$801, 0))), "No")</f>
        <v>No</v>
      </c>
    </row>
    <row r="428" spans="1:24">
      <c r="A428" s="1">
        <v>427</v>
      </c>
      <c r="B428" t="s">
        <v>6414</v>
      </c>
      <c r="C428" s="2">
        <v>43792</v>
      </c>
      <c r="D428" s="2">
        <v>43795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  <c r="V428" s="3" t="str">
        <f>IF(M428=People!$B$2, People!$A$2, IF(M428=People!$B$3, People!$A$3, IF(M428=People!$B$4, People!$A$4, IF(M428=People!$B$5, People!$A$5, 0))))</f>
        <v>Kelly Williams</v>
      </c>
      <c r="W428" s="3" t="str">
        <f>IFERROR(VLOOKUP(Orders!$B428,Returns!$B:$C,2,0),"No")</f>
        <v>No</v>
      </c>
      <c r="X428" s="3" t="str">
        <f>IFERROR((INDEX(Returns!$C$2:$C$801, MATCH(B428, Returns!$B$2:$B$801, 0))), "No")</f>
        <v>No</v>
      </c>
    </row>
    <row r="429" spans="1:24">
      <c r="A429" s="1">
        <v>428</v>
      </c>
      <c r="B429" t="s">
        <v>6415</v>
      </c>
      <c r="C429" s="2">
        <v>42625</v>
      </c>
      <c r="D429" s="2">
        <v>42626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3" t="str">
        <f>IF(M429=People!$B$2, People!$A$2, IF(M429=People!$B$3, People!$A$3, IF(M429=People!$B$4, People!$A$4, IF(M429=People!$B$5, People!$A$5, 0))))</f>
        <v>Chuck Magee</v>
      </c>
      <c r="W429" s="3" t="str">
        <f>IFERROR(VLOOKUP(Orders!$B429,Returns!$B:$C,2,0),"No")</f>
        <v>No</v>
      </c>
      <c r="X429" s="3" t="str">
        <f>IFERROR((INDEX(Returns!$C$2:$C$801, MATCH(B429, Returns!$B$2:$B$801, 0))), "No")</f>
        <v>No</v>
      </c>
    </row>
    <row r="430" spans="1:24">
      <c r="A430" s="1">
        <v>429</v>
      </c>
      <c r="B430" t="s">
        <v>6416</v>
      </c>
      <c r="C430" s="2">
        <v>43739</v>
      </c>
      <c r="D430" s="2">
        <v>43746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  <c r="V430" s="3" t="str">
        <f>IF(M430=People!$B$2, People!$A$2, IF(M430=People!$B$3, People!$A$3, IF(M430=People!$B$4, People!$A$4, IF(M430=People!$B$5, People!$A$5, 0))))</f>
        <v>Kelly Williams</v>
      </c>
      <c r="W430" s="3" t="str">
        <f>IFERROR(VLOOKUP(Orders!$B430,Returns!$B:$C,2,0),"No")</f>
        <v>No</v>
      </c>
      <c r="X430" s="3" t="str">
        <f>IFERROR((INDEX(Returns!$C$2:$C$801, MATCH(B430, Returns!$B$2:$B$801, 0))), "No")</f>
        <v>No</v>
      </c>
    </row>
    <row r="431" spans="1:24">
      <c r="A431" s="1">
        <v>430</v>
      </c>
      <c r="B431" t="s">
        <v>6417</v>
      </c>
      <c r="C431" s="2">
        <v>43205</v>
      </c>
      <c r="D431" s="2">
        <v>43211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  <c r="V431" s="3" t="str">
        <f>IF(M431=People!$B$2, People!$A$2, IF(M431=People!$B$3, People!$A$3, IF(M431=People!$B$4, People!$A$4, IF(M431=People!$B$5, People!$A$5, 0))))</f>
        <v>Cassandra Brandow</v>
      </c>
      <c r="W431" s="3" t="str">
        <f>IFERROR(VLOOKUP(Orders!$B431,Returns!$B:$C,2,0),"No")</f>
        <v>No</v>
      </c>
      <c r="X431" s="3" t="str">
        <f>IFERROR((INDEX(Returns!$C$2:$C$801, MATCH(B431, Returns!$B$2:$B$801, 0))), "No")</f>
        <v>No</v>
      </c>
    </row>
    <row r="432" spans="1:24">
      <c r="A432" s="1">
        <v>431</v>
      </c>
      <c r="B432" t="s">
        <v>6417</v>
      </c>
      <c r="C432" s="2">
        <v>43205</v>
      </c>
      <c r="D432" s="2">
        <v>43211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  <c r="V432" s="3" t="str">
        <f>IF(M432=People!$B$2, People!$A$2, IF(M432=People!$B$3, People!$A$3, IF(M432=People!$B$4, People!$A$4, IF(M432=People!$B$5, People!$A$5, 0))))</f>
        <v>Cassandra Brandow</v>
      </c>
      <c r="W432" s="3" t="str">
        <f>IFERROR(VLOOKUP(Orders!$B432,Returns!$B:$C,2,0),"No")</f>
        <v>No</v>
      </c>
      <c r="X432" s="3" t="str">
        <f>IFERROR((INDEX(Returns!$C$2:$C$801, MATCH(B432, Returns!$B$2:$B$801, 0))), "No")</f>
        <v>No</v>
      </c>
    </row>
    <row r="433" spans="1:24">
      <c r="A433" s="1">
        <v>432</v>
      </c>
      <c r="B433" t="s">
        <v>6417</v>
      </c>
      <c r="C433" s="2">
        <v>43205</v>
      </c>
      <c r="D433" s="2">
        <v>43211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  <c r="V433" s="3" t="str">
        <f>IF(M433=People!$B$2, People!$A$2, IF(M433=People!$B$3, People!$A$3, IF(M433=People!$B$4, People!$A$4, IF(M433=People!$B$5, People!$A$5, 0))))</f>
        <v>Cassandra Brandow</v>
      </c>
      <c r="W433" s="3" t="str">
        <f>IFERROR(VLOOKUP(Orders!$B433,Returns!$B:$C,2,0),"No")</f>
        <v>No</v>
      </c>
      <c r="X433" s="3" t="str">
        <f>IFERROR((INDEX(Returns!$C$2:$C$801, MATCH(B433, Returns!$B$2:$B$801, 0))), "No")</f>
        <v>No</v>
      </c>
    </row>
    <row r="434" spans="1:24">
      <c r="A434" s="1">
        <v>433</v>
      </c>
      <c r="B434" t="s">
        <v>6417</v>
      </c>
      <c r="C434" s="2">
        <v>43205</v>
      </c>
      <c r="D434" s="2">
        <v>43211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  <c r="V434" s="3" t="str">
        <f>IF(M434=People!$B$2, People!$A$2, IF(M434=People!$B$3, People!$A$3, IF(M434=People!$B$4, People!$A$4, IF(M434=People!$B$5, People!$A$5, 0))))</f>
        <v>Cassandra Brandow</v>
      </c>
      <c r="W434" s="3" t="str">
        <f>IFERROR(VLOOKUP(Orders!$B434,Returns!$B:$C,2,0),"No")</f>
        <v>No</v>
      </c>
      <c r="X434" s="3" t="str">
        <f>IFERROR((INDEX(Returns!$C$2:$C$801, MATCH(B434, Returns!$B$2:$B$801, 0))), "No")</f>
        <v>No</v>
      </c>
    </row>
    <row r="435" spans="1:24">
      <c r="A435" s="1">
        <v>434</v>
      </c>
      <c r="B435" t="s">
        <v>6418</v>
      </c>
      <c r="C435" s="2">
        <v>43257</v>
      </c>
      <c r="D435" s="2">
        <v>43258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  <c r="V435" s="3" t="str">
        <f>IF(M435=People!$B$2, People!$A$2, IF(M435=People!$B$3, People!$A$3, IF(M435=People!$B$4, People!$A$4, IF(M435=People!$B$5, People!$A$5, 0))))</f>
        <v>Chuck Magee</v>
      </c>
      <c r="W435" s="3" t="str">
        <f>IFERROR(VLOOKUP(Orders!$B435,Returns!$B:$C,2,0),"No")</f>
        <v>No</v>
      </c>
      <c r="X435" s="3" t="str">
        <f>IFERROR((INDEX(Returns!$C$2:$C$801, MATCH(B435, Returns!$B$2:$B$801, 0))), "No")</f>
        <v>No</v>
      </c>
    </row>
    <row r="436" spans="1:24">
      <c r="A436" s="1">
        <v>435</v>
      </c>
      <c r="B436" t="s">
        <v>6190</v>
      </c>
      <c r="C436" s="2">
        <v>42723</v>
      </c>
      <c r="D436" s="2">
        <v>42729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  <c r="V436" s="3" t="str">
        <f>IF(M436=People!$B$2, People!$A$2, IF(M436=People!$B$3, People!$A$3, IF(M436=People!$B$4, People!$A$4, IF(M436=People!$B$5, People!$A$5, 0))))</f>
        <v>Cassandra Brandow</v>
      </c>
      <c r="W436" s="3" t="str">
        <f>IFERROR(VLOOKUP(Orders!$B436,Returns!$B:$C,2,0),"No")</f>
        <v>Yes</v>
      </c>
      <c r="X436" s="3" t="str">
        <f>IFERROR((INDEX(Returns!$C$2:$C$801, MATCH(B436, Returns!$B$2:$B$801, 0))), "No")</f>
        <v>Yes</v>
      </c>
    </row>
    <row r="437" spans="1:24">
      <c r="A437" s="1">
        <v>436</v>
      </c>
      <c r="B437" t="s">
        <v>6190</v>
      </c>
      <c r="C437" s="2">
        <v>42723</v>
      </c>
      <c r="D437" s="2">
        <v>42729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  <c r="V437" s="3" t="str">
        <f>IF(M437=People!$B$2, People!$A$2, IF(M437=People!$B$3, People!$A$3, IF(M437=People!$B$4, People!$A$4, IF(M437=People!$B$5, People!$A$5, 0))))</f>
        <v>Cassandra Brandow</v>
      </c>
      <c r="W437" s="3" t="str">
        <f>IFERROR(VLOOKUP(Orders!$B437,Returns!$B:$C,2,0),"No")</f>
        <v>Yes</v>
      </c>
      <c r="X437" s="3" t="str">
        <f>IFERROR((INDEX(Returns!$C$2:$C$801, MATCH(B437, Returns!$B$2:$B$801, 0))), "No")</f>
        <v>Yes</v>
      </c>
    </row>
    <row r="438" spans="1:24">
      <c r="A438" s="1">
        <v>437</v>
      </c>
      <c r="B438" t="s">
        <v>6076</v>
      </c>
      <c r="C438" s="2">
        <v>43263</v>
      </c>
      <c r="D438" s="2">
        <v>43265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  <c r="V438" s="3" t="str">
        <f>IF(M438=People!$B$2, People!$A$2, IF(M438=People!$B$3, People!$A$3, IF(M438=People!$B$4, People!$A$4, IF(M438=People!$B$5, People!$A$5, 0))))</f>
        <v>Kelly Williams</v>
      </c>
      <c r="W438" s="3" t="str">
        <f>IFERROR(VLOOKUP(Orders!$B438,Returns!$B:$C,2,0),"No")</f>
        <v>Yes</v>
      </c>
      <c r="X438" s="3" t="str">
        <f>IFERROR((INDEX(Returns!$C$2:$C$801, MATCH(B438, Returns!$B$2:$B$801, 0))), "No")</f>
        <v>Yes</v>
      </c>
    </row>
    <row r="439" spans="1:24">
      <c r="A439" s="1">
        <v>438</v>
      </c>
      <c r="B439" t="s">
        <v>6076</v>
      </c>
      <c r="C439" s="2">
        <v>43263</v>
      </c>
      <c r="D439" s="2">
        <v>43265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  <c r="V439" s="3" t="str">
        <f>IF(M439=People!$B$2, People!$A$2, IF(M439=People!$B$3, People!$A$3, IF(M439=People!$B$4, People!$A$4, IF(M439=People!$B$5, People!$A$5, 0))))</f>
        <v>Kelly Williams</v>
      </c>
      <c r="W439" s="3" t="str">
        <f>IFERROR(VLOOKUP(Orders!$B439,Returns!$B:$C,2,0),"No")</f>
        <v>Yes</v>
      </c>
      <c r="X439" s="3" t="str">
        <f>IFERROR((INDEX(Returns!$C$2:$C$801, MATCH(B439, Returns!$B$2:$B$801, 0))), "No")</f>
        <v>Yes</v>
      </c>
    </row>
    <row r="440" spans="1:24">
      <c r="A440" s="1">
        <v>439</v>
      </c>
      <c r="B440" t="s">
        <v>6419</v>
      </c>
      <c r="C440" s="2">
        <v>43723</v>
      </c>
      <c r="D440" s="2">
        <v>43727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  <c r="V440" s="3" t="str">
        <f>IF(M440=People!$B$2, People!$A$2, IF(M440=People!$B$3, People!$A$3, IF(M440=People!$B$4, People!$A$4, IF(M440=People!$B$5, People!$A$5, 0))))</f>
        <v>Kelly Williams</v>
      </c>
      <c r="W440" s="3" t="str">
        <f>IFERROR(VLOOKUP(Orders!$B440,Returns!$B:$C,2,0),"No")</f>
        <v>No</v>
      </c>
      <c r="X440" s="3" t="str">
        <f>IFERROR((INDEX(Returns!$C$2:$C$801, MATCH(B440, Returns!$B$2:$B$801, 0))), "No")</f>
        <v>No</v>
      </c>
    </row>
    <row r="441" spans="1:24">
      <c r="A441" s="1">
        <v>440</v>
      </c>
      <c r="B441" t="s">
        <v>6420</v>
      </c>
      <c r="C441" s="2">
        <v>43485</v>
      </c>
      <c r="D441" s="2">
        <v>43488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  <c r="V441" s="3" t="str">
        <f>IF(M441=People!$B$2, People!$A$2, IF(M441=People!$B$3, People!$A$3, IF(M441=People!$B$4, People!$A$4, IF(M441=People!$B$5, People!$A$5, 0))))</f>
        <v>Chuck Magee</v>
      </c>
      <c r="W441" s="3" t="str">
        <f>IFERROR(VLOOKUP(Orders!$B441,Returns!$B:$C,2,0),"No")</f>
        <v>No</v>
      </c>
      <c r="X441" s="3" t="str">
        <f>IFERROR((INDEX(Returns!$C$2:$C$801, MATCH(B441, Returns!$B$2:$B$801, 0))), "No")</f>
        <v>No</v>
      </c>
    </row>
    <row r="442" spans="1:24">
      <c r="A442" s="1">
        <v>441</v>
      </c>
      <c r="B442" t="s">
        <v>6421</v>
      </c>
      <c r="C442" s="2">
        <v>43348</v>
      </c>
      <c r="D442" s="2">
        <v>43350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  <c r="V442" s="3" t="str">
        <f>IF(M442=People!$B$2, People!$A$2, IF(M442=People!$B$3, People!$A$3, IF(M442=People!$B$4, People!$A$4, IF(M442=People!$B$5, People!$A$5, 0))))</f>
        <v>Kelly Williams</v>
      </c>
      <c r="W442" s="3" t="str">
        <f>IFERROR(VLOOKUP(Orders!$B442,Returns!$B:$C,2,0),"No")</f>
        <v>No</v>
      </c>
      <c r="X442" s="3" t="str">
        <f>IFERROR((INDEX(Returns!$C$2:$C$801, MATCH(B442, Returns!$B$2:$B$801, 0))), "No")</f>
        <v>No</v>
      </c>
    </row>
    <row r="443" spans="1:24">
      <c r="A443" s="1">
        <v>442</v>
      </c>
      <c r="B443" t="s">
        <v>6421</v>
      </c>
      <c r="C443" s="2">
        <v>43348</v>
      </c>
      <c r="D443" s="2">
        <v>43350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  <c r="V443" s="3" t="str">
        <f>IF(M443=People!$B$2, People!$A$2, IF(M443=People!$B$3, People!$A$3, IF(M443=People!$B$4, People!$A$4, IF(M443=People!$B$5, People!$A$5, 0))))</f>
        <v>Kelly Williams</v>
      </c>
      <c r="W443" s="3" t="str">
        <f>IFERROR(VLOOKUP(Orders!$B443,Returns!$B:$C,2,0),"No")</f>
        <v>No</v>
      </c>
      <c r="X443" s="3" t="str">
        <f>IFERROR((INDEX(Returns!$C$2:$C$801, MATCH(B443, Returns!$B$2:$B$801, 0))), "No")</f>
        <v>No</v>
      </c>
    </row>
    <row r="444" spans="1:24">
      <c r="A444" s="1">
        <v>443</v>
      </c>
      <c r="B444" t="s">
        <v>6421</v>
      </c>
      <c r="C444" s="2">
        <v>43348</v>
      </c>
      <c r="D444" s="2">
        <v>43350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  <c r="V444" s="3" t="str">
        <f>IF(M444=People!$B$2, People!$A$2, IF(M444=People!$B$3, People!$A$3, IF(M444=People!$B$4, People!$A$4, IF(M444=People!$B$5, People!$A$5, 0))))</f>
        <v>Kelly Williams</v>
      </c>
      <c r="W444" s="3" t="str">
        <f>IFERROR(VLOOKUP(Orders!$B444,Returns!$B:$C,2,0),"No")</f>
        <v>No</v>
      </c>
      <c r="X444" s="3" t="str">
        <f>IFERROR((INDEX(Returns!$C$2:$C$801, MATCH(B444, Returns!$B$2:$B$801, 0))), "No")</f>
        <v>No</v>
      </c>
    </row>
    <row r="445" spans="1:24">
      <c r="A445" s="1">
        <v>444</v>
      </c>
      <c r="B445" t="s">
        <v>6421</v>
      </c>
      <c r="C445" s="2">
        <v>43348</v>
      </c>
      <c r="D445" s="2">
        <v>43350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  <c r="V445" s="3" t="str">
        <f>IF(M445=People!$B$2, People!$A$2, IF(M445=People!$B$3, People!$A$3, IF(M445=People!$B$4, People!$A$4, IF(M445=People!$B$5, People!$A$5, 0))))</f>
        <v>Kelly Williams</v>
      </c>
      <c r="W445" s="3" t="str">
        <f>IFERROR(VLOOKUP(Orders!$B445,Returns!$B:$C,2,0),"No")</f>
        <v>No</v>
      </c>
      <c r="X445" s="3" t="str">
        <f>IFERROR((INDEX(Returns!$C$2:$C$801, MATCH(B445, Returns!$B$2:$B$801, 0))), "No")</f>
        <v>No</v>
      </c>
    </row>
    <row r="446" spans="1:24">
      <c r="A446" s="1">
        <v>445</v>
      </c>
      <c r="B446" t="s">
        <v>6421</v>
      </c>
      <c r="C446" s="2">
        <v>43348</v>
      </c>
      <c r="D446" s="2">
        <v>43350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  <c r="V446" s="3" t="str">
        <f>IF(M446=People!$B$2, People!$A$2, IF(M446=People!$B$3, People!$A$3, IF(M446=People!$B$4, People!$A$4, IF(M446=People!$B$5, People!$A$5, 0))))</f>
        <v>Kelly Williams</v>
      </c>
      <c r="W446" s="3" t="str">
        <f>IFERROR(VLOOKUP(Orders!$B446,Returns!$B:$C,2,0),"No")</f>
        <v>No</v>
      </c>
      <c r="X446" s="3" t="str">
        <f>IFERROR((INDEX(Returns!$C$2:$C$801, MATCH(B446, Returns!$B$2:$B$801, 0))), "No")</f>
        <v>No</v>
      </c>
    </row>
    <row r="447" spans="1:24">
      <c r="A447" s="1">
        <v>446</v>
      </c>
      <c r="B447" t="s">
        <v>6421</v>
      </c>
      <c r="C447" s="2">
        <v>43348</v>
      </c>
      <c r="D447" s="2">
        <v>43350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  <c r="V447" s="3" t="str">
        <f>IF(M447=People!$B$2, People!$A$2, IF(M447=People!$B$3, People!$A$3, IF(M447=People!$B$4, People!$A$4, IF(M447=People!$B$5, People!$A$5, 0))))</f>
        <v>Kelly Williams</v>
      </c>
      <c r="W447" s="3" t="str">
        <f>IFERROR(VLOOKUP(Orders!$B447,Returns!$B:$C,2,0),"No")</f>
        <v>No</v>
      </c>
      <c r="X447" s="3" t="str">
        <f>IFERROR((INDEX(Returns!$C$2:$C$801, MATCH(B447, Returns!$B$2:$B$801, 0))), "No")</f>
        <v>No</v>
      </c>
    </row>
    <row r="448" spans="1:24">
      <c r="A448" s="1">
        <v>447</v>
      </c>
      <c r="B448" t="s">
        <v>6163</v>
      </c>
      <c r="C448" s="2">
        <v>43544</v>
      </c>
      <c r="D448" s="2">
        <v>43549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  <c r="V448" s="3" t="str">
        <f>IF(M448=People!$B$2, People!$A$2, IF(M448=People!$B$3, People!$A$3, IF(M448=People!$B$4, People!$A$4, IF(M448=People!$B$5, People!$A$5, 0))))</f>
        <v>Kelly Williams</v>
      </c>
      <c r="W448" s="3" t="str">
        <f>IFERROR(VLOOKUP(Orders!$B448,Returns!$B:$C,2,0),"No")</f>
        <v>Yes</v>
      </c>
      <c r="X448" s="3" t="str">
        <f>IFERROR((INDEX(Returns!$C$2:$C$801, MATCH(B448, Returns!$B$2:$B$801, 0))), "No")</f>
        <v>Yes</v>
      </c>
    </row>
    <row r="449" spans="1:24">
      <c r="A449" s="1">
        <v>448</v>
      </c>
      <c r="B449" t="s">
        <v>6422</v>
      </c>
      <c r="C449" s="2">
        <v>43191</v>
      </c>
      <c r="D449" s="2">
        <v>43193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  <c r="V449" s="3" t="str">
        <f>IF(M449=People!$B$2, People!$A$2, IF(M449=People!$B$3, People!$A$3, IF(M449=People!$B$4, People!$A$4, IF(M449=People!$B$5, People!$A$5, 0))))</f>
        <v>Chuck Magee</v>
      </c>
      <c r="W449" s="3" t="str">
        <f>IFERROR(VLOOKUP(Orders!$B449,Returns!$B:$C,2,0),"No")</f>
        <v>No</v>
      </c>
      <c r="X449" s="3" t="str">
        <f>IFERROR((INDEX(Returns!$C$2:$C$801, MATCH(B449, Returns!$B$2:$B$801, 0))), "No")</f>
        <v>No</v>
      </c>
    </row>
    <row r="450" spans="1:24">
      <c r="A450" s="1">
        <v>449</v>
      </c>
      <c r="B450" t="s">
        <v>6422</v>
      </c>
      <c r="C450" s="2">
        <v>43191</v>
      </c>
      <c r="D450" s="2">
        <v>43193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  <c r="V450" s="3" t="str">
        <f>IF(M450=People!$B$2, People!$A$2, IF(M450=People!$B$3, People!$A$3, IF(M450=People!$B$4, People!$A$4, IF(M450=People!$B$5, People!$A$5, 0))))</f>
        <v>Chuck Magee</v>
      </c>
      <c r="W450" s="3" t="str">
        <f>IFERROR(VLOOKUP(Orders!$B450,Returns!$B:$C,2,0),"No")</f>
        <v>No</v>
      </c>
      <c r="X450" s="3" t="str">
        <f>IFERROR((INDEX(Returns!$C$2:$C$801, MATCH(B450, Returns!$B$2:$B$801, 0))), "No")</f>
        <v>No</v>
      </c>
    </row>
    <row r="451" spans="1:24">
      <c r="A451" s="1">
        <v>450</v>
      </c>
      <c r="B451" t="s">
        <v>6422</v>
      </c>
      <c r="C451" s="2">
        <v>43191</v>
      </c>
      <c r="D451" s="2">
        <v>43193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  <c r="V451" s="3" t="str">
        <f>IF(M451=People!$B$2, People!$A$2, IF(M451=People!$B$3, People!$A$3, IF(M451=People!$B$4, People!$A$4, IF(M451=People!$B$5, People!$A$5, 0))))</f>
        <v>Chuck Magee</v>
      </c>
      <c r="W451" s="3" t="str">
        <f>IFERROR(VLOOKUP(Orders!$B451,Returns!$B:$C,2,0),"No")</f>
        <v>No</v>
      </c>
      <c r="X451" s="3" t="str">
        <f>IFERROR((INDEX(Returns!$C$2:$C$801, MATCH(B451, Returns!$B$2:$B$801, 0))), "No")</f>
        <v>No</v>
      </c>
    </row>
    <row r="452" spans="1:24">
      <c r="A452" s="1">
        <v>451</v>
      </c>
      <c r="B452" t="s">
        <v>6422</v>
      </c>
      <c r="C452" s="2">
        <v>43191</v>
      </c>
      <c r="D452" s="2">
        <v>43193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  <c r="V452" s="3" t="str">
        <f>IF(M452=People!$B$2, People!$A$2, IF(M452=People!$B$3, People!$A$3, IF(M452=People!$B$4, People!$A$4, IF(M452=People!$B$5, People!$A$5, 0))))</f>
        <v>Chuck Magee</v>
      </c>
      <c r="W452" s="3" t="str">
        <f>IFERROR(VLOOKUP(Orders!$B452,Returns!$B:$C,2,0),"No")</f>
        <v>No</v>
      </c>
      <c r="X452" s="3" t="str">
        <f>IFERROR((INDEX(Returns!$C$2:$C$801, MATCH(B452, Returns!$B$2:$B$801, 0))), "No")</f>
        <v>No</v>
      </c>
    </row>
    <row r="453" spans="1:24">
      <c r="A453" s="1">
        <v>452</v>
      </c>
      <c r="B453" t="s">
        <v>6422</v>
      </c>
      <c r="C453" s="2">
        <v>43191</v>
      </c>
      <c r="D453" s="2">
        <v>43193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  <c r="V453" s="3" t="str">
        <f>IF(M453=People!$B$2, People!$A$2, IF(M453=People!$B$3, People!$A$3, IF(M453=People!$B$4, People!$A$4, IF(M453=People!$B$5, People!$A$5, 0))))</f>
        <v>Chuck Magee</v>
      </c>
      <c r="W453" s="3" t="str">
        <f>IFERROR(VLOOKUP(Orders!$B453,Returns!$B:$C,2,0),"No")</f>
        <v>No</v>
      </c>
      <c r="X453" s="3" t="str">
        <f>IFERROR((INDEX(Returns!$C$2:$C$801, MATCH(B453, Returns!$B$2:$B$801, 0))), "No")</f>
        <v>No</v>
      </c>
    </row>
    <row r="454" spans="1:24">
      <c r="A454" s="1">
        <v>453</v>
      </c>
      <c r="B454" t="s">
        <v>6422</v>
      </c>
      <c r="C454" s="2">
        <v>43191</v>
      </c>
      <c r="D454" s="2">
        <v>43193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3" t="str">
        <f>IF(M454=People!$B$2, People!$A$2, IF(M454=People!$B$3, People!$A$3, IF(M454=People!$B$4, People!$A$4, IF(M454=People!$B$5, People!$A$5, 0))))</f>
        <v>Chuck Magee</v>
      </c>
      <c r="W454" s="3" t="str">
        <f>IFERROR(VLOOKUP(Orders!$B454,Returns!$B:$C,2,0),"No")</f>
        <v>No</v>
      </c>
      <c r="X454" s="3" t="str">
        <f>IFERROR((INDEX(Returns!$C$2:$C$801, MATCH(B454, Returns!$B$2:$B$801, 0))), "No")</f>
        <v>No</v>
      </c>
    </row>
    <row r="455" spans="1:24">
      <c r="A455" s="1">
        <v>454</v>
      </c>
      <c r="B455" t="s">
        <v>6423</v>
      </c>
      <c r="C455" s="2">
        <v>43758</v>
      </c>
      <c r="D455" s="2">
        <v>43762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  <c r="V455" s="3" t="str">
        <f>IF(M455=People!$B$2, People!$A$2, IF(M455=People!$B$3, People!$A$3, IF(M455=People!$B$4, People!$A$4, IF(M455=People!$B$5, People!$A$5, 0))))</f>
        <v>Chuck Magee</v>
      </c>
      <c r="W455" s="3" t="str">
        <f>IFERROR(VLOOKUP(Orders!$B455,Returns!$B:$C,2,0),"No")</f>
        <v>No</v>
      </c>
      <c r="X455" s="3" t="str">
        <f>IFERROR((INDEX(Returns!$C$2:$C$801, MATCH(B455, Returns!$B$2:$B$801, 0))), "No")</f>
        <v>No</v>
      </c>
    </row>
    <row r="456" spans="1:24">
      <c r="A456" s="1">
        <v>455</v>
      </c>
      <c r="B456" t="s">
        <v>6423</v>
      </c>
      <c r="C456" s="2">
        <v>43758</v>
      </c>
      <c r="D456" s="2">
        <v>43762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  <c r="V456" s="3" t="str">
        <f>IF(M456=People!$B$2, People!$A$2, IF(M456=People!$B$3, People!$A$3, IF(M456=People!$B$4, People!$A$4, IF(M456=People!$B$5, People!$A$5, 0))))</f>
        <v>Chuck Magee</v>
      </c>
      <c r="W456" s="3" t="str">
        <f>IFERROR(VLOOKUP(Orders!$B456,Returns!$B:$C,2,0),"No")</f>
        <v>No</v>
      </c>
      <c r="X456" s="3" t="str">
        <f>IFERROR((INDEX(Returns!$C$2:$C$801, MATCH(B456, Returns!$B$2:$B$801, 0))), "No")</f>
        <v>No</v>
      </c>
    </row>
    <row r="457" spans="1:24">
      <c r="A457" s="1">
        <v>456</v>
      </c>
      <c r="B457" t="s">
        <v>6424</v>
      </c>
      <c r="C457" s="2">
        <v>43447</v>
      </c>
      <c r="D457" s="2">
        <v>43451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  <c r="V457" s="3" t="str">
        <f>IF(M457=People!$B$2, People!$A$2, IF(M457=People!$B$3, People!$A$3, IF(M457=People!$B$4, People!$A$4, IF(M457=People!$B$5, People!$A$5, 0))))</f>
        <v>Kelly Williams</v>
      </c>
      <c r="W457" s="3" t="str">
        <f>IFERROR(VLOOKUP(Orders!$B457,Returns!$B:$C,2,0),"No")</f>
        <v>No</v>
      </c>
      <c r="X457" s="3" t="str">
        <f>IFERROR((INDEX(Returns!$C$2:$C$801, MATCH(B457, Returns!$B$2:$B$801, 0))), "No")</f>
        <v>No</v>
      </c>
    </row>
    <row r="458" spans="1:24">
      <c r="A458" s="1">
        <v>457</v>
      </c>
      <c r="B458" t="s">
        <v>6425</v>
      </c>
      <c r="C458" s="2">
        <v>42412</v>
      </c>
      <c r="D458" s="2">
        <v>42418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  <c r="V458" s="3" t="str">
        <f>IF(M458=People!$B$2, People!$A$2, IF(M458=People!$B$3, People!$A$3, IF(M458=People!$B$4, People!$A$4, IF(M458=People!$B$5, People!$A$5, 0))))</f>
        <v>Anna Andreadi</v>
      </c>
      <c r="W458" s="3" t="str">
        <f>IFERROR(VLOOKUP(Orders!$B458,Returns!$B:$C,2,0),"No")</f>
        <v>No</v>
      </c>
      <c r="X458" s="3" t="str">
        <f>IFERROR((INDEX(Returns!$C$2:$C$801, MATCH(B458, Returns!$B$2:$B$801, 0))), "No")</f>
        <v>No</v>
      </c>
    </row>
    <row r="459" spans="1:24">
      <c r="A459" s="1">
        <v>458</v>
      </c>
      <c r="B459" t="s">
        <v>6426</v>
      </c>
      <c r="C459" s="2">
        <v>43369</v>
      </c>
      <c r="D459" s="2">
        <v>43374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  <c r="V459" s="3" t="str">
        <f>IF(M459=People!$B$2, People!$A$2, IF(M459=People!$B$3, People!$A$3, IF(M459=People!$B$4, People!$A$4, IF(M459=People!$B$5, People!$A$5, 0))))</f>
        <v>Kelly Williams</v>
      </c>
      <c r="W459" s="3" t="str">
        <f>IFERROR(VLOOKUP(Orders!$B459,Returns!$B:$C,2,0),"No")</f>
        <v>No</v>
      </c>
      <c r="X459" s="3" t="str">
        <f>IFERROR((INDEX(Returns!$C$2:$C$801, MATCH(B459, Returns!$B$2:$B$801, 0))), "No")</f>
        <v>No</v>
      </c>
    </row>
    <row r="460" spans="1:24">
      <c r="A460" s="1">
        <v>459</v>
      </c>
      <c r="B460" t="s">
        <v>6426</v>
      </c>
      <c r="C460" s="2">
        <v>43369</v>
      </c>
      <c r="D460" s="2">
        <v>43374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3" t="str">
        <f>IF(M460=People!$B$2, People!$A$2, IF(M460=People!$B$3, People!$A$3, IF(M460=People!$B$4, People!$A$4, IF(M460=People!$B$5, People!$A$5, 0))))</f>
        <v>Kelly Williams</v>
      </c>
      <c r="W460" s="3" t="str">
        <f>IFERROR(VLOOKUP(Orders!$B460,Returns!$B:$C,2,0),"No")</f>
        <v>No</v>
      </c>
      <c r="X460" s="3" t="str">
        <f>IFERROR((INDEX(Returns!$C$2:$C$801, MATCH(B460, Returns!$B$2:$B$801, 0))), "No")</f>
        <v>No</v>
      </c>
    </row>
    <row r="461" spans="1:24">
      <c r="A461" s="1">
        <v>460</v>
      </c>
      <c r="B461" t="s">
        <v>6427</v>
      </c>
      <c r="C461" s="2">
        <v>43084</v>
      </c>
      <c r="D461" s="2">
        <v>43091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  <c r="V461" s="3" t="str">
        <f>IF(M461=People!$B$2, People!$A$2, IF(M461=People!$B$3, People!$A$3, IF(M461=People!$B$4, People!$A$4, IF(M461=People!$B$5, People!$A$5, 0))))</f>
        <v>Anna Andreadi</v>
      </c>
      <c r="W461" s="3" t="str">
        <f>IFERROR(VLOOKUP(Orders!$B461,Returns!$B:$C,2,0),"No")</f>
        <v>No</v>
      </c>
      <c r="X461" s="3" t="str">
        <f>IFERROR((INDEX(Returns!$C$2:$C$801, MATCH(B461, Returns!$B$2:$B$801, 0))), "No")</f>
        <v>No</v>
      </c>
    </row>
    <row r="462" spans="1:24">
      <c r="A462" s="1">
        <v>461</v>
      </c>
      <c r="B462" t="s">
        <v>6427</v>
      </c>
      <c r="C462" s="2">
        <v>43084</v>
      </c>
      <c r="D462" s="2">
        <v>43091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  <c r="V462" s="3" t="str">
        <f>IF(M462=People!$B$2, People!$A$2, IF(M462=People!$B$3, People!$A$3, IF(M462=People!$B$4, People!$A$4, IF(M462=People!$B$5, People!$A$5, 0))))</f>
        <v>Anna Andreadi</v>
      </c>
      <c r="W462" s="3" t="str">
        <f>IFERROR(VLOOKUP(Orders!$B462,Returns!$B:$C,2,0),"No")</f>
        <v>No</v>
      </c>
      <c r="X462" s="3" t="str">
        <f>IFERROR((INDEX(Returns!$C$2:$C$801, MATCH(B462, Returns!$B$2:$B$801, 0))), "No")</f>
        <v>No</v>
      </c>
    </row>
    <row r="463" spans="1:24">
      <c r="A463" s="1">
        <v>462</v>
      </c>
      <c r="B463" t="s">
        <v>6427</v>
      </c>
      <c r="C463" s="2">
        <v>43084</v>
      </c>
      <c r="D463" s="2">
        <v>43091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  <c r="V463" s="3" t="str">
        <f>IF(M463=People!$B$2, People!$A$2, IF(M463=People!$B$3, People!$A$3, IF(M463=People!$B$4, People!$A$4, IF(M463=People!$B$5, People!$A$5, 0))))</f>
        <v>Anna Andreadi</v>
      </c>
      <c r="W463" s="3" t="str">
        <f>IFERROR(VLOOKUP(Orders!$B463,Returns!$B:$C,2,0),"No")</f>
        <v>No</v>
      </c>
      <c r="X463" s="3" t="str">
        <f>IFERROR((INDEX(Returns!$C$2:$C$801, MATCH(B463, Returns!$B$2:$B$801, 0))), "No")</f>
        <v>No</v>
      </c>
    </row>
    <row r="464" spans="1:24">
      <c r="A464" s="1">
        <v>463</v>
      </c>
      <c r="B464" t="s">
        <v>6039</v>
      </c>
      <c r="C464" s="2">
        <v>43212</v>
      </c>
      <c r="D464" s="2">
        <v>43219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  <c r="V464" s="3" t="str">
        <f>IF(M464=People!$B$2, People!$A$2, IF(M464=People!$B$3, People!$A$3, IF(M464=People!$B$4, People!$A$4, IF(M464=People!$B$5, People!$A$5, 0))))</f>
        <v>Anna Andreadi</v>
      </c>
      <c r="W464" s="3" t="str">
        <f>IFERROR(VLOOKUP(Orders!$B464,Returns!$B:$C,2,0),"No")</f>
        <v>Yes</v>
      </c>
      <c r="X464" s="3" t="str">
        <f>IFERROR((INDEX(Returns!$C$2:$C$801, MATCH(B464, Returns!$B$2:$B$801, 0))), "No")</f>
        <v>Yes</v>
      </c>
    </row>
    <row r="465" spans="1:24">
      <c r="A465" s="1">
        <v>464</v>
      </c>
      <c r="B465" t="s">
        <v>6039</v>
      </c>
      <c r="C465" s="2">
        <v>43212</v>
      </c>
      <c r="D465" s="2">
        <v>43219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  <c r="V465" s="3" t="str">
        <f>IF(M465=People!$B$2, People!$A$2, IF(M465=People!$B$3, People!$A$3, IF(M465=People!$B$4, People!$A$4, IF(M465=People!$B$5, People!$A$5, 0))))</f>
        <v>Anna Andreadi</v>
      </c>
      <c r="W465" s="3" t="str">
        <f>IFERROR(VLOOKUP(Orders!$B465,Returns!$B:$C,2,0),"No")</f>
        <v>Yes</v>
      </c>
      <c r="X465" s="3" t="str">
        <f>IFERROR((INDEX(Returns!$C$2:$C$801, MATCH(B465, Returns!$B$2:$B$801, 0))), "No")</f>
        <v>Yes</v>
      </c>
    </row>
    <row r="466" spans="1:24">
      <c r="A466" s="1">
        <v>465</v>
      </c>
      <c r="B466" t="s">
        <v>6039</v>
      </c>
      <c r="C466" s="2">
        <v>43212</v>
      </c>
      <c r="D466" s="2">
        <v>43219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  <c r="V466" s="3" t="str">
        <f>IF(M466=People!$B$2, People!$A$2, IF(M466=People!$B$3, People!$A$3, IF(M466=People!$B$4, People!$A$4, IF(M466=People!$B$5, People!$A$5, 0))))</f>
        <v>Anna Andreadi</v>
      </c>
      <c r="W466" s="3" t="str">
        <f>IFERROR(VLOOKUP(Orders!$B466,Returns!$B:$C,2,0),"No")</f>
        <v>Yes</v>
      </c>
      <c r="X466" s="3" t="str">
        <f>IFERROR((INDEX(Returns!$C$2:$C$801, MATCH(B466, Returns!$B$2:$B$801, 0))), "No")</f>
        <v>Yes</v>
      </c>
    </row>
    <row r="467" spans="1:24">
      <c r="A467" s="1">
        <v>466</v>
      </c>
      <c r="B467" t="s">
        <v>6039</v>
      </c>
      <c r="C467" s="2">
        <v>43212</v>
      </c>
      <c r="D467" s="2">
        <v>43219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  <c r="V467" s="3" t="str">
        <f>IF(M467=People!$B$2, People!$A$2, IF(M467=People!$B$3, People!$A$3, IF(M467=People!$B$4, People!$A$4, IF(M467=People!$B$5, People!$A$5, 0))))</f>
        <v>Anna Andreadi</v>
      </c>
      <c r="W467" s="3" t="str">
        <f>IFERROR(VLOOKUP(Orders!$B467,Returns!$B:$C,2,0),"No")</f>
        <v>Yes</v>
      </c>
      <c r="X467" s="3" t="str">
        <f>IFERROR((INDEX(Returns!$C$2:$C$801, MATCH(B467, Returns!$B$2:$B$801, 0))), "No")</f>
        <v>Yes</v>
      </c>
    </row>
    <row r="468" spans="1:24">
      <c r="A468" s="1">
        <v>467</v>
      </c>
      <c r="B468" t="s">
        <v>6039</v>
      </c>
      <c r="C468" s="2">
        <v>43212</v>
      </c>
      <c r="D468" s="2">
        <v>43219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3" t="str">
        <f>IF(M468=People!$B$2, People!$A$2, IF(M468=People!$B$3, People!$A$3, IF(M468=People!$B$4, People!$A$4, IF(M468=People!$B$5, People!$A$5, 0))))</f>
        <v>Anna Andreadi</v>
      </c>
      <c r="W468" s="3" t="str">
        <f>IFERROR(VLOOKUP(Orders!$B468,Returns!$B:$C,2,0),"No")</f>
        <v>Yes</v>
      </c>
      <c r="X468" s="3" t="str">
        <f>IFERROR((INDEX(Returns!$C$2:$C$801, MATCH(B468, Returns!$B$2:$B$801, 0))), "No")</f>
        <v>Yes</v>
      </c>
    </row>
    <row r="469" spans="1:24">
      <c r="A469" s="1">
        <v>468</v>
      </c>
      <c r="B469" t="s">
        <v>6428</v>
      </c>
      <c r="C469" s="2">
        <v>42752</v>
      </c>
      <c r="D469" s="2">
        <v>42759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  <c r="V469" s="3" t="str">
        <f>IF(M469=People!$B$2, People!$A$2, IF(M469=People!$B$3, People!$A$3, IF(M469=People!$B$4, People!$A$4, IF(M469=People!$B$5, People!$A$5, 0))))</f>
        <v>Kelly Williams</v>
      </c>
      <c r="W469" s="3" t="str">
        <f>IFERROR(VLOOKUP(Orders!$B469,Returns!$B:$C,2,0),"No")</f>
        <v>No</v>
      </c>
      <c r="X469" s="3" t="str">
        <f>IFERROR((INDEX(Returns!$C$2:$C$801, MATCH(B469, Returns!$B$2:$B$801, 0))), "No")</f>
        <v>No</v>
      </c>
    </row>
    <row r="470" spans="1:24">
      <c r="A470" s="1">
        <v>469</v>
      </c>
      <c r="B470" t="s">
        <v>6429</v>
      </c>
      <c r="C470" s="2">
        <v>43555</v>
      </c>
      <c r="D470" s="2">
        <v>43559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  <c r="V470" s="3" t="str">
        <f>IF(M470=People!$B$2, People!$A$2, IF(M470=People!$B$3, People!$A$3, IF(M470=People!$B$4, People!$A$4, IF(M470=People!$B$5, People!$A$5, 0))))</f>
        <v>Kelly Williams</v>
      </c>
      <c r="W470" s="3" t="str">
        <f>IFERROR(VLOOKUP(Orders!$B470,Returns!$B:$C,2,0),"No")</f>
        <v>No</v>
      </c>
      <c r="X470" s="3" t="str">
        <f>IFERROR((INDEX(Returns!$C$2:$C$801, MATCH(B470, Returns!$B$2:$B$801, 0))), "No")</f>
        <v>No</v>
      </c>
    </row>
    <row r="471" spans="1:24">
      <c r="A471" s="1">
        <v>470</v>
      </c>
      <c r="B471" t="s">
        <v>6430</v>
      </c>
      <c r="C471" s="2">
        <v>43450</v>
      </c>
      <c r="D471" s="2">
        <v>43454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  <c r="V471" s="3" t="str">
        <f>IF(M471=People!$B$2, People!$A$2, IF(M471=People!$B$3, People!$A$3, IF(M471=People!$B$4, People!$A$4, IF(M471=People!$B$5, People!$A$5, 0))))</f>
        <v>Kelly Williams</v>
      </c>
      <c r="W471" s="3" t="str">
        <f>IFERROR(VLOOKUP(Orders!$B471,Returns!$B:$C,2,0),"No")</f>
        <v>No</v>
      </c>
      <c r="X471" s="3" t="str">
        <f>IFERROR((INDEX(Returns!$C$2:$C$801, MATCH(B471, Returns!$B$2:$B$801, 0))), "No")</f>
        <v>No</v>
      </c>
    </row>
    <row r="472" spans="1:24">
      <c r="A472" s="1">
        <v>471</v>
      </c>
      <c r="B472" t="s">
        <v>6431</v>
      </c>
      <c r="C472" s="2">
        <v>43089</v>
      </c>
      <c r="D472" s="2">
        <v>43093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  <c r="V472" s="3" t="str">
        <f>IF(M472=People!$B$2, People!$A$2, IF(M472=People!$B$3, People!$A$3, IF(M472=People!$B$4, People!$A$4, IF(M472=People!$B$5, People!$A$5, 0))))</f>
        <v>Chuck Magee</v>
      </c>
      <c r="W472" s="3" t="str">
        <f>IFERROR(VLOOKUP(Orders!$B472,Returns!$B:$C,2,0),"No")</f>
        <v>No</v>
      </c>
      <c r="X472" s="3" t="str">
        <f>IFERROR((INDEX(Returns!$C$2:$C$801, MATCH(B472, Returns!$B$2:$B$801, 0))), "No")</f>
        <v>No</v>
      </c>
    </row>
    <row r="473" spans="1:24">
      <c r="A473" s="1">
        <v>472</v>
      </c>
      <c r="B473" t="s">
        <v>6432</v>
      </c>
      <c r="C473" s="2">
        <v>42683</v>
      </c>
      <c r="D473" s="2">
        <v>42685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  <c r="V473" s="3" t="str">
        <f>IF(M473=People!$B$2, People!$A$2, IF(M473=People!$B$3, People!$A$3, IF(M473=People!$B$4, People!$A$4, IF(M473=People!$B$5, People!$A$5, 0))))</f>
        <v>Anna Andreadi</v>
      </c>
      <c r="W473" s="3" t="str">
        <f>IFERROR(VLOOKUP(Orders!$B473,Returns!$B:$C,2,0),"No")</f>
        <v>No</v>
      </c>
      <c r="X473" s="3" t="str">
        <f>IFERROR((INDEX(Returns!$C$2:$C$801, MATCH(B473, Returns!$B$2:$B$801, 0))), "No")</f>
        <v>No</v>
      </c>
    </row>
    <row r="474" spans="1:24">
      <c r="A474" s="1">
        <v>473</v>
      </c>
      <c r="B474" t="s">
        <v>6432</v>
      </c>
      <c r="C474" s="2">
        <v>42683</v>
      </c>
      <c r="D474" s="2">
        <v>42685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  <c r="V474" s="3" t="str">
        <f>IF(M474=People!$B$2, People!$A$2, IF(M474=People!$B$3, People!$A$3, IF(M474=People!$B$4, People!$A$4, IF(M474=People!$B$5, People!$A$5, 0))))</f>
        <v>Anna Andreadi</v>
      </c>
      <c r="W474" s="3" t="str">
        <f>IFERROR(VLOOKUP(Orders!$B474,Returns!$B:$C,2,0),"No")</f>
        <v>No</v>
      </c>
      <c r="X474" s="3" t="str">
        <f>IFERROR((INDEX(Returns!$C$2:$C$801, MATCH(B474, Returns!$B$2:$B$801, 0))), "No")</f>
        <v>No</v>
      </c>
    </row>
    <row r="475" spans="1:24">
      <c r="A475" s="1">
        <v>474</v>
      </c>
      <c r="B475" t="s">
        <v>6432</v>
      </c>
      <c r="C475" s="2">
        <v>42683</v>
      </c>
      <c r="D475" s="2">
        <v>42685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  <c r="V475" s="3" t="str">
        <f>IF(M475=People!$B$2, People!$A$2, IF(M475=People!$B$3, People!$A$3, IF(M475=People!$B$4, People!$A$4, IF(M475=People!$B$5, People!$A$5, 0))))</f>
        <v>Anna Andreadi</v>
      </c>
      <c r="W475" s="3" t="str">
        <f>IFERROR(VLOOKUP(Orders!$B475,Returns!$B:$C,2,0),"No")</f>
        <v>No</v>
      </c>
      <c r="X475" s="3" t="str">
        <f>IFERROR((INDEX(Returns!$C$2:$C$801, MATCH(B475, Returns!$B$2:$B$801, 0))), "No")</f>
        <v>No</v>
      </c>
    </row>
    <row r="476" spans="1:24">
      <c r="A476" s="1">
        <v>475</v>
      </c>
      <c r="B476" t="s">
        <v>6432</v>
      </c>
      <c r="C476" s="2">
        <v>42683</v>
      </c>
      <c r="D476" s="2">
        <v>42685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  <c r="V476" s="3" t="str">
        <f>IF(M476=People!$B$2, People!$A$2, IF(M476=People!$B$3, People!$A$3, IF(M476=People!$B$4, People!$A$4, IF(M476=People!$B$5, People!$A$5, 0))))</f>
        <v>Anna Andreadi</v>
      </c>
      <c r="W476" s="3" t="str">
        <f>IFERROR(VLOOKUP(Orders!$B476,Returns!$B:$C,2,0),"No")</f>
        <v>No</v>
      </c>
      <c r="X476" s="3" t="str">
        <f>IFERROR((INDEX(Returns!$C$2:$C$801, MATCH(B476, Returns!$B$2:$B$801, 0))), "No")</f>
        <v>No</v>
      </c>
    </row>
    <row r="477" spans="1:24">
      <c r="A477" s="1">
        <v>476</v>
      </c>
      <c r="B477" t="s">
        <v>6432</v>
      </c>
      <c r="C477" s="2">
        <v>42683</v>
      </c>
      <c r="D477" s="2">
        <v>42685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  <c r="V477" s="3" t="str">
        <f>IF(M477=People!$B$2, People!$A$2, IF(M477=People!$B$3, People!$A$3, IF(M477=People!$B$4, People!$A$4, IF(M477=People!$B$5, People!$A$5, 0))))</f>
        <v>Anna Andreadi</v>
      </c>
      <c r="W477" s="3" t="str">
        <f>IFERROR(VLOOKUP(Orders!$B477,Returns!$B:$C,2,0),"No")</f>
        <v>No</v>
      </c>
      <c r="X477" s="3" t="str">
        <f>IFERROR((INDEX(Returns!$C$2:$C$801, MATCH(B477, Returns!$B$2:$B$801, 0))), "No")</f>
        <v>No</v>
      </c>
    </row>
    <row r="478" spans="1:24">
      <c r="A478" s="1">
        <v>477</v>
      </c>
      <c r="B478" t="s">
        <v>6432</v>
      </c>
      <c r="C478" s="2">
        <v>42683</v>
      </c>
      <c r="D478" s="2">
        <v>42685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  <c r="V478" s="3" t="str">
        <f>IF(M478=People!$B$2, People!$A$2, IF(M478=People!$B$3, People!$A$3, IF(M478=People!$B$4, People!$A$4, IF(M478=People!$B$5, People!$A$5, 0))))</f>
        <v>Anna Andreadi</v>
      </c>
      <c r="W478" s="3" t="str">
        <f>IFERROR(VLOOKUP(Orders!$B478,Returns!$B:$C,2,0),"No")</f>
        <v>No</v>
      </c>
      <c r="X478" s="3" t="str">
        <f>IFERROR((INDEX(Returns!$C$2:$C$801, MATCH(B478, Returns!$B$2:$B$801, 0))), "No")</f>
        <v>No</v>
      </c>
    </row>
    <row r="479" spans="1:24">
      <c r="A479" s="1">
        <v>478</v>
      </c>
      <c r="B479" t="s">
        <v>6433</v>
      </c>
      <c r="C479" s="2">
        <v>43293</v>
      </c>
      <c r="D479" s="2">
        <v>43300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  <c r="V479" s="3" t="str">
        <f>IF(M479=People!$B$2, People!$A$2, IF(M479=People!$B$3, People!$A$3, IF(M479=People!$B$4, People!$A$4, IF(M479=People!$B$5, People!$A$5, 0))))</f>
        <v>Anna Andreadi</v>
      </c>
      <c r="W479" s="3" t="str">
        <f>IFERROR(VLOOKUP(Orders!$B479,Returns!$B:$C,2,0),"No")</f>
        <v>No</v>
      </c>
      <c r="X479" s="3" t="str">
        <f>IFERROR((INDEX(Returns!$C$2:$C$801, MATCH(B479, Returns!$B$2:$B$801, 0))), "No")</f>
        <v>No</v>
      </c>
    </row>
    <row r="480" spans="1:24">
      <c r="A480" s="1">
        <v>479</v>
      </c>
      <c r="B480" t="s">
        <v>6434</v>
      </c>
      <c r="C480" s="2">
        <v>43400</v>
      </c>
      <c r="D480" s="2">
        <v>43406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3" t="str">
        <f>IF(M480=People!$B$2, People!$A$2, IF(M480=People!$B$3, People!$A$3, IF(M480=People!$B$4, People!$A$4, IF(M480=People!$B$5, People!$A$5, 0))))</f>
        <v>Chuck Magee</v>
      </c>
      <c r="W480" s="3" t="str">
        <f>IFERROR(VLOOKUP(Orders!$B480,Returns!$B:$C,2,0),"No")</f>
        <v>No</v>
      </c>
      <c r="X480" s="3" t="str">
        <f>IFERROR((INDEX(Returns!$C$2:$C$801, MATCH(B480, Returns!$B$2:$B$801, 0))), "No")</f>
        <v>No</v>
      </c>
    </row>
    <row r="481" spans="1:24">
      <c r="A481" s="1">
        <v>480</v>
      </c>
      <c r="B481" t="s">
        <v>6435</v>
      </c>
      <c r="C481" s="2">
        <v>43277</v>
      </c>
      <c r="D481" s="2">
        <v>43283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  <c r="V481" s="3" t="str">
        <f>IF(M481=People!$B$2, People!$A$2, IF(M481=People!$B$3, People!$A$3, IF(M481=People!$B$4, People!$A$4, IF(M481=People!$B$5, People!$A$5, 0))))</f>
        <v>Chuck Magee</v>
      </c>
      <c r="W481" s="3" t="str">
        <f>IFERROR(VLOOKUP(Orders!$B481,Returns!$B:$C,2,0),"No")</f>
        <v>No</v>
      </c>
      <c r="X481" s="3" t="str">
        <f>IFERROR((INDEX(Returns!$C$2:$C$801, MATCH(B481, Returns!$B$2:$B$801, 0))), "No")</f>
        <v>No</v>
      </c>
    </row>
    <row r="482" spans="1:24">
      <c r="A482" s="1">
        <v>481</v>
      </c>
      <c r="B482" t="s">
        <v>6435</v>
      </c>
      <c r="C482" s="2">
        <v>43277</v>
      </c>
      <c r="D482" s="2">
        <v>43283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  <c r="V482" s="3" t="str">
        <f>IF(M482=People!$B$2, People!$A$2, IF(M482=People!$B$3, People!$A$3, IF(M482=People!$B$4, People!$A$4, IF(M482=People!$B$5, People!$A$5, 0))))</f>
        <v>Chuck Magee</v>
      </c>
      <c r="W482" s="3" t="str">
        <f>IFERROR(VLOOKUP(Orders!$B482,Returns!$B:$C,2,0),"No")</f>
        <v>No</v>
      </c>
      <c r="X482" s="3" t="str">
        <f>IFERROR((INDEX(Returns!$C$2:$C$801, MATCH(B482, Returns!$B$2:$B$801, 0))), "No")</f>
        <v>No</v>
      </c>
    </row>
    <row r="483" spans="1:24">
      <c r="A483" s="1">
        <v>482</v>
      </c>
      <c r="B483" t="s">
        <v>6436</v>
      </c>
      <c r="C483" s="2">
        <v>42649</v>
      </c>
      <c r="D483" s="2">
        <v>42653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  <c r="V483" s="3" t="str">
        <f>IF(M483=People!$B$2, People!$A$2, IF(M483=People!$B$3, People!$A$3, IF(M483=People!$B$4, People!$A$4, IF(M483=People!$B$5, People!$A$5, 0))))</f>
        <v>Anna Andreadi</v>
      </c>
      <c r="W483" s="3" t="str">
        <f>IFERROR(VLOOKUP(Orders!$B483,Returns!$B:$C,2,0),"No")</f>
        <v>No</v>
      </c>
      <c r="X483" s="3" t="str">
        <f>IFERROR((INDEX(Returns!$C$2:$C$801, MATCH(B483, Returns!$B$2:$B$801, 0))), "No")</f>
        <v>No</v>
      </c>
    </row>
    <row r="484" spans="1:24">
      <c r="A484" s="1">
        <v>483</v>
      </c>
      <c r="B484" t="s">
        <v>6437</v>
      </c>
      <c r="C484" s="2">
        <v>42573</v>
      </c>
      <c r="D484" s="2">
        <v>42578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  <c r="V484" s="3" t="str">
        <f>IF(M484=People!$B$2, People!$A$2, IF(M484=People!$B$3, People!$A$3, IF(M484=People!$B$4, People!$A$4, IF(M484=People!$B$5, People!$A$5, 0))))</f>
        <v>Chuck Magee</v>
      </c>
      <c r="W484" s="3" t="str">
        <f>IFERROR(VLOOKUP(Orders!$B484,Returns!$B:$C,2,0),"No")</f>
        <v>No</v>
      </c>
      <c r="X484" s="3" t="str">
        <f>IFERROR((INDEX(Returns!$C$2:$C$801, MATCH(B484, Returns!$B$2:$B$801, 0))), "No")</f>
        <v>No</v>
      </c>
    </row>
    <row r="485" spans="1:24">
      <c r="A485" s="1">
        <v>484</v>
      </c>
      <c r="B485" t="s">
        <v>6437</v>
      </c>
      <c r="C485" s="2">
        <v>42573</v>
      </c>
      <c r="D485" s="2">
        <v>42578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3" t="str">
        <f>IF(M485=People!$B$2, People!$A$2, IF(M485=People!$B$3, People!$A$3, IF(M485=People!$B$4, People!$A$4, IF(M485=People!$B$5, People!$A$5, 0))))</f>
        <v>Chuck Magee</v>
      </c>
      <c r="W485" s="3" t="str">
        <f>IFERROR(VLOOKUP(Orders!$B485,Returns!$B:$C,2,0),"No")</f>
        <v>No</v>
      </c>
      <c r="X485" s="3" t="str">
        <f>IFERROR((INDEX(Returns!$C$2:$C$801, MATCH(B485, Returns!$B$2:$B$801, 0))), "No")</f>
        <v>No</v>
      </c>
    </row>
    <row r="486" spans="1:24">
      <c r="A486" s="1">
        <v>485</v>
      </c>
      <c r="B486" t="s">
        <v>6147</v>
      </c>
      <c r="C486" s="2">
        <v>43626</v>
      </c>
      <c r="D486" s="2">
        <v>43629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  <c r="V486" s="3" t="str">
        <f>IF(M486=People!$B$2, People!$A$2, IF(M486=People!$B$3, People!$A$3, IF(M486=People!$B$4, People!$A$4, IF(M486=People!$B$5, People!$A$5, 0))))</f>
        <v>Anna Andreadi</v>
      </c>
      <c r="W486" s="3" t="str">
        <f>IFERROR(VLOOKUP(Orders!$B486,Returns!$B:$C,2,0),"No")</f>
        <v>Yes</v>
      </c>
      <c r="X486" s="3" t="str">
        <f>IFERROR((INDEX(Returns!$C$2:$C$801, MATCH(B486, Returns!$B$2:$B$801, 0))), "No")</f>
        <v>Yes</v>
      </c>
    </row>
    <row r="487" spans="1:24">
      <c r="A487" s="1">
        <v>486</v>
      </c>
      <c r="B487" t="s">
        <v>6147</v>
      </c>
      <c r="C487" s="2">
        <v>43626</v>
      </c>
      <c r="D487" s="2">
        <v>43629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  <c r="V487" s="3" t="str">
        <f>IF(M487=People!$B$2, People!$A$2, IF(M487=People!$B$3, People!$A$3, IF(M487=People!$B$4, People!$A$4, IF(M487=People!$B$5, People!$A$5, 0))))</f>
        <v>Anna Andreadi</v>
      </c>
      <c r="W487" s="3" t="str">
        <f>IFERROR(VLOOKUP(Orders!$B487,Returns!$B:$C,2,0),"No")</f>
        <v>Yes</v>
      </c>
      <c r="X487" s="3" t="str">
        <f>IFERROR((INDEX(Returns!$C$2:$C$801, MATCH(B487, Returns!$B$2:$B$801, 0))), "No")</f>
        <v>Yes</v>
      </c>
    </row>
    <row r="488" spans="1:24">
      <c r="A488" s="1">
        <v>487</v>
      </c>
      <c r="B488" t="s">
        <v>6147</v>
      </c>
      <c r="C488" s="2">
        <v>43626</v>
      </c>
      <c r="D488" s="2">
        <v>43629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  <c r="V488" s="3" t="str">
        <f>IF(M488=People!$B$2, People!$A$2, IF(M488=People!$B$3, People!$A$3, IF(M488=People!$B$4, People!$A$4, IF(M488=People!$B$5, People!$A$5, 0))))</f>
        <v>Anna Andreadi</v>
      </c>
      <c r="W488" s="3" t="str">
        <f>IFERROR(VLOOKUP(Orders!$B488,Returns!$B:$C,2,0),"No")</f>
        <v>Yes</v>
      </c>
      <c r="X488" s="3" t="str">
        <f>IFERROR((INDEX(Returns!$C$2:$C$801, MATCH(B488, Returns!$B$2:$B$801, 0))), "No")</f>
        <v>Yes</v>
      </c>
    </row>
    <row r="489" spans="1:24">
      <c r="A489" s="1">
        <v>488</v>
      </c>
      <c r="B489" t="s">
        <v>6438</v>
      </c>
      <c r="C489" s="2">
        <v>42672</v>
      </c>
      <c r="D489" s="2">
        <v>42674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  <c r="V489" s="3" t="str">
        <f>IF(M489=People!$B$2, People!$A$2, IF(M489=People!$B$3, People!$A$3, IF(M489=People!$B$4, People!$A$4, IF(M489=People!$B$5, People!$A$5, 0))))</f>
        <v>Kelly Williams</v>
      </c>
      <c r="W489" s="3" t="str">
        <f>IFERROR(VLOOKUP(Orders!$B489,Returns!$B:$C,2,0),"No")</f>
        <v>No</v>
      </c>
      <c r="X489" s="3" t="str">
        <f>IFERROR((INDEX(Returns!$C$2:$C$801, MATCH(B489, Returns!$B$2:$B$801, 0))), "No")</f>
        <v>No</v>
      </c>
    </row>
    <row r="490" spans="1:24">
      <c r="A490" s="1">
        <v>489</v>
      </c>
      <c r="B490" t="s">
        <v>6439</v>
      </c>
      <c r="C490" s="2">
        <v>42530</v>
      </c>
      <c r="D490" s="2">
        <v>42534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  <c r="V490" s="3" t="str">
        <f>IF(M490=People!$B$2, People!$A$2, IF(M490=People!$B$3, People!$A$3, IF(M490=People!$B$4, People!$A$4, IF(M490=People!$B$5, People!$A$5, 0))))</f>
        <v>Kelly Williams</v>
      </c>
      <c r="W490" s="3" t="str">
        <f>IFERROR(VLOOKUP(Orders!$B490,Returns!$B:$C,2,0),"No")</f>
        <v>No</v>
      </c>
      <c r="X490" s="3" t="str">
        <f>IFERROR((INDEX(Returns!$C$2:$C$801, MATCH(B490, Returns!$B$2:$B$801, 0))), "No")</f>
        <v>No</v>
      </c>
    </row>
    <row r="491" spans="1:24">
      <c r="A491" s="1">
        <v>490</v>
      </c>
      <c r="B491" t="s">
        <v>6439</v>
      </c>
      <c r="C491" s="2">
        <v>42530</v>
      </c>
      <c r="D491" s="2">
        <v>42534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  <c r="V491" s="3" t="str">
        <f>IF(M491=People!$B$2, People!$A$2, IF(M491=People!$B$3, People!$A$3, IF(M491=People!$B$4, People!$A$4, IF(M491=People!$B$5, People!$A$5, 0))))</f>
        <v>Kelly Williams</v>
      </c>
      <c r="W491" s="3" t="str">
        <f>IFERROR(VLOOKUP(Orders!$B491,Returns!$B:$C,2,0),"No")</f>
        <v>No</v>
      </c>
      <c r="X491" s="3" t="str">
        <f>IFERROR((INDEX(Returns!$C$2:$C$801, MATCH(B491, Returns!$B$2:$B$801, 0))), "No")</f>
        <v>No</v>
      </c>
    </row>
    <row r="492" spans="1:24">
      <c r="A492" s="1">
        <v>491</v>
      </c>
      <c r="B492" t="s">
        <v>6439</v>
      </c>
      <c r="C492" s="2">
        <v>42530</v>
      </c>
      <c r="D492" s="2">
        <v>42534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  <c r="V492" s="3" t="str">
        <f>IF(M492=People!$B$2, People!$A$2, IF(M492=People!$B$3, People!$A$3, IF(M492=People!$B$4, People!$A$4, IF(M492=People!$B$5, People!$A$5, 0))))</f>
        <v>Kelly Williams</v>
      </c>
      <c r="W492" s="3" t="str">
        <f>IFERROR(VLOOKUP(Orders!$B492,Returns!$B:$C,2,0),"No")</f>
        <v>No</v>
      </c>
      <c r="X492" s="3" t="str">
        <f>IFERROR((INDEX(Returns!$C$2:$C$801, MATCH(B492, Returns!$B$2:$B$801, 0))), "No")</f>
        <v>No</v>
      </c>
    </row>
    <row r="493" spans="1:24">
      <c r="A493" s="1">
        <v>492</v>
      </c>
      <c r="B493" t="s">
        <v>6440</v>
      </c>
      <c r="C493" s="2">
        <v>42627</v>
      </c>
      <c r="D493" s="2">
        <v>42632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  <c r="V493" s="3" t="str">
        <f>IF(M493=People!$B$2, People!$A$2, IF(M493=People!$B$3, People!$A$3, IF(M493=People!$B$4, People!$A$4, IF(M493=People!$B$5, People!$A$5, 0))))</f>
        <v>Chuck Magee</v>
      </c>
      <c r="W493" s="3" t="str">
        <f>IFERROR(VLOOKUP(Orders!$B493,Returns!$B:$C,2,0),"No")</f>
        <v>No</v>
      </c>
      <c r="X493" s="3" t="str">
        <f>IFERROR((INDEX(Returns!$C$2:$C$801, MATCH(B493, Returns!$B$2:$B$801, 0))), "No")</f>
        <v>No</v>
      </c>
    </row>
    <row r="494" spans="1:24">
      <c r="A494" s="1">
        <v>493</v>
      </c>
      <c r="B494" t="s">
        <v>6440</v>
      </c>
      <c r="C494" s="2">
        <v>42627</v>
      </c>
      <c r="D494" s="2">
        <v>42632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  <c r="V494" s="3" t="str">
        <f>IF(M494=People!$B$2, People!$A$2, IF(M494=People!$B$3, People!$A$3, IF(M494=People!$B$4, People!$A$4, IF(M494=People!$B$5, People!$A$5, 0))))</f>
        <v>Chuck Magee</v>
      </c>
      <c r="W494" s="3" t="str">
        <f>IFERROR(VLOOKUP(Orders!$B494,Returns!$B:$C,2,0),"No")</f>
        <v>No</v>
      </c>
      <c r="X494" s="3" t="str">
        <f>IFERROR((INDEX(Returns!$C$2:$C$801, MATCH(B494, Returns!$B$2:$B$801, 0))), "No")</f>
        <v>No</v>
      </c>
    </row>
    <row r="495" spans="1:24">
      <c r="A495" s="1">
        <v>494</v>
      </c>
      <c r="B495" t="s">
        <v>6441</v>
      </c>
      <c r="C495" s="2">
        <v>43229</v>
      </c>
      <c r="D495" s="2">
        <v>43234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  <c r="V495" s="3" t="str">
        <f>IF(M495=People!$B$2, People!$A$2, IF(M495=People!$B$3, People!$A$3, IF(M495=People!$B$4, People!$A$4, IF(M495=People!$B$5, People!$A$5, 0))))</f>
        <v>Anna Andreadi</v>
      </c>
      <c r="W495" s="3" t="str">
        <f>IFERROR(VLOOKUP(Orders!$B495,Returns!$B:$C,2,0),"No")</f>
        <v>No</v>
      </c>
      <c r="X495" s="3" t="str">
        <f>IFERROR((INDEX(Returns!$C$2:$C$801, MATCH(B495, Returns!$B$2:$B$801, 0))), "No")</f>
        <v>No</v>
      </c>
    </row>
    <row r="496" spans="1:24">
      <c r="A496" s="1">
        <v>495</v>
      </c>
      <c r="B496" t="s">
        <v>6442</v>
      </c>
      <c r="C496" s="2">
        <v>43177</v>
      </c>
      <c r="D496" s="2">
        <v>43180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  <c r="V496" s="3" t="str">
        <f>IF(M496=People!$B$2, People!$A$2, IF(M496=People!$B$3, People!$A$3, IF(M496=People!$B$4, People!$A$4, IF(M496=People!$B$5, People!$A$5, 0))))</f>
        <v>Cassandra Brandow</v>
      </c>
      <c r="W496" s="3" t="str">
        <f>IFERROR(VLOOKUP(Orders!$B496,Returns!$B:$C,2,0),"No")</f>
        <v>No</v>
      </c>
      <c r="X496" s="3" t="str">
        <f>IFERROR((INDEX(Returns!$C$2:$C$801, MATCH(B496, Returns!$B$2:$B$801, 0))), "No")</f>
        <v>No</v>
      </c>
    </row>
    <row r="497" spans="1:24">
      <c r="A497" s="1">
        <v>496</v>
      </c>
      <c r="B497" t="s">
        <v>6443</v>
      </c>
      <c r="C497" s="2">
        <v>43096</v>
      </c>
      <c r="D497" s="2">
        <v>43100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  <c r="V497" s="3" t="str">
        <f>IF(M497=People!$B$2, People!$A$2, IF(M497=People!$B$3, People!$A$3, IF(M497=People!$B$4, People!$A$4, IF(M497=People!$B$5, People!$A$5, 0))))</f>
        <v>Cassandra Brandow</v>
      </c>
      <c r="W497" s="3" t="str">
        <f>IFERROR(VLOOKUP(Orders!$B497,Returns!$B:$C,2,0),"No")</f>
        <v>No</v>
      </c>
      <c r="X497" s="3" t="str">
        <f>IFERROR((INDEX(Returns!$C$2:$C$801, MATCH(B497, Returns!$B$2:$B$801, 0))), "No")</f>
        <v>No</v>
      </c>
    </row>
    <row r="498" spans="1:24">
      <c r="A498" s="1">
        <v>497</v>
      </c>
      <c r="B498" t="s">
        <v>6444</v>
      </c>
      <c r="C498" s="2">
        <v>43306</v>
      </c>
      <c r="D498" s="2">
        <v>43312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  <c r="V498" s="3" t="str">
        <f>IF(M498=People!$B$2, People!$A$2, IF(M498=People!$B$3, People!$A$3, IF(M498=People!$B$4, People!$A$4, IF(M498=People!$B$5, People!$A$5, 0))))</f>
        <v>Anna Andreadi</v>
      </c>
      <c r="W498" s="3" t="str">
        <f>IFERROR(VLOOKUP(Orders!$B498,Returns!$B:$C,2,0),"No")</f>
        <v>No</v>
      </c>
      <c r="X498" s="3" t="str">
        <f>IFERROR((INDEX(Returns!$C$2:$C$801, MATCH(B498, Returns!$B$2:$B$801, 0))), "No")</f>
        <v>No</v>
      </c>
    </row>
    <row r="499" spans="1:24">
      <c r="A499" s="1">
        <v>498</v>
      </c>
      <c r="B499" t="s">
        <v>6444</v>
      </c>
      <c r="C499" s="2">
        <v>43306</v>
      </c>
      <c r="D499" s="2">
        <v>43312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  <c r="V499" s="3" t="str">
        <f>IF(M499=People!$B$2, People!$A$2, IF(M499=People!$B$3, People!$A$3, IF(M499=People!$B$4, People!$A$4, IF(M499=People!$B$5, People!$A$5, 0))))</f>
        <v>Anna Andreadi</v>
      </c>
      <c r="W499" s="3" t="str">
        <f>IFERROR(VLOOKUP(Orders!$B499,Returns!$B:$C,2,0),"No")</f>
        <v>No</v>
      </c>
      <c r="X499" s="3" t="str">
        <f>IFERROR((INDEX(Returns!$C$2:$C$801, MATCH(B499, Returns!$B$2:$B$801, 0))), "No")</f>
        <v>No</v>
      </c>
    </row>
    <row r="500" spans="1:24">
      <c r="A500" s="1">
        <v>499</v>
      </c>
      <c r="B500" t="s">
        <v>6444</v>
      </c>
      <c r="C500" s="2">
        <v>43306</v>
      </c>
      <c r="D500" s="2">
        <v>43312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  <c r="V500" s="3" t="str">
        <f>IF(M500=People!$B$2, People!$A$2, IF(M500=People!$B$3, People!$A$3, IF(M500=People!$B$4, People!$A$4, IF(M500=People!$B$5, People!$A$5, 0))))</f>
        <v>Anna Andreadi</v>
      </c>
      <c r="W500" s="3" t="str">
        <f>IFERROR(VLOOKUP(Orders!$B500,Returns!$B:$C,2,0),"No")</f>
        <v>No</v>
      </c>
      <c r="X500" s="3" t="str">
        <f>IFERROR((INDEX(Returns!$C$2:$C$801, MATCH(B500, Returns!$B$2:$B$801, 0))), "No")</f>
        <v>No</v>
      </c>
    </row>
    <row r="501" spans="1:24">
      <c r="A501" s="1">
        <v>500</v>
      </c>
      <c r="B501" t="s">
        <v>6444</v>
      </c>
      <c r="C501" s="2">
        <v>43306</v>
      </c>
      <c r="D501" s="2">
        <v>43312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  <c r="V501" s="3" t="str">
        <f>IF(M501=People!$B$2, People!$A$2, IF(M501=People!$B$3, People!$A$3, IF(M501=People!$B$4, People!$A$4, IF(M501=People!$B$5, People!$A$5, 0))))</f>
        <v>Anna Andreadi</v>
      </c>
      <c r="W501" s="3" t="str">
        <f>IFERROR(VLOOKUP(Orders!$B501,Returns!$B:$C,2,0),"No")</f>
        <v>No</v>
      </c>
      <c r="X501" s="3" t="str">
        <f>IFERROR((INDEX(Returns!$C$2:$C$801, MATCH(B501, Returns!$B$2:$B$801, 0))), "No")</f>
        <v>No</v>
      </c>
    </row>
    <row r="502" spans="1:24">
      <c r="A502" s="1">
        <v>501</v>
      </c>
      <c r="B502" t="s">
        <v>6200</v>
      </c>
      <c r="C502" s="2">
        <v>43250</v>
      </c>
      <c r="D502" s="2">
        <v>43255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  <c r="V502" s="3" t="str">
        <f>IF(M502=People!$B$2, People!$A$2, IF(M502=People!$B$3, People!$A$3, IF(M502=People!$B$4, People!$A$4, IF(M502=People!$B$5, People!$A$5, 0))))</f>
        <v>Anna Andreadi</v>
      </c>
      <c r="W502" s="3" t="str">
        <f>IFERROR(VLOOKUP(Orders!$B502,Returns!$B:$C,2,0),"No")</f>
        <v>Yes</v>
      </c>
      <c r="X502" s="3" t="str">
        <f>IFERROR((INDEX(Returns!$C$2:$C$801, MATCH(B502, Returns!$B$2:$B$801, 0))), "No")</f>
        <v>Yes</v>
      </c>
    </row>
    <row r="503" spans="1:24">
      <c r="A503" s="1">
        <v>502</v>
      </c>
      <c r="B503" t="s">
        <v>6200</v>
      </c>
      <c r="C503" s="2">
        <v>43250</v>
      </c>
      <c r="D503" s="2">
        <v>43255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  <c r="V503" s="3" t="str">
        <f>IF(M503=People!$B$2, People!$A$2, IF(M503=People!$B$3, People!$A$3, IF(M503=People!$B$4, People!$A$4, IF(M503=People!$B$5, People!$A$5, 0))))</f>
        <v>Anna Andreadi</v>
      </c>
      <c r="W503" s="3" t="str">
        <f>IFERROR(VLOOKUP(Orders!$B503,Returns!$B:$C,2,0),"No")</f>
        <v>Yes</v>
      </c>
      <c r="X503" s="3" t="str">
        <f>IFERROR((INDEX(Returns!$C$2:$C$801, MATCH(B503, Returns!$B$2:$B$801, 0))), "No")</f>
        <v>Yes</v>
      </c>
    </row>
    <row r="504" spans="1:24">
      <c r="A504" s="1">
        <v>503</v>
      </c>
      <c r="B504" t="s">
        <v>6200</v>
      </c>
      <c r="C504" s="2">
        <v>43250</v>
      </c>
      <c r="D504" s="2">
        <v>43255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  <c r="V504" s="3" t="str">
        <f>IF(M504=People!$B$2, People!$A$2, IF(M504=People!$B$3, People!$A$3, IF(M504=People!$B$4, People!$A$4, IF(M504=People!$B$5, People!$A$5, 0))))</f>
        <v>Anna Andreadi</v>
      </c>
      <c r="W504" s="3" t="str">
        <f>IFERROR(VLOOKUP(Orders!$B504,Returns!$B:$C,2,0),"No")</f>
        <v>Yes</v>
      </c>
      <c r="X504" s="3" t="str">
        <f>IFERROR((INDEX(Returns!$C$2:$C$801, MATCH(B504, Returns!$B$2:$B$801, 0))), "No")</f>
        <v>Yes</v>
      </c>
    </row>
    <row r="505" spans="1:24">
      <c r="A505" s="1">
        <v>504</v>
      </c>
      <c r="B505" t="s">
        <v>6200</v>
      </c>
      <c r="C505" s="2">
        <v>43250</v>
      </c>
      <c r="D505" s="2">
        <v>43255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  <c r="V505" s="3" t="str">
        <f>IF(M505=People!$B$2, People!$A$2, IF(M505=People!$B$3, People!$A$3, IF(M505=People!$B$4, People!$A$4, IF(M505=People!$B$5, People!$A$5, 0))))</f>
        <v>Anna Andreadi</v>
      </c>
      <c r="W505" s="3" t="str">
        <f>IFERROR(VLOOKUP(Orders!$B505,Returns!$B:$C,2,0),"No")</f>
        <v>Yes</v>
      </c>
      <c r="X505" s="3" t="str">
        <f>IFERROR((INDEX(Returns!$C$2:$C$801, MATCH(B505, Returns!$B$2:$B$801, 0))), "No")</f>
        <v>Yes</v>
      </c>
    </row>
    <row r="506" spans="1:24">
      <c r="A506" s="1">
        <v>505</v>
      </c>
      <c r="B506" t="s">
        <v>6200</v>
      </c>
      <c r="C506" s="2">
        <v>43250</v>
      </c>
      <c r="D506" s="2">
        <v>43255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  <c r="V506" s="3" t="str">
        <f>IF(M506=People!$B$2, People!$A$2, IF(M506=People!$B$3, People!$A$3, IF(M506=People!$B$4, People!$A$4, IF(M506=People!$B$5, People!$A$5, 0))))</f>
        <v>Anna Andreadi</v>
      </c>
      <c r="W506" s="3" t="str">
        <f>IFERROR(VLOOKUP(Orders!$B506,Returns!$B:$C,2,0),"No")</f>
        <v>Yes</v>
      </c>
      <c r="X506" s="3" t="str">
        <f>IFERROR((INDEX(Returns!$C$2:$C$801, MATCH(B506, Returns!$B$2:$B$801, 0))), "No")</f>
        <v>Yes</v>
      </c>
    </row>
    <row r="507" spans="1:24">
      <c r="A507" s="1">
        <v>506</v>
      </c>
      <c r="B507" t="s">
        <v>6445</v>
      </c>
      <c r="C507" s="2">
        <v>43781</v>
      </c>
      <c r="D507" s="2">
        <v>43784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  <c r="V507" s="3" t="str">
        <f>IF(M507=People!$B$2, People!$A$2, IF(M507=People!$B$3, People!$A$3, IF(M507=People!$B$4, People!$A$4, IF(M507=People!$B$5, People!$A$5, 0))))</f>
        <v>Chuck Magee</v>
      </c>
      <c r="W507" s="3" t="str">
        <f>IFERROR(VLOOKUP(Orders!$B507,Returns!$B:$C,2,0),"No")</f>
        <v>No</v>
      </c>
      <c r="X507" s="3" t="str">
        <f>IFERROR((INDEX(Returns!$C$2:$C$801, MATCH(B507, Returns!$B$2:$B$801, 0))), "No")</f>
        <v>No</v>
      </c>
    </row>
    <row r="508" spans="1:24">
      <c r="A508" s="1">
        <v>507</v>
      </c>
      <c r="B508" t="s">
        <v>6446</v>
      </c>
      <c r="C508" s="2">
        <v>42810</v>
      </c>
      <c r="D508" s="2">
        <v>42816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  <c r="V508" s="3" t="str">
        <f>IF(M508=People!$B$2, People!$A$2, IF(M508=People!$B$3, People!$A$3, IF(M508=People!$B$4, People!$A$4, IF(M508=People!$B$5, People!$A$5, 0))))</f>
        <v>Cassandra Brandow</v>
      </c>
      <c r="W508" s="3" t="str">
        <f>IFERROR(VLOOKUP(Orders!$B508,Returns!$B:$C,2,0),"No")</f>
        <v>No</v>
      </c>
      <c r="X508" s="3" t="str">
        <f>IFERROR((INDEX(Returns!$C$2:$C$801, MATCH(B508, Returns!$B$2:$B$801, 0))), "No")</f>
        <v>No</v>
      </c>
    </row>
    <row r="509" spans="1:24">
      <c r="A509" s="1">
        <v>508</v>
      </c>
      <c r="B509" t="s">
        <v>6446</v>
      </c>
      <c r="C509" s="2">
        <v>42810</v>
      </c>
      <c r="D509" s="2">
        <v>42816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  <c r="V509" s="3" t="str">
        <f>IF(M509=People!$B$2, People!$A$2, IF(M509=People!$B$3, People!$A$3, IF(M509=People!$B$4, People!$A$4, IF(M509=People!$B$5, People!$A$5, 0))))</f>
        <v>Cassandra Brandow</v>
      </c>
      <c r="W509" s="3" t="str">
        <f>IFERROR(VLOOKUP(Orders!$B509,Returns!$B:$C,2,0),"No")</f>
        <v>No</v>
      </c>
      <c r="X509" s="3" t="str">
        <f>IFERROR((INDEX(Returns!$C$2:$C$801, MATCH(B509, Returns!$B$2:$B$801, 0))), "No")</f>
        <v>No</v>
      </c>
    </row>
    <row r="510" spans="1:24">
      <c r="A510" s="1">
        <v>509</v>
      </c>
      <c r="B510" t="s">
        <v>6446</v>
      </c>
      <c r="C510" s="2">
        <v>42810</v>
      </c>
      <c r="D510" s="2">
        <v>42816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  <c r="V510" s="3" t="str">
        <f>IF(M510=People!$B$2, People!$A$2, IF(M510=People!$B$3, People!$A$3, IF(M510=People!$B$4, People!$A$4, IF(M510=People!$B$5, People!$A$5, 0))))</f>
        <v>Cassandra Brandow</v>
      </c>
      <c r="W510" s="3" t="str">
        <f>IFERROR(VLOOKUP(Orders!$B510,Returns!$B:$C,2,0),"No")</f>
        <v>No</v>
      </c>
      <c r="X510" s="3" t="str">
        <f>IFERROR((INDEX(Returns!$C$2:$C$801, MATCH(B510, Returns!$B$2:$B$801, 0))), "No")</f>
        <v>No</v>
      </c>
    </row>
    <row r="511" spans="1:24">
      <c r="A511" s="1">
        <v>510</v>
      </c>
      <c r="B511" t="s">
        <v>6446</v>
      </c>
      <c r="C511" s="2">
        <v>42810</v>
      </c>
      <c r="D511" s="2">
        <v>42816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  <c r="V511" s="3" t="str">
        <f>IF(M511=People!$B$2, People!$A$2, IF(M511=People!$B$3, People!$A$3, IF(M511=People!$B$4, People!$A$4, IF(M511=People!$B$5, People!$A$5, 0))))</f>
        <v>Cassandra Brandow</v>
      </c>
      <c r="W511" s="3" t="str">
        <f>IFERROR(VLOOKUP(Orders!$B511,Returns!$B:$C,2,0),"No")</f>
        <v>No</v>
      </c>
      <c r="X511" s="3" t="str">
        <f>IFERROR((INDEX(Returns!$C$2:$C$801, MATCH(B511, Returns!$B$2:$B$801, 0))), "No")</f>
        <v>No</v>
      </c>
    </row>
    <row r="512" spans="1:24">
      <c r="A512" s="1">
        <v>511</v>
      </c>
      <c r="B512" t="s">
        <v>6447</v>
      </c>
      <c r="C512" s="2">
        <v>43795</v>
      </c>
      <c r="D512" s="2">
        <v>43796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  <c r="V512" s="3" t="str">
        <f>IF(M512=People!$B$2, People!$A$2, IF(M512=People!$B$3, People!$A$3, IF(M512=People!$B$4, People!$A$4, IF(M512=People!$B$5, People!$A$5, 0))))</f>
        <v>Kelly Williams</v>
      </c>
      <c r="W512" s="3" t="str">
        <f>IFERROR(VLOOKUP(Orders!$B512,Returns!$B:$C,2,0),"No")</f>
        <v>No</v>
      </c>
      <c r="X512" s="3" t="str">
        <f>IFERROR((INDEX(Returns!$C$2:$C$801, MATCH(B512, Returns!$B$2:$B$801, 0))), "No")</f>
        <v>No</v>
      </c>
    </row>
    <row r="513" spans="1:24">
      <c r="A513" s="1">
        <v>512</v>
      </c>
      <c r="B513" t="s">
        <v>6447</v>
      </c>
      <c r="C513" s="2">
        <v>43795</v>
      </c>
      <c r="D513" s="2">
        <v>43796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  <c r="V513" s="3" t="str">
        <f>IF(M513=People!$B$2, People!$A$2, IF(M513=People!$B$3, People!$A$3, IF(M513=People!$B$4, People!$A$4, IF(M513=People!$B$5, People!$A$5, 0))))</f>
        <v>Kelly Williams</v>
      </c>
      <c r="W513" s="3" t="str">
        <f>IFERROR(VLOOKUP(Orders!$B513,Returns!$B:$C,2,0),"No")</f>
        <v>No</v>
      </c>
      <c r="X513" s="3" t="str">
        <f>IFERROR((INDEX(Returns!$C$2:$C$801, MATCH(B513, Returns!$B$2:$B$801, 0))), "No")</f>
        <v>No</v>
      </c>
    </row>
    <row r="514" spans="1:24">
      <c r="A514" s="1">
        <v>513</v>
      </c>
      <c r="B514" t="s">
        <v>6448</v>
      </c>
      <c r="C514" s="2">
        <v>43393</v>
      </c>
      <c r="D514" s="2">
        <v>43396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  <c r="V514" s="3" t="str">
        <f>IF(M514=People!$B$2, People!$A$2, IF(M514=People!$B$3, People!$A$3, IF(M514=People!$B$4, People!$A$4, IF(M514=People!$B$5, People!$A$5, 0))))</f>
        <v>Chuck Magee</v>
      </c>
      <c r="W514" s="3" t="str">
        <f>IFERROR(VLOOKUP(Orders!$B514,Returns!$B:$C,2,0),"No")</f>
        <v>No</v>
      </c>
      <c r="X514" s="3" t="str">
        <f>IFERROR((INDEX(Returns!$C$2:$C$801, MATCH(B514, Returns!$B$2:$B$801, 0))), "No")</f>
        <v>No</v>
      </c>
    </row>
    <row r="515" spans="1:24">
      <c r="A515" s="1">
        <v>514</v>
      </c>
      <c r="B515" t="s">
        <v>6449</v>
      </c>
      <c r="C515" s="2">
        <v>43820</v>
      </c>
      <c r="D515" s="2">
        <v>43824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  <c r="V515" s="3" t="str">
        <f>IF(M515=People!$B$2, People!$A$2, IF(M515=People!$B$3, People!$A$3, IF(M515=People!$B$4, People!$A$4, IF(M515=People!$B$5, People!$A$5, 0))))</f>
        <v>Anna Andreadi</v>
      </c>
      <c r="W515" s="3" t="str">
        <f>IFERROR(VLOOKUP(Orders!$B515,Returns!$B:$C,2,0),"No")</f>
        <v>No</v>
      </c>
      <c r="X515" s="3" t="str">
        <f>IFERROR((INDEX(Returns!$C$2:$C$801, MATCH(B515, Returns!$B$2:$B$801, 0))), "No")</f>
        <v>No</v>
      </c>
    </row>
    <row r="516" spans="1:24">
      <c r="A516" s="1">
        <v>515</v>
      </c>
      <c r="B516" t="s">
        <v>6449</v>
      </c>
      <c r="C516" s="2">
        <v>43820</v>
      </c>
      <c r="D516" s="2">
        <v>43824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  <c r="V516" s="3" t="str">
        <f>IF(M516=People!$B$2, People!$A$2, IF(M516=People!$B$3, People!$A$3, IF(M516=People!$B$4, People!$A$4, IF(M516=People!$B$5, People!$A$5, 0))))</f>
        <v>Anna Andreadi</v>
      </c>
      <c r="W516" s="3" t="str">
        <f>IFERROR(VLOOKUP(Orders!$B516,Returns!$B:$C,2,0),"No")</f>
        <v>No</v>
      </c>
      <c r="X516" s="3" t="str">
        <f>IFERROR((INDEX(Returns!$C$2:$C$801, MATCH(B516, Returns!$B$2:$B$801, 0))), "No")</f>
        <v>No</v>
      </c>
    </row>
    <row r="517" spans="1:24">
      <c r="A517" s="1">
        <v>516</v>
      </c>
      <c r="B517" t="s">
        <v>6450</v>
      </c>
      <c r="C517" s="2">
        <v>43487</v>
      </c>
      <c r="D517" s="2">
        <v>43492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  <c r="V517" s="3" t="str">
        <f>IF(M517=People!$B$2, People!$A$2, IF(M517=People!$B$3, People!$A$3, IF(M517=People!$B$4, People!$A$4, IF(M517=People!$B$5, People!$A$5, 0))))</f>
        <v>Anna Andreadi</v>
      </c>
      <c r="W517" s="3" t="str">
        <f>IFERROR(VLOOKUP(Orders!$B517,Returns!$B:$C,2,0),"No")</f>
        <v>No</v>
      </c>
      <c r="X517" s="3" t="str">
        <f>IFERROR((INDEX(Returns!$C$2:$C$801, MATCH(B517, Returns!$B$2:$B$801, 0))), "No")</f>
        <v>No</v>
      </c>
    </row>
    <row r="518" spans="1:24">
      <c r="A518" s="1">
        <v>517</v>
      </c>
      <c r="B518" t="s">
        <v>6450</v>
      </c>
      <c r="C518" s="2">
        <v>43487</v>
      </c>
      <c r="D518" s="2">
        <v>43492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  <c r="V518" s="3" t="str">
        <f>IF(M518=People!$B$2, People!$A$2, IF(M518=People!$B$3, People!$A$3, IF(M518=People!$B$4, People!$A$4, IF(M518=People!$B$5, People!$A$5, 0))))</f>
        <v>Anna Andreadi</v>
      </c>
      <c r="W518" s="3" t="str">
        <f>IFERROR(VLOOKUP(Orders!$B518,Returns!$B:$C,2,0),"No")</f>
        <v>No</v>
      </c>
      <c r="X518" s="3" t="str">
        <f>IFERROR((INDEX(Returns!$C$2:$C$801, MATCH(B518, Returns!$B$2:$B$801, 0))), "No")</f>
        <v>No</v>
      </c>
    </row>
    <row r="519" spans="1:24">
      <c r="A519" s="1">
        <v>518</v>
      </c>
      <c r="B519" t="s">
        <v>6450</v>
      </c>
      <c r="C519" s="2">
        <v>43487</v>
      </c>
      <c r="D519" s="2">
        <v>43492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  <c r="V519" s="3" t="str">
        <f>IF(M519=People!$B$2, People!$A$2, IF(M519=People!$B$3, People!$A$3, IF(M519=People!$B$4, People!$A$4, IF(M519=People!$B$5, People!$A$5, 0))))</f>
        <v>Anna Andreadi</v>
      </c>
      <c r="W519" s="3" t="str">
        <f>IFERROR(VLOOKUP(Orders!$B519,Returns!$B:$C,2,0),"No")</f>
        <v>No</v>
      </c>
      <c r="X519" s="3" t="str">
        <f>IFERROR((INDEX(Returns!$C$2:$C$801, MATCH(B519, Returns!$B$2:$B$801, 0))), "No")</f>
        <v>No</v>
      </c>
    </row>
    <row r="520" spans="1:24">
      <c r="A520" s="1">
        <v>519</v>
      </c>
      <c r="B520" t="s">
        <v>6450</v>
      </c>
      <c r="C520" s="2">
        <v>43487</v>
      </c>
      <c r="D520" s="2">
        <v>43492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  <c r="V520" s="3" t="str">
        <f>IF(M520=People!$B$2, People!$A$2, IF(M520=People!$B$3, People!$A$3, IF(M520=People!$B$4, People!$A$4, IF(M520=People!$B$5, People!$A$5, 0))))</f>
        <v>Anna Andreadi</v>
      </c>
      <c r="W520" s="3" t="str">
        <f>IFERROR(VLOOKUP(Orders!$B520,Returns!$B:$C,2,0),"No")</f>
        <v>No</v>
      </c>
      <c r="X520" s="3" t="str">
        <f>IFERROR((INDEX(Returns!$C$2:$C$801, MATCH(B520, Returns!$B$2:$B$801, 0))), "No")</f>
        <v>No</v>
      </c>
    </row>
    <row r="521" spans="1:24">
      <c r="A521" s="1">
        <v>520</v>
      </c>
      <c r="B521" t="s">
        <v>6026</v>
      </c>
      <c r="C521" s="2">
        <v>42816</v>
      </c>
      <c r="D521" s="2">
        <v>42820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3" t="str">
        <f>IF(M521=People!$B$2, People!$A$2, IF(M521=People!$B$3, People!$A$3, IF(M521=People!$B$4, People!$A$4, IF(M521=People!$B$5, People!$A$5, 0))))</f>
        <v>Kelly Williams</v>
      </c>
      <c r="W521" s="3" t="str">
        <f>IFERROR(VLOOKUP(Orders!$B521,Returns!$B:$C,2,0),"No")</f>
        <v>Yes</v>
      </c>
      <c r="X521" s="3" t="str">
        <f>IFERROR((INDEX(Returns!$C$2:$C$801, MATCH(B521, Returns!$B$2:$B$801, 0))), "No")</f>
        <v>Yes</v>
      </c>
    </row>
    <row r="522" spans="1:24">
      <c r="A522" s="1">
        <v>521</v>
      </c>
      <c r="B522" t="s">
        <v>6026</v>
      </c>
      <c r="C522" s="2">
        <v>42816</v>
      </c>
      <c r="D522" s="2">
        <v>42820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  <c r="V522" s="3" t="str">
        <f>IF(M522=People!$B$2, People!$A$2, IF(M522=People!$B$3, People!$A$3, IF(M522=People!$B$4, People!$A$4, IF(M522=People!$B$5, People!$A$5, 0))))</f>
        <v>Kelly Williams</v>
      </c>
      <c r="W522" s="3" t="str">
        <f>IFERROR(VLOOKUP(Orders!$B522,Returns!$B:$C,2,0),"No")</f>
        <v>Yes</v>
      </c>
      <c r="X522" s="3" t="str">
        <f>IFERROR((INDEX(Returns!$C$2:$C$801, MATCH(B522, Returns!$B$2:$B$801, 0))), "No")</f>
        <v>Yes</v>
      </c>
    </row>
    <row r="523" spans="1:24">
      <c r="A523" s="1">
        <v>522</v>
      </c>
      <c r="B523" t="s">
        <v>6026</v>
      </c>
      <c r="C523" s="2">
        <v>42816</v>
      </c>
      <c r="D523" s="2">
        <v>42820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  <c r="V523" s="3" t="str">
        <f>IF(M523=People!$B$2, People!$A$2, IF(M523=People!$B$3, People!$A$3, IF(M523=People!$B$4, People!$A$4, IF(M523=People!$B$5, People!$A$5, 0))))</f>
        <v>Kelly Williams</v>
      </c>
      <c r="W523" s="3" t="str">
        <f>IFERROR(VLOOKUP(Orders!$B523,Returns!$B:$C,2,0),"No")</f>
        <v>Yes</v>
      </c>
      <c r="X523" s="3" t="str">
        <f>IFERROR((INDEX(Returns!$C$2:$C$801, MATCH(B523, Returns!$B$2:$B$801, 0))), "No")</f>
        <v>Yes</v>
      </c>
    </row>
    <row r="524" spans="1:24">
      <c r="A524" s="1">
        <v>523</v>
      </c>
      <c r="B524" t="s">
        <v>6451</v>
      </c>
      <c r="C524" s="2">
        <v>43488</v>
      </c>
      <c r="D524" s="2">
        <v>43490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  <c r="V524" s="3" t="str">
        <f>IF(M524=People!$B$2, People!$A$2, IF(M524=People!$B$3, People!$A$3, IF(M524=People!$B$4, People!$A$4, IF(M524=People!$B$5, People!$A$5, 0))))</f>
        <v>Kelly Williams</v>
      </c>
      <c r="W524" s="3" t="str">
        <f>IFERROR(VLOOKUP(Orders!$B524,Returns!$B:$C,2,0),"No")</f>
        <v>No</v>
      </c>
      <c r="X524" s="3" t="str">
        <f>IFERROR((INDEX(Returns!$C$2:$C$801, MATCH(B524, Returns!$B$2:$B$801, 0))), "No")</f>
        <v>No</v>
      </c>
    </row>
    <row r="525" spans="1:24">
      <c r="A525" s="1">
        <v>524</v>
      </c>
      <c r="B525" t="s">
        <v>6452</v>
      </c>
      <c r="C525" s="2">
        <v>43241</v>
      </c>
      <c r="D525" s="2">
        <v>43243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  <c r="V525" s="3" t="str">
        <f>IF(M525=People!$B$2, People!$A$2, IF(M525=People!$B$3, People!$A$3, IF(M525=People!$B$4, People!$A$4, IF(M525=People!$B$5, People!$A$5, 0))))</f>
        <v>Anna Andreadi</v>
      </c>
      <c r="W525" s="3" t="str">
        <f>IFERROR(VLOOKUP(Orders!$B525,Returns!$B:$C,2,0),"No")</f>
        <v>No</v>
      </c>
      <c r="X525" s="3" t="str">
        <f>IFERROR((INDEX(Returns!$C$2:$C$801, MATCH(B525, Returns!$B$2:$B$801, 0))), "No")</f>
        <v>No</v>
      </c>
    </row>
    <row r="526" spans="1:24">
      <c r="A526" s="1">
        <v>525</v>
      </c>
      <c r="B526" t="s">
        <v>6452</v>
      </c>
      <c r="C526" s="2">
        <v>43241</v>
      </c>
      <c r="D526" s="2">
        <v>43243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  <c r="V526" s="3" t="str">
        <f>IF(M526=People!$B$2, People!$A$2, IF(M526=People!$B$3, People!$A$3, IF(M526=People!$B$4, People!$A$4, IF(M526=People!$B$5, People!$A$5, 0))))</f>
        <v>Anna Andreadi</v>
      </c>
      <c r="W526" s="3" t="str">
        <f>IFERROR(VLOOKUP(Orders!$B526,Returns!$B:$C,2,0),"No")</f>
        <v>No</v>
      </c>
      <c r="X526" s="3" t="str">
        <f>IFERROR((INDEX(Returns!$C$2:$C$801, MATCH(B526, Returns!$B$2:$B$801, 0))), "No")</f>
        <v>No</v>
      </c>
    </row>
    <row r="527" spans="1:24">
      <c r="A527" s="1">
        <v>526</v>
      </c>
      <c r="B527" t="s">
        <v>6453</v>
      </c>
      <c r="C527" s="2">
        <v>43095</v>
      </c>
      <c r="D527" s="2">
        <v>43102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  <c r="V527" s="3" t="str">
        <f>IF(M527=People!$B$2, People!$A$2, IF(M527=People!$B$3, People!$A$3, IF(M527=People!$B$4, People!$A$4, IF(M527=People!$B$5, People!$A$5, 0))))</f>
        <v>Chuck Magee</v>
      </c>
      <c r="W527" s="3" t="str">
        <f>IFERROR(VLOOKUP(Orders!$B527,Returns!$B:$C,2,0),"No")</f>
        <v>No</v>
      </c>
      <c r="X527" s="3" t="str">
        <f>IFERROR((INDEX(Returns!$C$2:$C$801, MATCH(B527, Returns!$B$2:$B$801, 0))), "No")</f>
        <v>No</v>
      </c>
    </row>
    <row r="528" spans="1:24">
      <c r="A528" s="1">
        <v>527</v>
      </c>
      <c r="B528" t="s">
        <v>6454</v>
      </c>
      <c r="C528" s="2">
        <v>43759</v>
      </c>
      <c r="D528" s="2">
        <v>43764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  <c r="V528" s="3" t="str">
        <f>IF(M528=People!$B$2, People!$A$2, IF(M528=People!$B$3, People!$A$3, IF(M528=People!$B$4, People!$A$4, IF(M528=People!$B$5, People!$A$5, 0))))</f>
        <v>Cassandra Brandow</v>
      </c>
      <c r="W528" s="3" t="str">
        <f>IFERROR(VLOOKUP(Orders!$B528,Returns!$B:$C,2,0),"No")</f>
        <v>No</v>
      </c>
      <c r="X528" s="3" t="str">
        <f>IFERROR((INDEX(Returns!$C$2:$C$801, MATCH(B528, Returns!$B$2:$B$801, 0))), "No")</f>
        <v>No</v>
      </c>
    </row>
    <row r="529" spans="1:24">
      <c r="A529" s="1">
        <v>528</v>
      </c>
      <c r="B529" t="s">
        <v>6454</v>
      </c>
      <c r="C529" s="2">
        <v>43759</v>
      </c>
      <c r="D529" s="2">
        <v>43764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  <c r="V529" s="3" t="str">
        <f>IF(M529=People!$B$2, People!$A$2, IF(M529=People!$B$3, People!$A$3, IF(M529=People!$B$4, People!$A$4, IF(M529=People!$B$5, People!$A$5, 0))))</f>
        <v>Cassandra Brandow</v>
      </c>
      <c r="W529" s="3" t="str">
        <f>IFERROR(VLOOKUP(Orders!$B529,Returns!$B:$C,2,0),"No")</f>
        <v>No</v>
      </c>
      <c r="X529" s="3" t="str">
        <f>IFERROR((INDEX(Returns!$C$2:$C$801, MATCH(B529, Returns!$B$2:$B$801, 0))), "No")</f>
        <v>No</v>
      </c>
    </row>
    <row r="530" spans="1:24">
      <c r="A530" s="1">
        <v>529</v>
      </c>
      <c r="B530" t="s">
        <v>6455</v>
      </c>
      <c r="C530" s="2">
        <v>42981</v>
      </c>
      <c r="D530" s="2">
        <v>42985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  <c r="V530" s="3" t="str">
        <f>IF(M530=People!$B$2, People!$A$2, IF(M530=People!$B$3, People!$A$3, IF(M530=People!$B$4, People!$A$4, IF(M530=People!$B$5, People!$A$5, 0))))</f>
        <v>Chuck Magee</v>
      </c>
      <c r="W530" s="3" t="str">
        <f>IFERROR(VLOOKUP(Orders!$B530,Returns!$B:$C,2,0),"No")</f>
        <v>No</v>
      </c>
      <c r="X530" s="3" t="str">
        <f>IFERROR((INDEX(Returns!$C$2:$C$801, MATCH(B530, Returns!$B$2:$B$801, 0))), "No")</f>
        <v>No</v>
      </c>
    </row>
    <row r="531" spans="1:24">
      <c r="A531" s="1">
        <v>530</v>
      </c>
      <c r="B531" t="s">
        <v>6455</v>
      </c>
      <c r="C531" s="2">
        <v>42981</v>
      </c>
      <c r="D531" s="2">
        <v>42985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  <c r="V531" s="3" t="str">
        <f>IF(M531=People!$B$2, People!$A$2, IF(M531=People!$B$3, People!$A$3, IF(M531=People!$B$4, People!$A$4, IF(M531=People!$B$5, People!$A$5, 0))))</f>
        <v>Chuck Magee</v>
      </c>
      <c r="W531" s="3" t="str">
        <f>IFERROR(VLOOKUP(Orders!$B531,Returns!$B:$C,2,0),"No")</f>
        <v>No</v>
      </c>
      <c r="X531" s="3" t="str">
        <f>IFERROR((INDEX(Returns!$C$2:$C$801, MATCH(B531, Returns!$B$2:$B$801, 0))), "No")</f>
        <v>No</v>
      </c>
    </row>
    <row r="532" spans="1:24">
      <c r="A532" s="1">
        <v>531</v>
      </c>
      <c r="B532" t="s">
        <v>6455</v>
      </c>
      <c r="C532" s="2">
        <v>42981</v>
      </c>
      <c r="D532" s="2">
        <v>42985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  <c r="V532" s="3" t="str">
        <f>IF(M532=People!$B$2, People!$A$2, IF(M532=People!$B$3, People!$A$3, IF(M532=People!$B$4, People!$A$4, IF(M532=People!$B$5, People!$A$5, 0))))</f>
        <v>Chuck Magee</v>
      </c>
      <c r="W532" s="3" t="str">
        <f>IFERROR(VLOOKUP(Orders!$B532,Returns!$B:$C,2,0),"No")</f>
        <v>No</v>
      </c>
      <c r="X532" s="3" t="str">
        <f>IFERROR((INDEX(Returns!$C$2:$C$801, MATCH(B532, Returns!$B$2:$B$801, 0))), "No")</f>
        <v>No</v>
      </c>
    </row>
    <row r="533" spans="1:24">
      <c r="A533" s="1">
        <v>532</v>
      </c>
      <c r="B533" t="s">
        <v>6456</v>
      </c>
      <c r="C533" s="2">
        <v>43046</v>
      </c>
      <c r="D533" s="2">
        <v>43048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  <c r="V533" s="3" t="str">
        <f>IF(M533=People!$B$2, People!$A$2, IF(M533=People!$B$3, People!$A$3, IF(M533=People!$B$4, People!$A$4, IF(M533=People!$B$5, People!$A$5, 0))))</f>
        <v>Anna Andreadi</v>
      </c>
      <c r="W533" s="3" t="str">
        <f>IFERROR(VLOOKUP(Orders!$B533,Returns!$B:$C,2,0),"No")</f>
        <v>No</v>
      </c>
      <c r="X533" s="3" t="str">
        <f>IFERROR((INDEX(Returns!$C$2:$C$801, MATCH(B533, Returns!$B$2:$B$801, 0))), "No")</f>
        <v>No</v>
      </c>
    </row>
    <row r="534" spans="1:24">
      <c r="A534" s="1">
        <v>533</v>
      </c>
      <c r="B534" t="s">
        <v>6457</v>
      </c>
      <c r="C534" s="2">
        <v>43715</v>
      </c>
      <c r="D534" s="2">
        <v>43719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  <c r="V534" s="3" t="str">
        <f>IF(M534=People!$B$2, People!$A$2, IF(M534=People!$B$3, People!$A$3, IF(M534=People!$B$4, People!$A$4, IF(M534=People!$B$5, People!$A$5, 0))))</f>
        <v>Anna Andreadi</v>
      </c>
      <c r="W534" s="3" t="str">
        <f>IFERROR(VLOOKUP(Orders!$B534,Returns!$B:$C,2,0),"No")</f>
        <v>No</v>
      </c>
      <c r="X534" s="3" t="str">
        <f>IFERROR((INDEX(Returns!$C$2:$C$801, MATCH(B534, Returns!$B$2:$B$801, 0))), "No")</f>
        <v>No</v>
      </c>
    </row>
    <row r="535" spans="1:24">
      <c r="A535" s="1">
        <v>534</v>
      </c>
      <c r="B535" t="s">
        <v>6458</v>
      </c>
      <c r="C535" s="2">
        <v>43249</v>
      </c>
      <c r="D535" s="2">
        <v>43252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  <c r="V535" s="3" t="str">
        <f>IF(M535=People!$B$2, People!$A$2, IF(M535=People!$B$3, People!$A$3, IF(M535=People!$B$4, People!$A$4, IF(M535=People!$B$5, People!$A$5, 0))))</f>
        <v>Cassandra Brandow</v>
      </c>
      <c r="W535" s="3" t="str">
        <f>IFERROR(VLOOKUP(Orders!$B535,Returns!$B:$C,2,0),"No")</f>
        <v>No</v>
      </c>
      <c r="X535" s="3" t="str">
        <f>IFERROR((INDEX(Returns!$C$2:$C$801, MATCH(B535, Returns!$B$2:$B$801, 0))), "No")</f>
        <v>No</v>
      </c>
    </row>
    <row r="536" spans="1:24">
      <c r="A536" s="1">
        <v>535</v>
      </c>
      <c r="B536" t="s">
        <v>6458</v>
      </c>
      <c r="C536" s="2">
        <v>43249</v>
      </c>
      <c r="D536" s="2">
        <v>43252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  <c r="V536" s="3" t="str">
        <f>IF(M536=People!$B$2, People!$A$2, IF(M536=People!$B$3, People!$A$3, IF(M536=People!$B$4, People!$A$4, IF(M536=People!$B$5, People!$A$5, 0))))</f>
        <v>Cassandra Brandow</v>
      </c>
      <c r="W536" s="3" t="str">
        <f>IFERROR(VLOOKUP(Orders!$B536,Returns!$B:$C,2,0),"No")</f>
        <v>No</v>
      </c>
      <c r="X536" s="3" t="str">
        <f>IFERROR((INDEX(Returns!$C$2:$C$801, MATCH(B536, Returns!$B$2:$B$801, 0))), "No")</f>
        <v>No</v>
      </c>
    </row>
    <row r="537" spans="1:24">
      <c r="A537" s="1">
        <v>536</v>
      </c>
      <c r="B537" t="s">
        <v>6459</v>
      </c>
      <c r="C537" s="2">
        <v>43291</v>
      </c>
      <c r="D537" s="2">
        <v>43297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3" t="str">
        <f>IF(M537=People!$B$2, People!$A$2, IF(M537=People!$B$3, People!$A$3, IF(M537=People!$B$4, People!$A$4, IF(M537=People!$B$5, People!$A$5, 0))))</f>
        <v>Anna Andreadi</v>
      </c>
      <c r="W537" s="3" t="str">
        <f>IFERROR(VLOOKUP(Orders!$B537,Returns!$B:$C,2,0),"No")</f>
        <v>No</v>
      </c>
      <c r="X537" s="3" t="str">
        <f>IFERROR((INDEX(Returns!$C$2:$C$801, MATCH(B537, Returns!$B$2:$B$801, 0))), "No")</f>
        <v>No</v>
      </c>
    </row>
    <row r="538" spans="1:24">
      <c r="A538" s="1">
        <v>537</v>
      </c>
      <c r="B538" t="s">
        <v>6460</v>
      </c>
      <c r="C538" s="2">
        <v>43711</v>
      </c>
      <c r="D538" s="2">
        <v>43716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  <c r="V538" s="3" t="str">
        <f>IF(M538=People!$B$2, People!$A$2, IF(M538=People!$B$3, People!$A$3, IF(M538=People!$B$4, People!$A$4, IF(M538=People!$B$5, People!$A$5, 0))))</f>
        <v>Kelly Williams</v>
      </c>
      <c r="W538" s="3" t="str">
        <f>IFERROR(VLOOKUP(Orders!$B538,Returns!$B:$C,2,0),"No")</f>
        <v>No</v>
      </c>
      <c r="X538" s="3" t="str">
        <f>IFERROR((INDEX(Returns!$C$2:$C$801, MATCH(B538, Returns!$B$2:$B$801, 0))), "No")</f>
        <v>No</v>
      </c>
    </row>
    <row r="539" spans="1:24">
      <c r="A539" s="1">
        <v>538</v>
      </c>
      <c r="B539" t="s">
        <v>6461</v>
      </c>
      <c r="C539" s="2">
        <v>43072</v>
      </c>
      <c r="D539" s="2">
        <v>43077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  <c r="V539" s="3" t="str">
        <f>IF(M539=People!$B$2, People!$A$2, IF(M539=People!$B$3, People!$A$3, IF(M539=People!$B$4, People!$A$4, IF(M539=People!$B$5, People!$A$5, 0))))</f>
        <v>Chuck Magee</v>
      </c>
      <c r="W539" s="3" t="str">
        <f>IFERROR(VLOOKUP(Orders!$B539,Returns!$B:$C,2,0),"No")</f>
        <v>No</v>
      </c>
      <c r="X539" s="3" t="str">
        <f>IFERROR((INDEX(Returns!$C$2:$C$801, MATCH(B539, Returns!$B$2:$B$801, 0))), "No")</f>
        <v>No</v>
      </c>
    </row>
    <row r="540" spans="1:24">
      <c r="A540" s="1">
        <v>539</v>
      </c>
      <c r="B540" t="s">
        <v>6462</v>
      </c>
      <c r="C540" s="2">
        <v>43076</v>
      </c>
      <c r="D540" s="2">
        <v>43080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  <c r="V540" s="3" t="str">
        <f>IF(M540=People!$B$2, People!$A$2, IF(M540=People!$B$3, People!$A$3, IF(M540=People!$B$4, People!$A$4, IF(M540=People!$B$5, People!$A$5, 0))))</f>
        <v>Cassandra Brandow</v>
      </c>
      <c r="W540" s="3" t="str">
        <f>IFERROR(VLOOKUP(Orders!$B540,Returns!$B:$C,2,0),"No")</f>
        <v>No</v>
      </c>
      <c r="X540" s="3" t="str">
        <f>IFERROR((INDEX(Returns!$C$2:$C$801, MATCH(B540, Returns!$B$2:$B$801, 0))), "No")</f>
        <v>No</v>
      </c>
    </row>
    <row r="541" spans="1:24">
      <c r="A541" s="1">
        <v>540</v>
      </c>
      <c r="B541" t="s">
        <v>6462</v>
      </c>
      <c r="C541" s="2">
        <v>43076</v>
      </c>
      <c r="D541" s="2">
        <v>43080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  <c r="V541" s="3" t="str">
        <f>IF(M541=People!$B$2, People!$A$2, IF(M541=People!$B$3, People!$A$3, IF(M541=People!$B$4, People!$A$4, IF(M541=People!$B$5, People!$A$5, 0))))</f>
        <v>Cassandra Brandow</v>
      </c>
      <c r="W541" s="3" t="str">
        <f>IFERROR(VLOOKUP(Orders!$B541,Returns!$B:$C,2,0),"No")</f>
        <v>No</v>
      </c>
      <c r="X541" s="3" t="str">
        <f>IFERROR((INDEX(Returns!$C$2:$C$801, MATCH(B541, Returns!$B$2:$B$801, 0))), "No")</f>
        <v>No</v>
      </c>
    </row>
    <row r="542" spans="1:24">
      <c r="A542" s="1">
        <v>541</v>
      </c>
      <c r="B542" t="s">
        <v>6463</v>
      </c>
      <c r="C542" s="2">
        <v>42401</v>
      </c>
      <c r="D542" s="2">
        <v>42403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  <c r="V542" s="3" t="str">
        <f>IF(M542=People!$B$2, People!$A$2, IF(M542=People!$B$3, People!$A$3, IF(M542=People!$B$4, People!$A$4, IF(M542=People!$B$5, People!$A$5, 0))))</f>
        <v>Kelly Williams</v>
      </c>
      <c r="W542" s="3" t="str">
        <f>IFERROR(VLOOKUP(Orders!$B542,Returns!$B:$C,2,0),"No")</f>
        <v>No</v>
      </c>
      <c r="X542" s="3" t="str">
        <f>IFERROR((INDEX(Returns!$C$2:$C$801, MATCH(B542, Returns!$B$2:$B$801, 0))), "No")</f>
        <v>No</v>
      </c>
    </row>
    <row r="543" spans="1:24">
      <c r="A543" s="1">
        <v>542</v>
      </c>
      <c r="B543" t="s">
        <v>6067</v>
      </c>
      <c r="C543" s="2">
        <v>43295</v>
      </c>
      <c r="D543" s="2">
        <v>43298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  <c r="V543" s="3" t="str">
        <f>IF(M543=People!$B$2, People!$A$2, IF(M543=People!$B$3, People!$A$3, IF(M543=People!$B$4, People!$A$4, IF(M543=People!$B$5, People!$A$5, 0))))</f>
        <v>Anna Andreadi</v>
      </c>
      <c r="W543" s="3" t="str">
        <f>IFERROR(VLOOKUP(Orders!$B543,Returns!$B:$C,2,0),"No")</f>
        <v>Yes</v>
      </c>
      <c r="X543" s="3" t="str">
        <f>IFERROR((INDEX(Returns!$C$2:$C$801, MATCH(B543, Returns!$B$2:$B$801, 0))), "No")</f>
        <v>Yes</v>
      </c>
    </row>
    <row r="544" spans="1:24">
      <c r="A544" s="1">
        <v>543</v>
      </c>
      <c r="B544" t="s">
        <v>6464</v>
      </c>
      <c r="C544" s="2">
        <v>43087</v>
      </c>
      <c r="D544" s="2">
        <v>43092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  <c r="V544" s="3" t="str">
        <f>IF(M544=People!$B$2, People!$A$2, IF(M544=People!$B$3, People!$A$3, IF(M544=People!$B$4, People!$A$4, IF(M544=People!$B$5, People!$A$5, 0))))</f>
        <v>Chuck Magee</v>
      </c>
      <c r="W544" s="3" t="str">
        <f>IFERROR(VLOOKUP(Orders!$B544,Returns!$B:$C,2,0),"No")</f>
        <v>No</v>
      </c>
      <c r="X544" s="3" t="str">
        <f>IFERROR((INDEX(Returns!$C$2:$C$801, MATCH(B544, Returns!$B$2:$B$801, 0))), "No")</f>
        <v>No</v>
      </c>
    </row>
    <row r="545" spans="1:24">
      <c r="A545" s="1">
        <v>544</v>
      </c>
      <c r="B545" t="s">
        <v>6465</v>
      </c>
      <c r="C545" s="2">
        <v>42501</v>
      </c>
      <c r="D545" s="2">
        <v>42506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  <c r="V545" s="3" t="str">
        <f>IF(M545=People!$B$2, People!$A$2, IF(M545=People!$B$3, People!$A$3, IF(M545=People!$B$4, People!$A$4, IF(M545=People!$B$5, People!$A$5, 0))))</f>
        <v>Kelly Williams</v>
      </c>
      <c r="W545" s="3" t="str">
        <f>IFERROR(VLOOKUP(Orders!$B545,Returns!$B:$C,2,0),"No")</f>
        <v>No</v>
      </c>
      <c r="X545" s="3" t="str">
        <f>IFERROR((INDEX(Returns!$C$2:$C$801, MATCH(B545, Returns!$B$2:$B$801, 0))), "No")</f>
        <v>No</v>
      </c>
    </row>
    <row r="546" spans="1:24">
      <c r="A546" s="1">
        <v>545</v>
      </c>
      <c r="B546" t="s">
        <v>6465</v>
      </c>
      <c r="C546" s="2">
        <v>42501</v>
      </c>
      <c r="D546" s="2">
        <v>42506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  <c r="V546" s="3" t="str">
        <f>IF(M546=People!$B$2, People!$A$2, IF(M546=People!$B$3, People!$A$3, IF(M546=People!$B$4, People!$A$4, IF(M546=People!$B$5, People!$A$5, 0))))</f>
        <v>Kelly Williams</v>
      </c>
      <c r="W546" s="3" t="str">
        <f>IFERROR(VLOOKUP(Orders!$B546,Returns!$B:$C,2,0),"No")</f>
        <v>No</v>
      </c>
      <c r="X546" s="3" t="str">
        <f>IFERROR((INDEX(Returns!$C$2:$C$801, MATCH(B546, Returns!$B$2:$B$801, 0))), "No")</f>
        <v>No</v>
      </c>
    </row>
    <row r="547" spans="1:24">
      <c r="A547" s="1">
        <v>546</v>
      </c>
      <c r="B547" t="s">
        <v>6465</v>
      </c>
      <c r="C547" s="2">
        <v>42501</v>
      </c>
      <c r="D547" s="2">
        <v>42506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  <c r="V547" s="3" t="str">
        <f>IF(M547=People!$B$2, People!$A$2, IF(M547=People!$B$3, People!$A$3, IF(M547=People!$B$4, People!$A$4, IF(M547=People!$B$5, People!$A$5, 0))))</f>
        <v>Kelly Williams</v>
      </c>
      <c r="W547" s="3" t="str">
        <f>IFERROR(VLOOKUP(Orders!$B547,Returns!$B:$C,2,0),"No")</f>
        <v>No</v>
      </c>
      <c r="X547" s="3" t="str">
        <f>IFERROR((INDEX(Returns!$C$2:$C$801, MATCH(B547, Returns!$B$2:$B$801, 0))), "No")</f>
        <v>No</v>
      </c>
    </row>
    <row r="548" spans="1:24">
      <c r="A548" s="1">
        <v>547</v>
      </c>
      <c r="B548" t="s">
        <v>6466</v>
      </c>
      <c r="C548" s="2">
        <v>43788</v>
      </c>
      <c r="D548" s="2">
        <v>43791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  <c r="V548" s="3" t="str">
        <f>IF(M548=People!$B$2, People!$A$2, IF(M548=People!$B$3, People!$A$3, IF(M548=People!$B$4, People!$A$4, IF(M548=People!$B$5, People!$A$5, 0))))</f>
        <v>Chuck Magee</v>
      </c>
      <c r="W548" s="3" t="str">
        <f>IFERROR(VLOOKUP(Orders!$B548,Returns!$B:$C,2,0),"No")</f>
        <v>No</v>
      </c>
      <c r="X548" s="3" t="str">
        <f>IFERROR((INDEX(Returns!$C$2:$C$801, MATCH(B548, Returns!$B$2:$B$801, 0))), "No")</f>
        <v>No</v>
      </c>
    </row>
    <row r="549" spans="1:24">
      <c r="A549" s="1">
        <v>548</v>
      </c>
      <c r="B549" t="s">
        <v>6466</v>
      </c>
      <c r="C549" s="2">
        <v>43788</v>
      </c>
      <c r="D549" s="2">
        <v>43791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  <c r="V549" s="3" t="str">
        <f>IF(M549=People!$B$2, People!$A$2, IF(M549=People!$B$3, People!$A$3, IF(M549=People!$B$4, People!$A$4, IF(M549=People!$B$5, People!$A$5, 0))))</f>
        <v>Chuck Magee</v>
      </c>
      <c r="W549" s="3" t="str">
        <f>IFERROR(VLOOKUP(Orders!$B549,Returns!$B:$C,2,0),"No")</f>
        <v>No</v>
      </c>
      <c r="X549" s="3" t="str">
        <f>IFERROR((INDEX(Returns!$C$2:$C$801, MATCH(B549, Returns!$B$2:$B$801, 0))), "No")</f>
        <v>No</v>
      </c>
    </row>
    <row r="550" spans="1:24">
      <c r="A550" s="1">
        <v>549</v>
      </c>
      <c r="B550" t="s">
        <v>6467</v>
      </c>
      <c r="C550" s="2">
        <v>43054</v>
      </c>
      <c r="D550" s="2">
        <v>43056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  <c r="V550" s="3" t="str">
        <f>IF(M550=People!$B$2, People!$A$2, IF(M550=People!$B$3, People!$A$3, IF(M550=People!$B$4, People!$A$4, IF(M550=People!$B$5, People!$A$5, 0))))</f>
        <v>Kelly Williams</v>
      </c>
      <c r="W550" s="3" t="str">
        <f>IFERROR(VLOOKUP(Orders!$B550,Returns!$B:$C,2,0),"No")</f>
        <v>No</v>
      </c>
      <c r="X550" s="3" t="str">
        <f>IFERROR((INDEX(Returns!$C$2:$C$801, MATCH(B550, Returns!$B$2:$B$801, 0))), "No")</f>
        <v>No</v>
      </c>
    </row>
    <row r="551" spans="1:24">
      <c r="A551" s="1">
        <v>550</v>
      </c>
      <c r="B551" t="s">
        <v>6467</v>
      </c>
      <c r="C551" s="2">
        <v>43054</v>
      </c>
      <c r="D551" s="2">
        <v>43056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  <c r="V551" s="3" t="str">
        <f>IF(M551=People!$B$2, People!$A$2, IF(M551=People!$B$3, People!$A$3, IF(M551=People!$B$4, People!$A$4, IF(M551=People!$B$5, People!$A$5, 0))))</f>
        <v>Kelly Williams</v>
      </c>
      <c r="W551" s="3" t="str">
        <f>IFERROR(VLOOKUP(Orders!$B551,Returns!$B:$C,2,0),"No")</f>
        <v>No</v>
      </c>
      <c r="X551" s="3" t="str">
        <f>IFERROR((INDEX(Returns!$C$2:$C$801, MATCH(B551, Returns!$B$2:$B$801, 0))), "No")</f>
        <v>No</v>
      </c>
    </row>
    <row r="552" spans="1:24">
      <c r="A552" s="1">
        <v>551</v>
      </c>
      <c r="B552" t="s">
        <v>6467</v>
      </c>
      <c r="C552" s="2">
        <v>43054</v>
      </c>
      <c r="D552" s="2">
        <v>43056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  <c r="V552" s="3" t="str">
        <f>IF(M552=People!$B$2, People!$A$2, IF(M552=People!$B$3, People!$A$3, IF(M552=People!$B$4, People!$A$4, IF(M552=People!$B$5, People!$A$5, 0))))</f>
        <v>Kelly Williams</v>
      </c>
      <c r="W552" s="3" t="str">
        <f>IFERROR(VLOOKUP(Orders!$B552,Returns!$B:$C,2,0),"No")</f>
        <v>No</v>
      </c>
      <c r="X552" s="3" t="str">
        <f>IFERROR((INDEX(Returns!$C$2:$C$801, MATCH(B552, Returns!$B$2:$B$801, 0))), "No")</f>
        <v>No</v>
      </c>
    </row>
    <row r="553" spans="1:24">
      <c r="A553" s="1">
        <v>552</v>
      </c>
      <c r="B553" t="s">
        <v>6468</v>
      </c>
      <c r="C553" s="2">
        <v>43205</v>
      </c>
      <c r="D553" s="2">
        <v>43207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  <c r="V553" s="3" t="str">
        <f>IF(M553=People!$B$2, People!$A$2, IF(M553=People!$B$3, People!$A$3, IF(M553=People!$B$4, People!$A$4, IF(M553=People!$B$5, People!$A$5, 0))))</f>
        <v>Anna Andreadi</v>
      </c>
      <c r="W553" s="3" t="str">
        <f>IFERROR(VLOOKUP(Orders!$B553,Returns!$B:$C,2,0),"No")</f>
        <v>No</v>
      </c>
      <c r="X553" s="3" t="str">
        <f>IFERROR((INDEX(Returns!$C$2:$C$801, MATCH(B553, Returns!$B$2:$B$801, 0))), "No")</f>
        <v>No</v>
      </c>
    </row>
    <row r="554" spans="1:24">
      <c r="A554" s="1">
        <v>553</v>
      </c>
      <c r="B554" t="s">
        <v>6469</v>
      </c>
      <c r="C554" s="2">
        <v>43719</v>
      </c>
      <c r="D554" s="2">
        <v>43720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  <c r="V554" s="3" t="str">
        <f>IF(M554=People!$B$2, People!$A$2, IF(M554=People!$B$3, People!$A$3, IF(M554=People!$B$4, People!$A$4, IF(M554=People!$B$5, People!$A$5, 0))))</f>
        <v>Cassandra Brandow</v>
      </c>
      <c r="W554" s="3" t="str">
        <f>IFERROR(VLOOKUP(Orders!$B554,Returns!$B:$C,2,0),"No")</f>
        <v>No</v>
      </c>
      <c r="X554" s="3" t="str">
        <f>IFERROR((INDEX(Returns!$C$2:$C$801, MATCH(B554, Returns!$B$2:$B$801, 0))), "No")</f>
        <v>No</v>
      </c>
    </row>
    <row r="555" spans="1:24">
      <c r="A555" s="1">
        <v>554</v>
      </c>
      <c r="B555" t="s">
        <v>6470</v>
      </c>
      <c r="C555" s="2">
        <v>43793</v>
      </c>
      <c r="D555" s="2">
        <v>43797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  <c r="V555" s="3" t="str">
        <f>IF(M555=People!$B$2, People!$A$2, IF(M555=People!$B$3, People!$A$3, IF(M555=People!$B$4, People!$A$4, IF(M555=People!$B$5, People!$A$5, 0))))</f>
        <v>Kelly Williams</v>
      </c>
      <c r="W555" s="3" t="str">
        <f>IFERROR(VLOOKUP(Orders!$B555,Returns!$B:$C,2,0),"No")</f>
        <v>No</v>
      </c>
      <c r="X555" s="3" t="str">
        <f>IFERROR((INDEX(Returns!$C$2:$C$801, MATCH(B555, Returns!$B$2:$B$801, 0))), "No")</f>
        <v>No</v>
      </c>
    </row>
    <row r="556" spans="1:24">
      <c r="A556" s="1">
        <v>555</v>
      </c>
      <c r="B556" t="s">
        <v>6471</v>
      </c>
      <c r="C556" s="2">
        <v>43645</v>
      </c>
      <c r="D556" s="2">
        <v>43649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  <c r="V556" s="3" t="str">
        <f>IF(M556=People!$B$2, People!$A$2, IF(M556=People!$B$3, People!$A$3, IF(M556=People!$B$4, People!$A$4, IF(M556=People!$B$5, People!$A$5, 0))))</f>
        <v>Anna Andreadi</v>
      </c>
      <c r="W556" s="3" t="str">
        <f>IFERROR(VLOOKUP(Orders!$B556,Returns!$B:$C,2,0),"No")</f>
        <v>No</v>
      </c>
      <c r="X556" s="3" t="str">
        <f>IFERROR((INDEX(Returns!$C$2:$C$801, MATCH(B556, Returns!$B$2:$B$801, 0))), "No")</f>
        <v>No</v>
      </c>
    </row>
    <row r="557" spans="1:24">
      <c r="A557" s="1">
        <v>556</v>
      </c>
      <c r="B557" t="s">
        <v>6472</v>
      </c>
      <c r="C557" s="2">
        <v>42432</v>
      </c>
      <c r="D557" s="2">
        <v>42436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  <c r="V557" s="3" t="str">
        <f>IF(M557=People!$B$2, People!$A$2, IF(M557=People!$B$3, People!$A$3, IF(M557=People!$B$4, People!$A$4, IF(M557=People!$B$5, People!$A$5, 0))))</f>
        <v>Cassandra Brandow</v>
      </c>
      <c r="W557" s="3" t="str">
        <f>IFERROR(VLOOKUP(Orders!$B557,Returns!$B:$C,2,0),"No")</f>
        <v>No</v>
      </c>
      <c r="X557" s="3" t="str">
        <f>IFERROR((INDEX(Returns!$C$2:$C$801, MATCH(B557, Returns!$B$2:$B$801, 0))), "No")</f>
        <v>No</v>
      </c>
    </row>
    <row r="558" spans="1:24">
      <c r="A558" s="1">
        <v>557</v>
      </c>
      <c r="B558" t="s">
        <v>6473</v>
      </c>
      <c r="C558" s="2">
        <v>43261</v>
      </c>
      <c r="D558" s="2">
        <v>43266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  <c r="V558" s="3" t="str">
        <f>IF(M558=People!$B$2, People!$A$2, IF(M558=People!$B$3, People!$A$3, IF(M558=People!$B$4, People!$A$4, IF(M558=People!$B$5, People!$A$5, 0))))</f>
        <v>Anna Andreadi</v>
      </c>
      <c r="W558" s="3" t="str">
        <f>IFERROR(VLOOKUP(Orders!$B558,Returns!$B:$C,2,0),"No")</f>
        <v>No</v>
      </c>
      <c r="X558" s="3" t="str">
        <f>IFERROR((INDEX(Returns!$C$2:$C$801, MATCH(B558, Returns!$B$2:$B$801, 0))), "No")</f>
        <v>No</v>
      </c>
    </row>
    <row r="559" spans="1:24">
      <c r="A559" s="1">
        <v>558</v>
      </c>
      <c r="B559" t="s">
        <v>6473</v>
      </c>
      <c r="C559" s="2">
        <v>43261</v>
      </c>
      <c r="D559" s="2">
        <v>43266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  <c r="V559" s="3" t="str">
        <f>IF(M559=People!$B$2, People!$A$2, IF(M559=People!$B$3, People!$A$3, IF(M559=People!$B$4, People!$A$4, IF(M559=People!$B$5, People!$A$5, 0))))</f>
        <v>Anna Andreadi</v>
      </c>
      <c r="W559" s="3" t="str">
        <f>IFERROR(VLOOKUP(Orders!$B559,Returns!$B:$C,2,0),"No")</f>
        <v>No</v>
      </c>
      <c r="X559" s="3" t="str">
        <f>IFERROR((INDEX(Returns!$C$2:$C$801, MATCH(B559, Returns!$B$2:$B$801, 0))), "No")</f>
        <v>No</v>
      </c>
    </row>
    <row r="560" spans="1:24">
      <c r="A560" s="1">
        <v>559</v>
      </c>
      <c r="B560" t="s">
        <v>6473</v>
      </c>
      <c r="C560" s="2">
        <v>43261</v>
      </c>
      <c r="D560" s="2">
        <v>43266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  <c r="V560" s="3" t="str">
        <f>IF(M560=People!$B$2, People!$A$2, IF(M560=People!$B$3, People!$A$3, IF(M560=People!$B$4, People!$A$4, IF(M560=People!$B$5, People!$A$5, 0))))</f>
        <v>Anna Andreadi</v>
      </c>
      <c r="W560" s="3" t="str">
        <f>IFERROR(VLOOKUP(Orders!$B560,Returns!$B:$C,2,0),"No")</f>
        <v>No</v>
      </c>
      <c r="X560" s="3" t="str">
        <f>IFERROR((INDEX(Returns!$C$2:$C$801, MATCH(B560, Returns!$B$2:$B$801, 0))), "No")</f>
        <v>No</v>
      </c>
    </row>
    <row r="561" spans="1:24">
      <c r="A561" s="1">
        <v>560</v>
      </c>
      <c r="B561" t="s">
        <v>6474</v>
      </c>
      <c r="C561" s="2">
        <v>43789</v>
      </c>
      <c r="D561" s="2">
        <v>43791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  <c r="V561" s="3" t="str">
        <f>IF(M561=People!$B$2, People!$A$2, IF(M561=People!$B$3, People!$A$3, IF(M561=People!$B$4, People!$A$4, IF(M561=People!$B$5, People!$A$5, 0))))</f>
        <v>Anna Andreadi</v>
      </c>
      <c r="W561" s="3" t="str">
        <f>IFERROR(VLOOKUP(Orders!$B561,Returns!$B:$C,2,0),"No")</f>
        <v>No</v>
      </c>
      <c r="X561" s="3" t="str">
        <f>IFERROR((INDEX(Returns!$C$2:$C$801, MATCH(B561, Returns!$B$2:$B$801, 0))), "No")</f>
        <v>No</v>
      </c>
    </row>
    <row r="562" spans="1:24">
      <c r="A562" s="1">
        <v>561</v>
      </c>
      <c r="B562" t="s">
        <v>6474</v>
      </c>
      <c r="C562" s="2">
        <v>43789</v>
      </c>
      <c r="D562" s="2">
        <v>43791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  <c r="V562" s="3" t="str">
        <f>IF(M562=People!$B$2, People!$A$2, IF(M562=People!$B$3, People!$A$3, IF(M562=People!$B$4, People!$A$4, IF(M562=People!$B$5, People!$A$5, 0))))</f>
        <v>Anna Andreadi</v>
      </c>
      <c r="W562" s="3" t="str">
        <f>IFERROR(VLOOKUP(Orders!$B562,Returns!$B:$C,2,0),"No")</f>
        <v>No</v>
      </c>
      <c r="X562" s="3" t="str">
        <f>IFERROR((INDEX(Returns!$C$2:$C$801, MATCH(B562, Returns!$B$2:$B$801, 0))), "No")</f>
        <v>No</v>
      </c>
    </row>
    <row r="563" spans="1:24">
      <c r="A563" s="1">
        <v>562</v>
      </c>
      <c r="B563" t="s">
        <v>6475</v>
      </c>
      <c r="C563" s="2">
        <v>42627</v>
      </c>
      <c r="D563" s="2">
        <v>42631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  <c r="V563" s="3" t="str">
        <f>IF(M563=People!$B$2, People!$A$2, IF(M563=People!$B$3, People!$A$3, IF(M563=People!$B$4, People!$A$4, IF(M563=People!$B$5, People!$A$5, 0))))</f>
        <v>Cassandra Brandow</v>
      </c>
      <c r="W563" s="3" t="str">
        <f>IFERROR(VLOOKUP(Orders!$B563,Returns!$B:$C,2,0),"No")</f>
        <v>No</v>
      </c>
      <c r="X563" s="3" t="str">
        <f>IFERROR((INDEX(Returns!$C$2:$C$801, MATCH(B563, Returns!$B$2:$B$801, 0))), "No")</f>
        <v>No</v>
      </c>
    </row>
    <row r="564" spans="1:24">
      <c r="A564" s="1">
        <v>563</v>
      </c>
      <c r="B564" t="s">
        <v>6475</v>
      </c>
      <c r="C564" s="2">
        <v>42627</v>
      </c>
      <c r="D564" s="2">
        <v>42631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  <c r="V564" s="3" t="str">
        <f>IF(M564=People!$B$2, People!$A$2, IF(M564=People!$B$3, People!$A$3, IF(M564=People!$B$4, People!$A$4, IF(M564=People!$B$5, People!$A$5, 0))))</f>
        <v>Cassandra Brandow</v>
      </c>
      <c r="W564" s="3" t="str">
        <f>IFERROR(VLOOKUP(Orders!$B564,Returns!$B:$C,2,0),"No")</f>
        <v>No</v>
      </c>
      <c r="X564" s="3" t="str">
        <f>IFERROR((INDEX(Returns!$C$2:$C$801, MATCH(B564, Returns!$B$2:$B$801, 0))), "No")</f>
        <v>No</v>
      </c>
    </row>
    <row r="565" spans="1:24">
      <c r="A565" s="1">
        <v>564</v>
      </c>
      <c r="B565" t="s">
        <v>6476</v>
      </c>
      <c r="C565" s="2">
        <v>43076</v>
      </c>
      <c r="D565" s="2">
        <v>43078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  <c r="V565" s="3" t="str">
        <f>IF(M565=People!$B$2, People!$A$2, IF(M565=People!$B$3, People!$A$3, IF(M565=People!$B$4, People!$A$4, IF(M565=People!$B$5, People!$A$5, 0))))</f>
        <v>Anna Andreadi</v>
      </c>
      <c r="W565" s="3" t="str">
        <f>IFERROR(VLOOKUP(Orders!$B565,Returns!$B:$C,2,0),"No")</f>
        <v>No</v>
      </c>
      <c r="X565" s="3" t="str">
        <f>IFERROR((INDEX(Returns!$C$2:$C$801, MATCH(B565, Returns!$B$2:$B$801, 0))), "No")</f>
        <v>No</v>
      </c>
    </row>
    <row r="566" spans="1:24">
      <c r="A566" s="1">
        <v>565</v>
      </c>
      <c r="B566" t="s">
        <v>6476</v>
      </c>
      <c r="C566" s="2">
        <v>43076</v>
      </c>
      <c r="D566" s="2">
        <v>43078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  <c r="V566" s="3" t="str">
        <f>IF(M566=People!$B$2, People!$A$2, IF(M566=People!$B$3, People!$A$3, IF(M566=People!$B$4, People!$A$4, IF(M566=People!$B$5, People!$A$5, 0))))</f>
        <v>Anna Andreadi</v>
      </c>
      <c r="W566" s="3" t="str">
        <f>IFERROR(VLOOKUP(Orders!$B566,Returns!$B:$C,2,0),"No")</f>
        <v>No</v>
      </c>
      <c r="X566" s="3" t="str">
        <f>IFERROR((INDEX(Returns!$C$2:$C$801, MATCH(B566, Returns!$B$2:$B$801, 0))), "No")</f>
        <v>No</v>
      </c>
    </row>
    <row r="567" spans="1:24">
      <c r="A567" s="1">
        <v>566</v>
      </c>
      <c r="B567" t="s">
        <v>6139</v>
      </c>
      <c r="C567" s="2">
        <v>43806</v>
      </c>
      <c r="D567" s="2">
        <v>43809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  <c r="V567" s="3" t="str">
        <f>IF(M567=People!$B$2, People!$A$2, IF(M567=People!$B$3, People!$A$3, IF(M567=People!$B$4, People!$A$4, IF(M567=People!$B$5, People!$A$5, 0))))</f>
        <v>Anna Andreadi</v>
      </c>
      <c r="W567" s="3" t="str">
        <f>IFERROR(VLOOKUP(Orders!$B567,Returns!$B:$C,2,0),"No")</f>
        <v>Yes</v>
      </c>
      <c r="X567" s="3" t="str">
        <f>IFERROR((INDEX(Returns!$C$2:$C$801, MATCH(B567, Returns!$B$2:$B$801, 0))), "No")</f>
        <v>Yes</v>
      </c>
    </row>
    <row r="568" spans="1:24">
      <c r="A568" s="1">
        <v>567</v>
      </c>
      <c r="B568" t="s">
        <v>6477</v>
      </c>
      <c r="C568" s="2">
        <v>43739</v>
      </c>
      <c r="D568" s="2">
        <v>43746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  <c r="V568" s="3" t="str">
        <f>IF(M568=People!$B$2, People!$A$2, IF(M568=People!$B$3, People!$A$3, IF(M568=People!$B$4, People!$A$4, IF(M568=People!$B$5, People!$A$5, 0))))</f>
        <v>Anna Andreadi</v>
      </c>
      <c r="W568" s="3" t="str">
        <f>IFERROR(VLOOKUP(Orders!$B568,Returns!$B:$C,2,0),"No")</f>
        <v>No</v>
      </c>
      <c r="X568" s="3" t="str">
        <f>IFERROR((INDEX(Returns!$C$2:$C$801, MATCH(B568, Returns!$B$2:$B$801, 0))), "No")</f>
        <v>No</v>
      </c>
    </row>
    <row r="569" spans="1:24">
      <c r="A569" s="1">
        <v>568</v>
      </c>
      <c r="B569" t="s">
        <v>6477</v>
      </c>
      <c r="C569" s="2">
        <v>43739</v>
      </c>
      <c r="D569" s="2">
        <v>43746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  <c r="V569" s="3" t="str">
        <f>IF(M569=People!$B$2, People!$A$2, IF(M569=People!$B$3, People!$A$3, IF(M569=People!$B$4, People!$A$4, IF(M569=People!$B$5, People!$A$5, 0))))</f>
        <v>Anna Andreadi</v>
      </c>
      <c r="W569" s="3" t="str">
        <f>IFERROR(VLOOKUP(Orders!$B569,Returns!$B:$C,2,0),"No")</f>
        <v>No</v>
      </c>
      <c r="X569" s="3" t="str">
        <f>IFERROR((INDEX(Returns!$C$2:$C$801, MATCH(B569, Returns!$B$2:$B$801, 0))), "No")</f>
        <v>No</v>
      </c>
    </row>
    <row r="570" spans="1:24">
      <c r="A570" s="1">
        <v>569</v>
      </c>
      <c r="B570" t="s">
        <v>6477</v>
      </c>
      <c r="C570" s="2">
        <v>43739</v>
      </c>
      <c r="D570" s="2">
        <v>43746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3" t="str">
        <f>IF(M570=People!$B$2, People!$A$2, IF(M570=People!$B$3, People!$A$3, IF(M570=People!$B$4, People!$A$4, IF(M570=People!$B$5, People!$A$5, 0))))</f>
        <v>Anna Andreadi</v>
      </c>
      <c r="W570" s="3" t="str">
        <f>IFERROR(VLOOKUP(Orders!$B570,Returns!$B:$C,2,0),"No")</f>
        <v>No</v>
      </c>
      <c r="X570" s="3" t="str">
        <f>IFERROR((INDEX(Returns!$C$2:$C$801, MATCH(B570, Returns!$B$2:$B$801, 0))), "No")</f>
        <v>No</v>
      </c>
    </row>
    <row r="571" spans="1:24">
      <c r="A571" s="1">
        <v>570</v>
      </c>
      <c r="B571" t="s">
        <v>6477</v>
      </c>
      <c r="C571" s="2">
        <v>43739</v>
      </c>
      <c r="D571" s="2">
        <v>43746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  <c r="V571" s="3" t="str">
        <f>IF(M571=People!$B$2, People!$A$2, IF(M571=People!$B$3, People!$A$3, IF(M571=People!$B$4, People!$A$4, IF(M571=People!$B$5, People!$A$5, 0))))</f>
        <v>Anna Andreadi</v>
      </c>
      <c r="W571" s="3" t="str">
        <f>IFERROR(VLOOKUP(Orders!$B571,Returns!$B:$C,2,0),"No")</f>
        <v>No</v>
      </c>
      <c r="X571" s="3" t="str">
        <f>IFERROR((INDEX(Returns!$C$2:$C$801, MATCH(B571, Returns!$B$2:$B$801, 0))), "No")</f>
        <v>No</v>
      </c>
    </row>
    <row r="572" spans="1:24">
      <c r="A572" s="1">
        <v>571</v>
      </c>
      <c r="B572" t="s">
        <v>6478</v>
      </c>
      <c r="C572" s="2">
        <v>43827</v>
      </c>
      <c r="D572" s="2">
        <v>43834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  <c r="V572" s="3" t="str">
        <f>IF(M572=People!$B$2, People!$A$2, IF(M572=People!$B$3, People!$A$3, IF(M572=People!$B$4, People!$A$4, IF(M572=People!$B$5, People!$A$5, 0))))</f>
        <v>Chuck Magee</v>
      </c>
      <c r="W572" s="3" t="str">
        <f>IFERROR(VLOOKUP(Orders!$B572,Returns!$B:$C,2,0),"No")</f>
        <v>No</v>
      </c>
      <c r="X572" s="3" t="str">
        <f>IFERROR((INDEX(Returns!$C$2:$C$801, MATCH(B572, Returns!$B$2:$B$801, 0))), "No")</f>
        <v>No</v>
      </c>
    </row>
    <row r="573" spans="1:24">
      <c r="A573" s="1">
        <v>572</v>
      </c>
      <c r="B573" t="s">
        <v>6478</v>
      </c>
      <c r="C573" s="2">
        <v>43827</v>
      </c>
      <c r="D573" s="2">
        <v>43834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  <c r="V573" s="3" t="str">
        <f>IF(M573=People!$B$2, People!$A$2, IF(M573=People!$B$3, People!$A$3, IF(M573=People!$B$4, People!$A$4, IF(M573=People!$B$5, People!$A$5, 0))))</f>
        <v>Chuck Magee</v>
      </c>
      <c r="W573" s="3" t="str">
        <f>IFERROR(VLOOKUP(Orders!$B573,Returns!$B:$C,2,0),"No")</f>
        <v>No</v>
      </c>
      <c r="X573" s="3" t="str">
        <f>IFERROR((INDEX(Returns!$C$2:$C$801, MATCH(B573, Returns!$B$2:$B$801, 0))), "No")</f>
        <v>No</v>
      </c>
    </row>
    <row r="574" spans="1:24">
      <c r="A574" s="1">
        <v>573</v>
      </c>
      <c r="B574" t="s">
        <v>6478</v>
      </c>
      <c r="C574" s="2">
        <v>43827</v>
      </c>
      <c r="D574" s="2">
        <v>43834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3" t="str">
        <f>IF(M574=People!$B$2, People!$A$2, IF(M574=People!$B$3, People!$A$3, IF(M574=People!$B$4, People!$A$4, IF(M574=People!$B$5, People!$A$5, 0))))</f>
        <v>Chuck Magee</v>
      </c>
      <c r="W574" s="3" t="str">
        <f>IFERROR(VLOOKUP(Orders!$B574,Returns!$B:$C,2,0),"No")</f>
        <v>No</v>
      </c>
      <c r="X574" s="3" t="str">
        <f>IFERROR((INDEX(Returns!$C$2:$C$801, MATCH(B574, Returns!$B$2:$B$801, 0))), "No")</f>
        <v>No</v>
      </c>
    </row>
    <row r="575" spans="1:24">
      <c r="A575" s="1">
        <v>574</v>
      </c>
      <c r="B575" t="s">
        <v>6478</v>
      </c>
      <c r="C575" s="2">
        <v>43827</v>
      </c>
      <c r="D575" s="2">
        <v>43834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  <c r="V575" s="3" t="str">
        <f>IF(M575=People!$B$2, People!$A$2, IF(M575=People!$B$3, People!$A$3, IF(M575=People!$B$4, People!$A$4, IF(M575=People!$B$5, People!$A$5, 0))))</f>
        <v>Chuck Magee</v>
      </c>
      <c r="W575" s="3" t="str">
        <f>IFERROR(VLOOKUP(Orders!$B575,Returns!$B:$C,2,0),"No")</f>
        <v>No</v>
      </c>
      <c r="X575" s="3" t="str">
        <f>IFERROR((INDEX(Returns!$C$2:$C$801, MATCH(B575, Returns!$B$2:$B$801, 0))), "No")</f>
        <v>No</v>
      </c>
    </row>
    <row r="576" spans="1:24">
      <c r="A576" s="1">
        <v>575</v>
      </c>
      <c r="B576" t="s">
        <v>6479</v>
      </c>
      <c r="C576" s="2">
        <v>43407</v>
      </c>
      <c r="D576" s="2">
        <v>43411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  <c r="V576" s="3" t="str">
        <f>IF(M576=People!$B$2, People!$A$2, IF(M576=People!$B$3, People!$A$3, IF(M576=People!$B$4, People!$A$4, IF(M576=People!$B$5, People!$A$5, 0))))</f>
        <v>Anna Andreadi</v>
      </c>
      <c r="W576" s="3" t="str">
        <f>IFERROR(VLOOKUP(Orders!$B576,Returns!$B:$C,2,0),"No")</f>
        <v>No</v>
      </c>
      <c r="X576" s="3" t="str">
        <f>IFERROR((INDEX(Returns!$C$2:$C$801, MATCH(B576, Returns!$B$2:$B$801, 0))), "No")</f>
        <v>No</v>
      </c>
    </row>
    <row r="577" spans="1:24">
      <c r="A577" s="1">
        <v>576</v>
      </c>
      <c r="B577" t="s">
        <v>6480</v>
      </c>
      <c r="C577" s="2">
        <v>42996</v>
      </c>
      <c r="D577" s="2">
        <v>43000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  <c r="V577" s="3" t="str">
        <f>IF(M577=People!$B$2, People!$A$2, IF(M577=People!$B$3, People!$A$3, IF(M577=People!$B$4, People!$A$4, IF(M577=People!$B$5, People!$A$5, 0))))</f>
        <v>Anna Andreadi</v>
      </c>
      <c r="W577" s="3" t="str">
        <f>IFERROR(VLOOKUP(Orders!$B577,Returns!$B:$C,2,0),"No")</f>
        <v>No</v>
      </c>
      <c r="X577" s="3" t="str">
        <f>IFERROR((INDEX(Returns!$C$2:$C$801, MATCH(B577, Returns!$B$2:$B$801, 0))), "No")</f>
        <v>No</v>
      </c>
    </row>
    <row r="578" spans="1:24">
      <c r="A578" s="1">
        <v>577</v>
      </c>
      <c r="B578" t="s">
        <v>6480</v>
      </c>
      <c r="C578" s="2">
        <v>42996</v>
      </c>
      <c r="D578" s="2">
        <v>43000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  <c r="V578" s="3" t="str">
        <f>IF(M578=People!$B$2, People!$A$2, IF(M578=People!$B$3, People!$A$3, IF(M578=People!$B$4, People!$A$4, IF(M578=People!$B$5, People!$A$5, 0))))</f>
        <v>Anna Andreadi</v>
      </c>
      <c r="W578" s="3" t="str">
        <f>IFERROR(VLOOKUP(Orders!$B578,Returns!$B:$C,2,0),"No")</f>
        <v>No</v>
      </c>
      <c r="X578" s="3" t="str">
        <f>IFERROR((INDEX(Returns!$C$2:$C$801, MATCH(B578, Returns!$B$2:$B$801, 0))), "No")</f>
        <v>No</v>
      </c>
    </row>
    <row r="579" spans="1:24">
      <c r="A579" s="1">
        <v>578</v>
      </c>
      <c r="B579" t="s">
        <v>6480</v>
      </c>
      <c r="C579" s="2">
        <v>42996</v>
      </c>
      <c r="D579" s="2">
        <v>43000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  <c r="V579" s="3" t="str">
        <f>IF(M579=People!$B$2, People!$A$2, IF(M579=People!$B$3, People!$A$3, IF(M579=People!$B$4, People!$A$4, IF(M579=People!$B$5, People!$A$5, 0))))</f>
        <v>Anna Andreadi</v>
      </c>
      <c r="W579" s="3" t="str">
        <f>IFERROR(VLOOKUP(Orders!$B579,Returns!$B:$C,2,0),"No")</f>
        <v>No</v>
      </c>
      <c r="X579" s="3" t="str">
        <f>IFERROR((INDEX(Returns!$C$2:$C$801, MATCH(B579, Returns!$B$2:$B$801, 0))), "No")</f>
        <v>No</v>
      </c>
    </row>
    <row r="580" spans="1:24">
      <c r="A580" s="1">
        <v>579</v>
      </c>
      <c r="B580" t="s">
        <v>6481</v>
      </c>
      <c r="C580" s="2">
        <v>43666</v>
      </c>
      <c r="D580" s="2">
        <v>43672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  <c r="V580" s="3" t="str">
        <f>IF(M580=People!$B$2, People!$A$2, IF(M580=People!$B$3, People!$A$3, IF(M580=People!$B$4, People!$A$4, IF(M580=People!$B$5, People!$A$5, 0))))</f>
        <v>Kelly Williams</v>
      </c>
      <c r="W580" s="3" t="str">
        <f>IFERROR(VLOOKUP(Orders!$B580,Returns!$B:$C,2,0),"No")</f>
        <v>No</v>
      </c>
      <c r="X580" s="3" t="str">
        <f>IFERROR((INDEX(Returns!$C$2:$C$801, MATCH(B580, Returns!$B$2:$B$801, 0))), "No")</f>
        <v>No</v>
      </c>
    </row>
    <row r="581" spans="1:24">
      <c r="A581" s="1">
        <v>580</v>
      </c>
      <c r="B581" t="s">
        <v>6481</v>
      </c>
      <c r="C581" s="2">
        <v>43666</v>
      </c>
      <c r="D581" s="2">
        <v>43672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3" t="str">
        <f>IF(M581=People!$B$2, People!$A$2, IF(M581=People!$B$3, People!$A$3, IF(M581=People!$B$4, People!$A$4, IF(M581=People!$B$5, People!$A$5, 0))))</f>
        <v>Kelly Williams</v>
      </c>
      <c r="W581" s="3" t="str">
        <f>IFERROR(VLOOKUP(Orders!$B581,Returns!$B:$C,2,0),"No")</f>
        <v>No</v>
      </c>
      <c r="X581" s="3" t="str">
        <f>IFERROR((INDEX(Returns!$C$2:$C$801, MATCH(B581, Returns!$B$2:$B$801, 0))), "No")</f>
        <v>No</v>
      </c>
    </row>
    <row r="582" spans="1:24">
      <c r="A582" s="1">
        <v>581</v>
      </c>
      <c r="B582" t="s">
        <v>6482</v>
      </c>
      <c r="C582" s="2">
        <v>42988</v>
      </c>
      <c r="D582" s="2">
        <v>42992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  <c r="V582" s="3" t="str">
        <f>IF(M582=People!$B$2, People!$A$2, IF(M582=People!$B$3, People!$A$3, IF(M582=People!$B$4, People!$A$4, IF(M582=People!$B$5, People!$A$5, 0))))</f>
        <v>Anna Andreadi</v>
      </c>
      <c r="W582" s="3" t="str">
        <f>IFERROR(VLOOKUP(Orders!$B582,Returns!$B:$C,2,0),"No")</f>
        <v>No</v>
      </c>
      <c r="X582" s="3" t="str">
        <f>IFERROR((INDEX(Returns!$C$2:$C$801, MATCH(B582, Returns!$B$2:$B$801, 0))), "No")</f>
        <v>No</v>
      </c>
    </row>
    <row r="583" spans="1:24">
      <c r="A583" s="1">
        <v>582</v>
      </c>
      <c r="B583" t="s">
        <v>6483</v>
      </c>
      <c r="C583" s="2">
        <v>43800</v>
      </c>
      <c r="D583" s="2">
        <v>43804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  <c r="V583" s="3" t="str">
        <f>IF(M583=People!$B$2, People!$A$2, IF(M583=People!$B$3, People!$A$3, IF(M583=People!$B$4, People!$A$4, IF(M583=People!$B$5, People!$A$5, 0))))</f>
        <v>Anna Andreadi</v>
      </c>
      <c r="W583" s="3" t="str">
        <f>IFERROR(VLOOKUP(Orders!$B583,Returns!$B:$C,2,0),"No")</f>
        <v>No</v>
      </c>
      <c r="X583" s="3" t="str">
        <f>IFERROR((INDEX(Returns!$C$2:$C$801, MATCH(B583, Returns!$B$2:$B$801, 0))), "No")</f>
        <v>No</v>
      </c>
    </row>
    <row r="584" spans="1:24">
      <c r="A584" s="1">
        <v>583</v>
      </c>
      <c r="B584" t="s">
        <v>6483</v>
      </c>
      <c r="C584" s="2">
        <v>43800</v>
      </c>
      <c r="D584" s="2">
        <v>43804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  <c r="V584" s="3" t="str">
        <f>IF(M584=People!$B$2, People!$A$2, IF(M584=People!$B$3, People!$A$3, IF(M584=People!$B$4, People!$A$4, IF(M584=People!$B$5, People!$A$5, 0))))</f>
        <v>Anna Andreadi</v>
      </c>
      <c r="W584" s="3" t="str">
        <f>IFERROR(VLOOKUP(Orders!$B584,Returns!$B:$C,2,0),"No")</f>
        <v>No</v>
      </c>
      <c r="X584" s="3" t="str">
        <f>IFERROR((INDEX(Returns!$C$2:$C$801, MATCH(B584, Returns!$B$2:$B$801, 0))), "No")</f>
        <v>No</v>
      </c>
    </row>
    <row r="585" spans="1:24">
      <c r="A585" s="1">
        <v>584</v>
      </c>
      <c r="B585" t="s">
        <v>6483</v>
      </c>
      <c r="C585" s="2">
        <v>43800</v>
      </c>
      <c r="D585" s="2">
        <v>43804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  <c r="V585" s="3" t="str">
        <f>IF(M585=People!$B$2, People!$A$2, IF(M585=People!$B$3, People!$A$3, IF(M585=People!$B$4, People!$A$4, IF(M585=People!$B$5, People!$A$5, 0))))</f>
        <v>Anna Andreadi</v>
      </c>
      <c r="W585" s="3" t="str">
        <f>IFERROR(VLOOKUP(Orders!$B585,Returns!$B:$C,2,0),"No")</f>
        <v>No</v>
      </c>
      <c r="X585" s="3" t="str">
        <f>IFERROR((INDEX(Returns!$C$2:$C$801, MATCH(B585, Returns!$B$2:$B$801, 0))), "No")</f>
        <v>No</v>
      </c>
    </row>
    <row r="586" spans="1:24">
      <c r="A586" s="1">
        <v>585</v>
      </c>
      <c r="B586" t="s">
        <v>6483</v>
      </c>
      <c r="C586" s="2">
        <v>43800</v>
      </c>
      <c r="D586" s="2">
        <v>43804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  <c r="V586" s="3" t="str">
        <f>IF(M586=People!$B$2, People!$A$2, IF(M586=People!$B$3, People!$A$3, IF(M586=People!$B$4, People!$A$4, IF(M586=People!$B$5, People!$A$5, 0))))</f>
        <v>Anna Andreadi</v>
      </c>
      <c r="W586" s="3" t="str">
        <f>IFERROR(VLOOKUP(Orders!$B586,Returns!$B:$C,2,0),"No")</f>
        <v>No</v>
      </c>
      <c r="X586" s="3" t="str">
        <f>IFERROR((INDEX(Returns!$C$2:$C$801, MATCH(B586, Returns!$B$2:$B$801, 0))), "No")</f>
        <v>No</v>
      </c>
    </row>
    <row r="587" spans="1:24">
      <c r="A587" s="1">
        <v>586</v>
      </c>
      <c r="B587" t="s">
        <v>6483</v>
      </c>
      <c r="C587" s="2">
        <v>43800</v>
      </c>
      <c r="D587" s="2">
        <v>43804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  <c r="V587" s="3" t="str">
        <f>IF(M587=People!$B$2, People!$A$2, IF(M587=People!$B$3, People!$A$3, IF(M587=People!$B$4, People!$A$4, IF(M587=People!$B$5, People!$A$5, 0))))</f>
        <v>Anna Andreadi</v>
      </c>
      <c r="W587" s="3" t="str">
        <f>IFERROR(VLOOKUP(Orders!$B587,Returns!$B:$C,2,0),"No")</f>
        <v>No</v>
      </c>
      <c r="X587" s="3" t="str">
        <f>IFERROR((INDEX(Returns!$C$2:$C$801, MATCH(B587, Returns!$B$2:$B$801, 0))), "No")</f>
        <v>No</v>
      </c>
    </row>
    <row r="588" spans="1:24">
      <c r="A588" s="1">
        <v>587</v>
      </c>
      <c r="B588" t="s">
        <v>6484</v>
      </c>
      <c r="C588" s="2">
        <v>42919</v>
      </c>
      <c r="D588" s="2">
        <v>42925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  <c r="V588" s="3" t="str">
        <f>IF(M588=People!$B$2, People!$A$2, IF(M588=People!$B$3, People!$A$3, IF(M588=People!$B$4, People!$A$4, IF(M588=People!$B$5, People!$A$5, 0))))</f>
        <v>Cassandra Brandow</v>
      </c>
      <c r="W588" s="3" t="str">
        <f>IFERROR(VLOOKUP(Orders!$B588,Returns!$B:$C,2,0),"No")</f>
        <v>No</v>
      </c>
      <c r="X588" s="3" t="str">
        <f>IFERROR((INDEX(Returns!$C$2:$C$801, MATCH(B588, Returns!$B$2:$B$801, 0))), "No")</f>
        <v>No</v>
      </c>
    </row>
    <row r="589" spans="1:24">
      <c r="A589" s="1">
        <v>588</v>
      </c>
      <c r="B589" t="s">
        <v>6484</v>
      </c>
      <c r="C589" s="2">
        <v>42919</v>
      </c>
      <c r="D589" s="2">
        <v>42925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  <c r="V589" s="3" t="str">
        <f>IF(M589=People!$B$2, People!$A$2, IF(M589=People!$B$3, People!$A$3, IF(M589=People!$B$4, People!$A$4, IF(M589=People!$B$5, People!$A$5, 0))))</f>
        <v>Cassandra Brandow</v>
      </c>
      <c r="W589" s="3" t="str">
        <f>IFERROR(VLOOKUP(Orders!$B589,Returns!$B:$C,2,0),"No")</f>
        <v>No</v>
      </c>
      <c r="X589" s="3" t="str">
        <f>IFERROR((INDEX(Returns!$C$2:$C$801, MATCH(B589, Returns!$B$2:$B$801, 0))), "No")</f>
        <v>No</v>
      </c>
    </row>
    <row r="590" spans="1:24">
      <c r="A590" s="1">
        <v>589</v>
      </c>
      <c r="B590" t="s">
        <v>6215</v>
      </c>
      <c r="C590" s="2">
        <v>43179</v>
      </c>
      <c r="D590" s="2">
        <v>43183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  <c r="V590" s="3" t="str">
        <f>IF(M590=People!$B$2, People!$A$2, IF(M590=People!$B$3, People!$A$3, IF(M590=People!$B$4, People!$A$4, IF(M590=People!$B$5, People!$A$5, 0))))</f>
        <v>Anna Andreadi</v>
      </c>
      <c r="W590" s="3" t="str">
        <f>IFERROR(VLOOKUP(Orders!$B590,Returns!$B:$C,2,0),"No")</f>
        <v>Yes</v>
      </c>
      <c r="X590" s="3" t="str">
        <f>IFERROR((INDEX(Returns!$C$2:$C$801, MATCH(B590, Returns!$B$2:$B$801, 0))), "No")</f>
        <v>Yes</v>
      </c>
    </row>
    <row r="591" spans="1:24">
      <c r="A591" s="1">
        <v>590</v>
      </c>
      <c r="B591" t="s">
        <v>6215</v>
      </c>
      <c r="C591" s="2">
        <v>43179</v>
      </c>
      <c r="D591" s="2">
        <v>43183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 s="3" t="str">
        <f>IF(M591=People!$B$2, People!$A$2, IF(M591=People!$B$3, People!$A$3, IF(M591=People!$B$4, People!$A$4, IF(M591=People!$B$5, People!$A$5, 0))))</f>
        <v>Anna Andreadi</v>
      </c>
      <c r="W591" s="3" t="str">
        <f>IFERROR(VLOOKUP(Orders!$B591,Returns!$B:$C,2,0),"No")</f>
        <v>Yes</v>
      </c>
      <c r="X591" s="3" t="str">
        <f>IFERROR((INDEX(Returns!$C$2:$C$801, MATCH(B591, Returns!$B$2:$B$801, 0))), "No")</f>
        <v>Yes</v>
      </c>
    </row>
    <row r="592" spans="1:24">
      <c r="A592" s="1">
        <v>591</v>
      </c>
      <c r="B592" t="s">
        <v>6215</v>
      </c>
      <c r="C592" s="2">
        <v>43179</v>
      </c>
      <c r="D592" s="2">
        <v>43183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  <c r="V592" s="3" t="str">
        <f>IF(M592=People!$B$2, People!$A$2, IF(M592=People!$B$3, People!$A$3, IF(M592=People!$B$4, People!$A$4, IF(M592=People!$B$5, People!$A$5, 0))))</f>
        <v>Anna Andreadi</v>
      </c>
      <c r="W592" s="3" t="str">
        <f>IFERROR(VLOOKUP(Orders!$B592,Returns!$B:$C,2,0),"No")</f>
        <v>Yes</v>
      </c>
      <c r="X592" s="3" t="str">
        <f>IFERROR((INDEX(Returns!$C$2:$C$801, MATCH(B592, Returns!$B$2:$B$801, 0))), "No")</f>
        <v>Yes</v>
      </c>
    </row>
    <row r="593" spans="1:24">
      <c r="A593" s="1">
        <v>592</v>
      </c>
      <c r="B593" t="s">
        <v>6215</v>
      </c>
      <c r="C593" s="2">
        <v>43179</v>
      </c>
      <c r="D593" s="2">
        <v>43183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  <c r="V593" s="3" t="str">
        <f>IF(M593=People!$B$2, People!$A$2, IF(M593=People!$B$3, People!$A$3, IF(M593=People!$B$4, People!$A$4, IF(M593=People!$B$5, People!$A$5, 0))))</f>
        <v>Anna Andreadi</v>
      </c>
      <c r="W593" s="3" t="str">
        <f>IFERROR(VLOOKUP(Orders!$B593,Returns!$B:$C,2,0),"No")</f>
        <v>Yes</v>
      </c>
      <c r="X593" s="3" t="str">
        <f>IFERROR((INDEX(Returns!$C$2:$C$801, MATCH(B593, Returns!$B$2:$B$801, 0))), "No")</f>
        <v>Yes</v>
      </c>
    </row>
    <row r="594" spans="1:24">
      <c r="A594" s="1">
        <v>593</v>
      </c>
      <c r="B594" t="s">
        <v>6485</v>
      </c>
      <c r="C594" s="2">
        <v>42378</v>
      </c>
      <c r="D594" s="2">
        <v>42382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  <c r="V594" s="3" t="str">
        <f>IF(M594=People!$B$2, People!$A$2, IF(M594=People!$B$3, People!$A$3, IF(M594=People!$B$4, People!$A$4, IF(M594=People!$B$5, People!$A$5, 0))))</f>
        <v>Kelly Williams</v>
      </c>
      <c r="W594" s="3" t="str">
        <f>IFERROR(VLOOKUP(Orders!$B594,Returns!$B:$C,2,0),"No")</f>
        <v>No</v>
      </c>
      <c r="X594" s="3" t="str">
        <f>IFERROR((INDEX(Returns!$C$2:$C$801, MATCH(B594, Returns!$B$2:$B$801, 0))), "No")</f>
        <v>No</v>
      </c>
    </row>
    <row r="595" spans="1:24">
      <c r="A595" s="1">
        <v>594</v>
      </c>
      <c r="B595" t="s">
        <v>6485</v>
      </c>
      <c r="C595" s="2">
        <v>42378</v>
      </c>
      <c r="D595" s="2">
        <v>42382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  <c r="V595" s="3" t="str">
        <f>IF(M595=People!$B$2, People!$A$2, IF(M595=People!$B$3, People!$A$3, IF(M595=People!$B$4, People!$A$4, IF(M595=People!$B$5, People!$A$5, 0))))</f>
        <v>Kelly Williams</v>
      </c>
      <c r="W595" s="3" t="str">
        <f>IFERROR(VLOOKUP(Orders!$B595,Returns!$B:$C,2,0),"No")</f>
        <v>No</v>
      </c>
      <c r="X595" s="3" t="str">
        <f>IFERROR((INDEX(Returns!$C$2:$C$801, MATCH(B595, Returns!$B$2:$B$801, 0))), "No")</f>
        <v>No</v>
      </c>
    </row>
    <row r="596" spans="1:24">
      <c r="A596" s="1">
        <v>595</v>
      </c>
      <c r="B596" t="s">
        <v>6486</v>
      </c>
      <c r="C596" s="2">
        <v>42590</v>
      </c>
      <c r="D596" s="2">
        <v>42597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  <c r="V596" s="3" t="str">
        <f>IF(M596=People!$B$2, People!$A$2, IF(M596=People!$B$3, People!$A$3, IF(M596=People!$B$4, People!$A$4, IF(M596=People!$B$5, People!$A$5, 0))))</f>
        <v>Anna Andreadi</v>
      </c>
      <c r="W596" s="3" t="str">
        <f>IFERROR(VLOOKUP(Orders!$B596,Returns!$B:$C,2,0),"No")</f>
        <v>No</v>
      </c>
      <c r="X596" s="3" t="str">
        <f>IFERROR((INDEX(Returns!$C$2:$C$801, MATCH(B596, Returns!$B$2:$B$801, 0))), "No")</f>
        <v>No</v>
      </c>
    </row>
    <row r="597" spans="1:24">
      <c r="A597" s="1">
        <v>596</v>
      </c>
      <c r="B597" t="s">
        <v>6486</v>
      </c>
      <c r="C597" s="2">
        <v>42590</v>
      </c>
      <c r="D597" s="2">
        <v>42597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3" t="str">
        <f>IF(M597=People!$B$2, People!$A$2, IF(M597=People!$B$3, People!$A$3, IF(M597=People!$B$4, People!$A$4, IF(M597=People!$B$5, People!$A$5, 0))))</f>
        <v>Anna Andreadi</v>
      </c>
      <c r="W597" s="3" t="str">
        <f>IFERROR(VLOOKUP(Orders!$B597,Returns!$B:$C,2,0),"No")</f>
        <v>No</v>
      </c>
      <c r="X597" s="3" t="str">
        <f>IFERROR((INDEX(Returns!$C$2:$C$801, MATCH(B597, Returns!$B$2:$B$801, 0))), "No")</f>
        <v>No</v>
      </c>
    </row>
    <row r="598" spans="1:24">
      <c r="A598" s="1">
        <v>597</v>
      </c>
      <c r="B598" t="s">
        <v>6486</v>
      </c>
      <c r="C598" s="2">
        <v>42590</v>
      </c>
      <c r="D598" s="2">
        <v>42597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  <c r="V598" s="3" t="str">
        <f>IF(M598=People!$B$2, People!$A$2, IF(M598=People!$B$3, People!$A$3, IF(M598=People!$B$4, People!$A$4, IF(M598=People!$B$5, People!$A$5, 0))))</f>
        <v>Anna Andreadi</v>
      </c>
      <c r="W598" s="3" t="str">
        <f>IFERROR(VLOOKUP(Orders!$B598,Returns!$B:$C,2,0),"No")</f>
        <v>No</v>
      </c>
      <c r="X598" s="3" t="str">
        <f>IFERROR((INDEX(Returns!$C$2:$C$801, MATCH(B598, Returns!$B$2:$B$801, 0))), "No")</f>
        <v>No</v>
      </c>
    </row>
    <row r="599" spans="1:24">
      <c r="A599" s="1">
        <v>598</v>
      </c>
      <c r="B599" t="s">
        <v>6486</v>
      </c>
      <c r="C599" s="2">
        <v>42590</v>
      </c>
      <c r="D599" s="2">
        <v>42597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  <c r="V599" s="3" t="str">
        <f>IF(M599=People!$B$2, People!$A$2, IF(M599=People!$B$3, People!$A$3, IF(M599=People!$B$4, People!$A$4, IF(M599=People!$B$5, People!$A$5, 0))))</f>
        <v>Anna Andreadi</v>
      </c>
      <c r="W599" s="3" t="str">
        <f>IFERROR(VLOOKUP(Orders!$B599,Returns!$B:$C,2,0),"No")</f>
        <v>No</v>
      </c>
      <c r="X599" s="3" t="str">
        <f>IFERROR((INDEX(Returns!$C$2:$C$801, MATCH(B599, Returns!$B$2:$B$801, 0))), "No")</f>
        <v>No</v>
      </c>
    </row>
    <row r="600" spans="1:24">
      <c r="A600" s="1">
        <v>599</v>
      </c>
      <c r="B600" t="s">
        <v>6487</v>
      </c>
      <c r="C600" s="2">
        <v>43295</v>
      </c>
      <c r="D600" s="2">
        <v>43297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  <c r="V600" s="3" t="str">
        <f>IF(M600=People!$B$2, People!$A$2, IF(M600=People!$B$3, People!$A$3, IF(M600=People!$B$4, People!$A$4, IF(M600=People!$B$5, People!$A$5, 0))))</f>
        <v>Chuck Magee</v>
      </c>
      <c r="W600" s="3" t="str">
        <f>IFERROR(VLOOKUP(Orders!$B600,Returns!$B:$C,2,0),"No")</f>
        <v>No</v>
      </c>
      <c r="X600" s="3" t="str">
        <f>IFERROR((INDEX(Returns!$C$2:$C$801, MATCH(B600, Returns!$B$2:$B$801, 0))), "No")</f>
        <v>No</v>
      </c>
    </row>
    <row r="601" spans="1:24">
      <c r="A601" s="1">
        <v>600</v>
      </c>
      <c r="B601" t="s">
        <v>6488</v>
      </c>
      <c r="C601" s="2">
        <v>43297</v>
      </c>
      <c r="D601" s="2">
        <v>43302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  <c r="V601" s="3" t="str">
        <f>IF(M601=People!$B$2, People!$A$2, IF(M601=People!$B$3, People!$A$3, IF(M601=People!$B$4, People!$A$4, IF(M601=People!$B$5, People!$A$5, 0))))</f>
        <v>Chuck Magee</v>
      </c>
      <c r="W601" s="3" t="str">
        <f>IFERROR(VLOOKUP(Orders!$B601,Returns!$B:$C,2,0),"No")</f>
        <v>No</v>
      </c>
      <c r="X601" s="3" t="str">
        <f>IFERROR((INDEX(Returns!$C$2:$C$801, MATCH(B601, Returns!$B$2:$B$801, 0))), "No")</f>
        <v>No</v>
      </c>
    </row>
    <row r="602" spans="1:24">
      <c r="A602" s="1">
        <v>601</v>
      </c>
      <c r="B602" t="s">
        <v>6488</v>
      </c>
      <c r="C602" s="2">
        <v>43297</v>
      </c>
      <c r="D602" s="2">
        <v>43302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  <c r="V602" s="3" t="str">
        <f>IF(M602=People!$B$2, People!$A$2, IF(M602=People!$B$3, People!$A$3, IF(M602=People!$B$4, People!$A$4, IF(M602=People!$B$5, People!$A$5, 0))))</f>
        <v>Chuck Magee</v>
      </c>
      <c r="W602" s="3" t="str">
        <f>IFERROR(VLOOKUP(Orders!$B602,Returns!$B:$C,2,0),"No")</f>
        <v>No</v>
      </c>
      <c r="X602" s="3" t="str">
        <f>IFERROR((INDEX(Returns!$C$2:$C$801, MATCH(B602, Returns!$B$2:$B$801, 0))), "No")</f>
        <v>No</v>
      </c>
    </row>
    <row r="603" spans="1:24">
      <c r="A603" s="1">
        <v>602</v>
      </c>
      <c r="B603" t="s">
        <v>6488</v>
      </c>
      <c r="C603" s="2">
        <v>43297</v>
      </c>
      <c r="D603" s="2">
        <v>43302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  <c r="V603" s="3" t="str">
        <f>IF(M603=People!$B$2, People!$A$2, IF(M603=People!$B$3, People!$A$3, IF(M603=People!$B$4, People!$A$4, IF(M603=People!$B$5, People!$A$5, 0))))</f>
        <v>Chuck Magee</v>
      </c>
      <c r="W603" s="3" t="str">
        <f>IFERROR(VLOOKUP(Orders!$B603,Returns!$B:$C,2,0),"No")</f>
        <v>No</v>
      </c>
      <c r="X603" s="3" t="str">
        <f>IFERROR((INDEX(Returns!$C$2:$C$801, MATCH(B603, Returns!$B$2:$B$801, 0))), "No")</f>
        <v>No</v>
      </c>
    </row>
    <row r="604" spans="1:24">
      <c r="A604" s="1">
        <v>603</v>
      </c>
      <c r="B604" t="s">
        <v>6489</v>
      </c>
      <c r="C604" s="2">
        <v>42444</v>
      </c>
      <c r="D604" s="2">
        <v>42448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  <c r="V604" s="3" t="str">
        <f>IF(M604=People!$B$2, People!$A$2, IF(M604=People!$B$3, People!$A$3, IF(M604=People!$B$4, People!$A$4, IF(M604=People!$B$5, People!$A$5, 0))))</f>
        <v>Cassandra Brandow</v>
      </c>
      <c r="W604" s="3" t="str">
        <f>IFERROR(VLOOKUP(Orders!$B604,Returns!$B:$C,2,0),"No")</f>
        <v>No</v>
      </c>
      <c r="X604" s="3" t="str">
        <f>IFERROR((INDEX(Returns!$C$2:$C$801, MATCH(B604, Returns!$B$2:$B$801, 0))), "No")</f>
        <v>No</v>
      </c>
    </row>
    <row r="605" spans="1:24">
      <c r="A605" s="1">
        <v>604</v>
      </c>
      <c r="B605" t="s">
        <v>6489</v>
      </c>
      <c r="C605" s="2">
        <v>42444</v>
      </c>
      <c r="D605" s="2">
        <v>42448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  <c r="V605" s="3" t="str">
        <f>IF(M605=People!$B$2, People!$A$2, IF(M605=People!$B$3, People!$A$3, IF(M605=People!$B$4, People!$A$4, IF(M605=People!$B$5, People!$A$5, 0))))</f>
        <v>Cassandra Brandow</v>
      </c>
      <c r="W605" s="3" t="str">
        <f>IFERROR(VLOOKUP(Orders!$B605,Returns!$B:$C,2,0),"No")</f>
        <v>No</v>
      </c>
      <c r="X605" s="3" t="str">
        <f>IFERROR((INDEX(Returns!$C$2:$C$801, MATCH(B605, Returns!$B$2:$B$801, 0))), "No")</f>
        <v>No</v>
      </c>
    </row>
    <row r="606" spans="1:24">
      <c r="A606" s="1">
        <v>605</v>
      </c>
      <c r="B606" t="s">
        <v>6489</v>
      </c>
      <c r="C606" s="2">
        <v>42444</v>
      </c>
      <c r="D606" s="2">
        <v>42448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  <c r="V606" s="3" t="str">
        <f>IF(M606=People!$B$2, People!$A$2, IF(M606=People!$B$3, People!$A$3, IF(M606=People!$B$4, People!$A$4, IF(M606=People!$B$5, People!$A$5, 0))))</f>
        <v>Cassandra Brandow</v>
      </c>
      <c r="W606" s="3" t="str">
        <f>IFERROR(VLOOKUP(Orders!$B606,Returns!$B:$C,2,0),"No")</f>
        <v>No</v>
      </c>
      <c r="X606" s="3" t="str">
        <f>IFERROR((INDEX(Returns!$C$2:$C$801, MATCH(B606, Returns!$B$2:$B$801, 0))), "No")</f>
        <v>No</v>
      </c>
    </row>
    <row r="607" spans="1:24">
      <c r="A607" s="1">
        <v>606</v>
      </c>
      <c r="B607" t="s">
        <v>6489</v>
      </c>
      <c r="C607" s="2">
        <v>42444</v>
      </c>
      <c r="D607" s="2">
        <v>42448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  <c r="V607" s="3" t="str">
        <f>IF(M607=People!$B$2, People!$A$2, IF(M607=People!$B$3, People!$A$3, IF(M607=People!$B$4, People!$A$4, IF(M607=People!$B$5, People!$A$5, 0))))</f>
        <v>Cassandra Brandow</v>
      </c>
      <c r="W607" s="3" t="str">
        <f>IFERROR(VLOOKUP(Orders!$B607,Returns!$B:$C,2,0),"No")</f>
        <v>No</v>
      </c>
      <c r="X607" s="3" t="str">
        <f>IFERROR((INDEX(Returns!$C$2:$C$801, MATCH(B607, Returns!$B$2:$B$801, 0))), "No")</f>
        <v>No</v>
      </c>
    </row>
    <row r="608" spans="1:24">
      <c r="A608" s="1">
        <v>607</v>
      </c>
      <c r="B608" t="s">
        <v>6489</v>
      </c>
      <c r="C608" s="2">
        <v>42444</v>
      </c>
      <c r="D608" s="2">
        <v>42448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  <c r="V608" s="3" t="str">
        <f>IF(M608=People!$B$2, People!$A$2, IF(M608=People!$B$3, People!$A$3, IF(M608=People!$B$4, People!$A$4, IF(M608=People!$B$5, People!$A$5, 0))))</f>
        <v>Cassandra Brandow</v>
      </c>
      <c r="W608" s="3" t="str">
        <f>IFERROR(VLOOKUP(Orders!$B608,Returns!$B:$C,2,0),"No")</f>
        <v>No</v>
      </c>
      <c r="X608" s="3" t="str">
        <f>IFERROR((INDEX(Returns!$C$2:$C$801, MATCH(B608, Returns!$B$2:$B$801, 0))), "No")</f>
        <v>No</v>
      </c>
    </row>
    <row r="609" spans="1:24">
      <c r="A609" s="1">
        <v>608</v>
      </c>
      <c r="B609" t="s">
        <v>6490</v>
      </c>
      <c r="C609" s="2">
        <v>42513</v>
      </c>
      <c r="D609" s="2">
        <v>42517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  <c r="V609" s="3" t="str">
        <f>IF(M609=People!$B$2, People!$A$2, IF(M609=People!$B$3, People!$A$3, IF(M609=People!$B$4, People!$A$4, IF(M609=People!$B$5, People!$A$5, 0))))</f>
        <v>Chuck Magee</v>
      </c>
      <c r="W609" s="3" t="str">
        <f>IFERROR(VLOOKUP(Orders!$B609,Returns!$B:$C,2,0),"No")</f>
        <v>No</v>
      </c>
      <c r="X609" s="3" t="str">
        <f>IFERROR((INDEX(Returns!$C$2:$C$801, MATCH(B609, Returns!$B$2:$B$801, 0))), "No")</f>
        <v>No</v>
      </c>
    </row>
    <row r="610" spans="1:24">
      <c r="A610" s="1">
        <v>609</v>
      </c>
      <c r="B610" t="s">
        <v>6490</v>
      </c>
      <c r="C610" s="2">
        <v>42513</v>
      </c>
      <c r="D610" s="2">
        <v>42517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  <c r="V610" s="3" t="str">
        <f>IF(M610=People!$B$2, People!$A$2, IF(M610=People!$B$3, People!$A$3, IF(M610=People!$B$4, People!$A$4, IF(M610=People!$B$5, People!$A$5, 0))))</f>
        <v>Chuck Magee</v>
      </c>
      <c r="W610" s="3" t="str">
        <f>IFERROR(VLOOKUP(Orders!$B610,Returns!$B:$C,2,0),"No")</f>
        <v>No</v>
      </c>
      <c r="X610" s="3" t="str">
        <f>IFERROR((INDEX(Returns!$C$2:$C$801, MATCH(B610, Returns!$B$2:$B$801, 0))), "No")</f>
        <v>No</v>
      </c>
    </row>
    <row r="611" spans="1:24">
      <c r="A611" s="1">
        <v>610</v>
      </c>
      <c r="B611" t="s">
        <v>6490</v>
      </c>
      <c r="C611" s="2">
        <v>42513</v>
      </c>
      <c r="D611" s="2">
        <v>42517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  <c r="V611" s="3" t="str">
        <f>IF(M611=People!$B$2, People!$A$2, IF(M611=People!$B$3, People!$A$3, IF(M611=People!$B$4, People!$A$4, IF(M611=People!$B$5, People!$A$5, 0))))</f>
        <v>Chuck Magee</v>
      </c>
      <c r="W611" s="3" t="str">
        <f>IFERROR(VLOOKUP(Orders!$B611,Returns!$B:$C,2,0),"No")</f>
        <v>No</v>
      </c>
      <c r="X611" s="3" t="str">
        <f>IFERROR((INDEX(Returns!$C$2:$C$801, MATCH(B611, Returns!$B$2:$B$801, 0))), "No")</f>
        <v>No</v>
      </c>
    </row>
    <row r="612" spans="1:24">
      <c r="A612" s="1">
        <v>611</v>
      </c>
      <c r="B612" t="s">
        <v>6491</v>
      </c>
      <c r="C612" s="2">
        <v>43218</v>
      </c>
      <c r="D612" s="2">
        <v>43221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  <c r="V612" s="3" t="str">
        <f>IF(M612=People!$B$2, People!$A$2, IF(M612=People!$B$3, People!$A$3, IF(M612=People!$B$4, People!$A$4, IF(M612=People!$B$5, People!$A$5, 0))))</f>
        <v>Kelly Williams</v>
      </c>
      <c r="W612" s="3" t="str">
        <f>IFERROR(VLOOKUP(Orders!$B612,Returns!$B:$C,2,0),"No")</f>
        <v>No</v>
      </c>
      <c r="X612" s="3" t="str">
        <f>IFERROR((INDEX(Returns!$C$2:$C$801, MATCH(B612, Returns!$B$2:$B$801, 0))), "No")</f>
        <v>No</v>
      </c>
    </row>
    <row r="613" spans="1:24">
      <c r="A613" s="1">
        <v>612</v>
      </c>
      <c r="B613" t="s">
        <v>6491</v>
      </c>
      <c r="C613" s="2">
        <v>43218</v>
      </c>
      <c r="D613" s="2">
        <v>43221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  <c r="V613" s="3" t="str">
        <f>IF(M613=People!$B$2, People!$A$2, IF(M613=People!$B$3, People!$A$3, IF(M613=People!$B$4, People!$A$4, IF(M613=People!$B$5, People!$A$5, 0))))</f>
        <v>Kelly Williams</v>
      </c>
      <c r="W613" s="3" t="str">
        <f>IFERROR(VLOOKUP(Orders!$B613,Returns!$B:$C,2,0),"No")</f>
        <v>No</v>
      </c>
      <c r="X613" s="3" t="str">
        <f>IFERROR((INDEX(Returns!$C$2:$C$801, MATCH(B613, Returns!$B$2:$B$801, 0))), "No")</f>
        <v>No</v>
      </c>
    </row>
    <row r="614" spans="1:24">
      <c r="A614" s="1">
        <v>613</v>
      </c>
      <c r="B614" t="s">
        <v>6492</v>
      </c>
      <c r="C614" s="2">
        <v>43354</v>
      </c>
      <c r="D614" s="2">
        <v>43356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  <c r="V614" s="3" t="str">
        <f>IF(M614=People!$B$2, People!$A$2, IF(M614=People!$B$3, People!$A$3, IF(M614=People!$B$4, People!$A$4, IF(M614=People!$B$5, People!$A$5, 0))))</f>
        <v>Chuck Magee</v>
      </c>
      <c r="W614" s="3" t="str">
        <f>IFERROR(VLOOKUP(Orders!$B614,Returns!$B:$C,2,0),"No")</f>
        <v>No</v>
      </c>
      <c r="X614" s="3" t="str">
        <f>IFERROR((INDEX(Returns!$C$2:$C$801, MATCH(B614, Returns!$B$2:$B$801, 0))), "No")</f>
        <v>No</v>
      </c>
    </row>
    <row r="615" spans="1:24">
      <c r="A615" s="1">
        <v>614</v>
      </c>
      <c r="B615" t="s">
        <v>6492</v>
      </c>
      <c r="C615" s="2">
        <v>43354</v>
      </c>
      <c r="D615" s="2">
        <v>43356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  <c r="V615" s="3" t="str">
        <f>IF(M615=People!$B$2, People!$A$2, IF(M615=People!$B$3, People!$A$3, IF(M615=People!$B$4, People!$A$4, IF(M615=People!$B$5, People!$A$5, 0))))</f>
        <v>Chuck Magee</v>
      </c>
      <c r="W615" s="3" t="str">
        <f>IFERROR(VLOOKUP(Orders!$B615,Returns!$B:$C,2,0),"No")</f>
        <v>No</v>
      </c>
      <c r="X615" s="3" t="str">
        <f>IFERROR((INDEX(Returns!$C$2:$C$801, MATCH(B615, Returns!$B$2:$B$801, 0))), "No")</f>
        <v>No</v>
      </c>
    </row>
    <row r="616" spans="1:24">
      <c r="A616" s="1">
        <v>615</v>
      </c>
      <c r="B616" t="s">
        <v>6493</v>
      </c>
      <c r="C616" s="2">
        <v>43783</v>
      </c>
      <c r="D616" s="2">
        <v>43786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  <c r="V616" s="3" t="str">
        <f>IF(M616=People!$B$2, People!$A$2, IF(M616=People!$B$3, People!$A$3, IF(M616=People!$B$4, People!$A$4, IF(M616=People!$B$5, People!$A$5, 0))))</f>
        <v>Chuck Magee</v>
      </c>
      <c r="W616" s="3" t="str">
        <f>IFERROR(VLOOKUP(Orders!$B616,Returns!$B:$C,2,0),"No")</f>
        <v>No</v>
      </c>
      <c r="X616" s="3" t="str">
        <f>IFERROR((INDEX(Returns!$C$2:$C$801, MATCH(B616, Returns!$B$2:$B$801, 0))), "No")</f>
        <v>No</v>
      </c>
    </row>
    <row r="617" spans="1:24">
      <c r="A617" s="1">
        <v>616</v>
      </c>
      <c r="B617" t="s">
        <v>6493</v>
      </c>
      <c r="C617" s="2">
        <v>43783</v>
      </c>
      <c r="D617" s="2">
        <v>43786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  <c r="V617" s="3" t="str">
        <f>IF(M617=People!$B$2, People!$A$2, IF(M617=People!$B$3, People!$A$3, IF(M617=People!$B$4, People!$A$4, IF(M617=People!$B$5, People!$A$5, 0))))</f>
        <v>Chuck Magee</v>
      </c>
      <c r="W617" s="3" t="str">
        <f>IFERROR(VLOOKUP(Orders!$B617,Returns!$B:$C,2,0),"No")</f>
        <v>No</v>
      </c>
      <c r="X617" s="3" t="str">
        <f>IFERROR((INDEX(Returns!$C$2:$C$801, MATCH(B617, Returns!$B$2:$B$801, 0))), "No")</f>
        <v>No</v>
      </c>
    </row>
    <row r="618" spans="1:24">
      <c r="A618" s="1">
        <v>617</v>
      </c>
      <c r="B618" t="s">
        <v>6494</v>
      </c>
      <c r="C618" s="2">
        <v>43695</v>
      </c>
      <c r="D618" s="2">
        <v>43700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  <c r="V618" s="3" t="str">
        <f>IF(M618=People!$B$2, People!$A$2, IF(M618=People!$B$3, People!$A$3, IF(M618=People!$B$4, People!$A$4, IF(M618=People!$B$5, People!$A$5, 0))))</f>
        <v>Chuck Magee</v>
      </c>
      <c r="W618" s="3" t="str">
        <f>IFERROR(VLOOKUP(Orders!$B618,Returns!$B:$C,2,0),"No")</f>
        <v>No</v>
      </c>
      <c r="X618" s="3" t="str">
        <f>IFERROR((INDEX(Returns!$C$2:$C$801, MATCH(B618, Returns!$B$2:$B$801, 0))), "No")</f>
        <v>No</v>
      </c>
    </row>
    <row r="619" spans="1:24">
      <c r="A619" s="1">
        <v>618</v>
      </c>
      <c r="B619" t="s">
        <v>6494</v>
      </c>
      <c r="C619" s="2">
        <v>43695</v>
      </c>
      <c r="D619" s="2">
        <v>43700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  <c r="V619" s="3" t="str">
        <f>IF(M619=People!$B$2, People!$A$2, IF(M619=People!$B$3, People!$A$3, IF(M619=People!$B$4, People!$A$4, IF(M619=People!$B$5, People!$A$5, 0))))</f>
        <v>Chuck Magee</v>
      </c>
      <c r="W619" s="3" t="str">
        <f>IFERROR(VLOOKUP(Orders!$B619,Returns!$B:$C,2,0),"No")</f>
        <v>No</v>
      </c>
      <c r="X619" s="3" t="str">
        <f>IFERROR((INDEX(Returns!$C$2:$C$801, MATCH(B619, Returns!$B$2:$B$801, 0))), "No")</f>
        <v>No</v>
      </c>
    </row>
    <row r="620" spans="1:24">
      <c r="A620" s="1">
        <v>619</v>
      </c>
      <c r="B620" t="s">
        <v>6494</v>
      </c>
      <c r="C620" s="2">
        <v>43695</v>
      </c>
      <c r="D620" s="2">
        <v>43700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  <c r="V620" s="3" t="str">
        <f>IF(M620=People!$B$2, People!$A$2, IF(M620=People!$B$3, People!$A$3, IF(M620=People!$B$4, People!$A$4, IF(M620=People!$B$5, People!$A$5, 0))))</f>
        <v>Chuck Magee</v>
      </c>
      <c r="W620" s="3" t="str">
        <f>IFERROR(VLOOKUP(Orders!$B620,Returns!$B:$C,2,0),"No")</f>
        <v>No</v>
      </c>
      <c r="X620" s="3" t="str">
        <f>IFERROR((INDEX(Returns!$C$2:$C$801, MATCH(B620, Returns!$B$2:$B$801, 0))), "No")</f>
        <v>No</v>
      </c>
    </row>
    <row r="621" spans="1:24">
      <c r="A621" s="1">
        <v>620</v>
      </c>
      <c r="B621" t="s">
        <v>6494</v>
      </c>
      <c r="C621" s="2">
        <v>43695</v>
      </c>
      <c r="D621" s="2">
        <v>43700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  <c r="V621" s="3" t="str">
        <f>IF(M621=People!$B$2, People!$A$2, IF(M621=People!$B$3, People!$A$3, IF(M621=People!$B$4, People!$A$4, IF(M621=People!$B$5, People!$A$5, 0))))</f>
        <v>Chuck Magee</v>
      </c>
      <c r="W621" s="3" t="str">
        <f>IFERROR(VLOOKUP(Orders!$B621,Returns!$B:$C,2,0),"No")</f>
        <v>No</v>
      </c>
      <c r="X621" s="3" t="str">
        <f>IFERROR((INDEX(Returns!$C$2:$C$801, MATCH(B621, Returns!$B$2:$B$801, 0))), "No")</f>
        <v>No</v>
      </c>
    </row>
    <row r="622" spans="1:24">
      <c r="A622" s="1">
        <v>621</v>
      </c>
      <c r="B622" t="s">
        <v>6494</v>
      </c>
      <c r="C622" s="2">
        <v>43695</v>
      </c>
      <c r="D622" s="2">
        <v>43700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  <c r="V622" s="3" t="str">
        <f>IF(M622=People!$B$2, People!$A$2, IF(M622=People!$B$3, People!$A$3, IF(M622=People!$B$4, People!$A$4, IF(M622=People!$B$5, People!$A$5, 0))))</f>
        <v>Chuck Magee</v>
      </c>
      <c r="W622" s="3" t="str">
        <f>IFERROR(VLOOKUP(Orders!$B622,Returns!$B:$C,2,0),"No")</f>
        <v>No</v>
      </c>
      <c r="X622" s="3" t="str">
        <f>IFERROR((INDEX(Returns!$C$2:$C$801, MATCH(B622, Returns!$B$2:$B$801, 0))), "No")</f>
        <v>No</v>
      </c>
    </row>
    <row r="623" spans="1:24">
      <c r="A623" s="1">
        <v>622</v>
      </c>
      <c r="B623" t="s">
        <v>6495</v>
      </c>
      <c r="C623" s="2">
        <v>42730</v>
      </c>
      <c r="D623" s="2">
        <v>42735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  <c r="V623" s="3" t="str">
        <f>IF(M623=People!$B$2, People!$A$2, IF(M623=People!$B$3, People!$A$3, IF(M623=People!$B$4, People!$A$4, IF(M623=People!$B$5, People!$A$5, 0))))</f>
        <v>Kelly Williams</v>
      </c>
      <c r="W623" s="3" t="str">
        <f>IFERROR(VLOOKUP(Orders!$B623,Returns!$B:$C,2,0),"No")</f>
        <v>No</v>
      </c>
      <c r="X623" s="3" t="str">
        <f>IFERROR((INDEX(Returns!$C$2:$C$801, MATCH(B623, Returns!$B$2:$B$801, 0))), "No")</f>
        <v>No</v>
      </c>
    </row>
    <row r="624" spans="1:24">
      <c r="A624" s="1">
        <v>623</v>
      </c>
      <c r="B624" t="s">
        <v>6496</v>
      </c>
      <c r="C624" s="2">
        <v>43068</v>
      </c>
      <c r="D624" s="2">
        <v>43072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  <c r="V624" s="3" t="str">
        <f>IF(M624=People!$B$2, People!$A$2, IF(M624=People!$B$3, People!$A$3, IF(M624=People!$B$4, People!$A$4, IF(M624=People!$B$5, People!$A$5, 0))))</f>
        <v>Kelly Williams</v>
      </c>
      <c r="W624" s="3" t="str">
        <f>IFERROR(VLOOKUP(Orders!$B624,Returns!$B:$C,2,0),"No")</f>
        <v>No</v>
      </c>
      <c r="X624" s="3" t="str">
        <f>IFERROR((INDEX(Returns!$C$2:$C$801, MATCH(B624, Returns!$B$2:$B$801, 0))), "No")</f>
        <v>No</v>
      </c>
    </row>
    <row r="625" spans="1:24">
      <c r="A625" s="1">
        <v>624</v>
      </c>
      <c r="B625" t="s">
        <v>6496</v>
      </c>
      <c r="C625" s="2">
        <v>43068</v>
      </c>
      <c r="D625" s="2">
        <v>43072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  <c r="V625" s="3" t="str">
        <f>IF(M625=People!$B$2, People!$A$2, IF(M625=People!$B$3, People!$A$3, IF(M625=People!$B$4, People!$A$4, IF(M625=People!$B$5, People!$A$5, 0))))</f>
        <v>Kelly Williams</v>
      </c>
      <c r="W625" s="3" t="str">
        <f>IFERROR(VLOOKUP(Orders!$B625,Returns!$B:$C,2,0),"No")</f>
        <v>No</v>
      </c>
      <c r="X625" s="3" t="str">
        <f>IFERROR((INDEX(Returns!$C$2:$C$801, MATCH(B625, Returns!$B$2:$B$801, 0))), "No")</f>
        <v>No</v>
      </c>
    </row>
    <row r="626" spans="1:24">
      <c r="A626" s="1">
        <v>625</v>
      </c>
      <c r="B626" t="s">
        <v>6496</v>
      </c>
      <c r="C626" s="2">
        <v>43068</v>
      </c>
      <c r="D626" s="2">
        <v>43072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  <c r="V626" s="3" t="str">
        <f>IF(M626=People!$B$2, People!$A$2, IF(M626=People!$B$3, People!$A$3, IF(M626=People!$B$4, People!$A$4, IF(M626=People!$B$5, People!$A$5, 0))))</f>
        <v>Kelly Williams</v>
      </c>
      <c r="W626" s="3" t="str">
        <f>IFERROR(VLOOKUP(Orders!$B626,Returns!$B:$C,2,0),"No")</f>
        <v>No</v>
      </c>
      <c r="X626" s="3" t="str">
        <f>IFERROR((INDEX(Returns!$C$2:$C$801, MATCH(B626, Returns!$B$2:$B$801, 0))), "No")</f>
        <v>No</v>
      </c>
    </row>
    <row r="627" spans="1:24">
      <c r="A627" s="1">
        <v>626</v>
      </c>
      <c r="B627" t="s">
        <v>6496</v>
      </c>
      <c r="C627" s="2">
        <v>43068</v>
      </c>
      <c r="D627" s="2">
        <v>43072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  <c r="V627" s="3" t="str">
        <f>IF(M627=People!$B$2, People!$A$2, IF(M627=People!$B$3, People!$A$3, IF(M627=People!$B$4, People!$A$4, IF(M627=People!$B$5, People!$A$5, 0))))</f>
        <v>Kelly Williams</v>
      </c>
      <c r="W627" s="3" t="str">
        <f>IFERROR(VLOOKUP(Orders!$B627,Returns!$B:$C,2,0),"No")</f>
        <v>No</v>
      </c>
      <c r="X627" s="3" t="str">
        <f>IFERROR((INDEX(Returns!$C$2:$C$801, MATCH(B627, Returns!$B$2:$B$801, 0))), "No")</f>
        <v>No</v>
      </c>
    </row>
    <row r="628" spans="1:24">
      <c r="A628" s="1">
        <v>627</v>
      </c>
      <c r="B628" t="s">
        <v>6497</v>
      </c>
      <c r="C628" s="2">
        <v>43723</v>
      </c>
      <c r="D628" s="2">
        <v>43727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  <c r="V628" s="3" t="str">
        <f>IF(M628=People!$B$2, People!$A$2, IF(M628=People!$B$3, People!$A$3, IF(M628=People!$B$4, People!$A$4, IF(M628=People!$B$5, People!$A$5, 0))))</f>
        <v>Chuck Magee</v>
      </c>
      <c r="W628" s="3" t="str">
        <f>IFERROR(VLOOKUP(Orders!$B628,Returns!$B:$C,2,0),"No")</f>
        <v>No</v>
      </c>
      <c r="X628" s="3" t="str">
        <f>IFERROR((INDEX(Returns!$C$2:$C$801, MATCH(B628, Returns!$B$2:$B$801, 0))), "No")</f>
        <v>No</v>
      </c>
    </row>
    <row r="629" spans="1:24">
      <c r="A629" s="1">
        <v>628</v>
      </c>
      <c r="B629" t="s">
        <v>6498</v>
      </c>
      <c r="C629" s="2">
        <v>43604</v>
      </c>
      <c r="D629" s="2">
        <v>43608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  <c r="V629" s="3" t="str">
        <f>IF(M629=People!$B$2, People!$A$2, IF(M629=People!$B$3, People!$A$3, IF(M629=People!$B$4, People!$A$4, IF(M629=People!$B$5, People!$A$5, 0))))</f>
        <v>Anna Andreadi</v>
      </c>
      <c r="W629" s="3" t="str">
        <f>IFERROR(VLOOKUP(Orders!$B629,Returns!$B:$C,2,0),"No")</f>
        <v>No</v>
      </c>
      <c r="X629" s="3" t="str">
        <f>IFERROR((INDEX(Returns!$C$2:$C$801, MATCH(B629, Returns!$B$2:$B$801, 0))), "No")</f>
        <v>No</v>
      </c>
    </row>
    <row r="630" spans="1:24">
      <c r="A630" s="1">
        <v>629</v>
      </c>
      <c r="B630" t="s">
        <v>6499</v>
      </c>
      <c r="C630" s="2">
        <v>43816</v>
      </c>
      <c r="D630" s="2">
        <v>43820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  <c r="V630" s="3" t="str">
        <f>IF(M630=People!$B$2, People!$A$2, IF(M630=People!$B$3, People!$A$3, IF(M630=People!$B$4, People!$A$4, IF(M630=People!$B$5, People!$A$5, 0))))</f>
        <v>Anna Andreadi</v>
      </c>
      <c r="W630" s="3" t="str">
        <f>IFERROR(VLOOKUP(Orders!$B630,Returns!$B:$C,2,0),"No")</f>
        <v>No</v>
      </c>
      <c r="X630" s="3" t="str">
        <f>IFERROR((INDEX(Returns!$C$2:$C$801, MATCH(B630, Returns!$B$2:$B$801, 0))), "No")</f>
        <v>No</v>
      </c>
    </row>
    <row r="631" spans="1:24">
      <c r="A631" s="1">
        <v>630</v>
      </c>
      <c r="B631" t="s">
        <v>6499</v>
      </c>
      <c r="C631" s="2">
        <v>43816</v>
      </c>
      <c r="D631" s="2">
        <v>43820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  <c r="V631" s="3" t="str">
        <f>IF(M631=People!$B$2, People!$A$2, IF(M631=People!$B$3, People!$A$3, IF(M631=People!$B$4, People!$A$4, IF(M631=People!$B$5, People!$A$5, 0))))</f>
        <v>Anna Andreadi</v>
      </c>
      <c r="W631" s="3" t="str">
        <f>IFERROR(VLOOKUP(Orders!$B631,Returns!$B:$C,2,0),"No")</f>
        <v>No</v>
      </c>
      <c r="X631" s="3" t="str">
        <f>IFERROR((INDEX(Returns!$C$2:$C$801, MATCH(B631, Returns!$B$2:$B$801, 0))), "No")</f>
        <v>No</v>
      </c>
    </row>
    <row r="632" spans="1:24">
      <c r="A632" s="1">
        <v>631</v>
      </c>
      <c r="B632" t="s">
        <v>6209</v>
      </c>
      <c r="C632" s="2">
        <v>43445</v>
      </c>
      <c r="D632" s="2">
        <v>43447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  <c r="V632" s="3" t="str">
        <f>IF(M632=People!$B$2, People!$A$2, IF(M632=People!$B$3, People!$A$3, IF(M632=People!$B$4, People!$A$4, IF(M632=People!$B$5, People!$A$5, 0))))</f>
        <v>Anna Andreadi</v>
      </c>
      <c r="W632" s="3" t="str">
        <f>IFERROR(VLOOKUP(Orders!$B632,Returns!$B:$C,2,0),"No")</f>
        <v>Yes</v>
      </c>
      <c r="X632" s="3" t="str">
        <f>IFERROR((INDEX(Returns!$C$2:$C$801, MATCH(B632, Returns!$B$2:$B$801, 0))), "No")</f>
        <v>Yes</v>
      </c>
    </row>
    <row r="633" spans="1:24">
      <c r="A633" s="1">
        <v>632</v>
      </c>
      <c r="B633" t="s">
        <v>6209</v>
      </c>
      <c r="C633" s="2">
        <v>43445</v>
      </c>
      <c r="D633" s="2">
        <v>43447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  <c r="V633" s="3" t="str">
        <f>IF(M633=People!$B$2, People!$A$2, IF(M633=People!$B$3, People!$A$3, IF(M633=People!$B$4, People!$A$4, IF(M633=People!$B$5, People!$A$5, 0))))</f>
        <v>Anna Andreadi</v>
      </c>
      <c r="W633" s="3" t="str">
        <f>IFERROR(VLOOKUP(Orders!$B633,Returns!$B:$C,2,0),"No")</f>
        <v>Yes</v>
      </c>
      <c r="X633" s="3" t="str">
        <f>IFERROR((INDEX(Returns!$C$2:$C$801, MATCH(B633, Returns!$B$2:$B$801, 0))), "No")</f>
        <v>Yes</v>
      </c>
    </row>
    <row r="634" spans="1:24">
      <c r="A634" s="1">
        <v>633</v>
      </c>
      <c r="B634" t="s">
        <v>6209</v>
      </c>
      <c r="C634" s="2">
        <v>43445</v>
      </c>
      <c r="D634" s="2">
        <v>43447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  <c r="V634" s="3" t="str">
        <f>IF(M634=People!$B$2, People!$A$2, IF(M634=People!$B$3, People!$A$3, IF(M634=People!$B$4, People!$A$4, IF(M634=People!$B$5, People!$A$5, 0))))</f>
        <v>Anna Andreadi</v>
      </c>
      <c r="W634" s="3" t="str">
        <f>IFERROR(VLOOKUP(Orders!$B634,Returns!$B:$C,2,0),"No")</f>
        <v>Yes</v>
      </c>
      <c r="X634" s="3" t="str">
        <f>IFERROR((INDEX(Returns!$C$2:$C$801, MATCH(B634, Returns!$B$2:$B$801, 0))), "No")</f>
        <v>Yes</v>
      </c>
    </row>
    <row r="635" spans="1:24">
      <c r="A635" s="1">
        <v>634</v>
      </c>
      <c r="B635" t="s">
        <v>6500</v>
      </c>
      <c r="C635" s="2">
        <v>43732</v>
      </c>
      <c r="D635" s="2">
        <v>43734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  <c r="V635" s="3" t="str">
        <f>IF(M635=People!$B$2, People!$A$2, IF(M635=People!$B$3, People!$A$3, IF(M635=People!$B$4, People!$A$4, IF(M635=People!$B$5, People!$A$5, 0))))</f>
        <v>Cassandra Brandow</v>
      </c>
      <c r="W635" s="3" t="str">
        <f>IFERROR(VLOOKUP(Orders!$B635,Returns!$B:$C,2,0),"No")</f>
        <v>No</v>
      </c>
      <c r="X635" s="3" t="str">
        <f>IFERROR((INDEX(Returns!$C$2:$C$801, MATCH(B635, Returns!$B$2:$B$801, 0))), "No")</f>
        <v>No</v>
      </c>
    </row>
    <row r="636" spans="1:24">
      <c r="A636" s="1">
        <v>635</v>
      </c>
      <c r="B636" t="s">
        <v>6500</v>
      </c>
      <c r="C636" s="2">
        <v>43732</v>
      </c>
      <c r="D636" s="2">
        <v>43734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  <c r="V636" s="3" t="str">
        <f>IF(M636=People!$B$2, People!$A$2, IF(M636=People!$B$3, People!$A$3, IF(M636=People!$B$4, People!$A$4, IF(M636=People!$B$5, People!$A$5, 0))))</f>
        <v>Cassandra Brandow</v>
      </c>
      <c r="W636" s="3" t="str">
        <f>IFERROR(VLOOKUP(Orders!$B636,Returns!$B:$C,2,0),"No")</f>
        <v>No</v>
      </c>
      <c r="X636" s="3" t="str">
        <f>IFERROR((INDEX(Returns!$C$2:$C$801, MATCH(B636, Returns!$B$2:$B$801, 0))), "No")</f>
        <v>No</v>
      </c>
    </row>
    <row r="637" spans="1:24">
      <c r="A637" s="1">
        <v>636</v>
      </c>
      <c r="B637" t="s">
        <v>6501</v>
      </c>
      <c r="C637" s="2">
        <v>43012</v>
      </c>
      <c r="D637" s="2">
        <v>43017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  <c r="V637" s="3" t="str">
        <f>IF(M637=People!$B$2, People!$A$2, IF(M637=People!$B$3, People!$A$3, IF(M637=People!$B$4, People!$A$4, IF(M637=People!$B$5, People!$A$5, 0))))</f>
        <v>Cassandra Brandow</v>
      </c>
      <c r="W637" s="3" t="str">
        <f>IFERROR(VLOOKUP(Orders!$B637,Returns!$B:$C,2,0),"No")</f>
        <v>No</v>
      </c>
      <c r="X637" s="3" t="str">
        <f>IFERROR((INDEX(Returns!$C$2:$C$801, MATCH(B637, Returns!$B$2:$B$801, 0))), "No")</f>
        <v>No</v>
      </c>
    </row>
    <row r="638" spans="1:24">
      <c r="A638" s="1">
        <v>637</v>
      </c>
      <c r="B638" t="s">
        <v>6502</v>
      </c>
      <c r="C638" s="2">
        <v>43327</v>
      </c>
      <c r="D638" s="2">
        <v>43333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  <c r="V638" s="3" t="str">
        <f>IF(M638=People!$B$2, People!$A$2, IF(M638=People!$B$3, People!$A$3, IF(M638=People!$B$4, People!$A$4, IF(M638=People!$B$5, People!$A$5, 0))))</f>
        <v>Anna Andreadi</v>
      </c>
      <c r="W638" s="3" t="str">
        <f>IFERROR(VLOOKUP(Orders!$B638,Returns!$B:$C,2,0),"No")</f>
        <v>No</v>
      </c>
      <c r="X638" s="3" t="str">
        <f>IFERROR((INDEX(Returns!$C$2:$C$801, MATCH(B638, Returns!$B$2:$B$801, 0))), "No")</f>
        <v>No</v>
      </c>
    </row>
    <row r="639" spans="1:24">
      <c r="A639" s="1">
        <v>638</v>
      </c>
      <c r="B639" t="s">
        <v>6502</v>
      </c>
      <c r="C639" s="2">
        <v>43327</v>
      </c>
      <c r="D639" s="2">
        <v>43333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  <c r="V639" s="3" t="str">
        <f>IF(M639=People!$B$2, People!$A$2, IF(M639=People!$B$3, People!$A$3, IF(M639=People!$B$4, People!$A$4, IF(M639=People!$B$5, People!$A$5, 0))))</f>
        <v>Anna Andreadi</v>
      </c>
      <c r="W639" s="3" t="str">
        <f>IFERROR(VLOOKUP(Orders!$B639,Returns!$B:$C,2,0),"No")</f>
        <v>No</v>
      </c>
      <c r="X639" s="3" t="str">
        <f>IFERROR((INDEX(Returns!$C$2:$C$801, MATCH(B639, Returns!$B$2:$B$801, 0))), "No")</f>
        <v>No</v>
      </c>
    </row>
    <row r="640" spans="1:24">
      <c r="A640" s="1">
        <v>639</v>
      </c>
      <c r="B640" t="s">
        <v>6046</v>
      </c>
      <c r="C640" s="2">
        <v>43240</v>
      </c>
      <c r="D640" s="2">
        <v>43245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  <c r="V640" s="3" t="str">
        <f>IF(M640=People!$B$2, People!$A$2, IF(M640=People!$B$3, People!$A$3, IF(M640=People!$B$4, People!$A$4, IF(M640=People!$B$5, People!$A$5, 0))))</f>
        <v>Anna Andreadi</v>
      </c>
      <c r="W640" s="3" t="str">
        <f>IFERROR(VLOOKUP(Orders!$B640,Returns!$B:$C,2,0),"No")</f>
        <v>Yes</v>
      </c>
      <c r="X640" s="3" t="str">
        <f>IFERROR((INDEX(Returns!$C$2:$C$801, MATCH(B640, Returns!$B$2:$B$801, 0))), "No")</f>
        <v>Yes</v>
      </c>
    </row>
    <row r="641" spans="1:24">
      <c r="A641" s="1">
        <v>640</v>
      </c>
      <c r="B641" t="s">
        <v>6046</v>
      </c>
      <c r="C641" s="2">
        <v>43240</v>
      </c>
      <c r="D641" s="2">
        <v>43245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  <c r="V641" s="3" t="str">
        <f>IF(M641=People!$B$2, People!$A$2, IF(M641=People!$B$3, People!$A$3, IF(M641=People!$B$4, People!$A$4, IF(M641=People!$B$5, People!$A$5, 0))))</f>
        <v>Anna Andreadi</v>
      </c>
      <c r="W641" s="3" t="str">
        <f>IFERROR(VLOOKUP(Orders!$B641,Returns!$B:$C,2,0),"No")</f>
        <v>Yes</v>
      </c>
      <c r="X641" s="3" t="str">
        <f>IFERROR((INDEX(Returns!$C$2:$C$801, MATCH(B641, Returns!$B$2:$B$801, 0))), "No")</f>
        <v>Yes</v>
      </c>
    </row>
    <row r="642" spans="1:24">
      <c r="A642" s="1">
        <v>641</v>
      </c>
      <c r="B642" t="s">
        <v>6503</v>
      </c>
      <c r="C642" s="2">
        <v>43452</v>
      </c>
      <c r="D642" s="2">
        <v>43456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  <c r="V642" s="3" t="str">
        <f>IF(M642=People!$B$2, People!$A$2, IF(M642=People!$B$3, People!$A$3, IF(M642=People!$B$4, People!$A$4, IF(M642=People!$B$5, People!$A$5, 0))))</f>
        <v>Kelly Williams</v>
      </c>
      <c r="W642" s="3" t="str">
        <f>IFERROR(VLOOKUP(Orders!$B642,Returns!$B:$C,2,0),"No")</f>
        <v>No</v>
      </c>
      <c r="X642" s="3" t="str">
        <f>IFERROR((INDEX(Returns!$C$2:$C$801, MATCH(B642, Returns!$B$2:$B$801, 0))), "No")</f>
        <v>No</v>
      </c>
    </row>
    <row r="643" spans="1:24">
      <c r="A643" s="1">
        <v>642</v>
      </c>
      <c r="B643" t="s">
        <v>6504</v>
      </c>
      <c r="C643" s="2">
        <v>43676</v>
      </c>
      <c r="D643" s="2">
        <v>43680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  <c r="V643" s="3" t="str">
        <f>IF(M643=People!$B$2, People!$A$2, IF(M643=People!$B$3, People!$A$3, IF(M643=People!$B$4, People!$A$4, IF(M643=People!$B$5, People!$A$5, 0))))</f>
        <v>Anna Andreadi</v>
      </c>
      <c r="W643" s="3" t="str">
        <f>IFERROR(VLOOKUP(Orders!$B643,Returns!$B:$C,2,0),"No")</f>
        <v>No</v>
      </c>
      <c r="X643" s="3" t="str">
        <f>IFERROR((INDEX(Returns!$C$2:$C$801, MATCH(B643, Returns!$B$2:$B$801, 0))), "No")</f>
        <v>No</v>
      </c>
    </row>
    <row r="644" spans="1:24">
      <c r="A644" s="1">
        <v>643</v>
      </c>
      <c r="B644" t="s">
        <v>6504</v>
      </c>
      <c r="C644" s="2">
        <v>43676</v>
      </c>
      <c r="D644" s="2">
        <v>43680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  <c r="V644" s="3" t="str">
        <f>IF(M644=People!$B$2, People!$A$2, IF(M644=People!$B$3, People!$A$3, IF(M644=People!$B$4, People!$A$4, IF(M644=People!$B$5, People!$A$5, 0))))</f>
        <v>Anna Andreadi</v>
      </c>
      <c r="W644" s="3" t="str">
        <f>IFERROR(VLOOKUP(Orders!$B644,Returns!$B:$C,2,0),"No")</f>
        <v>No</v>
      </c>
      <c r="X644" s="3" t="str">
        <f>IFERROR((INDEX(Returns!$C$2:$C$801, MATCH(B644, Returns!$B$2:$B$801, 0))), "No")</f>
        <v>No</v>
      </c>
    </row>
    <row r="645" spans="1:24">
      <c r="A645" s="1">
        <v>644</v>
      </c>
      <c r="B645" t="s">
        <v>6505</v>
      </c>
      <c r="C645" s="2">
        <v>43626</v>
      </c>
      <c r="D645" s="2">
        <v>43631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  <c r="V645" s="3" t="str">
        <f>IF(M645=People!$B$2, People!$A$2, IF(M645=People!$B$3, People!$A$3, IF(M645=People!$B$4, People!$A$4, IF(M645=People!$B$5, People!$A$5, 0))))</f>
        <v>Kelly Williams</v>
      </c>
      <c r="W645" s="3" t="str">
        <f>IFERROR(VLOOKUP(Orders!$B645,Returns!$B:$C,2,0),"No")</f>
        <v>No</v>
      </c>
      <c r="X645" s="3" t="str">
        <f>IFERROR((INDEX(Returns!$C$2:$C$801, MATCH(B645, Returns!$B$2:$B$801, 0))), "No")</f>
        <v>No</v>
      </c>
    </row>
    <row r="646" spans="1:24">
      <c r="A646" s="1">
        <v>645</v>
      </c>
      <c r="B646" t="s">
        <v>6506</v>
      </c>
      <c r="C646" s="2">
        <v>43667</v>
      </c>
      <c r="D646" s="2">
        <v>43671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  <c r="V646" s="3" t="str">
        <f>IF(M646=People!$B$2, People!$A$2, IF(M646=People!$B$3, People!$A$3, IF(M646=People!$B$4, People!$A$4, IF(M646=People!$B$5, People!$A$5, 0))))</f>
        <v>Chuck Magee</v>
      </c>
      <c r="W646" s="3" t="str">
        <f>IFERROR(VLOOKUP(Orders!$B646,Returns!$B:$C,2,0),"No")</f>
        <v>No</v>
      </c>
      <c r="X646" s="3" t="str">
        <f>IFERROR((INDEX(Returns!$C$2:$C$801, MATCH(B646, Returns!$B$2:$B$801, 0))), "No")</f>
        <v>No</v>
      </c>
    </row>
    <row r="647" spans="1:24">
      <c r="A647" s="1">
        <v>646</v>
      </c>
      <c r="B647" t="s">
        <v>6507</v>
      </c>
      <c r="C647" s="2">
        <v>43829</v>
      </c>
      <c r="D647" s="2">
        <v>43835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  <c r="V647" s="3" t="str">
        <f>IF(M647=People!$B$2, People!$A$2, IF(M647=People!$B$3, People!$A$3, IF(M647=People!$B$4, People!$A$4, IF(M647=People!$B$5, People!$A$5, 0))))</f>
        <v>Kelly Williams</v>
      </c>
      <c r="W647" s="3" t="str">
        <f>IFERROR(VLOOKUP(Orders!$B647,Returns!$B:$C,2,0),"No")</f>
        <v>No</v>
      </c>
      <c r="X647" s="3" t="str">
        <f>IFERROR((INDEX(Returns!$C$2:$C$801, MATCH(B647, Returns!$B$2:$B$801, 0))), "No")</f>
        <v>No</v>
      </c>
    </row>
    <row r="648" spans="1:24">
      <c r="A648" s="1">
        <v>647</v>
      </c>
      <c r="B648" t="s">
        <v>6508</v>
      </c>
      <c r="C648" s="2">
        <v>43191</v>
      </c>
      <c r="D648" s="2">
        <v>43198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  <c r="V648" s="3" t="str">
        <f>IF(M648=People!$B$2, People!$A$2, IF(M648=People!$B$3, People!$A$3, IF(M648=People!$B$4, People!$A$4, IF(M648=People!$B$5, People!$A$5, 0))))</f>
        <v>Anna Andreadi</v>
      </c>
      <c r="W648" s="3" t="str">
        <f>IFERROR(VLOOKUP(Orders!$B648,Returns!$B:$C,2,0),"No")</f>
        <v>No</v>
      </c>
      <c r="X648" s="3" t="str">
        <f>IFERROR((INDEX(Returns!$C$2:$C$801, MATCH(B648, Returns!$B$2:$B$801, 0))), "No")</f>
        <v>No</v>
      </c>
    </row>
    <row r="649" spans="1:24">
      <c r="A649" s="1">
        <v>648</v>
      </c>
      <c r="B649" t="s">
        <v>6508</v>
      </c>
      <c r="C649" s="2">
        <v>43191</v>
      </c>
      <c r="D649" s="2">
        <v>43198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  <c r="V649" s="3" t="str">
        <f>IF(M649=People!$B$2, People!$A$2, IF(M649=People!$B$3, People!$A$3, IF(M649=People!$B$4, People!$A$4, IF(M649=People!$B$5, People!$A$5, 0))))</f>
        <v>Anna Andreadi</v>
      </c>
      <c r="W649" s="3" t="str">
        <f>IFERROR(VLOOKUP(Orders!$B649,Returns!$B:$C,2,0),"No")</f>
        <v>No</v>
      </c>
      <c r="X649" s="3" t="str">
        <f>IFERROR((INDEX(Returns!$C$2:$C$801, MATCH(B649, Returns!$B$2:$B$801, 0))), "No")</f>
        <v>No</v>
      </c>
    </row>
    <row r="650" spans="1:24">
      <c r="A650" s="1">
        <v>649</v>
      </c>
      <c r="B650" t="s">
        <v>6509</v>
      </c>
      <c r="C650" s="2">
        <v>43445</v>
      </c>
      <c r="D650" s="2">
        <v>43450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  <c r="V650" s="3" t="str">
        <f>IF(M650=People!$B$2, People!$A$2, IF(M650=People!$B$3, People!$A$3, IF(M650=People!$B$4, People!$A$4, IF(M650=People!$B$5, People!$A$5, 0))))</f>
        <v>Anna Andreadi</v>
      </c>
      <c r="W650" s="3" t="str">
        <f>IFERROR(VLOOKUP(Orders!$B650,Returns!$B:$C,2,0),"No")</f>
        <v>No</v>
      </c>
      <c r="X650" s="3" t="str">
        <f>IFERROR((INDEX(Returns!$C$2:$C$801, MATCH(B650, Returns!$B$2:$B$801, 0))), "No")</f>
        <v>No</v>
      </c>
    </row>
    <row r="651" spans="1:24">
      <c r="A651" s="1">
        <v>650</v>
      </c>
      <c r="B651" t="s">
        <v>6509</v>
      </c>
      <c r="C651" s="2">
        <v>43445</v>
      </c>
      <c r="D651" s="2">
        <v>43450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  <c r="V651" s="3" t="str">
        <f>IF(M651=People!$B$2, People!$A$2, IF(M651=People!$B$3, People!$A$3, IF(M651=People!$B$4, People!$A$4, IF(M651=People!$B$5, People!$A$5, 0))))</f>
        <v>Anna Andreadi</v>
      </c>
      <c r="W651" s="3" t="str">
        <f>IFERROR(VLOOKUP(Orders!$B651,Returns!$B:$C,2,0),"No")</f>
        <v>No</v>
      </c>
      <c r="X651" s="3" t="str">
        <f>IFERROR((INDEX(Returns!$C$2:$C$801, MATCH(B651, Returns!$B$2:$B$801, 0))), "No")</f>
        <v>No</v>
      </c>
    </row>
    <row r="652" spans="1:24">
      <c r="A652" s="1">
        <v>651</v>
      </c>
      <c r="B652" t="s">
        <v>6509</v>
      </c>
      <c r="C652" s="2">
        <v>43445</v>
      </c>
      <c r="D652" s="2">
        <v>43450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  <c r="V652" s="3" t="str">
        <f>IF(M652=People!$B$2, People!$A$2, IF(M652=People!$B$3, People!$A$3, IF(M652=People!$B$4, People!$A$4, IF(M652=People!$B$5, People!$A$5, 0))))</f>
        <v>Anna Andreadi</v>
      </c>
      <c r="W652" s="3" t="str">
        <f>IFERROR(VLOOKUP(Orders!$B652,Returns!$B:$C,2,0),"No")</f>
        <v>No</v>
      </c>
      <c r="X652" s="3" t="str">
        <f>IFERROR((INDEX(Returns!$C$2:$C$801, MATCH(B652, Returns!$B$2:$B$801, 0))), "No")</f>
        <v>No</v>
      </c>
    </row>
    <row r="653" spans="1:24">
      <c r="A653" s="1">
        <v>652</v>
      </c>
      <c r="B653" t="s">
        <v>6510</v>
      </c>
      <c r="C653" s="2">
        <v>43396</v>
      </c>
      <c r="D653" s="2">
        <v>43402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  <c r="V653" s="3" t="str">
        <f>IF(M653=People!$B$2, People!$A$2, IF(M653=People!$B$3, People!$A$3, IF(M653=People!$B$4, People!$A$4, IF(M653=People!$B$5, People!$A$5, 0))))</f>
        <v>Chuck Magee</v>
      </c>
      <c r="W653" s="3" t="str">
        <f>IFERROR(VLOOKUP(Orders!$B653,Returns!$B:$C,2,0),"No")</f>
        <v>No</v>
      </c>
      <c r="X653" s="3" t="str">
        <f>IFERROR((INDEX(Returns!$C$2:$C$801, MATCH(B653, Returns!$B$2:$B$801, 0))), "No")</f>
        <v>No</v>
      </c>
    </row>
    <row r="654" spans="1:24">
      <c r="A654" s="1">
        <v>653</v>
      </c>
      <c r="B654" t="s">
        <v>6511</v>
      </c>
      <c r="C654" s="2">
        <v>43635</v>
      </c>
      <c r="D654" s="2">
        <v>43639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  <c r="V654" s="3" t="str">
        <f>IF(M654=People!$B$2, People!$A$2, IF(M654=People!$B$3, People!$A$3, IF(M654=People!$B$4, People!$A$4, IF(M654=People!$B$5, People!$A$5, 0))))</f>
        <v>Chuck Magee</v>
      </c>
      <c r="W654" s="3" t="str">
        <f>IFERROR(VLOOKUP(Orders!$B654,Returns!$B:$C,2,0),"No")</f>
        <v>No</v>
      </c>
      <c r="X654" s="3" t="str">
        <f>IFERROR((INDEX(Returns!$C$2:$C$801, MATCH(B654, Returns!$B$2:$B$801, 0))), "No")</f>
        <v>No</v>
      </c>
    </row>
    <row r="655" spans="1:24">
      <c r="A655" s="1">
        <v>654</v>
      </c>
      <c r="B655" t="s">
        <v>6511</v>
      </c>
      <c r="C655" s="2">
        <v>43635</v>
      </c>
      <c r="D655" s="2">
        <v>43639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  <c r="V655" s="3" t="str">
        <f>IF(M655=People!$B$2, People!$A$2, IF(M655=People!$B$3, People!$A$3, IF(M655=People!$B$4, People!$A$4, IF(M655=People!$B$5, People!$A$5, 0))))</f>
        <v>Chuck Magee</v>
      </c>
      <c r="W655" s="3" t="str">
        <f>IFERROR(VLOOKUP(Orders!$B655,Returns!$B:$C,2,0),"No")</f>
        <v>No</v>
      </c>
      <c r="X655" s="3" t="str">
        <f>IFERROR((INDEX(Returns!$C$2:$C$801, MATCH(B655, Returns!$B$2:$B$801, 0))), "No")</f>
        <v>No</v>
      </c>
    </row>
    <row r="656" spans="1:24">
      <c r="A656" s="1">
        <v>655</v>
      </c>
      <c r="B656" t="s">
        <v>6512</v>
      </c>
      <c r="C656" s="2">
        <v>43334</v>
      </c>
      <c r="D656" s="2">
        <v>43340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  <c r="V656" s="3" t="str">
        <f>IF(M656=People!$B$2, People!$A$2, IF(M656=People!$B$3, People!$A$3, IF(M656=People!$B$4, People!$A$4, IF(M656=People!$B$5, People!$A$5, 0))))</f>
        <v>Chuck Magee</v>
      </c>
      <c r="W656" s="3" t="str">
        <f>IFERROR(VLOOKUP(Orders!$B656,Returns!$B:$C,2,0),"No")</f>
        <v>No</v>
      </c>
      <c r="X656" s="3" t="str">
        <f>IFERROR((INDEX(Returns!$C$2:$C$801, MATCH(B656, Returns!$B$2:$B$801, 0))), "No")</f>
        <v>No</v>
      </c>
    </row>
    <row r="657" spans="1:24">
      <c r="A657" s="1">
        <v>656</v>
      </c>
      <c r="B657" t="s">
        <v>6512</v>
      </c>
      <c r="C657" s="2">
        <v>43334</v>
      </c>
      <c r="D657" s="2">
        <v>43340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  <c r="V657" s="3" t="str">
        <f>IF(M657=People!$B$2, People!$A$2, IF(M657=People!$B$3, People!$A$3, IF(M657=People!$B$4, People!$A$4, IF(M657=People!$B$5, People!$A$5, 0))))</f>
        <v>Chuck Magee</v>
      </c>
      <c r="W657" s="3" t="str">
        <f>IFERROR(VLOOKUP(Orders!$B657,Returns!$B:$C,2,0),"No")</f>
        <v>No</v>
      </c>
      <c r="X657" s="3" t="str">
        <f>IFERROR((INDEX(Returns!$C$2:$C$801, MATCH(B657, Returns!$B$2:$B$801, 0))), "No")</f>
        <v>No</v>
      </c>
    </row>
    <row r="658" spans="1:24">
      <c r="A658" s="1">
        <v>657</v>
      </c>
      <c r="B658" t="s">
        <v>6512</v>
      </c>
      <c r="C658" s="2">
        <v>43334</v>
      </c>
      <c r="D658" s="2">
        <v>43340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  <c r="V658" s="3" t="str">
        <f>IF(M658=People!$B$2, People!$A$2, IF(M658=People!$B$3, People!$A$3, IF(M658=People!$B$4, People!$A$4, IF(M658=People!$B$5, People!$A$5, 0))))</f>
        <v>Chuck Magee</v>
      </c>
      <c r="W658" s="3" t="str">
        <f>IFERROR(VLOOKUP(Orders!$B658,Returns!$B:$C,2,0),"No")</f>
        <v>No</v>
      </c>
      <c r="X658" s="3" t="str">
        <f>IFERROR((INDEX(Returns!$C$2:$C$801, MATCH(B658, Returns!$B$2:$B$801, 0))), "No")</f>
        <v>No</v>
      </c>
    </row>
    <row r="659" spans="1:24">
      <c r="A659" s="1">
        <v>658</v>
      </c>
      <c r="B659" t="s">
        <v>6513</v>
      </c>
      <c r="C659" s="2">
        <v>43362</v>
      </c>
      <c r="D659" s="2">
        <v>43362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  <c r="V659" s="3" t="str">
        <f>IF(M659=People!$B$2, People!$A$2, IF(M659=People!$B$3, People!$A$3, IF(M659=People!$B$4, People!$A$4, IF(M659=People!$B$5, People!$A$5, 0))))</f>
        <v>Kelly Williams</v>
      </c>
      <c r="W659" s="3" t="str">
        <f>IFERROR(VLOOKUP(Orders!$B659,Returns!$B:$C,2,0),"No")</f>
        <v>No</v>
      </c>
      <c r="X659" s="3" t="str">
        <f>IFERROR((INDEX(Returns!$C$2:$C$801, MATCH(B659, Returns!$B$2:$B$801, 0))), "No")</f>
        <v>No</v>
      </c>
    </row>
    <row r="660" spans="1:24">
      <c r="A660" s="1">
        <v>659</v>
      </c>
      <c r="B660" t="s">
        <v>6513</v>
      </c>
      <c r="C660" s="2">
        <v>43362</v>
      </c>
      <c r="D660" s="2">
        <v>43362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  <c r="V660" s="3" t="str">
        <f>IF(M660=People!$B$2, People!$A$2, IF(M660=People!$B$3, People!$A$3, IF(M660=People!$B$4, People!$A$4, IF(M660=People!$B$5, People!$A$5, 0))))</f>
        <v>Kelly Williams</v>
      </c>
      <c r="W660" s="3" t="str">
        <f>IFERROR(VLOOKUP(Orders!$B660,Returns!$B:$C,2,0),"No")</f>
        <v>No</v>
      </c>
      <c r="X660" s="3" t="str">
        <f>IFERROR((INDEX(Returns!$C$2:$C$801, MATCH(B660, Returns!$B$2:$B$801, 0))), "No")</f>
        <v>No</v>
      </c>
    </row>
    <row r="661" spans="1:24">
      <c r="A661" s="1">
        <v>660</v>
      </c>
      <c r="B661" t="s">
        <v>6514</v>
      </c>
      <c r="C661" s="2">
        <v>42971</v>
      </c>
      <c r="D661" s="2">
        <v>42975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  <c r="V661" s="3" t="str">
        <f>IF(M661=People!$B$2, People!$A$2, IF(M661=People!$B$3, People!$A$3, IF(M661=People!$B$4, People!$A$4, IF(M661=People!$B$5, People!$A$5, 0))))</f>
        <v>Kelly Williams</v>
      </c>
      <c r="W661" s="3" t="str">
        <f>IFERROR(VLOOKUP(Orders!$B661,Returns!$B:$C,2,0),"No")</f>
        <v>No</v>
      </c>
      <c r="X661" s="3" t="str">
        <f>IFERROR((INDEX(Returns!$C$2:$C$801, MATCH(B661, Returns!$B$2:$B$801, 0))), "No")</f>
        <v>No</v>
      </c>
    </row>
    <row r="662" spans="1:24">
      <c r="A662" s="1">
        <v>661</v>
      </c>
      <c r="B662" t="s">
        <v>6514</v>
      </c>
      <c r="C662" s="2">
        <v>42971</v>
      </c>
      <c r="D662" s="2">
        <v>42975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  <c r="V662" s="3" t="str">
        <f>IF(M662=People!$B$2, People!$A$2, IF(M662=People!$B$3, People!$A$3, IF(M662=People!$B$4, People!$A$4, IF(M662=People!$B$5, People!$A$5, 0))))</f>
        <v>Kelly Williams</v>
      </c>
      <c r="W662" s="3" t="str">
        <f>IFERROR(VLOOKUP(Orders!$B662,Returns!$B:$C,2,0),"No")</f>
        <v>No</v>
      </c>
      <c r="X662" s="3" t="str">
        <f>IFERROR((INDEX(Returns!$C$2:$C$801, MATCH(B662, Returns!$B$2:$B$801, 0))), "No")</f>
        <v>No</v>
      </c>
    </row>
    <row r="663" spans="1:24">
      <c r="A663" s="1">
        <v>662</v>
      </c>
      <c r="B663" t="s">
        <v>6514</v>
      </c>
      <c r="C663" s="2">
        <v>42971</v>
      </c>
      <c r="D663" s="2">
        <v>42975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  <c r="V663" s="3" t="str">
        <f>IF(M663=People!$B$2, People!$A$2, IF(M663=People!$B$3, People!$A$3, IF(M663=People!$B$4, People!$A$4, IF(M663=People!$B$5, People!$A$5, 0))))</f>
        <v>Kelly Williams</v>
      </c>
      <c r="W663" s="3" t="str">
        <f>IFERROR(VLOOKUP(Orders!$B663,Returns!$B:$C,2,0),"No")</f>
        <v>No</v>
      </c>
      <c r="X663" s="3" t="str">
        <f>IFERROR((INDEX(Returns!$C$2:$C$801, MATCH(B663, Returns!$B$2:$B$801, 0))), "No")</f>
        <v>No</v>
      </c>
    </row>
    <row r="664" spans="1:24">
      <c r="A664" s="1">
        <v>663</v>
      </c>
      <c r="B664" t="s">
        <v>6514</v>
      </c>
      <c r="C664" s="2">
        <v>42971</v>
      </c>
      <c r="D664" s="2">
        <v>42975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  <c r="V664" s="3" t="str">
        <f>IF(M664=People!$B$2, People!$A$2, IF(M664=People!$B$3, People!$A$3, IF(M664=People!$B$4, People!$A$4, IF(M664=People!$B$5, People!$A$5, 0))))</f>
        <v>Kelly Williams</v>
      </c>
      <c r="W664" s="3" t="str">
        <f>IFERROR(VLOOKUP(Orders!$B664,Returns!$B:$C,2,0),"No")</f>
        <v>No</v>
      </c>
      <c r="X664" s="3" t="str">
        <f>IFERROR((INDEX(Returns!$C$2:$C$801, MATCH(B664, Returns!$B$2:$B$801, 0))), "No")</f>
        <v>No</v>
      </c>
    </row>
    <row r="665" spans="1:24">
      <c r="A665" s="1">
        <v>664</v>
      </c>
      <c r="B665" t="s">
        <v>6515</v>
      </c>
      <c r="C665" s="2">
        <v>43185</v>
      </c>
      <c r="D665" s="2">
        <v>43189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  <c r="V665" s="3" t="str">
        <f>IF(M665=People!$B$2, People!$A$2, IF(M665=People!$B$3, People!$A$3, IF(M665=People!$B$4, People!$A$4, IF(M665=People!$B$5, People!$A$5, 0))))</f>
        <v>Chuck Magee</v>
      </c>
      <c r="W665" s="3" t="str">
        <f>IFERROR(VLOOKUP(Orders!$B665,Returns!$B:$C,2,0),"No")</f>
        <v>No</v>
      </c>
      <c r="X665" s="3" t="str">
        <f>IFERROR((INDEX(Returns!$C$2:$C$801, MATCH(B665, Returns!$B$2:$B$801, 0))), "No")</f>
        <v>No</v>
      </c>
    </row>
    <row r="666" spans="1:24">
      <c r="A666" s="1">
        <v>665</v>
      </c>
      <c r="B666" t="s">
        <v>6516</v>
      </c>
      <c r="C666" s="2">
        <v>43408</v>
      </c>
      <c r="D666" s="2">
        <v>43408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  <c r="V666" s="3" t="str">
        <f>IF(M666=People!$B$2, People!$A$2, IF(M666=People!$B$3, People!$A$3, IF(M666=People!$B$4, People!$A$4, IF(M666=People!$B$5, People!$A$5, 0))))</f>
        <v>Cassandra Brandow</v>
      </c>
      <c r="W666" s="3" t="str">
        <f>IFERROR(VLOOKUP(Orders!$B666,Returns!$B:$C,2,0),"No")</f>
        <v>No</v>
      </c>
      <c r="X666" s="3" t="str">
        <f>IFERROR((INDEX(Returns!$C$2:$C$801, MATCH(B666, Returns!$B$2:$B$801, 0))), "No")</f>
        <v>No</v>
      </c>
    </row>
    <row r="667" spans="1:24">
      <c r="A667" s="1">
        <v>666</v>
      </c>
      <c r="B667" t="s">
        <v>6517</v>
      </c>
      <c r="C667" s="2">
        <v>43624</v>
      </c>
      <c r="D667" s="2">
        <v>43626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  <c r="V667" s="3" t="str">
        <f>IF(M667=People!$B$2, People!$A$2, IF(M667=People!$B$3, People!$A$3, IF(M667=People!$B$4, People!$A$4, IF(M667=People!$B$5, People!$A$5, 0))))</f>
        <v>Kelly Williams</v>
      </c>
      <c r="W667" s="3" t="str">
        <f>IFERROR(VLOOKUP(Orders!$B667,Returns!$B:$C,2,0),"No")</f>
        <v>No</v>
      </c>
      <c r="X667" s="3" t="str">
        <f>IFERROR((INDEX(Returns!$C$2:$C$801, MATCH(B667, Returns!$B$2:$B$801, 0))), "No")</f>
        <v>No</v>
      </c>
    </row>
    <row r="668" spans="1:24">
      <c r="A668" s="1">
        <v>667</v>
      </c>
      <c r="B668" t="s">
        <v>6517</v>
      </c>
      <c r="C668" s="2">
        <v>43624</v>
      </c>
      <c r="D668" s="2">
        <v>43626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  <c r="V668" s="3" t="str">
        <f>IF(M668=People!$B$2, People!$A$2, IF(M668=People!$B$3, People!$A$3, IF(M668=People!$B$4, People!$A$4, IF(M668=People!$B$5, People!$A$5, 0))))</f>
        <v>Kelly Williams</v>
      </c>
      <c r="W668" s="3" t="str">
        <f>IFERROR(VLOOKUP(Orders!$B668,Returns!$B:$C,2,0),"No")</f>
        <v>No</v>
      </c>
      <c r="X668" s="3" t="str">
        <f>IFERROR((INDEX(Returns!$C$2:$C$801, MATCH(B668, Returns!$B$2:$B$801, 0))), "No")</f>
        <v>No</v>
      </c>
    </row>
    <row r="669" spans="1:24">
      <c r="A669" s="1">
        <v>668</v>
      </c>
      <c r="B669" t="s">
        <v>6517</v>
      </c>
      <c r="C669" s="2">
        <v>43624</v>
      </c>
      <c r="D669" s="2">
        <v>43626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3" t="str">
        <f>IF(M669=People!$B$2, People!$A$2, IF(M669=People!$B$3, People!$A$3, IF(M669=People!$B$4, People!$A$4, IF(M669=People!$B$5, People!$A$5, 0))))</f>
        <v>Kelly Williams</v>
      </c>
      <c r="W669" s="3" t="str">
        <f>IFERROR(VLOOKUP(Orders!$B669,Returns!$B:$C,2,0),"No")</f>
        <v>No</v>
      </c>
      <c r="X669" s="3" t="str">
        <f>IFERROR((INDEX(Returns!$C$2:$C$801, MATCH(B669, Returns!$B$2:$B$801, 0))), "No")</f>
        <v>No</v>
      </c>
    </row>
    <row r="670" spans="1:24">
      <c r="A670" s="1">
        <v>669</v>
      </c>
      <c r="B670" t="s">
        <v>6518</v>
      </c>
      <c r="C670" s="2">
        <v>42728</v>
      </c>
      <c r="D670" s="2">
        <v>42730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  <c r="V670" s="3" t="str">
        <f>IF(M670=People!$B$2, People!$A$2, IF(M670=People!$B$3, People!$A$3, IF(M670=People!$B$4, People!$A$4, IF(M670=People!$B$5, People!$A$5, 0))))</f>
        <v>Chuck Magee</v>
      </c>
      <c r="W670" s="3" t="str">
        <f>IFERROR(VLOOKUP(Orders!$B670,Returns!$B:$C,2,0),"No")</f>
        <v>No</v>
      </c>
      <c r="X670" s="3" t="str">
        <f>IFERROR((INDEX(Returns!$C$2:$C$801, MATCH(B670, Returns!$B$2:$B$801, 0))), "No")</f>
        <v>No</v>
      </c>
    </row>
    <row r="671" spans="1:24">
      <c r="A671" s="1">
        <v>670</v>
      </c>
      <c r="B671" t="s">
        <v>6519</v>
      </c>
      <c r="C671" s="2">
        <v>43625</v>
      </c>
      <c r="D671" s="2">
        <v>43629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  <c r="V671" s="3" t="str">
        <f>IF(M671=People!$B$2, People!$A$2, IF(M671=People!$B$3, People!$A$3, IF(M671=People!$B$4, People!$A$4, IF(M671=People!$B$5, People!$A$5, 0))))</f>
        <v>Kelly Williams</v>
      </c>
      <c r="W671" s="3" t="str">
        <f>IFERROR(VLOOKUP(Orders!$B671,Returns!$B:$C,2,0),"No")</f>
        <v>No</v>
      </c>
      <c r="X671" s="3" t="str">
        <f>IFERROR((INDEX(Returns!$C$2:$C$801, MATCH(B671, Returns!$B$2:$B$801, 0))), "No")</f>
        <v>No</v>
      </c>
    </row>
    <row r="672" spans="1:24">
      <c r="A672" s="1">
        <v>671</v>
      </c>
      <c r="B672" t="s">
        <v>6519</v>
      </c>
      <c r="C672" s="2">
        <v>43625</v>
      </c>
      <c r="D672" s="2">
        <v>43629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  <c r="V672" s="3" t="str">
        <f>IF(M672=People!$B$2, People!$A$2, IF(M672=People!$B$3, People!$A$3, IF(M672=People!$B$4, People!$A$4, IF(M672=People!$B$5, People!$A$5, 0))))</f>
        <v>Kelly Williams</v>
      </c>
      <c r="W672" s="3" t="str">
        <f>IFERROR(VLOOKUP(Orders!$B672,Returns!$B:$C,2,0),"No")</f>
        <v>No</v>
      </c>
      <c r="X672" s="3" t="str">
        <f>IFERROR((INDEX(Returns!$C$2:$C$801, MATCH(B672, Returns!$B$2:$B$801, 0))), "No")</f>
        <v>No</v>
      </c>
    </row>
    <row r="673" spans="1:24">
      <c r="A673" s="1">
        <v>672</v>
      </c>
      <c r="B673" t="s">
        <v>6519</v>
      </c>
      <c r="C673" s="2">
        <v>43625</v>
      </c>
      <c r="D673" s="2">
        <v>43629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  <c r="V673" s="3" t="str">
        <f>IF(M673=People!$B$2, People!$A$2, IF(M673=People!$B$3, People!$A$3, IF(M673=People!$B$4, People!$A$4, IF(M673=People!$B$5, People!$A$5, 0))))</f>
        <v>Kelly Williams</v>
      </c>
      <c r="W673" s="3" t="str">
        <f>IFERROR(VLOOKUP(Orders!$B673,Returns!$B:$C,2,0),"No")</f>
        <v>No</v>
      </c>
      <c r="X673" s="3" t="str">
        <f>IFERROR((INDEX(Returns!$C$2:$C$801, MATCH(B673, Returns!$B$2:$B$801, 0))), "No")</f>
        <v>No</v>
      </c>
    </row>
    <row r="674" spans="1:24">
      <c r="A674" s="1">
        <v>673</v>
      </c>
      <c r="B674" t="s">
        <v>6520</v>
      </c>
      <c r="C674" s="2">
        <v>43631</v>
      </c>
      <c r="D674" s="2">
        <v>43638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  <c r="V674" s="3" t="str">
        <f>IF(M674=People!$B$2, People!$A$2, IF(M674=People!$B$3, People!$A$3, IF(M674=People!$B$4, People!$A$4, IF(M674=People!$B$5, People!$A$5, 0))))</f>
        <v>Kelly Williams</v>
      </c>
      <c r="W674" s="3" t="str">
        <f>IFERROR(VLOOKUP(Orders!$B674,Returns!$B:$C,2,0),"No")</f>
        <v>No</v>
      </c>
      <c r="X674" s="3" t="str">
        <f>IFERROR((INDEX(Returns!$C$2:$C$801, MATCH(B674, Returns!$B$2:$B$801, 0))), "No")</f>
        <v>No</v>
      </c>
    </row>
    <row r="675" spans="1:24">
      <c r="A675" s="1">
        <v>674</v>
      </c>
      <c r="B675" t="s">
        <v>6521</v>
      </c>
      <c r="C675" s="2">
        <v>43804</v>
      </c>
      <c r="D675" s="2">
        <v>43807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  <c r="V675" s="3" t="str">
        <f>IF(M675=People!$B$2, People!$A$2, IF(M675=People!$B$3, People!$A$3, IF(M675=People!$B$4, People!$A$4, IF(M675=People!$B$5, People!$A$5, 0))))</f>
        <v>Kelly Williams</v>
      </c>
      <c r="W675" s="3" t="str">
        <f>IFERROR(VLOOKUP(Orders!$B675,Returns!$B:$C,2,0),"No")</f>
        <v>No</v>
      </c>
      <c r="X675" s="3" t="str">
        <f>IFERROR((INDEX(Returns!$C$2:$C$801, MATCH(B675, Returns!$B$2:$B$801, 0))), "No")</f>
        <v>No</v>
      </c>
    </row>
    <row r="676" spans="1:24">
      <c r="A676" s="1">
        <v>675</v>
      </c>
      <c r="B676" t="s">
        <v>6521</v>
      </c>
      <c r="C676" s="2">
        <v>43804</v>
      </c>
      <c r="D676" s="2">
        <v>43807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  <c r="V676" s="3" t="str">
        <f>IF(M676=People!$B$2, People!$A$2, IF(M676=People!$B$3, People!$A$3, IF(M676=People!$B$4, People!$A$4, IF(M676=People!$B$5, People!$A$5, 0))))</f>
        <v>Kelly Williams</v>
      </c>
      <c r="W676" s="3" t="str">
        <f>IFERROR(VLOOKUP(Orders!$B676,Returns!$B:$C,2,0),"No")</f>
        <v>No</v>
      </c>
      <c r="X676" s="3" t="str">
        <f>IFERROR((INDEX(Returns!$C$2:$C$801, MATCH(B676, Returns!$B$2:$B$801, 0))), "No")</f>
        <v>No</v>
      </c>
    </row>
    <row r="677" spans="1:24">
      <c r="A677" s="1">
        <v>676</v>
      </c>
      <c r="B677" t="s">
        <v>6521</v>
      </c>
      <c r="C677" s="2">
        <v>43804</v>
      </c>
      <c r="D677" s="2">
        <v>43807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  <c r="V677" s="3" t="str">
        <f>IF(M677=People!$B$2, People!$A$2, IF(M677=People!$B$3, People!$A$3, IF(M677=People!$B$4, People!$A$4, IF(M677=People!$B$5, People!$A$5, 0))))</f>
        <v>Kelly Williams</v>
      </c>
      <c r="W677" s="3" t="str">
        <f>IFERROR(VLOOKUP(Orders!$B677,Returns!$B:$C,2,0),"No")</f>
        <v>No</v>
      </c>
      <c r="X677" s="3" t="str">
        <f>IFERROR((INDEX(Returns!$C$2:$C$801, MATCH(B677, Returns!$B$2:$B$801, 0))), "No")</f>
        <v>No</v>
      </c>
    </row>
    <row r="678" spans="1:24">
      <c r="A678" s="1">
        <v>677</v>
      </c>
      <c r="B678" t="s">
        <v>6522</v>
      </c>
      <c r="C678" s="2">
        <v>43542</v>
      </c>
      <c r="D678" s="2">
        <v>43547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  <c r="V678" s="3" t="str">
        <f>IF(M678=People!$B$2, People!$A$2, IF(M678=People!$B$3, People!$A$3, IF(M678=People!$B$4, People!$A$4, IF(M678=People!$B$5, People!$A$5, 0))))</f>
        <v>Kelly Williams</v>
      </c>
      <c r="W678" s="3" t="str">
        <f>IFERROR(VLOOKUP(Orders!$B678,Returns!$B:$C,2,0),"No")</f>
        <v>No</v>
      </c>
      <c r="X678" s="3" t="str">
        <f>IFERROR((INDEX(Returns!$C$2:$C$801, MATCH(B678, Returns!$B$2:$B$801, 0))), "No")</f>
        <v>No</v>
      </c>
    </row>
    <row r="679" spans="1:24">
      <c r="A679" s="1">
        <v>678</v>
      </c>
      <c r="B679" t="s">
        <v>6522</v>
      </c>
      <c r="C679" s="2">
        <v>43542</v>
      </c>
      <c r="D679" s="2">
        <v>43547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  <c r="V679" s="3" t="str">
        <f>IF(M679=People!$B$2, People!$A$2, IF(M679=People!$B$3, People!$A$3, IF(M679=People!$B$4, People!$A$4, IF(M679=People!$B$5, People!$A$5, 0))))</f>
        <v>Kelly Williams</v>
      </c>
      <c r="W679" s="3" t="str">
        <f>IFERROR(VLOOKUP(Orders!$B679,Returns!$B:$C,2,0),"No")</f>
        <v>No</v>
      </c>
      <c r="X679" s="3" t="str">
        <f>IFERROR((INDEX(Returns!$C$2:$C$801, MATCH(B679, Returns!$B$2:$B$801, 0))), "No")</f>
        <v>No</v>
      </c>
    </row>
    <row r="680" spans="1:24">
      <c r="A680" s="1">
        <v>679</v>
      </c>
      <c r="B680" t="s">
        <v>6522</v>
      </c>
      <c r="C680" s="2">
        <v>43542</v>
      </c>
      <c r="D680" s="2">
        <v>43547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  <c r="V680" s="3" t="str">
        <f>IF(M680=People!$B$2, People!$A$2, IF(M680=People!$B$3, People!$A$3, IF(M680=People!$B$4, People!$A$4, IF(M680=People!$B$5, People!$A$5, 0))))</f>
        <v>Kelly Williams</v>
      </c>
      <c r="W680" s="3" t="str">
        <f>IFERROR(VLOOKUP(Orders!$B680,Returns!$B:$C,2,0),"No")</f>
        <v>No</v>
      </c>
      <c r="X680" s="3" t="str">
        <f>IFERROR((INDEX(Returns!$C$2:$C$801, MATCH(B680, Returns!$B$2:$B$801, 0))), "No")</f>
        <v>No</v>
      </c>
    </row>
    <row r="681" spans="1:24">
      <c r="A681" s="1">
        <v>680</v>
      </c>
      <c r="B681" t="s">
        <v>6522</v>
      </c>
      <c r="C681" s="2">
        <v>43542</v>
      </c>
      <c r="D681" s="2">
        <v>43547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  <c r="V681" s="3" t="str">
        <f>IF(M681=People!$B$2, People!$A$2, IF(M681=People!$B$3, People!$A$3, IF(M681=People!$B$4, People!$A$4, IF(M681=People!$B$5, People!$A$5, 0))))</f>
        <v>Kelly Williams</v>
      </c>
      <c r="W681" s="3" t="str">
        <f>IFERROR(VLOOKUP(Orders!$B681,Returns!$B:$C,2,0),"No")</f>
        <v>No</v>
      </c>
      <c r="X681" s="3" t="str">
        <f>IFERROR((INDEX(Returns!$C$2:$C$801, MATCH(B681, Returns!$B$2:$B$801, 0))), "No")</f>
        <v>No</v>
      </c>
    </row>
    <row r="682" spans="1:24">
      <c r="A682" s="1">
        <v>681</v>
      </c>
      <c r="B682" t="s">
        <v>6523</v>
      </c>
      <c r="C682" s="2">
        <v>43423</v>
      </c>
      <c r="D682" s="2">
        <v>43428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  <c r="V682" s="3" t="str">
        <f>IF(M682=People!$B$2, People!$A$2, IF(M682=People!$B$3, People!$A$3, IF(M682=People!$B$4, People!$A$4, IF(M682=People!$B$5, People!$A$5, 0))))</f>
        <v>Chuck Magee</v>
      </c>
      <c r="W682" s="3" t="str">
        <f>IFERROR(VLOOKUP(Orders!$B682,Returns!$B:$C,2,0),"No")</f>
        <v>No</v>
      </c>
      <c r="X682" s="3" t="str">
        <f>IFERROR((INDEX(Returns!$C$2:$C$801, MATCH(B682, Returns!$B$2:$B$801, 0))), "No")</f>
        <v>No</v>
      </c>
    </row>
    <row r="683" spans="1:24">
      <c r="A683" s="1">
        <v>682</v>
      </c>
      <c r="B683" t="s">
        <v>6523</v>
      </c>
      <c r="C683" s="2">
        <v>43423</v>
      </c>
      <c r="D683" s="2">
        <v>43428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  <c r="V683" s="3" t="str">
        <f>IF(M683=People!$B$2, People!$A$2, IF(M683=People!$B$3, People!$A$3, IF(M683=People!$B$4, People!$A$4, IF(M683=People!$B$5, People!$A$5, 0))))</f>
        <v>Chuck Magee</v>
      </c>
      <c r="W683" s="3" t="str">
        <f>IFERROR(VLOOKUP(Orders!$B683,Returns!$B:$C,2,0),"No")</f>
        <v>No</v>
      </c>
      <c r="X683" s="3" t="str">
        <f>IFERROR((INDEX(Returns!$C$2:$C$801, MATCH(B683, Returns!$B$2:$B$801, 0))), "No")</f>
        <v>No</v>
      </c>
    </row>
    <row r="684" spans="1:24">
      <c r="A684" s="1">
        <v>683</v>
      </c>
      <c r="B684" t="s">
        <v>6523</v>
      </c>
      <c r="C684" s="2">
        <v>43423</v>
      </c>
      <c r="D684" s="2">
        <v>43428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3" t="str">
        <f>IF(M684=People!$B$2, People!$A$2, IF(M684=People!$B$3, People!$A$3, IF(M684=People!$B$4, People!$A$4, IF(M684=People!$B$5, People!$A$5, 0))))</f>
        <v>Chuck Magee</v>
      </c>
      <c r="W684" s="3" t="str">
        <f>IFERROR(VLOOKUP(Orders!$B684,Returns!$B:$C,2,0),"No")</f>
        <v>No</v>
      </c>
      <c r="X684" s="3" t="str">
        <f>IFERROR((INDEX(Returns!$C$2:$C$801, MATCH(B684, Returns!$B$2:$B$801, 0))), "No")</f>
        <v>No</v>
      </c>
    </row>
    <row r="685" spans="1:24">
      <c r="A685" s="1">
        <v>684</v>
      </c>
      <c r="B685" t="s">
        <v>6524</v>
      </c>
      <c r="C685" s="2">
        <v>43773</v>
      </c>
      <c r="D685" s="2">
        <v>43773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  <c r="V685" s="3" t="str">
        <f>IF(M685=People!$B$2, People!$A$2, IF(M685=People!$B$3, People!$A$3, IF(M685=People!$B$4, People!$A$4, IF(M685=People!$B$5, People!$A$5, 0))))</f>
        <v>Cassandra Brandow</v>
      </c>
      <c r="W685" s="3" t="str">
        <f>IFERROR(VLOOKUP(Orders!$B685,Returns!$B:$C,2,0),"No")</f>
        <v>No</v>
      </c>
      <c r="X685" s="3" t="str">
        <f>IFERROR((INDEX(Returns!$C$2:$C$801, MATCH(B685, Returns!$B$2:$B$801, 0))), "No")</f>
        <v>No</v>
      </c>
    </row>
    <row r="686" spans="1:24">
      <c r="A686" s="1">
        <v>685</v>
      </c>
      <c r="B686" t="s">
        <v>6524</v>
      </c>
      <c r="C686" s="2">
        <v>43773</v>
      </c>
      <c r="D686" s="2">
        <v>43773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  <c r="V686" s="3" t="str">
        <f>IF(M686=People!$B$2, People!$A$2, IF(M686=People!$B$3, People!$A$3, IF(M686=People!$B$4, People!$A$4, IF(M686=People!$B$5, People!$A$5, 0))))</f>
        <v>Cassandra Brandow</v>
      </c>
      <c r="W686" s="3" t="str">
        <f>IFERROR(VLOOKUP(Orders!$B686,Returns!$B:$C,2,0),"No")</f>
        <v>No</v>
      </c>
      <c r="X686" s="3" t="str">
        <f>IFERROR((INDEX(Returns!$C$2:$C$801, MATCH(B686, Returns!$B$2:$B$801, 0))), "No")</f>
        <v>No</v>
      </c>
    </row>
    <row r="687" spans="1:24">
      <c r="A687" s="1">
        <v>686</v>
      </c>
      <c r="B687" t="s">
        <v>6525</v>
      </c>
      <c r="C687" s="2">
        <v>42556</v>
      </c>
      <c r="D687" s="2">
        <v>42559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  <c r="V687" s="3" t="str">
        <f>IF(M687=People!$B$2, People!$A$2, IF(M687=People!$B$3, People!$A$3, IF(M687=People!$B$4, People!$A$4, IF(M687=People!$B$5, People!$A$5, 0))))</f>
        <v>Cassandra Brandow</v>
      </c>
      <c r="W687" s="3" t="str">
        <f>IFERROR(VLOOKUP(Orders!$B687,Returns!$B:$C,2,0),"No")</f>
        <v>No</v>
      </c>
      <c r="X687" s="3" t="str">
        <f>IFERROR((INDEX(Returns!$C$2:$C$801, MATCH(B687, Returns!$B$2:$B$801, 0))), "No")</f>
        <v>No</v>
      </c>
    </row>
    <row r="688" spans="1:24">
      <c r="A688" s="1">
        <v>687</v>
      </c>
      <c r="B688" t="s">
        <v>6525</v>
      </c>
      <c r="C688" s="2">
        <v>42556</v>
      </c>
      <c r="D688" s="2">
        <v>42559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  <c r="V688" s="3" t="str">
        <f>IF(M688=People!$B$2, People!$A$2, IF(M688=People!$B$3, People!$A$3, IF(M688=People!$B$4, People!$A$4, IF(M688=People!$B$5, People!$A$5, 0))))</f>
        <v>Cassandra Brandow</v>
      </c>
      <c r="W688" s="3" t="str">
        <f>IFERROR(VLOOKUP(Orders!$B688,Returns!$B:$C,2,0),"No")</f>
        <v>No</v>
      </c>
      <c r="X688" s="3" t="str">
        <f>IFERROR((INDEX(Returns!$C$2:$C$801, MATCH(B688, Returns!$B$2:$B$801, 0))), "No")</f>
        <v>No</v>
      </c>
    </row>
    <row r="689" spans="1:24">
      <c r="A689" s="1">
        <v>688</v>
      </c>
      <c r="B689" t="s">
        <v>6525</v>
      </c>
      <c r="C689" s="2">
        <v>42556</v>
      </c>
      <c r="D689" s="2">
        <v>42559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3" t="str">
        <f>IF(M689=People!$B$2, People!$A$2, IF(M689=People!$B$3, People!$A$3, IF(M689=People!$B$4, People!$A$4, IF(M689=People!$B$5, People!$A$5, 0))))</f>
        <v>Cassandra Brandow</v>
      </c>
      <c r="W689" s="3" t="str">
        <f>IFERROR(VLOOKUP(Orders!$B689,Returns!$B:$C,2,0),"No")</f>
        <v>No</v>
      </c>
      <c r="X689" s="3" t="str">
        <f>IFERROR((INDEX(Returns!$C$2:$C$801, MATCH(B689, Returns!$B$2:$B$801, 0))), "No")</f>
        <v>No</v>
      </c>
    </row>
    <row r="690" spans="1:24">
      <c r="A690" s="1">
        <v>689</v>
      </c>
      <c r="B690" t="s">
        <v>6526</v>
      </c>
      <c r="C690" s="2">
        <v>43824</v>
      </c>
      <c r="D690" s="2">
        <v>43828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  <c r="V690" s="3" t="str">
        <f>IF(M690=People!$B$2, People!$A$2, IF(M690=People!$B$3, People!$A$3, IF(M690=People!$B$4, People!$A$4, IF(M690=People!$B$5, People!$A$5, 0))))</f>
        <v>Chuck Magee</v>
      </c>
      <c r="W690" s="3" t="str">
        <f>IFERROR(VLOOKUP(Orders!$B690,Returns!$B:$C,2,0),"No")</f>
        <v>No</v>
      </c>
      <c r="X690" s="3" t="str">
        <f>IFERROR((INDEX(Returns!$C$2:$C$801, MATCH(B690, Returns!$B$2:$B$801, 0))), "No")</f>
        <v>No</v>
      </c>
    </row>
    <row r="691" spans="1:24">
      <c r="A691" s="1">
        <v>690</v>
      </c>
      <c r="B691" t="s">
        <v>6527</v>
      </c>
      <c r="C691" s="2">
        <v>42542</v>
      </c>
      <c r="D691" s="2">
        <v>42544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  <c r="V691" s="3" t="str">
        <f>IF(M691=People!$B$2, People!$A$2, IF(M691=People!$B$3, People!$A$3, IF(M691=People!$B$4, People!$A$4, IF(M691=People!$B$5, People!$A$5, 0))))</f>
        <v>Cassandra Brandow</v>
      </c>
      <c r="W691" s="3" t="str">
        <f>IFERROR(VLOOKUP(Orders!$B691,Returns!$B:$C,2,0),"No")</f>
        <v>No</v>
      </c>
      <c r="X691" s="3" t="str">
        <f>IFERROR((INDEX(Returns!$C$2:$C$801, MATCH(B691, Returns!$B$2:$B$801, 0))), "No")</f>
        <v>No</v>
      </c>
    </row>
    <row r="692" spans="1:24">
      <c r="A692" s="1">
        <v>691</v>
      </c>
      <c r="B692" t="s">
        <v>6527</v>
      </c>
      <c r="C692" s="2">
        <v>42542</v>
      </c>
      <c r="D692" s="2">
        <v>42544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  <c r="V692" s="3" t="str">
        <f>IF(M692=People!$B$2, People!$A$2, IF(M692=People!$B$3, People!$A$3, IF(M692=People!$B$4, People!$A$4, IF(M692=People!$B$5, People!$A$5, 0))))</f>
        <v>Cassandra Brandow</v>
      </c>
      <c r="W692" s="3" t="str">
        <f>IFERROR(VLOOKUP(Orders!$B692,Returns!$B:$C,2,0),"No")</f>
        <v>No</v>
      </c>
      <c r="X692" s="3" t="str">
        <f>IFERROR((INDEX(Returns!$C$2:$C$801, MATCH(B692, Returns!$B$2:$B$801, 0))), "No")</f>
        <v>No</v>
      </c>
    </row>
    <row r="693" spans="1:24">
      <c r="A693" s="1">
        <v>692</v>
      </c>
      <c r="B693" t="s">
        <v>6527</v>
      </c>
      <c r="C693" s="2">
        <v>42542</v>
      </c>
      <c r="D693" s="2">
        <v>42544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  <c r="V693" s="3" t="str">
        <f>IF(M693=People!$B$2, People!$A$2, IF(M693=People!$B$3, People!$A$3, IF(M693=People!$B$4, People!$A$4, IF(M693=People!$B$5, People!$A$5, 0))))</f>
        <v>Cassandra Brandow</v>
      </c>
      <c r="W693" s="3" t="str">
        <f>IFERROR(VLOOKUP(Orders!$B693,Returns!$B:$C,2,0),"No")</f>
        <v>No</v>
      </c>
      <c r="X693" s="3" t="str">
        <f>IFERROR((INDEX(Returns!$C$2:$C$801, MATCH(B693, Returns!$B$2:$B$801, 0))), "No")</f>
        <v>No</v>
      </c>
    </row>
    <row r="694" spans="1:24">
      <c r="A694" s="1">
        <v>693</v>
      </c>
      <c r="B694" t="s">
        <v>6528</v>
      </c>
      <c r="C694" s="2">
        <v>42822</v>
      </c>
      <c r="D694" s="2">
        <v>42827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  <c r="V694" s="3" t="str">
        <f>IF(M694=People!$B$2, People!$A$2, IF(M694=People!$B$3, People!$A$3, IF(M694=People!$B$4, People!$A$4, IF(M694=People!$B$5, People!$A$5, 0))))</f>
        <v>Anna Andreadi</v>
      </c>
      <c r="W694" s="3" t="str">
        <f>IFERROR(VLOOKUP(Orders!$B694,Returns!$B:$C,2,0),"No")</f>
        <v>No</v>
      </c>
      <c r="X694" s="3" t="str">
        <f>IFERROR((INDEX(Returns!$C$2:$C$801, MATCH(B694, Returns!$B$2:$B$801, 0))), "No")</f>
        <v>No</v>
      </c>
    </row>
    <row r="695" spans="1:24">
      <c r="A695" s="1">
        <v>694</v>
      </c>
      <c r="B695" t="s">
        <v>6528</v>
      </c>
      <c r="C695" s="2">
        <v>42822</v>
      </c>
      <c r="D695" s="2">
        <v>42827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  <c r="V695" s="3" t="str">
        <f>IF(M695=People!$B$2, People!$A$2, IF(M695=People!$B$3, People!$A$3, IF(M695=People!$B$4, People!$A$4, IF(M695=People!$B$5, People!$A$5, 0))))</f>
        <v>Anna Andreadi</v>
      </c>
      <c r="W695" s="3" t="str">
        <f>IFERROR(VLOOKUP(Orders!$B695,Returns!$B:$C,2,0),"No")</f>
        <v>No</v>
      </c>
      <c r="X695" s="3" t="str">
        <f>IFERROR((INDEX(Returns!$C$2:$C$801, MATCH(B695, Returns!$B$2:$B$801, 0))), "No")</f>
        <v>No</v>
      </c>
    </row>
    <row r="696" spans="1:24">
      <c r="A696" s="1">
        <v>695</v>
      </c>
      <c r="B696" t="s">
        <v>6529</v>
      </c>
      <c r="C696" s="2">
        <v>42869</v>
      </c>
      <c r="D696" s="2">
        <v>42872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  <c r="V696" s="3" t="str">
        <f>IF(M696=People!$B$2, People!$A$2, IF(M696=People!$B$3, People!$A$3, IF(M696=People!$B$4, People!$A$4, IF(M696=People!$B$5, People!$A$5, 0))))</f>
        <v>Chuck Magee</v>
      </c>
      <c r="W696" s="3" t="str">
        <f>IFERROR(VLOOKUP(Orders!$B696,Returns!$B:$C,2,0),"No")</f>
        <v>No</v>
      </c>
      <c r="X696" s="3" t="str">
        <f>IFERROR((INDEX(Returns!$C$2:$C$801, MATCH(B696, Returns!$B$2:$B$801, 0))), "No")</f>
        <v>No</v>
      </c>
    </row>
    <row r="697" spans="1:24">
      <c r="A697" s="1">
        <v>696</v>
      </c>
      <c r="B697" t="s">
        <v>6529</v>
      </c>
      <c r="C697" s="2">
        <v>42869</v>
      </c>
      <c r="D697" s="2">
        <v>42872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  <c r="V697" s="3" t="str">
        <f>IF(M697=People!$B$2, People!$A$2, IF(M697=People!$B$3, People!$A$3, IF(M697=People!$B$4, People!$A$4, IF(M697=People!$B$5, People!$A$5, 0))))</f>
        <v>Chuck Magee</v>
      </c>
      <c r="W697" s="3" t="str">
        <f>IFERROR(VLOOKUP(Orders!$B697,Returns!$B:$C,2,0),"No")</f>
        <v>No</v>
      </c>
      <c r="X697" s="3" t="str">
        <f>IFERROR((INDEX(Returns!$C$2:$C$801, MATCH(B697, Returns!$B$2:$B$801, 0))), "No")</f>
        <v>No</v>
      </c>
    </row>
    <row r="698" spans="1:24">
      <c r="A698" s="1">
        <v>697</v>
      </c>
      <c r="B698" t="s">
        <v>6529</v>
      </c>
      <c r="C698" s="2">
        <v>42869</v>
      </c>
      <c r="D698" s="2">
        <v>42872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  <c r="V698" s="3" t="str">
        <f>IF(M698=People!$B$2, People!$A$2, IF(M698=People!$B$3, People!$A$3, IF(M698=People!$B$4, People!$A$4, IF(M698=People!$B$5, People!$A$5, 0))))</f>
        <v>Chuck Magee</v>
      </c>
      <c r="W698" s="3" t="str">
        <f>IFERROR(VLOOKUP(Orders!$B698,Returns!$B:$C,2,0),"No")</f>
        <v>No</v>
      </c>
      <c r="X698" s="3" t="str">
        <f>IFERROR((INDEX(Returns!$C$2:$C$801, MATCH(B698, Returns!$B$2:$B$801, 0))), "No")</f>
        <v>No</v>
      </c>
    </row>
    <row r="699" spans="1:24">
      <c r="A699" s="1">
        <v>698</v>
      </c>
      <c r="B699" t="s">
        <v>6529</v>
      </c>
      <c r="C699" s="2">
        <v>42869</v>
      </c>
      <c r="D699" s="2">
        <v>42872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  <c r="V699" s="3" t="str">
        <f>IF(M699=People!$B$2, People!$A$2, IF(M699=People!$B$3, People!$A$3, IF(M699=People!$B$4, People!$A$4, IF(M699=People!$B$5, People!$A$5, 0))))</f>
        <v>Chuck Magee</v>
      </c>
      <c r="W699" s="3" t="str">
        <f>IFERROR(VLOOKUP(Orders!$B699,Returns!$B:$C,2,0),"No")</f>
        <v>No</v>
      </c>
      <c r="X699" s="3" t="str">
        <f>IFERROR((INDEX(Returns!$C$2:$C$801, MATCH(B699, Returns!$B$2:$B$801, 0))), "No")</f>
        <v>No</v>
      </c>
    </row>
    <row r="700" spans="1:24">
      <c r="A700" s="1">
        <v>699</v>
      </c>
      <c r="B700" t="s">
        <v>6529</v>
      </c>
      <c r="C700" s="2">
        <v>42869</v>
      </c>
      <c r="D700" s="2">
        <v>42872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  <c r="V700" s="3" t="str">
        <f>IF(M700=People!$B$2, People!$A$2, IF(M700=People!$B$3, People!$A$3, IF(M700=People!$B$4, People!$A$4, IF(M700=People!$B$5, People!$A$5, 0))))</f>
        <v>Chuck Magee</v>
      </c>
      <c r="W700" s="3" t="str">
        <f>IFERROR(VLOOKUP(Orders!$B700,Returns!$B:$C,2,0),"No")</f>
        <v>No</v>
      </c>
      <c r="X700" s="3" t="str">
        <f>IFERROR((INDEX(Returns!$C$2:$C$801, MATCH(B700, Returns!$B$2:$B$801, 0))), "No")</f>
        <v>No</v>
      </c>
    </row>
    <row r="701" spans="1:24">
      <c r="A701" s="1">
        <v>700</v>
      </c>
      <c r="B701" t="s">
        <v>6529</v>
      </c>
      <c r="C701" s="2">
        <v>42869</v>
      </c>
      <c r="D701" s="2">
        <v>42872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  <c r="V701" s="3" t="str">
        <f>IF(M701=People!$B$2, People!$A$2, IF(M701=People!$B$3, People!$A$3, IF(M701=People!$B$4, People!$A$4, IF(M701=People!$B$5, People!$A$5, 0))))</f>
        <v>Chuck Magee</v>
      </c>
      <c r="W701" s="3" t="str">
        <f>IFERROR(VLOOKUP(Orders!$B701,Returns!$B:$C,2,0),"No")</f>
        <v>No</v>
      </c>
      <c r="X701" s="3" t="str">
        <f>IFERROR((INDEX(Returns!$C$2:$C$801, MATCH(B701, Returns!$B$2:$B$801, 0))), "No")</f>
        <v>No</v>
      </c>
    </row>
    <row r="702" spans="1:24">
      <c r="A702" s="1">
        <v>701</v>
      </c>
      <c r="B702" t="s">
        <v>6529</v>
      </c>
      <c r="C702" s="2">
        <v>42869</v>
      </c>
      <c r="D702" s="2">
        <v>42872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  <c r="V702" s="3" t="str">
        <f>IF(M702=People!$B$2, People!$A$2, IF(M702=People!$B$3, People!$A$3, IF(M702=People!$B$4, People!$A$4, IF(M702=People!$B$5, People!$A$5, 0))))</f>
        <v>Chuck Magee</v>
      </c>
      <c r="W702" s="3" t="str">
        <f>IFERROR(VLOOKUP(Orders!$B702,Returns!$B:$C,2,0),"No")</f>
        <v>No</v>
      </c>
      <c r="X702" s="3" t="str">
        <f>IFERROR((INDEX(Returns!$C$2:$C$801, MATCH(B702, Returns!$B$2:$B$801, 0))), "No")</f>
        <v>No</v>
      </c>
    </row>
    <row r="703" spans="1:24">
      <c r="A703" s="1">
        <v>702</v>
      </c>
      <c r="B703" t="s">
        <v>6530</v>
      </c>
      <c r="C703" s="2">
        <v>43710</v>
      </c>
      <c r="D703" s="2">
        <v>43716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  <c r="V703" s="3" t="str">
        <f>IF(M703=People!$B$2, People!$A$2, IF(M703=People!$B$3, People!$A$3, IF(M703=People!$B$4, People!$A$4, IF(M703=People!$B$5, People!$A$5, 0))))</f>
        <v>Chuck Magee</v>
      </c>
      <c r="W703" s="3" t="str">
        <f>IFERROR(VLOOKUP(Orders!$B703,Returns!$B:$C,2,0),"No")</f>
        <v>No</v>
      </c>
      <c r="X703" s="3" t="str">
        <f>IFERROR((INDEX(Returns!$C$2:$C$801, MATCH(B703, Returns!$B$2:$B$801, 0))), "No")</f>
        <v>No</v>
      </c>
    </row>
    <row r="704" spans="1:24">
      <c r="A704" s="1">
        <v>703</v>
      </c>
      <c r="B704" t="s">
        <v>6531</v>
      </c>
      <c r="C704" s="2">
        <v>43408</v>
      </c>
      <c r="D704" s="2">
        <v>43412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  <c r="V704" s="3" t="str">
        <f>IF(M704=People!$B$2, People!$A$2, IF(M704=People!$B$3, People!$A$3, IF(M704=People!$B$4, People!$A$4, IF(M704=People!$B$5, People!$A$5, 0))))</f>
        <v>Anna Andreadi</v>
      </c>
      <c r="W704" s="3" t="str">
        <f>IFERROR(VLOOKUP(Orders!$B704,Returns!$B:$C,2,0),"No")</f>
        <v>No</v>
      </c>
      <c r="X704" s="3" t="str">
        <f>IFERROR((INDEX(Returns!$C$2:$C$801, MATCH(B704, Returns!$B$2:$B$801, 0))), "No")</f>
        <v>No</v>
      </c>
    </row>
    <row r="705" spans="1:24">
      <c r="A705" s="1">
        <v>704</v>
      </c>
      <c r="B705" t="s">
        <v>6532</v>
      </c>
      <c r="C705" s="2">
        <v>42834</v>
      </c>
      <c r="D705" s="2">
        <v>42839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  <c r="V705" s="3" t="str">
        <f>IF(M705=People!$B$2, People!$A$2, IF(M705=People!$B$3, People!$A$3, IF(M705=People!$B$4, People!$A$4, IF(M705=People!$B$5, People!$A$5, 0))))</f>
        <v>Anna Andreadi</v>
      </c>
      <c r="W705" s="3" t="str">
        <f>IFERROR(VLOOKUP(Orders!$B705,Returns!$B:$C,2,0),"No")</f>
        <v>No</v>
      </c>
      <c r="X705" s="3" t="str">
        <f>IFERROR((INDEX(Returns!$C$2:$C$801, MATCH(B705, Returns!$B$2:$B$801, 0))), "No")</f>
        <v>No</v>
      </c>
    </row>
    <row r="706" spans="1:24">
      <c r="A706" s="1">
        <v>705</v>
      </c>
      <c r="B706" t="s">
        <v>6533</v>
      </c>
      <c r="C706" s="2">
        <v>42625</v>
      </c>
      <c r="D706" s="2">
        <v>42630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  <c r="V706" s="3" t="str">
        <f>IF(M706=People!$B$2, People!$A$2, IF(M706=People!$B$3, People!$A$3, IF(M706=People!$B$4, People!$A$4, IF(M706=People!$B$5, People!$A$5, 0))))</f>
        <v>Cassandra Brandow</v>
      </c>
      <c r="W706" s="3" t="str">
        <f>IFERROR(VLOOKUP(Orders!$B706,Returns!$B:$C,2,0),"No")</f>
        <v>No</v>
      </c>
      <c r="X706" s="3" t="str">
        <f>IFERROR((INDEX(Returns!$C$2:$C$801, MATCH(B706, Returns!$B$2:$B$801, 0))), "No")</f>
        <v>No</v>
      </c>
    </row>
    <row r="707" spans="1:24">
      <c r="A707" s="1">
        <v>706</v>
      </c>
      <c r="B707" t="s">
        <v>6533</v>
      </c>
      <c r="C707" s="2">
        <v>42625</v>
      </c>
      <c r="D707" s="2">
        <v>42630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  <c r="V707" s="3" t="str">
        <f>IF(M707=People!$B$2, People!$A$2, IF(M707=People!$B$3, People!$A$3, IF(M707=People!$B$4, People!$A$4, IF(M707=People!$B$5, People!$A$5, 0))))</f>
        <v>Cassandra Brandow</v>
      </c>
      <c r="W707" s="3" t="str">
        <f>IFERROR(VLOOKUP(Orders!$B707,Returns!$B:$C,2,0),"No")</f>
        <v>No</v>
      </c>
      <c r="X707" s="3" t="str">
        <f>IFERROR((INDEX(Returns!$C$2:$C$801, MATCH(B707, Returns!$B$2:$B$801, 0))), "No")</f>
        <v>No</v>
      </c>
    </row>
    <row r="708" spans="1:24">
      <c r="A708" s="1">
        <v>707</v>
      </c>
      <c r="B708" t="s">
        <v>6533</v>
      </c>
      <c r="C708" s="2">
        <v>42625</v>
      </c>
      <c r="D708" s="2">
        <v>42630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  <c r="V708" s="3" t="str">
        <f>IF(M708=People!$B$2, People!$A$2, IF(M708=People!$B$3, People!$A$3, IF(M708=People!$B$4, People!$A$4, IF(M708=People!$B$5, People!$A$5, 0))))</f>
        <v>Cassandra Brandow</v>
      </c>
      <c r="W708" s="3" t="str">
        <f>IFERROR(VLOOKUP(Orders!$B708,Returns!$B:$C,2,0),"No")</f>
        <v>No</v>
      </c>
      <c r="X708" s="3" t="str">
        <f>IFERROR((INDEX(Returns!$C$2:$C$801, MATCH(B708, Returns!$B$2:$B$801, 0))), "No")</f>
        <v>No</v>
      </c>
    </row>
    <row r="709" spans="1:24">
      <c r="A709" s="1">
        <v>708</v>
      </c>
      <c r="B709" t="s">
        <v>6534</v>
      </c>
      <c r="C709" s="2">
        <v>42706</v>
      </c>
      <c r="D709" s="2">
        <v>42708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  <c r="V709" s="3" t="str">
        <f>IF(M709=People!$B$2, People!$A$2, IF(M709=People!$B$3, People!$A$3, IF(M709=People!$B$4, People!$A$4, IF(M709=People!$B$5, People!$A$5, 0))))</f>
        <v>Chuck Magee</v>
      </c>
      <c r="W709" s="3" t="str">
        <f>IFERROR(VLOOKUP(Orders!$B709,Returns!$B:$C,2,0),"No")</f>
        <v>No</v>
      </c>
      <c r="X709" s="3" t="str">
        <f>IFERROR((INDEX(Returns!$C$2:$C$801, MATCH(B709, Returns!$B$2:$B$801, 0))), "No")</f>
        <v>No</v>
      </c>
    </row>
    <row r="710" spans="1:24">
      <c r="A710" s="1">
        <v>709</v>
      </c>
      <c r="B710" t="s">
        <v>6534</v>
      </c>
      <c r="C710" s="2">
        <v>42706</v>
      </c>
      <c r="D710" s="2">
        <v>42708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  <c r="V710" s="3" t="str">
        <f>IF(M710=People!$B$2, People!$A$2, IF(M710=People!$B$3, People!$A$3, IF(M710=People!$B$4, People!$A$4, IF(M710=People!$B$5, People!$A$5, 0))))</f>
        <v>Chuck Magee</v>
      </c>
      <c r="W710" s="3" t="str">
        <f>IFERROR(VLOOKUP(Orders!$B710,Returns!$B:$C,2,0),"No")</f>
        <v>No</v>
      </c>
      <c r="X710" s="3" t="str">
        <f>IFERROR((INDEX(Returns!$C$2:$C$801, MATCH(B710, Returns!$B$2:$B$801, 0))), "No")</f>
        <v>No</v>
      </c>
    </row>
    <row r="711" spans="1:24">
      <c r="A711" s="1">
        <v>710</v>
      </c>
      <c r="B711" t="s">
        <v>6534</v>
      </c>
      <c r="C711" s="2">
        <v>42706</v>
      </c>
      <c r="D711" s="2">
        <v>42708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  <c r="V711" s="3" t="str">
        <f>IF(M711=People!$B$2, People!$A$2, IF(M711=People!$B$3, People!$A$3, IF(M711=People!$B$4, People!$A$4, IF(M711=People!$B$5, People!$A$5, 0))))</f>
        <v>Chuck Magee</v>
      </c>
      <c r="W711" s="3" t="str">
        <f>IFERROR(VLOOKUP(Orders!$B711,Returns!$B:$C,2,0),"No")</f>
        <v>No</v>
      </c>
      <c r="X711" s="3" t="str">
        <f>IFERROR((INDEX(Returns!$C$2:$C$801, MATCH(B711, Returns!$B$2:$B$801, 0))), "No")</f>
        <v>No</v>
      </c>
    </row>
    <row r="712" spans="1:24">
      <c r="A712" s="1">
        <v>711</v>
      </c>
      <c r="B712" t="s">
        <v>6535</v>
      </c>
      <c r="C712" s="2">
        <v>42465</v>
      </c>
      <c r="D712" s="2">
        <v>42467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  <c r="V712" s="3" t="str">
        <f>IF(M712=People!$B$2, People!$A$2, IF(M712=People!$B$3, People!$A$3, IF(M712=People!$B$4, People!$A$4, IF(M712=People!$B$5, People!$A$5, 0))))</f>
        <v>Chuck Magee</v>
      </c>
      <c r="W712" s="3" t="str">
        <f>IFERROR(VLOOKUP(Orders!$B712,Returns!$B:$C,2,0),"No")</f>
        <v>No</v>
      </c>
      <c r="X712" s="3" t="str">
        <f>IFERROR((INDEX(Returns!$C$2:$C$801, MATCH(B712, Returns!$B$2:$B$801, 0))), "No")</f>
        <v>No</v>
      </c>
    </row>
    <row r="713" spans="1:24">
      <c r="A713" s="1">
        <v>712</v>
      </c>
      <c r="B713" t="s">
        <v>6536</v>
      </c>
      <c r="C713" s="2">
        <v>43711</v>
      </c>
      <c r="D713" s="2">
        <v>43715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  <c r="V713" s="3" t="str">
        <f>IF(M713=People!$B$2, People!$A$2, IF(M713=People!$B$3, People!$A$3, IF(M713=People!$B$4, People!$A$4, IF(M713=People!$B$5, People!$A$5, 0))))</f>
        <v>Cassandra Brandow</v>
      </c>
      <c r="W713" s="3" t="str">
        <f>IFERROR(VLOOKUP(Orders!$B713,Returns!$B:$C,2,0),"No")</f>
        <v>No</v>
      </c>
      <c r="X713" s="3" t="str">
        <f>IFERROR((INDEX(Returns!$C$2:$C$801, MATCH(B713, Returns!$B$2:$B$801, 0))), "No")</f>
        <v>No</v>
      </c>
    </row>
    <row r="714" spans="1:24">
      <c r="A714" s="1">
        <v>713</v>
      </c>
      <c r="B714" t="s">
        <v>6537</v>
      </c>
      <c r="C714" s="2">
        <v>43604</v>
      </c>
      <c r="D714" s="2">
        <v>43609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  <c r="V714" s="3" t="str">
        <f>IF(M714=People!$B$2, People!$A$2, IF(M714=People!$B$3, People!$A$3, IF(M714=People!$B$4, People!$A$4, IF(M714=People!$B$5, People!$A$5, 0))))</f>
        <v>Chuck Magee</v>
      </c>
      <c r="W714" s="3" t="str">
        <f>IFERROR(VLOOKUP(Orders!$B714,Returns!$B:$C,2,0),"No")</f>
        <v>No</v>
      </c>
      <c r="X714" s="3" t="str">
        <f>IFERROR((INDEX(Returns!$C$2:$C$801, MATCH(B714, Returns!$B$2:$B$801, 0))), "No")</f>
        <v>No</v>
      </c>
    </row>
    <row r="715" spans="1:24">
      <c r="A715" s="1">
        <v>714</v>
      </c>
      <c r="B715" t="s">
        <v>6537</v>
      </c>
      <c r="C715" s="2">
        <v>43604</v>
      </c>
      <c r="D715" s="2">
        <v>43609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  <c r="V715" s="3" t="str">
        <f>IF(M715=People!$B$2, People!$A$2, IF(M715=People!$B$3, People!$A$3, IF(M715=People!$B$4, People!$A$4, IF(M715=People!$B$5, People!$A$5, 0))))</f>
        <v>Chuck Magee</v>
      </c>
      <c r="W715" s="3" t="str">
        <f>IFERROR(VLOOKUP(Orders!$B715,Returns!$B:$C,2,0),"No")</f>
        <v>No</v>
      </c>
      <c r="X715" s="3" t="str">
        <f>IFERROR((INDEX(Returns!$C$2:$C$801, MATCH(B715, Returns!$B$2:$B$801, 0))), "No")</f>
        <v>No</v>
      </c>
    </row>
    <row r="716" spans="1:24">
      <c r="A716" s="1">
        <v>715</v>
      </c>
      <c r="B716" t="s">
        <v>6537</v>
      </c>
      <c r="C716" s="2">
        <v>43604</v>
      </c>
      <c r="D716" s="2">
        <v>43609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  <c r="V716" s="3" t="str">
        <f>IF(M716=People!$B$2, People!$A$2, IF(M716=People!$B$3, People!$A$3, IF(M716=People!$B$4, People!$A$4, IF(M716=People!$B$5, People!$A$5, 0))))</f>
        <v>Chuck Magee</v>
      </c>
      <c r="W716" s="3" t="str">
        <f>IFERROR(VLOOKUP(Orders!$B716,Returns!$B:$C,2,0),"No")</f>
        <v>No</v>
      </c>
      <c r="X716" s="3" t="str">
        <f>IFERROR((INDEX(Returns!$C$2:$C$801, MATCH(B716, Returns!$B$2:$B$801, 0))), "No")</f>
        <v>No</v>
      </c>
    </row>
    <row r="717" spans="1:24">
      <c r="A717" s="1">
        <v>716</v>
      </c>
      <c r="B717" t="s">
        <v>5969</v>
      </c>
      <c r="C717" s="2">
        <v>42552</v>
      </c>
      <c r="D717" s="2">
        <v>42557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  <c r="V717" s="3" t="str">
        <f>IF(M717=People!$B$2, People!$A$2, IF(M717=People!$B$3, People!$A$3, IF(M717=People!$B$4, People!$A$4, IF(M717=People!$B$5, People!$A$5, 0))))</f>
        <v>Anna Andreadi</v>
      </c>
      <c r="W717" s="3" t="str">
        <f>IFERROR(VLOOKUP(Orders!$B717,Returns!$B:$C,2,0),"No")</f>
        <v>Yes</v>
      </c>
      <c r="X717" s="3" t="str">
        <f>IFERROR((INDEX(Returns!$C$2:$C$801, MATCH(B717, Returns!$B$2:$B$801, 0))), "No")</f>
        <v>Yes</v>
      </c>
    </row>
    <row r="718" spans="1:24">
      <c r="A718" s="1">
        <v>717</v>
      </c>
      <c r="B718" t="s">
        <v>6538</v>
      </c>
      <c r="C718" s="2">
        <v>42380</v>
      </c>
      <c r="D718" s="2">
        <v>42383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  <c r="V718" s="3" t="str">
        <f>IF(M718=People!$B$2, People!$A$2, IF(M718=People!$B$3, People!$A$3, IF(M718=People!$B$4, People!$A$4, IF(M718=People!$B$5, People!$A$5, 0))))</f>
        <v>Chuck Magee</v>
      </c>
      <c r="W718" s="3" t="str">
        <f>IFERROR(VLOOKUP(Orders!$B718,Returns!$B:$C,2,0),"No")</f>
        <v>No</v>
      </c>
      <c r="X718" s="3" t="str">
        <f>IFERROR((INDEX(Returns!$C$2:$C$801, MATCH(B718, Returns!$B$2:$B$801, 0))), "No")</f>
        <v>No</v>
      </c>
    </row>
    <row r="719" spans="1:24">
      <c r="A719" s="1">
        <v>718</v>
      </c>
      <c r="B719" t="s">
        <v>6539</v>
      </c>
      <c r="C719" s="2">
        <v>43732</v>
      </c>
      <c r="D719" s="2">
        <v>43737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  <c r="V719" s="3" t="str">
        <f>IF(M719=People!$B$2, People!$A$2, IF(M719=People!$B$3, People!$A$3, IF(M719=People!$B$4, People!$A$4, IF(M719=People!$B$5, People!$A$5, 0))))</f>
        <v>Chuck Magee</v>
      </c>
      <c r="W719" s="3" t="str">
        <f>IFERROR(VLOOKUP(Orders!$B719,Returns!$B:$C,2,0),"No")</f>
        <v>No</v>
      </c>
      <c r="X719" s="3" t="str">
        <f>IFERROR((INDEX(Returns!$C$2:$C$801, MATCH(B719, Returns!$B$2:$B$801, 0))), "No")</f>
        <v>No</v>
      </c>
    </row>
    <row r="720" spans="1:24">
      <c r="A720" s="1">
        <v>719</v>
      </c>
      <c r="B720" t="s">
        <v>6540</v>
      </c>
      <c r="C720" s="2">
        <v>42523</v>
      </c>
      <c r="D720" s="2">
        <v>42528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  <c r="V720" s="3" t="str">
        <f>IF(M720=People!$B$2, People!$A$2, IF(M720=People!$B$3, People!$A$3, IF(M720=People!$B$4, People!$A$4, IF(M720=People!$B$5, People!$A$5, 0))))</f>
        <v>Anna Andreadi</v>
      </c>
      <c r="W720" s="3" t="str">
        <f>IFERROR(VLOOKUP(Orders!$B720,Returns!$B:$C,2,0),"No")</f>
        <v>No</v>
      </c>
      <c r="X720" s="3" t="str">
        <f>IFERROR((INDEX(Returns!$C$2:$C$801, MATCH(B720, Returns!$B$2:$B$801, 0))), "No")</f>
        <v>No</v>
      </c>
    </row>
    <row r="721" spans="1:24">
      <c r="A721" s="1">
        <v>720</v>
      </c>
      <c r="B721" t="s">
        <v>6540</v>
      </c>
      <c r="C721" s="2">
        <v>42523</v>
      </c>
      <c r="D721" s="2">
        <v>42528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  <c r="V721" s="3" t="str">
        <f>IF(M721=People!$B$2, People!$A$2, IF(M721=People!$B$3, People!$A$3, IF(M721=People!$B$4, People!$A$4, IF(M721=People!$B$5, People!$A$5, 0))))</f>
        <v>Anna Andreadi</v>
      </c>
      <c r="W721" s="3" t="str">
        <f>IFERROR(VLOOKUP(Orders!$B721,Returns!$B:$C,2,0),"No")</f>
        <v>No</v>
      </c>
      <c r="X721" s="3" t="str">
        <f>IFERROR((INDEX(Returns!$C$2:$C$801, MATCH(B721, Returns!$B$2:$B$801, 0))), "No")</f>
        <v>No</v>
      </c>
    </row>
    <row r="722" spans="1:24">
      <c r="A722" s="1">
        <v>721</v>
      </c>
      <c r="B722" t="s">
        <v>6541</v>
      </c>
      <c r="C722" s="2">
        <v>43144</v>
      </c>
      <c r="D722" s="2">
        <v>43149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  <c r="V722" s="3" t="str">
        <f>IF(M722=People!$B$2, People!$A$2, IF(M722=People!$B$3, People!$A$3, IF(M722=People!$B$4, People!$A$4, IF(M722=People!$B$5, People!$A$5, 0))))</f>
        <v>Anna Andreadi</v>
      </c>
      <c r="W722" s="3" t="str">
        <f>IFERROR(VLOOKUP(Orders!$B722,Returns!$B:$C,2,0),"No")</f>
        <v>No</v>
      </c>
      <c r="X722" s="3" t="str">
        <f>IFERROR((INDEX(Returns!$C$2:$C$801, MATCH(B722, Returns!$B$2:$B$801, 0))), "No")</f>
        <v>No</v>
      </c>
    </row>
    <row r="723" spans="1:24">
      <c r="A723" s="1">
        <v>722</v>
      </c>
      <c r="B723" t="s">
        <v>6542</v>
      </c>
      <c r="C723" s="2">
        <v>43449</v>
      </c>
      <c r="D723" s="2">
        <v>43453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  <c r="V723" s="3" t="str">
        <f>IF(M723=People!$B$2, People!$A$2, IF(M723=People!$B$3, People!$A$3, IF(M723=People!$B$4, People!$A$4, IF(M723=People!$B$5, People!$A$5, 0))))</f>
        <v>Kelly Williams</v>
      </c>
      <c r="W723" s="3" t="str">
        <f>IFERROR(VLOOKUP(Orders!$B723,Returns!$B:$C,2,0),"No")</f>
        <v>No</v>
      </c>
      <c r="X723" s="3" t="str">
        <f>IFERROR((INDEX(Returns!$C$2:$C$801, MATCH(B723, Returns!$B$2:$B$801, 0))), "No")</f>
        <v>No</v>
      </c>
    </row>
    <row r="724" spans="1:24">
      <c r="A724" s="1">
        <v>723</v>
      </c>
      <c r="B724" t="s">
        <v>6542</v>
      </c>
      <c r="C724" s="2">
        <v>43449</v>
      </c>
      <c r="D724" s="2">
        <v>43453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  <c r="V724" s="3" t="str">
        <f>IF(M724=People!$B$2, People!$A$2, IF(M724=People!$B$3, People!$A$3, IF(M724=People!$B$4, People!$A$4, IF(M724=People!$B$5, People!$A$5, 0))))</f>
        <v>Kelly Williams</v>
      </c>
      <c r="W724" s="3" t="str">
        <f>IFERROR(VLOOKUP(Orders!$B724,Returns!$B:$C,2,0),"No")</f>
        <v>No</v>
      </c>
      <c r="X724" s="3" t="str">
        <f>IFERROR((INDEX(Returns!$C$2:$C$801, MATCH(B724, Returns!$B$2:$B$801, 0))), "No")</f>
        <v>No</v>
      </c>
    </row>
    <row r="725" spans="1:24">
      <c r="A725" s="1">
        <v>724</v>
      </c>
      <c r="B725" t="s">
        <v>6543</v>
      </c>
      <c r="C725" s="2">
        <v>42650</v>
      </c>
      <c r="D725" s="2">
        <v>42656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  <c r="V725" s="3" t="str">
        <f>IF(M725=People!$B$2, People!$A$2, IF(M725=People!$B$3, People!$A$3, IF(M725=People!$B$4, People!$A$4, IF(M725=People!$B$5, People!$A$5, 0))))</f>
        <v>Chuck Magee</v>
      </c>
      <c r="W725" s="3" t="str">
        <f>IFERROR(VLOOKUP(Orders!$B725,Returns!$B:$C,2,0),"No")</f>
        <v>No</v>
      </c>
      <c r="X725" s="3" t="str">
        <f>IFERROR((INDEX(Returns!$C$2:$C$801, MATCH(B725, Returns!$B$2:$B$801, 0))), "No")</f>
        <v>No</v>
      </c>
    </row>
    <row r="726" spans="1:24">
      <c r="A726" s="1">
        <v>725</v>
      </c>
      <c r="B726" t="s">
        <v>6544</v>
      </c>
      <c r="C726" s="2">
        <v>43288</v>
      </c>
      <c r="D726" s="2">
        <v>43293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3" t="str">
        <f>IF(M726=People!$B$2, People!$A$2, IF(M726=People!$B$3, People!$A$3, IF(M726=People!$B$4, People!$A$4, IF(M726=People!$B$5, People!$A$5, 0))))</f>
        <v>Cassandra Brandow</v>
      </c>
      <c r="W726" s="3" t="str">
        <f>IFERROR(VLOOKUP(Orders!$B726,Returns!$B:$C,2,0),"No")</f>
        <v>No</v>
      </c>
      <c r="X726" s="3" t="str">
        <f>IFERROR((INDEX(Returns!$C$2:$C$801, MATCH(B726, Returns!$B$2:$B$801, 0))), "No")</f>
        <v>No</v>
      </c>
    </row>
    <row r="727" spans="1:24">
      <c r="A727" s="1">
        <v>726</v>
      </c>
      <c r="B727" t="s">
        <v>6545</v>
      </c>
      <c r="C727" s="2">
        <v>43724</v>
      </c>
      <c r="D727" s="2">
        <v>43728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3" t="str">
        <f>IF(M727=People!$B$2, People!$A$2, IF(M727=People!$B$3, People!$A$3, IF(M727=People!$B$4, People!$A$4, IF(M727=People!$B$5, People!$A$5, 0))))</f>
        <v>Kelly Williams</v>
      </c>
      <c r="W727" s="3" t="str">
        <f>IFERROR(VLOOKUP(Orders!$B727,Returns!$B:$C,2,0),"No")</f>
        <v>No</v>
      </c>
      <c r="X727" s="3" t="str">
        <f>IFERROR((INDEX(Returns!$C$2:$C$801, MATCH(B727, Returns!$B$2:$B$801, 0))), "No")</f>
        <v>No</v>
      </c>
    </row>
    <row r="728" spans="1:24">
      <c r="A728" s="1">
        <v>727</v>
      </c>
      <c r="B728" t="s">
        <v>6545</v>
      </c>
      <c r="C728" s="2">
        <v>43724</v>
      </c>
      <c r="D728" s="2">
        <v>43728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  <c r="V728" s="3" t="str">
        <f>IF(M728=People!$B$2, People!$A$2, IF(M728=People!$B$3, People!$A$3, IF(M728=People!$B$4, People!$A$4, IF(M728=People!$B$5, People!$A$5, 0))))</f>
        <v>Kelly Williams</v>
      </c>
      <c r="W728" s="3" t="str">
        <f>IFERROR(VLOOKUP(Orders!$B728,Returns!$B:$C,2,0),"No")</f>
        <v>No</v>
      </c>
      <c r="X728" s="3" t="str">
        <f>IFERROR((INDEX(Returns!$C$2:$C$801, MATCH(B728, Returns!$B$2:$B$801, 0))), "No")</f>
        <v>No</v>
      </c>
    </row>
    <row r="729" spans="1:24">
      <c r="A729" s="1">
        <v>728</v>
      </c>
      <c r="B729" t="s">
        <v>6546</v>
      </c>
      <c r="C729" s="2">
        <v>43437</v>
      </c>
      <c r="D729" s="2">
        <v>43440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  <c r="V729" s="3" t="str">
        <f>IF(M729=People!$B$2, People!$A$2, IF(M729=People!$B$3, People!$A$3, IF(M729=People!$B$4, People!$A$4, IF(M729=People!$B$5, People!$A$5, 0))))</f>
        <v>Chuck Magee</v>
      </c>
      <c r="W729" s="3" t="str">
        <f>IFERROR(VLOOKUP(Orders!$B729,Returns!$B:$C,2,0),"No")</f>
        <v>No</v>
      </c>
      <c r="X729" s="3" t="str">
        <f>IFERROR((INDEX(Returns!$C$2:$C$801, MATCH(B729, Returns!$B$2:$B$801, 0))), "No")</f>
        <v>No</v>
      </c>
    </row>
    <row r="730" spans="1:24">
      <c r="A730" s="1">
        <v>729</v>
      </c>
      <c r="B730" t="s">
        <v>6546</v>
      </c>
      <c r="C730" s="2">
        <v>43437</v>
      </c>
      <c r="D730" s="2">
        <v>43440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  <c r="V730" s="3" t="str">
        <f>IF(M730=People!$B$2, People!$A$2, IF(M730=People!$B$3, People!$A$3, IF(M730=People!$B$4, People!$A$4, IF(M730=People!$B$5, People!$A$5, 0))))</f>
        <v>Chuck Magee</v>
      </c>
      <c r="W730" s="3" t="str">
        <f>IFERROR(VLOOKUP(Orders!$B730,Returns!$B:$C,2,0),"No")</f>
        <v>No</v>
      </c>
      <c r="X730" s="3" t="str">
        <f>IFERROR((INDEX(Returns!$C$2:$C$801, MATCH(B730, Returns!$B$2:$B$801, 0))), "No")</f>
        <v>No</v>
      </c>
    </row>
    <row r="731" spans="1:24">
      <c r="A731" s="1">
        <v>730</v>
      </c>
      <c r="B731" t="s">
        <v>6546</v>
      </c>
      <c r="C731" s="2">
        <v>43437</v>
      </c>
      <c r="D731" s="2">
        <v>43440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  <c r="V731" s="3" t="str">
        <f>IF(M731=People!$B$2, People!$A$2, IF(M731=People!$B$3, People!$A$3, IF(M731=People!$B$4, People!$A$4, IF(M731=People!$B$5, People!$A$5, 0))))</f>
        <v>Chuck Magee</v>
      </c>
      <c r="W731" s="3" t="str">
        <f>IFERROR(VLOOKUP(Orders!$B731,Returns!$B:$C,2,0),"No")</f>
        <v>No</v>
      </c>
      <c r="X731" s="3" t="str">
        <f>IFERROR((INDEX(Returns!$C$2:$C$801, MATCH(B731, Returns!$B$2:$B$801, 0))), "No")</f>
        <v>No</v>
      </c>
    </row>
    <row r="732" spans="1:24">
      <c r="A732" s="1">
        <v>731</v>
      </c>
      <c r="B732" t="s">
        <v>6546</v>
      </c>
      <c r="C732" s="2">
        <v>43437</v>
      </c>
      <c r="D732" s="2">
        <v>43440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  <c r="V732" s="3" t="str">
        <f>IF(M732=People!$B$2, People!$A$2, IF(M732=People!$B$3, People!$A$3, IF(M732=People!$B$4, People!$A$4, IF(M732=People!$B$5, People!$A$5, 0))))</f>
        <v>Chuck Magee</v>
      </c>
      <c r="W732" s="3" t="str">
        <f>IFERROR(VLOOKUP(Orders!$B732,Returns!$B:$C,2,0),"No")</f>
        <v>No</v>
      </c>
      <c r="X732" s="3" t="str">
        <f>IFERROR((INDEX(Returns!$C$2:$C$801, MATCH(B732, Returns!$B$2:$B$801, 0))), "No")</f>
        <v>No</v>
      </c>
    </row>
    <row r="733" spans="1:24">
      <c r="A733" s="1">
        <v>732</v>
      </c>
      <c r="B733" t="s">
        <v>6546</v>
      </c>
      <c r="C733" s="2">
        <v>43437</v>
      </c>
      <c r="D733" s="2">
        <v>43440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  <c r="V733" s="3" t="str">
        <f>IF(M733=People!$B$2, People!$A$2, IF(M733=People!$B$3, People!$A$3, IF(M733=People!$B$4, People!$A$4, IF(M733=People!$B$5, People!$A$5, 0))))</f>
        <v>Chuck Magee</v>
      </c>
      <c r="W733" s="3" t="str">
        <f>IFERROR(VLOOKUP(Orders!$B733,Returns!$B:$C,2,0),"No")</f>
        <v>No</v>
      </c>
      <c r="X733" s="3" t="str">
        <f>IFERROR((INDEX(Returns!$C$2:$C$801, MATCH(B733, Returns!$B$2:$B$801, 0))), "No")</f>
        <v>No</v>
      </c>
    </row>
    <row r="734" spans="1:24">
      <c r="A734" s="1">
        <v>733</v>
      </c>
      <c r="B734" t="s">
        <v>6547</v>
      </c>
      <c r="C734" s="2">
        <v>43486</v>
      </c>
      <c r="D734" s="2">
        <v>43490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  <c r="V734" s="3" t="str">
        <f>IF(M734=People!$B$2, People!$A$2, IF(M734=People!$B$3, People!$A$3, IF(M734=People!$B$4, People!$A$4, IF(M734=People!$B$5, People!$A$5, 0))))</f>
        <v>Anna Andreadi</v>
      </c>
      <c r="W734" s="3" t="str">
        <f>IFERROR(VLOOKUP(Orders!$B734,Returns!$B:$C,2,0),"No")</f>
        <v>No</v>
      </c>
      <c r="X734" s="3" t="str">
        <f>IFERROR((INDEX(Returns!$C$2:$C$801, MATCH(B734, Returns!$B$2:$B$801, 0))), "No")</f>
        <v>No</v>
      </c>
    </row>
    <row r="735" spans="1:24">
      <c r="A735" s="1">
        <v>734</v>
      </c>
      <c r="B735" t="s">
        <v>6547</v>
      </c>
      <c r="C735" s="2">
        <v>43486</v>
      </c>
      <c r="D735" s="2">
        <v>43490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  <c r="V735" s="3" t="str">
        <f>IF(M735=People!$B$2, People!$A$2, IF(M735=People!$B$3, People!$A$3, IF(M735=People!$B$4, People!$A$4, IF(M735=People!$B$5, People!$A$5, 0))))</f>
        <v>Anna Andreadi</v>
      </c>
      <c r="W735" s="3" t="str">
        <f>IFERROR(VLOOKUP(Orders!$B735,Returns!$B:$C,2,0),"No")</f>
        <v>No</v>
      </c>
      <c r="X735" s="3" t="str">
        <f>IFERROR((INDEX(Returns!$C$2:$C$801, MATCH(B735, Returns!$B$2:$B$801, 0))), "No")</f>
        <v>No</v>
      </c>
    </row>
    <row r="736" spans="1:24">
      <c r="A736" s="1">
        <v>735</v>
      </c>
      <c r="B736" t="s">
        <v>6547</v>
      </c>
      <c r="C736" s="2">
        <v>43486</v>
      </c>
      <c r="D736" s="2">
        <v>43490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3" t="str">
        <f>IF(M736=People!$B$2, People!$A$2, IF(M736=People!$B$3, People!$A$3, IF(M736=People!$B$4, People!$A$4, IF(M736=People!$B$5, People!$A$5, 0))))</f>
        <v>Anna Andreadi</v>
      </c>
      <c r="W736" s="3" t="str">
        <f>IFERROR(VLOOKUP(Orders!$B736,Returns!$B:$C,2,0),"No")</f>
        <v>No</v>
      </c>
      <c r="X736" s="3" t="str">
        <f>IFERROR((INDEX(Returns!$C$2:$C$801, MATCH(B736, Returns!$B$2:$B$801, 0))), "No")</f>
        <v>No</v>
      </c>
    </row>
    <row r="737" spans="1:24">
      <c r="A737" s="1">
        <v>736</v>
      </c>
      <c r="B737" t="s">
        <v>6547</v>
      </c>
      <c r="C737" s="2">
        <v>43486</v>
      </c>
      <c r="D737" s="2">
        <v>43490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  <c r="V737" s="3" t="str">
        <f>IF(M737=People!$B$2, People!$A$2, IF(M737=People!$B$3, People!$A$3, IF(M737=People!$B$4, People!$A$4, IF(M737=People!$B$5, People!$A$5, 0))))</f>
        <v>Anna Andreadi</v>
      </c>
      <c r="W737" s="3" t="str">
        <f>IFERROR(VLOOKUP(Orders!$B737,Returns!$B:$C,2,0),"No")</f>
        <v>No</v>
      </c>
      <c r="X737" s="3" t="str">
        <f>IFERROR((INDEX(Returns!$C$2:$C$801, MATCH(B737, Returns!$B$2:$B$801, 0))), "No")</f>
        <v>No</v>
      </c>
    </row>
    <row r="738" spans="1:24">
      <c r="A738" s="1">
        <v>737</v>
      </c>
      <c r="B738" t="s">
        <v>6547</v>
      </c>
      <c r="C738" s="2">
        <v>43486</v>
      </c>
      <c r="D738" s="2">
        <v>43490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  <c r="V738" s="3" t="str">
        <f>IF(M738=People!$B$2, People!$A$2, IF(M738=People!$B$3, People!$A$3, IF(M738=People!$B$4, People!$A$4, IF(M738=People!$B$5, People!$A$5, 0))))</f>
        <v>Anna Andreadi</v>
      </c>
      <c r="W738" s="3" t="str">
        <f>IFERROR(VLOOKUP(Orders!$B738,Returns!$B:$C,2,0),"No")</f>
        <v>No</v>
      </c>
      <c r="X738" s="3" t="str">
        <f>IFERROR((INDEX(Returns!$C$2:$C$801, MATCH(B738, Returns!$B$2:$B$801, 0))), "No")</f>
        <v>No</v>
      </c>
    </row>
    <row r="739" spans="1:24">
      <c r="A739" s="1">
        <v>738</v>
      </c>
      <c r="B739" t="s">
        <v>6547</v>
      </c>
      <c r="C739" s="2">
        <v>43486</v>
      </c>
      <c r="D739" s="2">
        <v>43490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  <c r="V739" s="3" t="str">
        <f>IF(M739=People!$B$2, People!$A$2, IF(M739=People!$B$3, People!$A$3, IF(M739=People!$B$4, People!$A$4, IF(M739=People!$B$5, People!$A$5, 0))))</f>
        <v>Anna Andreadi</v>
      </c>
      <c r="W739" s="3" t="str">
        <f>IFERROR(VLOOKUP(Orders!$B739,Returns!$B:$C,2,0),"No")</f>
        <v>No</v>
      </c>
      <c r="X739" s="3" t="str">
        <f>IFERROR((INDEX(Returns!$C$2:$C$801, MATCH(B739, Returns!$B$2:$B$801, 0))), "No")</f>
        <v>No</v>
      </c>
    </row>
    <row r="740" spans="1:24">
      <c r="A740" s="1">
        <v>739</v>
      </c>
      <c r="B740" t="s">
        <v>6548</v>
      </c>
      <c r="C740" s="2">
        <v>42621</v>
      </c>
      <c r="D740" s="2">
        <v>42625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  <c r="V740" s="3" t="str">
        <f>IF(M740=People!$B$2, People!$A$2, IF(M740=People!$B$3, People!$A$3, IF(M740=People!$B$4, People!$A$4, IF(M740=People!$B$5, People!$A$5, 0))))</f>
        <v>Anna Andreadi</v>
      </c>
      <c r="W740" s="3" t="str">
        <f>IFERROR(VLOOKUP(Orders!$B740,Returns!$B:$C,2,0),"No")</f>
        <v>No</v>
      </c>
      <c r="X740" s="3" t="str">
        <f>IFERROR((INDEX(Returns!$C$2:$C$801, MATCH(B740, Returns!$B$2:$B$801, 0))), "No")</f>
        <v>No</v>
      </c>
    </row>
    <row r="741" spans="1:24">
      <c r="A741" s="1">
        <v>740</v>
      </c>
      <c r="B741" t="s">
        <v>6549</v>
      </c>
      <c r="C741" s="2">
        <v>42373</v>
      </c>
      <c r="D741" s="2">
        <v>42377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  <c r="V741" s="3" t="str">
        <f>IF(M741=People!$B$2, People!$A$2, IF(M741=People!$B$3, People!$A$3, IF(M741=People!$B$4, People!$A$4, IF(M741=People!$B$5, People!$A$5, 0))))</f>
        <v>Kelly Williams</v>
      </c>
      <c r="W741" s="3" t="str">
        <f>IFERROR(VLOOKUP(Orders!$B741,Returns!$B:$C,2,0),"No")</f>
        <v>No</v>
      </c>
      <c r="X741" s="3" t="str">
        <f>IFERROR((INDEX(Returns!$C$2:$C$801, MATCH(B741, Returns!$B$2:$B$801, 0))), "No")</f>
        <v>No</v>
      </c>
    </row>
    <row r="742" spans="1:24">
      <c r="A742" s="1">
        <v>741</v>
      </c>
      <c r="B742" t="s">
        <v>6549</v>
      </c>
      <c r="C742" s="2">
        <v>42373</v>
      </c>
      <c r="D742" s="2">
        <v>42377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  <c r="V742" s="3" t="str">
        <f>IF(M742=People!$B$2, People!$A$2, IF(M742=People!$B$3, People!$A$3, IF(M742=People!$B$4, People!$A$4, IF(M742=People!$B$5, People!$A$5, 0))))</f>
        <v>Kelly Williams</v>
      </c>
      <c r="W742" s="3" t="str">
        <f>IFERROR(VLOOKUP(Orders!$B742,Returns!$B:$C,2,0),"No")</f>
        <v>No</v>
      </c>
      <c r="X742" s="3" t="str">
        <f>IFERROR((INDEX(Returns!$C$2:$C$801, MATCH(B742, Returns!$B$2:$B$801, 0))), "No")</f>
        <v>No</v>
      </c>
    </row>
    <row r="743" spans="1:24">
      <c r="A743" s="1">
        <v>742</v>
      </c>
      <c r="B743" t="s">
        <v>6549</v>
      </c>
      <c r="C743" s="2">
        <v>42373</v>
      </c>
      <c r="D743" s="2">
        <v>42377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  <c r="V743" s="3" t="str">
        <f>IF(M743=People!$B$2, People!$A$2, IF(M743=People!$B$3, People!$A$3, IF(M743=People!$B$4, People!$A$4, IF(M743=People!$B$5, People!$A$5, 0))))</f>
        <v>Kelly Williams</v>
      </c>
      <c r="W743" s="3" t="str">
        <f>IFERROR(VLOOKUP(Orders!$B743,Returns!$B:$C,2,0),"No")</f>
        <v>No</v>
      </c>
      <c r="X743" s="3" t="str">
        <f>IFERROR((INDEX(Returns!$C$2:$C$801, MATCH(B743, Returns!$B$2:$B$801, 0))), "No")</f>
        <v>No</v>
      </c>
    </row>
    <row r="744" spans="1:24">
      <c r="A744" s="1">
        <v>743</v>
      </c>
      <c r="B744" t="s">
        <v>6550</v>
      </c>
      <c r="C744" s="2">
        <v>43339</v>
      </c>
      <c r="D744" s="2">
        <v>43344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  <c r="V744" s="3" t="str">
        <f>IF(M744=People!$B$2, People!$A$2, IF(M744=People!$B$3, People!$A$3, IF(M744=People!$B$4, People!$A$4, IF(M744=People!$B$5, People!$A$5, 0))))</f>
        <v>Kelly Williams</v>
      </c>
      <c r="W744" s="3" t="str">
        <f>IFERROR(VLOOKUP(Orders!$B744,Returns!$B:$C,2,0),"No")</f>
        <v>No</v>
      </c>
      <c r="X744" s="3" t="str">
        <f>IFERROR((INDEX(Returns!$C$2:$C$801, MATCH(B744, Returns!$B$2:$B$801, 0))), "No")</f>
        <v>No</v>
      </c>
    </row>
    <row r="745" spans="1:24">
      <c r="A745" s="1">
        <v>744</v>
      </c>
      <c r="B745" t="s">
        <v>6550</v>
      </c>
      <c r="C745" s="2">
        <v>43339</v>
      </c>
      <c r="D745" s="2">
        <v>43344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  <c r="V745" s="3" t="str">
        <f>IF(M745=People!$B$2, People!$A$2, IF(M745=People!$B$3, People!$A$3, IF(M745=People!$B$4, People!$A$4, IF(M745=People!$B$5, People!$A$5, 0))))</f>
        <v>Kelly Williams</v>
      </c>
      <c r="W745" s="3" t="str">
        <f>IFERROR(VLOOKUP(Orders!$B745,Returns!$B:$C,2,0),"No")</f>
        <v>No</v>
      </c>
      <c r="X745" s="3" t="str">
        <f>IFERROR((INDEX(Returns!$C$2:$C$801, MATCH(B745, Returns!$B$2:$B$801, 0))), "No")</f>
        <v>No</v>
      </c>
    </row>
    <row r="746" spans="1:24">
      <c r="A746" s="1">
        <v>745</v>
      </c>
      <c r="B746" t="s">
        <v>6550</v>
      </c>
      <c r="C746" s="2">
        <v>43339</v>
      </c>
      <c r="D746" s="2">
        <v>43344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  <c r="V746" s="3" t="str">
        <f>IF(M746=People!$B$2, People!$A$2, IF(M746=People!$B$3, People!$A$3, IF(M746=People!$B$4, People!$A$4, IF(M746=People!$B$5, People!$A$5, 0))))</f>
        <v>Kelly Williams</v>
      </c>
      <c r="W746" s="3" t="str">
        <f>IFERROR(VLOOKUP(Orders!$B746,Returns!$B:$C,2,0),"No")</f>
        <v>No</v>
      </c>
      <c r="X746" s="3" t="str">
        <f>IFERROR((INDEX(Returns!$C$2:$C$801, MATCH(B746, Returns!$B$2:$B$801, 0))), "No")</f>
        <v>No</v>
      </c>
    </row>
    <row r="747" spans="1:24">
      <c r="A747" s="1">
        <v>746</v>
      </c>
      <c r="B747" t="s">
        <v>6550</v>
      </c>
      <c r="C747" s="2">
        <v>43339</v>
      </c>
      <c r="D747" s="2">
        <v>43344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  <c r="V747" s="3" t="str">
        <f>IF(M747=People!$B$2, People!$A$2, IF(M747=People!$B$3, People!$A$3, IF(M747=People!$B$4, People!$A$4, IF(M747=People!$B$5, People!$A$5, 0))))</f>
        <v>Kelly Williams</v>
      </c>
      <c r="W747" s="3" t="str">
        <f>IFERROR(VLOOKUP(Orders!$B747,Returns!$B:$C,2,0),"No")</f>
        <v>No</v>
      </c>
      <c r="X747" s="3" t="str">
        <f>IFERROR((INDEX(Returns!$C$2:$C$801, MATCH(B747, Returns!$B$2:$B$801, 0))), "No")</f>
        <v>No</v>
      </c>
    </row>
    <row r="748" spans="1:24">
      <c r="A748" s="1">
        <v>747</v>
      </c>
      <c r="B748" t="s">
        <v>6551</v>
      </c>
      <c r="C748" s="2">
        <v>42517</v>
      </c>
      <c r="D748" s="2">
        <v>42517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  <c r="V748" s="3" t="str">
        <f>IF(M748=People!$B$2, People!$A$2, IF(M748=People!$B$3, People!$A$3, IF(M748=People!$B$4, People!$A$4, IF(M748=People!$B$5, People!$A$5, 0))))</f>
        <v>Anna Andreadi</v>
      </c>
      <c r="W748" s="3" t="str">
        <f>IFERROR(VLOOKUP(Orders!$B748,Returns!$B:$C,2,0),"No")</f>
        <v>No</v>
      </c>
      <c r="X748" s="3" t="str">
        <f>IFERROR((INDEX(Returns!$C$2:$C$801, MATCH(B748, Returns!$B$2:$B$801, 0))), "No")</f>
        <v>No</v>
      </c>
    </row>
    <row r="749" spans="1:24">
      <c r="A749" s="1">
        <v>748</v>
      </c>
      <c r="B749" t="s">
        <v>6551</v>
      </c>
      <c r="C749" s="2">
        <v>42517</v>
      </c>
      <c r="D749" s="2">
        <v>42517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  <c r="V749" s="3" t="str">
        <f>IF(M749=People!$B$2, People!$A$2, IF(M749=People!$B$3, People!$A$3, IF(M749=People!$B$4, People!$A$4, IF(M749=People!$B$5, People!$A$5, 0))))</f>
        <v>Anna Andreadi</v>
      </c>
      <c r="W749" s="3" t="str">
        <f>IFERROR(VLOOKUP(Orders!$B749,Returns!$B:$C,2,0),"No")</f>
        <v>No</v>
      </c>
      <c r="X749" s="3" t="str">
        <f>IFERROR((INDEX(Returns!$C$2:$C$801, MATCH(B749, Returns!$B$2:$B$801, 0))), "No")</f>
        <v>No</v>
      </c>
    </row>
    <row r="750" spans="1:24">
      <c r="A750" s="1">
        <v>749</v>
      </c>
      <c r="B750" t="s">
        <v>6552</v>
      </c>
      <c r="C750" s="2">
        <v>43179</v>
      </c>
      <c r="D750" s="2">
        <v>43181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  <c r="V750" s="3" t="str">
        <f>IF(M750=People!$B$2, People!$A$2, IF(M750=People!$B$3, People!$A$3, IF(M750=People!$B$4, People!$A$4, IF(M750=People!$B$5, People!$A$5, 0))))</f>
        <v>Kelly Williams</v>
      </c>
      <c r="W750" s="3" t="str">
        <f>IFERROR(VLOOKUP(Orders!$B750,Returns!$B:$C,2,0),"No")</f>
        <v>No</v>
      </c>
      <c r="X750" s="3" t="str">
        <f>IFERROR((INDEX(Returns!$C$2:$C$801, MATCH(B750, Returns!$B$2:$B$801, 0))), "No")</f>
        <v>No</v>
      </c>
    </row>
    <row r="751" spans="1:24">
      <c r="A751" s="1">
        <v>750</v>
      </c>
      <c r="B751" t="s">
        <v>6553</v>
      </c>
      <c r="C751" s="2">
        <v>43740</v>
      </c>
      <c r="D751" s="2">
        <v>43744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  <c r="V751" s="3" t="str">
        <f>IF(M751=People!$B$2, People!$A$2, IF(M751=People!$B$3, People!$A$3, IF(M751=People!$B$4, People!$A$4, IF(M751=People!$B$5, People!$A$5, 0))))</f>
        <v>Kelly Williams</v>
      </c>
      <c r="W751" s="3" t="str">
        <f>IFERROR(VLOOKUP(Orders!$B751,Returns!$B:$C,2,0),"No")</f>
        <v>No</v>
      </c>
      <c r="X751" s="3" t="str">
        <f>IFERROR((INDEX(Returns!$C$2:$C$801, MATCH(B751, Returns!$B$2:$B$801, 0))), "No")</f>
        <v>No</v>
      </c>
    </row>
    <row r="752" spans="1:24">
      <c r="A752" s="1">
        <v>751</v>
      </c>
      <c r="B752" t="s">
        <v>6553</v>
      </c>
      <c r="C752" s="2">
        <v>43740</v>
      </c>
      <c r="D752" s="2">
        <v>43744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  <c r="V752" s="3" t="str">
        <f>IF(M752=People!$B$2, People!$A$2, IF(M752=People!$B$3, People!$A$3, IF(M752=People!$B$4, People!$A$4, IF(M752=People!$B$5, People!$A$5, 0))))</f>
        <v>Kelly Williams</v>
      </c>
      <c r="W752" s="3" t="str">
        <f>IFERROR(VLOOKUP(Orders!$B752,Returns!$B:$C,2,0),"No")</f>
        <v>No</v>
      </c>
      <c r="X752" s="3" t="str">
        <f>IFERROR((INDEX(Returns!$C$2:$C$801, MATCH(B752, Returns!$B$2:$B$801, 0))), "No")</f>
        <v>No</v>
      </c>
    </row>
    <row r="753" spans="1:24">
      <c r="A753" s="1">
        <v>752</v>
      </c>
      <c r="B753" t="s">
        <v>6553</v>
      </c>
      <c r="C753" s="2">
        <v>43740</v>
      </c>
      <c r="D753" s="2">
        <v>43744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  <c r="V753" s="3" t="str">
        <f>IF(M753=People!$B$2, People!$A$2, IF(M753=People!$B$3, People!$A$3, IF(M753=People!$B$4, People!$A$4, IF(M753=People!$B$5, People!$A$5, 0))))</f>
        <v>Kelly Williams</v>
      </c>
      <c r="W753" s="3" t="str">
        <f>IFERROR(VLOOKUP(Orders!$B753,Returns!$B:$C,2,0),"No")</f>
        <v>No</v>
      </c>
      <c r="X753" s="3" t="str">
        <f>IFERROR((INDEX(Returns!$C$2:$C$801, MATCH(B753, Returns!$B$2:$B$801, 0))), "No")</f>
        <v>No</v>
      </c>
    </row>
    <row r="754" spans="1:24">
      <c r="A754" s="1">
        <v>753</v>
      </c>
      <c r="B754" t="s">
        <v>6553</v>
      </c>
      <c r="C754" s="2">
        <v>43740</v>
      </c>
      <c r="D754" s="2">
        <v>43744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  <c r="V754" s="3" t="str">
        <f>IF(M754=People!$B$2, People!$A$2, IF(M754=People!$B$3, People!$A$3, IF(M754=People!$B$4, People!$A$4, IF(M754=People!$B$5, People!$A$5, 0))))</f>
        <v>Kelly Williams</v>
      </c>
      <c r="W754" s="3" t="str">
        <f>IFERROR(VLOOKUP(Orders!$B754,Returns!$B:$C,2,0),"No")</f>
        <v>No</v>
      </c>
      <c r="X754" s="3" t="str">
        <f>IFERROR((INDEX(Returns!$C$2:$C$801, MATCH(B754, Returns!$B$2:$B$801, 0))), "No")</f>
        <v>No</v>
      </c>
    </row>
    <row r="755" spans="1:24">
      <c r="A755" s="1">
        <v>754</v>
      </c>
      <c r="B755" t="s">
        <v>6554</v>
      </c>
      <c r="C755" s="2">
        <v>43197</v>
      </c>
      <c r="D755" s="2">
        <v>43199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  <c r="V755" s="3" t="str">
        <f>IF(M755=People!$B$2, People!$A$2, IF(M755=People!$B$3, People!$A$3, IF(M755=People!$B$4, People!$A$4, IF(M755=People!$B$5, People!$A$5, 0))))</f>
        <v>Anna Andreadi</v>
      </c>
      <c r="W755" s="3" t="str">
        <f>IFERROR(VLOOKUP(Orders!$B755,Returns!$B:$C,2,0),"No")</f>
        <v>No</v>
      </c>
      <c r="X755" s="3" t="str">
        <f>IFERROR((INDEX(Returns!$C$2:$C$801, MATCH(B755, Returns!$B$2:$B$801, 0))), "No")</f>
        <v>No</v>
      </c>
    </row>
    <row r="756" spans="1:24">
      <c r="A756" s="1">
        <v>755</v>
      </c>
      <c r="B756" t="s">
        <v>6555</v>
      </c>
      <c r="C756" s="2">
        <v>43076</v>
      </c>
      <c r="D756" s="2">
        <v>43081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  <c r="V756" s="3" t="str">
        <f>IF(M756=People!$B$2, People!$A$2, IF(M756=People!$B$3, People!$A$3, IF(M756=People!$B$4, People!$A$4, IF(M756=People!$B$5, People!$A$5, 0))))</f>
        <v>Anna Andreadi</v>
      </c>
      <c r="W756" s="3" t="str">
        <f>IFERROR(VLOOKUP(Orders!$B756,Returns!$B:$C,2,0),"No")</f>
        <v>No</v>
      </c>
      <c r="X756" s="3" t="str">
        <f>IFERROR((INDEX(Returns!$C$2:$C$801, MATCH(B756, Returns!$B$2:$B$801, 0))), "No")</f>
        <v>No</v>
      </c>
    </row>
    <row r="757" spans="1:24">
      <c r="A757" s="1">
        <v>756</v>
      </c>
      <c r="B757" t="s">
        <v>6556</v>
      </c>
      <c r="C757" s="2">
        <v>43361</v>
      </c>
      <c r="D757" s="2">
        <v>43365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  <c r="V757" s="3" t="str">
        <f>IF(M757=People!$B$2, People!$A$2, IF(M757=People!$B$3, People!$A$3, IF(M757=People!$B$4, People!$A$4, IF(M757=People!$B$5, People!$A$5, 0))))</f>
        <v>Cassandra Brandow</v>
      </c>
      <c r="W757" s="3" t="str">
        <f>IFERROR(VLOOKUP(Orders!$B757,Returns!$B:$C,2,0),"No")</f>
        <v>No</v>
      </c>
      <c r="X757" s="3" t="str">
        <f>IFERROR((INDEX(Returns!$C$2:$C$801, MATCH(B757, Returns!$B$2:$B$801, 0))), "No")</f>
        <v>No</v>
      </c>
    </row>
    <row r="758" spans="1:24">
      <c r="A758" s="1">
        <v>757</v>
      </c>
      <c r="B758" t="s">
        <v>6557</v>
      </c>
      <c r="C758" s="2">
        <v>42733</v>
      </c>
      <c r="D758" s="2">
        <v>42737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  <c r="V758" s="3" t="str">
        <f>IF(M758=People!$B$2, People!$A$2, IF(M758=People!$B$3, People!$A$3, IF(M758=People!$B$4, People!$A$4, IF(M758=People!$B$5, People!$A$5, 0))))</f>
        <v>Kelly Williams</v>
      </c>
      <c r="W758" s="3" t="str">
        <f>IFERROR(VLOOKUP(Orders!$B758,Returns!$B:$C,2,0),"No")</f>
        <v>No</v>
      </c>
      <c r="X758" s="3" t="str">
        <f>IFERROR((INDEX(Returns!$C$2:$C$801, MATCH(B758, Returns!$B$2:$B$801, 0))), "No")</f>
        <v>No</v>
      </c>
    </row>
    <row r="759" spans="1:24">
      <c r="A759" s="1">
        <v>758</v>
      </c>
      <c r="B759" t="s">
        <v>6557</v>
      </c>
      <c r="C759" s="2">
        <v>42733</v>
      </c>
      <c r="D759" s="2">
        <v>42737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  <c r="V759" s="3" t="str">
        <f>IF(M759=People!$B$2, People!$A$2, IF(M759=People!$B$3, People!$A$3, IF(M759=People!$B$4, People!$A$4, IF(M759=People!$B$5, People!$A$5, 0))))</f>
        <v>Kelly Williams</v>
      </c>
      <c r="W759" s="3" t="str">
        <f>IFERROR(VLOOKUP(Orders!$B759,Returns!$B:$C,2,0),"No")</f>
        <v>No</v>
      </c>
      <c r="X759" s="3" t="str">
        <f>IFERROR((INDEX(Returns!$C$2:$C$801, MATCH(B759, Returns!$B$2:$B$801, 0))), "No")</f>
        <v>No</v>
      </c>
    </row>
    <row r="760" spans="1:24">
      <c r="A760" s="1">
        <v>759</v>
      </c>
      <c r="B760" t="s">
        <v>6558</v>
      </c>
      <c r="C760" s="2">
        <v>43669</v>
      </c>
      <c r="D760" s="2">
        <v>43674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  <c r="V760" s="3" t="str">
        <f>IF(M760=People!$B$2, People!$A$2, IF(M760=People!$B$3, People!$A$3, IF(M760=People!$B$4, People!$A$4, IF(M760=People!$B$5, People!$A$5, 0))))</f>
        <v>Chuck Magee</v>
      </c>
      <c r="W760" s="3" t="str">
        <f>IFERROR(VLOOKUP(Orders!$B760,Returns!$B:$C,2,0),"No")</f>
        <v>No</v>
      </c>
      <c r="X760" s="3" t="str">
        <f>IFERROR((INDEX(Returns!$C$2:$C$801, MATCH(B760, Returns!$B$2:$B$801, 0))), "No")</f>
        <v>No</v>
      </c>
    </row>
    <row r="761" spans="1:24">
      <c r="A761" s="1">
        <v>760</v>
      </c>
      <c r="B761" t="s">
        <v>6559</v>
      </c>
      <c r="C761" s="2">
        <v>43726</v>
      </c>
      <c r="D761" s="2">
        <v>43730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  <c r="V761" s="3" t="str">
        <f>IF(M761=People!$B$2, People!$A$2, IF(M761=People!$B$3, People!$A$3, IF(M761=People!$B$4, People!$A$4, IF(M761=People!$B$5, People!$A$5, 0))))</f>
        <v>Kelly Williams</v>
      </c>
      <c r="W761" s="3" t="str">
        <f>IFERROR(VLOOKUP(Orders!$B761,Returns!$B:$C,2,0),"No")</f>
        <v>No</v>
      </c>
      <c r="X761" s="3" t="str">
        <f>IFERROR((INDEX(Returns!$C$2:$C$801, MATCH(B761, Returns!$B$2:$B$801, 0))), "No")</f>
        <v>No</v>
      </c>
    </row>
    <row r="762" spans="1:24">
      <c r="A762" s="1">
        <v>761</v>
      </c>
      <c r="B762" t="s">
        <v>6560</v>
      </c>
      <c r="C762" s="2">
        <v>42978</v>
      </c>
      <c r="D762" s="2">
        <v>42983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  <c r="V762" s="3" t="str">
        <f>IF(M762=People!$B$2, People!$A$2, IF(M762=People!$B$3, People!$A$3, IF(M762=People!$B$4, People!$A$4, IF(M762=People!$B$5, People!$A$5, 0))))</f>
        <v>Anna Andreadi</v>
      </c>
      <c r="W762" s="3" t="str">
        <f>IFERROR(VLOOKUP(Orders!$B762,Returns!$B:$C,2,0),"No")</f>
        <v>No</v>
      </c>
      <c r="X762" s="3" t="str">
        <f>IFERROR((INDEX(Returns!$C$2:$C$801, MATCH(B762, Returns!$B$2:$B$801, 0))), "No")</f>
        <v>No</v>
      </c>
    </row>
    <row r="763" spans="1:24">
      <c r="A763" s="1">
        <v>762</v>
      </c>
      <c r="B763" t="s">
        <v>6561</v>
      </c>
      <c r="C763" s="2">
        <v>43772</v>
      </c>
      <c r="D763" s="2">
        <v>43776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  <c r="V763" s="3" t="str">
        <f>IF(M763=People!$B$2, People!$A$2, IF(M763=People!$B$3, People!$A$3, IF(M763=People!$B$4, People!$A$4, IF(M763=People!$B$5, People!$A$5, 0))))</f>
        <v>Cassandra Brandow</v>
      </c>
      <c r="W763" s="3" t="str">
        <f>IFERROR(VLOOKUP(Orders!$B763,Returns!$B:$C,2,0),"No")</f>
        <v>No</v>
      </c>
      <c r="X763" s="3" t="str">
        <f>IFERROR((INDEX(Returns!$C$2:$C$801, MATCH(B763, Returns!$B$2:$B$801, 0))), "No")</f>
        <v>No</v>
      </c>
    </row>
    <row r="764" spans="1:24">
      <c r="A764" s="1">
        <v>763</v>
      </c>
      <c r="B764" t="s">
        <v>6562</v>
      </c>
      <c r="C764" s="2">
        <v>42774</v>
      </c>
      <c r="D764" s="2">
        <v>42779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  <c r="V764" s="3" t="str">
        <f>IF(M764=People!$B$2, People!$A$2, IF(M764=People!$B$3, People!$A$3, IF(M764=People!$B$4, People!$A$4, IF(M764=People!$B$5, People!$A$5, 0))))</f>
        <v>Chuck Magee</v>
      </c>
      <c r="W764" s="3" t="str">
        <f>IFERROR(VLOOKUP(Orders!$B764,Returns!$B:$C,2,0),"No")</f>
        <v>No</v>
      </c>
      <c r="X764" s="3" t="str">
        <f>IFERROR((INDEX(Returns!$C$2:$C$801, MATCH(B764, Returns!$B$2:$B$801, 0))), "No")</f>
        <v>No</v>
      </c>
    </row>
    <row r="765" spans="1:24">
      <c r="A765" s="1">
        <v>764</v>
      </c>
      <c r="B765" t="s">
        <v>6563</v>
      </c>
      <c r="C765" s="2">
        <v>42382</v>
      </c>
      <c r="D765" s="2">
        <v>42384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  <c r="V765" s="3" t="str">
        <f>IF(M765=People!$B$2, People!$A$2, IF(M765=People!$B$3, People!$A$3, IF(M765=People!$B$4, People!$A$4, IF(M765=People!$B$5, People!$A$5, 0))))</f>
        <v>Cassandra Brandow</v>
      </c>
      <c r="W765" s="3" t="str">
        <f>IFERROR(VLOOKUP(Orders!$B765,Returns!$B:$C,2,0),"No")</f>
        <v>No</v>
      </c>
      <c r="X765" s="3" t="str">
        <f>IFERROR((INDEX(Returns!$C$2:$C$801, MATCH(B765, Returns!$B$2:$B$801, 0))), "No")</f>
        <v>No</v>
      </c>
    </row>
    <row r="766" spans="1:24">
      <c r="A766" s="1">
        <v>765</v>
      </c>
      <c r="B766" t="s">
        <v>6563</v>
      </c>
      <c r="C766" s="2">
        <v>42382</v>
      </c>
      <c r="D766" s="2">
        <v>42384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  <c r="V766" s="3" t="str">
        <f>IF(M766=People!$B$2, People!$A$2, IF(M766=People!$B$3, People!$A$3, IF(M766=People!$B$4, People!$A$4, IF(M766=People!$B$5, People!$A$5, 0))))</f>
        <v>Cassandra Brandow</v>
      </c>
      <c r="W766" s="3" t="str">
        <f>IFERROR(VLOOKUP(Orders!$B766,Returns!$B:$C,2,0),"No")</f>
        <v>No</v>
      </c>
      <c r="X766" s="3" t="str">
        <f>IFERROR((INDEX(Returns!$C$2:$C$801, MATCH(B766, Returns!$B$2:$B$801, 0))), "No")</f>
        <v>No</v>
      </c>
    </row>
    <row r="767" spans="1:24">
      <c r="A767" s="1">
        <v>766</v>
      </c>
      <c r="B767" t="s">
        <v>6563</v>
      </c>
      <c r="C767" s="2">
        <v>42382</v>
      </c>
      <c r="D767" s="2">
        <v>42384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  <c r="V767" s="3" t="str">
        <f>IF(M767=People!$B$2, People!$A$2, IF(M767=People!$B$3, People!$A$3, IF(M767=People!$B$4, People!$A$4, IF(M767=People!$B$5, People!$A$5, 0))))</f>
        <v>Cassandra Brandow</v>
      </c>
      <c r="W767" s="3" t="str">
        <f>IFERROR(VLOOKUP(Orders!$B767,Returns!$B:$C,2,0),"No")</f>
        <v>No</v>
      </c>
      <c r="X767" s="3" t="str">
        <f>IFERROR((INDEX(Returns!$C$2:$C$801, MATCH(B767, Returns!$B$2:$B$801, 0))), "No")</f>
        <v>No</v>
      </c>
    </row>
    <row r="768" spans="1:24">
      <c r="A768" s="1">
        <v>767</v>
      </c>
      <c r="B768" t="s">
        <v>6563</v>
      </c>
      <c r="C768" s="2">
        <v>42382</v>
      </c>
      <c r="D768" s="2">
        <v>42384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  <c r="V768" s="3" t="str">
        <f>IF(M768=People!$B$2, People!$A$2, IF(M768=People!$B$3, People!$A$3, IF(M768=People!$B$4, People!$A$4, IF(M768=People!$B$5, People!$A$5, 0))))</f>
        <v>Cassandra Brandow</v>
      </c>
      <c r="W768" s="3" t="str">
        <f>IFERROR(VLOOKUP(Orders!$B768,Returns!$B:$C,2,0),"No")</f>
        <v>No</v>
      </c>
      <c r="X768" s="3" t="str">
        <f>IFERROR((INDEX(Returns!$C$2:$C$801, MATCH(B768, Returns!$B$2:$B$801, 0))), "No")</f>
        <v>No</v>
      </c>
    </row>
    <row r="769" spans="1:24">
      <c r="A769" s="1">
        <v>768</v>
      </c>
      <c r="B769" t="s">
        <v>6563</v>
      </c>
      <c r="C769" s="2">
        <v>42382</v>
      </c>
      <c r="D769" s="2">
        <v>42384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  <c r="V769" s="3" t="str">
        <f>IF(M769=People!$B$2, People!$A$2, IF(M769=People!$B$3, People!$A$3, IF(M769=People!$B$4, People!$A$4, IF(M769=People!$B$5, People!$A$5, 0))))</f>
        <v>Cassandra Brandow</v>
      </c>
      <c r="W769" s="3" t="str">
        <f>IFERROR(VLOOKUP(Orders!$B769,Returns!$B:$C,2,0),"No")</f>
        <v>No</v>
      </c>
      <c r="X769" s="3" t="str">
        <f>IFERROR((INDEX(Returns!$C$2:$C$801, MATCH(B769, Returns!$B$2:$B$801, 0))), "No")</f>
        <v>No</v>
      </c>
    </row>
    <row r="770" spans="1:24">
      <c r="A770" s="1">
        <v>769</v>
      </c>
      <c r="B770" t="s">
        <v>6564</v>
      </c>
      <c r="C770" s="2">
        <v>42504</v>
      </c>
      <c r="D770" s="2">
        <v>42510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  <c r="V770" s="3" t="str">
        <f>IF(M770=People!$B$2, People!$A$2, IF(M770=People!$B$3, People!$A$3, IF(M770=People!$B$4, People!$A$4, IF(M770=People!$B$5, People!$A$5, 0))))</f>
        <v>Cassandra Brandow</v>
      </c>
      <c r="W770" s="3" t="str">
        <f>IFERROR(VLOOKUP(Orders!$B770,Returns!$B:$C,2,0),"No")</f>
        <v>No</v>
      </c>
      <c r="X770" s="3" t="str">
        <f>IFERROR((INDEX(Returns!$C$2:$C$801, MATCH(B770, Returns!$B$2:$B$801, 0))), "No")</f>
        <v>No</v>
      </c>
    </row>
    <row r="771" spans="1:24">
      <c r="A771" s="1">
        <v>770</v>
      </c>
      <c r="B771" t="s">
        <v>6565</v>
      </c>
      <c r="C771" s="2">
        <v>43239</v>
      </c>
      <c r="D771" s="2">
        <v>43244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  <c r="V771" s="3" t="str">
        <f>IF(M771=People!$B$2, People!$A$2, IF(M771=People!$B$3, People!$A$3, IF(M771=People!$B$4, People!$A$4, IF(M771=People!$B$5, People!$A$5, 0))))</f>
        <v>Cassandra Brandow</v>
      </c>
      <c r="W771" s="3" t="str">
        <f>IFERROR(VLOOKUP(Orders!$B771,Returns!$B:$C,2,0),"No")</f>
        <v>No</v>
      </c>
      <c r="X771" s="3" t="str">
        <f>IFERROR((INDEX(Returns!$C$2:$C$801, MATCH(B771, Returns!$B$2:$B$801, 0))), "No")</f>
        <v>No</v>
      </c>
    </row>
    <row r="772" spans="1:24">
      <c r="A772" s="1">
        <v>771</v>
      </c>
      <c r="B772" t="s">
        <v>6566</v>
      </c>
      <c r="C772" s="2">
        <v>43495</v>
      </c>
      <c r="D772" s="2">
        <v>43501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  <c r="V772" s="3" t="str">
        <f>IF(M772=People!$B$2, People!$A$2, IF(M772=People!$B$3, People!$A$3, IF(M772=People!$B$4, People!$A$4, IF(M772=People!$B$5, People!$A$5, 0))))</f>
        <v>Kelly Williams</v>
      </c>
      <c r="W772" s="3" t="str">
        <f>IFERROR(VLOOKUP(Orders!$B772,Returns!$B:$C,2,0),"No")</f>
        <v>No</v>
      </c>
      <c r="X772" s="3" t="str">
        <f>IFERROR((INDEX(Returns!$C$2:$C$801, MATCH(B772, Returns!$B$2:$B$801, 0))), "No")</f>
        <v>No</v>
      </c>
    </row>
    <row r="773" spans="1:24">
      <c r="A773" s="1">
        <v>772</v>
      </c>
      <c r="B773" t="s">
        <v>6566</v>
      </c>
      <c r="C773" s="2">
        <v>43495</v>
      </c>
      <c r="D773" s="2">
        <v>43501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  <c r="V773" s="3" t="str">
        <f>IF(M773=People!$B$2, People!$A$2, IF(M773=People!$B$3, People!$A$3, IF(M773=People!$B$4, People!$A$4, IF(M773=People!$B$5, People!$A$5, 0))))</f>
        <v>Kelly Williams</v>
      </c>
      <c r="W773" s="3" t="str">
        <f>IFERROR(VLOOKUP(Orders!$B773,Returns!$B:$C,2,0),"No")</f>
        <v>No</v>
      </c>
      <c r="X773" s="3" t="str">
        <f>IFERROR((INDEX(Returns!$C$2:$C$801, MATCH(B773, Returns!$B$2:$B$801, 0))), "No")</f>
        <v>No</v>
      </c>
    </row>
    <row r="774" spans="1:24">
      <c r="A774" s="1">
        <v>773</v>
      </c>
      <c r="B774" t="s">
        <v>6566</v>
      </c>
      <c r="C774" s="2">
        <v>43495</v>
      </c>
      <c r="D774" s="2">
        <v>43501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  <c r="V774" s="3" t="str">
        <f>IF(M774=People!$B$2, People!$A$2, IF(M774=People!$B$3, People!$A$3, IF(M774=People!$B$4, People!$A$4, IF(M774=People!$B$5, People!$A$5, 0))))</f>
        <v>Kelly Williams</v>
      </c>
      <c r="W774" s="3" t="str">
        <f>IFERROR(VLOOKUP(Orders!$B774,Returns!$B:$C,2,0),"No")</f>
        <v>No</v>
      </c>
      <c r="X774" s="3" t="str">
        <f>IFERROR((INDEX(Returns!$C$2:$C$801, MATCH(B774, Returns!$B$2:$B$801, 0))), "No")</f>
        <v>No</v>
      </c>
    </row>
    <row r="775" spans="1:24">
      <c r="A775" s="1">
        <v>774</v>
      </c>
      <c r="B775" t="s">
        <v>6566</v>
      </c>
      <c r="C775" s="2">
        <v>43495</v>
      </c>
      <c r="D775" s="2">
        <v>43501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  <c r="V775" s="3" t="str">
        <f>IF(M775=People!$B$2, People!$A$2, IF(M775=People!$B$3, People!$A$3, IF(M775=People!$B$4, People!$A$4, IF(M775=People!$B$5, People!$A$5, 0))))</f>
        <v>Kelly Williams</v>
      </c>
      <c r="W775" s="3" t="str">
        <f>IFERROR(VLOOKUP(Orders!$B775,Returns!$B:$C,2,0),"No")</f>
        <v>No</v>
      </c>
      <c r="X775" s="3" t="str">
        <f>IFERROR((INDEX(Returns!$C$2:$C$801, MATCH(B775, Returns!$B$2:$B$801, 0))), "No")</f>
        <v>No</v>
      </c>
    </row>
    <row r="776" spans="1:24">
      <c r="A776" s="1">
        <v>775</v>
      </c>
      <c r="B776" t="s">
        <v>6566</v>
      </c>
      <c r="C776" s="2">
        <v>43495</v>
      </c>
      <c r="D776" s="2">
        <v>43501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  <c r="V776" s="3" t="str">
        <f>IF(M776=People!$B$2, People!$A$2, IF(M776=People!$B$3, People!$A$3, IF(M776=People!$B$4, People!$A$4, IF(M776=People!$B$5, People!$A$5, 0))))</f>
        <v>Kelly Williams</v>
      </c>
      <c r="W776" s="3" t="str">
        <f>IFERROR(VLOOKUP(Orders!$B776,Returns!$B:$C,2,0),"No")</f>
        <v>No</v>
      </c>
      <c r="X776" s="3" t="str">
        <f>IFERROR((INDEX(Returns!$C$2:$C$801, MATCH(B776, Returns!$B$2:$B$801, 0))), "No")</f>
        <v>No</v>
      </c>
    </row>
    <row r="777" spans="1:24">
      <c r="A777" s="1">
        <v>776</v>
      </c>
      <c r="B777" t="s">
        <v>6566</v>
      </c>
      <c r="C777" s="2">
        <v>43495</v>
      </c>
      <c r="D777" s="2">
        <v>43501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  <c r="V777" s="3" t="str">
        <f>IF(M777=People!$B$2, People!$A$2, IF(M777=People!$B$3, People!$A$3, IF(M777=People!$B$4, People!$A$4, IF(M777=People!$B$5, People!$A$5, 0))))</f>
        <v>Kelly Williams</v>
      </c>
      <c r="W777" s="3" t="str">
        <f>IFERROR(VLOOKUP(Orders!$B777,Returns!$B:$C,2,0),"No")</f>
        <v>No</v>
      </c>
      <c r="X777" s="3" t="str">
        <f>IFERROR((INDEX(Returns!$C$2:$C$801, MATCH(B777, Returns!$B$2:$B$801, 0))), "No")</f>
        <v>No</v>
      </c>
    </row>
    <row r="778" spans="1:24">
      <c r="A778" s="1">
        <v>777</v>
      </c>
      <c r="B778" t="s">
        <v>6567</v>
      </c>
      <c r="C778" s="2">
        <v>42550</v>
      </c>
      <c r="D778" s="2">
        <v>42557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  <c r="V778" s="3" t="str">
        <f>IF(M778=People!$B$2, People!$A$2, IF(M778=People!$B$3, People!$A$3, IF(M778=People!$B$4, People!$A$4, IF(M778=People!$B$5, People!$A$5, 0))))</f>
        <v>Chuck Magee</v>
      </c>
      <c r="W778" s="3" t="str">
        <f>IFERROR(VLOOKUP(Orders!$B778,Returns!$B:$C,2,0),"No")</f>
        <v>No</v>
      </c>
      <c r="X778" s="3" t="str">
        <f>IFERROR((INDEX(Returns!$C$2:$C$801, MATCH(B778, Returns!$B$2:$B$801, 0))), "No")</f>
        <v>No</v>
      </c>
    </row>
    <row r="779" spans="1:24">
      <c r="A779" s="1">
        <v>778</v>
      </c>
      <c r="B779" t="s">
        <v>6010</v>
      </c>
      <c r="C779" s="2">
        <v>42968</v>
      </c>
      <c r="D779" s="2">
        <v>42970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3" t="str">
        <f>IF(M779=People!$B$2, People!$A$2, IF(M779=People!$B$3, People!$A$3, IF(M779=People!$B$4, People!$A$4, IF(M779=People!$B$5, People!$A$5, 0))))</f>
        <v>Anna Andreadi</v>
      </c>
      <c r="W779" s="3" t="str">
        <f>IFERROR(VLOOKUP(Orders!$B779,Returns!$B:$C,2,0),"No")</f>
        <v>Yes</v>
      </c>
      <c r="X779" s="3" t="str">
        <f>IFERROR((INDEX(Returns!$C$2:$C$801, MATCH(B779, Returns!$B$2:$B$801, 0))), "No")</f>
        <v>Yes</v>
      </c>
    </row>
    <row r="780" spans="1:24">
      <c r="A780" s="1">
        <v>779</v>
      </c>
      <c r="B780" t="s">
        <v>6010</v>
      </c>
      <c r="C780" s="2">
        <v>42968</v>
      </c>
      <c r="D780" s="2">
        <v>42970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  <c r="V780" s="3" t="str">
        <f>IF(M780=People!$B$2, People!$A$2, IF(M780=People!$B$3, People!$A$3, IF(M780=People!$B$4, People!$A$4, IF(M780=People!$B$5, People!$A$5, 0))))</f>
        <v>Anna Andreadi</v>
      </c>
      <c r="W780" s="3" t="str">
        <f>IFERROR(VLOOKUP(Orders!$B780,Returns!$B:$C,2,0),"No")</f>
        <v>Yes</v>
      </c>
      <c r="X780" s="3" t="str">
        <f>IFERROR((INDEX(Returns!$C$2:$C$801, MATCH(B780, Returns!$B$2:$B$801, 0))), "No")</f>
        <v>Yes</v>
      </c>
    </row>
    <row r="781" spans="1:24">
      <c r="A781" s="1">
        <v>780</v>
      </c>
      <c r="B781" t="s">
        <v>6010</v>
      </c>
      <c r="C781" s="2">
        <v>42968</v>
      </c>
      <c r="D781" s="2">
        <v>42970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  <c r="V781" s="3" t="str">
        <f>IF(M781=People!$B$2, People!$A$2, IF(M781=People!$B$3, People!$A$3, IF(M781=People!$B$4, People!$A$4, IF(M781=People!$B$5, People!$A$5, 0))))</f>
        <v>Anna Andreadi</v>
      </c>
      <c r="W781" s="3" t="str">
        <f>IFERROR(VLOOKUP(Orders!$B781,Returns!$B:$C,2,0),"No")</f>
        <v>Yes</v>
      </c>
      <c r="X781" s="3" t="str">
        <f>IFERROR((INDEX(Returns!$C$2:$C$801, MATCH(B781, Returns!$B$2:$B$801, 0))), "No")</f>
        <v>Yes</v>
      </c>
    </row>
    <row r="782" spans="1:24">
      <c r="A782" s="1">
        <v>781</v>
      </c>
      <c r="B782" t="s">
        <v>6010</v>
      </c>
      <c r="C782" s="2">
        <v>42968</v>
      </c>
      <c r="D782" s="2">
        <v>42970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  <c r="V782" s="3" t="str">
        <f>IF(M782=People!$B$2, People!$A$2, IF(M782=People!$B$3, People!$A$3, IF(M782=People!$B$4, People!$A$4, IF(M782=People!$B$5, People!$A$5, 0))))</f>
        <v>Anna Andreadi</v>
      </c>
      <c r="W782" s="3" t="str">
        <f>IFERROR(VLOOKUP(Orders!$B782,Returns!$B:$C,2,0),"No")</f>
        <v>Yes</v>
      </c>
      <c r="X782" s="3" t="str">
        <f>IFERROR((INDEX(Returns!$C$2:$C$801, MATCH(B782, Returns!$B$2:$B$801, 0))), "No")</f>
        <v>Yes</v>
      </c>
    </row>
    <row r="783" spans="1:24">
      <c r="A783" s="1">
        <v>782</v>
      </c>
      <c r="B783" t="s">
        <v>6568</v>
      </c>
      <c r="C783" s="2">
        <v>43011</v>
      </c>
      <c r="D783" s="2">
        <v>43014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  <c r="V783" s="3" t="str">
        <f>IF(M783=People!$B$2, People!$A$2, IF(M783=People!$B$3, People!$A$3, IF(M783=People!$B$4, People!$A$4, IF(M783=People!$B$5, People!$A$5, 0))))</f>
        <v>Chuck Magee</v>
      </c>
      <c r="W783" s="3" t="str">
        <f>IFERROR(VLOOKUP(Orders!$B783,Returns!$B:$C,2,0),"No")</f>
        <v>No</v>
      </c>
      <c r="X783" s="3" t="str">
        <f>IFERROR((INDEX(Returns!$C$2:$C$801, MATCH(B783, Returns!$B$2:$B$801, 0))), "No")</f>
        <v>No</v>
      </c>
    </row>
    <row r="784" spans="1:24">
      <c r="A784" s="1">
        <v>783</v>
      </c>
      <c r="B784" t="s">
        <v>6568</v>
      </c>
      <c r="C784" s="2">
        <v>43011</v>
      </c>
      <c r="D784" s="2">
        <v>43014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  <c r="V784" s="3" t="str">
        <f>IF(M784=People!$B$2, People!$A$2, IF(M784=People!$B$3, People!$A$3, IF(M784=People!$B$4, People!$A$4, IF(M784=People!$B$5, People!$A$5, 0))))</f>
        <v>Chuck Magee</v>
      </c>
      <c r="W784" s="3" t="str">
        <f>IFERROR(VLOOKUP(Orders!$B784,Returns!$B:$C,2,0),"No")</f>
        <v>No</v>
      </c>
      <c r="X784" s="3" t="str">
        <f>IFERROR((INDEX(Returns!$C$2:$C$801, MATCH(B784, Returns!$B$2:$B$801, 0))), "No")</f>
        <v>No</v>
      </c>
    </row>
    <row r="785" spans="1:24">
      <c r="A785" s="1">
        <v>784</v>
      </c>
      <c r="B785" t="s">
        <v>6568</v>
      </c>
      <c r="C785" s="2">
        <v>43011</v>
      </c>
      <c r="D785" s="2">
        <v>43014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  <c r="V785" s="3" t="str">
        <f>IF(M785=People!$B$2, People!$A$2, IF(M785=People!$B$3, People!$A$3, IF(M785=People!$B$4, People!$A$4, IF(M785=People!$B$5, People!$A$5, 0))))</f>
        <v>Chuck Magee</v>
      </c>
      <c r="W785" s="3" t="str">
        <f>IFERROR(VLOOKUP(Orders!$B785,Returns!$B:$C,2,0),"No")</f>
        <v>No</v>
      </c>
      <c r="X785" s="3" t="str">
        <f>IFERROR((INDEX(Returns!$C$2:$C$801, MATCH(B785, Returns!$B$2:$B$801, 0))), "No")</f>
        <v>No</v>
      </c>
    </row>
    <row r="786" spans="1:24">
      <c r="A786" s="1">
        <v>785</v>
      </c>
      <c r="B786" t="s">
        <v>6568</v>
      </c>
      <c r="C786" s="2">
        <v>43011</v>
      </c>
      <c r="D786" s="2">
        <v>43014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  <c r="V786" s="3" t="str">
        <f>IF(M786=People!$B$2, People!$A$2, IF(M786=People!$B$3, People!$A$3, IF(M786=People!$B$4, People!$A$4, IF(M786=People!$B$5, People!$A$5, 0))))</f>
        <v>Chuck Magee</v>
      </c>
      <c r="W786" s="3" t="str">
        <f>IFERROR(VLOOKUP(Orders!$B786,Returns!$B:$C,2,0),"No")</f>
        <v>No</v>
      </c>
      <c r="X786" s="3" t="str">
        <f>IFERROR((INDEX(Returns!$C$2:$C$801, MATCH(B786, Returns!$B$2:$B$801, 0))), "No")</f>
        <v>No</v>
      </c>
    </row>
    <row r="787" spans="1:24">
      <c r="A787" s="1">
        <v>786</v>
      </c>
      <c r="B787" t="s">
        <v>6569</v>
      </c>
      <c r="C787" s="2">
        <v>42878</v>
      </c>
      <c r="D787" s="2">
        <v>42883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  <c r="V787" s="3" t="str">
        <f>IF(M787=People!$B$2, People!$A$2, IF(M787=People!$B$3, People!$A$3, IF(M787=People!$B$4, People!$A$4, IF(M787=People!$B$5, People!$A$5, 0))))</f>
        <v>Cassandra Brandow</v>
      </c>
      <c r="W787" s="3" t="str">
        <f>IFERROR(VLOOKUP(Orders!$B787,Returns!$B:$C,2,0),"No")</f>
        <v>No</v>
      </c>
      <c r="X787" s="3" t="str">
        <f>IFERROR((INDEX(Returns!$C$2:$C$801, MATCH(B787, Returns!$B$2:$B$801, 0))), "No")</f>
        <v>No</v>
      </c>
    </row>
    <row r="788" spans="1:24">
      <c r="A788" s="1">
        <v>787</v>
      </c>
      <c r="B788" t="s">
        <v>6570</v>
      </c>
      <c r="C788" s="2">
        <v>43541</v>
      </c>
      <c r="D788" s="2">
        <v>43545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  <c r="V788" s="3" t="str">
        <f>IF(M788=People!$B$2, People!$A$2, IF(M788=People!$B$3, People!$A$3, IF(M788=People!$B$4, People!$A$4, IF(M788=People!$B$5, People!$A$5, 0))))</f>
        <v>Anna Andreadi</v>
      </c>
      <c r="W788" s="3" t="str">
        <f>IFERROR(VLOOKUP(Orders!$B788,Returns!$B:$C,2,0),"No")</f>
        <v>No</v>
      </c>
      <c r="X788" s="3" t="str">
        <f>IFERROR((INDEX(Returns!$C$2:$C$801, MATCH(B788, Returns!$B$2:$B$801, 0))), "No")</f>
        <v>No</v>
      </c>
    </row>
    <row r="789" spans="1:24">
      <c r="A789" s="1">
        <v>788</v>
      </c>
      <c r="B789" t="s">
        <v>6571</v>
      </c>
      <c r="C789" s="2">
        <v>43081</v>
      </c>
      <c r="D789" s="2">
        <v>43085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  <c r="V789" s="3" t="str">
        <f>IF(M789=People!$B$2, People!$A$2, IF(M789=People!$B$3, People!$A$3, IF(M789=People!$B$4, People!$A$4, IF(M789=People!$B$5, People!$A$5, 0))))</f>
        <v>Anna Andreadi</v>
      </c>
      <c r="W789" s="3" t="str">
        <f>IFERROR(VLOOKUP(Orders!$B789,Returns!$B:$C,2,0),"No")</f>
        <v>No</v>
      </c>
      <c r="X789" s="3" t="str">
        <f>IFERROR((INDEX(Returns!$C$2:$C$801, MATCH(B789, Returns!$B$2:$B$801, 0))), "No")</f>
        <v>No</v>
      </c>
    </row>
    <row r="790" spans="1:24">
      <c r="A790" s="1">
        <v>789</v>
      </c>
      <c r="B790" t="s">
        <v>6572</v>
      </c>
      <c r="C790" s="2">
        <v>42912</v>
      </c>
      <c r="D790" s="2">
        <v>42916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  <c r="V790" s="3" t="str">
        <f>IF(M790=People!$B$2, People!$A$2, IF(M790=People!$B$3, People!$A$3, IF(M790=People!$B$4, People!$A$4, IF(M790=People!$B$5, People!$A$5, 0))))</f>
        <v>Cassandra Brandow</v>
      </c>
      <c r="W790" s="3" t="str">
        <f>IFERROR(VLOOKUP(Orders!$B790,Returns!$B:$C,2,0),"No")</f>
        <v>No</v>
      </c>
      <c r="X790" s="3" t="str">
        <f>IFERROR((INDEX(Returns!$C$2:$C$801, MATCH(B790, Returns!$B$2:$B$801, 0))), "No")</f>
        <v>No</v>
      </c>
    </row>
    <row r="791" spans="1:24">
      <c r="A791" s="1">
        <v>790</v>
      </c>
      <c r="B791" t="s">
        <v>6572</v>
      </c>
      <c r="C791" s="2">
        <v>42912</v>
      </c>
      <c r="D791" s="2">
        <v>42916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  <c r="V791" s="3" t="str">
        <f>IF(M791=People!$B$2, People!$A$2, IF(M791=People!$B$3, People!$A$3, IF(M791=People!$B$4, People!$A$4, IF(M791=People!$B$5, People!$A$5, 0))))</f>
        <v>Cassandra Brandow</v>
      </c>
      <c r="W791" s="3" t="str">
        <f>IFERROR(VLOOKUP(Orders!$B791,Returns!$B:$C,2,0),"No")</f>
        <v>No</v>
      </c>
      <c r="X791" s="3" t="str">
        <f>IFERROR((INDEX(Returns!$C$2:$C$801, MATCH(B791, Returns!$B$2:$B$801, 0))), "No")</f>
        <v>No</v>
      </c>
    </row>
    <row r="792" spans="1:24">
      <c r="A792" s="1">
        <v>791</v>
      </c>
      <c r="B792" t="s">
        <v>6572</v>
      </c>
      <c r="C792" s="2">
        <v>42912</v>
      </c>
      <c r="D792" s="2">
        <v>42916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  <c r="V792" s="3" t="str">
        <f>IF(M792=People!$B$2, People!$A$2, IF(M792=People!$B$3, People!$A$3, IF(M792=People!$B$4, People!$A$4, IF(M792=People!$B$5, People!$A$5, 0))))</f>
        <v>Cassandra Brandow</v>
      </c>
      <c r="W792" s="3" t="str">
        <f>IFERROR(VLOOKUP(Orders!$B792,Returns!$B:$C,2,0),"No")</f>
        <v>No</v>
      </c>
      <c r="X792" s="3" t="str">
        <f>IFERROR((INDEX(Returns!$C$2:$C$801, MATCH(B792, Returns!$B$2:$B$801, 0))), "No")</f>
        <v>No</v>
      </c>
    </row>
    <row r="793" spans="1:24">
      <c r="A793" s="1">
        <v>792</v>
      </c>
      <c r="B793" t="s">
        <v>6572</v>
      </c>
      <c r="C793" s="2">
        <v>42912</v>
      </c>
      <c r="D793" s="2">
        <v>42916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  <c r="V793" s="3" t="str">
        <f>IF(M793=People!$B$2, People!$A$2, IF(M793=People!$B$3, People!$A$3, IF(M793=People!$B$4, People!$A$4, IF(M793=People!$B$5, People!$A$5, 0))))</f>
        <v>Cassandra Brandow</v>
      </c>
      <c r="W793" s="3" t="str">
        <f>IFERROR(VLOOKUP(Orders!$B793,Returns!$B:$C,2,0),"No")</f>
        <v>No</v>
      </c>
      <c r="X793" s="3" t="str">
        <f>IFERROR((INDEX(Returns!$C$2:$C$801, MATCH(B793, Returns!$B$2:$B$801, 0))), "No")</f>
        <v>No</v>
      </c>
    </row>
    <row r="794" spans="1:24">
      <c r="A794" s="1">
        <v>793</v>
      </c>
      <c r="B794" t="s">
        <v>6573</v>
      </c>
      <c r="C794" s="2">
        <v>43240</v>
      </c>
      <c r="D794" s="2">
        <v>43240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  <c r="V794" s="3" t="str">
        <f>IF(M794=People!$B$2, People!$A$2, IF(M794=People!$B$3, People!$A$3, IF(M794=People!$B$4, People!$A$4, IF(M794=People!$B$5, People!$A$5, 0))))</f>
        <v>Cassandra Brandow</v>
      </c>
      <c r="W794" s="3" t="str">
        <f>IFERROR(VLOOKUP(Orders!$B794,Returns!$B:$C,2,0),"No")</f>
        <v>No</v>
      </c>
      <c r="X794" s="3" t="str">
        <f>IFERROR((INDEX(Returns!$C$2:$C$801, MATCH(B794, Returns!$B$2:$B$801, 0))), "No")</f>
        <v>No</v>
      </c>
    </row>
    <row r="795" spans="1:24">
      <c r="A795" s="1">
        <v>794</v>
      </c>
      <c r="B795" t="s">
        <v>6574</v>
      </c>
      <c r="C795" s="2">
        <v>42633</v>
      </c>
      <c r="D795" s="2">
        <v>42639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3" t="str">
        <f>IF(M795=People!$B$2, People!$A$2, IF(M795=People!$B$3, People!$A$3, IF(M795=People!$B$4, People!$A$4, IF(M795=People!$B$5, People!$A$5, 0))))</f>
        <v>Anna Andreadi</v>
      </c>
      <c r="W795" s="3" t="str">
        <f>IFERROR(VLOOKUP(Orders!$B795,Returns!$B:$C,2,0),"No")</f>
        <v>No</v>
      </c>
      <c r="X795" s="3" t="str">
        <f>IFERROR((INDEX(Returns!$C$2:$C$801, MATCH(B795, Returns!$B$2:$B$801, 0))), "No")</f>
        <v>No</v>
      </c>
    </row>
    <row r="796" spans="1:24">
      <c r="A796" s="1">
        <v>795</v>
      </c>
      <c r="B796" t="s">
        <v>6574</v>
      </c>
      <c r="C796" s="2">
        <v>42633</v>
      </c>
      <c r="D796" s="2">
        <v>42639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  <c r="V796" s="3" t="str">
        <f>IF(M796=People!$B$2, People!$A$2, IF(M796=People!$B$3, People!$A$3, IF(M796=People!$B$4, People!$A$4, IF(M796=People!$B$5, People!$A$5, 0))))</f>
        <v>Anna Andreadi</v>
      </c>
      <c r="W796" s="3" t="str">
        <f>IFERROR(VLOOKUP(Orders!$B796,Returns!$B:$C,2,0),"No")</f>
        <v>No</v>
      </c>
      <c r="X796" s="3" t="str">
        <f>IFERROR((INDEX(Returns!$C$2:$C$801, MATCH(B796, Returns!$B$2:$B$801, 0))), "No")</f>
        <v>No</v>
      </c>
    </row>
    <row r="797" spans="1:24">
      <c r="A797" s="1">
        <v>796</v>
      </c>
      <c r="B797" t="s">
        <v>6575</v>
      </c>
      <c r="C797" s="2">
        <v>43729</v>
      </c>
      <c r="D797" s="2">
        <v>43734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  <c r="V797" s="3" t="str">
        <f>IF(M797=People!$B$2, People!$A$2, IF(M797=People!$B$3, People!$A$3, IF(M797=People!$B$4, People!$A$4, IF(M797=People!$B$5, People!$A$5, 0))))</f>
        <v>Kelly Williams</v>
      </c>
      <c r="W797" s="3" t="str">
        <f>IFERROR(VLOOKUP(Orders!$B797,Returns!$B:$C,2,0),"No")</f>
        <v>No</v>
      </c>
      <c r="X797" s="3" t="str">
        <f>IFERROR((INDEX(Returns!$C$2:$C$801, MATCH(B797, Returns!$B$2:$B$801, 0))), "No")</f>
        <v>No</v>
      </c>
    </row>
    <row r="798" spans="1:24">
      <c r="A798" s="1">
        <v>797</v>
      </c>
      <c r="B798" t="s">
        <v>6576</v>
      </c>
      <c r="C798" s="2">
        <v>43093</v>
      </c>
      <c r="D798" s="2">
        <v>43095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  <c r="V798" s="3" t="str">
        <f>IF(M798=People!$B$2, People!$A$2, IF(M798=People!$B$3, People!$A$3, IF(M798=People!$B$4, People!$A$4, IF(M798=People!$B$5, People!$A$5, 0))))</f>
        <v>Chuck Magee</v>
      </c>
      <c r="W798" s="3" t="str">
        <f>IFERROR(VLOOKUP(Orders!$B798,Returns!$B:$C,2,0),"No")</f>
        <v>No</v>
      </c>
      <c r="X798" s="3" t="str">
        <f>IFERROR((INDEX(Returns!$C$2:$C$801, MATCH(B798, Returns!$B$2:$B$801, 0))), "No")</f>
        <v>No</v>
      </c>
    </row>
    <row r="799" spans="1:24">
      <c r="A799" s="1">
        <v>798</v>
      </c>
      <c r="B799" t="s">
        <v>6576</v>
      </c>
      <c r="C799" s="2">
        <v>43093</v>
      </c>
      <c r="D799" s="2">
        <v>43095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  <c r="V799" s="3" t="str">
        <f>IF(M799=People!$B$2, People!$A$2, IF(M799=People!$B$3, People!$A$3, IF(M799=People!$B$4, People!$A$4, IF(M799=People!$B$5, People!$A$5, 0))))</f>
        <v>Chuck Magee</v>
      </c>
      <c r="W799" s="3" t="str">
        <f>IFERROR(VLOOKUP(Orders!$B799,Returns!$B:$C,2,0),"No")</f>
        <v>No</v>
      </c>
      <c r="X799" s="3" t="str">
        <f>IFERROR((INDEX(Returns!$C$2:$C$801, MATCH(B799, Returns!$B$2:$B$801, 0))), "No")</f>
        <v>No</v>
      </c>
    </row>
    <row r="800" spans="1:24">
      <c r="A800" s="1">
        <v>799</v>
      </c>
      <c r="B800" t="s">
        <v>6576</v>
      </c>
      <c r="C800" s="2">
        <v>43093</v>
      </c>
      <c r="D800" s="2">
        <v>43095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  <c r="V800" s="3" t="str">
        <f>IF(M800=People!$B$2, People!$A$2, IF(M800=People!$B$3, People!$A$3, IF(M800=People!$B$4, People!$A$4, IF(M800=People!$B$5, People!$A$5, 0))))</f>
        <v>Chuck Magee</v>
      </c>
      <c r="W800" s="3" t="str">
        <f>IFERROR(VLOOKUP(Orders!$B800,Returns!$B:$C,2,0),"No")</f>
        <v>No</v>
      </c>
      <c r="X800" s="3" t="str">
        <f>IFERROR((INDEX(Returns!$C$2:$C$801, MATCH(B800, Returns!$B$2:$B$801, 0))), "No")</f>
        <v>No</v>
      </c>
    </row>
    <row r="801" spans="1:24">
      <c r="A801" s="1">
        <v>800</v>
      </c>
      <c r="B801" t="s">
        <v>5979</v>
      </c>
      <c r="C801" s="2">
        <v>43066</v>
      </c>
      <c r="D801" s="2">
        <v>43072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  <c r="V801" s="3" t="str">
        <f>IF(M801=People!$B$2, People!$A$2, IF(M801=People!$B$3, People!$A$3, IF(M801=People!$B$4, People!$A$4, IF(M801=People!$B$5, People!$A$5, 0))))</f>
        <v>Anna Andreadi</v>
      </c>
      <c r="W801" s="3" t="str">
        <f>IFERROR(VLOOKUP(Orders!$B801,Returns!$B:$C,2,0),"No")</f>
        <v>Yes</v>
      </c>
      <c r="X801" s="3" t="str">
        <f>IFERROR((INDEX(Returns!$C$2:$C$801, MATCH(B801, Returns!$B$2:$B$801, 0))), "No")</f>
        <v>Yes</v>
      </c>
    </row>
    <row r="802" spans="1:24">
      <c r="A802" s="1">
        <v>801</v>
      </c>
      <c r="B802" t="s">
        <v>6577</v>
      </c>
      <c r="C802" s="2">
        <v>43516</v>
      </c>
      <c r="D802" s="2">
        <v>43519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  <c r="V802" s="3" t="str">
        <f>IF(M802=People!$B$2, People!$A$2, IF(M802=People!$B$3, People!$A$3, IF(M802=People!$B$4, People!$A$4, IF(M802=People!$B$5, People!$A$5, 0))))</f>
        <v>Anna Andreadi</v>
      </c>
      <c r="W802" s="3" t="str">
        <f>IFERROR(VLOOKUP(Orders!$B802,Returns!$B:$C,2,0),"No")</f>
        <v>No</v>
      </c>
      <c r="X802" s="3" t="str">
        <f>IFERROR((INDEX(Returns!$C$2:$C$801, MATCH(B802, Returns!$B$2:$B$801, 0))), "No")</f>
        <v>No</v>
      </c>
    </row>
    <row r="803" spans="1:24">
      <c r="A803" s="1">
        <v>802</v>
      </c>
      <c r="B803" t="s">
        <v>6577</v>
      </c>
      <c r="C803" s="2">
        <v>43516</v>
      </c>
      <c r="D803" s="2">
        <v>43519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  <c r="V803" s="3" t="str">
        <f>IF(M803=People!$B$2, People!$A$2, IF(M803=People!$B$3, People!$A$3, IF(M803=People!$B$4, People!$A$4, IF(M803=People!$B$5, People!$A$5, 0))))</f>
        <v>Anna Andreadi</v>
      </c>
      <c r="W803" s="3" t="str">
        <f>IFERROR(VLOOKUP(Orders!$B803,Returns!$B:$C,2,0),"No")</f>
        <v>No</v>
      </c>
      <c r="X803" s="3" t="str">
        <f>IFERROR((INDEX(Returns!$C$2:$C$801, MATCH(B803, Returns!$B$2:$B$801, 0))), "No")</f>
        <v>No</v>
      </c>
    </row>
    <row r="804" spans="1:24">
      <c r="A804" s="1">
        <v>803</v>
      </c>
      <c r="B804" t="s">
        <v>6578</v>
      </c>
      <c r="C804" s="2">
        <v>43330</v>
      </c>
      <c r="D804" s="2">
        <v>43335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  <c r="V804" s="3" t="str">
        <f>IF(M804=People!$B$2, People!$A$2, IF(M804=People!$B$3, People!$A$3, IF(M804=People!$B$4, People!$A$4, IF(M804=People!$B$5, People!$A$5, 0))))</f>
        <v>Chuck Magee</v>
      </c>
      <c r="W804" s="3" t="str">
        <f>IFERROR(VLOOKUP(Orders!$B804,Returns!$B:$C,2,0),"No")</f>
        <v>No</v>
      </c>
      <c r="X804" s="3" t="str">
        <f>IFERROR((INDEX(Returns!$C$2:$C$801, MATCH(B804, Returns!$B$2:$B$801, 0))), "No")</f>
        <v>No</v>
      </c>
    </row>
    <row r="805" spans="1:24">
      <c r="A805" s="1">
        <v>804</v>
      </c>
      <c r="B805" t="s">
        <v>6579</v>
      </c>
      <c r="C805" s="2">
        <v>43171</v>
      </c>
      <c r="D805" s="2">
        <v>43176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  <c r="V805" s="3" t="str">
        <f>IF(M805=People!$B$2, People!$A$2, IF(M805=People!$B$3, People!$A$3, IF(M805=People!$B$4, People!$A$4, IF(M805=People!$B$5, People!$A$5, 0))))</f>
        <v>Cassandra Brandow</v>
      </c>
      <c r="W805" s="3" t="str">
        <f>IFERROR(VLOOKUP(Orders!$B805,Returns!$B:$C,2,0),"No")</f>
        <v>No</v>
      </c>
      <c r="X805" s="3" t="str">
        <f>IFERROR((INDEX(Returns!$C$2:$C$801, MATCH(B805, Returns!$B$2:$B$801, 0))), "No")</f>
        <v>No</v>
      </c>
    </row>
    <row r="806" spans="1:24">
      <c r="A806" s="1">
        <v>805</v>
      </c>
      <c r="B806" t="s">
        <v>6580</v>
      </c>
      <c r="C806" s="2">
        <v>43577</v>
      </c>
      <c r="D806" s="2">
        <v>43579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  <c r="V806" s="3" t="str">
        <f>IF(M806=People!$B$2, People!$A$2, IF(M806=People!$B$3, People!$A$3, IF(M806=People!$B$4, People!$A$4, IF(M806=People!$B$5, People!$A$5, 0))))</f>
        <v>Anna Andreadi</v>
      </c>
      <c r="W806" s="3" t="str">
        <f>IFERROR(VLOOKUP(Orders!$B806,Returns!$B:$C,2,0),"No")</f>
        <v>No</v>
      </c>
      <c r="X806" s="3" t="str">
        <f>IFERROR((INDEX(Returns!$C$2:$C$801, MATCH(B806, Returns!$B$2:$B$801, 0))), "No")</f>
        <v>No</v>
      </c>
    </row>
    <row r="807" spans="1:24">
      <c r="A807" s="1">
        <v>806</v>
      </c>
      <c r="B807" t="s">
        <v>6581</v>
      </c>
      <c r="C807" s="2">
        <v>42675</v>
      </c>
      <c r="D807" s="2">
        <v>42681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  <c r="V807" s="3" t="str">
        <f>IF(M807=People!$B$2, People!$A$2, IF(M807=People!$B$3, People!$A$3, IF(M807=People!$B$4, People!$A$4, IF(M807=People!$B$5, People!$A$5, 0))))</f>
        <v>Anna Andreadi</v>
      </c>
      <c r="W807" s="3" t="str">
        <f>IFERROR(VLOOKUP(Orders!$B807,Returns!$B:$C,2,0),"No")</f>
        <v>No</v>
      </c>
      <c r="X807" s="3" t="str">
        <f>IFERROR((INDEX(Returns!$C$2:$C$801, MATCH(B807, Returns!$B$2:$B$801, 0))), "No")</f>
        <v>No</v>
      </c>
    </row>
    <row r="808" spans="1:24">
      <c r="A808" s="1">
        <v>807</v>
      </c>
      <c r="B808" t="s">
        <v>6581</v>
      </c>
      <c r="C808" s="2">
        <v>42675</v>
      </c>
      <c r="D808" s="2">
        <v>42681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  <c r="V808" s="3" t="str">
        <f>IF(M808=People!$B$2, People!$A$2, IF(M808=People!$B$3, People!$A$3, IF(M808=People!$B$4, People!$A$4, IF(M808=People!$B$5, People!$A$5, 0))))</f>
        <v>Anna Andreadi</v>
      </c>
      <c r="W808" s="3" t="str">
        <f>IFERROR(VLOOKUP(Orders!$B808,Returns!$B:$C,2,0),"No")</f>
        <v>No</v>
      </c>
      <c r="X808" s="3" t="str">
        <f>IFERROR((INDEX(Returns!$C$2:$C$801, MATCH(B808, Returns!$B$2:$B$801, 0))), "No")</f>
        <v>No</v>
      </c>
    </row>
    <row r="809" spans="1:24">
      <c r="A809" s="1">
        <v>808</v>
      </c>
      <c r="B809" t="s">
        <v>6582</v>
      </c>
      <c r="C809" s="2">
        <v>42769</v>
      </c>
      <c r="D809" s="2">
        <v>42771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  <c r="V809" s="3" t="str">
        <f>IF(M809=People!$B$2, People!$A$2, IF(M809=People!$B$3, People!$A$3, IF(M809=People!$B$4, People!$A$4, IF(M809=People!$B$5, People!$A$5, 0))))</f>
        <v>Kelly Williams</v>
      </c>
      <c r="W809" s="3" t="str">
        <f>IFERROR(VLOOKUP(Orders!$B809,Returns!$B:$C,2,0),"No")</f>
        <v>No</v>
      </c>
      <c r="X809" s="3" t="str">
        <f>IFERROR((INDEX(Returns!$C$2:$C$801, MATCH(B809, Returns!$B$2:$B$801, 0))), "No")</f>
        <v>No</v>
      </c>
    </row>
    <row r="810" spans="1:24">
      <c r="A810" s="1">
        <v>809</v>
      </c>
      <c r="B810" t="s">
        <v>6582</v>
      </c>
      <c r="C810" s="2">
        <v>42769</v>
      </c>
      <c r="D810" s="2">
        <v>42771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  <c r="V810" s="3" t="str">
        <f>IF(M810=People!$B$2, People!$A$2, IF(M810=People!$B$3, People!$A$3, IF(M810=People!$B$4, People!$A$4, IF(M810=People!$B$5, People!$A$5, 0))))</f>
        <v>Kelly Williams</v>
      </c>
      <c r="W810" s="3" t="str">
        <f>IFERROR(VLOOKUP(Orders!$B810,Returns!$B:$C,2,0),"No")</f>
        <v>No</v>
      </c>
      <c r="X810" s="3" t="str">
        <f>IFERROR((INDEX(Returns!$C$2:$C$801, MATCH(B810, Returns!$B$2:$B$801, 0))), "No")</f>
        <v>No</v>
      </c>
    </row>
    <row r="811" spans="1:24">
      <c r="A811" s="1">
        <v>810</v>
      </c>
      <c r="B811" t="s">
        <v>6583</v>
      </c>
      <c r="C811" s="2">
        <v>42656</v>
      </c>
      <c r="D811" s="2">
        <v>42658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  <c r="V811" s="3" t="str">
        <f>IF(M811=People!$B$2, People!$A$2, IF(M811=People!$B$3, People!$A$3, IF(M811=People!$B$4, People!$A$4, IF(M811=People!$B$5, People!$A$5, 0))))</f>
        <v>Anna Andreadi</v>
      </c>
      <c r="W811" s="3" t="str">
        <f>IFERROR(VLOOKUP(Orders!$B811,Returns!$B:$C,2,0),"No")</f>
        <v>No</v>
      </c>
      <c r="X811" s="3" t="str">
        <f>IFERROR((INDEX(Returns!$C$2:$C$801, MATCH(B811, Returns!$B$2:$B$801, 0))), "No")</f>
        <v>No</v>
      </c>
    </row>
    <row r="812" spans="1:24">
      <c r="A812" s="1">
        <v>811</v>
      </c>
      <c r="B812" t="s">
        <v>6583</v>
      </c>
      <c r="C812" s="2">
        <v>42656</v>
      </c>
      <c r="D812" s="2">
        <v>42658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  <c r="V812" s="3" t="str">
        <f>IF(M812=People!$B$2, People!$A$2, IF(M812=People!$B$3, People!$A$3, IF(M812=People!$B$4, People!$A$4, IF(M812=People!$B$5, People!$A$5, 0))))</f>
        <v>Anna Andreadi</v>
      </c>
      <c r="W812" s="3" t="str">
        <f>IFERROR(VLOOKUP(Orders!$B812,Returns!$B:$C,2,0),"No")</f>
        <v>No</v>
      </c>
      <c r="X812" s="3" t="str">
        <f>IFERROR((INDEX(Returns!$C$2:$C$801, MATCH(B812, Returns!$B$2:$B$801, 0))), "No")</f>
        <v>No</v>
      </c>
    </row>
    <row r="813" spans="1:24">
      <c r="A813" s="1">
        <v>812</v>
      </c>
      <c r="B813" t="s">
        <v>6583</v>
      </c>
      <c r="C813" s="2">
        <v>42656</v>
      </c>
      <c r="D813" s="2">
        <v>42658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  <c r="V813" s="3" t="str">
        <f>IF(M813=People!$B$2, People!$A$2, IF(M813=People!$B$3, People!$A$3, IF(M813=People!$B$4, People!$A$4, IF(M813=People!$B$5, People!$A$5, 0))))</f>
        <v>Anna Andreadi</v>
      </c>
      <c r="W813" s="3" t="str">
        <f>IFERROR(VLOOKUP(Orders!$B813,Returns!$B:$C,2,0),"No")</f>
        <v>No</v>
      </c>
      <c r="X813" s="3" t="str">
        <f>IFERROR((INDEX(Returns!$C$2:$C$801, MATCH(B813, Returns!$B$2:$B$801, 0))), "No")</f>
        <v>No</v>
      </c>
    </row>
    <row r="814" spans="1:24">
      <c r="A814" s="1">
        <v>813</v>
      </c>
      <c r="B814" t="s">
        <v>6583</v>
      </c>
      <c r="C814" s="2">
        <v>42656</v>
      </c>
      <c r="D814" s="2">
        <v>42658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  <c r="V814" s="3" t="str">
        <f>IF(M814=People!$B$2, People!$A$2, IF(M814=People!$B$3, People!$A$3, IF(M814=People!$B$4, People!$A$4, IF(M814=People!$B$5, People!$A$5, 0))))</f>
        <v>Anna Andreadi</v>
      </c>
      <c r="W814" s="3" t="str">
        <f>IFERROR(VLOOKUP(Orders!$B814,Returns!$B:$C,2,0),"No")</f>
        <v>No</v>
      </c>
      <c r="X814" s="3" t="str">
        <f>IFERROR((INDEX(Returns!$C$2:$C$801, MATCH(B814, Returns!$B$2:$B$801, 0))), "No")</f>
        <v>No</v>
      </c>
    </row>
    <row r="815" spans="1:24">
      <c r="A815" s="1">
        <v>814</v>
      </c>
      <c r="B815" t="s">
        <v>6584</v>
      </c>
      <c r="C815" s="2">
        <v>43599</v>
      </c>
      <c r="D815" s="2">
        <v>43599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  <c r="V815" s="3" t="str">
        <f>IF(M815=People!$B$2, People!$A$2, IF(M815=People!$B$3, People!$A$3, IF(M815=People!$B$4, People!$A$4, IF(M815=People!$B$5, People!$A$5, 0))))</f>
        <v>Anna Andreadi</v>
      </c>
      <c r="W815" s="3" t="str">
        <f>IFERROR(VLOOKUP(Orders!$B815,Returns!$B:$C,2,0),"No")</f>
        <v>No</v>
      </c>
      <c r="X815" s="3" t="str">
        <f>IFERROR((INDEX(Returns!$C$2:$C$801, MATCH(B815, Returns!$B$2:$B$801, 0))), "No")</f>
        <v>No</v>
      </c>
    </row>
    <row r="816" spans="1:24">
      <c r="A816" s="1">
        <v>815</v>
      </c>
      <c r="B816" t="s">
        <v>6584</v>
      </c>
      <c r="C816" s="2">
        <v>43599</v>
      </c>
      <c r="D816" s="2">
        <v>43599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  <c r="V816" s="3" t="str">
        <f>IF(M816=People!$B$2, People!$A$2, IF(M816=People!$B$3, People!$A$3, IF(M816=People!$B$4, People!$A$4, IF(M816=People!$B$5, People!$A$5, 0))))</f>
        <v>Anna Andreadi</v>
      </c>
      <c r="W816" s="3" t="str">
        <f>IFERROR(VLOOKUP(Orders!$B816,Returns!$B:$C,2,0),"No")</f>
        <v>No</v>
      </c>
      <c r="X816" s="3" t="str">
        <f>IFERROR((INDEX(Returns!$C$2:$C$801, MATCH(B816, Returns!$B$2:$B$801, 0))), "No")</f>
        <v>No</v>
      </c>
    </row>
    <row r="817" spans="1:24">
      <c r="A817" s="1">
        <v>816</v>
      </c>
      <c r="B817" t="s">
        <v>6585</v>
      </c>
      <c r="C817" s="2">
        <v>42814</v>
      </c>
      <c r="D817" s="2">
        <v>42817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  <c r="V817" s="3" t="str">
        <f>IF(M817=People!$B$2, People!$A$2, IF(M817=People!$B$3, People!$A$3, IF(M817=People!$B$4, People!$A$4, IF(M817=People!$B$5, People!$A$5, 0))))</f>
        <v>Kelly Williams</v>
      </c>
      <c r="W817" s="3" t="str">
        <f>IFERROR(VLOOKUP(Orders!$B817,Returns!$B:$C,2,0),"No")</f>
        <v>No</v>
      </c>
      <c r="X817" s="3" t="str">
        <f>IFERROR((INDEX(Returns!$C$2:$C$801, MATCH(B817, Returns!$B$2:$B$801, 0))), "No")</f>
        <v>No</v>
      </c>
    </row>
    <row r="818" spans="1:24">
      <c r="A818" s="1">
        <v>817</v>
      </c>
      <c r="B818" t="s">
        <v>6586</v>
      </c>
      <c r="C818" s="2">
        <v>43358</v>
      </c>
      <c r="D818" s="2">
        <v>43362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  <c r="V818" s="3" t="str">
        <f>IF(M818=People!$B$2, People!$A$2, IF(M818=People!$B$3, People!$A$3, IF(M818=People!$B$4, People!$A$4, IF(M818=People!$B$5, People!$A$5, 0))))</f>
        <v>Chuck Magee</v>
      </c>
      <c r="W818" s="3" t="str">
        <f>IFERROR(VLOOKUP(Orders!$B818,Returns!$B:$C,2,0),"No")</f>
        <v>No</v>
      </c>
      <c r="X818" s="3" t="str">
        <f>IFERROR((INDEX(Returns!$C$2:$C$801, MATCH(B818, Returns!$B$2:$B$801, 0))), "No")</f>
        <v>No</v>
      </c>
    </row>
    <row r="819" spans="1:24">
      <c r="A819" s="1">
        <v>818</v>
      </c>
      <c r="B819" t="s">
        <v>6587</v>
      </c>
      <c r="C819" s="2">
        <v>42549</v>
      </c>
      <c r="D819" s="2">
        <v>42553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  <c r="V819" s="3" t="str">
        <f>IF(M819=People!$B$2, People!$A$2, IF(M819=People!$B$3, People!$A$3, IF(M819=People!$B$4, People!$A$4, IF(M819=People!$B$5, People!$A$5, 0))))</f>
        <v>Chuck Magee</v>
      </c>
      <c r="W819" s="3" t="str">
        <f>IFERROR(VLOOKUP(Orders!$B819,Returns!$B:$C,2,0),"No")</f>
        <v>No</v>
      </c>
      <c r="X819" s="3" t="str">
        <f>IFERROR((INDEX(Returns!$C$2:$C$801, MATCH(B819, Returns!$B$2:$B$801, 0))), "No")</f>
        <v>No</v>
      </c>
    </row>
    <row r="820" spans="1:24">
      <c r="A820" s="1">
        <v>819</v>
      </c>
      <c r="B820" t="s">
        <v>6587</v>
      </c>
      <c r="C820" s="2">
        <v>42549</v>
      </c>
      <c r="D820" s="2">
        <v>42553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  <c r="V820" s="3" t="str">
        <f>IF(M820=People!$B$2, People!$A$2, IF(M820=People!$B$3, People!$A$3, IF(M820=People!$B$4, People!$A$4, IF(M820=People!$B$5, People!$A$5, 0))))</f>
        <v>Chuck Magee</v>
      </c>
      <c r="W820" s="3" t="str">
        <f>IFERROR(VLOOKUP(Orders!$B820,Returns!$B:$C,2,0),"No")</f>
        <v>No</v>
      </c>
      <c r="X820" s="3" t="str">
        <f>IFERROR((INDEX(Returns!$C$2:$C$801, MATCH(B820, Returns!$B$2:$B$801, 0))), "No")</f>
        <v>No</v>
      </c>
    </row>
    <row r="821" spans="1:24">
      <c r="A821" s="1">
        <v>820</v>
      </c>
      <c r="B821" t="s">
        <v>6587</v>
      </c>
      <c r="C821" s="2">
        <v>42549</v>
      </c>
      <c r="D821" s="2">
        <v>42553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  <c r="V821" s="3" t="str">
        <f>IF(M821=People!$B$2, People!$A$2, IF(M821=People!$B$3, People!$A$3, IF(M821=People!$B$4, People!$A$4, IF(M821=People!$B$5, People!$A$5, 0))))</f>
        <v>Chuck Magee</v>
      </c>
      <c r="W821" s="3" t="str">
        <f>IFERROR(VLOOKUP(Orders!$B821,Returns!$B:$C,2,0),"No")</f>
        <v>No</v>
      </c>
      <c r="X821" s="3" t="str">
        <f>IFERROR((INDEX(Returns!$C$2:$C$801, MATCH(B821, Returns!$B$2:$B$801, 0))), "No")</f>
        <v>No</v>
      </c>
    </row>
    <row r="822" spans="1:24">
      <c r="A822" s="1">
        <v>821</v>
      </c>
      <c r="B822" t="s">
        <v>6587</v>
      </c>
      <c r="C822" s="2">
        <v>42549</v>
      </c>
      <c r="D822" s="2">
        <v>42553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  <c r="V822" s="3" t="str">
        <f>IF(M822=People!$B$2, People!$A$2, IF(M822=People!$B$3, People!$A$3, IF(M822=People!$B$4, People!$A$4, IF(M822=People!$B$5, People!$A$5, 0))))</f>
        <v>Chuck Magee</v>
      </c>
      <c r="W822" s="3" t="str">
        <f>IFERROR(VLOOKUP(Orders!$B822,Returns!$B:$C,2,0),"No")</f>
        <v>No</v>
      </c>
      <c r="X822" s="3" t="str">
        <f>IFERROR((INDEX(Returns!$C$2:$C$801, MATCH(B822, Returns!$B$2:$B$801, 0))), "No")</f>
        <v>No</v>
      </c>
    </row>
    <row r="823" spans="1:24">
      <c r="A823" s="1">
        <v>822</v>
      </c>
      <c r="B823" t="s">
        <v>6587</v>
      </c>
      <c r="C823" s="2">
        <v>42549</v>
      </c>
      <c r="D823" s="2">
        <v>42553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  <c r="V823" s="3" t="str">
        <f>IF(M823=People!$B$2, People!$A$2, IF(M823=People!$B$3, People!$A$3, IF(M823=People!$B$4, People!$A$4, IF(M823=People!$B$5, People!$A$5, 0))))</f>
        <v>Chuck Magee</v>
      </c>
      <c r="W823" s="3" t="str">
        <f>IFERROR(VLOOKUP(Orders!$B823,Returns!$B:$C,2,0),"No")</f>
        <v>No</v>
      </c>
      <c r="X823" s="3" t="str">
        <f>IFERROR((INDEX(Returns!$C$2:$C$801, MATCH(B823, Returns!$B$2:$B$801, 0))), "No")</f>
        <v>No</v>
      </c>
    </row>
    <row r="824" spans="1:24">
      <c r="A824" s="1">
        <v>823</v>
      </c>
      <c r="B824" t="s">
        <v>6588</v>
      </c>
      <c r="C824" s="2">
        <v>43636</v>
      </c>
      <c r="D824" s="2">
        <v>43643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  <c r="V824" s="3" t="str">
        <f>IF(M824=People!$B$2, People!$A$2, IF(M824=People!$B$3, People!$A$3, IF(M824=People!$B$4, People!$A$4, IF(M824=People!$B$5, People!$A$5, 0))))</f>
        <v>Chuck Magee</v>
      </c>
      <c r="W824" s="3" t="str">
        <f>IFERROR(VLOOKUP(Orders!$B824,Returns!$B:$C,2,0),"No")</f>
        <v>No</v>
      </c>
      <c r="X824" s="3" t="str">
        <f>IFERROR((INDEX(Returns!$C$2:$C$801, MATCH(B824, Returns!$B$2:$B$801, 0))), "No")</f>
        <v>No</v>
      </c>
    </row>
    <row r="825" spans="1:24">
      <c r="A825" s="1">
        <v>824</v>
      </c>
      <c r="B825" t="s">
        <v>6588</v>
      </c>
      <c r="C825" s="2">
        <v>43636</v>
      </c>
      <c r="D825" s="2">
        <v>43643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  <c r="V825" s="3" t="str">
        <f>IF(M825=People!$B$2, People!$A$2, IF(M825=People!$B$3, People!$A$3, IF(M825=People!$B$4, People!$A$4, IF(M825=People!$B$5, People!$A$5, 0))))</f>
        <v>Chuck Magee</v>
      </c>
      <c r="W825" s="3" t="str">
        <f>IFERROR(VLOOKUP(Orders!$B825,Returns!$B:$C,2,0),"No")</f>
        <v>No</v>
      </c>
      <c r="X825" s="3" t="str">
        <f>IFERROR((INDEX(Returns!$C$2:$C$801, MATCH(B825, Returns!$B$2:$B$801, 0))), "No")</f>
        <v>No</v>
      </c>
    </row>
    <row r="826" spans="1:24">
      <c r="A826" s="1">
        <v>825</v>
      </c>
      <c r="B826" t="s">
        <v>6589</v>
      </c>
      <c r="C826" s="2">
        <v>42499</v>
      </c>
      <c r="D826" s="2">
        <v>42505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  <c r="V826" s="3" t="str">
        <f>IF(M826=People!$B$2, People!$A$2, IF(M826=People!$B$3, People!$A$3, IF(M826=People!$B$4, People!$A$4, IF(M826=People!$B$5, People!$A$5, 0))))</f>
        <v>Anna Andreadi</v>
      </c>
      <c r="W826" s="3" t="str">
        <f>IFERROR(VLOOKUP(Orders!$B826,Returns!$B:$C,2,0),"No")</f>
        <v>No</v>
      </c>
      <c r="X826" s="3" t="str">
        <f>IFERROR((INDEX(Returns!$C$2:$C$801, MATCH(B826, Returns!$B$2:$B$801, 0))), "No")</f>
        <v>No</v>
      </c>
    </row>
    <row r="827" spans="1:24">
      <c r="A827" s="1">
        <v>826</v>
      </c>
      <c r="B827" t="s">
        <v>6589</v>
      </c>
      <c r="C827" s="2">
        <v>42499</v>
      </c>
      <c r="D827" s="2">
        <v>42505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  <c r="V827" s="3" t="str">
        <f>IF(M827=People!$B$2, People!$A$2, IF(M827=People!$B$3, People!$A$3, IF(M827=People!$B$4, People!$A$4, IF(M827=People!$B$5, People!$A$5, 0))))</f>
        <v>Anna Andreadi</v>
      </c>
      <c r="W827" s="3" t="str">
        <f>IFERROR(VLOOKUP(Orders!$B827,Returns!$B:$C,2,0),"No")</f>
        <v>No</v>
      </c>
      <c r="X827" s="3" t="str">
        <f>IFERROR((INDEX(Returns!$C$2:$C$801, MATCH(B827, Returns!$B$2:$B$801, 0))), "No")</f>
        <v>No</v>
      </c>
    </row>
    <row r="828" spans="1:24">
      <c r="A828" s="1">
        <v>827</v>
      </c>
      <c r="B828" t="s">
        <v>6590</v>
      </c>
      <c r="C828" s="2">
        <v>43698</v>
      </c>
      <c r="D828" s="2">
        <v>43705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  <c r="V828" s="3" t="str">
        <f>IF(M828=People!$B$2, People!$A$2, IF(M828=People!$B$3, People!$A$3, IF(M828=People!$B$4, People!$A$4, IF(M828=People!$B$5, People!$A$5, 0))))</f>
        <v>Kelly Williams</v>
      </c>
      <c r="W828" s="3" t="str">
        <f>IFERROR(VLOOKUP(Orders!$B828,Returns!$B:$C,2,0),"No")</f>
        <v>No</v>
      </c>
      <c r="X828" s="3" t="str">
        <f>IFERROR((INDEX(Returns!$C$2:$C$801, MATCH(B828, Returns!$B$2:$B$801, 0))), "No")</f>
        <v>No</v>
      </c>
    </row>
    <row r="829" spans="1:24">
      <c r="A829" s="1">
        <v>828</v>
      </c>
      <c r="B829" t="s">
        <v>6590</v>
      </c>
      <c r="C829" s="2">
        <v>43698</v>
      </c>
      <c r="D829" s="2">
        <v>43705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  <c r="V829" s="3" t="str">
        <f>IF(M829=People!$B$2, People!$A$2, IF(M829=People!$B$3, People!$A$3, IF(M829=People!$B$4, People!$A$4, IF(M829=People!$B$5, People!$A$5, 0))))</f>
        <v>Kelly Williams</v>
      </c>
      <c r="W829" s="3" t="str">
        <f>IFERROR(VLOOKUP(Orders!$B829,Returns!$B:$C,2,0),"No")</f>
        <v>No</v>
      </c>
      <c r="X829" s="3" t="str">
        <f>IFERROR((INDEX(Returns!$C$2:$C$801, MATCH(B829, Returns!$B$2:$B$801, 0))), "No")</f>
        <v>No</v>
      </c>
    </row>
    <row r="830" spans="1:24">
      <c r="A830" s="1">
        <v>829</v>
      </c>
      <c r="B830" t="s">
        <v>6590</v>
      </c>
      <c r="C830" s="2">
        <v>43698</v>
      </c>
      <c r="D830" s="2">
        <v>43705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  <c r="V830" s="3" t="str">
        <f>IF(M830=People!$B$2, People!$A$2, IF(M830=People!$B$3, People!$A$3, IF(M830=People!$B$4, People!$A$4, IF(M830=People!$B$5, People!$A$5, 0))))</f>
        <v>Kelly Williams</v>
      </c>
      <c r="W830" s="3" t="str">
        <f>IFERROR(VLOOKUP(Orders!$B830,Returns!$B:$C,2,0),"No")</f>
        <v>No</v>
      </c>
      <c r="X830" s="3" t="str">
        <f>IFERROR((INDEX(Returns!$C$2:$C$801, MATCH(B830, Returns!$B$2:$B$801, 0))), "No")</f>
        <v>No</v>
      </c>
    </row>
    <row r="831" spans="1:24">
      <c r="A831" s="1">
        <v>830</v>
      </c>
      <c r="B831" t="s">
        <v>6591</v>
      </c>
      <c r="C831" s="2">
        <v>43632</v>
      </c>
      <c r="D831" s="2">
        <v>43637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  <c r="V831" s="3" t="str">
        <f>IF(M831=People!$B$2, People!$A$2, IF(M831=People!$B$3, People!$A$3, IF(M831=People!$B$4, People!$A$4, IF(M831=People!$B$5, People!$A$5, 0))))</f>
        <v>Cassandra Brandow</v>
      </c>
      <c r="W831" s="3" t="str">
        <f>IFERROR(VLOOKUP(Orders!$B831,Returns!$B:$C,2,0),"No")</f>
        <v>No</v>
      </c>
      <c r="X831" s="3" t="str">
        <f>IFERROR((INDEX(Returns!$C$2:$C$801, MATCH(B831, Returns!$B$2:$B$801, 0))), "No")</f>
        <v>No</v>
      </c>
    </row>
    <row r="832" spans="1:24">
      <c r="A832" s="1">
        <v>831</v>
      </c>
      <c r="B832" t="s">
        <v>6591</v>
      </c>
      <c r="C832" s="2">
        <v>43632</v>
      </c>
      <c r="D832" s="2">
        <v>43637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  <c r="V832" s="3" t="str">
        <f>IF(M832=People!$B$2, People!$A$2, IF(M832=People!$B$3, People!$A$3, IF(M832=People!$B$4, People!$A$4, IF(M832=People!$B$5, People!$A$5, 0))))</f>
        <v>Cassandra Brandow</v>
      </c>
      <c r="W832" s="3" t="str">
        <f>IFERROR(VLOOKUP(Orders!$B832,Returns!$B:$C,2,0),"No")</f>
        <v>No</v>
      </c>
      <c r="X832" s="3" t="str">
        <f>IFERROR((INDEX(Returns!$C$2:$C$801, MATCH(B832, Returns!$B$2:$B$801, 0))), "No")</f>
        <v>No</v>
      </c>
    </row>
    <row r="833" spans="1:24">
      <c r="A833" s="1">
        <v>832</v>
      </c>
      <c r="B833" t="s">
        <v>6591</v>
      </c>
      <c r="C833" s="2">
        <v>43632</v>
      </c>
      <c r="D833" s="2">
        <v>43637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  <c r="V833" s="3" t="str">
        <f>IF(M833=People!$B$2, People!$A$2, IF(M833=People!$B$3, People!$A$3, IF(M833=People!$B$4, People!$A$4, IF(M833=People!$B$5, People!$A$5, 0))))</f>
        <v>Cassandra Brandow</v>
      </c>
      <c r="W833" s="3" t="str">
        <f>IFERROR(VLOOKUP(Orders!$B833,Returns!$B:$C,2,0),"No")</f>
        <v>No</v>
      </c>
      <c r="X833" s="3" t="str">
        <f>IFERROR((INDEX(Returns!$C$2:$C$801, MATCH(B833, Returns!$B$2:$B$801, 0))), "No")</f>
        <v>No</v>
      </c>
    </row>
    <row r="834" spans="1:24">
      <c r="A834" s="1">
        <v>833</v>
      </c>
      <c r="B834" t="s">
        <v>6591</v>
      </c>
      <c r="C834" s="2">
        <v>43632</v>
      </c>
      <c r="D834" s="2">
        <v>43637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  <c r="V834" s="3" t="str">
        <f>IF(M834=People!$B$2, People!$A$2, IF(M834=People!$B$3, People!$A$3, IF(M834=People!$B$4, People!$A$4, IF(M834=People!$B$5, People!$A$5, 0))))</f>
        <v>Cassandra Brandow</v>
      </c>
      <c r="W834" s="3" t="str">
        <f>IFERROR(VLOOKUP(Orders!$B834,Returns!$B:$C,2,0),"No")</f>
        <v>No</v>
      </c>
      <c r="X834" s="3" t="str">
        <f>IFERROR((INDEX(Returns!$C$2:$C$801, MATCH(B834, Returns!$B$2:$B$801, 0))), "No")</f>
        <v>No</v>
      </c>
    </row>
    <row r="835" spans="1:24">
      <c r="A835" s="1">
        <v>834</v>
      </c>
      <c r="B835" t="s">
        <v>6592</v>
      </c>
      <c r="C835" s="2">
        <v>43304</v>
      </c>
      <c r="D835" s="2">
        <v>43308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  <c r="V835" s="3" t="str">
        <f>IF(M835=People!$B$2, People!$A$2, IF(M835=People!$B$3, People!$A$3, IF(M835=People!$B$4, People!$A$4, IF(M835=People!$B$5, People!$A$5, 0))))</f>
        <v>Cassandra Brandow</v>
      </c>
      <c r="W835" s="3" t="str">
        <f>IFERROR(VLOOKUP(Orders!$B835,Returns!$B:$C,2,0),"No")</f>
        <v>No</v>
      </c>
      <c r="X835" s="3" t="str">
        <f>IFERROR((INDEX(Returns!$C$2:$C$801, MATCH(B835, Returns!$B$2:$B$801, 0))), "No")</f>
        <v>No</v>
      </c>
    </row>
    <row r="836" spans="1:24">
      <c r="A836" s="1">
        <v>835</v>
      </c>
      <c r="B836" t="s">
        <v>6592</v>
      </c>
      <c r="C836" s="2">
        <v>43304</v>
      </c>
      <c r="D836" s="2">
        <v>43308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  <c r="V836" s="3" t="str">
        <f>IF(M836=People!$B$2, People!$A$2, IF(M836=People!$B$3, People!$A$3, IF(M836=People!$B$4, People!$A$4, IF(M836=People!$B$5, People!$A$5, 0))))</f>
        <v>Cassandra Brandow</v>
      </c>
      <c r="W836" s="3" t="str">
        <f>IFERROR(VLOOKUP(Orders!$B836,Returns!$B:$C,2,0),"No")</f>
        <v>No</v>
      </c>
      <c r="X836" s="3" t="str">
        <f>IFERROR((INDEX(Returns!$C$2:$C$801, MATCH(B836, Returns!$B$2:$B$801, 0))), "No")</f>
        <v>No</v>
      </c>
    </row>
    <row r="837" spans="1:24">
      <c r="A837" s="1">
        <v>836</v>
      </c>
      <c r="B837" t="s">
        <v>6592</v>
      </c>
      <c r="C837" s="2">
        <v>43304</v>
      </c>
      <c r="D837" s="2">
        <v>43308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  <c r="V837" s="3" t="str">
        <f>IF(M837=People!$B$2, People!$A$2, IF(M837=People!$B$3, People!$A$3, IF(M837=People!$B$4, People!$A$4, IF(M837=People!$B$5, People!$A$5, 0))))</f>
        <v>Cassandra Brandow</v>
      </c>
      <c r="W837" s="3" t="str">
        <f>IFERROR(VLOOKUP(Orders!$B837,Returns!$B:$C,2,0),"No")</f>
        <v>No</v>
      </c>
      <c r="X837" s="3" t="str">
        <f>IFERROR((INDEX(Returns!$C$2:$C$801, MATCH(B837, Returns!$B$2:$B$801, 0))), "No")</f>
        <v>No</v>
      </c>
    </row>
    <row r="838" spans="1:24">
      <c r="A838" s="1">
        <v>837</v>
      </c>
      <c r="B838" t="s">
        <v>6593</v>
      </c>
      <c r="C838" s="2">
        <v>42621</v>
      </c>
      <c r="D838" s="2">
        <v>42626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  <c r="V838" s="3" t="str">
        <f>IF(M838=People!$B$2, People!$A$2, IF(M838=People!$B$3, People!$A$3, IF(M838=People!$B$4, People!$A$4, IF(M838=People!$B$5, People!$A$5, 0))))</f>
        <v>Kelly Williams</v>
      </c>
      <c r="W838" s="3" t="str">
        <f>IFERROR(VLOOKUP(Orders!$B838,Returns!$B:$C,2,0),"No")</f>
        <v>No</v>
      </c>
      <c r="X838" s="3" t="str">
        <f>IFERROR((INDEX(Returns!$C$2:$C$801, MATCH(B838, Returns!$B$2:$B$801, 0))), "No")</f>
        <v>No</v>
      </c>
    </row>
    <row r="839" spans="1:24">
      <c r="A839" s="1">
        <v>838</v>
      </c>
      <c r="B839" t="s">
        <v>6594</v>
      </c>
      <c r="C839" s="2">
        <v>43773</v>
      </c>
      <c r="D839" s="2">
        <v>43780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  <c r="V839" s="3" t="str">
        <f>IF(M839=People!$B$2, People!$A$2, IF(M839=People!$B$3, People!$A$3, IF(M839=People!$B$4, People!$A$4, IF(M839=People!$B$5, People!$A$5, 0))))</f>
        <v>Cassandra Brandow</v>
      </c>
      <c r="W839" s="3" t="str">
        <f>IFERROR(VLOOKUP(Orders!$B839,Returns!$B:$C,2,0),"No")</f>
        <v>No</v>
      </c>
      <c r="X839" s="3" t="str">
        <f>IFERROR((INDEX(Returns!$C$2:$C$801, MATCH(B839, Returns!$B$2:$B$801, 0))), "No")</f>
        <v>No</v>
      </c>
    </row>
    <row r="840" spans="1:24">
      <c r="A840" s="1">
        <v>839</v>
      </c>
      <c r="B840" t="s">
        <v>6595</v>
      </c>
      <c r="C840" s="2">
        <v>43166</v>
      </c>
      <c r="D840" s="2">
        <v>43171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  <c r="V840" s="3" t="str">
        <f>IF(M840=People!$B$2, People!$A$2, IF(M840=People!$B$3, People!$A$3, IF(M840=People!$B$4, People!$A$4, IF(M840=People!$B$5, People!$A$5, 0))))</f>
        <v>Kelly Williams</v>
      </c>
      <c r="W840" s="3" t="str">
        <f>IFERROR(VLOOKUP(Orders!$B840,Returns!$B:$C,2,0),"No")</f>
        <v>No</v>
      </c>
      <c r="X840" s="3" t="str">
        <f>IFERROR((INDEX(Returns!$C$2:$C$801, MATCH(B840, Returns!$B$2:$B$801, 0))), "No")</f>
        <v>No</v>
      </c>
    </row>
    <row r="841" spans="1:24">
      <c r="A841" s="1">
        <v>840</v>
      </c>
      <c r="B841" t="s">
        <v>6596</v>
      </c>
      <c r="C841" s="2">
        <v>43059</v>
      </c>
      <c r="D841" s="2">
        <v>43064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  <c r="V841" s="3" t="str">
        <f>IF(M841=People!$B$2, People!$A$2, IF(M841=People!$B$3, People!$A$3, IF(M841=People!$B$4, People!$A$4, IF(M841=People!$B$5, People!$A$5, 0))))</f>
        <v>Chuck Magee</v>
      </c>
      <c r="W841" s="3" t="str">
        <f>IFERROR(VLOOKUP(Orders!$B841,Returns!$B:$C,2,0),"No")</f>
        <v>No</v>
      </c>
      <c r="X841" s="3" t="str">
        <f>IFERROR((INDEX(Returns!$C$2:$C$801, MATCH(B841, Returns!$B$2:$B$801, 0))), "No")</f>
        <v>No</v>
      </c>
    </row>
    <row r="842" spans="1:24">
      <c r="A842" s="1">
        <v>841</v>
      </c>
      <c r="B842" t="s">
        <v>6596</v>
      </c>
      <c r="C842" s="2">
        <v>43059</v>
      </c>
      <c r="D842" s="2">
        <v>43064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  <c r="V842" s="3" t="str">
        <f>IF(M842=People!$B$2, People!$A$2, IF(M842=People!$B$3, People!$A$3, IF(M842=People!$B$4, People!$A$4, IF(M842=People!$B$5, People!$A$5, 0))))</f>
        <v>Chuck Magee</v>
      </c>
      <c r="W842" s="3" t="str">
        <f>IFERROR(VLOOKUP(Orders!$B842,Returns!$B:$C,2,0),"No")</f>
        <v>No</v>
      </c>
      <c r="X842" s="3" t="str">
        <f>IFERROR((INDEX(Returns!$C$2:$C$801, MATCH(B842, Returns!$B$2:$B$801, 0))), "No")</f>
        <v>No</v>
      </c>
    </row>
    <row r="843" spans="1:24">
      <c r="A843" s="1">
        <v>842</v>
      </c>
      <c r="B843" t="s">
        <v>6596</v>
      </c>
      <c r="C843" s="2">
        <v>43059</v>
      </c>
      <c r="D843" s="2">
        <v>43064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  <c r="V843" s="3" t="str">
        <f>IF(M843=People!$B$2, People!$A$2, IF(M843=People!$B$3, People!$A$3, IF(M843=People!$B$4, People!$A$4, IF(M843=People!$B$5, People!$A$5, 0))))</f>
        <v>Chuck Magee</v>
      </c>
      <c r="W843" s="3" t="str">
        <f>IFERROR(VLOOKUP(Orders!$B843,Returns!$B:$C,2,0),"No")</f>
        <v>No</v>
      </c>
      <c r="X843" s="3" t="str">
        <f>IFERROR((INDEX(Returns!$C$2:$C$801, MATCH(B843, Returns!$B$2:$B$801, 0))), "No")</f>
        <v>No</v>
      </c>
    </row>
    <row r="844" spans="1:24">
      <c r="A844" s="1">
        <v>843</v>
      </c>
      <c r="B844" t="s">
        <v>6597</v>
      </c>
      <c r="C844" s="2">
        <v>43411</v>
      </c>
      <c r="D844" s="2">
        <v>43413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  <c r="V844" s="3" t="str">
        <f>IF(M844=People!$B$2, People!$A$2, IF(M844=People!$B$3, People!$A$3, IF(M844=People!$B$4, People!$A$4, IF(M844=People!$B$5, People!$A$5, 0))))</f>
        <v>Anna Andreadi</v>
      </c>
      <c r="W844" s="3" t="str">
        <f>IFERROR(VLOOKUP(Orders!$B844,Returns!$B:$C,2,0),"No")</f>
        <v>No</v>
      </c>
      <c r="X844" s="3" t="str">
        <f>IFERROR((INDEX(Returns!$C$2:$C$801, MATCH(B844, Returns!$B$2:$B$801, 0))), "No")</f>
        <v>No</v>
      </c>
    </row>
    <row r="845" spans="1:24">
      <c r="A845" s="1">
        <v>844</v>
      </c>
      <c r="B845" t="s">
        <v>6597</v>
      </c>
      <c r="C845" s="2">
        <v>43411</v>
      </c>
      <c r="D845" s="2">
        <v>43413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  <c r="V845" s="3" t="str">
        <f>IF(M845=People!$B$2, People!$A$2, IF(M845=People!$B$3, People!$A$3, IF(M845=People!$B$4, People!$A$4, IF(M845=People!$B$5, People!$A$5, 0))))</f>
        <v>Anna Andreadi</v>
      </c>
      <c r="W845" s="3" t="str">
        <f>IFERROR(VLOOKUP(Orders!$B845,Returns!$B:$C,2,0),"No")</f>
        <v>No</v>
      </c>
      <c r="X845" s="3" t="str">
        <f>IFERROR((INDEX(Returns!$C$2:$C$801, MATCH(B845, Returns!$B$2:$B$801, 0))), "No")</f>
        <v>No</v>
      </c>
    </row>
    <row r="846" spans="1:24">
      <c r="A846" s="1">
        <v>845</v>
      </c>
      <c r="B846" t="s">
        <v>6597</v>
      </c>
      <c r="C846" s="2">
        <v>43411</v>
      </c>
      <c r="D846" s="2">
        <v>43413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  <c r="V846" s="3" t="str">
        <f>IF(M846=People!$B$2, People!$A$2, IF(M846=People!$B$3, People!$A$3, IF(M846=People!$B$4, People!$A$4, IF(M846=People!$B$5, People!$A$5, 0))))</f>
        <v>Anna Andreadi</v>
      </c>
      <c r="W846" s="3" t="str">
        <f>IFERROR(VLOOKUP(Orders!$B846,Returns!$B:$C,2,0),"No")</f>
        <v>No</v>
      </c>
      <c r="X846" s="3" t="str">
        <f>IFERROR((INDEX(Returns!$C$2:$C$801, MATCH(B846, Returns!$B$2:$B$801, 0))), "No")</f>
        <v>No</v>
      </c>
    </row>
    <row r="847" spans="1:24">
      <c r="A847" s="1">
        <v>846</v>
      </c>
      <c r="B847" t="s">
        <v>6597</v>
      </c>
      <c r="C847" s="2">
        <v>43411</v>
      </c>
      <c r="D847" s="2">
        <v>43413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  <c r="V847" s="3" t="str">
        <f>IF(M847=People!$B$2, People!$A$2, IF(M847=People!$B$3, People!$A$3, IF(M847=People!$B$4, People!$A$4, IF(M847=People!$B$5, People!$A$5, 0))))</f>
        <v>Anna Andreadi</v>
      </c>
      <c r="W847" s="3" t="str">
        <f>IFERROR(VLOOKUP(Orders!$B847,Returns!$B:$C,2,0),"No")</f>
        <v>No</v>
      </c>
      <c r="X847" s="3" t="str">
        <f>IFERROR((INDEX(Returns!$C$2:$C$801, MATCH(B847, Returns!$B$2:$B$801, 0))), "No")</f>
        <v>No</v>
      </c>
    </row>
    <row r="848" spans="1:24">
      <c r="A848" s="1">
        <v>847</v>
      </c>
      <c r="B848" t="s">
        <v>6598</v>
      </c>
      <c r="C848" s="2">
        <v>43021</v>
      </c>
      <c r="D848" s="2">
        <v>43025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  <c r="V848" s="3" t="str">
        <f>IF(M848=People!$B$2, People!$A$2, IF(M848=People!$B$3, People!$A$3, IF(M848=People!$B$4, People!$A$4, IF(M848=People!$B$5, People!$A$5, 0))))</f>
        <v>Cassandra Brandow</v>
      </c>
      <c r="W848" s="3" t="str">
        <f>IFERROR(VLOOKUP(Orders!$B848,Returns!$B:$C,2,0),"No")</f>
        <v>No</v>
      </c>
      <c r="X848" s="3" t="str">
        <f>IFERROR((INDEX(Returns!$C$2:$C$801, MATCH(B848, Returns!$B$2:$B$801, 0))), "No")</f>
        <v>No</v>
      </c>
    </row>
    <row r="849" spans="1:24">
      <c r="A849" s="1">
        <v>848</v>
      </c>
      <c r="B849" t="s">
        <v>6598</v>
      </c>
      <c r="C849" s="2">
        <v>43021</v>
      </c>
      <c r="D849" s="2">
        <v>43025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  <c r="V849" s="3" t="str">
        <f>IF(M849=People!$B$2, People!$A$2, IF(M849=People!$B$3, People!$A$3, IF(M849=People!$B$4, People!$A$4, IF(M849=People!$B$5, People!$A$5, 0))))</f>
        <v>Cassandra Brandow</v>
      </c>
      <c r="W849" s="3" t="str">
        <f>IFERROR(VLOOKUP(Orders!$B849,Returns!$B:$C,2,0),"No")</f>
        <v>No</v>
      </c>
      <c r="X849" s="3" t="str">
        <f>IFERROR((INDEX(Returns!$C$2:$C$801, MATCH(B849, Returns!$B$2:$B$801, 0))), "No")</f>
        <v>No</v>
      </c>
    </row>
    <row r="850" spans="1:24">
      <c r="A850" s="1">
        <v>849</v>
      </c>
      <c r="B850" t="s">
        <v>6599</v>
      </c>
      <c r="C850" s="2">
        <v>43466</v>
      </c>
      <c r="D850" s="2">
        <v>43471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  <c r="V850" s="3" t="str">
        <f>IF(M850=People!$B$2, People!$A$2, IF(M850=People!$B$3, People!$A$3, IF(M850=People!$B$4, People!$A$4, IF(M850=People!$B$5, People!$A$5, 0))))</f>
        <v>Chuck Magee</v>
      </c>
      <c r="W850" s="3" t="str">
        <f>IFERROR(VLOOKUP(Orders!$B850,Returns!$B:$C,2,0),"No")</f>
        <v>No</v>
      </c>
      <c r="X850" s="3" t="str">
        <f>IFERROR((INDEX(Returns!$C$2:$C$801, MATCH(B850, Returns!$B$2:$B$801, 0))), "No")</f>
        <v>No</v>
      </c>
    </row>
    <row r="851" spans="1:24">
      <c r="A851" s="1">
        <v>850</v>
      </c>
      <c r="B851" t="s">
        <v>6600</v>
      </c>
      <c r="C851" s="2">
        <v>42407</v>
      </c>
      <c r="D851" s="2">
        <v>42412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  <c r="V851" s="3" t="str">
        <f>IF(M851=People!$B$2, People!$A$2, IF(M851=People!$B$3, People!$A$3, IF(M851=People!$B$4, People!$A$4, IF(M851=People!$B$5, People!$A$5, 0))))</f>
        <v>Chuck Magee</v>
      </c>
      <c r="W851" s="3" t="str">
        <f>IFERROR(VLOOKUP(Orders!$B851,Returns!$B:$C,2,0),"No")</f>
        <v>No</v>
      </c>
      <c r="X851" s="3" t="str">
        <f>IFERROR((INDEX(Returns!$C$2:$C$801, MATCH(B851, Returns!$B$2:$B$801, 0))), "No")</f>
        <v>No</v>
      </c>
    </row>
    <row r="852" spans="1:24">
      <c r="A852" s="1">
        <v>851</v>
      </c>
      <c r="B852" t="s">
        <v>6601</v>
      </c>
      <c r="C852" s="2">
        <v>43271</v>
      </c>
      <c r="D852" s="2">
        <v>43276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  <c r="V852" s="3" t="str">
        <f>IF(M852=People!$B$2, People!$A$2, IF(M852=People!$B$3, People!$A$3, IF(M852=People!$B$4, People!$A$4, IF(M852=People!$B$5, People!$A$5, 0))))</f>
        <v>Anna Andreadi</v>
      </c>
      <c r="W852" s="3" t="str">
        <f>IFERROR(VLOOKUP(Orders!$B852,Returns!$B:$C,2,0),"No")</f>
        <v>No</v>
      </c>
      <c r="X852" s="3" t="str">
        <f>IFERROR((INDEX(Returns!$C$2:$C$801, MATCH(B852, Returns!$B$2:$B$801, 0))), "No")</f>
        <v>No</v>
      </c>
    </row>
    <row r="853" spans="1:24">
      <c r="A853" s="1">
        <v>852</v>
      </c>
      <c r="B853" t="s">
        <v>6601</v>
      </c>
      <c r="C853" s="2">
        <v>43271</v>
      </c>
      <c r="D853" s="2">
        <v>43276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3" t="str">
        <f>IF(M853=People!$B$2, People!$A$2, IF(M853=People!$B$3, People!$A$3, IF(M853=People!$B$4, People!$A$4, IF(M853=People!$B$5, People!$A$5, 0))))</f>
        <v>Anna Andreadi</v>
      </c>
      <c r="W853" s="3" t="str">
        <f>IFERROR(VLOOKUP(Orders!$B853,Returns!$B:$C,2,0),"No")</f>
        <v>No</v>
      </c>
      <c r="X853" s="3" t="str">
        <f>IFERROR((INDEX(Returns!$C$2:$C$801, MATCH(B853, Returns!$B$2:$B$801, 0))), "No")</f>
        <v>No</v>
      </c>
    </row>
    <row r="854" spans="1:24">
      <c r="A854" s="1">
        <v>853</v>
      </c>
      <c r="B854" t="s">
        <v>6602</v>
      </c>
      <c r="C854" s="2">
        <v>43248</v>
      </c>
      <c r="D854" s="2">
        <v>43255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  <c r="V854" s="3" t="str">
        <f>IF(M854=People!$B$2, People!$A$2, IF(M854=People!$B$3, People!$A$3, IF(M854=People!$B$4, People!$A$4, IF(M854=People!$B$5, People!$A$5, 0))))</f>
        <v>Cassandra Brandow</v>
      </c>
      <c r="W854" s="3" t="str">
        <f>IFERROR(VLOOKUP(Orders!$B854,Returns!$B:$C,2,0),"No")</f>
        <v>No</v>
      </c>
      <c r="X854" s="3" t="str">
        <f>IFERROR((INDEX(Returns!$C$2:$C$801, MATCH(B854, Returns!$B$2:$B$801, 0))), "No")</f>
        <v>No</v>
      </c>
    </row>
    <row r="855" spans="1:24">
      <c r="A855" s="1">
        <v>854</v>
      </c>
      <c r="B855" t="s">
        <v>6603</v>
      </c>
      <c r="C855" s="2">
        <v>43150</v>
      </c>
      <c r="D855" s="2">
        <v>43155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  <c r="V855" s="3" t="str">
        <f>IF(M855=People!$B$2, People!$A$2, IF(M855=People!$B$3, People!$A$3, IF(M855=People!$B$4, People!$A$4, IF(M855=People!$B$5, People!$A$5, 0))))</f>
        <v>Chuck Magee</v>
      </c>
      <c r="W855" s="3" t="str">
        <f>IFERROR(VLOOKUP(Orders!$B855,Returns!$B:$C,2,0),"No")</f>
        <v>No</v>
      </c>
      <c r="X855" s="3" t="str">
        <f>IFERROR((INDEX(Returns!$C$2:$C$801, MATCH(B855, Returns!$B$2:$B$801, 0))), "No")</f>
        <v>No</v>
      </c>
    </row>
    <row r="856" spans="1:24">
      <c r="A856" s="1">
        <v>855</v>
      </c>
      <c r="B856" t="s">
        <v>6603</v>
      </c>
      <c r="C856" s="2">
        <v>43150</v>
      </c>
      <c r="D856" s="2">
        <v>43155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  <c r="V856" s="3" t="str">
        <f>IF(M856=People!$B$2, People!$A$2, IF(M856=People!$B$3, People!$A$3, IF(M856=People!$B$4, People!$A$4, IF(M856=People!$B$5, People!$A$5, 0))))</f>
        <v>Chuck Magee</v>
      </c>
      <c r="W856" s="3" t="str">
        <f>IFERROR(VLOOKUP(Orders!$B856,Returns!$B:$C,2,0),"No")</f>
        <v>No</v>
      </c>
      <c r="X856" s="3" t="str">
        <f>IFERROR((INDEX(Returns!$C$2:$C$801, MATCH(B856, Returns!$B$2:$B$801, 0))), "No")</f>
        <v>No</v>
      </c>
    </row>
    <row r="857" spans="1:24">
      <c r="A857" s="1">
        <v>856</v>
      </c>
      <c r="B857" t="s">
        <v>6604</v>
      </c>
      <c r="C857" s="2">
        <v>42585</v>
      </c>
      <c r="D857" s="2">
        <v>42590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  <c r="V857" s="3" t="str">
        <f>IF(M857=People!$B$2, People!$A$2, IF(M857=People!$B$3, People!$A$3, IF(M857=People!$B$4, People!$A$4, IF(M857=People!$B$5, People!$A$5, 0))))</f>
        <v>Chuck Magee</v>
      </c>
      <c r="W857" s="3" t="str">
        <f>IFERROR(VLOOKUP(Orders!$B857,Returns!$B:$C,2,0),"No")</f>
        <v>No</v>
      </c>
      <c r="X857" s="3" t="str">
        <f>IFERROR((INDEX(Returns!$C$2:$C$801, MATCH(B857, Returns!$B$2:$B$801, 0))), "No")</f>
        <v>No</v>
      </c>
    </row>
    <row r="858" spans="1:24">
      <c r="A858" s="1">
        <v>857</v>
      </c>
      <c r="B858" t="s">
        <v>6604</v>
      </c>
      <c r="C858" s="2">
        <v>42585</v>
      </c>
      <c r="D858" s="2">
        <v>42590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  <c r="V858" s="3" t="str">
        <f>IF(M858=People!$B$2, People!$A$2, IF(M858=People!$B$3, People!$A$3, IF(M858=People!$B$4, People!$A$4, IF(M858=People!$B$5, People!$A$5, 0))))</f>
        <v>Chuck Magee</v>
      </c>
      <c r="W858" s="3" t="str">
        <f>IFERROR(VLOOKUP(Orders!$B858,Returns!$B:$C,2,0),"No")</f>
        <v>No</v>
      </c>
      <c r="X858" s="3" t="str">
        <f>IFERROR((INDEX(Returns!$C$2:$C$801, MATCH(B858, Returns!$B$2:$B$801, 0))), "No")</f>
        <v>No</v>
      </c>
    </row>
    <row r="859" spans="1:24">
      <c r="A859" s="1">
        <v>858</v>
      </c>
      <c r="B859" t="s">
        <v>6604</v>
      </c>
      <c r="C859" s="2">
        <v>42585</v>
      </c>
      <c r="D859" s="2">
        <v>42590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  <c r="V859" s="3" t="str">
        <f>IF(M859=People!$B$2, People!$A$2, IF(M859=People!$B$3, People!$A$3, IF(M859=People!$B$4, People!$A$4, IF(M859=People!$B$5, People!$A$5, 0))))</f>
        <v>Chuck Magee</v>
      </c>
      <c r="W859" s="3" t="str">
        <f>IFERROR(VLOOKUP(Orders!$B859,Returns!$B:$C,2,0),"No")</f>
        <v>No</v>
      </c>
      <c r="X859" s="3" t="str">
        <f>IFERROR((INDEX(Returns!$C$2:$C$801, MATCH(B859, Returns!$B$2:$B$801, 0))), "No")</f>
        <v>No</v>
      </c>
    </row>
    <row r="860" spans="1:24">
      <c r="A860" s="1">
        <v>859</v>
      </c>
      <c r="B860" t="s">
        <v>6605</v>
      </c>
      <c r="C860" s="2">
        <v>43565</v>
      </c>
      <c r="D860" s="2">
        <v>43570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  <c r="V860" s="3" t="str">
        <f>IF(M860=People!$B$2, People!$A$2, IF(M860=People!$B$3, People!$A$3, IF(M860=People!$B$4, People!$A$4, IF(M860=People!$B$5, People!$A$5, 0))))</f>
        <v>Chuck Magee</v>
      </c>
      <c r="W860" s="3" t="str">
        <f>IFERROR(VLOOKUP(Orders!$B860,Returns!$B:$C,2,0),"No")</f>
        <v>No</v>
      </c>
      <c r="X860" s="3" t="str">
        <f>IFERROR((INDEX(Returns!$C$2:$C$801, MATCH(B860, Returns!$B$2:$B$801, 0))), "No")</f>
        <v>No</v>
      </c>
    </row>
    <row r="861" spans="1:24">
      <c r="A861" s="1">
        <v>860</v>
      </c>
      <c r="B861" t="s">
        <v>6605</v>
      </c>
      <c r="C861" s="2">
        <v>43565</v>
      </c>
      <c r="D861" s="2">
        <v>43570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  <c r="V861" s="3" t="str">
        <f>IF(M861=People!$B$2, People!$A$2, IF(M861=People!$B$3, People!$A$3, IF(M861=People!$B$4, People!$A$4, IF(M861=People!$B$5, People!$A$5, 0))))</f>
        <v>Chuck Magee</v>
      </c>
      <c r="W861" s="3" t="str">
        <f>IFERROR(VLOOKUP(Orders!$B861,Returns!$B:$C,2,0),"No")</f>
        <v>No</v>
      </c>
      <c r="X861" s="3" t="str">
        <f>IFERROR((INDEX(Returns!$C$2:$C$801, MATCH(B861, Returns!$B$2:$B$801, 0))), "No")</f>
        <v>No</v>
      </c>
    </row>
    <row r="862" spans="1:24">
      <c r="A862" s="1">
        <v>861</v>
      </c>
      <c r="B862" t="s">
        <v>6606</v>
      </c>
      <c r="C862" s="2">
        <v>42530</v>
      </c>
      <c r="D862" s="2">
        <v>42537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  <c r="V862" s="3" t="str">
        <f>IF(M862=People!$B$2, People!$A$2, IF(M862=People!$B$3, People!$A$3, IF(M862=People!$B$4, People!$A$4, IF(M862=People!$B$5, People!$A$5, 0))))</f>
        <v>Anna Andreadi</v>
      </c>
      <c r="W862" s="3" t="str">
        <f>IFERROR(VLOOKUP(Orders!$B862,Returns!$B:$C,2,0),"No")</f>
        <v>No</v>
      </c>
      <c r="X862" s="3" t="str">
        <f>IFERROR((INDEX(Returns!$C$2:$C$801, MATCH(B862, Returns!$B$2:$B$801, 0))), "No")</f>
        <v>No</v>
      </c>
    </row>
    <row r="863" spans="1:24">
      <c r="A863" s="1">
        <v>862</v>
      </c>
      <c r="B863" t="s">
        <v>6606</v>
      </c>
      <c r="C863" s="2">
        <v>42530</v>
      </c>
      <c r="D863" s="2">
        <v>42537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  <c r="V863" s="3" t="str">
        <f>IF(M863=People!$B$2, People!$A$2, IF(M863=People!$B$3, People!$A$3, IF(M863=People!$B$4, People!$A$4, IF(M863=People!$B$5, People!$A$5, 0))))</f>
        <v>Anna Andreadi</v>
      </c>
      <c r="W863" s="3" t="str">
        <f>IFERROR(VLOOKUP(Orders!$B863,Returns!$B:$C,2,0),"No")</f>
        <v>No</v>
      </c>
      <c r="X863" s="3" t="str">
        <f>IFERROR((INDEX(Returns!$C$2:$C$801, MATCH(B863, Returns!$B$2:$B$801, 0))), "No")</f>
        <v>No</v>
      </c>
    </row>
    <row r="864" spans="1:24">
      <c r="A864" s="1">
        <v>863</v>
      </c>
      <c r="B864" t="s">
        <v>6607</v>
      </c>
      <c r="C864" s="2">
        <v>43105</v>
      </c>
      <c r="D864" s="2">
        <v>43107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3" t="str">
        <f>IF(M864=People!$B$2, People!$A$2, IF(M864=People!$B$3, People!$A$3, IF(M864=People!$B$4, People!$A$4, IF(M864=People!$B$5, People!$A$5, 0))))</f>
        <v>Cassandra Brandow</v>
      </c>
      <c r="W864" s="3" t="str">
        <f>IFERROR(VLOOKUP(Orders!$B864,Returns!$B:$C,2,0),"No")</f>
        <v>No</v>
      </c>
      <c r="X864" s="3" t="str">
        <f>IFERROR((INDEX(Returns!$C$2:$C$801, MATCH(B864, Returns!$B$2:$B$801, 0))), "No")</f>
        <v>No</v>
      </c>
    </row>
    <row r="865" spans="1:24">
      <c r="A865" s="1">
        <v>864</v>
      </c>
      <c r="B865" t="s">
        <v>6607</v>
      </c>
      <c r="C865" s="2">
        <v>43105</v>
      </c>
      <c r="D865" s="2">
        <v>43107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  <c r="V865" s="3" t="str">
        <f>IF(M865=People!$B$2, People!$A$2, IF(M865=People!$B$3, People!$A$3, IF(M865=People!$B$4, People!$A$4, IF(M865=People!$B$5, People!$A$5, 0))))</f>
        <v>Cassandra Brandow</v>
      </c>
      <c r="W865" s="3" t="str">
        <f>IFERROR(VLOOKUP(Orders!$B865,Returns!$B:$C,2,0),"No")</f>
        <v>No</v>
      </c>
      <c r="X865" s="3" t="str">
        <f>IFERROR((INDEX(Returns!$C$2:$C$801, MATCH(B865, Returns!$B$2:$B$801, 0))), "No")</f>
        <v>No</v>
      </c>
    </row>
    <row r="866" spans="1:24">
      <c r="A866" s="1">
        <v>865</v>
      </c>
      <c r="B866" t="s">
        <v>6607</v>
      </c>
      <c r="C866" s="2">
        <v>43105</v>
      </c>
      <c r="D866" s="2">
        <v>43107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  <c r="V866" s="3" t="str">
        <f>IF(M866=People!$B$2, People!$A$2, IF(M866=People!$B$3, People!$A$3, IF(M866=People!$B$4, People!$A$4, IF(M866=People!$B$5, People!$A$5, 0))))</f>
        <v>Cassandra Brandow</v>
      </c>
      <c r="W866" s="3" t="str">
        <f>IFERROR(VLOOKUP(Orders!$B866,Returns!$B:$C,2,0),"No")</f>
        <v>No</v>
      </c>
      <c r="X866" s="3" t="str">
        <f>IFERROR((INDEX(Returns!$C$2:$C$801, MATCH(B866, Returns!$B$2:$B$801, 0))), "No")</f>
        <v>No</v>
      </c>
    </row>
    <row r="867" spans="1:24">
      <c r="A867" s="1">
        <v>866</v>
      </c>
      <c r="B867" t="s">
        <v>6608</v>
      </c>
      <c r="C867" s="2">
        <v>42379</v>
      </c>
      <c r="D867" s="2">
        <v>42384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  <c r="V867" s="3" t="str">
        <f>IF(M867=People!$B$2, People!$A$2, IF(M867=People!$B$3, People!$A$3, IF(M867=People!$B$4, People!$A$4, IF(M867=People!$B$5, People!$A$5, 0))))</f>
        <v>Cassandra Brandow</v>
      </c>
      <c r="W867" s="3" t="str">
        <f>IFERROR(VLOOKUP(Orders!$B867,Returns!$B:$C,2,0),"No")</f>
        <v>No</v>
      </c>
      <c r="X867" s="3" t="str">
        <f>IFERROR((INDEX(Returns!$C$2:$C$801, MATCH(B867, Returns!$B$2:$B$801, 0))), "No")</f>
        <v>No</v>
      </c>
    </row>
    <row r="868" spans="1:24">
      <c r="A868" s="1">
        <v>867</v>
      </c>
      <c r="B868" t="s">
        <v>6608</v>
      </c>
      <c r="C868" s="2">
        <v>42379</v>
      </c>
      <c r="D868" s="2">
        <v>42384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  <c r="V868" s="3" t="str">
        <f>IF(M868=People!$B$2, People!$A$2, IF(M868=People!$B$3, People!$A$3, IF(M868=People!$B$4, People!$A$4, IF(M868=People!$B$5, People!$A$5, 0))))</f>
        <v>Cassandra Brandow</v>
      </c>
      <c r="W868" s="3" t="str">
        <f>IFERROR(VLOOKUP(Orders!$B868,Returns!$B:$C,2,0),"No")</f>
        <v>No</v>
      </c>
      <c r="X868" s="3" t="str">
        <f>IFERROR((INDEX(Returns!$C$2:$C$801, MATCH(B868, Returns!$B$2:$B$801, 0))), "No")</f>
        <v>No</v>
      </c>
    </row>
    <row r="869" spans="1:24">
      <c r="A869" s="1">
        <v>868</v>
      </c>
      <c r="B869" t="s">
        <v>6609</v>
      </c>
      <c r="C869" s="2">
        <v>43372</v>
      </c>
      <c r="D869" s="2">
        <v>43375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  <c r="V869" s="3" t="str">
        <f>IF(M869=People!$B$2, People!$A$2, IF(M869=People!$B$3, People!$A$3, IF(M869=People!$B$4, People!$A$4, IF(M869=People!$B$5, People!$A$5, 0))))</f>
        <v>Chuck Magee</v>
      </c>
      <c r="W869" s="3" t="str">
        <f>IFERROR(VLOOKUP(Orders!$B869,Returns!$B:$C,2,0),"No")</f>
        <v>No</v>
      </c>
      <c r="X869" s="3" t="str">
        <f>IFERROR((INDEX(Returns!$C$2:$C$801, MATCH(B869, Returns!$B$2:$B$801, 0))), "No")</f>
        <v>No</v>
      </c>
    </row>
    <row r="870" spans="1:24">
      <c r="A870" s="1">
        <v>869</v>
      </c>
      <c r="B870" t="s">
        <v>6610</v>
      </c>
      <c r="C870" s="2">
        <v>42466</v>
      </c>
      <c r="D870" s="2">
        <v>42470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  <c r="V870" s="3" t="str">
        <f>IF(M870=People!$B$2, People!$A$2, IF(M870=People!$B$3, People!$A$3, IF(M870=People!$B$4, People!$A$4, IF(M870=People!$B$5, People!$A$5, 0))))</f>
        <v>Chuck Magee</v>
      </c>
      <c r="W870" s="3" t="str">
        <f>IFERROR(VLOOKUP(Orders!$B870,Returns!$B:$C,2,0),"No")</f>
        <v>No</v>
      </c>
      <c r="X870" s="3" t="str">
        <f>IFERROR((INDEX(Returns!$C$2:$C$801, MATCH(B870, Returns!$B$2:$B$801, 0))), "No")</f>
        <v>No</v>
      </c>
    </row>
    <row r="871" spans="1:24">
      <c r="A871" s="1">
        <v>870</v>
      </c>
      <c r="B871" t="s">
        <v>6611</v>
      </c>
      <c r="C871" s="2">
        <v>43346</v>
      </c>
      <c r="D871" s="2">
        <v>43348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  <c r="V871" s="3" t="str">
        <f>IF(M871=People!$B$2, People!$A$2, IF(M871=People!$B$3, People!$A$3, IF(M871=People!$B$4, People!$A$4, IF(M871=People!$B$5, People!$A$5, 0))))</f>
        <v>Chuck Magee</v>
      </c>
      <c r="W871" s="3" t="str">
        <f>IFERROR(VLOOKUP(Orders!$B871,Returns!$B:$C,2,0),"No")</f>
        <v>No</v>
      </c>
      <c r="X871" s="3" t="str">
        <f>IFERROR((INDEX(Returns!$C$2:$C$801, MATCH(B871, Returns!$B$2:$B$801, 0))), "No")</f>
        <v>No</v>
      </c>
    </row>
    <row r="872" spans="1:24">
      <c r="A872" s="1">
        <v>871</v>
      </c>
      <c r="B872" t="s">
        <v>6611</v>
      </c>
      <c r="C872" s="2">
        <v>43346</v>
      </c>
      <c r="D872" s="2">
        <v>43348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  <c r="V872" s="3" t="str">
        <f>IF(M872=People!$B$2, People!$A$2, IF(M872=People!$B$3, People!$A$3, IF(M872=People!$B$4, People!$A$4, IF(M872=People!$B$5, People!$A$5, 0))))</f>
        <v>Chuck Magee</v>
      </c>
      <c r="W872" s="3" t="str">
        <f>IFERROR(VLOOKUP(Orders!$B872,Returns!$B:$C,2,0),"No")</f>
        <v>No</v>
      </c>
      <c r="X872" s="3" t="str">
        <f>IFERROR((INDEX(Returns!$C$2:$C$801, MATCH(B872, Returns!$B$2:$B$801, 0))), "No")</f>
        <v>No</v>
      </c>
    </row>
    <row r="873" spans="1:24">
      <c r="A873" s="1">
        <v>872</v>
      </c>
      <c r="B873" t="s">
        <v>6612</v>
      </c>
      <c r="C873" s="2">
        <v>43027</v>
      </c>
      <c r="D873" s="2">
        <v>43028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  <c r="V873" s="3" t="str">
        <f>IF(M873=People!$B$2, People!$A$2, IF(M873=People!$B$3, People!$A$3, IF(M873=People!$B$4, People!$A$4, IF(M873=People!$B$5, People!$A$5, 0))))</f>
        <v>Chuck Magee</v>
      </c>
      <c r="W873" s="3" t="str">
        <f>IFERROR(VLOOKUP(Orders!$B873,Returns!$B:$C,2,0),"No")</f>
        <v>No</v>
      </c>
      <c r="X873" s="3" t="str">
        <f>IFERROR((INDEX(Returns!$C$2:$C$801, MATCH(B873, Returns!$B$2:$B$801, 0))), "No")</f>
        <v>No</v>
      </c>
    </row>
    <row r="874" spans="1:24">
      <c r="A874" s="1">
        <v>873</v>
      </c>
      <c r="B874" t="s">
        <v>6613</v>
      </c>
      <c r="C874" s="2">
        <v>42714</v>
      </c>
      <c r="D874" s="2">
        <v>42719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  <c r="V874" s="3" t="str">
        <f>IF(M874=People!$B$2, People!$A$2, IF(M874=People!$B$3, People!$A$3, IF(M874=People!$B$4, People!$A$4, IF(M874=People!$B$5, People!$A$5, 0))))</f>
        <v>Chuck Magee</v>
      </c>
      <c r="W874" s="3" t="str">
        <f>IFERROR(VLOOKUP(Orders!$B874,Returns!$B:$C,2,0),"No")</f>
        <v>No</v>
      </c>
      <c r="X874" s="3" t="str">
        <f>IFERROR((INDEX(Returns!$C$2:$C$801, MATCH(B874, Returns!$B$2:$B$801, 0))), "No")</f>
        <v>No</v>
      </c>
    </row>
    <row r="875" spans="1:24">
      <c r="A875" s="1">
        <v>874</v>
      </c>
      <c r="B875" t="s">
        <v>6613</v>
      </c>
      <c r="C875" s="2">
        <v>42714</v>
      </c>
      <c r="D875" s="2">
        <v>42719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3" t="str">
        <f>IF(M875=People!$B$2, People!$A$2, IF(M875=People!$B$3, People!$A$3, IF(M875=People!$B$4, People!$A$4, IF(M875=People!$B$5, People!$A$5, 0))))</f>
        <v>Chuck Magee</v>
      </c>
      <c r="W875" s="3" t="str">
        <f>IFERROR(VLOOKUP(Orders!$B875,Returns!$B:$C,2,0),"No")</f>
        <v>No</v>
      </c>
      <c r="X875" s="3" t="str">
        <f>IFERROR((INDEX(Returns!$C$2:$C$801, MATCH(B875, Returns!$B$2:$B$801, 0))), "No")</f>
        <v>No</v>
      </c>
    </row>
    <row r="876" spans="1:24">
      <c r="A876" s="1">
        <v>875</v>
      </c>
      <c r="B876" t="s">
        <v>6614</v>
      </c>
      <c r="C876" s="2">
        <v>43702</v>
      </c>
      <c r="D876" s="2">
        <v>43706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  <c r="V876" s="3" t="str">
        <f>IF(M876=People!$B$2, People!$A$2, IF(M876=People!$B$3, People!$A$3, IF(M876=People!$B$4, People!$A$4, IF(M876=People!$B$5, People!$A$5, 0))))</f>
        <v>Cassandra Brandow</v>
      </c>
      <c r="W876" s="3" t="str">
        <f>IFERROR(VLOOKUP(Orders!$B876,Returns!$B:$C,2,0),"No")</f>
        <v>No</v>
      </c>
      <c r="X876" s="3" t="str">
        <f>IFERROR((INDEX(Returns!$C$2:$C$801, MATCH(B876, Returns!$B$2:$B$801, 0))), "No")</f>
        <v>No</v>
      </c>
    </row>
    <row r="877" spans="1:24">
      <c r="A877" s="1">
        <v>876</v>
      </c>
      <c r="B877" t="s">
        <v>6048</v>
      </c>
      <c r="C877" s="2">
        <v>43117</v>
      </c>
      <c r="D877" s="2">
        <v>43121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  <c r="V877" s="3" t="str">
        <f>IF(M877=People!$B$2, People!$A$2, IF(M877=People!$B$3, People!$A$3, IF(M877=People!$B$4, People!$A$4, IF(M877=People!$B$5, People!$A$5, 0))))</f>
        <v>Chuck Magee</v>
      </c>
      <c r="W877" s="3" t="str">
        <f>IFERROR(VLOOKUP(Orders!$B877,Returns!$B:$C,2,0),"No")</f>
        <v>Yes</v>
      </c>
      <c r="X877" s="3" t="str">
        <f>IFERROR((INDEX(Returns!$C$2:$C$801, MATCH(B877, Returns!$B$2:$B$801, 0))), "No")</f>
        <v>Yes</v>
      </c>
    </row>
    <row r="878" spans="1:24">
      <c r="A878" s="1">
        <v>877</v>
      </c>
      <c r="B878" t="s">
        <v>6048</v>
      </c>
      <c r="C878" s="2">
        <v>43117</v>
      </c>
      <c r="D878" s="2">
        <v>43121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  <c r="V878" s="3" t="str">
        <f>IF(M878=People!$B$2, People!$A$2, IF(M878=People!$B$3, People!$A$3, IF(M878=People!$B$4, People!$A$4, IF(M878=People!$B$5, People!$A$5, 0))))</f>
        <v>Chuck Magee</v>
      </c>
      <c r="W878" s="3" t="str">
        <f>IFERROR(VLOOKUP(Orders!$B878,Returns!$B:$C,2,0),"No")</f>
        <v>Yes</v>
      </c>
      <c r="X878" s="3" t="str">
        <f>IFERROR((INDEX(Returns!$C$2:$C$801, MATCH(B878, Returns!$B$2:$B$801, 0))), "No")</f>
        <v>Yes</v>
      </c>
    </row>
    <row r="879" spans="1:24">
      <c r="A879" s="1">
        <v>878</v>
      </c>
      <c r="B879" t="s">
        <v>6048</v>
      </c>
      <c r="C879" s="2">
        <v>43117</v>
      </c>
      <c r="D879" s="2">
        <v>43121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  <c r="V879" s="3" t="str">
        <f>IF(M879=People!$B$2, People!$A$2, IF(M879=People!$B$3, People!$A$3, IF(M879=People!$B$4, People!$A$4, IF(M879=People!$B$5, People!$A$5, 0))))</f>
        <v>Chuck Magee</v>
      </c>
      <c r="W879" s="3" t="str">
        <f>IFERROR(VLOOKUP(Orders!$B879,Returns!$B:$C,2,0),"No")</f>
        <v>Yes</v>
      </c>
      <c r="X879" s="3" t="str">
        <f>IFERROR((INDEX(Returns!$C$2:$C$801, MATCH(B879, Returns!$B$2:$B$801, 0))), "No")</f>
        <v>Yes</v>
      </c>
    </row>
    <row r="880" spans="1:24">
      <c r="A880" s="1">
        <v>879</v>
      </c>
      <c r="B880" t="s">
        <v>6615</v>
      </c>
      <c r="C880" s="2">
        <v>42630</v>
      </c>
      <c r="D880" s="2">
        <v>42634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  <c r="V880" s="3" t="str">
        <f>IF(M880=People!$B$2, People!$A$2, IF(M880=People!$B$3, People!$A$3, IF(M880=People!$B$4, People!$A$4, IF(M880=People!$B$5, People!$A$5, 0))))</f>
        <v>Chuck Magee</v>
      </c>
      <c r="W880" s="3" t="str">
        <f>IFERROR(VLOOKUP(Orders!$B880,Returns!$B:$C,2,0),"No")</f>
        <v>No</v>
      </c>
      <c r="X880" s="3" t="str">
        <f>IFERROR((INDEX(Returns!$C$2:$C$801, MATCH(B880, Returns!$B$2:$B$801, 0))), "No")</f>
        <v>No</v>
      </c>
    </row>
    <row r="881" spans="1:24">
      <c r="A881" s="1">
        <v>880</v>
      </c>
      <c r="B881" t="s">
        <v>6616</v>
      </c>
      <c r="C881" s="2">
        <v>43799</v>
      </c>
      <c r="D881" s="2">
        <v>43801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  <c r="V881" s="3" t="str">
        <f>IF(M881=People!$B$2, People!$A$2, IF(M881=People!$B$3, People!$A$3, IF(M881=People!$B$4, People!$A$4, IF(M881=People!$B$5, People!$A$5, 0))))</f>
        <v>Chuck Magee</v>
      </c>
      <c r="W881" s="3" t="str">
        <f>IFERROR(VLOOKUP(Orders!$B881,Returns!$B:$C,2,0),"No")</f>
        <v>No</v>
      </c>
      <c r="X881" s="3" t="str">
        <f>IFERROR((INDEX(Returns!$C$2:$C$801, MATCH(B881, Returns!$B$2:$B$801, 0))), "No")</f>
        <v>No</v>
      </c>
    </row>
    <row r="882" spans="1:24">
      <c r="A882" s="1">
        <v>881</v>
      </c>
      <c r="B882" t="s">
        <v>6616</v>
      </c>
      <c r="C882" s="2">
        <v>43799</v>
      </c>
      <c r="D882" s="2">
        <v>43801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  <c r="V882" s="3" t="str">
        <f>IF(M882=People!$B$2, People!$A$2, IF(M882=People!$B$3, People!$A$3, IF(M882=People!$B$4, People!$A$4, IF(M882=People!$B$5, People!$A$5, 0))))</f>
        <v>Chuck Magee</v>
      </c>
      <c r="W882" s="3" t="str">
        <f>IFERROR(VLOOKUP(Orders!$B882,Returns!$B:$C,2,0),"No")</f>
        <v>No</v>
      </c>
      <c r="X882" s="3" t="str">
        <f>IFERROR((INDEX(Returns!$C$2:$C$801, MATCH(B882, Returns!$B$2:$B$801, 0))), "No")</f>
        <v>No</v>
      </c>
    </row>
    <row r="883" spans="1:24">
      <c r="A883" s="1">
        <v>882</v>
      </c>
      <c r="B883" t="s">
        <v>6617</v>
      </c>
      <c r="C883" s="2">
        <v>43017</v>
      </c>
      <c r="D883" s="2">
        <v>43021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  <c r="V883" s="3" t="str">
        <f>IF(M883=People!$B$2, People!$A$2, IF(M883=People!$B$3, People!$A$3, IF(M883=People!$B$4, People!$A$4, IF(M883=People!$B$5, People!$A$5, 0))))</f>
        <v>Cassandra Brandow</v>
      </c>
      <c r="W883" s="3" t="str">
        <f>IFERROR(VLOOKUP(Orders!$B883,Returns!$B:$C,2,0),"No")</f>
        <v>No</v>
      </c>
      <c r="X883" s="3" t="str">
        <f>IFERROR((INDEX(Returns!$C$2:$C$801, MATCH(B883, Returns!$B$2:$B$801, 0))), "No")</f>
        <v>No</v>
      </c>
    </row>
    <row r="884" spans="1:24">
      <c r="A884" s="1">
        <v>883</v>
      </c>
      <c r="B884" t="s">
        <v>6618</v>
      </c>
      <c r="C884" s="2">
        <v>43822</v>
      </c>
      <c r="D884" s="2">
        <v>43822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  <c r="V884" s="3" t="str">
        <f>IF(M884=People!$B$2, People!$A$2, IF(M884=People!$B$3, People!$A$3, IF(M884=People!$B$4, People!$A$4, IF(M884=People!$B$5, People!$A$5, 0))))</f>
        <v>Anna Andreadi</v>
      </c>
      <c r="W884" s="3" t="str">
        <f>IFERROR(VLOOKUP(Orders!$B884,Returns!$B:$C,2,0),"No")</f>
        <v>No</v>
      </c>
      <c r="X884" s="3" t="str">
        <f>IFERROR((INDEX(Returns!$C$2:$C$801, MATCH(B884, Returns!$B$2:$B$801, 0))), "No")</f>
        <v>No</v>
      </c>
    </row>
    <row r="885" spans="1:24">
      <c r="A885" s="1">
        <v>884</v>
      </c>
      <c r="B885" t="s">
        <v>6619</v>
      </c>
      <c r="C885" s="2">
        <v>43395</v>
      </c>
      <c r="D885" s="2">
        <v>43397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  <c r="V885" s="3" t="str">
        <f>IF(M885=People!$B$2, People!$A$2, IF(M885=People!$B$3, People!$A$3, IF(M885=People!$B$4, People!$A$4, IF(M885=People!$B$5, People!$A$5, 0))))</f>
        <v>Kelly Williams</v>
      </c>
      <c r="W885" s="3" t="str">
        <f>IFERROR(VLOOKUP(Orders!$B885,Returns!$B:$C,2,0),"No")</f>
        <v>No</v>
      </c>
      <c r="X885" s="3" t="str">
        <f>IFERROR((INDEX(Returns!$C$2:$C$801, MATCH(B885, Returns!$B$2:$B$801, 0))), "No")</f>
        <v>No</v>
      </c>
    </row>
    <row r="886" spans="1:24">
      <c r="A886" s="1">
        <v>885</v>
      </c>
      <c r="B886" t="s">
        <v>6620</v>
      </c>
      <c r="C886" s="2">
        <v>42489</v>
      </c>
      <c r="D886" s="2">
        <v>42494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  <c r="V886" s="3" t="str">
        <f>IF(M886=People!$B$2, People!$A$2, IF(M886=People!$B$3, People!$A$3, IF(M886=People!$B$4, People!$A$4, IF(M886=People!$B$5, People!$A$5, 0))))</f>
        <v>Chuck Magee</v>
      </c>
      <c r="W886" s="3" t="str">
        <f>IFERROR(VLOOKUP(Orders!$B886,Returns!$B:$C,2,0),"No")</f>
        <v>No</v>
      </c>
      <c r="X886" s="3" t="str">
        <f>IFERROR((INDEX(Returns!$C$2:$C$801, MATCH(B886, Returns!$B$2:$B$801, 0))), "No")</f>
        <v>No</v>
      </c>
    </row>
    <row r="887" spans="1:24">
      <c r="A887" s="1">
        <v>886</v>
      </c>
      <c r="B887" t="s">
        <v>6009</v>
      </c>
      <c r="C887" s="2">
        <v>42850</v>
      </c>
      <c r="D887" s="2">
        <v>42853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  <c r="V887" s="3" t="str">
        <f>IF(M887=People!$B$2, People!$A$2, IF(M887=People!$B$3, People!$A$3, IF(M887=People!$B$4, People!$A$4, IF(M887=People!$B$5, People!$A$5, 0))))</f>
        <v>Anna Andreadi</v>
      </c>
      <c r="W887" s="3" t="str">
        <f>IFERROR(VLOOKUP(Orders!$B887,Returns!$B:$C,2,0),"No")</f>
        <v>Yes</v>
      </c>
      <c r="X887" s="3" t="str">
        <f>IFERROR((INDEX(Returns!$C$2:$C$801, MATCH(B887, Returns!$B$2:$B$801, 0))), "No")</f>
        <v>Yes</v>
      </c>
    </row>
    <row r="888" spans="1:24">
      <c r="A888" s="1">
        <v>887</v>
      </c>
      <c r="B888" t="s">
        <v>6621</v>
      </c>
      <c r="C888" s="2">
        <v>43642</v>
      </c>
      <c r="D888" s="2">
        <v>43648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  <c r="V888" s="3" t="str">
        <f>IF(M888=People!$B$2, People!$A$2, IF(M888=People!$B$3, People!$A$3, IF(M888=People!$B$4, People!$A$4, IF(M888=People!$B$5, People!$A$5, 0))))</f>
        <v>Anna Andreadi</v>
      </c>
      <c r="W888" s="3" t="str">
        <f>IFERROR(VLOOKUP(Orders!$B888,Returns!$B:$C,2,0),"No")</f>
        <v>No</v>
      </c>
      <c r="X888" s="3" t="str">
        <f>IFERROR((INDEX(Returns!$C$2:$C$801, MATCH(B888, Returns!$B$2:$B$801, 0))), "No")</f>
        <v>No</v>
      </c>
    </row>
    <row r="889" spans="1:24">
      <c r="A889" s="1">
        <v>888</v>
      </c>
      <c r="B889" t="s">
        <v>6622</v>
      </c>
      <c r="C889" s="2">
        <v>43752</v>
      </c>
      <c r="D889" s="2">
        <v>43757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  <c r="V889" s="3" t="str">
        <f>IF(M889=People!$B$2, People!$A$2, IF(M889=People!$B$3, People!$A$3, IF(M889=People!$B$4, People!$A$4, IF(M889=People!$B$5, People!$A$5, 0))))</f>
        <v>Chuck Magee</v>
      </c>
      <c r="W889" s="3" t="str">
        <f>IFERROR(VLOOKUP(Orders!$B889,Returns!$B:$C,2,0),"No")</f>
        <v>No</v>
      </c>
      <c r="X889" s="3" t="str">
        <f>IFERROR((INDEX(Returns!$C$2:$C$801, MATCH(B889, Returns!$B$2:$B$801, 0))), "No")</f>
        <v>No</v>
      </c>
    </row>
    <row r="890" spans="1:24">
      <c r="A890" s="1">
        <v>889</v>
      </c>
      <c r="B890" t="s">
        <v>6623</v>
      </c>
      <c r="C890" s="2">
        <v>42713</v>
      </c>
      <c r="D890" s="2">
        <v>42720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  <c r="V890" s="3" t="str">
        <f>IF(M890=People!$B$2, People!$A$2, IF(M890=People!$B$3, People!$A$3, IF(M890=People!$B$4, People!$A$4, IF(M890=People!$B$5, People!$A$5, 0))))</f>
        <v>Anna Andreadi</v>
      </c>
      <c r="W890" s="3" t="str">
        <f>IFERROR(VLOOKUP(Orders!$B890,Returns!$B:$C,2,0),"No")</f>
        <v>No</v>
      </c>
      <c r="X890" s="3" t="str">
        <f>IFERROR((INDEX(Returns!$C$2:$C$801, MATCH(B890, Returns!$B$2:$B$801, 0))), "No")</f>
        <v>No</v>
      </c>
    </row>
    <row r="891" spans="1:24">
      <c r="A891" s="1">
        <v>890</v>
      </c>
      <c r="B891" t="s">
        <v>6624</v>
      </c>
      <c r="C891" s="2">
        <v>43636</v>
      </c>
      <c r="D891" s="2">
        <v>43642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  <c r="V891" s="3" t="str">
        <f>IF(M891=People!$B$2, People!$A$2, IF(M891=People!$B$3, People!$A$3, IF(M891=People!$B$4, People!$A$4, IF(M891=People!$B$5, People!$A$5, 0))))</f>
        <v>Chuck Magee</v>
      </c>
      <c r="W891" s="3" t="str">
        <f>IFERROR(VLOOKUP(Orders!$B891,Returns!$B:$C,2,0),"No")</f>
        <v>No</v>
      </c>
      <c r="X891" s="3" t="str">
        <f>IFERROR((INDEX(Returns!$C$2:$C$801, MATCH(B891, Returns!$B$2:$B$801, 0))), "No")</f>
        <v>No</v>
      </c>
    </row>
    <row r="892" spans="1:24">
      <c r="A892" s="1">
        <v>891</v>
      </c>
      <c r="B892" t="s">
        <v>6624</v>
      </c>
      <c r="C892" s="2">
        <v>43636</v>
      </c>
      <c r="D892" s="2">
        <v>43642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  <c r="V892" s="3" t="str">
        <f>IF(M892=People!$B$2, People!$A$2, IF(M892=People!$B$3, People!$A$3, IF(M892=People!$B$4, People!$A$4, IF(M892=People!$B$5, People!$A$5, 0))))</f>
        <v>Chuck Magee</v>
      </c>
      <c r="W892" s="3" t="str">
        <f>IFERROR(VLOOKUP(Orders!$B892,Returns!$B:$C,2,0),"No")</f>
        <v>No</v>
      </c>
      <c r="X892" s="3" t="str">
        <f>IFERROR((INDEX(Returns!$C$2:$C$801, MATCH(B892, Returns!$B$2:$B$801, 0))), "No")</f>
        <v>No</v>
      </c>
    </row>
    <row r="893" spans="1:24">
      <c r="A893" s="1">
        <v>892</v>
      </c>
      <c r="B893" t="s">
        <v>6625</v>
      </c>
      <c r="C893" s="2">
        <v>43642</v>
      </c>
      <c r="D893" s="2">
        <v>43643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  <c r="V893" s="3" t="str">
        <f>IF(M893=People!$B$2, People!$A$2, IF(M893=People!$B$3, People!$A$3, IF(M893=People!$B$4, People!$A$4, IF(M893=People!$B$5, People!$A$5, 0))))</f>
        <v>Kelly Williams</v>
      </c>
      <c r="W893" s="3" t="str">
        <f>IFERROR(VLOOKUP(Orders!$B893,Returns!$B:$C,2,0),"No")</f>
        <v>No</v>
      </c>
      <c r="X893" s="3" t="str">
        <f>IFERROR((INDEX(Returns!$C$2:$C$801, MATCH(B893, Returns!$B$2:$B$801, 0))), "No")</f>
        <v>No</v>
      </c>
    </row>
    <row r="894" spans="1:24">
      <c r="A894" s="1">
        <v>893</v>
      </c>
      <c r="B894" t="s">
        <v>6625</v>
      </c>
      <c r="C894" s="2">
        <v>43642</v>
      </c>
      <c r="D894" s="2">
        <v>43643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  <c r="V894" s="3" t="str">
        <f>IF(M894=People!$B$2, People!$A$2, IF(M894=People!$B$3, People!$A$3, IF(M894=People!$B$4, People!$A$4, IF(M894=People!$B$5, People!$A$5, 0))))</f>
        <v>Kelly Williams</v>
      </c>
      <c r="W894" s="3" t="str">
        <f>IFERROR(VLOOKUP(Orders!$B894,Returns!$B:$C,2,0),"No")</f>
        <v>No</v>
      </c>
      <c r="X894" s="3" t="str">
        <f>IFERROR((INDEX(Returns!$C$2:$C$801, MATCH(B894, Returns!$B$2:$B$801, 0))), "No")</f>
        <v>No</v>
      </c>
    </row>
    <row r="895" spans="1:24">
      <c r="A895" s="1">
        <v>894</v>
      </c>
      <c r="B895" t="s">
        <v>6625</v>
      </c>
      <c r="C895" s="2">
        <v>43642</v>
      </c>
      <c r="D895" s="2">
        <v>43643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  <c r="V895" s="3" t="str">
        <f>IF(M895=People!$B$2, People!$A$2, IF(M895=People!$B$3, People!$A$3, IF(M895=People!$B$4, People!$A$4, IF(M895=People!$B$5, People!$A$5, 0))))</f>
        <v>Kelly Williams</v>
      </c>
      <c r="W895" s="3" t="str">
        <f>IFERROR(VLOOKUP(Orders!$B895,Returns!$B:$C,2,0),"No")</f>
        <v>No</v>
      </c>
      <c r="X895" s="3" t="str">
        <f>IFERROR((INDEX(Returns!$C$2:$C$801, MATCH(B895, Returns!$B$2:$B$801, 0))), "No")</f>
        <v>No</v>
      </c>
    </row>
    <row r="896" spans="1:24">
      <c r="A896" s="1">
        <v>895</v>
      </c>
      <c r="B896" t="s">
        <v>6626</v>
      </c>
      <c r="C896" s="2">
        <v>43414</v>
      </c>
      <c r="D896" s="2">
        <v>43416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  <c r="V896" s="3" t="str">
        <f>IF(M896=People!$B$2, People!$A$2, IF(M896=People!$B$3, People!$A$3, IF(M896=People!$B$4, People!$A$4, IF(M896=People!$B$5, People!$A$5, 0))))</f>
        <v>Anna Andreadi</v>
      </c>
      <c r="W896" s="3" t="str">
        <f>IFERROR(VLOOKUP(Orders!$B896,Returns!$B:$C,2,0),"No")</f>
        <v>No</v>
      </c>
      <c r="X896" s="3" t="str">
        <f>IFERROR((INDEX(Returns!$C$2:$C$801, MATCH(B896, Returns!$B$2:$B$801, 0))), "No")</f>
        <v>No</v>
      </c>
    </row>
    <row r="897" spans="1:24">
      <c r="A897" s="1">
        <v>896</v>
      </c>
      <c r="B897" t="s">
        <v>6626</v>
      </c>
      <c r="C897" s="2">
        <v>43414</v>
      </c>
      <c r="D897" s="2">
        <v>43416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  <c r="V897" s="3" t="str">
        <f>IF(M897=People!$B$2, People!$A$2, IF(M897=People!$B$3, People!$A$3, IF(M897=People!$B$4, People!$A$4, IF(M897=People!$B$5, People!$A$5, 0))))</f>
        <v>Anna Andreadi</v>
      </c>
      <c r="W897" s="3" t="str">
        <f>IFERROR(VLOOKUP(Orders!$B897,Returns!$B:$C,2,0),"No")</f>
        <v>No</v>
      </c>
      <c r="X897" s="3" t="str">
        <f>IFERROR((INDEX(Returns!$C$2:$C$801, MATCH(B897, Returns!$B$2:$B$801, 0))), "No")</f>
        <v>No</v>
      </c>
    </row>
    <row r="898" spans="1:24">
      <c r="A898" s="1">
        <v>897</v>
      </c>
      <c r="B898" t="s">
        <v>6627</v>
      </c>
      <c r="C898" s="2">
        <v>43376</v>
      </c>
      <c r="D898" s="2">
        <v>43379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  <c r="V898" s="3" t="str">
        <f>IF(M898=People!$B$2, People!$A$2, IF(M898=People!$B$3, People!$A$3, IF(M898=People!$B$4, People!$A$4, IF(M898=People!$B$5, People!$A$5, 0))))</f>
        <v>Kelly Williams</v>
      </c>
      <c r="W898" s="3" t="str">
        <f>IFERROR(VLOOKUP(Orders!$B898,Returns!$B:$C,2,0),"No")</f>
        <v>No</v>
      </c>
      <c r="X898" s="3" t="str">
        <f>IFERROR((INDEX(Returns!$C$2:$C$801, MATCH(B898, Returns!$B$2:$B$801, 0))), "No")</f>
        <v>No</v>
      </c>
    </row>
    <row r="899" spans="1:24">
      <c r="A899" s="1">
        <v>898</v>
      </c>
      <c r="B899" t="s">
        <v>6628</v>
      </c>
      <c r="C899" s="2">
        <v>42622</v>
      </c>
      <c r="D899" s="2">
        <v>42628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  <c r="V899" s="3" t="str">
        <f>IF(M899=People!$B$2, People!$A$2, IF(M899=People!$B$3, People!$A$3, IF(M899=People!$B$4, People!$A$4, IF(M899=People!$B$5, People!$A$5, 0))))</f>
        <v>Kelly Williams</v>
      </c>
      <c r="W899" s="3" t="str">
        <f>IFERROR(VLOOKUP(Orders!$B899,Returns!$B:$C,2,0),"No")</f>
        <v>No</v>
      </c>
      <c r="X899" s="3" t="str">
        <f>IFERROR((INDEX(Returns!$C$2:$C$801, MATCH(B899, Returns!$B$2:$B$801, 0))), "No")</f>
        <v>No</v>
      </c>
    </row>
    <row r="900" spans="1:24">
      <c r="A900" s="1">
        <v>899</v>
      </c>
      <c r="B900" t="s">
        <v>6629</v>
      </c>
      <c r="C900" s="2">
        <v>43767</v>
      </c>
      <c r="D900" s="2">
        <v>43769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  <c r="V900" s="3" t="str">
        <f>IF(M900=People!$B$2, People!$A$2, IF(M900=People!$B$3, People!$A$3, IF(M900=People!$B$4, People!$A$4, IF(M900=People!$B$5, People!$A$5, 0))))</f>
        <v>Chuck Magee</v>
      </c>
      <c r="W900" s="3" t="str">
        <f>IFERROR(VLOOKUP(Orders!$B900,Returns!$B:$C,2,0),"No")</f>
        <v>No</v>
      </c>
      <c r="X900" s="3" t="str">
        <f>IFERROR((INDEX(Returns!$C$2:$C$801, MATCH(B900, Returns!$B$2:$B$801, 0))), "No")</f>
        <v>No</v>
      </c>
    </row>
    <row r="901" spans="1:24">
      <c r="A901" s="1">
        <v>900</v>
      </c>
      <c r="B901" t="s">
        <v>6630</v>
      </c>
      <c r="C901" s="2">
        <v>43200</v>
      </c>
      <c r="D901" s="2">
        <v>43202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  <c r="V901" s="3" t="str">
        <f>IF(M901=People!$B$2, People!$A$2, IF(M901=People!$B$3, People!$A$3, IF(M901=People!$B$4, People!$A$4, IF(M901=People!$B$5, People!$A$5, 0))))</f>
        <v>Chuck Magee</v>
      </c>
      <c r="W901" s="3" t="str">
        <f>IFERROR(VLOOKUP(Orders!$B901,Returns!$B:$C,2,0),"No")</f>
        <v>No</v>
      </c>
      <c r="X901" s="3" t="str">
        <f>IFERROR((INDEX(Returns!$C$2:$C$801, MATCH(B901, Returns!$B$2:$B$801, 0))), "No")</f>
        <v>No</v>
      </c>
    </row>
    <row r="902" spans="1:24">
      <c r="A902" s="1">
        <v>901</v>
      </c>
      <c r="B902" t="s">
        <v>6631</v>
      </c>
      <c r="C902" s="2">
        <v>43780</v>
      </c>
      <c r="D902" s="2">
        <v>43782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  <c r="V902" s="3" t="str">
        <f>IF(M902=People!$B$2, People!$A$2, IF(M902=People!$B$3, People!$A$3, IF(M902=People!$B$4, People!$A$4, IF(M902=People!$B$5, People!$A$5, 0))))</f>
        <v>Kelly Williams</v>
      </c>
      <c r="W902" s="3" t="str">
        <f>IFERROR(VLOOKUP(Orders!$B902,Returns!$B:$C,2,0),"No")</f>
        <v>No</v>
      </c>
      <c r="X902" s="3" t="str">
        <f>IFERROR((INDEX(Returns!$C$2:$C$801, MATCH(B902, Returns!$B$2:$B$801, 0))), "No")</f>
        <v>No</v>
      </c>
    </row>
    <row r="903" spans="1:24">
      <c r="A903" s="1">
        <v>902</v>
      </c>
      <c r="B903" t="s">
        <v>6631</v>
      </c>
      <c r="C903" s="2">
        <v>43780</v>
      </c>
      <c r="D903" s="2">
        <v>43782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  <c r="V903" s="3" t="str">
        <f>IF(M903=People!$B$2, People!$A$2, IF(M903=People!$B$3, People!$A$3, IF(M903=People!$B$4, People!$A$4, IF(M903=People!$B$5, People!$A$5, 0))))</f>
        <v>Kelly Williams</v>
      </c>
      <c r="W903" s="3" t="str">
        <f>IFERROR(VLOOKUP(Orders!$B903,Returns!$B:$C,2,0),"No")</f>
        <v>No</v>
      </c>
      <c r="X903" s="3" t="str">
        <f>IFERROR((INDEX(Returns!$C$2:$C$801, MATCH(B903, Returns!$B$2:$B$801, 0))), "No")</f>
        <v>No</v>
      </c>
    </row>
    <row r="904" spans="1:24">
      <c r="A904" s="1">
        <v>903</v>
      </c>
      <c r="B904" t="s">
        <v>6632</v>
      </c>
      <c r="C904" s="2">
        <v>43723</v>
      </c>
      <c r="D904" s="2">
        <v>43725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  <c r="V904" s="3" t="str">
        <f>IF(M904=People!$B$2, People!$A$2, IF(M904=People!$B$3, People!$A$3, IF(M904=People!$B$4, People!$A$4, IF(M904=People!$B$5, People!$A$5, 0))))</f>
        <v>Kelly Williams</v>
      </c>
      <c r="W904" s="3" t="str">
        <f>IFERROR(VLOOKUP(Orders!$B904,Returns!$B:$C,2,0),"No")</f>
        <v>No</v>
      </c>
      <c r="X904" s="3" t="str">
        <f>IFERROR((INDEX(Returns!$C$2:$C$801, MATCH(B904, Returns!$B$2:$B$801, 0))), "No")</f>
        <v>No</v>
      </c>
    </row>
    <row r="905" spans="1:24">
      <c r="A905" s="1">
        <v>904</v>
      </c>
      <c r="B905" t="s">
        <v>6058</v>
      </c>
      <c r="C905" s="2">
        <v>43198</v>
      </c>
      <c r="D905" s="2">
        <v>43202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  <c r="V905" s="3" t="str">
        <f>IF(M905=People!$B$2, People!$A$2, IF(M905=People!$B$3, People!$A$3, IF(M905=People!$B$4, People!$A$4, IF(M905=People!$B$5, People!$A$5, 0))))</f>
        <v>Anna Andreadi</v>
      </c>
      <c r="W905" s="3" t="str">
        <f>IFERROR(VLOOKUP(Orders!$B905,Returns!$B:$C,2,0),"No")</f>
        <v>Yes</v>
      </c>
      <c r="X905" s="3" t="str">
        <f>IFERROR((INDEX(Returns!$C$2:$C$801, MATCH(B905, Returns!$B$2:$B$801, 0))), "No")</f>
        <v>Yes</v>
      </c>
    </row>
    <row r="906" spans="1:24">
      <c r="A906" s="1">
        <v>905</v>
      </c>
      <c r="B906" t="s">
        <v>6058</v>
      </c>
      <c r="C906" s="2">
        <v>43198</v>
      </c>
      <c r="D906" s="2">
        <v>43202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  <c r="V906" s="3" t="str">
        <f>IF(M906=People!$B$2, People!$A$2, IF(M906=People!$B$3, People!$A$3, IF(M906=People!$B$4, People!$A$4, IF(M906=People!$B$5, People!$A$5, 0))))</f>
        <v>Anna Andreadi</v>
      </c>
      <c r="W906" s="3" t="str">
        <f>IFERROR(VLOOKUP(Orders!$B906,Returns!$B:$C,2,0),"No")</f>
        <v>Yes</v>
      </c>
      <c r="X906" s="3" t="str">
        <f>IFERROR((INDEX(Returns!$C$2:$C$801, MATCH(B906, Returns!$B$2:$B$801, 0))), "No")</f>
        <v>Yes</v>
      </c>
    </row>
    <row r="907" spans="1:24">
      <c r="A907" s="1">
        <v>906</v>
      </c>
      <c r="B907" t="s">
        <v>6058</v>
      </c>
      <c r="C907" s="2">
        <v>43198</v>
      </c>
      <c r="D907" s="2">
        <v>43202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  <c r="V907" s="3" t="str">
        <f>IF(M907=People!$B$2, People!$A$2, IF(M907=People!$B$3, People!$A$3, IF(M907=People!$B$4, People!$A$4, IF(M907=People!$B$5, People!$A$5, 0))))</f>
        <v>Anna Andreadi</v>
      </c>
      <c r="W907" s="3" t="str">
        <f>IFERROR(VLOOKUP(Orders!$B907,Returns!$B:$C,2,0),"No")</f>
        <v>Yes</v>
      </c>
      <c r="X907" s="3" t="str">
        <f>IFERROR((INDEX(Returns!$C$2:$C$801, MATCH(B907, Returns!$B$2:$B$801, 0))), "No")</f>
        <v>Yes</v>
      </c>
    </row>
    <row r="908" spans="1:24">
      <c r="A908" s="1">
        <v>907</v>
      </c>
      <c r="B908" t="s">
        <v>6633</v>
      </c>
      <c r="C908" s="2">
        <v>43829</v>
      </c>
      <c r="D908" s="2">
        <v>43833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  <c r="V908" s="3" t="str">
        <f>IF(M908=People!$B$2, People!$A$2, IF(M908=People!$B$3, People!$A$3, IF(M908=People!$B$4, People!$A$4, IF(M908=People!$B$5, People!$A$5, 0))))</f>
        <v>Chuck Magee</v>
      </c>
      <c r="W908" s="3" t="str">
        <f>IFERROR(VLOOKUP(Orders!$B908,Returns!$B:$C,2,0),"No")</f>
        <v>No</v>
      </c>
      <c r="X908" s="3" t="str">
        <f>IFERROR((INDEX(Returns!$C$2:$C$801, MATCH(B908, Returns!$B$2:$B$801, 0))), "No")</f>
        <v>No</v>
      </c>
    </row>
    <row r="909" spans="1:24">
      <c r="A909" s="1">
        <v>908</v>
      </c>
      <c r="B909" t="s">
        <v>6633</v>
      </c>
      <c r="C909" s="2">
        <v>43829</v>
      </c>
      <c r="D909" s="2">
        <v>43833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  <c r="V909" s="3" t="str">
        <f>IF(M909=People!$B$2, People!$A$2, IF(M909=People!$B$3, People!$A$3, IF(M909=People!$B$4, People!$A$4, IF(M909=People!$B$5, People!$A$5, 0))))</f>
        <v>Chuck Magee</v>
      </c>
      <c r="W909" s="3" t="str">
        <f>IFERROR(VLOOKUP(Orders!$B909,Returns!$B:$C,2,0),"No")</f>
        <v>No</v>
      </c>
      <c r="X909" s="3" t="str">
        <f>IFERROR((INDEX(Returns!$C$2:$C$801, MATCH(B909, Returns!$B$2:$B$801, 0))), "No")</f>
        <v>No</v>
      </c>
    </row>
    <row r="910" spans="1:24">
      <c r="A910" s="1">
        <v>909</v>
      </c>
      <c r="B910" t="s">
        <v>6633</v>
      </c>
      <c r="C910" s="2">
        <v>43829</v>
      </c>
      <c r="D910" s="2">
        <v>43833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  <c r="V910" s="3" t="str">
        <f>IF(M910=People!$B$2, People!$A$2, IF(M910=People!$B$3, People!$A$3, IF(M910=People!$B$4, People!$A$4, IF(M910=People!$B$5, People!$A$5, 0))))</f>
        <v>Chuck Magee</v>
      </c>
      <c r="W910" s="3" t="str">
        <f>IFERROR(VLOOKUP(Orders!$B910,Returns!$B:$C,2,0),"No")</f>
        <v>No</v>
      </c>
      <c r="X910" s="3" t="str">
        <f>IFERROR((INDEX(Returns!$C$2:$C$801, MATCH(B910, Returns!$B$2:$B$801, 0))), "No")</f>
        <v>No</v>
      </c>
    </row>
    <row r="911" spans="1:24">
      <c r="A911" s="1">
        <v>910</v>
      </c>
      <c r="B911" t="s">
        <v>6634</v>
      </c>
      <c r="C911" s="2">
        <v>43710</v>
      </c>
      <c r="D911" s="2">
        <v>43715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  <c r="V911" s="3" t="str">
        <f>IF(M911=People!$B$2, People!$A$2, IF(M911=People!$B$3, People!$A$3, IF(M911=People!$B$4, People!$A$4, IF(M911=People!$B$5, People!$A$5, 0))))</f>
        <v>Kelly Williams</v>
      </c>
      <c r="W911" s="3" t="str">
        <f>IFERROR(VLOOKUP(Orders!$B911,Returns!$B:$C,2,0),"No")</f>
        <v>No</v>
      </c>
      <c r="X911" s="3" t="str">
        <f>IFERROR((INDEX(Returns!$C$2:$C$801, MATCH(B911, Returns!$B$2:$B$801, 0))), "No")</f>
        <v>No</v>
      </c>
    </row>
    <row r="912" spans="1:24">
      <c r="A912" s="1">
        <v>911</v>
      </c>
      <c r="B912" t="s">
        <v>6634</v>
      </c>
      <c r="C912" s="2">
        <v>43710</v>
      </c>
      <c r="D912" s="2">
        <v>43715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  <c r="V912" s="3" t="str">
        <f>IF(M912=People!$B$2, People!$A$2, IF(M912=People!$B$3, People!$A$3, IF(M912=People!$B$4, People!$A$4, IF(M912=People!$B$5, People!$A$5, 0))))</f>
        <v>Kelly Williams</v>
      </c>
      <c r="W912" s="3" t="str">
        <f>IFERROR(VLOOKUP(Orders!$B912,Returns!$B:$C,2,0),"No")</f>
        <v>No</v>
      </c>
      <c r="X912" s="3" t="str">
        <f>IFERROR((INDEX(Returns!$C$2:$C$801, MATCH(B912, Returns!$B$2:$B$801, 0))), "No")</f>
        <v>No</v>
      </c>
    </row>
    <row r="913" spans="1:24">
      <c r="A913" s="1">
        <v>912</v>
      </c>
      <c r="B913" t="s">
        <v>6634</v>
      </c>
      <c r="C913" s="2">
        <v>43710</v>
      </c>
      <c r="D913" s="2">
        <v>43715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  <c r="V913" s="3" t="str">
        <f>IF(M913=People!$B$2, People!$A$2, IF(M913=People!$B$3, People!$A$3, IF(M913=People!$B$4, People!$A$4, IF(M913=People!$B$5, People!$A$5, 0))))</f>
        <v>Kelly Williams</v>
      </c>
      <c r="W913" s="3" t="str">
        <f>IFERROR(VLOOKUP(Orders!$B913,Returns!$B:$C,2,0),"No")</f>
        <v>No</v>
      </c>
      <c r="X913" s="3" t="str">
        <f>IFERROR((INDEX(Returns!$C$2:$C$801, MATCH(B913, Returns!$B$2:$B$801, 0))), "No")</f>
        <v>No</v>
      </c>
    </row>
    <row r="914" spans="1:24">
      <c r="A914" s="1">
        <v>913</v>
      </c>
      <c r="B914" t="s">
        <v>6635</v>
      </c>
      <c r="C914" s="2">
        <v>42886</v>
      </c>
      <c r="D914" s="2">
        <v>42893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  <c r="V914" s="3" t="str">
        <f>IF(M914=People!$B$2, People!$A$2, IF(M914=People!$B$3, People!$A$3, IF(M914=People!$B$4, People!$A$4, IF(M914=People!$B$5, People!$A$5, 0))))</f>
        <v>Chuck Magee</v>
      </c>
      <c r="W914" s="3" t="str">
        <f>IFERROR(VLOOKUP(Orders!$B914,Returns!$B:$C,2,0),"No")</f>
        <v>No</v>
      </c>
      <c r="X914" s="3" t="str">
        <f>IFERROR((INDEX(Returns!$C$2:$C$801, MATCH(B914, Returns!$B$2:$B$801, 0))), "No")</f>
        <v>No</v>
      </c>
    </row>
    <row r="915" spans="1:24">
      <c r="A915" s="1">
        <v>914</v>
      </c>
      <c r="B915" t="s">
        <v>6098</v>
      </c>
      <c r="C915" s="2">
        <v>43796</v>
      </c>
      <c r="D915" s="2">
        <v>43798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  <c r="V915" s="3" t="str">
        <f>IF(M915=People!$B$2, People!$A$2, IF(M915=People!$B$3, People!$A$3, IF(M915=People!$B$4, People!$A$4, IF(M915=People!$B$5, People!$A$5, 0))))</f>
        <v>Kelly Williams</v>
      </c>
      <c r="W915" s="3" t="str">
        <f>IFERROR(VLOOKUP(Orders!$B915,Returns!$B:$C,2,0),"No")</f>
        <v>Yes</v>
      </c>
      <c r="X915" s="3" t="str">
        <f>IFERROR((INDEX(Returns!$C$2:$C$801, MATCH(B915, Returns!$B$2:$B$801, 0))), "No")</f>
        <v>Yes</v>
      </c>
    </row>
    <row r="916" spans="1:24">
      <c r="A916" s="1">
        <v>915</v>
      </c>
      <c r="B916" t="s">
        <v>6098</v>
      </c>
      <c r="C916" s="2">
        <v>43796</v>
      </c>
      <c r="D916" s="2">
        <v>43798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  <c r="V916" s="3" t="str">
        <f>IF(M916=People!$B$2, People!$A$2, IF(M916=People!$B$3, People!$A$3, IF(M916=People!$B$4, People!$A$4, IF(M916=People!$B$5, People!$A$5, 0))))</f>
        <v>Kelly Williams</v>
      </c>
      <c r="W916" s="3" t="str">
        <f>IFERROR(VLOOKUP(Orders!$B916,Returns!$B:$C,2,0),"No")</f>
        <v>Yes</v>
      </c>
      <c r="X916" s="3" t="str">
        <f>IFERROR((INDEX(Returns!$C$2:$C$801, MATCH(B916, Returns!$B$2:$B$801, 0))), "No")</f>
        <v>Yes</v>
      </c>
    </row>
    <row r="917" spans="1:24">
      <c r="A917" s="1">
        <v>916</v>
      </c>
      <c r="B917" t="s">
        <v>6636</v>
      </c>
      <c r="C917" s="2">
        <v>42536</v>
      </c>
      <c r="D917" s="2">
        <v>42542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  <c r="V917" s="3" t="str">
        <f>IF(M917=People!$B$2, People!$A$2, IF(M917=People!$B$3, People!$A$3, IF(M917=People!$B$4, People!$A$4, IF(M917=People!$B$5, People!$A$5, 0))))</f>
        <v>Kelly Williams</v>
      </c>
      <c r="W917" s="3" t="str">
        <f>IFERROR(VLOOKUP(Orders!$B917,Returns!$B:$C,2,0),"No")</f>
        <v>No</v>
      </c>
      <c r="X917" s="3" t="str">
        <f>IFERROR((INDEX(Returns!$C$2:$C$801, MATCH(B917, Returns!$B$2:$B$801, 0))), "No")</f>
        <v>No</v>
      </c>
    </row>
    <row r="918" spans="1:24">
      <c r="A918" s="1">
        <v>917</v>
      </c>
      <c r="B918" t="s">
        <v>6636</v>
      </c>
      <c r="C918" s="2">
        <v>42536</v>
      </c>
      <c r="D918" s="2">
        <v>42542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  <c r="V918" s="3" t="str">
        <f>IF(M918=People!$B$2, People!$A$2, IF(M918=People!$B$3, People!$A$3, IF(M918=People!$B$4, People!$A$4, IF(M918=People!$B$5, People!$A$5, 0))))</f>
        <v>Kelly Williams</v>
      </c>
      <c r="W918" s="3" t="str">
        <f>IFERROR(VLOOKUP(Orders!$B918,Returns!$B:$C,2,0),"No")</f>
        <v>No</v>
      </c>
      <c r="X918" s="3" t="str">
        <f>IFERROR((INDEX(Returns!$C$2:$C$801, MATCH(B918, Returns!$B$2:$B$801, 0))), "No")</f>
        <v>No</v>
      </c>
    </row>
    <row r="919" spans="1:24">
      <c r="A919" s="1">
        <v>918</v>
      </c>
      <c r="B919" t="s">
        <v>6636</v>
      </c>
      <c r="C919" s="2">
        <v>42536</v>
      </c>
      <c r="D919" s="2">
        <v>42542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  <c r="V919" s="3" t="str">
        <f>IF(M919=People!$B$2, People!$A$2, IF(M919=People!$B$3, People!$A$3, IF(M919=People!$B$4, People!$A$4, IF(M919=People!$B$5, People!$A$5, 0))))</f>
        <v>Kelly Williams</v>
      </c>
      <c r="W919" s="3" t="str">
        <f>IFERROR(VLOOKUP(Orders!$B919,Returns!$B:$C,2,0),"No")</f>
        <v>No</v>
      </c>
      <c r="X919" s="3" t="str">
        <f>IFERROR((INDEX(Returns!$C$2:$C$801, MATCH(B919, Returns!$B$2:$B$801, 0))), "No")</f>
        <v>No</v>
      </c>
    </row>
    <row r="920" spans="1:24">
      <c r="A920" s="1">
        <v>919</v>
      </c>
      <c r="B920" t="s">
        <v>6637</v>
      </c>
      <c r="C920" s="2">
        <v>43164</v>
      </c>
      <c r="D920" s="2">
        <v>43170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  <c r="V920" s="3" t="str">
        <f>IF(M920=People!$B$2, People!$A$2, IF(M920=People!$B$3, People!$A$3, IF(M920=People!$B$4, People!$A$4, IF(M920=People!$B$5, People!$A$5, 0))))</f>
        <v>Kelly Williams</v>
      </c>
      <c r="W920" s="3" t="str">
        <f>IFERROR(VLOOKUP(Orders!$B920,Returns!$B:$C,2,0),"No")</f>
        <v>No</v>
      </c>
      <c r="X920" s="3" t="str">
        <f>IFERROR((INDEX(Returns!$C$2:$C$801, MATCH(B920, Returns!$B$2:$B$801, 0))), "No")</f>
        <v>No</v>
      </c>
    </row>
    <row r="921" spans="1:24">
      <c r="A921" s="1">
        <v>920</v>
      </c>
      <c r="B921" t="s">
        <v>6637</v>
      </c>
      <c r="C921" s="2">
        <v>43164</v>
      </c>
      <c r="D921" s="2">
        <v>43170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  <c r="V921" s="3" t="str">
        <f>IF(M921=People!$B$2, People!$A$2, IF(M921=People!$B$3, People!$A$3, IF(M921=People!$B$4, People!$A$4, IF(M921=People!$B$5, People!$A$5, 0))))</f>
        <v>Kelly Williams</v>
      </c>
      <c r="W921" s="3" t="str">
        <f>IFERROR(VLOOKUP(Orders!$B921,Returns!$B:$C,2,0),"No")</f>
        <v>No</v>
      </c>
      <c r="X921" s="3" t="str">
        <f>IFERROR((INDEX(Returns!$C$2:$C$801, MATCH(B921, Returns!$B$2:$B$801, 0))), "No")</f>
        <v>No</v>
      </c>
    </row>
    <row r="922" spans="1:24">
      <c r="A922" s="1">
        <v>921</v>
      </c>
      <c r="B922" t="s">
        <v>6638</v>
      </c>
      <c r="C922" s="2">
        <v>42709</v>
      </c>
      <c r="D922" s="2">
        <v>42716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  <c r="V922" s="3" t="str">
        <f>IF(M922=People!$B$2, People!$A$2, IF(M922=People!$B$3, People!$A$3, IF(M922=People!$B$4, People!$A$4, IF(M922=People!$B$5, People!$A$5, 0))))</f>
        <v>Cassandra Brandow</v>
      </c>
      <c r="W922" s="3" t="str">
        <f>IFERROR(VLOOKUP(Orders!$B922,Returns!$B:$C,2,0),"No")</f>
        <v>No</v>
      </c>
      <c r="X922" s="3" t="str">
        <f>IFERROR((INDEX(Returns!$C$2:$C$801, MATCH(B922, Returns!$B$2:$B$801, 0))), "No")</f>
        <v>No</v>
      </c>
    </row>
    <row r="923" spans="1:24">
      <c r="A923" s="1">
        <v>922</v>
      </c>
      <c r="B923" t="s">
        <v>6639</v>
      </c>
      <c r="C923" s="2">
        <v>42836</v>
      </c>
      <c r="D923" s="2">
        <v>42840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  <c r="V923" s="3" t="str">
        <f>IF(M923=People!$B$2, People!$A$2, IF(M923=People!$B$3, People!$A$3, IF(M923=People!$B$4, People!$A$4, IF(M923=People!$B$5, People!$A$5, 0))))</f>
        <v>Chuck Magee</v>
      </c>
      <c r="W923" s="3" t="str">
        <f>IFERROR(VLOOKUP(Orders!$B923,Returns!$B:$C,2,0),"No")</f>
        <v>No</v>
      </c>
      <c r="X923" s="3" t="str">
        <f>IFERROR((INDEX(Returns!$C$2:$C$801, MATCH(B923, Returns!$B$2:$B$801, 0))), "No")</f>
        <v>No</v>
      </c>
    </row>
    <row r="924" spans="1:24">
      <c r="A924" s="1">
        <v>923</v>
      </c>
      <c r="B924" t="s">
        <v>6639</v>
      </c>
      <c r="C924" s="2">
        <v>42836</v>
      </c>
      <c r="D924" s="2">
        <v>42840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  <c r="V924" s="3" t="str">
        <f>IF(M924=People!$B$2, People!$A$2, IF(M924=People!$B$3, People!$A$3, IF(M924=People!$B$4, People!$A$4, IF(M924=People!$B$5, People!$A$5, 0))))</f>
        <v>Chuck Magee</v>
      </c>
      <c r="W924" s="3" t="str">
        <f>IFERROR(VLOOKUP(Orders!$B924,Returns!$B:$C,2,0),"No")</f>
        <v>No</v>
      </c>
      <c r="X924" s="3" t="str">
        <f>IFERROR((INDEX(Returns!$C$2:$C$801, MATCH(B924, Returns!$B$2:$B$801, 0))), "No")</f>
        <v>No</v>
      </c>
    </row>
    <row r="925" spans="1:24">
      <c r="A925" s="1">
        <v>924</v>
      </c>
      <c r="B925" t="s">
        <v>6639</v>
      </c>
      <c r="C925" s="2">
        <v>42836</v>
      </c>
      <c r="D925" s="2">
        <v>42840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  <c r="V925" s="3" t="str">
        <f>IF(M925=People!$B$2, People!$A$2, IF(M925=People!$B$3, People!$A$3, IF(M925=People!$B$4, People!$A$4, IF(M925=People!$B$5, People!$A$5, 0))))</f>
        <v>Chuck Magee</v>
      </c>
      <c r="W925" s="3" t="str">
        <f>IFERROR(VLOOKUP(Orders!$B925,Returns!$B:$C,2,0),"No")</f>
        <v>No</v>
      </c>
      <c r="X925" s="3" t="str">
        <f>IFERROR((INDEX(Returns!$C$2:$C$801, MATCH(B925, Returns!$B$2:$B$801, 0))), "No")</f>
        <v>No</v>
      </c>
    </row>
    <row r="926" spans="1:24">
      <c r="A926" s="1">
        <v>925</v>
      </c>
      <c r="B926" t="s">
        <v>6640</v>
      </c>
      <c r="C926" s="2">
        <v>43358</v>
      </c>
      <c r="D926" s="2">
        <v>43363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  <c r="V926" s="3" t="str">
        <f>IF(M926=People!$B$2, People!$A$2, IF(M926=People!$B$3, People!$A$3, IF(M926=People!$B$4, People!$A$4, IF(M926=People!$B$5, People!$A$5, 0))))</f>
        <v>Chuck Magee</v>
      </c>
      <c r="W926" s="3" t="str">
        <f>IFERROR(VLOOKUP(Orders!$B926,Returns!$B:$C,2,0),"No")</f>
        <v>No</v>
      </c>
      <c r="X926" s="3" t="str">
        <f>IFERROR((INDEX(Returns!$C$2:$C$801, MATCH(B926, Returns!$B$2:$B$801, 0))), "No")</f>
        <v>No</v>
      </c>
    </row>
    <row r="927" spans="1:24">
      <c r="A927" s="1">
        <v>926</v>
      </c>
      <c r="B927" t="s">
        <v>6641</v>
      </c>
      <c r="C927" s="2">
        <v>42626</v>
      </c>
      <c r="D927" s="2">
        <v>42629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  <c r="V927" s="3" t="str">
        <f>IF(M927=People!$B$2, People!$A$2, IF(M927=People!$B$3, People!$A$3, IF(M927=People!$B$4, People!$A$4, IF(M927=People!$B$5, People!$A$5, 0))))</f>
        <v>Chuck Magee</v>
      </c>
      <c r="W927" s="3" t="str">
        <f>IFERROR(VLOOKUP(Orders!$B927,Returns!$B:$C,2,0),"No")</f>
        <v>No</v>
      </c>
      <c r="X927" s="3" t="str">
        <f>IFERROR((INDEX(Returns!$C$2:$C$801, MATCH(B927, Returns!$B$2:$B$801, 0))), "No")</f>
        <v>No</v>
      </c>
    </row>
    <row r="928" spans="1:24">
      <c r="A928" s="1">
        <v>927</v>
      </c>
      <c r="B928" t="s">
        <v>6641</v>
      </c>
      <c r="C928" s="2">
        <v>42626</v>
      </c>
      <c r="D928" s="2">
        <v>42629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  <c r="V928" s="3" t="str">
        <f>IF(M928=People!$B$2, People!$A$2, IF(M928=People!$B$3, People!$A$3, IF(M928=People!$B$4, People!$A$4, IF(M928=People!$B$5, People!$A$5, 0))))</f>
        <v>Chuck Magee</v>
      </c>
      <c r="W928" s="3" t="str">
        <f>IFERROR(VLOOKUP(Orders!$B928,Returns!$B:$C,2,0),"No")</f>
        <v>No</v>
      </c>
      <c r="X928" s="3" t="str">
        <f>IFERROR((INDEX(Returns!$C$2:$C$801, MATCH(B928, Returns!$B$2:$B$801, 0))), "No")</f>
        <v>No</v>
      </c>
    </row>
    <row r="929" spans="1:24">
      <c r="A929" s="1">
        <v>928</v>
      </c>
      <c r="B929" t="s">
        <v>6642</v>
      </c>
      <c r="C929" s="2">
        <v>43013</v>
      </c>
      <c r="D929" s="2">
        <v>43017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  <c r="V929" s="3" t="str">
        <f>IF(M929=People!$B$2, People!$A$2, IF(M929=People!$B$3, People!$A$3, IF(M929=People!$B$4, People!$A$4, IF(M929=People!$B$5, People!$A$5, 0))))</f>
        <v>Cassandra Brandow</v>
      </c>
      <c r="W929" s="3" t="str">
        <f>IFERROR(VLOOKUP(Orders!$B929,Returns!$B:$C,2,0),"No")</f>
        <v>No</v>
      </c>
      <c r="X929" s="3" t="str">
        <f>IFERROR((INDEX(Returns!$C$2:$C$801, MATCH(B929, Returns!$B$2:$B$801, 0))), "No")</f>
        <v>No</v>
      </c>
    </row>
    <row r="930" spans="1:24">
      <c r="A930" s="1">
        <v>929</v>
      </c>
      <c r="B930" t="s">
        <v>6642</v>
      </c>
      <c r="C930" s="2">
        <v>43013</v>
      </c>
      <c r="D930" s="2">
        <v>43017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  <c r="V930" s="3" t="str">
        <f>IF(M930=People!$B$2, People!$A$2, IF(M930=People!$B$3, People!$A$3, IF(M930=People!$B$4, People!$A$4, IF(M930=People!$B$5, People!$A$5, 0))))</f>
        <v>Cassandra Brandow</v>
      </c>
      <c r="W930" s="3" t="str">
        <f>IFERROR(VLOOKUP(Orders!$B930,Returns!$B:$C,2,0),"No")</f>
        <v>No</v>
      </c>
      <c r="X930" s="3" t="str">
        <f>IFERROR((INDEX(Returns!$C$2:$C$801, MATCH(B930, Returns!$B$2:$B$801, 0))), "No")</f>
        <v>No</v>
      </c>
    </row>
    <row r="931" spans="1:24">
      <c r="A931" s="1">
        <v>930</v>
      </c>
      <c r="B931" t="s">
        <v>6643</v>
      </c>
      <c r="C931" s="2">
        <v>43569</v>
      </c>
      <c r="D931" s="2">
        <v>43572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  <c r="V931" s="3" t="str">
        <f>IF(M931=People!$B$2, People!$A$2, IF(M931=People!$B$3, People!$A$3, IF(M931=People!$B$4, People!$A$4, IF(M931=People!$B$5, People!$A$5, 0))))</f>
        <v>Chuck Magee</v>
      </c>
      <c r="W931" s="3" t="str">
        <f>IFERROR(VLOOKUP(Orders!$B931,Returns!$B:$C,2,0),"No")</f>
        <v>No</v>
      </c>
      <c r="X931" s="3" t="str">
        <f>IFERROR((INDEX(Returns!$C$2:$C$801, MATCH(B931, Returns!$B$2:$B$801, 0))), "No")</f>
        <v>No</v>
      </c>
    </row>
    <row r="932" spans="1:24">
      <c r="A932" s="1">
        <v>931</v>
      </c>
      <c r="B932" t="s">
        <v>6643</v>
      </c>
      <c r="C932" s="2">
        <v>43569</v>
      </c>
      <c r="D932" s="2">
        <v>43572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3" t="str">
        <f>IF(M932=People!$B$2, People!$A$2, IF(M932=People!$B$3, People!$A$3, IF(M932=People!$B$4, People!$A$4, IF(M932=People!$B$5, People!$A$5, 0))))</f>
        <v>Chuck Magee</v>
      </c>
      <c r="W932" s="3" t="str">
        <f>IFERROR(VLOOKUP(Orders!$B932,Returns!$B:$C,2,0),"No")</f>
        <v>No</v>
      </c>
      <c r="X932" s="3" t="str">
        <f>IFERROR((INDEX(Returns!$C$2:$C$801, MATCH(B932, Returns!$B$2:$B$801, 0))), "No")</f>
        <v>No</v>
      </c>
    </row>
    <row r="933" spans="1:24">
      <c r="A933" s="1">
        <v>932</v>
      </c>
      <c r="B933" t="s">
        <v>6643</v>
      </c>
      <c r="C933" s="2">
        <v>43569</v>
      </c>
      <c r="D933" s="2">
        <v>43572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  <c r="V933" s="3" t="str">
        <f>IF(M933=People!$B$2, People!$A$2, IF(M933=People!$B$3, People!$A$3, IF(M933=People!$B$4, People!$A$4, IF(M933=People!$B$5, People!$A$5, 0))))</f>
        <v>Chuck Magee</v>
      </c>
      <c r="W933" s="3" t="str">
        <f>IFERROR(VLOOKUP(Orders!$B933,Returns!$B:$C,2,0),"No")</f>
        <v>No</v>
      </c>
      <c r="X933" s="3" t="str">
        <f>IFERROR((INDEX(Returns!$C$2:$C$801, MATCH(B933, Returns!$B$2:$B$801, 0))), "No")</f>
        <v>No</v>
      </c>
    </row>
    <row r="934" spans="1:24">
      <c r="A934" s="1">
        <v>933</v>
      </c>
      <c r="B934" t="s">
        <v>6644</v>
      </c>
      <c r="C934" s="2">
        <v>43710</v>
      </c>
      <c r="D934" s="2">
        <v>43714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  <c r="V934" s="3" t="str">
        <f>IF(M934=People!$B$2, People!$A$2, IF(M934=People!$B$3, People!$A$3, IF(M934=People!$B$4, People!$A$4, IF(M934=People!$B$5, People!$A$5, 0))))</f>
        <v>Chuck Magee</v>
      </c>
      <c r="W934" s="3" t="str">
        <f>IFERROR(VLOOKUP(Orders!$B934,Returns!$B:$C,2,0),"No")</f>
        <v>No</v>
      </c>
      <c r="X934" s="3" t="str">
        <f>IFERROR((INDEX(Returns!$C$2:$C$801, MATCH(B934, Returns!$B$2:$B$801, 0))), "No")</f>
        <v>No</v>
      </c>
    </row>
    <row r="935" spans="1:24">
      <c r="A935" s="1">
        <v>934</v>
      </c>
      <c r="B935" t="s">
        <v>6645</v>
      </c>
      <c r="C935" s="2">
        <v>43271</v>
      </c>
      <c r="D935" s="2">
        <v>43275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  <c r="V935" s="3" t="str">
        <f>IF(M935=People!$B$2, People!$A$2, IF(M935=People!$B$3, People!$A$3, IF(M935=People!$B$4, People!$A$4, IF(M935=People!$B$5, People!$A$5, 0))))</f>
        <v>Chuck Magee</v>
      </c>
      <c r="W935" s="3" t="str">
        <f>IFERROR(VLOOKUP(Orders!$B935,Returns!$B:$C,2,0),"No")</f>
        <v>No</v>
      </c>
      <c r="X935" s="3" t="str">
        <f>IFERROR((INDEX(Returns!$C$2:$C$801, MATCH(B935, Returns!$B$2:$B$801, 0))), "No")</f>
        <v>No</v>
      </c>
    </row>
    <row r="936" spans="1:24">
      <c r="A936" s="1">
        <v>935</v>
      </c>
      <c r="B936" t="s">
        <v>6645</v>
      </c>
      <c r="C936" s="2">
        <v>43271</v>
      </c>
      <c r="D936" s="2">
        <v>43275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  <c r="V936" s="3" t="str">
        <f>IF(M936=People!$B$2, People!$A$2, IF(M936=People!$B$3, People!$A$3, IF(M936=People!$B$4, People!$A$4, IF(M936=People!$B$5, People!$A$5, 0))))</f>
        <v>Chuck Magee</v>
      </c>
      <c r="W936" s="3" t="str">
        <f>IFERROR(VLOOKUP(Orders!$B936,Returns!$B:$C,2,0),"No")</f>
        <v>No</v>
      </c>
      <c r="X936" s="3" t="str">
        <f>IFERROR((INDEX(Returns!$C$2:$C$801, MATCH(B936, Returns!$B$2:$B$801, 0))), "No")</f>
        <v>No</v>
      </c>
    </row>
    <row r="937" spans="1:24">
      <c r="A937" s="1">
        <v>936</v>
      </c>
      <c r="B937" t="s">
        <v>6645</v>
      </c>
      <c r="C937" s="2">
        <v>43271</v>
      </c>
      <c r="D937" s="2">
        <v>43275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  <c r="V937" s="3" t="str">
        <f>IF(M937=People!$B$2, People!$A$2, IF(M937=People!$B$3, People!$A$3, IF(M937=People!$B$4, People!$A$4, IF(M937=People!$B$5, People!$A$5, 0))))</f>
        <v>Chuck Magee</v>
      </c>
      <c r="W937" s="3" t="str">
        <f>IFERROR(VLOOKUP(Orders!$B937,Returns!$B:$C,2,0),"No")</f>
        <v>No</v>
      </c>
      <c r="X937" s="3" t="str">
        <f>IFERROR((INDEX(Returns!$C$2:$C$801, MATCH(B937, Returns!$B$2:$B$801, 0))), "No")</f>
        <v>No</v>
      </c>
    </row>
    <row r="938" spans="1:24">
      <c r="A938" s="1">
        <v>937</v>
      </c>
      <c r="B938" t="s">
        <v>6645</v>
      </c>
      <c r="C938" s="2">
        <v>43271</v>
      </c>
      <c r="D938" s="2">
        <v>43275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  <c r="V938" s="3" t="str">
        <f>IF(M938=People!$B$2, People!$A$2, IF(M938=People!$B$3, People!$A$3, IF(M938=People!$B$4, People!$A$4, IF(M938=People!$B$5, People!$A$5, 0))))</f>
        <v>Chuck Magee</v>
      </c>
      <c r="W938" s="3" t="str">
        <f>IFERROR(VLOOKUP(Orders!$B938,Returns!$B:$C,2,0),"No")</f>
        <v>No</v>
      </c>
      <c r="X938" s="3" t="str">
        <f>IFERROR((INDEX(Returns!$C$2:$C$801, MATCH(B938, Returns!$B$2:$B$801, 0))), "No")</f>
        <v>No</v>
      </c>
    </row>
    <row r="939" spans="1:24">
      <c r="A939" s="1">
        <v>938</v>
      </c>
      <c r="B939" t="s">
        <v>6646</v>
      </c>
      <c r="C939" s="2">
        <v>43774</v>
      </c>
      <c r="D939" s="2">
        <v>43775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  <c r="V939" s="3" t="str">
        <f>IF(M939=People!$B$2, People!$A$2, IF(M939=People!$B$3, People!$A$3, IF(M939=People!$B$4, People!$A$4, IF(M939=People!$B$5, People!$A$5, 0))))</f>
        <v>Anna Andreadi</v>
      </c>
      <c r="W939" s="3" t="str">
        <f>IFERROR(VLOOKUP(Orders!$B939,Returns!$B:$C,2,0),"No")</f>
        <v>No</v>
      </c>
      <c r="X939" s="3" t="str">
        <f>IFERROR((INDEX(Returns!$C$2:$C$801, MATCH(B939, Returns!$B$2:$B$801, 0))), "No")</f>
        <v>No</v>
      </c>
    </row>
    <row r="940" spans="1:24">
      <c r="A940" s="1">
        <v>939</v>
      </c>
      <c r="B940" t="s">
        <v>6647</v>
      </c>
      <c r="C940" s="2">
        <v>43082</v>
      </c>
      <c r="D940" s="2">
        <v>43086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  <c r="V940" s="3" t="str">
        <f>IF(M940=People!$B$2, People!$A$2, IF(M940=People!$B$3, People!$A$3, IF(M940=People!$B$4, People!$A$4, IF(M940=People!$B$5, People!$A$5, 0))))</f>
        <v>Anna Andreadi</v>
      </c>
      <c r="W940" s="3" t="str">
        <f>IFERROR(VLOOKUP(Orders!$B940,Returns!$B:$C,2,0),"No")</f>
        <v>No</v>
      </c>
      <c r="X940" s="3" t="str">
        <f>IFERROR((INDEX(Returns!$C$2:$C$801, MATCH(B940, Returns!$B$2:$B$801, 0))), "No")</f>
        <v>No</v>
      </c>
    </row>
    <row r="941" spans="1:24">
      <c r="A941" s="1">
        <v>940</v>
      </c>
      <c r="B941" t="s">
        <v>6647</v>
      </c>
      <c r="C941" s="2">
        <v>43082</v>
      </c>
      <c r="D941" s="2">
        <v>43086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3" t="str">
        <f>IF(M941=People!$B$2, People!$A$2, IF(M941=People!$B$3, People!$A$3, IF(M941=People!$B$4, People!$A$4, IF(M941=People!$B$5, People!$A$5, 0))))</f>
        <v>Anna Andreadi</v>
      </c>
      <c r="W941" s="3" t="str">
        <f>IFERROR(VLOOKUP(Orders!$B941,Returns!$B:$C,2,0),"No")</f>
        <v>No</v>
      </c>
      <c r="X941" s="3" t="str">
        <f>IFERROR((INDEX(Returns!$C$2:$C$801, MATCH(B941, Returns!$B$2:$B$801, 0))), "No")</f>
        <v>No</v>
      </c>
    </row>
    <row r="942" spans="1:24">
      <c r="A942" s="1">
        <v>941</v>
      </c>
      <c r="B942" t="s">
        <v>6648</v>
      </c>
      <c r="C942" s="2">
        <v>43270</v>
      </c>
      <c r="D942" s="2">
        <v>43271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  <c r="V942" s="3" t="str">
        <f>IF(M942=People!$B$2, People!$A$2, IF(M942=People!$B$3, People!$A$3, IF(M942=People!$B$4, People!$A$4, IF(M942=People!$B$5, People!$A$5, 0))))</f>
        <v>Anna Andreadi</v>
      </c>
      <c r="W942" s="3" t="str">
        <f>IFERROR(VLOOKUP(Orders!$B942,Returns!$B:$C,2,0),"No")</f>
        <v>No</v>
      </c>
      <c r="X942" s="3" t="str">
        <f>IFERROR((INDEX(Returns!$C$2:$C$801, MATCH(B942, Returns!$B$2:$B$801, 0))), "No")</f>
        <v>No</v>
      </c>
    </row>
    <row r="943" spans="1:24">
      <c r="A943" s="1">
        <v>942</v>
      </c>
      <c r="B943" t="s">
        <v>6649</v>
      </c>
      <c r="C943" s="2">
        <v>43447</v>
      </c>
      <c r="D943" s="2">
        <v>43454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  <c r="V943" s="3" t="str">
        <f>IF(M943=People!$B$2, People!$A$2, IF(M943=People!$B$3, People!$A$3, IF(M943=People!$B$4, People!$A$4, IF(M943=People!$B$5, People!$A$5, 0))))</f>
        <v>Anna Andreadi</v>
      </c>
      <c r="W943" s="3" t="str">
        <f>IFERROR(VLOOKUP(Orders!$B943,Returns!$B:$C,2,0),"No")</f>
        <v>No</v>
      </c>
      <c r="X943" s="3" t="str">
        <f>IFERROR((INDEX(Returns!$C$2:$C$801, MATCH(B943, Returns!$B$2:$B$801, 0))), "No")</f>
        <v>No</v>
      </c>
    </row>
    <row r="944" spans="1:24">
      <c r="A944" s="1">
        <v>943</v>
      </c>
      <c r="B944" t="s">
        <v>6649</v>
      </c>
      <c r="C944" s="2">
        <v>43447</v>
      </c>
      <c r="D944" s="2">
        <v>43454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  <c r="V944" s="3" t="str">
        <f>IF(M944=People!$B$2, People!$A$2, IF(M944=People!$B$3, People!$A$3, IF(M944=People!$B$4, People!$A$4, IF(M944=People!$B$5, People!$A$5, 0))))</f>
        <v>Anna Andreadi</v>
      </c>
      <c r="W944" s="3" t="str">
        <f>IFERROR(VLOOKUP(Orders!$B944,Returns!$B:$C,2,0),"No")</f>
        <v>No</v>
      </c>
      <c r="X944" s="3" t="str">
        <f>IFERROR((INDEX(Returns!$C$2:$C$801, MATCH(B944, Returns!$B$2:$B$801, 0))), "No")</f>
        <v>No</v>
      </c>
    </row>
    <row r="945" spans="1:24">
      <c r="A945" s="1">
        <v>944</v>
      </c>
      <c r="B945" t="s">
        <v>6650</v>
      </c>
      <c r="C945" s="2">
        <v>42884</v>
      </c>
      <c r="D945" s="2">
        <v>42889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  <c r="V945" s="3" t="str">
        <f>IF(M945=People!$B$2, People!$A$2, IF(M945=People!$B$3, People!$A$3, IF(M945=People!$B$4, People!$A$4, IF(M945=People!$B$5, People!$A$5, 0))))</f>
        <v>Anna Andreadi</v>
      </c>
      <c r="W945" s="3" t="str">
        <f>IFERROR(VLOOKUP(Orders!$B945,Returns!$B:$C,2,0),"No")</f>
        <v>No</v>
      </c>
      <c r="X945" s="3" t="str">
        <f>IFERROR((INDEX(Returns!$C$2:$C$801, MATCH(B945, Returns!$B$2:$B$801, 0))), "No")</f>
        <v>No</v>
      </c>
    </row>
    <row r="946" spans="1:24">
      <c r="A946" s="1">
        <v>945</v>
      </c>
      <c r="B946" t="s">
        <v>6650</v>
      </c>
      <c r="C946" s="2">
        <v>42884</v>
      </c>
      <c r="D946" s="2">
        <v>42889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  <c r="V946" s="3" t="str">
        <f>IF(M946=People!$B$2, People!$A$2, IF(M946=People!$B$3, People!$A$3, IF(M946=People!$B$4, People!$A$4, IF(M946=People!$B$5, People!$A$5, 0))))</f>
        <v>Anna Andreadi</v>
      </c>
      <c r="W946" s="3" t="str">
        <f>IFERROR(VLOOKUP(Orders!$B946,Returns!$B:$C,2,0),"No")</f>
        <v>No</v>
      </c>
      <c r="X946" s="3" t="str">
        <f>IFERROR((INDEX(Returns!$C$2:$C$801, MATCH(B946, Returns!$B$2:$B$801, 0))), "No")</f>
        <v>No</v>
      </c>
    </row>
    <row r="947" spans="1:24">
      <c r="A947" s="1">
        <v>946</v>
      </c>
      <c r="B947" t="s">
        <v>6650</v>
      </c>
      <c r="C947" s="2">
        <v>42884</v>
      </c>
      <c r="D947" s="2">
        <v>42889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  <c r="V947" s="3" t="str">
        <f>IF(M947=People!$B$2, People!$A$2, IF(M947=People!$B$3, People!$A$3, IF(M947=People!$B$4, People!$A$4, IF(M947=People!$B$5, People!$A$5, 0))))</f>
        <v>Anna Andreadi</v>
      </c>
      <c r="W947" s="3" t="str">
        <f>IFERROR(VLOOKUP(Orders!$B947,Returns!$B:$C,2,0),"No")</f>
        <v>No</v>
      </c>
      <c r="X947" s="3" t="str">
        <f>IFERROR((INDEX(Returns!$C$2:$C$801, MATCH(B947, Returns!$B$2:$B$801, 0))), "No")</f>
        <v>No</v>
      </c>
    </row>
    <row r="948" spans="1:24">
      <c r="A948" s="1">
        <v>947</v>
      </c>
      <c r="B948" t="s">
        <v>6651</v>
      </c>
      <c r="C948" s="2">
        <v>42942</v>
      </c>
      <c r="D948" s="2">
        <v>42944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  <c r="V948" s="3" t="str">
        <f>IF(M948=People!$B$2, People!$A$2, IF(M948=People!$B$3, People!$A$3, IF(M948=People!$B$4, People!$A$4, IF(M948=People!$B$5, People!$A$5, 0))))</f>
        <v>Anna Andreadi</v>
      </c>
      <c r="W948" s="3" t="str">
        <f>IFERROR(VLOOKUP(Orders!$B948,Returns!$B:$C,2,0),"No")</f>
        <v>No</v>
      </c>
      <c r="X948" s="3" t="str">
        <f>IFERROR((INDEX(Returns!$C$2:$C$801, MATCH(B948, Returns!$B$2:$B$801, 0))), "No")</f>
        <v>No</v>
      </c>
    </row>
    <row r="949" spans="1:24">
      <c r="A949" s="1">
        <v>948</v>
      </c>
      <c r="B949" t="s">
        <v>6652</v>
      </c>
      <c r="C949" s="2">
        <v>43797</v>
      </c>
      <c r="D949" s="2">
        <v>43801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  <c r="V949" s="3" t="str">
        <f>IF(M949=People!$B$2, People!$A$2, IF(M949=People!$B$3, People!$A$3, IF(M949=People!$B$4, People!$A$4, IF(M949=People!$B$5, People!$A$5, 0))))</f>
        <v>Chuck Magee</v>
      </c>
      <c r="W949" s="3" t="str">
        <f>IFERROR(VLOOKUP(Orders!$B949,Returns!$B:$C,2,0),"No")</f>
        <v>No</v>
      </c>
      <c r="X949" s="3" t="str">
        <f>IFERROR((INDEX(Returns!$C$2:$C$801, MATCH(B949, Returns!$B$2:$B$801, 0))), "No")</f>
        <v>No</v>
      </c>
    </row>
    <row r="950" spans="1:24">
      <c r="A950" s="1">
        <v>949</v>
      </c>
      <c r="B950" t="s">
        <v>6652</v>
      </c>
      <c r="C950" s="2">
        <v>43797</v>
      </c>
      <c r="D950" s="2">
        <v>43801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  <c r="V950" s="3" t="str">
        <f>IF(M950=People!$B$2, People!$A$2, IF(M950=People!$B$3, People!$A$3, IF(M950=People!$B$4, People!$A$4, IF(M950=People!$B$5, People!$A$5, 0))))</f>
        <v>Chuck Magee</v>
      </c>
      <c r="W950" s="3" t="str">
        <f>IFERROR(VLOOKUP(Orders!$B950,Returns!$B:$C,2,0),"No")</f>
        <v>No</v>
      </c>
      <c r="X950" s="3" t="str">
        <f>IFERROR((INDEX(Returns!$C$2:$C$801, MATCH(B950, Returns!$B$2:$B$801, 0))), "No")</f>
        <v>No</v>
      </c>
    </row>
    <row r="951" spans="1:24">
      <c r="A951" s="1">
        <v>950</v>
      </c>
      <c r="B951" t="s">
        <v>6652</v>
      </c>
      <c r="C951" s="2">
        <v>43797</v>
      </c>
      <c r="D951" s="2">
        <v>43801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  <c r="V951" s="3" t="str">
        <f>IF(M951=People!$B$2, People!$A$2, IF(M951=People!$B$3, People!$A$3, IF(M951=People!$B$4, People!$A$4, IF(M951=People!$B$5, People!$A$5, 0))))</f>
        <v>Chuck Magee</v>
      </c>
      <c r="W951" s="3" t="str">
        <f>IFERROR(VLOOKUP(Orders!$B951,Returns!$B:$C,2,0),"No")</f>
        <v>No</v>
      </c>
      <c r="X951" s="3" t="str">
        <f>IFERROR((INDEX(Returns!$C$2:$C$801, MATCH(B951, Returns!$B$2:$B$801, 0))), "No")</f>
        <v>No</v>
      </c>
    </row>
    <row r="952" spans="1:24">
      <c r="A952" s="1">
        <v>951</v>
      </c>
      <c r="B952" t="s">
        <v>6652</v>
      </c>
      <c r="C952" s="2">
        <v>43797</v>
      </c>
      <c r="D952" s="2">
        <v>43801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  <c r="V952" s="3" t="str">
        <f>IF(M952=People!$B$2, People!$A$2, IF(M952=People!$B$3, People!$A$3, IF(M952=People!$B$4, People!$A$4, IF(M952=People!$B$5, People!$A$5, 0))))</f>
        <v>Chuck Magee</v>
      </c>
      <c r="W952" s="3" t="str">
        <f>IFERROR(VLOOKUP(Orders!$B952,Returns!$B:$C,2,0),"No")</f>
        <v>No</v>
      </c>
      <c r="X952" s="3" t="str">
        <f>IFERROR((INDEX(Returns!$C$2:$C$801, MATCH(B952, Returns!$B$2:$B$801, 0))), "No")</f>
        <v>No</v>
      </c>
    </row>
    <row r="953" spans="1:24">
      <c r="A953" s="1">
        <v>952</v>
      </c>
      <c r="B953" t="s">
        <v>6652</v>
      </c>
      <c r="C953" s="2">
        <v>43797</v>
      </c>
      <c r="D953" s="2">
        <v>43801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  <c r="V953" s="3" t="str">
        <f>IF(M953=People!$B$2, People!$A$2, IF(M953=People!$B$3, People!$A$3, IF(M953=People!$B$4, People!$A$4, IF(M953=People!$B$5, People!$A$5, 0))))</f>
        <v>Chuck Magee</v>
      </c>
      <c r="W953" s="3" t="str">
        <f>IFERROR(VLOOKUP(Orders!$B953,Returns!$B:$C,2,0),"No")</f>
        <v>No</v>
      </c>
      <c r="X953" s="3" t="str">
        <f>IFERROR((INDEX(Returns!$C$2:$C$801, MATCH(B953, Returns!$B$2:$B$801, 0))), "No")</f>
        <v>No</v>
      </c>
    </row>
    <row r="954" spans="1:24">
      <c r="A954" s="1">
        <v>953</v>
      </c>
      <c r="B954" t="s">
        <v>6653</v>
      </c>
      <c r="C954" s="2">
        <v>43558</v>
      </c>
      <c r="D954" s="2">
        <v>43562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  <c r="V954" s="3" t="str">
        <f>IF(M954=People!$B$2, People!$A$2, IF(M954=People!$B$3, People!$A$3, IF(M954=People!$B$4, People!$A$4, IF(M954=People!$B$5, People!$A$5, 0))))</f>
        <v>Chuck Magee</v>
      </c>
      <c r="W954" s="3" t="str">
        <f>IFERROR(VLOOKUP(Orders!$B954,Returns!$B:$C,2,0),"No")</f>
        <v>No</v>
      </c>
      <c r="X954" s="3" t="str">
        <f>IFERROR((INDEX(Returns!$C$2:$C$801, MATCH(B954, Returns!$B$2:$B$801, 0))), "No")</f>
        <v>No</v>
      </c>
    </row>
    <row r="955" spans="1:24">
      <c r="A955" s="1">
        <v>954</v>
      </c>
      <c r="B955" t="s">
        <v>6136</v>
      </c>
      <c r="C955" s="2">
        <v>43827</v>
      </c>
      <c r="D955" s="2">
        <v>43831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  <c r="V955" s="3" t="str">
        <f>IF(M955=People!$B$2, People!$A$2, IF(M955=People!$B$3, People!$A$3, IF(M955=People!$B$4, People!$A$4, IF(M955=People!$B$5, People!$A$5, 0))))</f>
        <v>Kelly Williams</v>
      </c>
      <c r="W955" s="3" t="str">
        <f>IFERROR(VLOOKUP(Orders!$B955,Returns!$B:$C,2,0),"No")</f>
        <v>Yes</v>
      </c>
      <c r="X955" s="3" t="str">
        <f>IFERROR((INDEX(Returns!$C$2:$C$801, MATCH(B955, Returns!$B$2:$B$801, 0))), "No")</f>
        <v>Yes</v>
      </c>
    </row>
    <row r="956" spans="1:24">
      <c r="A956" s="1">
        <v>955</v>
      </c>
      <c r="B956" t="s">
        <v>6136</v>
      </c>
      <c r="C956" s="2">
        <v>43827</v>
      </c>
      <c r="D956" s="2">
        <v>43831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  <c r="V956" s="3" t="str">
        <f>IF(M956=People!$B$2, People!$A$2, IF(M956=People!$B$3, People!$A$3, IF(M956=People!$B$4, People!$A$4, IF(M956=People!$B$5, People!$A$5, 0))))</f>
        <v>Kelly Williams</v>
      </c>
      <c r="W956" s="3" t="str">
        <f>IFERROR(VLOOKUP(Orders!$B956,Returns!$B:$C,2,0),"No")</f>
        <v>Yes</v>
      </c>
      <c r="X956" s="3" t="str">
        <f>IFERROR((INDEX(Returns!$C$2:$C$801, MATCH(B956, Returns!$B$2:$B$801, 0))), "No")</f>
        <v>Yes</v>
      </c>
    </row>
    <row r="957" spans="1:24">
      <c r="A957" s="1">
        <v>956</v>
      </c>
      <c r="B957" t="s">
        <v>6654</v>
      </c>
      <c r="C957" s="2">
        <v>43799</v>
      </c>
      <c r="D957" s="2">
        <v>43803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  <c r="V957" s="3" t="str">
        <f>IF(M957=People!$B$2, People!$A$2, IF(M957=People!$B$3, People!$A$3, IF(M957=People!$B$4, People!$A$4, IF(M957=People!$B$5, People!$A$5, 0))))</f>
        <v>Cassandra Brandow</v>
      </c>
      <c r="W957" s="3" t="str">
        <f>IFERROR(VLOOKUP(Orders!$B957,Returns!$B:$C,2,0),"No")</f>
        <v>No</v>
      </c>
      <c r="X957" s="3" t="str">
        <f>IFERROR((INDEX(Returns!$C$2:$C$801, MATCH(B957, Returns!$B$2:$B$801, 0))), "No")</f>
        <v>No</v>
      </c>
    </row>
    <row r="958" spans="1:24">
      <c r="A958" s="1">
        <v>957</v>
      </c>
      <c r="B958" t="s">
        <v>6655</v>
      </c>
      <c r="C958" s="2">
        <v>43600</v>
      </c>
      <c r="D958" s="2">
        <v>43603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  <c r="V958" s="3" t="str">
        <f>IF(M958=People!$B$2, People!$A$2, IF(M958=People!$B$3, People!$A$3, IF(M958=People!$B$4, People!$A$4, IF(M958=People!$B$5, People!$A$5, 0))))</f>
        <v>Anna Andreadi</v>
      </c>
      <c r="W958" s="3" t="str">
        <f>IFERROR(VLOOKUP(Orders!$B958,Returns!$B:$C,2,0),"No")</f>
        <v>No</v>
      </c>
      <c r="X958" s="3" t="str">
        <f>IFERROR((INDEX(Returns!$C$2:$C$801, MATCH(B958, Returns!$B$2:$B$801, 0))), "No")</f>
        <v>No</v>
      </c>
    </row>
    <row r="959" spans="1:24">
      <c r="A959" s="1">
        <v>958</v>
      </c>
      <c r="B959" t="s">
        <v>6655</v>
      </c>
      <c r="C959" s="2">
        <v>43600</v>
      </c>
      <c r="D959" s="2">
        <v>43603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  <c r="V959" s="3" t="str">
        <f>IF(M959=People!$B$2, People!$A$2, IF(M959=People!$B$3, People!$A$3, IF(M959=People!$B$4, People!$A$4, IF(M959=People!$B$5, People!$A$5, 0))))</f>
        <v>Anna Andreadi</v>
      </c>
      <c r="W959" s="3" t="str">
        <f>IFERROR(VLOOKUP(Orders!$B959,Returns!$B:$C,2,0),"No")</f>
        <v>No</v>
      </c>
      <c r="X959" s="3" t="str">
        <f>IFERROR((INDEX(Returns!$C$2:$C$801, MATCH(B959, Returns!$B$2:$B$801, 0))), "No")</f>
        <v>No</v>
      </c>
    </row>
    <row r="960" spans="1:24">
      <c r="A960" s="1">
        <v>959</v>
      </c>
      <c r="B960" t="s">
        <v>6655</v>
      </c>
      <c r="C960" s="2">
        <v>43600</v>
      </c>
      <c r="D960" s="2">
        <v>43603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  <c r="V960" s="3" t="str">
        <f>IF(M960=People!$B$2, People!$A$2, IF(M960=People!$B$3, People!$A$3, IF(M960=People!$B$4, People!$A$4, IF(M960=People!$B$5, People!$A$5, 0))))</f>
        <v>Anna Andreadi</v>
      </c>
      <c r="W960" s="3" t="str">
        <f>IFERROR(VLOOKUP(Orders!$B960,Returns!$B:$C,2,0),"No")</f>
        <v>No</v>
      </c>
      <c r="X960" s="3" t="str">
        <f>IFERROR((INDEX(Returns!$C$2:$C$801, MATCH(B960, Returns!$B$2:$B$801, 0))), "No")</f>
        <v>No</v>
      </c>
    </row>
    <row r="961" spans="1:24">
      <c r="A961" s="1">
        <v>960</v>
      </c>
      <c r="B961" t="s">
        <v>6656</v>
      </c>
      <c r="C961" s="2">
        <v>43000</v>
      </c>
      <c r="D961" s="2">
        <v>43000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  <c r="V961" s="3" t="str">
        <f>IF(M961=People!$B$2, People!$A$2, IF(M961=People!$B$3, People!$A$3, IF(M961=People!$B$4, People!$A$4, IF(M961=People!$B$5, People!$A$5, 0))))</f>
        <v>Anna Andreadi</v>
      </c>
      <c r="W961" s="3" t="str">
        <f>IFERROR(VLOOKUP(Orders!$B961,Returns!$B:$C,2,0),"No")</f>
        <v>No</v>
      </c>
      <c r="X961" s="3" t="str">
        <f>IFERROR((INDEX(Returns!$C$2:$C$801, MATCH(B961, Returns!$B$2:$B$801, 0))), "No")</f>
        <v>No</v>
      </c>
    </row>
    <row r="962" spans="1:24">
      <c r="A962" s="1">
        <v>961</v>
      </c>
      <c r="B962" t="s">
        <v>6657</v>
      </c>
      <c r="C962" s="2">
        <v>43783</v>
      </c>
      <c r="D962" s="2">
        <v>43788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  <c r="V962" s="3" t="str">
        <f>IF(M962=People!$B$2, People!$A$2, IF(M962=People!$B$3, People!$A$3, IF(M962=People!$B$4, People!$A$4, IF(M962=People!$B$5, People!$A$5, 0))))</f>
        <v>Anna Andreadi</v>
      </c>
      <c r="W962" s="3" t="str">
        <f>IFERROR(VLOOKUP(Orders!$B962,Returns!$B:$C,2,0),"No")</f>
        <v>No</v>
      </c>
      <c r="X962" s="3" t="str">
        <f>IFERROR((INDEX(Returns!$C$2:$C$801, MATCH(B962, Returns!$B$2:$B$801, 0))), "No")</f>
        <v>No</v>
      </c>
    </row>
    <row r="963" spans="1:24">
      <c r="A963" s="1">
        <v>962</v>
      </c>
      <c r="B963" t="s">
        <v>6658</v>
      </c>
      <c r="C963" s="2">
        <v>43066</v>
      </c>
      <c r="D963" s="2">
        <v>43070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  <c r="V963" s="3" t="str">
        <f>IF(M963=People!$B$2, People!$A$2, IF(M963=People!$B$3, People!$A$3, IF(M963=People!$B$4, People!$A$4, IF(M963=People!$B$5, People!$A$5, 0))))</f>
        <v>Cassandra Brandow</v>
      </c>
      <c r="W963" s="3" t="str">
        <f>IFERROR(VLOOKUP(Orders!$B963,Returns!$B:$C,2,0),"No")</f>
        <v>No</v>
      </c>
      <c r="X963" s="3" t="str">
        <f>IFERROR((INDEX(Returns!$C$2:$C$801, MATCH(B963, Returns!$B$2:$B$801, 0))), "No")</f>
        <v>No</v>
      </c>
    </row>
    <row r="964" spans="1:24">
      <c r="A964" s="1">
        <v>963</v>
      </c>
      <c r="B964" t="s">
        <v>6659</v>
      </c>
      <c r="C964" s="2">
        <v>43344</v>
      </c>
      <c r="D964" s="2">
        <v>43347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  <c r="V964" s="3" t="str">
        <f>IF(M964=People!$B$2, People!$A$2, IF(M964=People!$B$3, People!$A$3, IF(M964=People!$B$4, People!$A$4, IF(M964=People!$B$5, People!$A$5, 0))))</f>
        <v>Anna Andreadi</v>
      </c>
      <c r="W964" s="3" t="str">
        <f>IFERROR(VLOOKUP(Orders!$B964,Returns!$B:$C,2,0),"No")</f>
        <v>No</v>
      </c>
      <c r="X964" s="3" t="str">
        <f>IFERROR((INDEX(Returns!$C$2:$C$801, MATCH(B964, Returns!$B$2:$B$801, 0))), "No")</f>
        <v>No</v>
      </c>
    </row>
    <row r="965" spans="1:24">
      <c r="A965" s="1">
        <v>964</v>
      </c>
      <c r="B965" t="s">
        <v>6660</v>
      </c>
      <c r="C965" s="2">
        <v>42635</v>
      </c>
      <c r="D965" s="2">
        <v>42637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3" t="str">
        <f>IF(M965=People!$B$2, People!$A$2, IF(M965=People!$B$3, People!$A$3, IF(M965=People!$B$4, People!$A$4, IF(M965=People!$B$5, People!$A$5, 0))))</f>
        <v>Cassandra Brandow</v>
      </c>
      <c r="W965" s="3" t="str">
        <f>IFERROR(VLOOKUP(Orders!$B965,Returns!$B:$C,2,0),"No")</f>
        <v>No</v>
      </c>
      <c r="X965" s="3" t="str">
        <f>IFERROR((INDEX(Returns!$C$2:$C$801, MATCH(B965, Returns!$B$2:$B$801, 0))), "No")</f>
        <v>No</v>
      </c>
    </row>
    <row r="966" spans="1:24">
      <c r="A966" s="1">
        <v>965</v>
      </c>
      <c r="B966" t="s">
        <v>6661</v>
      </c>
      <c r="C966" s="2">
        <v>43564</v>
      </c>
      <c r="D966" s="2">
        <v>43566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  <c r="V966" s="3" t="str">
        <f>IF(M966=People!$B$2, People!$A$2, IF(M966=People!$B$3, People!$A$3, IF(M966=People!$B$4, People!$A$4, IF(M966=People!$B$5, People!$A$5, 0))))</f>
        <v>Chuck Magee</v>
      </c>
      <c r="W966" s="3" t="str">
        <f>IFERROR(VLOOKUP(Orders!$B966,Returns!$B:$C,2,0),"No")</f>
        <v>No</v>
      </c>
      <c r="X966" s="3" t="str">
        <f>IFERROR((INDEX(Returns!$C$2:$C$801, MATCH(B966, Returns!$B$2:$B$801, 0))), "No")</f>
        <v>No</v>
      </c>
    </row>
    <row r="967" spans="1:24">
      <c r="A967" s="1">
        <v>966</v>
      </c>
      <c r="B967" t="s">
        <v>6661</v>
      </c>
      <c r="C967" s="2">
        <v>43564</v>
      </c>
      <c r="D967" s="2">
        <v>43566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  <c r="V967" s="3" t="str">
        <f>IF(M967=People!$B$2, People!$A$2, IF(M967=People!$B$3, People!$A$3, IF(M967=People!$B$4, People!$A$4, IF(M967=People!$B$5, People!$A$5, 0))))</f>
        <v>Chuck Magee</v>
      </c>
      <c r="W967" s="3" t="str">
        <f>IFERROR(VLOOKUP(Orders!$B967,Returns!$B:$C,2,0),"No")</f>
        <v>No</v>
      </c>
      <c r="X967" s="3" t="str">
        <f>IFERROR((INDEX(Returns!$C$2:$C$801, MATCH(B967, Returns!$B$2:$B$801, 0))), "No")</f>
        <v>No</v>
      </c>
    </row>
    <row r="968" spans="1:24">
      <c r="A968" s="1">
        <v>967</v>
      </c>
      <c r="B968" t="s">
        <v>6661</v>
      </c>
      <c r="C968" s="2">
        <v>43564</v>
      </c>
      <c r="D968" s="2">
        <v>43566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  <c r="V968" s="3" t="str">
        <f>IF(M968=People!$B$2, People!$A$2, IF(M968=People!$B$3, People!$A$3, IF(M968=People!$B$4, People!$A$4, IF(M968=People!$B$5, People!$A$5, 0))))</f>
        <v>Chuck Magee</v>
      </c>
      <c r="W968" s="3" t="str">
        <f>IFERROR(VLOOKUP(Orders!$B968,Returns!$B:$C,2,0),"No")</f>
        <v>No</v>
      </c>
      <c r="X968" s="3" t="str">
        <f>IFERROR((INDEX(Returns!$C$2:$C$801, MATCH(B968, Returns!$B$2:$B$801, 0))), "No")</f>
        <v>No</v>
      </c>
    </row>
    <row r="969" spans="1:24">
      <c r="A969" s="1">
        <v>968</v>
      </c>
      <c r="B969" t="s">
        <v>6661</v>
      </c>
      <c r="C969" s="2">
        <v>43564</v>
      </c>
      <c r="D969" s="2">
        <v>43566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  <c r="V969" s="3" t="str">
        <f>IF(M969=People!$B$2, People!$A$2, IF(M969=People!$B$3, People!$A$3, IF(M969=People!$B$4, People!$A$4, IF(M969=People!$B$5, People!$A$5, 0))))</f>
        <v>Chuck Magee</v>
      </c>
      <c r="W969" s="3" t="str">
        <f>IFERROR(VLOOKUP(Orders!$B969,Returns!$B:$C,2,0),"No")</f>
        <v>No</v>
      </c>
      <c r="X969" s="3" t="str">
        <f>IFERROR((INDEX(Returns!$C$2:$C$801, MATCH(B969, Returns!$B$2:$B$801, 0))), "No")</f>
        <v>No</v>
      </c>
    </row>
    <row r="970" spans="1:24">
      <c r="A970" s="1">
        <v>969</v>
      </c>
      <c r="B970" t="s">
        <v>6661</v>
      </c>
      <c r="C970" s="2">
        <v>43564</v>
      </c>
      <c r="D970" s="2">
        <v>43566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  <c r="V970" s="3" t="str">
        <f>IF(M970=People!$B$2, People!$A$2, IF(M970=People!$B$3, People!$A$3, IF(M970=People!$B$4, People!$A$4, IF(M970=People!$B$5, People!$A$5, 0))))</f>
        <v>Chuck Magee</v>
      </c>
      <c r="W970" s="3" t="str">
        <f>IFERROR(VLOOKUP(Orders!$B970,Returns!$B:$C,2,0),"No")</f>
        <v>No</v>
      </c>
      <c r="X970" s="3" t="str">
        <f>IFERROR((INDEX(Returns!$C$2:$C$801, MATCH(B970, Returns!$B$2:$B$801, 0))), "No")</f>
        <v>No</v>
      </c>
    </row>
    <row r="971" spans="1:24">
      <c r="A971" s="1">
        <v>970</v>
      </c>
      <c r="B971" t="s">
        <v>6661</v>
      </c>
      <c r="C971" s="2">
        <v>43564</v>
      </c>
      <c r="D971" s="2">
        <v>43566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  <c r="V971" s="3" t="str">
        <f>IF(M971=People!$B$2, People!$A$2, IF(M971=People!$B$3, People!$A$3, IF(M971=People!$B$4, People!$A$4, IF(M971=People!$B$5, People!$A$5, 0))))</f>
        <v>Chuck Magee</v>
      </c>
      <c r="W971" s="3" t="str">
        <f>IFERROR(VLOOKUP(Orders!$B971,Returns!$B:$C,2,0),"No")</f>
        <v>No</v>
      </c>
      <c r="X971" s="3" t="str">
        <f>IFERROR((INDEX(Returns!$C$2:$C$801, MATCH(B971, Returns!$B$2:$B$801, 0))), "No")</f>
        <v>No</v>
      </c>
    </row>
    <row r="972" spans="1:24">
      <c r="A972" s="1">
        <v>971</v>
      </c>
      <c r="B972" t="s">
        <v>6662</v>
      </c>
      <c r="C972" s="2">
        <v>42385</v>
      </c>
      <c r="D972" s="2">
        <v>42387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  <c r="V972" s="3" t="str">
        <f>IF(M972=People!$B$2, People!$A$2, IF(M972=People!$B$3, People!$A$3, IF(M972=People!$B$4, People!$A$4, IF(M972=People!$B$5, People!$A$5, 0))))</f>
        <v>Chuck Magee</v>
      </c>
      <c r="W972" s="3" t="str">
        <f>IFERROR(VLOOKUP(Orders!$B972,Returns!$B:$C,2,0),"No")</f>
        <v>No</v>
      </c>
      <c r="X972" s="3" t="str">
        <f>IFERROR((INDEX(Returns!$C$2:$C$801, MATCH(B972, Returns!$B$2:$B$801, 0))), "No")</f>
        <v>No</v>
      </c>
    </row>
    <row r="973" spans="1:24">
      <c r="A973" s="1">
        <v>972</v>
      </c>
      <c r="B973" t="s">
        <v>6662</v>
      </c>
      <c r="C973" s="2">
        <v>42385</v>
      </c>
      <c r="D973" s="2">
        <v>42387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  <c r="V973" s="3" t="str">
        <f>IF(M973=People!$B$2, People!$A$2, IF(M973=People!$B$3, People!$A$3, IF(M973=People!$B$4, People!$A$4, IF(M973=People!$B$5, People!$A$5, 0))))</f>
        <v>Chuck Magee</v>
      </c>
      <c r="W973" s="3" t="str">
        <f>IFERROR(VLOOKUP(Orders!$B973,Returns!$B:$C,2,0),"No")</f>
        <v>No</v>
      </c>
      <c r="X973" s="3" t="str">
        <f>IFERROR((INDEX(Returns!$C$2:$C$801, MATCH(B973, Returns!$B$2:$B$801, 0))), "No")</f>
        <v>No</v>
      </c>
    </row>
    <row r="974" spans="1:24">
      <c r="A974" s="1">
        <v>973</v>
      </c>
      <c r="B974" t="s">
        <v>6662</v>
      </c>
      <c r="C974" s="2">
        <v>42385</v>
      </c>
      <c r="D974" s="2">
        <v>42387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  <c r="V974" s="3" t="str">
        <f>IF(M974=People!$B$2, People!$A$2, IF(M974=People!$B$3, People!$A$3, IF(M974=People!$B$4, People!$A$4, IF(M974=People!$B$5, People!$A$5, 0))))</f>
        <v>Chuck Magee</v>
      </c>
      <c r="W974" s="3" t="str">
        <f>IFERROR(VLOOKUP(Orders!$B974,Returns!$B:$C,2,0),"No")</f>
        <v>No</v>
      </c>
      <c r="X974" s="3" t="str">
        <f>IFERROR((INDEX(Returns!$C$2:$C$801, MATCH(B974, Returns!$B$2:$B$801, 0))), "No")</f>
        <v>No</v>
      </c>
    </row>
    <row r="975" spans="1:24">
      <c r="A975" s="1">
        <v>974</v>
      </c>
      <c r="B975" t="s">
        <v>6662</v>
      </c>
      <c r="C975" s="2">
        <v>42385</v>
      </c>
      <c r="D975" s="2">
        <v>42387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  <c r="V975" s="3" t="str">
        <f>IF(M975=People!$B$2, People!$A$2, IF(M975=People!$B$3, People!$A$3, IF(M975=People!$B$4, People!$A$4, IF(M975=People!$B$5, People!$A$5, 0))))</f>
        <v>Chuck Magee</v>
      </c>
      <c r="W975" s="3" t="str">
        <f>IFERROR(VLOOKUP(Orders!$B975,Returns!$B:$C,2,0),"No")</f>
        <v>No</v>
      </c>
      <c r="X975" s="3" t="str">
        <f>IFERROR((INDEX(Returns!$C$2:$C$801, MATCH(B975, Returns!$B$2:$B$801, 0))), "No")</f>
        <v>No</v>
      </c>
    </row>
    <row r="976" spans="1:24">
      <c r="A976" s="1">
        <v>975</v>
      </c>
      <c r="B976" t="s">
        <v>6217</v>
      </c>
      <c r="C976" s="2">
        <v>43743</v>
      </c>
      <c r="D976" s="2">
        <v>43746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  <c r="V976" s="3" t="str">
        <f>IF(M976=People!$B$2, People!$A$2, IF(M976=People!$B$3, People!$A$3, IF(M976=People!$B$4, People!$A$4, IF(M976=People!$B$5, People!$A$5, 0))))</f>
        <v>Chuck Magee</v>
      </c>
      <c r="W976" s="3" t="str">
        <f>IFERROR(VLOOKUP(Orders!$B976,Returns!$B:$C,2,0),"No")</f>
        <v>Yes</v>
      </c>
      <c r="X976" s="3" t="str">
        <f>IFERROR((INDEX(Returns!$C$2:$C$801, MATCH(B976, Returns!$B$2:$B$801, 0))), "No")</f>
        <v>Yes</v>
      </c>
    </row>
    <row r="977" spans="1:24">
      <c r="A977" s="1">
        <v>976</v>
      </c>
      <c r="B977" t="s">
        <v>6217</v>
      </c>
      <c r="C977" s="2">
        <v>43743</v>
      </c>
      <c r="D977" s="2">
        <v>43746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  <c r="V977" s="3" t="str">
        <f>IF(M977=People!$B$2, People!$A$2, IF(M977=People!$B$3, People!$A$3, IF(M977=People!$B$4, People!$A$4, IF(M977=People!$B$5, People!$A$5, 0))))</f>
        <v>Chuck Magee</v>
      </c>
      <c r="W977" s="3" t="str">
        <f>IFERROR(VLOOKUP(Orders!$B977,Returns!$B:$C,2,0),"No")</f>
        <v>Yes</v>
      </c>
      <c r="X977" s="3" t="str">
        <f>IFERROR((INDEX(Returns!$C$2:$C$801, MATCH(B977, Returns!$B$2:$B$801, 0))), "No")</f>
        <v>Yes</v>
      </c>
    </row>
    <row r="978" spans="1:24">
      <c r="A978" s="1">
        <v>977</v>
      </c>
      <c r="B978" t="s">
        <v>6663</v>
      </c>
      <c r="C978" s="2">
        <v>43655</v>
      </c>
      <c r="D978" s="2">
        <v>43661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  <c r="V978" s="3" t="str">
        <f>IF(M978=People!$B$2, People!$A$2, IF(M978=People!$B$3, People!$A$3, IF(M978=People!$B$4, People!$A$4, IF(M978=People!$B$5, People!$A$5, 0))))</f>
        <v>Anna Andreadi</v>
      </c>
      <c r="W978" s="3" t="str">
        <f>IFERROR(VLOOKUP(Orders!$B978,Returns!$B:$C,2,0),"No")</f>
        <v>No</v>
      </c>
      <c r="X978" s="3" t="str">
        <f>IFERROR((INDEX(Returns!$C$2:$C$801, MATCH(B978, Returns!$B$2:$B$801, 0))), "No")</f>
        <v>No</v>
      </c>
    </row>
    <row r="979" spans="1:24">
      <c r="A979" s="1">
        <v>978</v>
      </c>
      <c r="B979" t="s">
        <v>6664</v>
      </c>
      <c r="C979" s="2">
        <v>43472</v>
      </c>
      <c r="D979" s="2">
        <v>43475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  <c r="V979" s="3" t="str">
        <f>IF(M979=People!$B$2, People!$A$2, IF(M979=People!$B$3, People!$A$3, IF(M979=People!$B$4, People!$A$4, IF(M979=People!$B$5, People!$A$5, 0))))</f>
        <v>Kelly Williams</v>
      </c>
      <c r="W979" s="3" t="str">
        <f>IFERROR(VLOOKUP(Orders!$B979,Returns!$B:$C,2,0),"No")</f>
        <v>No</v>
      </c>
      <c r="X979" s="3" t="str">
        <f>IFERROR((INDEX(Returns!$C$2:$C$801, MATCH(B979, Returns!$B$2:$B$801, 0))), "No")</f>
        <v>No</v>
      </c>
    </row>
    <row r="980" spans="1:24">
      <c r="A980" s="1">
        <v>979</v>
      </c>
      <c r="B980" t="s">
        <v>6665</v>
      </c>
      <c r="C980" s="2">
        <v>43250</v>
      </c>
      <c r="D980" s="2">
        <v>43251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  <c r="V980" s="3" t="str">
        <f>IF(M980=People!$B$2, People!$A$2, IF(M980=People!$B$3, People!$A$3, IF(M980=People!$B$4, People!$A$4, IF(M980=People!$B$5, People!$A$5, 0))))</f>
        <v>Cassandra Brandow</v>
      </c>
      <c r="W980" s="3" t="str">
        <f>IFERROR(VLOOKUP(Orders!$B980,Returns!$B:$C,2,0),"No")</f>
        <v>No</v>
      </c>
      <c r="X980" s="3" t="str">
        <f>IFERROR((INDEX(Returns!$C$2:$C$801, MATCH(B980, Returns!$B$2:$B$801, 0))), "No")</f>
        <v>No</v>
      </c>
    </row>
    <row r="981" spans="1:24">
      <c r="A981" s="1">
        <v>980</v>
      </c>
      <c r="B981" t="s">
        <v>6666</v>
      </c>
      <c r="C981" s="2">
        <v>43078</v>
      </c>
      <c r="D981" s="2">
        <v>43081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  <c r="V981" s="3" t="str">
        <f>IF(M981=People!$B$2, People!$A$2, IF(M981=People!$B$3, People!$A$3, IF(M981=People!$B$4, People!$A$4, IF(M981=People!$B$5, People!$A$5, 0))))</f>
        <v>Kelly Williams</v>
      </c>
      <c r="W981" s="3" t="str">
        <f>IFERROR(VLOOKUP(Orders!$B981,Returns!$B:$C,2,0),"No")</f>
        <v>No</v>
      </c>
      <c r="X981" s="3" t="str">
        <f>IFERROR((INDEX(Returns!$C$2:$C$801, MATCH(B981, Returns!$B$2:$B$801, 0))), "No")</f>
        <v>No</v>
      </c>
    </row>
    <row r="982" spans="1:24">
      <c r="A982" s="1">
        <v>981</v>
      </c>
      <c r="B982" t="s">
        <v>6667</v>
      </c>
      <c r="C982" s="2">
        <v>43376</v>
      </c>
      <c r="D982" s="2">
        <v>43381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  <c r="V982" s="3" t="str">
        <f>IF(M982=People!$B$2, People!$A$2, IF(M982=People!$B$3, People!$A$3, IF(M982=People!$B$4, People!$A$4, IF(M982=People!$B$5, People!$A$5, 0))))</f>
        <v>Chuck Magee</v>
      </c>
      <c r="W982" s="3" t="str">
        <f>IFERROR(VLOOKUP(Orders!$B982,Returns!$B:$C,2,0),"No")</f>
        <v>No</v>
      </c>
      <c r="X982" s="3" t="str">
        <f>IFERROR((INDEX(Returns!$C$2:$C$801, MATCH(B982, Returns!$B$2:$B$801, 0))), "No")</f>
        <v>No</v>
      </c>
    </row>
    <row r="983" spans="1:24">
      <c r="A983" s="1">
        <v>982</v>
      </c>
      <c r="B983" t="s">
        <v>6668</v>
      </c>
      <c r="C983" s="2">
        <v>42685</v>
      </c>
      <c r="D983" s="2">
        <v>42688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  <c r="V983" s="3" t="str">
        <f>IF(M983=People!$B$2, People!$A$2, IF(M983=People!$B$3, People!$A$3, IF(M983=People!$B$4, People!$A$4, IF(M983=People!$B$5, People!$A$5, 0))))</f>
        <v>Anna Andreadi</v>
      </c>
      <c r="W983" s="3" t="str">
        <f>IFERROR(VLOOKUP(Orders!$B983,Returns!$B:$C,2,0),"No")</f>
        <v>No</v>
      </c>
      <c r="X983" s="3" t="str">
        <f>IFERROR((INDEX(Returns!$C$2:$C$801, MATCH(B983, Returns!$B$2:$B$801, 0))), "No")</f>
        <v>No</v>
      </c>
    </row>
    <row r="984" spans="1:24">
      <c r="A984" s="1">
        <v>983</v>
      </c>
      <c r="B984" t="s">
        <v>6668</v>
      </c>
      <c r="C984" s="2">
        <v>42685</v>
      </c>
      <c r="D984" s="2">
        <v>42688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  <c r="V984" s="3" t="str">
        <f>IF(M984=People!$B$2, People!$A$2, IF(M984=People!$B$3, People!$A$3, IF(M984=People!$B$4, People!$A$4, IF(M984=People!$B$5, People!$A$5, 0))))</f>
        <v>Anna Andreadi</v>
      </c>
      <c r="W984" s="3" t="str">
        <f>IFERROR(VLOOKUP(Orders!$B984,Returns!$B:$C,2,0),"No")</f>
        <v>No</v>
      </c>
      <c r="X984" s="3" t="str">
        <f>IFERROR((INDEX(Returns!$C$2:$C$801, MATCH(B984, Returns!$B$2:$B$801, 0))), "No")</f>
        <v>No</v>
      </c>
    </row>
    <row r="985" spans="1:24">
      <c r="A985" s="1">
        <v>984</v>
      </c>
      <c r="B985" t="s">
        <v>6668</v>
      </c>
      <c r="C985" s="2">
        <v>42685</v>
      </c>
      <c r="D985" s="2">
        <v>42688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  <c r="V985" s="3" t="str">
        <f>IF(M985=People!$B$2, People!$A$2, IF(M985=People!$B$3, People!$A$3, IF(M985=People!$B$4, People!$A$4, IF(M985=People!$B$5, People!$A$5, 0))))</f>
        <v>Anna Andreadi</v>
      </c>
      <c r="W985" s="3" t="str">
        <f>IFERROR(VLOOKUP(Orders!$B985,Returns!$B:$C,2,0),"No")</f>
        <v>No</v>
      </c>
      <c r="X985" s="3" t="str">
        <f>IFERROR((INDEX(Returns!$C$2:$C$801, MATCH(B985, Returns!$B$2:$B$801, 0))), "No")</f>
        <v>No</v>
      </c>
    </row>
    <row r="986" spans="1:24">
      <c r="A986" s="1">
        <v>985</v>
      </c>
      <c r="B986" t="s">
        <v>6669</v>
      </c>
      <c r="C986" s="2">
        <v>43737</v>
      </c>
      <c r="D986" s="2">
        <v>43743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  <c r="V986" s="3" t="str">
        <f>IF(M986=People!$B$2, People!$A$2, IF(M986=People!$B$3, People!$A$3, IF(M986=People!$B$4, People!$A$4, IF(M986=People!$B$5, People!$A$5, 0))))</f>
        <v>Kelly Williams</v>
      </c>
      <c r="W986" s="3" t="str">
        <f>IFERROR(VLOOKUP(Orders!$B986,Returns!$B:$C,2,0),"No")</f>
        <v>No</v>
      </c>
      <c r="X986" s="3" t="str">
        <f>IFERROR((INDEX(Returns!$C$2:$C$801, MATCH(B986, Returns!$B$2:$B$801, 0))), "No")</f>
        <v>No</v>
      </c>
    </row>
    <row r="987" spans="1:24">
      <c r="A987" s="1">
        <v>986</v>
      </c>
      <c r="B987" t="s">
        <v>6669</v>
      </c>
      <c r="C987" s="2">
        <v>43737</v>
      </c>
      <c r="D987" s="2">
        <v>43743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  <c r="V987" s="3" t="str">
        <f>IF(M987=People!$B$2, People!$A$2, IF(M987=People!$B$3, People!$A$3, IF(M987=People!$B$4, People!$A$4, IF(M987=People!$B$5, People!$A$5, 0))))</f>
        <v>Kelly Williams</v>
      </c>
      <c r="W987" s="3" t="str">
        <f>IFERROR(VLOOKUP(Orders!$B987,Returns!$B:$C,2,0),"No")</f>
        <v>No</v>
      </c>
      <c r="X987" s="3" t="str">
        <f>IFERROR((INDEX(Returns!$C$2:$C$801, MATCH(B987, Returns!$B$2:$B$801, 0))), "No")</f>
        <v>No</v>
      </c>
    </row>
    <row r="988" spans="1:24">
      <c r="A988" s="1">
        <v>987</v>
      </c>
      <c r="B988" t="s">
        <v>6669</v>
      </c>
      <c r="C988" s="2">
        <v>43737</v>
      </c>
      <c r="D988" s="2">
        <v>43743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  <c r="V988" s="3" t="str">
        <f>IF(M988=People!$B$2, People!$A$2, IF(M988=People!$B$3, People!$A$3, IF(M988=People!$B$4, People!$A$4, IF(M988=People!$B$5, People!$A$5, 0))))</f>
        <v>Kelly Williams</v>
      </c>
      <c r="W988" s="3" t="str">
        <f>IFERROR(VLOOKUP(Orders!$B988,Returns!$B:$C,2,0),"No")</f>
        <v>No</v>
      </c>
      <c r="X988" s="3" t="str">
        <f>IFERROR((INDEX(Returns!$C$2:$C$801, MATCH(B988, Returns!$B$2:$B$801, 0))), "No")</f>
        <v>No</v>
      </c>
    </row>
    <row r="989" spans="1:24">
      <c r="A989" s="1">
        <v>988</v>
      </c>
      <c r="B989" t="s">
        <v>6670</v>
      </c>
      <c r="C989" s="2">
        <v>42804</v>
      </c>
      <c r="D989" s="2">
        <v>42804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  <c r="V989" s="3" t="str">
        <f>IF(M989=People!$B$2, People!$A$2, IF(M989=People!$B$3, People!$A$3, IF(M989=People!$B$4, People!$A$4, IF(M989=People!$B$5, People!$A$5, 0))))</f>
        <v>Kelly Williams</v>
      </c>
      <c r="W989" s="3" t="str">
        <f>IFERROR(VLOOKUP(Orders!$B989,Returns!$B:$C,2,0),"No")</f>
        <v>No</v>
      </c>
      <c r="X989" s="3" t="str">
        <f>IFERROR((INDEX(Returns!$C$2:$C$801, MATCH(B989, Returns!$B$2:$B$801, 0))), "No")</f>
        <v>No</v>
      </c>
    </row>
    <row r="990" spans="1:24">
      <c r="A990" s="1">
        <v>989</v>
      </c>
      <c r="B990" t="s">
        <v>6671</v>
      </c>
      <c r="C990" s="2">
        <v>43606</v>
      </c>
      <c r="D990" s="2">
        <v>43611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  <c r="V990" s="3" t="str">
        <f>IF(M990=People!$B$2, People!$A$2, IF(M990=People!$B$3, People!$A$3, IF(M990=People!$B$4, People!$A$4, IF(M990=People!$B$5, People!$A$5, 0))))</f>
        <v>Chuck Magee</v>
      </c>
      <c r="W990" s="3" t="str">
        <f>IFERROR(VLOOKUP(Orders!$B990,Returns!$B:$C,2,0),"No")</f>
        <v>No</v>
      </c>
      <c r="X990" s="3" t="str">
        <f>IFERROR((INDEX(Returns!$C$2:$C$801, MATCH(B990, Returns!$B$2:$B$801, 0))), "No")</f>
        <v>No</v>
      </c>
    </row>
    <row r="991" spans="1:24">
      <c r="A991" s="1">
        <v>990</v>
      </c>
      <c r="B991" t="s">
        <v>6671</v>
      </c>
      <c r="C991" s="2">
        <v>43606</v>
      </c>
      <c r="D991" s="2">
        <v>43611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  <c r="V991" s="3" t="str">
        <f>IF(M991=People!$B$2, People!$A$2, IF(M991=People!$B$3, People!$A$3, IF(M991=People!$B$4, People!$A$4, IF(M991=People!$B$5, People!$A$5, 0))))</f>
        <v>Chuck Magee</v>
      </c>
      <c r="W991" s="3" t="str">
        <f>IFERROR(VLOOKUP(Orders!$B991,Returns!$B:$C,2,0),"No")</f>
        <v>No</v>
      </c>
      <c r="X991" s="3" t="str">
        <f>IFERROR((INDEX(Returns!$C$2:$C$801, MATCH(B991, Returns!$B$2:$B$801, 0))), "No")</f>
        <v>No</v>
      </c>
    </row>
    <row r="992" spans="1:24">
      <c r="A992" s="1">
        <v>991</v>
      </c>
      <c r="B992" t="s">
        <v>6672</v>
      </c>
      <c r="C992" s="2">
        <v>42823</v>
      </c>
      <c r="D992" s="2">
        <v>42825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  <c r="V992" s="3" t="str">
        <f>IF(M992=People!$B$2, People!$A$2, IF(M992=People!$B$3, People!$A$3, IF(M992=People!$B$4, People!$A$4, IF(M992=People!$B$5, People!$A$5, 0))))</f>
        <v>Cassandra Brandow</v>
      </c>
      <c r="W992" s="3" t="str">
        <f>IFERROR(VLOOKUP(Orders!$B992,Returns!$B:$C,2,0),"No")</f>
        <v>No</v>
      </c>
      <c r="X992" s="3" t="str">
        <f>IFERROR((INDEX(Returns!$C$2:$C$801, MATCH(B992, Returns!$B$2:$B$801, 0))), "No")</f>
        <v>No</v>
      </c>
    </row>
    <row r="993" spans="1:24">
      <c r="A993" s="1">
        <v>992</v>
      </c>
      <c r="B993" t="s">
        <v>6673</v>
      </c>
      <c r="C993" s="2">
        <v>43352</v>
      </c>
      <c r="D993" s="2">
        <v>43354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  <c r="V993" s="3" t="str">
        <f>IF(M993=People!$B$2, People!$A$2, IF(M993=People!$B$3, People!$A$3, IF(M993=People!$B$4, People!$A$4, IF(M993=People!$B$5, People!$A$5, 0))))</f>
        <v>Chuck Magee</v>
      </c>
      <c r="W993" s="3" t="str">
        <f>IFERROR(VLOOKUP(Orders!$B993,Returns!$B:$C,2,0),"No")</f>
        <v>No</v>
      </c>
      <c r="X993" s="3" t="str">
        <f>IFERROR((INDEX(Returns!$C$2:$C$801, MATCH(B993, Returns!$B$2:$B$801, 0))), "No")</f>
        <v>No</v>
      </c>
    </row>
    <row r="994" spans="1:24">
      <c r="A994" s="1">
        <v>993</v>
      </c>
      <c r="B994" t="s">
        <v>6036</v>
      </c>
      <c r="C994" s="2">
        <v>43338</v>
      </c>
      <c r="D994" s="2">
        <v>43339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  <c r="V994" s="3" t="str">
        <f>IF(M994=People!$B$2, People!$A$2, IF(M994=People!$B$3, People!$A$3, IF(M994=People!$B$4, People!$A$4, IF(M994=People!$B$5, People!$A$5, 0))))</f>
        <v>Anna Andreadi</v>
      </c>
      <c r="W994" s="3" t="str">
        <f>IFERROR(VLOOKUP(Orders!$B994,Returns!$B:$C,2,0),"No")</f>
        <v>Yes</v>
      </c>
      <c r="X994" s="3" t="str">
        <f>IFERROR((INDEX(Returns!$C$2:$C$801, MATCH(B994, Returns!$B$2:$B$801, 0))), "No")</f>
        <v>Yes</v>
      </c>
    </row>
    <row r="995" spans="1:24">
      <c r="A995" s="1">
        <v>994</v>
      </c>
      <c r="B995" t="s">
        <v>6036</v>
      </c>
      <c r="C995" s="2">
        <v>43338</v>
      </c>
      <c r="D995" s="2">
        <v>43339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  <c r="V995" s="3" t="str">
        <f>IF(M995=People!$B$2, People!$A$2, IF(M995=People!$B$3, People!$A$3, IF(M995=People!$B$4, People!$A$4, IF(M995=People!$B$5, People!$A$5, 0))))</f>
        <v>Anna Andreadi</v>
      </c>
      <c r="W995" s="3" t="str">
        <f>IFERROR(VLOOKUP(Orders!$B995,Returns!$B:$C,2,0),"No")</f>
        <v>Yes</v>
      </c>
      <c r="X995" s="3" t="str">
        <f>IFERROR((INDEX(Returns!$C$2:$C$801, MATCH(B995, Returns!$B$2:$B$801, 0))), "No")</f>
        <v>Yes</v>
      </c>
    </row>
    <row r="996" spans="1:24">
      <c r="A996" s="1">
        <v>995</v>
      </c>
      <c r="B996" t="s">
        <v>6674</v>
      </c>
      <c r="C996" s="2">
        <v>42511</v>
      </c>
      <c r="D996" s="2">
        <v>42515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  <c r="V996" s="3" t="str">
        <f>IF(M996=People!$B$2, People!$A$2, IF(M996=People!$B$3, People!$A$3, IF(M996=People!$B$4, People!$A$4, IF(M996=People!$B$5, People!$A$5, 0))))</f>
        <v>Cassandra Brandow</v>
      </c>
      <c r="W996" s="3" t="str">
        <f>IFERROR(VLOOKUP(Orders!$B996,Returns!$B:$C,2,0),"No")</f>
        <v>No</v>
      </c>
      <c r="X996" s="3" t="str">
        <f>IFERROR((INDEX(Returns!$C$2:$C$801, MATCH(B996, Returns!$B$2:$B$801, 0))), "No")</f>
        <v>No</v>
      </c>
    </row>
    <row r="997" spans="1:24">
      <c r="A997" s="1">
        <v>996</v>
      </c>
      <c r="B997" t="s">
        <v>6674</v>
      </c>
      <c r="C997" s="2">
        <v>42511</v>
      </c>
      <c r="D997" s="2">
        <v>42515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  <c r="V997" s="3" t="str">
        <f>IF(M997=People!$B$2, People!$A$2, IF(M997=People!$B$3, People!$A$3, IF(M997=People!$B$4, People!$A$4, IF(M997=People!$B$5, People!$A$5, 0))))</f>
        <v>Cassandra Brandow</v>
      </c>
      <c r="W997" s="3" t="str">
        <f>IFERROR(VLOOKUP(Orders!$B997,Returns!$B:$C,2,0),"No")</f>
        <v>No</v>
      </c>
      <c r="X997" s="3" t="str">
        <f>IFERROR((INDEX(Returns!$C$2:$C$801, MATCH(B997, Returns!$B$2:$B$801, 0))), "No")</f>
        <v>No</v>
      </c>
    </row>
    <row r="998" spans="1:24">
      <c r="A998" s="1">
        <v>997</v>
      </c>
      <c r="B998" t="s">
        <v>6675</v>
      </c>
      <c r="C998" s="2">
        <v>43036</v>
      </c>
      <c r="D998" s="2">
        <v>43042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  <c r="V998" s="3" t="str">
        <f>IF(M998=People!$B$2, People!$A$2, IF(M998=People!$B$3, People!$A$3, IF(M998=People!$B$4, People!$A$4, IF(M998=People!$B$5, People!$A$5, 0))))</f>
        <v>Cassandra Brandow</v>
      </c>
      <c r="W998" s="3" t="str">
        <f>IFERROR(VLOOKUP(Orders!$B998,Returns!$B:$C,2,0),"No")</f>
        <v>No</v>
      </c>
      <c r="X998" s="3" t="str">
        <f>IFERROR((INDEX(Returns!$C$2:$C$801, MATCH(B998, Returns!$B$2:$B$801, 0))), "No")</f>
        <v>No</v>
      </c>
    </row>
    <row r="999" spans="1:24">
      <c r="A999" s="1">
        <v>998</v>
      </c>
      <c r="B999" t="s">
        <v>6675</v>
      </c>
      <c r="C999" s="2">
        <v>43036</v>
      </c>
      <c r="D999" s="2">
        <v>43042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  <c r="V999" s="3" t="str">
        <f>IF(M999=People!$B$2, People!$A$2, IF(M999=People!$B$3, People!$A$3, IF(M999=People!$B$4, People!$A$4, IF(M999=People!$B$5, People!$A$5, 0))))</f>
        <v>Cassandra Brandow</v>
      </c>
      <c r="W999" s="3" t="str">
        <f>IFERROR(VLOOKUP(Orders!$B999,Returns!$B:$C,2,0),"No")</f>
        <v>No</v>
      </c>
      <c r="X999" s="3" t="str">
        <f>IFERROR((INDEX(Returns!$C$2:$C$801, MATCH(B999, Returns!$B$2:$B$801, 0))), "No")</f>
        <v>No</v>
      </c>
    </row>
    <row r="1000" spans="1:24">
      <c r="A1000" s="1">
        <v>999</v>
      </c>
      <c r="B1000" t="s">
        <v>6675</v>
      </c>
      <c r="C1000" s="2">
        <v>43036</v>
      </c>
      <c r="D1000" s="2">
        <v>43042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  <c r="V1000" s="3" t="str">
        <f>IF(M1000=People!$B$2, People!$A$2, IF(M1000=People!$B$3, People!$A$3, IF(M1000=People!$B$4, People!$A$4, IF(M1000=People!$B$5, People!$A$5, 0))))</f>
        <v>Cassandra Brandow</v>
      </c>
      <c r="W1000" s="3" t="str">
        <f>IFERROR(VLOOKUP(Orders!$B1000,Returns!$B:$C,2,0),"No")</f>
        <v>No</v>
      </c>
      <c r="X1000" s="3" t="str">
        <f>IFERROR((INDEX(Returns!$C$2:$C$801, MATCH(B1000, Returns!$B$2:$B$801, 0))), "No")</f>
        <v>No</v>
      </c>
    </row>
    <row r="1001" spans="1:24">
      <c r="A1001" s="1">
        <v>1000</v>
      </c>
      <c r="B1001" t="s">
        <v>6675</v>
      </c>
      <c r="C1001" s="2">
        <v>43036</v>
      </c>
      <c r="D1001" s="2">
        <v>43042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  <c r="V1001" s="3" t="str">
        <f>IF(M1001=People!$B$2, People!$A$2, IF(M1001=People!$B$3, People!$A$3, IF(M1001=People!$B$4, People!$A$4, IF(M1001=People!$B$5, People!$A$5, 0))))</f>
        <v>Cassandra Brandow</v>
      </c>
      <c r="W1001" s="3" t="str">
        <f>IFERROR(VLOOKUP(Orders!$B1001,Returns!$B:$C,2,0),"No")</f>
        <v>No</v>
      </c>
      <c r="X1001" s="3" t="str">
        <f>IFERROR((INDEX(Returns!$C$2:$C$801, MATCH(B1001, Returns!$B$2:$B$801, 0))), "No")</f>
        <v>No</v>
      </c>
    </row>
    <row r="1002" spans="1:24">
      <c r="A1002" s="1">
        <v>1001</v>
      </c>
      <c r="B1002" t="s">
        <v>6676</v>
      </c>
      <c r="C1002" s="2">
        <v>43417</v>
      </c>
      <c r="D1002" s="2">
        <v>43421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  <c r="V1002" s="3" t="str">
        <f>IF(M1002=People!$B$2, People!$A$2, IF(M1002=People!$B$3, People!$A$3, IF(M1002=People!$B$4, People!$A$4, IF(M1002=People!$B$5, People!$A$5, 0))))</f>
        <v>Anna Andreadi</v>
      </c>
      <c r="W1002" s="3" t="str">
        <f>IFERROR(VLOOKUP(Orders!$B1002,Returns!$B:$C,2,0),"No")</f>
        <v>No</v>
      </c>
      <c r="X1002" s="3" t="str">
        <f>IFERROR((INDEX(Returns!$C$2:$C$801, MATCH(B1002, Returns!$B$2:$B$801, 0))), "No")</f>
        <v>No</v>
      </c>
    </row>
    <row r="1003" spans="1:24">
      <c r="A1003" s="1">
        <v>1002</v>
      </c>
      <c r="B1003" t="s">
        <v>6677</v>
      </c>
      <c r="C1003" s="2">
        <v>42947</v>
      </c>
      <c r="D1003" s="2">
        <v>42947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  <c r="V1003" s="3" t="str">
        <f>IF(M1003=People!$B$2, People!$A$2, IF(M1003=People!$B$3, People!$A$3, IF(M1003=People!$B$4, People!$A$4, IF(M1003=People!$B$5, People!$A$5, 0))))</f>
        <v>Chuck Magee</v>
      </c>
      <c r="W1003" s="3" t="str">
        <f>IFERROR(VLOOKUP(Orders!$B1003,Returns!$B:$C,2,0),"No")</f>
        <v>No</v>
      </c>
      <c r="X1003" s="3" t="str">
        <f>IFERROR((INDEX(Returns!$C$2:$C$801, MATCH(B1003, Returns!$B$2:$B$801, 0))), "No")</f>
        <v>No</v>
      </c>
    </row>
    <row r="1004" spans="1:24">
      <c r="A1004" s="1">
        <v>1003</v>
      </c>
      <c r="B1004" t="s">
        <v>6677</v>
      </c>
      <c r="C1004" s="2">
        <v>42947</v>
      </c>
      <c r="D1004" s="2">
        <v>42947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3" t="str">
        <f>IF(M1004=People!$B$2, People!$A$2, IF(M1004=People!$B$3, People!$A$3, IF(M1004=People!$B$4, People!$A$4, IF(M1004=People!$B$5, People!$A$5, 0))))</f>
        <v>Chuck Magee</v>
      </c>
      <c r="W1004" s="3" t="str">
        <f>IFERROR(VLOOKUP(Orders!$B1004,Returns!$B:$C,2,0),"No")</f>
        <v>No</v>
      </c>
      <c r="X1004" s="3" t="str">
        <f>IFERROR((INDEX(Returns!$C$2:$C$801, MATCH(B1004, Returns!$B$2:$B$801, 0))), "No")</f>
        <v>No</v>
      </c>
    </row>
    <row r="1005" spans="1:24">
      <c r="A1005" s="1">
        <v>1004</v>
      </c>
      <c r="B1005" t="s">
        <v>6677</v>
      </c>
      <c r="C1005" s="2">
        <v>42947</v>
      </c>
      <c r="D1005" s="2">
        <v>42947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3" t="str">
        <f>IF(M1005=People!$B$2, People!$A$2, IF(M1005=People!$B$3, People!$A$3, IF(M1005=People!$B$4, People!$A$4, IF(M1005=People!$B$5, People!$A$5, 0))))</f>
        <v>Chuck Magee</v>
      </c>
      <c r="W1005" s="3" t="str">
        <f>IFERROR(VLOOKUP(Orders!$B1005,Returns!$B:$C,2,0),"No")</f>
        <v>No</v>
      </c>
      <c r="X1005" s="3" t="str">
        <f>IFERROR((INDEX(Returns!$C$2:$C$801, MATCH(B1005, Returns!$B$2:$B$801, 0))), "No")</f>
        <v>No</v>
      </c>
    </row>
    <row r="1006" spans="1:24">
      <c r="A1006" s="1">
        <v>1005</v>
      </c>
      <c r="B1006" t="s">
        <v>6678</v>
      </c>
      <c r="C1006" s="2">
        <v>42974</v>
      </c>
      <c r="D1006" s="2">
        <v>42978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  <c r="V1006" s="3" t="str">
        <f>IF(M1006=People!$B$2, People!$A$2, IF(M1006=People!$B$3, People!$A$3, IF(M1006=People!$B$4, People!$A$4, IF(M1006=People!$B$5, People!$A$5, 0))))</f>
        <v>Anna Andreadi</v>
      </c>
      <c r="W1006" s="3" t="str">
        <f>IFERROR(VLOOKUP(Orders!$B1006,Returns!$B:$C,2,0),"No")</f>
        <v>No</v>
      </c>
      <c r="X1006" s="3" t="str">
        <f>IFERROR((INDEX(Returns!$C$2:$C$801, MATCH(B1006, Returns!$B$2:$B$801, 0))), "No")</f>
        <v>No</v>
      </c>
    </row>
    <row r="1007" spans="1:24">
      <c r="A1007" s="1">
        <v>1006</v>
      </c>
      <c r="B1007" t="s">
        <v>6679</v>
      </c>
      <c r="C1007" s="2">
        <v>43052</v>
      </c>
      <c r="D1007" s="2">
        <v>43056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  <c r="V1007" s="3" t="str">
        <f>IF(M1007=People!$B$2, People!$A$2, IF(M1007=People!$B$3, People!$A$3, IF(M1007=People!$B$4, People!$A$4, IF(M1007=People!$B$5, People!$A$5, 0))))</f>
        <v>Cassandra Brandow</v>
      </c>
      <c r="W1007" s="3" t="str">
        <f>IFERROR(VLOOKUP(Orders!$B1007,Returns!$B:$C,2,0),"No")</f>
        <v>No</v>
      </c>
      <c r="X1007" s="3" t="str">
        <f>IFERROR((INDEX(Returns!$C$2:$C$801, MATCH(B1007, Returns!$B$2:$B$801, 0))), "No")</f>
        <v>No</v>
      </c>
    </row>
    <row r="1008" spans="1:24">
      <c r="A1008" s="1">
        <v>1007</v>
      </c>
      <c r="B1008" t="s">
        <v>6680</v>
      </c>
      <c r="C1008" s="2">
        <v>43045</v>
      </c>
      <c r="D1008" s="2">
        <v>43048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  <c r="V1008" s="3" t="str">
        <f>IF(M1008=People!$B$2, People!$A$2, IF(M1008=People!$B$3, People!$A$3, IF(M1008=People!$B$4, People!$A$4, IF(M1008=People!$B$5, People!$A$5, 0))))</f>
        <v>Anna Andreadi</v>
      </c>
      <c r="W1008" s="3" t="str">
        <f>IFERROR(VLOOKUP(Orders!$B1008,Returns!$B:$C,2,0),"No")</f>
        <v>No</v>
      </c>
      <c r="X1008" s="3" t="str">
        <f>IFERROR((INDEX(Returns!$C$2:$C$801, MATCH(B1008, Returns!$B$2:$B$801, 0))), "No")</f>
        <v>No</v>
      </c>
    </row>
    <row r="1009" spans="1:24">
      <c r="A1009" s="1">
        <v>1008</v>
      </c>
      <c r="B1009" t="s">
        <v>6680</v>
      </c>
      <c r="C1009" s="2">
        <v>43045</v>
      </c>
      <c r="D1009" s="2">
        <v>43048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  <c r="V1009" s="3" t="str">
        <f>IF(M1009=People!$B$2, People!$A$2, IF(M1009=People!$B$3, People!$A$3, IF(M1009=People!$B$4, People!$A$4, IF(M1009=People!$B$5, People!$A$5, 0))))</f>
        <v>Anna Andreadi</v>
      </c>
      <c r="W1009" s="3" t="str">
        <f>IFERROR(VLOOKUP(Orders!$B1009,Returns!$B:$C,2,0),"No")</f>
        <v>No</v>
      </c>
      <c r="X1009" s="3" t="str">
        <f>IFERROR((INDEX(Returns!$C$2:$C$801, MATCH(B1009, Returns!$B$2:$B$801, 0))), "No")</f>
        <v>No</v>
      </c>
    </row>
    <row r="1010" spans="1:24">
      <c r="A1010" s="1">
        <v>1009</v>
      </c>
      <c r="B1010" t="s">
        <v>6681</v>
      </c>
      <c r="C1010" s="2">
        <v>43825</v>
      </c>
      <c r="D1010" s="2">
        <v>43831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  <c r="V1010" s="3" t="str">
        <f>IF(M1010=People!$B$2, People!$A$2, IF(M1010=People!$B$3, People!$A$3, IF(M1010=People!$B$4, People!$A$4, IF(M1010=People!$B$5, People!$A$5, 0))))</f>
        <v>Kelly Williams</v>
      </c>
      <c r="W1010" s="3" t="str">
        <f>IFERROR(VLOOKUP(Orders!$B1010,Returns!$B:$C,2,0),"No")</f>
        <v>No</v>
      </c>
      <c r="X1010" s="3" t="str">
        <f>IFERROR((INDEX(Returns!$C$2:$C$801, MATCH(B1010, Returns!$B$2:$B$801, 0))), "No")</f>
        <v>No</v>
      </c>
    </row>
    <row r="1011" spans="1:24">
      <c r="A1011" s="1">
        <v>1010</v>
      </c>
      <c r="B1011" t="s">
        <v>6682</v>
      </c>
      <c r="C1011" s="2">
        <v>43678</v>
      </c>
      <c r="D1011" s="2">
        <v>43680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  <c r="V1011" s="3" t="str">
        <f>IF(M1011=People!$B$2, People!$A$2, IF(M1011=People!$B$3, People!$A$3, IF(M1011=People!$B$4, People!$A$4, IF(M1011=People!$B$5, People!$A$5, 0))))</f>
        <v>Kelly Williams</v>
      </c>
      <c r="W1011" s="3" t="str">
        <f>IFERROR(VLOOKUP(Orders!$B1011,Returns!$B:$C,2,0),"No")</f>
        <v>No</v>
      </c>
      <c r="X1011" s="3" t="str">
        <f>IFERROR((INDEX(Returns!$C$2:$C$801, MATCH(B1011, Returns!$B$2:$B$801, 0))), "No")</f>
        <v>No</v>
      </c>
    </row>
    <row r="1012" spans="1:24">
      <c r="A1012" s="1">
        <v>1011</v>
      </c>
      <c r="B1012" t="s">
        <v>6683</v>
      </c>
      <c r="C1012" s="2">
        <v>42698</v>
      </c>
      <c r="D1012" s="2">
        <v>42700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  <c r="V1012" s="3" t="str">
        <f>IF(M1012=People!$B$2, People!$A$2, IF(M1012=People!$B$3, People!$A$3, IF(M1012=People!$B$4, People!$A$4, IF(M1012=People!$B$5, People!$A$5, 0))))</f>
        <v>Anna Andreadi</v>
      </c>
      <c r="W1012" s="3" t="str">
        <f>IFERROR(VLOOKUP(Orders!$B1012,Returns!$B:$C,2,0),"No")</f>
        <v>No</v>
      </c>
      <c r="X1012" s="3" t="str">
        <f>IFERROR((INDEX(Returns!$C$2:$C$801, MATCH(B1012, Returns!$B$2:$B$801, 0))), "No")</f>
        <v>No</v>
      </c>
    </row>
    <row r="1013" spans="1:24">
      <c r="A1013" s="1">
        <v>1012</v>
      </c>
      <c r="B1013" t="s">
        <v>6684</v>
      </c>
      <c r="C1013" s="2">
        <v>43633</v>
      </c>
      <c r="D1013" s="2">
        <v>43637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  <c r="V1013" s="3" t="str">
        <f>IF(M1013=People!$B$2, People!$A$2, IF(M1013=People!$B$3, People!$A$3, IF(M1013=People!$B$4, People!$A$4, IF(M1013=People!$B$5, People!$A$5, 0))))</f>
        <v>Anna Andreadi</v>
      </c>
      <c r="W1013" s="3" t="str">
        <f>IFERROR(VLOOKUP(Orders!$B1013,Returns!$B:$C,2,0),"No")</f>
        <v>No</v>
      </c>
      <c r="X1013" s="3" t="str">
        <f>IFERROR((INDEX(Returns!$C$2:$C$801, MATCH(B1013, Returns!$B$2:$B$801, 0))), "No")</f>
        <v>No</v>
      </c>
    </row>
    <row r="1014" spans="1:24">
      <c r="A1014" s="1">
        <v>1013</v>
      </c>
      <c r="B1014" t="s">
        <v>6684</v>
      </c>
      <c r="C1014" s="2">
        <v>43633</v>
      </c>
      <c r="D1014" s="2">
        <v>43637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  <c r="V1014" s="3" t="str">
        <f>IF(M1014=People!$B$2, People!$A$2, IF(M1014=People!$B$3, People!$A$3, IF(M1014=People!$B$4, People!$A$4, IF(M1014=People!$B$5, People!$A$5, 0))))</f>
        <v>Anna Andreadi</v>
      </c>
      <c r="W1014" s="3" t="str">
        <f>IFERROR(VLOOKUP(Orders!$B1014,Returns!$B:$C,2,0),"No")</f>
        <v>No</v>
      </c>
      <c r="X1014" s="3" t="str">
        <f>IFERROR((INDEX(Returns!$C$2:$C$801, MATCH(B1014, Returns!$B$2:$B$801, 0))), "No")</f>
        <v>No</v>
      </c>
    </row>
    <row r="1015" spans="1:24">
      <c r="A1015" s="1">
        <v>1014</v>
      </c>
      <c r="B1015" t="s">
        <v>6194</v>
      </c>
      <c r="C1015" s="2">
        <v>43090</v>
      </c>
      <c r="D1015" s="2">
        <v>43093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  <c r="V1015" s="3" t="str">
        <f>IF(M1015=People!$B$2, People!$A$2, IF(M1015=People!$B$3, People!$A$3, IF(M1015=People!$B$4, People!$A$4, IF(M1015=People!$B$5, People!$A$5, 0))))</f>
        <v>Anna Andreadi</v>
      </c>
      <c r="W1015" s="3" t="str">
        <f>IFERROR(VLOOKUP(Orders!$B1015,Returns!$B:$C,2,0),"No")</f>
        <v>Yes</v>
      </c>
      <c r="X1015" s="3" t="str">
        <f>IFERROR((INDEX(Returns!$C$2:$C$801, MATCH(B1015, Returns!$B$2:$B$801, 0))), "No")</f>
        <v>Yes</v>
      </c>
    </row>
    <row r="1016" spans="1:24">
      <c r="A1016" s="1">
        <v>1015</v>
      </c>
      <c r="B1016" t="s">
        <v>6194</v>
      </c>
      <c r="C1016" s="2">
        <v>43090</v>
      </c>
      <c r="D1016" s="2">
        <v>43093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  <c r="V1016" s="3" t="str">
        <f>IF(M1016=People!$B$2, People!$A$2, IF(M1016=People!$B$3, People!$A$3, IF(M1016=People!$B$4, People!$A$4, IF(M1016=People!$B$5, People!$A$5, 0))))</f>
        <v>Anna Andreadi</v>
      </c>
      <c r="W1016" s="3" t="str">
        <f>IFERROR(VLOOKUP(Orders!$B1016,Returns!$B:$C,2,0),"No")</f>
        <v>Yes</v>
      </c>
      <c r="X1016" s="3" t="str">
        <f>IFERROR((INDEX(Returns!$C$2:$C$801, MATCH(B1016, Returns!$B$2:$B$801, 0))), "No")</f>
        <v>Yes</v>
      </c>
    </row>
    <row r="1017" spans="1:24">
      <c r="A1017" s="1">
        <v>1016</v>
      </c>
      <c r="B1017" t="s">
        <v>6685</v>
      </c>
      <c r="C1017" s="2">
        <v>42995</v>
      </c>
      <c r="D1017" s="2">
        <v>42997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  <c r="V1017" s="3" t="str">
        <f>IF(M1017=People!$B$2, People!$A$2, IF(M1017=People!$B$3, People!$A$3, IF(M1017=People!$B$4, People!$A$4, IF(M1017=People!$B$5, People!$A$5, 0))))</f>
        <v>Anna Andreadi</v>
      </c>
      <c r="W1017" s="3" t="str">
        <f>IFERROR(VLOOKUP(Orders!$B1017,Returns!$B:$C,2,0),"No")</f>
        <v>No</v>
      </c>
      <c r="X1017" s="3" t="str">
        <f>IFERROR((INDEX(Returns!$C$2:$C$801, MATCH(B1017, Returns!$B$2:$B$801, 0))), "No")</f>
        <v>No</v>
      </c>
    </row>
    <row r="1018" spans="1:24">
      <c r="A1018" s="1">
        <v>1017</v>
      </c>
      <c r="B1018" t="s">
        <v>6686</v>
      </c>
      <c r="C1018" s="2">
        <v>42922</v>
      </c>
      <c r="D1018" s="2">
        <v>42926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  <c r="V1018" s="3" t="str">
        <f>IF(M1018=People!$B$2, People!$A$2, IF(M1018=People!$B$3, People!$A$3, IF(M1018=People!$B$4, People!$A$4, IF(M1018=People!$B$5, People!$A$5, 0))))</f>
        <v>Chuck Magee</v>
      </c>
      <c r="W1018" s="3" t="str">
        <f>IFERROR(VLOOKUP(Orders!$B1018,Returns!$B:$C,2,0),"No")</f>
        <v>No</v>
      </c>
      <c r="X1018" s="3" t="str">
        <f>IFERROR((INDEX(Returns!$C$2:$C$801, MATCH(B1018, Returns!$B$2:$B$801, 0))), "No")</f>
        <v>No</v>
      </c>
    </row>
    <row r="1019" spans="1:24">
      <c r="A1019" s="1">
        <v>1018</v>
      </c>
      <c r="B1019" t="s">
        <v>6686</v>
      </c>
      <c r="C1019" s="2">
        <v>42922</v>
      </c>
      <c r="D1019" s="2">
        <v>42926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  <c r="V1019" s="3" t="str">
        <f>IF(M1019=People!$B$2, People!$A$2, IF(M1019=People!$B$3, People!$A$3, IF(M1019=People!$B$4, People!$A$4, IF(M1019=People!$B$5, People!$A$5, 0))))</f>
        <v>Chuck Magee</v>
      </c>
      <c r="W1019" s="3" t="str">
        <f>IFERROR(VLOOKUP(Orders!$B1019,Returns!$B:$C,2,0),"No")</f>
        <v>No</v>
      </c>
      <c r="X1019" s="3" t="str">
        <f>IFERROR((INDEX(Returns!$C$2:$C$801, MATCH(B1019, Returns!$B$2:$B$801, 0))), "No")</f>
        <v>No</v>
      </c>
    </row>
    <row r="1020" spans="1:24">
      <c r="A1020" s="1">
        <v>1019</v>
      </c>
      <c r="B1020" t="s">
        <v>6686</v>
      </c>
      <c r="C1020" s="2">
        <v>42922</v>
      </c>
      <c r="D1020" s="2">
        <v>42926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  <c r="V1020" s="3" t="str">
        <f>IF(M1020=People!$B$2, People!$A$2, IF(M1020=People!$B$3, People!$A$3, IF(M1020=People!$B$4, People!$A$4, IF(M1020=People!$B$5, People!$A$5, 0))))</f>
        <v>Chuck Magee</v>
      </c>
      <c r="W1020" s="3" t="str">
        <f>IFERROR(VLOOKUP(Orders!$B1020,Returns!$B:$C,2,0),"No")</f>
        <v>No</v>
      </c>
      <c r="X1020" s="3" t="str">
        <f>IFERROR((INDEX(Returns!$C$2:$C$801, MATCH(B1020, Returns!$B$2:$B$801, 0))), "No")</f>
        <v>No</v>
      </c>
    </row>
    <row r="1021" spans="1:24">
      <c r="A1021" s="1">
        <v>1020</v>
      </c>
      <c r="B1021" t="s">
        <v>6686</v>
      </c>
      <c r="C1021" s="2">
        <v>42922</v>
      </c>
      <c r="D1021" s="2">
        <v>42926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  <c r="V1021" s="3" t="str">
        <f>IF(M1021=People!$B$2, People!$A$2, IF(M1021=People!$B$3, People!$A$3, IF(M1021=People!$B$4, People!$A$4, IF(M1021=People!$B$5, People!$A$5, 0))))</f>
        <v>Chuck Magee</v>
      </c>
      <c r="W1021" s="3" t="str">
        <f>IFERROR(VLOOKUP(Orders!$B1021,Returns!$B:$C,2,0),"No")</f>
        <v>No</v>
      </c>
      <c r="X1021" s="3" t="str">
        <f>IFERROR((INDEX(Returns!$C$2:$C$801, MATCH(B1021, Returns!$B$2:$B$801, 0))), "No")</f>
        <v>No</v>
      </c>
    </row>
    <row r="1022" spans="1:24">
      <c r="A1022" s="1">
        <v>1021</v>
      </c>
      <c r="B1022" t="s">
        <v>6687</v>
      </c>
      <c r="C1022" s="2">
        <v>42852</v>
      </c>
      <c r="D1022" s="2">
        <v>42858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  <c r="V1022" s="3" t="str">
        <f>IF(M1022=People!$B$2, People!$A$2, IF(M1022=People!$B$3, People!$A$3, IF(M1022=People!$B$4, People!$A$4, IF(M1022=People!$B$5, People!$A$5, 0))))</f>
        <v>Chuck Magee</v>
      </c>
      <c r="W1022" s="3" t="str">
        <f>IFERROR(VLOOKUP(Orders!$B1022,Returns!$B:$C,2,0),"No")</f>
        <v>No</v>
      </c>
      <c r="X1022" s="3" t="str">
        <f>IFERROR((INDEX(Returns!$C$2:$C$801, MATCH(B1022, Returns!$B$2:$B$801, 0))), "No")</f>
        <v>No</v>
      </c>
    </row>
    <row r="1023" spans="1:24">
      <c r="A1023" s="1">
        <v>1022</v>
      </c>
      <c r="B1023" t="s">
        <v>6687</v>
      </c>
      <c r="C1023" s="2">
        <v>42852</v>
      </c>
      <c r="D1023" s="2">
        <v>42858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  <c r="V1023" s="3" t="str">
        <f>IF(M1023=People!$B$2, People!$A$2, IF(M1023=People!$B$3, People!$A$3, IF(M1023=People!$B$4, People!$A$4, IF(M1023=People!$B$5, People!$A$5, 0))))</f>
        <v>Chuck Magee</v>
      </c>
      <c r="W1023" s="3" t="str">
        <f>IFERROR(VLOOKUP(Orders!$B1023,Returns!$B:$C,2,0),"No")</f>
        <v>No</v>
      </c>
      <c r="X1023" s="3" t="str">
        <f>IFERROR((INDEX(Returns!$C$2:$C$801, MATCH(B1023, Returns!$B$2:$B$801, 0))), "No")</f>
        <v>No</v>
      </c>
    </row>
    <row r="1024" spans="1:24">
      <c r="A1024" s="1">
        <v>1023</v>
      </c>
      <c r="B1024" t="s">
        <v>6687</v>
      </c>
      <c r="C1024" s="2">
        <v>42852</v>
      </c>
      <c r="D1024" s="2">
        <v>42858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  <c r="V1024" s="3" t="str">
        <f>IF(M1024=People!$B$2, People!$A$2, IF(M1024=People!$B$3, People!$A$3, IF(M1024=People!$B$4, People!$A$4, IF(M1024=People!$B$5, People!$A$5, 0))))</f>
        <v>Chuck Magee</v>
      </c>
      <c r="W1024" s="3" t="str">
        <f>IFERROR(VLOOKUP(Orders!$B1024,Returns!$B:$C,2,0),"No")</f>
        <v>No</v>
      </c>
      <c r="X1024" s="3" t="str">
        <f>IFERROR((INDEX(Returns!$C$2:$C$801, MATCH(B1024, Returns!$B$2:$B$801, 0))), "No")</f>
        <v>No</v>
      </c>
    </row>
    <row r="1025" spans="1:24">
      <c r="A1025" s="1">
        <v>1024</v>
      </c>
      <c r="B1025" t="s">
        <v>6688</v>
      </c>
      <c r="C1025" s="2">
        <v>42902</v>
      </c>
      <c r="D1025" s="2">
        <v>42906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3" t="str">
        <f>IF(M1025=People!$B$2, People!$A$2, IF(M1025=People!$B$3, People!$A$3, IF(M1025=People!$B$4, People!$A$4, IF(M1025=People!$B$5, People!$A$5, 0))))</f>
        <v>Chuck Magee</v>
      </c>
      <c r="W1025" s="3" t="str">
        <f>IFERROR(VLOOKUP(Orders!$B1025,Returns!$B:$C,2,0),"No")</f>
        <v>No</v>
      </c>
      <c r="X1025" s="3" t="str">
        <f>IFERROR((INDEX(Returns!$C$2:$C$801, MATCH(B1025, Returns!$B$2:$B$801, 0))), "No")</f>
        <v>No</v>
      </c>
    </row>
    <row r="1026" spans="1:24">
      <c r="A1026" s="1">
        <v>1025</v>
      </c>
      <c r="B1026" t="s">
        <v>6689</v>
      </c>
      <c r="C1026" s="2">
        <v>43816</v>
      </c>
      <c r="D1026" s="2">
        <v>43819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  <c r="V1026" s="3" t="str">
        <f>IF(M1026=People!$B$2, People!$A$2, IF(M1026=People!$B$3, People!$A$3, IF(M1026=People!$B$4, People!$A$4, IF(M1026=People!$B$5, People!$A$5, 0))))</f>
        <v>Anna Andreadi</v>
      </c>
      <c r="W1026" s="3" t="str">
        <f>IFERROR(VLOOKUP(Orders!$B1026,Returns!$B:$C,2,0),"No")</f>
        <v>No</v>
      </c>
      <c r="X1026" s="3" t="str">
        <f>IFERROR((INDEX(Returns!$C$2:$C$801, MATCH(B1026, Returns!$B$2:$B$801, 0))), "No")</f>
        <v>No</v>
      </c>
    </row>
    <row r="1027" spans="1:24">
      <c r="A1027" s="1">
        <v>1026</v>
      </c>
      <c r="B1027" t="s">
        <v>6055</v>
      </c>
      <c r="C1027" s="2">
        <v>43111</v>
      </c>
      <c r="D1027" s="2">
        <v>43113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  <c r="V1027" s="3" t="str">
        <f>IF(M1027=People!$B$2, People!$A$2, IF(M1027=People!$B$3, People!$A$3, IF(M1027=People!$B$4, People!$A$4, IF(M1027=People!$B$5, People!$A$5, 0))))</f>
        <v>Chuck Magee</v>
      </c>
      <c r="W1027" s="3" t="str">
        <f>IFERROR(VLOOKUP(Orders!$B1027,Returns!$B:$C,2,0),"No")</f>
        <v>Yes</v>
      </c>
      <c r="X1027" s="3" t="str">
        <f>IFERROR((INDEX(Returns!$C$2:$C$801, MATCH(B1027, Returns!$B$2:$B$801, 0))), "No")</f>
        <v>Yes</v>
      </c>
    </row>
    <row r="1028" spans="1:24">
      <c r="A1028" s="1">
        <v>1027</v>
      </c>
      <c r="B1028" t="s">
        <v>6055</v>
      </c>
      <c r="C1028" s="2">
        <v>43111</v>
      </c>
      <c r="D1028" s="2">
        <v>43113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  <c r="V1028" s="3" t="str">
        <f>IF(M1028=People!$B$2, People!$A$2, IF(M1028=People!$B$3, People!$A$3, IF(M1028=People!$B$4, People!$A$4, IF(M1028=People!$B$5, People!$A$5, 0))))</f>
        <v>Chuck Magee</v>
      </c>
      <c r="W1028" s="3" t="str">
        <f>IFERROR(VLOOKUP(Orders!$B1028,Returns!$B:$C,2,0),"No")</f>
        <v>Yes</v>
      </c>
      <c r="X1028" s="3" t="str">
        <f>IFERROR((INDEX(Returns!$C$2:$C$801, MATCH(B1028, Returns!$B$2:$B$801, 0))), "No")</f>
        <v>Yes</v>
      </c>
    </row>
    <row r="1029" spans="1:24">
      <c r="A1029" s="1">
        <v>1028</v>
      </c>
      <c r="B1029" t="s">
        <v>6055</v>
      </c>
      <c r="C1029" s="2">
        <v>43111</v>
      </c>
      <c r="D1029" s="2">
        <v>43113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3" t="str">
        <f>IF(M1029=People!$B$2, People!$A$2, IF(M1029=People!$B$3, People!$A$3, IF(M1029=People!$B$4, People!$A$4, IF(M1029=People!$B$5, People!$A$5, 0))))</f>
        <v>Chuck Magee</v>
      </c>
      <c r="W1029" s="3" t="str">
        <f>IFERROR(VLOOKUP(Orders!$B1029,Returns!$B:$C,2,0),"No")</f>
        <v>Yes</v>
      </c>
      <c r="X1029" s="3" t="str">
        <f>IFERROR((INDEX(Returns!$C$2:$C$801, MATCH(B1029, Returns!$B$2:$B$801, 0))), "No")</f>
        <v>Yes</v>
      </c>
    </row>
    <row r="1030" spans="1:24">
      <c r="A1030" s="1">
        <v>1029</v>
      </c>
      <c r="B1030" t="s">
        <v>6690</v>
      </c>
      <c r="C1030" s="2">
        <v>42562</v>
      </c>
      <c r="D1030" s="2">
        <v>42566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  <c r="V1030" s="3" t="str">
        <f>IF(M1030=People!$B$2, People!$A$2, IF(M1030=People!$B$3, People!$A$3, IF(M1030=People!$B$4, People!$A$4, IF(M1030=People!$B$5, People!$A$5, 0))))</f>
        <v>Chuck Magee</v>
      </c>
      <c r="W1030" s="3" t="str">
        <f>IFERROR(VLOOKUP(Orders!$B1030,Returns!$B:$C,2,0),"No")</f>
        <v>No</v>
      </c>
      <c r="X1030" s="3" t="str">
        <f>IFERROR((INDEX(Returns!$C$2:$C$801, MATCH(B1030, Returns!$B$2:$B$801, 0))), "No")</f>
        <v>No</v>
      </c>
    </row>
    <row r="1031" spans="1:24">
      <c r="A1031" s="1">
        <v>1030</v>
      </c>
      <c r="B1031" t="s">
        <v>6690</v>
      </c>
      <c r="C1031" s="2">
        <v>42562</v>
      </c>
      <c r="D1031" s="2">
        <v>42566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  <c r="V1031" s="3" t="str">
        <f>IF(M1031=People!$B$2, People!$A$2, IF(M1031=People!$B$3, People!$A$3, IF(M1031=People!$B$4, People!$A$4, IF(M1031=People!$B$5, People!$A$5, 0))))</f>
        <v>Chuck Magee</v>
      </c>
      <c r="W1031" s="3" t="str">
        <f>IFERROR(VLOOKUP(Orders!$B1031,Returns!$B:$C,2,0),"No")</f>
        <v>No</v>
      </c>
      <c r="X1031" s="3" t="str">
        <f>IFERROR((INDEX(Returns!$C$2:$C$801, MATCH(B1031, Returns!$B$2:$B$801, 0))), "No")</f>
        <v>No</v>
      </c>
    </row>
    <row r="1032" spans="1:24">
      <c r="A1032" s="1">
        <v>1031</v>
      </c>
      <c r="B1032" t="s">
        <v>6690</v>
      </c>
      <c r="C1032" s="2">
        <v>42562</v>
      </c>
      <c r="D1032" s="2">
        <v>42566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  <c r="V1032" s="3" t="str">
        <f>IF(M1032=People!$B$2, People!$A$2, IF(M1032=People!$B$3, People!$A$3, IF(M1032=People!$B$4, People!$A$4, IF(M1032=People!$B$5, People!$A$5, 0))))</f>
        <v>Chuck Magee</v>
      </c>
      <c r="W1032" s="3" t="str">
        <f>IFERROR(VLOOKUP(Orders!$B1032,Returns!$B:$C,2,0),"No")</f>
        <v>No</v>
      </c>
      <c r="X1032" s="3" t="str">
        <f>IFERROR((INDEX(Returns!$C$2:$C$801, MATCH(B1032, Returns!$B$2:$B$801, 0))), "No")</f>
        <v>No</v>
      </c>
    </row>
    <row r="1033" spans="1:24">
      <c r="A1033" s="1">
        <v>1032</v>
      </c>
      <c r="B1033" t="s">
        <v>6690</v>
      </c>
      <c r="C1033" s="2">
        <v>42562</v>
      </c>
      <c r="D1033" s="2">
        <v>42566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  <c r="V1033" s="3" t="str">
        <f>IF(M1033=People!$B$2, People!$A$2, IF(M1033=People!$B$3, People!$A$3, IF(M1033=People!$B$4, People!$A$4, IF(M1033=People!$B$5, People!$A$5, 0))))</f>
        <v>Chuck Magee</v>
      </c>
      <c r="W1033" s="3" t="str">
        <f>IFERROR(VLOOKUP(Orders!$B1033,Returns!$B:$C,2,0),"No")</f>
        <v>No</v>
      </c>
      <c r="X1033" s="3" t="str">
        <f>IFERROR((INDEX(Returns!$C$2:$C$801, MATCH(B1033, Returns!$B$2:$B$801, 0))), "No")</f>
        <v>No</v>
      </c>
    </row>
    <row r="1034" spans="1:24">
      <c r="A1034" s="1">
        <v>1033</v>
      </c>
      <c r="B1034" t="s">
        <v>6690</v>
      </c>
      <c r="C1034" s="2">
        <v>42562</v>
      </c>
      <c r="D1034" s="2">
        <v>42566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  <c r="V1034" s="3" t="str">
        <f>IF(M1034=People!$B$2, People!$A$2, IF(M1034=People!$B$3, People!$A$3, IF(M1034=People!$B$4, People!$A$4, IF(M1034=People!$B$5, People!$A$5, 0))))</f>
        <v>Chuck Magee</v>
      </c>
      <c r="W1034" s="3" t="str">
        <f>IFERROR(VLOOKUP(Orders!$B1034,Returns!$B:$C,2,0),"No")</f>
        <v>No</v>
      </c>
      <c r="X1034" s="3" t="str">
        <f>IFERROR((INDEX(Returns!$C$2:$C$801, MATCH(B1034, Returns!$B$2:$B$801, 0))), "No")</f>
        <v>No</v>
      </c>
    </row>
    <row r="1035" spans="1:24">
      <c r="A1035" s="1">
        <v>1034</v>
      </c>
      <c r="B1035" t="s">
        <v>6691</v>
      </c>
      <c r="C1035" s="2">
        <v>43424</v>
      </c>
      <c r="D1035" s="2">
        <v>43426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  <c r="V1035" s="3" t="str">
        <f>IF(M1035=People!$B$2, People!$A$2, IF(M1035=People!$B$3, People!$A$3, IF(M1035=People!$B$4, People!$A$4, IF(M1035=People!$B$5, People!$A$5, 0))))</f>
        <v>Chuck Magee</v>
      </c>
      <c r="W1035" s="3" t="str">
        <f>IFERROR(VLOOKUP(Orders!$B1035,Returns!$B:$C,2,0),"No")</f>
        <v>No</v>
      </c>
      <c r="X1035" s="3" t="str">
        <f>IFERROR((INDEX(Returns!$C$2:$C$801, MATCH(B1035, Returns!$B$2:$B$801, 0))), "No")</f>
        <v>No</v>
      </c>
    </row>
    <row r="1036" spans="1:24">
      <c r="A1036" s="1">
        <v>1035</v>
      </c>
      <c r="B1036" t="s">
        <v>6691</v>
      </c>
      <c r="C1036" s="2">
        <v>43424</v>
      </c>
      <c r="D1036" s="2">
        <v>43426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  <c r="V1036" s="3" t="str">
        <f>IF(M1036=People!$B$2, People!$A$2, IF(M1036=People!$B$3, People!$A$3, IF(M1036=People!$B$4, People!$A$4, IF(M1036=People!$B$5, People!$A$5, 0))))</f>
        <v>Chuck Magee</v>
      </c>
      <c r="W1036" s="3" t="str">
        <f>IFERROR(VLOOKUP(Orders!$B1036,Returns!$B:$C,2,0),"No")</f>
        <v>No</v>
      </c>
      <c r="X1036" s="3" t="str">
        <f>IFERROR((INDEX(Returns!$C$2:$C$801, MATCH(B1036, Returns!$B$2:$B$801, 0))), "No")</f>
        <v>No</v>
      </c>
    </row>
    <row r="1037" spans="1:24">
      <c r="A1037" s="1">
        <v>1036</v>
      </c>
      <c r="B1037" t="s">
        <v>6691</v>
      </c>
      <c r="C1037" s="2">
        <v>43424</v>
      </c>
      <c r="D1037" s="2">
        <v>43426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  <c r="V1037" s="3" t="str">
        <f>IF(M1037=People!$B$2, People!$A$2, IF(M1037=People!$B$3, People!$A$3, IF(M1037=People!$B$4, People!$A$4, IF(M1037=People!$B$5, People!$A$5, 0))))</f>
        <v>Chuck Magee</v>
      </c>
      <c r="W1037" s="3" t="str">
        <f>IFERROR(VLOOKUP(Orders!$B1037,Returns!$B:$C,2,0),"No")</f>
        <v>No</v>
      </c>
      <c r="X1037" s="3" t="str">
        <f>IFERROR((INDEX(Returns!$C$2:$C$801, MATCH(B1037, Returns!$B$2:$B$801, 0))), "No")</f>
        <v>No</v>
      </c>
    </row>
    <row r="1038" spans="1:24">
      <c r="A1038" s="1">
        <v>1037</v>
      </c>
      <c r="B1038" t="s">
        <v>6692</v>
      </c>
      <c r="C1038" s="2">
        <v>43212</v>
      </c>
      <c r="D1038" s="2">
        <v>43216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  <c r="V1038" s="3" t="str">
        <f>IF(M1038=People!$B$2, People!$A$2, IF(M1038=People!$B$3, People!$A$3, IF(M1038=People!$B$4, People!$A$4, IF(M1038=People!$B$5, People!$A$5, 0))))</f>
        <v>Kelly Williams</v>
      </c>
      <c r="W1038" s="3" t="str">
        <f>IFERROR(VLOOKUP(Orders!$B1038,Returns!$B:$C,2,0),"No")</f>
        <v>No</v>
      </c>
      <c r="X1038" s="3" t="str">
        <f>IFERROR((INDEX(Returns!$C$2:$C$801, MATCH(B1038, Returns!$B$2:$B$801, 0))), "No")</f>
        <v>No</v>
      </c>
    </row>
    <row r="1039" spans="1:24">
      <c r="A1039" s="1">
        <v>1038</v>
      </c>
      <c r="B1039" t="s">
        <v>6693</v>
      </c>
      <c r="C1039" s="2">
        <v>42899</v>
      </c>
      <c r="D1039" s="2">
        <v>42900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  <c r="V1039" s="3" t="str">
        <f>IF(M1039=People!$B$2, People!$A$2, IF(M1039=People!$B$3, People!$A$3, IF(M1039=People!$B$4, People!$A$4, IF(M1039=People!$B$5, People!$A$5, 0))))</f>
        <v>Anna Andreadi</v>
      </c>
      <c r="W1039" s="3" t="str">
        <f>IFERROR(VLOOKUP(Orders!$B1039,Returns!$B:$C,2,0),"No")</f>
        <v>No</v>
      </c>
      <c r="X1039" s="3" t="str">
        <f>IFERROR((INDEX(Returns!$C$2:$C$801, MATCH(B1039, Returns!$B$2:$B$801, 0))), "No")</f>
        <v>No</v>
      </c>
    </row>
    <row r="1040" spans="1:24">
      <c r="A1040" s="1">
        <v>1039</v>
      </c>
      <c r="B1040" t="s">
        <v>6694</v>
      </c>
      <c r="C1040" s="2">
        <v>43789</v>
      </c>
      <c r="D1040" s="2">
        <v>43790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  <c r="V1040" s="3" t="str">
        <f>IF(M1040=People!$B$2, People!$A$2, IF(M1040=People!$B$3, People!$A$3, IF(M1040=People!$B$4, People!$A$4, IF(M1040=People!$B$5, People!$A$5, 0))))</f>
        <v>Cassandra Brandow</v>
      </c>
      <c r="W1040" s="3" t="str">
        <f>IFERROR(VLOOKUP(Orders!$B1040,Returns!$B:$C,2,0),"No")</f>
        <v>No</v>
      </c>
      <c r="X1040" s="3" t="str">
        <f>IFERROR((INDEX(Returns!$C$2:$C$801, MATCH(B1040, Returns!$B$2:$B$801, 0))), "No")</f>
        <v>No</v>
      </c>
    </row>
    <row r="1041" spans="1:24">
      <c r="A1041" s="1">
        <v>1040</v>
      </c>
      <c r="B1041" t="s">
        <v>6694</v>
      </c>
      <c r="C1041" s="2">
        <v>43789</v>
      </c>
      <c r="D1041" s="2">
        <v>43790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  <c r="V1041" s="3" t="str">
        <f>IF(M1041=People!$B$2, People!$A$2, IF(M1041=People!$B$3, People!$A$3, IF(M1041=People!$B$4, People!$A$4, IF(M1041=People!$B$5, People!$A$5, 0))))</f>
        <v>Cassandra Brandow</v>
      </c>
      <c r="W1041" s="3" t="str">
        <f>IFERROR(VLOOKUP(Orders!$B1041,Returns!$B:$C,2,0),"No")</f>
        <v>No</v>
      </c>
      <c r="X1041" s="3" t="str">
        <f>IFERROR((INDEX(Returns!$C$2:$C$801, MATCH(B1041, Returns!$B$2:$B$801, 0))), "No")</f>
        <v>No</v>
      </c>
    </row>
    <row r="1042" spans="1:24">
      <c r="A1042" s="1">
        <v>1041</v>
      </c>
      <c r="B1042" t="s">
        <v>6695</v>
      </c>
      <c r="C1042" s="2">
        <v>43179</v>
      </c>
      <c r="D1042" s="2">
        <v>43183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  <c r="V1042" s="3" t="str">
        <f>IF(M1042=People!$B$2, People!$A$2, IF(M1042=People!$B$3, People!$A$3, IF(M1042=People!$B$4, People!$A$4, IF(M1042=People!$B$5, People!$A$5, 0))))</f>
        <v>Kelly Williams</v>
      </c>
      <c r="W1042" s="3" t="str">
        <f>IFERROR(VLOOKUP(Orders!$B1042,Returns!$B:$C,2,0),"No")</f>
        <v>No</v>
      </c>
      <c r="X1042" s="3" t="str">
        <f>IFERROR((INDEX(Returns!$C$2:$C$801, MATCH(B1042, Returns!$B$2:$B$801, 0))), "No")</f>
        <v>No</v>
      </c>
    </row>
    <row r="1043" spans="1:24">
      <c r="A1043" s="1">
        <v>1042</v>
      </c>
      <c r="B1043" t="s">
        <v>6696</v>
      </c>
      <c r="C1043" s="2">
        <v>43349</v>
      </c>
      <c r="D1043" s="2">
        <v>43352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  <c r="V1043" s="3" t="str">
        <f>IF(M1043=People!$B$2, People!$A$2, IF(M1043=People!$B$3, People!$A$3, IF(M1043=People!$B$4, People!$A$4, IF(M1043=People!$B$5, People!$A$5, 0))))</f>
        <v>Chuck Magee</v>
      </c>
      <c r="W1043" s="3" t="str">
        <f>IFERROR(VLOOKUP(Orders!$B1043,Returns!$B:$C,2,0),"No")</f>
        <v>No</v>
      </c>
      <c r="X1043" s="3" t="str">
        <f>IFERROR((INDEX(Returns!$C$2:$C$801, MATCH(B1043, Returns!$B$2:$B$801, 0))), "No")</f>
        <v>No</v>
      </c>
    </row>
    <row r="1044" spans="1:24">
      <c r="A1044" s="1">
        <v>1043</v>
      </c>
      <c r="B1044" t="s">
        <v>6696</v>
      </c>
      <c r="C1044" s="2">
        <v>43349</v>
      </c>
      <c r="D1044" s="2">
        <v>43352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  <c r="V1044" s="3" t="str">
        <f>IF(M1044=People!$B$2, People!$A$2, IF(M1044=People!$B$3, People!$A$3, IF(M1044=People!$B$4, People!$A$4, IF(M1044=People!$B$5, People!$A$5, 0))))</f>
        <v>Chuck Magee</v>
      </c>
      <c r="W1044" s="3" t="str">
        <f>IFERROR(VLOOKUP(Orders!$B1044,Returns!$B:$C,2,0),"No")</f>
        <v>No</v>
      </c>
      <c r="X1044" s="3" t="str">
        <f>IFERROR((INDEX(Returns!$C$2:$C$801, MATCH(B1044, Returns!$B$2:$B$801, 0))), "No")</f>
        <v>No</v>
      </c>
    </row>
    <row r="1045" spans="1:24">
      <c r="A1045" s="1">
        <v>1044</v>
      </c>
      <c r="B1045" t="s">
        <v>6697</v>
      </c>
      <c r="C1045" s="2">
        <v>43655</v>
      </c>
      <c r="D1045" s="2">
        <v>43658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  <c r="V1045" s="3" t="str">
        <f>IF(M1045=People!$B$2, People!$A$2, IF(M1045=People!$B$3, People!$A$3, IF(M1045=People!$B$4, People!$A$4, IF(M1045=People!$B$5, People!$A$5, 0))))</f>
        <v>Kelly Williams</v>
      </c>
      <c r="W1045" s="3" t="str">
        <f>IFERROR(VLOOKUP(Orders!$B1045,Returns!$B:$C,2,0),"No")</f>
        <v>No</v>
      </c>
      <c r="X1045" s="3" t="str">
        <f>IFERROR((INDEX(Returns!$C$2:$C$801, MATCH(B1045, Returns!$B$2:$B$801, 0))), "No")</f>
        <v>No</v>
      </c>
    </row>
    <row r="1046" spans="1:24">
      <c r="A1046" s="1">
        <v>1045</v>
      </c>
      <c r="B1046" t="s">
        <v>6697</v>
      </c>
      <c r="C1046" s="2">
        <v>43655</v>
      </c>
      <c r="D1046" s="2">
        <v>43658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  <c r="V1046" s="3" t="str">
        <f>IF(M1046=People!$B$2, People!$A$2, IF(M1046=People!$B$3, People!$A$3, IF(M1046=People!$B$4, People!$A$4, IF(M1046=People!$B$5, People!$A$5, 0))))</f>
        <v>Kelly Williams</v>
      </c>
      <c r="W1046" s="3" t="str">
        <f>IFERROR(VLOOKUP(Orders!$B1046,Returns!$B:$C,2,0),"No")</f>
        <v>No</v>
      </c>
      <c r="X1046" s="3" t="str">
        <f>IFERROR((INDEX(Returns!$C$2:$C$801, MATCH(B1046, Returns!$B$2:$B$801, 0))), "No")</f>
        <v>No</v>
      </c>
    </row>
    <row r="1047" spans="1:24">
      <c r="A1047" s="1">
        <v>1046</v>
      </c>
      <c r="B1047" t="s">
        <v>6698</v>
      </c>
      <c r="C1047" s="2">
        <v>43750</v>
      </c>
      <c r="D1047" s="2">
        <v>43754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  <c r="V1047" s="3" t="str">
        <f>IF(M1047=People!$B$2, People!$A$2, IF(M1047=People!$B$3, People!$A$3, IF(M1047=People!$B$4, People!$A$4, IF(M1047=People!$B$5, People!$A$5, 0))))</f>
        <v>Kelly Williams</v>
      </c>
      <c r="W1047" s="3" t="str">
        <f>IFERROR(VLOOKUP(Orders!$B1047,Returns!$B:$C,2,0),"No")</f>
        <v>No</v>
      </c>
      <c r="X1047" s="3" t="str">
        <f>IFERROR((INDEX(Returns!$C$2:$C$801, MATCH(B1047, Returns!$B$2:$B$801, 0))), "No")</f>
        <v>No</v>
      </c>
    </row>
    <row r="1048" spans="1:24">
      <c r="A1048" s="1">
        <v>1047</v>
      </c>
      <c r="B1048" t="s">
        <v>6699</v>
      </c>
      <c r="C1048" s="2">
        <v>43167</v>
      </c>
      <c r="D1048" s="2">
        <v>43172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  <c r="V1048" s="3" t="str">
        <f>IF(M1048=People!$B$2, People!$A$2, IF(M1048=People!$B$3, People!$A$3, IF(M1048=People!$B$4, People!$A$4, IF(M1048=People!$B$5, People!$A$5, 0))))</f>
        <v>Cassandra Brandow</v>
      </c>
      <c r="W1048" s="3" t="str">
        <f>IFERROR(VLOOKUP(Orders!$B1048,Returns!$B:$C,2,0),"No")</f>
        <v>No</v>
      </c>
      <c r="X1048" s="3" t="str">
        <f>IFERROR((INDEX(Returns!$C$2:$C$801, MATCH(B1048, Returns!$B$2:$B$801, 0))), "No")</f>
        <v>No</v>
      </c>
    </row>
    <row r="1049" spans="1:24">
      <c r="A1049" s="1">
        <v>1048</v>
      </c>
      <c r="B1049" t="s">
        <v>6699</v>
      </c>
      <c r="C1049" s="2">
        <v>43167</v>
      </c>
      <c r="D1049" s="2">
        <v>43172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  <c r="V1049" s="3" t="str">
        <f>IF(M1049=People!$B$2, People!$A$2, IF(M1049=People!$B$3, People!$A$3, IF(M1049=People!$B$4, People!$A$4, IF(M1049=People!$B$5, People!$A$5, 0))))</f>
        <v>Cassandra Brandow</v>
      </c>
      <c r="W1049" s="3" t="str">
        <f>IFERROR(VLOOKUP(Orders!$B1049,Returns!$B:$C,2,0),"No")</f>
        <v>No</v>
      </c>
      <c r="X1049" s="3" t="str">
        <f>IFERROR((INDEX(Returns!$C$2:$C$801, MATCH(B1049, Returns!$B$2:$B$801, 0))), "No")</f>
        <v>No</v>
      </c>
    </row>
    <row r="1050" spans="1:24">
      <c r="A1050" s="1">
        <v>1049</v>
      </c>
      <c r="B1050" t="s">
        <v>6700</v>
      </c>
      <c r="C1050" s="2">
        <v>42517</v>
      </c>
      <c r="D1050" s="2">
        <v>42522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  <c r="V1050" s="3" t="str">
        <f>IF(M1050=People!$B$2, People!$A$2, IF(M1050=People!$B$3, People!$A$3, IF(M1050=People!$B$4, People!$A$4, IF(M1050=People!$B$5, People!$A$5, 0))))</f>
        <v>Anna Andreadi</v>
      </c>
      <c r="W1050" s="3" t="str">
        <f>IFERROR(VLOOKUP(Orders!$B1050,Returns!$B:$C,2,0),"No")</f>
        <v>No</v>
      </c>
      <c r="X1050" s="3" t="str">
        <f>IFERROR((INDEX(Returns!$C$2:$C$801, MATCH(B1050, Returns!$B$2:$B$801, 0))), "No")</f>
        <v>No</v>
      </c>
    </row>
    <row r="1051" spans="1:24">
      <c r="A1051" s="1">
        <v>1050</v>
      </c>
      <c r="B1051" t="s">
        <v>6700</v>
      </c>
      <c r="C1051" s="2">
        <v>42517</v>
      </c>
      <c r="D1051" s="2">
        <v>42522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  <c r="V1051" s="3" t="str">
        <f>IF(M1051=People!$B$2, People!$A$2, IF(M1051=People!$B$3, People!$A$3, IF(M1051=People!$B$4, People!$A$4, IF(M1051=People!$B$5, People!$A$5, 0))))</f>
        <v>Anna Andreadi</v>
      </c>
      <c r="W1051" s="3" t="str">
        <f>IFERROR(VLOOKUP(Orders!$B1051,Returns!$B:$C,2,0),"No")</f>
        <v>No</v>
      </c>
      <c r="X1051" s="3" t="str">
        <f>IFERROR((INDEX(Returns!$C$2:$C$801, MATCH(B1051, Returns!$B$2:$B$801, 0))), "No")</f>
        <v>No</v>
      </c>
    </row>
    <row r="1052" spans="1:24">
      <c r="A1052" s="1">
        <v>1051</v>
      </c>
      <c r="B1052" t="s">
        <v>6701</v>
      </c>
      <c r="C1052" s="2">
        <v>42919</v>
      </c>
      <c r="D1052" s="2">
        <v>42921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  <c r="V1052" s="3" t="str">
        <f>IF(M1052=People!$B$2, People!$A$2, IF(M1052=People!$B$3, People!$A$3, IF(M1052=People!$B$4, People!$A$4, IF(M1052=People!$B$5, People!$A$5, 0))))</f>
        <v>Chuck Magee</v>
      </c>
      <c r="W1052" s="3" t="str">
        <f>IFERROR(VLOOKUP(Orders!$B1052,Returns!$B:$C,2,0),"No")</f>
        <v>No</v>
      </c>
      <c r="X1052" s="3" t="str">
        <f>IFERROR((INDEX(Returns!$C$2:$C$801, MATCH(B1052, Returns!$B$2:$B$801, 0))), "No")</f>
        <v>No</v>
      </c>
    </row>
    <row r="1053" spans="1:24">
      <c r="A1053" s="1">
        <v>1052</v>
      </c>
      <c r="B1053" t="s">
        <v>6701</v>
      </c>
      <c r="C1053" s="2">
        <v>42919</v>
      </c>
      <c r="D1053" s="2">
        <v>42921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  <c r="V1053" s="3" t="str">
        <f>IF(M1053=People!$B$2, People!$A$2, IF(M1053=People!$B$3, People!$A$3, IF(M1053=People!$B$4, People!$A$4, IF(M1053=People!$B$5, People!$A$5, 0))))</f>
        <v>Chuck Magee</v>
      </c>
      <c r="W1053" s="3" t="str">
        <f>IFERROR(VLOOKUP(Orders!$B1053,Returns!$B:$C,2,0),"No")</f>
        <v>No</v>
      </c>
      <c r="X1053" s="3" t="str">
        <f>IFERROR((INDEX(Returns!$C$2:$C$801, MATCH(B1053, Returns!$B$2:$B$801, 0))), "No")</f>
        <v>No</v>
      </c>
    </row>
    <row r="1054" spans="1:24">
      <c r="A1054" s="1">
        <v>1053</v>
      </c>
      <c r="B1054" t="s">
        <v>6701</v>
      </c>
      <c r="C1054" s="2">
        <v>42919</v>
      </c>
      <c r="D1054" s="2">
        <v>42921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  <c r="V1054" s="3" t="str">
        <f>IF(M1054=People!$B$2, People!$A$2, IF(M1054=People!$B$3, People!$A$3, IF(M1054=People!$B$4, People!$A$4, IF(M1054=People!$B$5, People!$A$5, 0))))</f>
        <v>Chuck Magee</v>
      </c>
      <c r="W1054" s="3" t="str">
        <f>IFERROR(VLOOKUP(Orders!$B1054,Returns!$B:$C,2,0),"No")</f>
        <v>No</v>
      </c>
      <c r="X1054" s="3" t="str">
        <f>IFERROR((INDEX(Returns!$C$2:$C$801, MATCH(B1054, Returns!$B$2:$B$801, 0))), "No")</f>
        <v>No</v>
      </c>
    </row>
    <row r="1055" spans="1:24">
      <c r="A1055" s="1">
        <v>1054</v>
      </c>
      <c r="B1055" t="s">
        <v>6702</v>
      </c>
      <c r="C1055" s="2">
        <v>42829</v>
      </c>
      <c r="D1055" s="2">
        <v>42833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  <c r="V1055" s="3" t="str">
        <f>IF(M1055=People!$B$2, People!$A$2, IF(M1055=People!$B$3, People!$A$3, IF(M1055=People!$B$4, People!$A$4, IF(M1055=People!$B$5, People!$A$5, 0))))</f>
        <v>Chuck Magee</v>
      </c>
      <c r="W1055" s="3" t="str">
        <f>IFERROR(VLOOKUP(Orders!$B1055,Returns!$B:$C,2,0),"No")</f>
        <v>No</v>
      </c>
      <c r="X1055" s="3" t="str">
        <f>IFERROR((INDEX(Returns!$C$2:$C$801, MATCH(B1055, Returns!$B$2:$B$801, 0))), "No")</f>
        <v>No</v>
      </c>
    </row>
    <row r="1056" spans="1:24">
      <c r="A1056" s="1">
        <v>1055</v>
      </c>
      <c r="B1056" t="s">
        <v>6702</v>
      </c>
      <c r="C1056" s="2">
        <v>42829</v>
      </c>
      <c r="D1056" s="2">
        <v>42833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  <c r="V1056" s="3" t="str">
        <f>IF(M1056=People!$B$2, People!$A$2, IF(M1056=People!$B$3, People!$A$3, IF(M1056=People!$B$4, People!$A$4, IF(M1056=People!$B$5, People!$A$5, 0))))</f>
        <v>Chuck Magee</v>
      </c>
      <c r="W1056" s="3" t="str">
        <f>IFERROR(VLOOKUP(Orders!$B1056,Returns!$B:$C,2,0),"No")</f>
        <v>No</v>
      </c>
      <c r="X1056" s="3" t="str">
        <f>IFERROR((INDEX(Returns!$C$2:$C$801, MATCH(B1056, Returns!$B$2:$B$801, 0))), "No")</f>
        <v>No</v>
      </c>
    </row>
    <row r="1057" spans="1:24">
      <c r="A1057" s="1">
        <v>1056</v>
      </c>
      <c r="B1057" t="s">
        <v>6702</v>
      </c>
      <c r="C1057" s="2">
        <v>42829</v>
      </c>
      <c r="D1057" s="2">
        <v>42833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  <c r="V1057" s="3" t="str">
        <f>IF(M1057=People!$B$2, People!$A$2, IF(M1057=People!$B$3, People!$A$3, IF(M1057=People!$B$4, People!$A$4, IF(M1057=People!$B$5, People!$A$5, 0))))</f>
        <v>Chuck Magee</v>
      </c>
      <c r="W1057" s="3" t="str">
        <f>IFERROR(VLOOKUP(Orders!$B1057,Returns!$B:$C,2,0),"No")</f>
        <v>No</v>
      </c>
      <c r="X1057" s="3" t="str">
        <f>IFERROR((INDEX(Returns!$C$2:$C$801, MATCH(B1057, Returns!$B$2:$B$801, 0))), "No")</f>
        <v>No</v>
      </c>
    </row>
    <row r="1058" spans="1:24">
      <c r="A1058" s="1">
        <v>1057</v>
      </c>
      <c r="B1058" t="s">
        <v>6702</v>
      </c>
      <c r="C1058" s="2">
        <v>42829</v>
      </c>
      <c r="D1058" s="2">
        <v>42833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  <c r="V1058" s="3" t="str">
        <f>IF(M1058=People!$B$2, People!$A$2, IF(M1058=People!$B$3, People!$A$3, IF(M1058=People!$B$4, People!$A$4, IF(M1058=People!$B$5, People!$A$5, 0))))</f>
        <v>Chuck Magee</v>
      </c>
      <c r="W1058" s="3" t="str">
        <f>IFERROR(VLOOKUP(Orders!$B1058,Returns!$B:$C,2,0),"No")</f>
        <v>No</v>
      </c>
      <c r="X1058" s="3" t="str">
        <f>IFERROR((INDEX(Returns!$C$2:$C$801, MATCH(B1058, Returns!$B$2:$B$801, 0))), "No")</f>
        <v>No</v>
      </c>
    </row>
    <row r="1059" spans="1:24">
      <c r="A1059" s="1">
        <v>1058</v>
      </c>
      <c r="B1059" t="s">
        <v>6703</v>
      </c>
      <c r="C1059" s="2">
        <v>43809</v>
      </c>
      <c r="D1059" s="2">
        <v>43816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  <c r="V1059" s="3" t="str">
        <f>IF(M1059=People!$B$2, People!$A$2, IF(M1059=People!$B$3, People!$A$3, IF(M1059=People!$B$4, People!$A$4, IF(M1059=People!$B$5, People!$A$5, 0))))</f>
        <v>Anna Andreadi</v>
      </c>
      <c r="W1059" s="3" t="str">
        <f>IFERROR(VLOOKUP(Orders!$B1059,Returns!$B:$C,2,0),"No")</f>
        <v>No</v>
      </c>
      <c r="X1059" s="3" t="str">
        <f>IFERROR((INDEX(Returns!$C$2:$C$801, MATCH(B1059, Returns!$B$2:$B$801, 0))), "No")</f>
        <v>No</v>
      </c>
    </row>
    <row r="1060" spans="1:24">
      <c r="A1060" s="1">
        <v>1059</v>
      </c>
      <c r="B1060" t="s">
        <v>6703</v>
      </c>
      <c r="C1060" s="2">
        <v>43809</v>
      </c>
      <c r="D1060" s="2">
        <v>43816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  <c r="V1060" s="3" t="str">
        <f>IF(M1060=People!$B$2, People!$A$2, IF(M1060=People!$B$3, People!$A$3, IF(M1060=People!$B$4, People!$A$4, IF(M1060=People!$B$5, People!$A$5, 0))))</f>
        <v>Anna Andreadi</v>
      </c>
      <c r="W1060" s="3" t="str">
        <f>IFERROR(VLOOKUP(Orders!$B1060,Returns!$B:$C,2,0),"No")</f>
        <v>No</v>
      </c>
      <c r="X1060" s="3" t="str">
        <f>IFERROR((INDEX(Returns!$C$2:$C$801, MATCH(B1060, Returns!$B$2:$B$801, 0))), "No")</f>
        <v>No</v>
      </c>
    </row>
    <row r="1061" spans="1:24">
      <c r="A1061" s="1">
        <v>1060</v>
      </c>
      <c r="B1061" t="s">
        <v>6704</v>
      </c>
      <c r="C1061" s="2">
        <v>43428</v>
      </c>
      <c r="D1061" s="2">
        <v>43435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  <c r="V1061" s="3" t="str">
        <f>IF(M1061=People!$B$2, People!$A$2, IF(M1061=People!$B$3, People!$A$3, IF(M1061=People!$B$4, People!$A$4, IF(M1061=People!$B$5, People!$A$5, 0))))</f>
        <v>Chuck Magee</v>
      </c>
      <c r="W1061" s="3" t="str">
        <f>IFERROR(VLOOKUP(Orders!$B1061,Returns!$B:$C,2,0),"No")</f>
        <v>No</v>
      </c>
      <c r="X1061" s="3" t="str">
        <f>IFERROR((INDEX(Returns!$C$2:$C$801, MATCH(B1061, Returns!$B$2:$B$801, 0))), "No")</f>
        <v>No</v>
      </c>
    </row>
    <row r="1062" spans="1:24">
      <c r="A1062" s="1">
        <v>1061</v>
      </c>
      <c r="B1062" t="s">
        <v>6705</v>
      </c>
      <c r="C1062" s="2">
        <v>42817</v>
      </c>
      <c r="D1062" s="2">
        <v>42823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  <c r="V1062" s="3" t="str">
        <f>IF(M1062=People!$B$2, People!$A$2, IF(M1062=People!$B$3, People!$A$3, IF(M1062=People!$B$4, People!$A$4, IF(M1062=People!$B$5, People!$A$5, 0))))</f>
        <v>Kelly Williams</v>
      </c>
      <c r="W1062" s="3" t="str">
        <f>IFERROR(VLOOKUP(Orders!$B1062,Returns!$B:$C,2,0),"No")</f>
        <v>No</v>
      </c>
      <c r="X1062" s="3" t="str">
        <f>IFERROR((INDEX(Returns!$C$2:$C$801, MATCH(B1062, Returns!$B$2:$B$801, 0))), "No")</f>
        <v>No</v>
      </c>
    </row>
    <row r="1063" spans="1:24">
      <c r="A1063" s="1">
        <v>1062</v>
      </c>
      <c r="B1063" t="s">
        <v>6706</v>
      </c>
      <c r="C1063" s="2">
        <v>42841</v>
      </c>
      <c r="D1063" s="2">
        <v>42846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  <c r="V1063" s="3" t="str">
        <f>IF(M1063=People!$B$2, People!$A$2, IF(M1063=People!$B$3, People!$A$3, IF(M1063=People!$B$4, People!$A$4, IF(M1063=People!$B$5, People!$A$5, 0))))</f>
        <v>Chuck Magee</v>
      </c>
      <c r="W1063" s="3" t="str">
        <f>IFERROR(VLOOKUP(Orders!$B1063,Returns!$B:$C,2,0),"No")</f>
        <v>No</v>
      </c>
      <c r="X1063" s="3" t="str">
        <f>IFERROR((INDEX(Returns!$C$2:$C$801, MATCH(B1063, Returns!$B$2:$B$801, 0))), "No")</f>
        <v>No</v>
      </c>
    </row>
    <row r="1064" spans="1:24">
      <c r="A1064" s="1">
        <v>1063</v>
      </c>
      <c r="B1064" t="s">
        <v>6706</v>
      </c>
      <c r="C1064" s="2">
        <v>42841</v>
      </c>
      <c r="D1064" s="2">
        <v>42846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  <c r="V1064" s="3" t="str">
        <f>IF(M1064=People!$B$2, People!$A$2, IF(M1064=People!$B$3, People!$A$3, IF(M1064=People!$B$4, People!$A$4, IF(M1064=People!$B$5, People!$A$5, 0))))</f>
        <v>Chuck Magee</v>
      </c>
      <c r="W1064" s="3" t="str">
        <f>IFERROR(VLOOKUP(Orders!$B1064,Returns!$B:$C,2,0),"No")</f>
        <v>No</v>
      </c>
      <c r="X1064" s="3" t="str">
        <f>IFERROR((INDEX(Returns!$C$2:$C$801, MATCH(B1064, Returns!$B$2:$B$801, 0))), "No")</f>
        <v>No</v>
      </c>
    </row>
    <row r="1065" spans="1:24">
      <c r="A1065" s="1">
        <v>1064</v>
      </c>
      <c r="B1065" t="s">
        <v>6706</v>
      </c>
      <c r="C1065" s="2">
        <v>42841</v>
      </c>
      <c r="D1065" s="2">
        <v>42846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  <c r="V1065" s="3" t="str">
        <f>IF(M1065=People!$B$2, People!$A$2, IF(M1065=People!$B$3, People!$A$3, IF(M1065=People!$B$4, People!$A$4, IF(M1065=People!$B$5, People!$A$5, 0))))</f>
        <v>Chuck Magee</v>
      </c>
      <c r="W1065" s="3" t="str">
        <f>IFERROR(VLOOKUP(Orders!$B1065,Returns!$B:$C,2,0),"No")</f>
        <v>No</v>
      </c>
      <c r="X1065" s="3" t="str">
        <f>IFERROR((INDEX(Returns!$C$2:$C$801, MATCH(B1065, Returns!$B$2:$B$801, 0))), "No")</f>
        <v>No</v>
      </c>
    </row>
    <row r="1066" spans="1:24">
      <c r="A1066" s="1">
        <v>1065</v>
      </c>
      <c r="B1066" t="s">
        <v>6706</v>
      </c>
      <c r="C1066" s="2">
        <v>42841</v>
      </c>
      <c r="D1066" s="2">
        <v>42846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  <c r="V1066" s="3" t="str">
        <f>IF(M1066=People!$B$2, People!$A$2, IF(M1066=People!$B$3, People!$A$3, IF(M1066=People!$B$4, People!$A$4, IF(M1066=People!$B$5, People!$A$5, 0))))</f>
        <v>Chuck Magee</v>
      </c>
      <c r="W1066" s="3" t="str">
        <f>IFERROR(VLOOKUP(Orders!$B1066,Returns!$B:$C,2,0),"No")</f>
        <v>No</v>
      </c>
      <c r="X1066" s="3" t="str">
        <f>IFERROR((INDEX(Returns!$C$2:$C$801, MATCH(B1066, Returns!$B$2:$B$801, 0))), "No")</f>
        <v>No</v>
      </c>
    </row>
    <row r="1067" spans="1:24">
      <c r="A1067" s="1">
        <v>1066</v>
      </c>
      <c r="B1067" t="s">
        <v>6706</v>
      </c>
      <c r="C1067" s="2">
        <v>42841</v>
      </c>
      <c r="D1067" s="2">
        <v>42846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  <c r="V1067" s="3" t="str">
        <f>IF(M1067=People!$B$2, People!$A$2, IF(M1067=People!$B$3, People!$A$3, IF(M1067=People!$B$4, People!$A$4, IF(M1067=People!$B$5, People!$A$5, 0))))</f>
        <v>Chuck Magee</v>
      </c>
      <c r="W1067" s="3" t="str">
        <f>IFERROR(VLOOKUP(Orders!$B1067,Returns!$B:$C,2,0),"No")</f>
        <v>No</v>
      </c>
      <c r="X1067" s="3" t="str">
        <f>IFERROR((INDEX(Returns!$C$2:$C$801, MATCH(B1067, Returns!$B$2:$B$801, 0))), "No")</f>
        <v>No</v>
      </c>
    </row>
    <row r="1068" spans="1:24">
      <c r="A1068" s="1">
        <v>1067</v>
      </c>
      <c r="B1068" t="s">
        <v>6706</v>
      </c>
      <c r="C1068" s="2">
        <v>42841</v>
      </c>
      <c r="D1068" s="2">
        <v>42846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  <c r="V1068" s="3" t="str">
        <f>IF(M1068=People!$B$2, People!$A$2, IF(M1068=People!$B$3, People!$A$3, IF(M1068=People!$B$4, People!$A$4, IF(M1068=People!$B$5, People!$A$5, 0))))</f>
        <v>Chuck Magee</v>
      </c>
      <c r="W1068" s="3" t="str">
        <f>IFERROR(VLOOKUP(Orders!$B1068,Returns!$B:$C,2,0),"No")</f>
        <v>No</v>
      </c>
      <c r="X1068" s="3" t="str">
        <f>IFERROR((INDEX(Returns!$C$2:$C$801, MATCH(B1068, Returns!$B$2:$B$801, 0))), "No")</f>
        <v>No</v>
      </c>
    </row>
    <row r="1069" spans="1:24">
      <c r="A1069" s="1">
        <v>1068</v>
      </c>
      <c r="B1069" t="s">
        <v>6707</v>
      </c>
      <c r="C1069" s="2">
        <v>43374</v>
      </c>
      <c r="D1069" s="2">
        <v>43375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  <c r="V1069" s="3" t="str">
        <f>IF(M1069=People!$B$2, People!$A$2, IF(M1069=People!$B$3, People!$A$3, IF(M1069=People!$B$4, People!$A$4, IF(M1069=People!$B$5, People!$A$5, 0))))</f>
        <v>Anna Andreadi</v>
      </c>
      <c r="W1069" s="3" t="str">
        <f>IFERROR(VLOOKUP(Orders!$B1069,Returns!$B:$C,2,0),"No")</f>
        <v>No</v>
      </c>
      <c r="X1069" s="3" t="str">
        <f>IFERROR((INDEX(Returns!$C$2:$C$801, MATCH(B1069, Returns!$B$2:$B$801, 0))), "No")</f>
        <v>No</v>
      </c>
    </row>
    <row r="1070" spans="1:24">
      <c r="A1070" s="1">
        <v>1069</v>
      </c>
      <c r="B1070" t="s">
        <v>6708</v>
      </c>
      <c r="C1070" s="2">
        <v>43736</v>
      </c>
      <c r="D1070" s="2">
        <v>43738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  <c r="V1070" s="3" t="str">
        <f>IF(M1070=People!$B$2, People!$A$2, IF(M1070=People!$B$3, People!$A$3, IF(M1070=People!$B$4, People!$A$4, IF(M1070=People!$B$5, People!$A$5, 0))))</f>
        <v>Kelly Williams</v>
      </c>
      <c r="W1070" s="3" t="str">
        <f>IFERROR(VLOOKUP(Orders!$B1070,Returns!$B:$C,2,0),"No")</f>
        <v>No</v>
      </c>
      <c r="X1070" s="3" t="str">
        <f>IFERROR((INDEX(Returns!$C$2:$C$801, MATCH(B1070, Returns!$B$2:$B$801, 0))), "No")</f>
        <v>No</v>
      </c>
    </row>
    <row r="1071" spans="1:24">
      <c r="A1071" s="1">
        <v>1070</v>
      </c>
      <c r="B1071" t="s">
        <v>6709</v>
      </c>
      <c r="C1071" s="2">
        <v>42941</v>
      </c>
      <c r="D1071" s="2">
        <v>42945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  <c r="V1071" s="3" t="str">
        <f>IF(M1071=People!$B$2, People!$A$2, IF(M1071=People!$B$3, People!$A$3, IF(M1071=People!$B$4, People!$A$4, IF(M1071=People!$B$5, People!$A$5, 0))))</f>
        <v>Chuck Magee</v>
      </c>
      <c r="W1071" s="3" t="str">
        <f>IFERROR(VLOOKUP(Orders!$B1071,Returns!$B:$C,2,0),"No")</f>
        <v>No</v>
      </c>
      <c r="X1071" s="3" t="str">
        <f>IFERROR((INDEX(Returns!$C$2:$C$801, MATCH(B1071, Returns!$B$2:$B$801, 0))), "No")</f>
        <v>No</v>
      </c>
    </row>
    <row r="1072" spans="1:24">
      <c r="A1072" s="1">
        <v>1071</v>
      </c>
      <c r="B1072" t="s">
        <v>6710</v>
      </c>
      <c r="C1072" s="2">
        <v>43059</v>
      </c>
      <c r="D1072" s="2">
        <v>43065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  <c r="V1072" s="3" t="str">
        <f>IF(M1072=People!$B$2, People!$A$2, IF(M1072=People!$B$3, People!$A$3, IF(M1072=People!$B$4, People!$A$4, IF(M1072=People!$B$5, People!$A$5, 0))))</f>
        <v>Anna Andreadi</v>
      </c>
      <c r="W1072" s="3" t="str">
        <f>IFERROR(VLOOKUP(Orders!$B1072,Returns!$B:$C,2,0),"No")</f>
        <v>No</v>
      </c>
      <c r="X1072" s="3" t="str">
        <f>IFERROR((INDEX(Returns!$C$2:$C$801, MATCH(B1072, Returns!$B$2:$B$801, 0))), "No")</f>
        <v>No</v>
      </c>
    </row>
    <row r="1073" spans="1:24">
      <c r="A1073" s="1">
        <v>1072</v>
      </c>
      <c r="B1073" t="s">
        <v>6081</v>
      </c>
      <c r="C1073" s="2">
        <v>43218</v>
      </c>
      <c r="D1073" s="2">
        <v>43222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  <c r="V1073" s="3" t="str">
        <f>IF(M1073=People!$B$2, People!$A$2, IF(M1073=People!$B$3, People!$A$3, IF(M1073=People!$B$4, People!$A$4, IF(M1073=People!$B$5, People!$A$5, 0))))</f>
        <v>Anna Andreadi</v>
      </c>
      <c r="W1073" s="3" t="str">
        <f>IFERROR(VLOOKUP(Orders!$B1073,Returns!$B:$C,2,0),"No")</f>
        <v>Yes</v>
      </c>
      <c r="X1073" s="3" t="str">
        <f>IFERROR((INDEX(Returns!$C$2:$C$801, MATCH(B1073, Returns!$B$2:$B$801, 0))), "No")</f>
        <v>Yes</v>
      </c>
    </row>
    <row r="1074" spans="1:24">
      <c r="A1074" s="1">
        <v>1073</v>
      </c>
      <c r="B1074" t="s">
        <v>6711</v>
      </c>
      <c r="C1074" s="2">
        <v>43783</v>
      </c>
      <c r="D1074" s="2">
        <v>43788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  <c r="V1074" s="3" t="str">
        <f>IF(M1074=People!$B$2, People!$A$2, IF(M1074=People!$B$3, People!$A$3, IF(M1074=People!$B$4, People!$A$4, IF(M1074=People!$B$5, People!$A$5, 0))))</f>
        <v>Chuck Magee</v>
      </c>
      <c r="W1074" s="3" t="str">
        <f>IFERROR(VLOOKUP(Orders!$B1074,Returns!$B:$C,2,0),"No")</f>
        <v>No</v>
      </c>
      <c r="X1074" s="3" t="str">
        <f>IFERROR((INDEX(Returns!$C$2:$C$801, MATCH(B1074, Returns!$B$2:$B$801, 0))), "No")</f>
        <v>No</v>
      </c>
    </row>
    <row r="1075" spans="1:24">
      <c r="A1075" s="1">
        <v>1074</v>
      </c>
      <c r="B1075" t="s">
        <v>6712</v>
      </c>
      <c r="C1075" s="2">
        <v>43416</v>
      </c>
      <c r="D1075" s="2">
        <v>43423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  <c r="V1075" s="3" t="str">
        <f>IF(M1075=People!$B$2, People!$A$2, IF(M1075=People!$B$3, People!$A$3, IF(M1075=People!$B$4, People!$A$4, IF(M1075=People!$B$5, People!$A$5, 0))))</f>
        <v>Anna Andreadi</v>
      </c>
      <c r="W1075" s="3" t="str">
        <f>IFERROR(VLOOKUP(Orders!$B1075,Returns!$B:$C,2,0),"No")</f>
        <v>No</v>
      </c>
      <c r="X1075" s="3" t="str">
        <f>IFERROR((INDEX(Returns!$C$2:$C$801, MATCH(B1075, Returns!$B$2:$B$801, 0))), "No")</f>
        <v>No</v>
      </c>
    </row>
    <row r="1076" spans="1:24">
      <c r="A1076" s="1">
        <v>1075</v>
      </c>
      <c r="B1076" t="s">
        <v>6712</v>
      </c>
      <c r="C1076" s="2">
        <v>43416</v>
      </c>
      <c r="D1076" s="2">
        <v>43423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  <c r="V1076" s="3" t="str">
        <f>IF(M1076=People!$B$2, People!$A$2, IF(M1076=People!$B$3, People!$A$3, IF(M1076=People!$B$4, People!$A$4, IF(M1076=People!$B$5, People!$A$5, 0))))</f>
        <v>Anna Andreadi</v>
      </c>
      <c r="W1076" s="3" t="str">
        <f>IFERROR(VLOOKUP(Orders!$B1076,Returns!$B:$C,2,0),"No")</f>
        <v>No</v>
      </c>
      <c r="X1076" s="3" t="str">
        <f>IFERROR((INDEX(Returns!$C$2:$C$801, MATCH(B1076, Returns!$B$2:$B$801, 0))), "No")</f>
        <v>No</v>
      </c>
    </row>
    <row r="1077" spans="1:24">
      <c r="A1077" s="1">
        <v>1076</v>
      </c>
      <c r="B1077" t="s">
        <v>6712</v>
      </c>
      <c r="C1077" s="2">
        <v>43416</v>
      </c>
      <c r="D1077" s="2">
        <v>43423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  <c r="V1077" s="3" t="str">
        <f>IF(M1077=People!$B$2, People!$A$2, IF(M1077=People!$B$3, People!$A$3, IF(M1077=People!$B$4, People!$A$4, IF(M1077=People!$B$5, People!$A$5, 0))))</f>
        <v>Anna Andreadi</v>
      </c>
      <c r="W1077" s="3" t="str">
        <f>IFERROR(VLOOKUP(Orders!$B1077,Returns!$B:$C,2,0),"No")</f>
        <v>No</v>
      </c>
      <c r="X1077" s="3" t="str">
        <f>IFERROR((INDEX(Returns!$C$2:$C$801, MATCH(B1077, Returns!$B$2:$B$801, 0))), "No")</f>
        <v>No</v>
      </c>
    </row>
    <row r="1078" spans="1:24">
      <c r="A1078" s="1">
        <v>1077</v>
      </c>
      <c r="B1078" t="s">
        <v>6713</v>
      </c>
      <c r="C1078" s="2">
        <v>43372</v>
      </c>
      <c r="D1078" s="2">
        <v>43373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  <c r="V1078" s="3" t="str">
        <f>IF(M1078=People!$B$2, People!$A$2, IF(M1078=People!$B$3, People!$A$3, IF(M1078=People!$B$4, People!$A$4, IF(M1078=People!$B$5, People!$A$5, 0))))</f>
        <v>Kelly Williams</v>
      </c>
      <c r="W1078" s="3" t="str">
        <f>IFERROR(VLOOKUP(Orders!$B1078,Returns!$B:$C,2,0),"No")</f>
        <v>No</v>
      </c>
      <c r="X1078" s="3" t="str">
        <f>IFERROR((INDEX(Returns!$C$2:$C$801, MATCH(B1078, Returns!$B$2:$B$801, 0))), "No")</f>
        <v>No</v>
      </c>
    </row>
    <row r="1079" spans="1:24">
      <c r="A1079" s="1">
        <v>1078</v>
      </c>
      <c r="B1079" t="s">
        <v>6714</v>
      </c>
      <c r="C1079" s="2">
        <v>43731</v>
      </c>
      <c r="D1079" s="2">
        <v>43733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  <c r="V1079" s="3" t="str">
        <f>IF(M1079=People!$B$2, People!$A$2, IF(M1079=People!$B$3, People!$A$3, IF(M1079=People!$B$4, People!$A$4, IF(M1079=People!$B$5, People!$A$5, 0))))</f>
        <v>Anna Andreadi</v>
      </c>
      <c r="W1079" s="3" t="str">
        <f>IFERROR(VLOOKUP(Orders!$B1079,Returns!$B:$C,2,0),"No")</f>
        <v>No</v>
      </c>
      <c r="X1079" s="3" t="str">
        <f>IFERROR((INDEX(Returns!$C$2:$C$801, MATCH(B1079, Returns!$B$2:$B$801, 0))), "No")</f>
        <v>No</v>
      </c>
    </row>
    <row r="1080" spans="1:24">
      <c r="A1080" s="1">
        <v>1079</v>
      </c>
      <c r="B1080" t="s">
        <v>6714</v>
      </c>
      <c r="C1080" s="2">
        <v>43731</v>
      </c>
      <c r="D1080" s="2">
        <v>43733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  <c r="V1080" s="3" t="str">
        <f>IF(M1080=People!$B$2, People!$A$2, IF(M1080=People!$B$3, People!$A$3, IF(M1080=People!$B$4, People!$A$4, IF(M1080=People!$B$5, People!$A$5, 0))))</f>
        <v>Anna Andreadi</v>
      </c>
      <c r="W1080" s="3" t="str">
        <f>IFERROR(VLOOKUP(Orders!$B1080,Returns!$B:$C,2,0),"No")</f>
        <v>No</v>
      </c>
      <c r="X1080" s="3" t="str">
        <f>IFERROR((INDEX(Returns!$C$2:$C$801, MATCH(B1080, Returns!$B$2:$B$801, 0))), "No")</f>
        <v>No</v>
      </c>
    </row>
    <row r="1081" spans="1:24">
      <c r="A1081" s="1">
        <v>1080</v>
      </c>
      <c r="B1081" t="s">
        <v>6714</v>
      </c>
      <c r="C1081" s="2">
        <v>43731</v>
      </c>
      <c r="D1081" s="2">
        <v>43733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  <c r="V1081" s="3" t="str">
        <f>IF(M1081=People!$B$2, People!$A$2, IF(M1081=People!$B$3, People!$A$3, IF(M1081=People!$B$4, People!$A$4, IF(M1081=People!$B$5, People!$A$5, 0))))</f>
        <v>Anna Andreadi</v>
      </c>
      <c r="W1081" s="3" t="str">
        <f>IFERROR(VLOOKUP(Orders!$B1081,Returns!$B:$C,2,0),"No")</f>
        <v>No</v>
      </c>
      <c r="X1081" s="3" t="str">
        <f>IFERROR((INDEX(Returns!$C$2:$C$801, MATCH(B1081, Returns!$B$2:$B$801, 0))), "No")</f>
        <v>No</v>
      </c>
    </row>
    <row r="1082" spans="1:24">
      <c r="A1082" s="1">
        <v>1081</v>
      </c>
      <c r="B1082" t="s">
        <v>6715</v>
      </c>
      <c r="C1082" s="2">
        <v>43068</v>
      </c>
      <c r="D1082" s="2">
        <v>43073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  <c r="V1082" s="3" t="str">
        <f>IF(M1082=People!$B$2, People!$A$2, IF(M1082=People!$B$3, People!$A$3, IF(M1082=People!$B$4, People!$A$4, IF(M1082=People!$B$5, People!$A$5, 0))))</f>
        <v>Kelly Williams</v>
      </c>
      <c r="W1082" s="3" t="str">
        <f>IFERROR(VLOOKUP(Orders!$B1082,Returns!$B:$C,2,0),"No")</f>
        <v>No</v>
      </c>
      <c r="X1082" s="3" t="str">
        <f>IFERROR((INDEX(Returns!$C$2:$C$801, MATCH(B1082, Returns!$B$2:$B$801, 0))), "No")</f>
        <v>No</v>
      </c>
    </row>
    <row r="1083" spans="1:24">
      <c r="A1083" s="1">
        <v>1082</v>
      </c>
      <c r="B1083" t="s">
        <v>6715</v>
      </c>
      <c r="C1083" s="2">
        <v>43068</v>
      </c>
      <c r="D1083" s="2">
        <v>43073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  <c r="V1083" s="3" t="str">
        <f>IF(M1083=People!$B$2, People!$A$2, IF(M1083=People!$B$3, People!$A$3, IF(M1083=People!$B$4, People!$A$4, IF(M1083=People!$B$5, People!$A$5, 0))))</f>
        <v>Kelly Williams</v>
      </c>
      <c r="W1083" s="3" t="str">
        <f>IFERROR(VLOOKUP(Orders!$B1083,Returns!$B:$C,2,0),"No")</f>
        <v>No</v>
      </c>
      <c r="X1083" s="3" t="str">
        <f>IFERROR((INDEX(Returns!$C$2:$C$801, MATCH(B1083, Returns!$B$2:$B$801, 0))), "No")</f>
        <v>No</v>
      </c>
    </row>
    <row r="1084" spans="1:24">
      <c r="A1084" s="1">
        <v>1083</v>
      </c>
      <c r="B1084" t="s">
        <v>6716</v>
      </c>
      <c r="C1084" s="2">
        <v>43160</v>
      </c>
      <c r="D1084" s="2">
        <v>43164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3" t="str">
        <f>IF(M1084=People!$B$2, People!$A$2, IF(M1084=People!$B$3, People!$A$3, IF(M1084=People!$B$4, People!$A$4, IF(M1084=People!$B$5, People!$A$5, 0))))</f>
        <v>Chuck Magee</v>
      </c>
      <c r="W1084" s="3" t="str">
        <f>IFERROR(VLOOKUP(Orders!$B1084,Returns!$B:$C,2,0),"No")</f>
        <v>No</v>
      </c>
      <c r="X1084" s="3" t="str">
        <f>IFERROR((INDEX(Returns!$C$2:$C$801, MATCH(B1084, Returns!$B$2:$B$801, 0))), "No")</f>
        <v>No</v>
      </c>
    </row>
    <row r="1085" spans="1:24">
      <c r="A1085" s="1">
        <v>1084</v>
      </c>
      <c r="B1085" t="s">
        <v>6716</v>
      </c>
      <c r="C1085" s="2">
        <v>43160</v>
      </c>
      <c r="D1085" s="2">
        <v>43164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  <c r="V1085" s="3" t="str">
        <f>IF(M1085=People!$B$2, People!$A$2, IF(M1085=People!$B$3, People!$A$3, IF(M1085=People!$B$4, People!$A$4, IF(M1085=People!$B$5, People!$A$5, 0))))</f>
        <v>Chuck Magee</v>
      </c>
      <c r="W1085" s="3" t="str">
        <f>IFERROR(VLOOKUP(Orders!$B1085,Returns!$B:$C,2,0),"No")</f>
        <v>No</v>
      </c>
      <c r="X1085" s="3" t="str">
        <f>IFERROR((INDEX(Returns!$C$2:$C$801, MATCH(B1085, Returns!$B$2:$B$801, 0))), "No")</f>
        <v>No</v>
      </c>
    </row>
    <row r="1086" spans="1:24">
      <c r="A1086" s="1">
        <v>1085</v>
      </c>
      <c r="B1086" t="s">
        <v>6716</v>
      </c>
      <c r="C1086" s="2">
        <v>43160</v>
      </c>
      <c r="D1086" s="2">
        <v>43164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  <c r="V1086" s="3" t="str">
        <f>IF(M1086=People!$B$2, People!$A$2, IF(M1086=People!$B$3, People!$A$3, IF(M1086=People!$B$4, People!$A$4, IF(M1086=People!$B$5, People!$A$5, 0))))</f>
        <v>Chuck Magee</v>
      </c>
      <c r="W1086" s="3" t="str">
        <f>IFERROR(VLOOKUP(Orders!$B1086,Returns!$B:$C,2,0),"No")</f>
        <v>No</v>
      </c>
      <c r="X1086" s="3" t="str">
        <f>IFERROR((INDEX(Returns!$C$2:$C$801, MATCH(B1086, Returns!$B$2:$B$801, 0))), "No")</f>
        <v>No</v>
      </c>
    </row>
    <row r="1087" spans="1:24">
      <c r="A1087" s="1">
        <v>1086</v>
      </c>
      <c r="B1087" t="s">
        <v>6716</v>
      </c>
      <c r="C1087" s="2">
        <v>43160</v>
      </c>
      <c r="D1087" s="2">
        <v>43164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  <c r="V1087" s="3" t="str">
        <f>IF(M1087=People!$B$2, People!$A$2, IF(M1087=People!$B$3, People!$A$3, IF(M1087=People!$B$4, People!$A$4, IF(M1087=People!$B$5, People!$A$5, 0))))</f>
        <v>Chuck Magee</v>
      </c>
      <c r="W1087" s="3" t="str">
        <f>IFERROR(VLOOKUP(Orders!$B1087,Returns!$B:$C,2,0),"No")</f>
        <v>No</v>
      </c>
      <c r="X1087" s="3" t="str">
        <f>IFERROR((INDEX(Returns!$C$2:$C$801, MATCH(B1087, Returns!$B$2:$B$801, 0))), "No")</f>
        <v>No</v>
      </c>
    </row>
    <row r="1088" spans="1:24">
      <c r="A1088" s="1">
        <v>1087</v>
      </c>
      <c r="B1088" t="s">
        <v>6717</v>
      </c>
      <c r="C1088" s="2">
        <v>43324</v>
      </c>
      <c r="D1088" s="2">
        <v>43324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  <c r="V1088" s="3" t="str">
        <f>IF(M1088=People!$B$2, People!$A$2, IF(M1088=People!$B$3, People!$A$3, IF(M1088=People!$B$4, People!$A$4, IF(M1088=People!$B$5, People!$A$5, 0))))</f>
        <v>Kelly Williams</v>
      </c>
      <c r="W1088" s="3" t="str">
        <f>IFERROR(VLOOKUP(Orders!$B1088,Returns!$B:$C,2,0),"No")</f>
        <v>No</v>
      </c>
      <c r="X1088" s="3" t="str">
        <f>IFERROR((INDEX(Returns!$C$2:$C$801, MATCH(B1088, Returns!$B$2:$B$801, 0))), "No")</f>
        <v>No</v>
      </c>
    </row>
    <row r="1089" spans="1:24">
      <c r="A1089" s="1">
        <v>1088</v>
      </c>
      <c r="B1089" t="s">
        <v>6718</v>
      </c>
      <c r="C1089" s="2">
        <v>43327</v>
      </c>
      <c r="D1089" s="2">
        <v>43332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  <c r="V1089" s="3" t="str">
        <f>IF(M1089=People!$B$2, People!$A$2, IF(M1089=People!$B$3, People!$A$3, IF(M1089=People!$B$4, People!$A$4, IF(M1089=People!$B$5, People!$A$5, 0))))</f>
        <v>Anna Andreadi</v>
      </c>
      <c r="W1089" s="3" t="str">
        <f>IFERROR(VLOOKUP(Orders!$B1089,Returns!$B:$C,2,0),"No")</f>
        <v>No</v>
      </c>
      <c r="X1089" s="3" t="str">
        <f>IFERROR((INDEX(Returns!$C$2:$C$801, MATCH(B1089, Returns!$B$2:$B$801, 0))), "No")</f>
        <v>No</v>
      </c>
    </row>
    <row r="1090" spans="1:24">
      <c r="A1090" s="1">
        <v>1089</v>
      </c>
      <c r="B1090" t="s">
        <v>6718</v>
      </c>
      <c r="C1090" s="2">
        <v>43327</v>
      </c>
      <c r="D1090" s="2">
        <v>43332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  <c r="V1090" s="3" t="str">
        <f>IF(M1090=People!$B$2, People!$A$2, IF(M1090=People!$B$3, People!$A$3, IF(M1090=People!$B$4, People!$A$4, IF(M1090=People!$B$5, People!$A$5, 0))))</f>
        <v>Anna Andreadi</v>
      </c>
      <c r="W1090" s="3" t="str">
        <f>IFERROR(VLOOKUP(Orders!$B1090,Returns!$B:$C,2,0),"No")</f>
        <v>No</v>
      </c>
      <c r="X1090" s="3" t="str">
        <f>IFERROR((INDEX(Returns!$C$2:$C$801, MATCH(B1090, Returns!$B$2:$B$801, 0))), "No")</f>
        <v>No</v>
      </c>
    </row>
    <row r="1091" spans="1:24">
      <c r="A1091" s="1">
        <v>1090</v>
      </c>
      <c r="B1091" t="s">
        <v>6719</v>
      </c>
      <c r="C1091" s="2">
        <v>43620</v>
      </c>
      <c r="D1091" s="2">
        <v>43626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  <c r="V1091" s="3" t="str">
        <f>IF(M1091=People!$B$2, People!$A$2, IF(M1091=People!$B$3, People!$A$3, IF(M1091=People!$B$4, People!$A$4, IF(M1091=People!$B$5, People!$A$5, 0))))</f>
        <v>Cassandra Brandow</v>
      </c>
      <c r="W1091" s="3" t="str">
        <f>IFERROR(VLOOKUP(Orders!$B1091,Returns!$B:$C,2,0),"No")</f>
        <v>No</v>
      </c>
      <c r="X1091" s="3" t="str">
        <f>IFERROR((INDEX(Returns!$C$2:$C$801, MATCH(B1091, Returns!$B$2:$B$801, 0))), "No")</f>
        <v>No</v>
      </c>
    </row>
    <row r="1092" spans="1:24">
      <c r="A1092" s="1">
        <v>1091</v>
      </c>
      <c r="B1092" t="s">
        <v>6719</v>
      </c>
      <c r="C1092" s="2">
        <v>43620</v>
      </c>
      <c r="D1092" s="2">
        <v>43626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  <c r="V1092" s="3" t="str">
        <f>IF(M1092=People!$B$2, People!$A$2, IF(M1092=People!$B$3, People!$A$3, IF(M1092=People!$B$4, People!$A$4, IF(M1092=People!$B$5, People!$A$5, 0))))</f>
        <v>Cassandra Brandow</v>
      </c>
      <c r="W1092" s="3" t="str">
        <f>IFERROR(VLOOKUP(Orders!$B1092,Returns!$B:$C,2,0),"No")</f>
        <v>No</v>
      </c>
      <c r="X1092" s="3" t="str">
        <f>IFERROR((INDEX(Returns!$C$2:$C$801, MATCH(B1092, Returns!$B$2:$B$801, 0))), "No")</f>
        <v>No</v>
      </c>
    </row>
    <row r="1093" spans="1:24">
      <c r="A1093" s="1">
        <v>1092</v>
      </c>
      <c r="B1093" t="s">
        <v>6008</v>
      </c>
      <c r="C1093" s="2">
        <v>43075</v>
      </c>
      <c r="D1093" s="2">
        <v>43082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  <c r="V1093" s="3" t="str">
        <f>IF(M1093=People!$B$2, People!$A$2, IF(M1093=People!$B$3, People!$A$3, IF(M1093=People!$B$4, People!$A$4, IF(M1093=People!$B$5, People!$A$5, 0))))</f>
        <v>Anna Andreadi</v>
      </c>
      <c r="W1093" s="3" t="str">
        <f>IFERROR(VLOOKUP(Orders!$B1093,Returns!$B:$C,2,0),"No")</f>
        <v>Yes</v>
      </c>
      <c r="X1093" s="3" t="str">
        <f>IFERROR((INDEX(Returns!$C$2:$C$801, MATCH(B1093, Returns!$B$2:$B$801, 0))), "No")</f>
        <v>Yes</v>
      </c>
    </row>
    <row r="1094" spans="1:24">
      <c r="A1094" s="1">
        <v>1093</v>
      </c>
      <c r="B1094" t="s">
        <v>6008</v>
      </c>
      <c r="C1094" s="2">
        <v>43075</v>
      </c>
      <c r="D1094" s="2">
        <v>43082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  <c r="V1094" s="3" t="str">
        <f>IF(M1094=People!$B$2, People!$A$2, IF(M1094=People!$B$3, People!$A$3, IF(M1094=People!$B$4, People!$A$4, IF(M1094=People!$B$5, People!$A$5, 0))))</f>
        <v>Anna Andreadi</v>
      </c>
      <c r="W1094" s="3" t="str">
        <f>IFERROR(VLOOKUP(Orders!$B1094,Returns!$B:$C,2,0),"No")</f>
        <v>Yes</v>
      </c>
      <c r="X1094" s="3" t="str">
        <f>IFERROR((INDEX(Returns!$C$2:$C$801, MATCH(B1094, Returns!$B$2:$B$801, 0))), "No")</f>
        <v>Yes</v>
      </c>
    </row>
    <row r="1095" spans="1:24">
      <c r="A1095" s="1">
        <v>1094</v>
      </c>
      <c r="B1095" t="s">
        <v>6720</v>
      </c>
      <c r="C1095" s="2">
        <v>43096</v>
      </c>
      <c r="D1095" s="2">
        <v>43100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  <c r="V1095" s="3" t="str">
        <f>IF(M1095=People!$B$2, People!$A$2, IF(M1095=People!$B$3, People!$A$3, IF(M1095=People!$B$4, People!$A$4, IF(M1095=People!$B$5, People!$A$5, 0))))</f>
        <v>Chuck Magee</v>
      </c>
      <c r="W1095" s="3" t="str">
        <f>IFERROR(VLOOKUP(Orders!$B1095,Returns!$B:$C,2,0),"No")</f>
        <v>No</v>
      </c>
      <c r="X1095" s="3" t="str">
        <f>IFERROR((INDEX(Returns!$C$2:$C$801, MATCH(B1095, Returns!$B$2:$B$801, 0))), "No")</f>
        <v>No</v>
      </c>
    </row>
    <row r="1096" spans="1:24">
      <c r="A1096" s="1">
        <v>1095</v>
      </c>
      <c r="B1096" t="s">
        <v>6720</v>
      </c>
      <c r="C1096" s="2">
        <v>43096</v>
      </c>
      <c r="D1096" s="2">
        <v>43100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  <c r="V1096" s="3" t="str">
        <f>IF(M1096=People!$B$2, People!$A$2, IF(M1096=People!$B$3, People!$A$3, IF(M1096=People!$B$4, People!$A$4, IF(M1096=People!$B$5, People!$A$5, 0))))</f>
        <v>Chuck Magee</v>
      </c>
      <c r="W1096" s="3" t="str">
        <f>IFERROR(VLOOKUP(Orders!$B1096,Returns!$B:$C,2,0),"No")</f>
        <v>No</v>
      </c>
      <c r="X1096" s="3" t="str">
        <f>IFERROR((INDEX(Returns!$C$2:$C$801, MATCH(B1096, Returns!$B$2:$B$801, 0))), "No")</f>
        <v>No</v>
      </c>
    </row>
    <row r="1097" spans="1:24">
      <c r="A1097" s="1">
        <v>1096</v>
      </c>
      <c r="B1097" t="s">
        <v>6721</v>
      </c>
      <c r="C1097" s="2">
        <v>43486</v>
      </c>
      <c r="D1097" s="2">
        <v>43491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  <c r="V1097" s="3" t="str">
        <f>IF(M1097=People!$B$2, People!$A$2, IF(M1097=People!$B$3, People!$A$3, IF(M1097=People!$B$4, People!$A$4, IF(M1097=People!$B$5, People!$A$5, 0))))</f>
        <v>Cassandra Brandow</v>
      </c>
      <c r="W1097" s="3" t="str">
        <f>IFERROR(VLOOKUP(Orders!$B1097,Returns!$B:$C,2,0),"No")</f>
        <v>No</v>
      </c>
      <c r="X1097" s="3" t="str">
        <f>IFERROR((INDEX(Returns!$C$2:$C$801, MATCH(B1097, Returns!$B$2:$B$801, 0))), "No")</f>
        <v>No</v>
      </c>
    </row>
    <row r="1098" spans="1:24">
      <c r="A1098" s="1">
        <v>1097</v>
      </c>
      <c r="B1098" t="s">
        <v>6721</v>
      </c>
      <c r="C1098" s="2">
        <v>43486</v>
      </c>
      <c r="D1098" s="2">
        <v>43491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  <c r="V1098" s="3" t="str">
        <f>IF(M1098=People!$B$2, People!$A$2, IF(M1098=People!$B$3, People!$A$3, IF(M1098=People!$B$4, People!$A$4, IF(M1098=People!$B$5, People!$A$5, 0))))</f>
        <v>Cassandra Brandow</v>
      </c>
      <c r="W1098" s="3" t="str">
        <f>IFERROR(VLOOKUP(Orders!$B1098,Returns!$B:$C,2,0),"No")</f>
        <v>No</v>
      </c>
      <c r="X1098" s="3" t="str">
        <f>IFERROR((INDEX(Returns!$C$2:$C$801, MATCH(B1098, Returns!$B$2:$B$801, 0))), "No")</f>
        <v>No</v>
      </c>
    </row>
    <row r="1099" spans="1:24">
      <c r="A1099" s="1">
        <v>1098</v>
      </c>
      <c r="B1099" t="s">
        <v>5972</v>
      </c>
      <c r="C1099" s="2">
        <v>42546</v>
      </c>
      <c r="D1099" s="2">
        <v>42549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  <c r="V1099" s="3" t="str">
        <f>IF(M1099=People!$B$2, People!$A$2, IF(M1099=People!$B$3, People!$A$3, IF(M1099=People!$B$4, People!$A$4, IF(M1099=People!$B$5, People!$A$5, 0))))</f>
        <v>Anna Andreadi</v>
      </c>
      <c r="W1099" s="3" t="str">
        <f>IFERROR(VLOOKUP(Orders!$B1099,Returns!$B:$C,2,0),"No")</f>
        <v>Yes</v>
      </c>
      <c r="X1099" s="3" t="str">
        <f>IFERROR((INDEX(Returns!$C$2:$C$801, MATCH(B1099, Returns!$B$2:$B$801, 0))), "No")</f>
        <v>Yes</v>
      </c>
    </row>
    <row r="1100" spans="1:24">
      <c r="A1100" s="1">
        <v>1099</v>
      </c>
      <c r="B1100" t="s">
        <v>6722</v>
      </c>
      <c r="C1100" s="2">
        <v>43265</v>
      </c>
      <c r="D1100" s="2">
        <v>43268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  <c r="V1100" s="3" t="str">
        <f>IF(M1100=People!$B$2, People!$A$2, IF(M1100=People!$B$3, People!$A$3, IF(M1100=People!$B$4, People!$A$4, IF(M1100=People!$B$5, People!$A$5, 0))))</f>
        <v>Anna Andreadi</v>
      </c>
      <c r="W1100" s="3" t="str">
        <f>IFERROR(VLOOKUP(Orders!$B1100,Returns!$B:$C,2,0),"No")</f>
        <v>No</v>
      </c>
      <c r="X1100" s="3" t="str">
        <f>IFERROR((INDEX(Returns!$C$2:$C$801, MATCH(B1100, Returns!$B$2:$B$801, 0))), "No")</f>
        <v>No</v>
      </c>
    </row>
    <row r="1101" spans="1:24">
      <c r="A1101" s="1">
        <v>1100</v>
      </c>
      <c r="B1101" t="s">
        <v>6722</v>
      </c>
      <c r="C1101" s="2">
        <v>43265</v>
      </c>
      <c r="D1101" s="2">
        <v>43268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  <c r="V1101" s="3" t="str">
        <f>IF(M1101=People!$B$2, People!$A$2, IF(M1101=People!$B$3, People!$A$3, IF(M1101=People!$B$4, People!$A$4, IF(M1101=People!$B$5, People!$A$5, 0))))</f>
        <v>Anna Andreadi</v>
      </c>
      <c r="W1101" s="3" t="str">
        <f>IFERROR(VLOOKUP(Orders!$B1101,Returns!$B:$C,2,0),"No")</f>
        <v>No</v>
      </c>
      <c r="X1101" s="3" t="str">
        <f>IFERROR((INDEX(Returns!$C$2:$C$801, MATCH(B1101, Returns!$B$2:$B$801, 0))), "No")</f>
        <v>No</v>
      </c>
    </row>
    <row r="1102" spans="1:24">
      <c r="A1102" s="1">
        <v>1101</v>
      </c>
      <c r="B1102" t="s">
        <v>6722</v>
      </c>
      <c r="C1102" s="2">
        <v>43265</v>
      </c>
      <c r="D1102" s="2">
        <v>43268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  <c r="V1102" s="3" t="str">
        <f>IF(M1102=People!$B$2, People!$A$2, IF(M1102=People!$B$3, People!$A$3, IF(M1102=People!$B$4, People!$A$4, IF(M1102=People!$B$5, People!$A$5, 0))))</f>
        <v>Anna Andreadi</v>
      </c>
      <c r="W1102" s="3" t="str">
        <f>IFERROR(VLOOKUP(Orders!$B1102,Returns!$B:$C,2,0),"No")</f>
        <v>No</v>
      </c>
      <c r="X1102" s="3" t="str">
        <f>IFERROR((INDEX(Returns!$C$2:$C$801, MATCH(B1102, Returns!$B$2:$B$801, 0))), "No")</f>
        <v>No</v>
      </c>
    </row>
    <row r="1103" spans="1:24">
      <c r="A1103" s="1">
        <v>1102</v>
      </c>
      <c r="B1103" t="s">
        <v>6722</v>
      </c>
      <c r="C1103" s="2">
        <v>43265</v>
      </c>
      <c r="D1103" s="2">
        <v>43268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  <c r="V1103" s="3" t="str">
        <f>IF(M1103=People!$B$2, People!$A$2, IF(M1103=People!$B$3, People!$A$3, IF(M1103=People!$B$4, People!$A$4, IF(M1103=People!$B$5, People!$A$5, 0))))</f>
        <v>Anna Andreadi</v>
      </c>
      <c r="W1103" s="3" t="str">
        <f>IFERROR(VLOOKUP(Orders!$B1103,Returns!$B:$C,2,0),"No")</f>
        <v>No</v>
      </c>
      <c r="X1103" s="3" t="str">
        <f>IFERROR((INDEX(Returns!$C$2:$C$801, MATCH(B1103, Returns!$B$2:$B$801, 0))), "No")</f>
        <v>No</v>
      </c>
    </row>
    <row r="1104" spans="1:24">
      <c r="A1104" s="1">
        <v>1103</v>
      </c>
      <c r="B1104" t="s">
        <v>6723</v>
      </c>
      <c r="C1104" s="2">
        <v>43576</v>
      </c>
      <c r="D1104" s="2">
        <v>43582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  <c r="V1104" s="3" t="str">
        <f>IF(M1104=People!$B$2, People!$A$2, IF(M1104=People!$B$3, People!$A$3, IF(M1104=People!$B$4, People!$A$4, IF(M1104=People!$B$5, People!$A$5, 0))))</f>
        <v>Kelly Williams</v>
      </c>
      <c r="W1104" s="3" t="str">
        <f>IFERROR(VLOOKUP(Orders!$B1104,Returns!$B:$C,2,0),"No")</f>
        <v>No</v>
      </c>
      <c r="X1104" s="3" t="str">
        <f>IFERROR((INDEX(Returns!$C$2:$C$801, MATCH(B1104, Returns!$B$2:$B$801, 0))), "No")</f>
        <v>No</v>
      </c>
    </row>
    <row r="1105" spans="1:24">
      <c r="A1105" s="1">
        <v>1104</v>
      </c>
      <c r="B1105" t="s">
        <v>6723</v>
      </c>
      <c r="C1105" s="2">
        <v>43576</v>
      </c>
      <c r="D1105" s="2">
        <v>43582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  <c r="V1105" s="3" t="str">
        <f>IF(M1105=People!$B$2, People!$A$2, IF(M1105=People!$B$3, People!$A$3, IF(M1105=People!$B$4, People!$A$4, IF(M1105=People!$B$5, People!$A$5, 0))))</f>
        <v>Kelly Williams</v>
      </c>
      <c r="W1105" s="3" t="str">
        <f>IFERROR(VLOOKUP(Orders!$B1105,Returns!$B:$C,2,0),"No")</f>
        <v>No</v>
      </c>
      <c r="X1105" s="3" t="str">
        <f>IFERROR((INDEX(Returns!$C$2:$C$801, MATCH(B1105, Returns!$B$2:$B$801, 0))), "No")</f>
        <v>No</v>
      </c>
    </row>
    <row r="1106" spans="1:24">
      <c r="A1106" s="1">
        <v>1105</v>
      </c>
      <c r="B1106" t="s">
        <v>6042</v>
      </c>
      <c r="C1106" s="2">
        <v>43394</v>
      </c>
      <c r="D1106" s="2">
        <v>43400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  <c r="V1106" s="3" t="str">
        <f>IF(M1106=People!$B$2, People!$A$2, IF(M1106=People!$B$3, People!$A$3, IF(M1106=People!$B$4, People!$A$4, IF(M1106=People!$B$5, People!$A$5, 0))))</f>
        <v>Anna Andreadi</v>
      </c>
      <c r="W1106" s="3" t="str">
        <f>IFERROR(VLOOKUP(Orders!$B1106,Returns!$B:$C,2,0),"No")</f>
        <v>Yes</v>
      </c>
      <c r="X1106" s="3" t="str">
        <f>IFERROR((INDEX(Returns!$C$2:$C$801, MATCH(B1106, Returns!$B$2:$B$801, 0))), "No")</f>
        <v>Yes</v>
      </c>
    </row>
    <row r="1107" spans="1:24">
      <c r="A1107" s="1">
        <v>1106</v>
      </c>
      <c r="B1107" t="s">
        <v>6724</v>
      </c>
      <c r="C1107" s="2">
        <v>43423</v>
      </c>
      <c r="D1107" s="2">
        <v>43428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  <c r="V1107" s="3" t="str">
        <f>IF(M1107=People!$B$2, People!$A$2, IF(M1107=People!$B$3, People!$A$3, IF(M1107=People!$B$4, People!$A$4, IF(M1107=People!$B$5, People!$A$5, 0))))</f>
        <v>Kelly Williams</v>
      </c>
      <c r="W1107" s="3" t="str">
        <f>IFERROR(VLOOKUP(Orders!$B1107,Returns!$B:$C,2,0),"No")</f>
        <v>No</v>
      </c>
      <c r="X1107" s="3" t="str">
        <f>IFERROR((INDEX(Returns!$C$2:$C$801, MATCH(B1107, Returns!$B$2:$B$801, 0))), "No")</f>
        <v>No</v>
      </c>
    </row>
    <row r="1108" spans="1:24">
      <c r="A1108" s="1">
        <v>1107</v>
      </c>
      <c r="B1108" t="s">
        <v>6724</v>
      </c>
      <c r="C1108" s="2">
        <v>43423</v>
      </c>
      <c r="D1108" s="2">
        <v>43428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  <c r="V1108" s="3" t="str">
        <f>IF(M1108=People!$B$2, People!$A$2, IF(M1108=People!$B$3, People!$A$3, IF(M1108=People!$B$4, People!$A$4, IF(M1108=People!$B$5, People!$A$5, 0))))</f>
        <v>Kelly Williams</v>
      </c>
      <c r="W1108" s="3" t="str">
        <f>IFERROR(VLOOKUP(Orders!$B1108,Returns!$B:$C,2,0),"No")</f>
        <v>No</v>
      </c>
      <c r="X1108" s="3" t="str">
        <f>IFERROR((INDEX(Returns!$C$2:$C$801, MATCH(B1108, Returns!$B$2:$B$801, 0))), "No")</f>
        <v>No</v>
      </c>
    </row>
    <row r="1109" spans="1:24">
      <c r="A1109" s="1">
        <v>1108</v>
      </c>
      <c r="B1109" t="s">
        <v>6724</v>
      </c>
      <c r="C1109" s="2">
        <v>43423</v>
      </c>
      <c r="D1109" s="2">
        <v>43428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  <c r="V1109" s="3" t="str">
        <f>IF(M1109=People!$B$2, People!$A$2, IF(M1109=People!$B$3, People!$A$3, IF(M1109=People!$B$4, People!$A$4, IF(M1109=People!$B$5, People!$A$5, 0))))</f>
        <v>Kelly Williams</v>
      </c>
      <c r="W1109" s="3" t="str">
        <f>IFERROR(VLOOKUP(Orders!$B1109,Returns!$B:$C,2,0),"No")</f>
        <v>No</v>
      </c>
      <c r="X1109" s="3" t="str">
        <f>IFERROR((INDEX(Returns!$C$2:$C$801, MATCH(B1109, Returns!$B$2:$B$801, 0))), "No")</f>
        <v>No</v>
      </c>
    </row>
    <row r="1110" spans="1:24">
      <c r="A1110" s="1">
        <v>1109</v>
      </c>
      <c r="B1110" t="s">
        <v>6724</v>
      </c>
      <c r="C1110" s="2">
        <v>43423</v>
      </c>
      <c r="D1110" s="2">
        <v>43428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  <c r="V1110" s="3" t="str">
        <f>IF(M1110=People!$B$2, People!$A$2, IF(M1110=People!$B$3, People!$A$3, IF(M1110=People!$B$4, People!$A$4, IF(M1110=People!$B$5, People!$A$5, 0))))</f>
        <v>Kelly Williams</v>
      </c>
      <c r="W1110" s="3" t="str">
        <f>IFERROR(VLOOKUP(Orders!$B1110,Returns!$B:$C,2,0),"No")</f>
        <v>No</v>
      </c>
      <c r="X1110" s="3" t="str">
        <f>IFERROR((INDEX(Returns!$C$2:$C$801, MATCH(B1110, Returns!$B$2:$B$801, 0))), "No")</f>
        <v>No</v>
      </c>
    </row>
    <row r="1111" spans="1:24">
      <c r="A1111" s="1">
        <v>1110</v>
      </c>
      <c r="B1111" t="s">
        <v>6724</v>
      </c>
      <c r="C1111" s="2">
        <v>43423</v>
      </c>
      <c r="D1111" s="2">
        <v>43428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  <c r="V1111" s="3" t="str">
        <f>IF(M1111=People!$B$2, People!$A$2, IF(M1111=People!$B$3, People!$A$3, IF(M1111=People!$B$4, People!$A$4, IF(M1111=People!$B$5, People!$A$5, 0))))</f>
        <v>Kelly Williams</v>
      </c>
      <c r="W1111" s="3" t="str">
        <f>IFERROR(VLOOKUP(Orders!$B1111,Returns!$B:$C,2,0),"No")</f>
        <v>No</v>
      </c>
      <c r="X1111" s="3" t="str">
        <f>IFERROR((INDEX(Returns!$C$2:$C$801, MATCH(B1111, Returns!$B$2:$B$801, 0))), "No")</f>
        <v>No</v>
      </c>
    </row>
    <row r="1112" spans="1:24">
      <c r="A1112" s="1">
        <v>1111</v>
      </c>
      <c r="B1112" t="s">
        <v>6724</v>
      </c>
      <c r="C1112" s="2">
        <v>43423</v>
      </c>
      <c r="D1112" s="2">
        <v>43428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  <c r="V1112" s="3" t="str">
        <f>IF(M1112=People!$B$2, People!$A$2, IF(M1112=People!$B$3, People!$A$3, IF(M1112=People!$B$4, People!$A$4, IF(M1112=People!$B$5, People!$A$5, 0))))</f>
        <v>Kelly Williams</v>
      </c>
      <c r="W1112" s="3" t="str">
        <f>IFERROR(VLOOKUP(Orders!$B1112,Returns!$B:$C,2,0),"No")</f>
        <v>No</v>
      </c>
      <c r="X1112" s="3" t="str">
        <f>IFERROR((INDEX(Returns!$C$2:$C$801, MATCH(B1112, Returns!$B$2:$B$801, 0))), "No")</f>
        <v>No</v>
      </c>
    </row>
    <row r="1113" spans="1:24">
      <c r="A1113" s="1">
        <v>1112</v>
      </c>
      <c r="B1113" t="s">
        <v>6724</v>
      </c>
      <c r="C1113" s="2">
        <v>43423</v>
      </c>
      <c r="D1113" s="2">
        <v>43428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  <c r="V1113" s="3" t="str">
        <f>IF(M1113=People!$B$2, People!$A$2, IF(M1113=People!$B$3, People!$A$3, IF(M1113=People!$B$4, People!$A$4, IF(M1113=People!$B$5, People!$A$5, 0))))</f>
        <v>Kelly Williams</v>
      </c>
      <c r="W1113" s="3" t="str">
        <f>IFERROR(VLOOKUP(Orders!$B1113,Returns!$B:$C,2,0),"No")</f>
        <v>No</v>
      </c>
      <c r="X1113" s="3" t="str">
        <f>IFERROR((INDEX(Returns!$C$2:$C$801, MATCH(B1113, Returns!$B$2:$B$801, 0))), "No")</f>
        <v>No</v>
      </c>
    </row>
    <row r="1114" spans="1:24">
      <c r="A1114" s="1">
        <v>1113</v>
      </c>
      <c r="B1114" t="s">
        <v>6724</v>
      </c>
      <c r="C1114" s="2">
        <v>43423</v>
      </c>
      <c r="D1114" s="2">
        <v>43428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  <c r="V1114" s="3" t="str">
        <f>IF(M1114=People!$B$2, People!$A$2, IF(M1114=People!$B$3, People!$A$3, IF(M1114=People!$B$4, People!$A$4, IF(M1114=People!$B$5, People!$A$5, 0))))</f>
        <v>Kelly Williams</v>
      </c>
      <c r="W1114" s="3" t="str">
        <f>IFERROR(VLOOKUP(Orders!$B1114,Returns!$B:$C,2,0),"No")</f>
        <v>No</v>
      </c>
      <c r="X1114" s="3" t="str">
        <f>IFERROR((INDEX(Returns!$C$2:$C$801, MATCH(B1114, Returns!$B$2:$B$801, 0))), "No")</f>
        <v>No</v>
      </c>
    </row>
    <row r="1115" spans="1:24">
      <c r="A1115" s="1">
        <v>1114</v>
      </c>
      <c r="B1115" t="s">
        <v>6146</v>
      </c>
      <c r="C1115" s="2">
        <v>43817</v>
      </c>
      <c r="D1115" s="2">
        <v>43822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  <c r="V1115" s="3" t="str">
        <f>IF(M1115=People!$B$2, People!$A$2, IF(M1115=People!$B$3, People!$A$3, IF(M1115=People!$B$4, People!$A$4, IF(M1115=People!$B$5, People!$A$5, 0))))</f>
        <v>Anna Andreadi</v>
      </c>
      <c r="W1115" s="3" t="str">
        <f>IFERROR(VLOOKUP(Orders!$B1115,Returns!$B:$C,2,0),"No")</f>
        <v>Yes</v>
      </c>
      <c r="X1115" s="3" t="str">
        <f>IFERROR((INDEX(Returns!$C$2:$C$801, MATCH(B1115, Returns!$B$2:$B$801, 0))), "No")</f>
        <v>Yes</v>
      </c>
    </row>
    <row r="1116" spans="1:24">
      <c r="A1116" s="1">
        <v>1115</v>
      </c>
      <c r="B1116" t="s">
        <v>6146</v>
      </c>
      <c r="C1116" s="2">
        <v>43817</v>
      </c>
      <c r="D1116" s="2">
        <v>43822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  <c r="V1116" s="3" t="str">
        <f>IF(M1116=People!$B$2, People!$A$2, IF(M1116=People!$B$3, People!$A$3, IF(M1116=People!$B$4, People!$A$4, IF(M1116=People!$B$5, People!$A$5, 0))))</f>
        <v>Anna Andreadi</v>
      </c>
      <c r="W1116" s="3" t="str">
        <f>IFERROR(VLOOKUP(Orders!$B1116,Returns!$B:$C,2,0),"No")</f>
        <v>Yes</v>
      </c>
      <c r="X1116" s="3" t="str">
        <f>IFERROR((INDEX(Returns!$C$2:$C$801, MATCH(B1116, Returns!$B$2:$B$801, 0))), "No")</f>
        <v>Yes</v>
      </c>
    </row>
    <row r="1117" spans="1:24">
      <c r="A1117" s="1">
        <v>1116</v>
      </c>
      <c r="B1117" t="s">
        <v>6146</v>
      </c>
      <c r="C1117" s="2">
        <v>43817</v>
      </c>
      <c r="D1117" s="2">
        <v>43822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  <c r="V1117" s="3" t="str">
        <f>IF(M1117=People!$B$2, People!$A$2, IF(M1117=People!$B$3, People!$A$3, IF(M1117=People!$B$4, People!$A$4, IF(M1117=People!$B$5, People!$A$5, 0))))</f>
        <v>Anna Andreadi</v>
      </c>
      <c r="W1117" s="3" t="str">
        <f>IFERROR(VLOOKUP(Orders!$B1117,Returns!$B:$C,2,0),"No")</f>
        <v>Yes</v>
      </c>
      <c r="X1117" s="3" t="str">
        <f>IFERROR((INDEX(Returns!$C$2:$C$801, MATCH(B1117, Returns!$B$2:$B$801, 0))), "No")</f>
        <v>Yes</v>
      </c>
    </row>
    <row r="1118" spans="1:24">
      <c r="A1118" s="1">
        <v>1117</v>
      </c>
      <c r="B1118" t="s">
        <v>6725</v>
      </c>
      <c r="C1118" s="2">
        <v>43303</v>
      </c>
      <c r="D1118" s="2">
        <v>43305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  <c r="V1118" s="3" t="str">
        <f>IF(M1118=People!$B$2, People!$A$2, IF(M1118=People!$B$3, People!$A$3, IF(M1118=People!$B$4, People!$A$4, IF(M1118=People!$B$5, People!$A$5, 0))))</f>
        <v>Anna Andreadi</v>
      </c>
      <c r="W1118" s="3" t="str">
        <f>IFERROR(VLOOKUP(Orders!$B1118,Returns!$B:$C,2,0),"No")</f>
        <v>No</v>
      </c>
      <c r="X1118" s="3" t="str">
        <f>IFERROR((INDEX(Returns!$C$2:$C$801, MATCH(B1118, Returns!$B$2:$B$801, 0))), "No")</f>
        <v>No</v>
      </c>
    </row>
    <row r="1119" spans="1:24">
      <c r="A1119" s="1">
        <v>1118</v>
      </c>
      <c r="B1119" t="s">
        <v>6726</v>
      </c>
      <c r="C1119" s="2">
        <v>42982</v>
      </c>
      <c r="D1119" s="2">
        <v>42986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3" t="str">
        <f>IF(M1119=People!$B$2, People!$A$2, IF(M1119=People!$B$3, People!$A$3, IF(M1119=People!$B$4, People!$A$4, IF(M1119=People!$B$5, People!$A$5, 0))))</f>
        <v>Cassandra Brandow</v>
      </c>
      <c r="W1119" s="3" t="str">
        <f>IFERROR(VLOOKUP(Orders!$B1119,Returns!$B:$C,2,0),"No")</f>
        <v>No</v>
      </c>
      <c r="X1119" s="3" t="str">
        <f>IFERROR((INDEX(Returns!$C$2:$C$801, MATCH(B1119, Returns!$B$2:$B$801, 0))), "No")</f>
        <v>No</v>
      </c>
    </row>
    <row r="1120" spans="1:24">
      <c r="A1120" s="1">
        <v>1119</v>
      </c>
      <c r="B1120" t="s">
        <v>6726</v>
      </c>
      <c r="C1120" s="2">
        <v>42982</v>
      </c>
      <c r="D1120" s="2">
        <v>42986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  <c r="V1120" s="3" t="str">
        <f>IF(M1120=People!$B$2, People!$A$2, IF(M1120=People!$B$3, People!$A$3, IF(M1120=People!$B$4, People!$A$4, IF(M1120=People!$B$5, People!$A$5, 0))))</f>
        <v>Cassandra Brandow</v>
      </c>
      <c r="W1120" s="3" t="str">
        <f>IFERROR(VLOOKUP(Orders!$B1120,Returns!$B:$C,2,0),"No")</f>
        <v>No</v>
      </c>
      <c r="X1120" s="3" t="str">
        <f>IFERROR((INDEX(Returns!$C$2:$C$801, MATCH(B1120, Returns!$B$2:$B$801, 0))), "No")</f>
        <v>No</v>
      </c>
    </row>
    <row r="1121" spans="1:24">
      <c r="A1121" s="1">
        <v>1120</v>
      </c>
      <c r="B1121" t="s">
        <v>6726</v>
      </c>
      <c r="C1121" s="2">
        <v>42982</v>
      </c>
      <c r="D1121" s="2">
        <v>42986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3" t="str">
        <f>IF(M1121=People!$B$2, People!$A$2, IF(M1121=People!$B$3, People!$A$3, IF(M1121=People!$B$4, People!$A$4, IF(M1121=People!$B$5, People!$A$5, 0))))</f>
        <v>Cassandra Brandow</v>
      </c>
      <c r="W1121" s="3" t="str">
        <f>IFERROR(VLOOKUP(Orders!$B1121,Returns!$B:$C,2,0),"No")</f>
        <v>No</v>
      </c>
      <c r="X1121" s="3" t="str">
        <f>IFERROR((INDEX(Returns!$C$2:$C$801, MATCH(B1121, Returns!$B$2:$B$801, 0))), "No")</f>
        <v>No</v>
      </c>
    </row>
    <row r="1122" spans="1:24">
      <c r="A1122" s="1">
        <v>1121</v>
      </c>
      <c r="B1122" t="s">
        <v>6726</v>
      </c>
      <c r="C1122" s="2">
        <v>42982</v>
      </c>
      <c r="D1122" s="2">
        <v>42986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  <c r="V1122" s="3" t="str">
        <f>IF(M1122=People!$B$2, People!$A$2, IF(M1122=People!$B$3, People!$A$3, IF(M1122=People!$B$4, People!$A$4, IF(M1122=People!$B$5, People!$A$5, 0))))</f>
        <v>Cassandra Brandow</v>
      </c>
      <c r="W1122" s="3" t="str">
        <f>IFERROR(VLOOKUP(Orders!$B1122,Returns!$B:$C,2,0),"No")</f>
        <v>No</v>
      </c>
      <c r="X1122" s="3" t="str">
        <f>IFERROR((INDEX(Returns!$C$2:$C$801, MATCH(B1122, Returns!$B$2:$B$801, 0))), "No")</f>
        <v>No</v>
      </c>
    </row>
    <row r="1123" spans="1:24">
      <c r="A1123" s="1">
        <v>1122</v>
      </c>
      <c r="B1123" t="s">
        <v>6727</v>
      </c>
      <c r="C1123" s="2">
        <v>42389</v>
      </c>
      <c r="D1123" s="2">
        <v>42395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  <c r="V1123" s="3" t="str">
        <f>IF(M1123=People!$B$2, People!$A$2, IF(M1123=People!$B$3, People!$A$3, IF(M1123=People!$B$4, People!$A$4, IF(M1123=People!$B$5, People!$A$5, 0))))</f>
        <v>Cassandra Brandow</v>
      </c>
      <c r="W1123" s="3" t="str">
        <f>IFERROR(VLOOKUP(Orders!$B1123,Returns!$B:$C,2,0),"No")</f>
        <v>No</v>
      </c>
      <c r="X1123" s="3" t="str">
        <f>IFERROR((INDEX(Returns!$C$2:$C$801, MATCH(B1123, Returns!$B$2:$B$801, 0))), "No")</f>
        <v>No</v>
      </c>
    </row>
    <row r="1124" spans="1:24">
      <c r="A1124" s="1">
        <v>1123</v>
      </c>
      <c r="B1124" t="s">
        <v>6727</v>
      </c>
      <c r="C1124" s="2">
        <v>42389</v>
      </c>
      <c r="D1124" s="2">
        <v>42395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  <c r="V1124" s="3" t="str">
        <f>IF(M1124=People!$B$2, People!$A$2, IF(M1124=People!$B$3, People!$A$3, IF(M1124=People!$B$4, People!$A$4, IF(M1124=People!$B$5, People!$A$5, 0))))</f>
        <v>Cassandra Brandow</v>
      </c>
      <c r="W1124" s="3" t="str">
        <f>IFERROR(VLOOKUP(Orders!$B1124,Returns!$B:$C,2,0),"No")</f>
        <v>No</v>
      </c>
      <c r="X1124" s="3" t="str">
        <f>IFERROR((INDEX(Returns!$C$2:$C$801, MATCH(B1124, Returns!$B$2:$B$801, 0))), "No")</f>
        <v>No</v>
      </c>
    </row>
    <row r="1125" spans="1:24">
      <c r="A1125" s="1">
        <v>1124</v>
      </c>
      <c r="B1125" t="s">
        <v>6727</v>
      </c>
      <c r="C1125" s="2">
        <v>42389</v>
      </c>
      <c r="D1125" s="2">
        <v>42395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  <c r="V1125" s="3" t="str">
        <f>IF(M1125=People!$B$2, People!$A$2, IF(M1125=People!$B$3, People!$A$3, IF(M1125=People!$B$4, People!$A$4, IF(M1125=People!$B$5, People!$A$5, 0))))</f>
        <v>Cassandra Brandow</v>
      </c>
      <c r="W1125" s="3" t="str">
        <f>IFERROR(VLOOKUP(Orders!$B1125,Returns!$B:$C,2,0),"No")</f>
        <v>No</v>
      </c>
      <c r="X1125" s="3" t="str">
        <f>IFERROR((INDEX(Returns!$C$2:$C$801, MATCH(B1125, Returns!$B$2:$B$801, 0))), "No")</f>
        <v>No</v>
      </c>
    </row>
    <row r="1126" spans="1:24">
      <c r="A1126" s="1">
        <v>1125</v>
      </c>
      <c r="B1126" t="s">
        <v>6727</v>
      </c>
      <c r="C1126" s="2">
        <v>42389</v>
      </c>
      <c r="D1126" s="2">
        <v>42395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  <c r="V1126" s="3" t="str">
        <f>IF(M1126=People!$B$2, People!$A$2, IF(M1126=People!$B$3, People!$A$3, IF(M1126=People!$B$4, People!$A$4, IF(M1126=People!$B$5, People!$A$5, 0))))</f>
        <v>Cassandra Brandow</v>
      </c>
      <c r="W1126" s="3" t="str">
        <f>IFERROR(VLOOKUP(Orders!$B1126,Returns!$B:$C,2,0),"No")</f>
        <v>No</v>
      </c>
      <c r="X1126" s="3" t="str">
        <f>IFERROR((INDEX(Returns!$C$2:$C$801, MATCH(B1126, Returns!$B$2:$B$801, 0))), "No")</f>
        <v>No</v>
      </c>
    </row>
    <row r="1127" spans="1:24">
      <c r="A1127" s="1">
        <v>1126</v>
      </c>
      <c r="B1127" t="s">
        <v>6727</v>
      </c>
      <c r="C1127" s="2">
        <v>42389</v>
      </c>
      <c r="D1127" s="2">
        <v>42395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  <c r="V1127" s="3" t="str">
        <f>IF(M1127=People!$B$2, People!$A$2, IF(M1127=People!$B$3, People!$A$3, IF(M1127=People!$B$4, People!$A$4, IF(M1127=People!$B$5, People!$A$5, 0))))</f>
        <v>Cassandra Brandow</v>
      </c>
      <c r="W1127" s="3" t="str">
        <f>IFERROR(VLOOKUP(Orders!$B1127,Returns!$B:$C,2,0),"No")</f>
        <v>No</v>
      </c>
      <c r="X1127" s="3" t="str">
        <f>IFERROR((INDEX(Returns!$C$2:$C$801, MATCH(B1127, Returns!$B$2:$B$801, 0))), "No")</f>
        <v>No</v>
      </c>
    </row>
    <row r="1128" spans="1:24">
      <c r="A1128" s="1">
        <v>1127</v>
      </c>
      <c r="B1128" t="s">
        <v>6727</v>
      </c>
      <c r="C1128" s="2">
        <v>42389</v>
      </c>
      <c r="D1128" s="2">
        <v>42395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  <c r="V1128" s="3" t="str">
        <f>IF(M1128=People!$B$2, People!$A$2, IF(M1128=People!$B$3, People!$A$3, IF(M1128=People!$B$4, People!$A$4, IF(M1128=People!$B$5, People!$A$5, 0))))</f>
        <v>Cassandra Brandow</v>
      </c>
      <c r="W1128" s="3" t="str">
        <f>IFERROR(VLOOKUP(Orders!$B1128,Returns!$B:$C,2,0),"No")</f>
        <v>No</v>
      </c>
      <c r="X1128" s="3" t="str">
        <f>IFERROR((INDEX(Returns!$C$2:$C$801, MATCH(B1128, Returns!$B$2:$B$801, 0))), "No")</f>
        <v>No</v>
      </c>
    </row>
    <row r="1129" spans="1:24">
      <c r="A1129" s="1">
        <v>1128</v>
      </c>
      <c r="B1129" t="s">
        <v>6728</v>
      </c>
      <c r="C1129" s="2">
        <v>42796</v>
      </c>
      <c r="D1129" s="2">
        <v>42801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  <c r="V1129" s="3" t="str">
        <f>IF(M1129=People!$B$2, People!$A$2, IF(M1129=People!$B$3, People!$A$3, IF(M1129=People!$B$4, People!$A$4, IF(M1129=People!$B$5, People!$A$5, 0))))</f>
        <v>Kelly Williams</v>
      </c>
      <c r="W1129" s="3" t="str">
        <f>IFERROR(VLOOKUP(Orders!$B1129,Returns!$B:$C,2,0),"No")</f>
        <v>No</v>
      </c>
      <c r="X1129" s="3" t="str">
        <f>IFERROR((INDEX(Returns!$C$2:$C$801, MATCH(B1129, Returns!$B$2:$B$801, 0))), "No")</f>
        <v>No</v>
      </c>
    </row>
    <row r="1130" spans="1:24">
      <c r="A1130" s="1">
        <v>1129</v>
      </c>
      <c r="B1130" t="s">
        <v>6728</v>
      </c>
      <c r="C1130" s="2">
        <v>42796</v>
      </c>
      <c r="D1130" s="2">
        <v>42801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  <c r="V1130" s="3" t="str">
        <f>IF(M1130=People!$B$2, People!$A$2, IF(M1130=People!$B$3, People!$A$3, IF(M1130=People!$B$4, People!$A$4, IF(M1130=People!$B$5, People!$A$5, 0))))</f>
        <v>Kelly Williams</v>
      </c>
      <c r="W1130" s="3" t="str">
        <f>IFERROR(VLOOKUP(Orders!$B1130,Returns!$B:$C,2,0),"No")</f>
        <v>No</v>
      </c>
      <c r="X1130" s="3" t="str">
        <f>IFERROR((INDEX(Returns!$C$2:$C$801, MATCH(B1130, Returns!$B$2:$B$801, 0))), "No")</f>
        <v>No</v>
      </c>
    </row>
    <row r="1131" spans="1:24">
      <c r="A1131" s="1">
        <v>1130</v>
      </c>
      <c r="B1131" t="s">
        <v>6729</v>
      </c>
      <c r="C1131" s="2">
        <v>43202</v>
      </c>
      <c r="D1131" s="2">
        <v>43206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  <c r="V1131" s="3" t="str">
        <f>IF(M1131=People!$B$2, People!$A$2, IF(M1131=People!$B$3, People!$A$3, IF(M1131=People!$B$4, People!$A$4, IF(M1131=People!$B$5, People!$A$5, 0))))</f>
        <v>Cassandra Brandow</v>
      </c>
      <c r="W1131" s="3" t="str">
        <f>IFERROR(VLOOKUP(Orders!$B1131,Returns!$B:$C,2,0),"No")</f>
        <v>No</v>
      </c>
      <c r="X1131" s="3" t="str">
        <f>IFERROR((INDEX(Returns!$C$2:$C$801, MATCH(B1131, Returns!$B$2:$B$801, 0))), "No")</f>
        <v>No</v>
      </c>
    </row>
    <row r="1132" spans="1:24">
      <c r="A1132" s="1">
        <v>1131</v>
      </c>
      <c r="B1132" t="s">
        <v>6729</v>
      </c>
      <c r="C1132" s="2">
        <v>43202</v>
      </c>
      <c r="D1132" s="2">
        <v>43206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  <c r="V1132" s="3" t="str">
        <f>IF(M1132=People!$B$2, People!$A$2, IF(M1132=People!$B$3, People!$A$3, IF(M1132=People!$B$4, People!$A$4, IF(M1132=People!$B$5, People!$A$5, 0))))</f>
        <v>Cassandra Brandow</v>
      </c>
      <c r="W1132" s="3" t="str">
        <f>IFERROR(VLOOKUP(Orders!$B1132,Returns!$B:$C,2,0),"No")</f>
        <v>No</v>
      </c>
      <c r="X1132" s="3" t="str">
        <f>IFERROR((INDEX(Returns!$C$2:$C$801, MATCH(B1132, Returns!$B$2:$B$801, 0))), "No")</f>
        <v>No</v>
      </c>
    </row>
    <row r="1133" spans="1:24">
      <c r="A1133" s="1">
        <v>1132</v>
      </c>
      <c r="B1133" t="s">
        <v>6729</v>
      </c>
      <c r="C1133" s="2">
        <v>43202</v>
      </c>
      <c r="D1133" s="2">
        <v>43206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  <c r="V1133" s="3" t="str">
        <f>IF(M1133=People!$B$2, People!$A$2, IF(M1133=People!$B$3, People!$A$3, IF(M1133=People!$B$4, People!$A$4, IF(M1133=People!$B$5, People!$A$5, 0))))</f>
        <v>Cassandra Brandow</v>
      </c>
      <c r="W1133" s="3" t="str">
        <f>IFERROR(VLOOKUP(Orders!$B1133,Returns!$B:$C,2,0),"No")</f>
        <v>No</v>
      </c>
      <c r="X1133" s="3" t="str">
        <f>IFERROR((INDEX(Returns!$C$2:$C$801, MATCH(B1133, Returns!$B$2:$B$801, 0))), "No")</f>
        <v>No</v>
      </c>
    </row>
    <row r="1134" spans="1:24">
      <c r="A1134" s="1">
        <v>1133</v>
      </c>
      <c r="B1134" t="s">
        <v>6730</v>
      </c>
      <c r="C1134" s="2">
        <v>43440</v>
      </c>
      <c r="D1134" s="2">
        <v>43441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3" t="str">
        <f>IF(M1134=People!$B$2, People!$A$2, IF(M1134=People!$B$3, People!$A$3, IF(M1134=People!$B$4, People!$A$4, IF(M1134=People!$B$5, People!$A$5, 0))))</f>
        <v>Anna Andreadi</v>
      </c>
      <c r="W1134" s="3" t="str">
        <f>IFERROR(VLOOKUP(Orders!$B1134,Returns!$B:$C,2,0),"No")</f>
        <v>No</v>
      </c>
      <c r="X1134" s="3" t="str">
        <f>IFERROR((INDEX(Returns!$C$2:$C$801, MATCH(B1134, Returns!$B$2:$B$801, 0))), "No")</f>
        <v>No</v>
      </c>
    </row>
    <row r="1135" spans="1:24">
      <c r="A1135" s="1">
        <v>1134</v>
      </c>
      <c r="B1135" t="s">
        <v>6731</v>
      </c>
      <c r="C1135" s="2">
        <v>43256</v>
      </c>
      <c r="D1135" s="2">
        <v>43260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  <c r="V1135" s="3" t="str">
        <f>IF(M1135=People!$B$2, People!$A$2, IF(M1135=People!$B$3, People!$A$3, IF(M1135=People!$B$4, People!$A$4, IF(M1135=People!$B$5, People!$A$5, 0))))</f>
        <v>Chuck Magee</v>
      </c>
      <c r="W1135" s="3" t="str">
        <f>IFERROR(VLOOKUP(Orders!$B1135,Returns!$B:$C,2,0),"No")</f>
        <v>No</v>
      </c>
      <c r="X1135" s="3" t="str">
        <f>IFERROR((INDEX(Returns!$C$2:$C$801, MATCH(B1135, Returns!$B$2:$B$801, 0))), "No")</f>
        <v>No</v>
      </c>
    </row>
    <row r="1136" spans="1:24">
      <c r="A1136" s="1">
        <v>1135</v>
      </c>
      <c r="B1136" t="s">
        <v>6731</v>
      </c>
      <c r="C1136" s="2">
        <v>43256</v>
      </c>
      <c r="D1136" s="2">
        <v>43260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  <c r="V1136" s="3" t="str">
        <f>IF(M1136=People!$B$2, People!$A$2, IF(M1136=People!$B$3, People!$A$3, IF(M1136=People!$B$4, People!$A$4, IF(M1136=People!$B$5, People!$A$5, 0))))</f>
        <v>Chuck Magee</v>
      </c>
      <c r="W1136" s="3" t="str">
        <f>IFERROR(VLOOKUP(Orders!$B1136,Returns!$B:$C,2,0),"No")</f>
        <v>No</v>
      </c>
      <c r="X1136" s="3" t="str">
        <f>IFERROR((INDEX(Returns!$C$2:$C$801, MATCH(B1136, Returns!$B$2:$B$801, 0))), "No")</f>
        <v>No</v>
      </c>
    </row>
    <row r="1137" spans="1:24">
      <c r="A1137" s="1">
        <v>1136</v>
      </c>
      <c r="B1137" t="s">
        <v>6732</v>
      </c>
      <c r="C1137" s="2">
        <v>43445</v>
      </c>
      <c r="D1137" s="2">
        <v>43445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  <c r="V1137" s="3" t="str">
        <f>IF(M1137=People!$B$2, People!$A$2, IF(M1137=People!$B$3, People!$A$3, IF(M1137=People!$B$4, People!$A$4, IF(M1137=People!$B$5, People!$A$5, 0))))</f>
        <v>Cassandra Brandow</v>
      </c>
      <c r="W1137" s="3" t="str">
        <f>IFERROR(VLOOKUP(Orders!$B1137,Returns!$B:$C,2,0),"No")</f>
        <v>No</v>
      </c>
      <c r="X1137" s="3" t="str">
        <f>IFERROR((INDEX(Returns!$C$2:$C$801, MATCH(B1137, Returns!$B$2:$B$801, 0))), "No")</f>
        <v>No</v>
      </c>
    </row>
    <row r="1138" spans="1:24">
      <c r="A1138" s="1">
        <v>1137</v>
      </c>
      <c r="B1138" t="s">
        <v>6733</v>
      </c>
      <c r="C1138" s="2">
        <v>43416</v>
      </c>
      <c r="D1138" s="2">
        <v>43419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  <c r="V1138" s="3" t="str">
        <f>IF(M1138=People!$B$2, People!$A$2, IF(M1138=People!$B$3, People!$A$3, IF(M1138=People!$B$4, People!$A$4, IF(M1138=People!$B$5, People!$A$5, 0))))</f>
        <v>Kelly Williams</v>
      </c>
      <c r="W1138" s="3" t="str">
        <f>IFERROR(VLOOKUP(Orders!$B1138,Returns!$B:$C,2,0),"No")</f>
        <v>No</v>
      </c>
      <c r="X1138" s="3" t="str">
        <f>IFERROR((INDEX(Returns!$C$2:$C$801, MATCH(B1138, Returns!$B$2:$B$801, 0))), "No")</f>
        <v>No</v>
      </c>
    </row>
    <row r="1139" spans="1:24">
      <c r="A1139" s="1">
        <v>1138</v>
      </c>
      <c r="B1139" t="s">
        <v>6733</v>
      </c>
      <c r="C1139" s="2">
        <v>43416</v>
      </c>
      <c r="D1139" s="2">
        <v>43419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  <c r="V1139" s="3" t="str">
        <f>IF(M1139=People!$B$2, People!$A$2, IF(M1139=People!$B$3, People!$A$3, IF(M1139=People!$B$4, People!$A$4, IF(M1139=People!$B$5, People!$A$5, 0))))</f>
        <v>Kelly Williams</v>
      </c>
      <c r="W1139" s="3" t="str">
        <f>IFERROR(VLOOKUP(Orders!$B1139,Returns!$B:$C,2,0),"No")</f>
        <v>No</v>
      </c>
      <c r="X1139" s="3" t="str">
        <f>IFERROR((INDEX(Returns!$C$2:$C$801, MATCH(B1139, Returns!$B$2:$B$801, 0))), "No")</f>
        <v>No</v>
      </c>
    </row>
    <row r="1140" spans="1:24">
      <c r="A1140" s="1">
        <v>1139</v>
      </c>
      <c r="B1140" t="s">
        <v>6733</v>
      </c>
      <c r="C1140" s="2">
        <v>43416</v>
      </c>
      <c r="D1140" s="2">
        <v>43419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  <c r="V1140" s="3" t="str">
        <f>IF(M1140=People!$B$2, People!$A$2, IF(M1140=People!$B$3, People!$A$3, IF(M1140=People!$B$4, People!$A$4, IF(M1140=People!$B$5, People!$A$5, 0))))</f>
        <v>Kelly Williams</v>
      </c>
      <c r="W1140" s="3" t="str">
        <f>IFERROR(VLOOKUP(Orders!$B1140,Returns!$B:$C,2,0),"No")</f>
        <v>No</v>
      </c>
      <c r="X1140" s="3" t="str">
        <f>IFERROR((INDEX(Returns!$C$2:$C$801, MATCH(B1140, Returns!$B$2:$B$801, 0))), "No")</f>
        <v>No</v>
      </c>
    </row>
    <row r="1141" spans="1:24">
      <c r="A1141" s="1">
        <v>1140</v>
      </c>
      <c r="B1141" t="s">
        <v>6733</v>
      </c>
      <c r="C1141" s="2">
        <v>43416</v>
      </c>
      <c r="D1141" s="2">
        <v>43419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  <c r="V1141" s="3" t="str">
        <f>IF(M1141=People!$B$2, People!$A$2, IF(M1141=People!$B$3, People!$A$3, IF(M1141=People!$B$4, People!$A$4, IF(M1141=People!$B$5, People!$A$5, 0))))</f>
        <v>Kelly Williams</v>
      </c>
      <c r="W1141" s="3" t="str">
        <f>IFERROR(VLOOKUP(Orders!$B1141,Returns!$B:$C,2,0),"No")</f>
        <v>No</v>
      </c>
      <c r="X1141" s="3" t="str">
        <f>IFERROR((INDEX(Returns!$C$2:$C$801, MATCH(B1141, Returns!$B$2:$B$801, 0))), "No")</f>
        <v>No</v>
      </c>
    </row>
    <row r="1142" spans="1:24">
      <c r="A1142" s="1">
        <v>1141</v>
      </c>
      <c r="B1142" t="s">
        <v>6733</v>
      </c>
      <c r="C1142" s="2">
        <v>43416</v>
      </c>
      <c r="D1142" s="2">
        <v>43419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  <c r="V1142" s="3" t="str">
        <f>IF(M1142=People!$B$2, People!$A$2, IF(M1142=People!$B$3, People!$A$3, IF(M1142=People!$B$4, People!$A$4, IF(M1142=People!$B$5, People!$A$5, 0))))</f>
        <v>Kelly Williams</v>
      </c>
      <c r="W1142" s="3" t="str">
        <f>IFERROR(VLOOKUP(Orders!$B1142,Returns!$B:$C,2,0),"No")</f>
        <v>No</v>
      </c>
      <c r="X1142" s="3" t="str">
        <f>IFERROR((INDEX(Returns!$C$2:$C$801, MATCH(B1142, Returns!$B$2:$B$801, 0))), "No")</f>
        <v>No</v>
      </c>
    </row>
    <row r="1143" spans="1:24">
      <c r="A1143" s="1">
        <v>1142</v>
      </c>
      <c r="B1143" t="s">
        <v>6734</v>
      </c>
      <c r="C1143" s="2">
        <v>42642</v>
      </c>
      <c r="D1143" s="2">
        <v>42646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  <c r="V1143" s="3" t="str">
        <f>IF(M1143=People!$B$2, People!$A$2, IF(M1143=People!$B$3, People!$A$3, IF(M1143=People!$B$4, People!$A$4, IF(M1143=People!$B$5, People!$A$5, 0))))</f>
        <v>Anna Andreadi</v>
      </c>
      <c r="W1143" s="3" t="str">
        <f>IFERROR(VLOOKUP(Orders!$B1143,Returns!$B:$C,2,0),"No")</f>
        <v>No</v>
      </c>
      <c r="X1143" s="3" t="str">
        <f>IFERROR((INDEX(Returns!$C$2:$C$801, MATCH(B1143, Returns!$B$2:$B$801, 0))), "No")</f>
        <v>No</v>
      </c>
    </row>
    <row r="1144" spans="1:24">
      <c r="A1144" s="1">
        <v>1143</v>
      </c>
      <c r="B1144" t="s">
        <v>6734</v>
      </c>
      <c r="C1144" s="2">
        <v>42642</v>
      </c>
      <c r="D1144" s="2">
        <v>42646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3" t="str">
        <f>IF(M1144=People!$B$2, People!$A$2, IF(M1144=People!$B$3, People!$A$3, IF(M1144=People!$B$4, People!$A$4, IF(M1144=People!$B$5, People!$A$5, 0))))</f>
        <v>Anna Andreadi</v>
      </c>
      <c r="W1144" s="3" t="str">
        <f>IFERROR(VLOOKUP(Orders!$B1144,Returns!$B:$C,2,0),"No")</f>
        <v>No</v>
      </c>
      <c r="X1144" s="3" t="str">
        <f>IFERROR((INDEX(Returns!$C$2:$C$801, MATCH(B1144, Returns!$B$2:$B$801, 0))), "No")</f>
        <v>No</v>
      </c>
    </row>
    <row r="1145" spans="1:24">
      <c r="A1145" s="1">
        <v>1144</v>
      </c>
      <c r="B1145" t="s">
        <v>6734</v>
      </c>
      <c r="C1145" s="2">
        <v>42642</v>
      </c>
      <c r="D1145" s="2">
        <v>42646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  <c r="V1145" s="3" t="str">
        <f>IF(M1145=People!$B$2, People!$A$2, IF(M1145=People!$B$3, People!$A$3, IF(M1145=People!$B$4, People!$A$4, IF(M1145=People!$B$5, People!$A$5, 0))))</f>
        <v>Anna Andreadi</v>
      </c>
      <c r="W1145" s="3" t="str">
        <f>IFERROR(VLOOKUP(Orders!$B1145,Returns!$B:$C,2,0),"No")</f>
        <v>No</v>
      </c>
      <c r="X1145" s="3" t="str">
        <f>IFERROR((INDEX(Returns!$C$2:$C$801, MATCH(B1145, Returns!$B$2:$B$801, 0))), "No")</f>
        <v>No</v>
      </c>
    </row>
    <row r="1146" spans="1:24">
      <c r="A1146" s="1">
        <v>1145</v>
      </c>
      <c r="B1146" t="s">
        <v>6734</v>
      </c>
      <c r="C1146" s="2">
        <v>42642</v>
      </c>
      <c r="D1146" s="2">
        <v>42646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  <c r="V1146" s="3" t="str">
        <f>IF(M1146=People!$B$2, People!$A$2, IF(M1146=People!$B$3, People!$A$3, IF(M1146=People!$B$4, People!$A$4, IF(M1146=People!$B$5, People!$A$5, 0))))</f>
        <v>Anna Andreadi</v>
      </c>
      <c r="W1146" s="3" t="str">
        <f>IFERROR(VLOOKUP(Orders!$B1146,Returns!$B:$C,2,0),"No")</f>
        <v>No</v>
      </c>
      <c r="X1146" s="3" t="str">
        <f>IFERROR((INDEX(Returns!$C$2:$C$801, MATCH(B1146, Returns!$B$2:$B$801, 0))), "No")</f>
        <v>No</v>
      </c>
    </row>
    <row r="1147" spans="1:24">
      <c r="A1147" s="1">
        <v>1146</v>
      </c>
      <c r="B1147" t="s">
        <v>6734</v>
      </c>
      <c r="C1147" s="2">
        <v>42642</v>
      </c>
      <c r="D1147" s="2">
        <v>42646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  <c r="V1147" s="3" t="str">
        <f>IF(M1147=People!$B$2, People!$A$2, IF(M1147=People!$B$3, People!$A$3, IF(M1147=People!$B$4, People!$A$4, IF(M1147=People!$B$5, People!$A$5, 0))))</f>
        <v>Anna Andreadi</v>
      </c>
      <c r="W1147" s="3" t="str">
        <f>IFERROR(VLOOKUP(Orders!$B1147,Returns!$B:$C,2,0),"No")</f>
        <v>No</v>
      </c>
      <c r="X1147" s="3" t="str">
        <f>IFERROR((INDEX(Returns!$C$2:$C$801, MATCH(B1147, Returns!$B$2:$B$801, 0))), "No")</f>
        <v>No</v>
      </c>
    </row>
    <row r="1148" spans="1:24">
      <c r="A1148" s="1">
        <v>1147</v>
      </c>
      <c r="B1148" t="s">
        <v>6735</v>
      </c>
      <c r="C1148" s="2">
        <v>42829</v>
      </c>
      <c r="D1148" s="2">
        <v>42829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  <c r="V1148" s="3" t="str">
        <f>IF(M1148=People!$B$2, People!$A$2, IF(M1148=People!$B$3, People!$A$3, IF(M1148=People!$B$4, People!$A$4, IF(M1148=People!$B$5, People!$A$5, 0))))</f>
        <v>Kelly Williams</v>
      </c>
      <c r="W1148" s="3" t="str">
        <f>IFERROR(VLOOKUP(Orders!$B1148,Returns!$B:$C,2,0),"No")</f>
        <v>No</v>
      </c>
      <c r="X1148" s="3" t="str">
        <f>IFERROR((INDEX(Returns!$C$2:$C$801, MATCH(B1148, Returns!$B$2:$B$801, 0))), "No")</f>
        <v>No</v>
      </c>
    </row>
    <row r="1149" spans="1:24">
      <c r="A1149" s="1">
        <v>1148</v>
      </c>
      <c r="B1149" t="s">
        <v>6735</v>
      </c>
      <c r="C1149" s="2">
        <v>42829</v>
      </c>
      <c r="D1149" s="2">
        <v>42829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  <c r="V1149" s="3" t="str">
        <f>IF(M1149=People!$B$2, People!$A$2, IF(M1149=People!$B$3, People!$A$3, IF(M1149=People!$B$4, People!$A$4, IF(M1149=People!$B$5, People!$A$5, 0))))</f>
        <v>Kelly Williams</v>
      </c>
      <c r="W1149" s="3" t="str">
        <f>IFERROR(VLOOKUP(Orders!$B1149,Returns!$B:$C,2,0),"No")</f>
        <v>No</v>
      </c>
      <c r="X1149" s="3" t="str">
        <f>IFERROR((INDEX(Returns!$C$2:$C$801, MATCH(B1149, Returns!$B$2:$B$801, 0))), "No")</f>
        <v>No</v>
      </c>
    </row>
    <row r="1150" spans="1:24">
      <c r="A1150" s="1">
        <v>1149</v>
      </c>
      <c r="B1150" t="s">
        <v>6735</v>
      </c>
      <c r="C1150" s="2">
        <v>42829</v>
      </c>
      <c r="D1150" s="2">
        <v>42829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  <c r="V1150" s="3" t="str">
        <f>IF(M1150=People!$B$2, People!$A$2, IF(M1150=People!$B$3, People!$A$3, IF(M1150=People!$B$4, People!$A$4, IF(M1150=People!$B$5, People!$A$5, 0))))</f>
        <v>Kelly Williams</v>
      </c>
      <c r="W1150" s="3" t="str">
        <f>IFERROR(VLOOKUP(Orders!$B1150,Returns!$B:$C,2,0),"No")</f>
        <v>No</v>
      </c>
      <c r="X1150" s="3" t="str">
        <f>IFERROR((INDEX(Returns!$C$2:$C$801, MATCH(B1150, Returns!$B$2:$B$801, 0))), "No")</f>
        <v>No</v>
      </c>
    </row>
    <row r="1151" spans="1:24">
      <c r="A1151" s="1">
        <v>1150</v>
      </c>
      <c r="B1151" t="s">
        <v>6735</v>
      </c>
      <c r="C1151" s="2">
        <v>42829</v>
      </c>
      <c r="D1151" s="2">
        <v>42829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  <c r="V1151" s="3" t="str">
        <f>IF(M1151=People!$B$2, People!$A$2, IF(M1151=People!$B$3, People!$A$3, IF(M1151=People!$B$4, People!$A$4, IF(M1151=People!$B$5, People!$A$5, 0))))</f>
        <v>Kelly Williams</v>
      </c>
      <c r="W1151" s="3" t="str">
        <f>IFERROR(VLOOKUP(Orders!$B1151,Returns!$B:$C,2,0),"No")</f>
        <v>No</v>
      </c>
      <c r="X1151" s="3" t="str">
        <f>IFERROR((INDEX(Returns!$C$2:$C$801, MATCH(B1151, Returns!$B$2:$B$801, 0))), "No")</f>
        <v>No</v>
      </c>
    </row>
    <row r="1152" spans="1:24">
      <c r="A1152" s="1">
        <v>1151</v>
      </c>
      <c r="B1152" t="s">
        <v>6735</v>
      </c>
      <c r="C1152" s="2">
        <v>42829</v>
      </c>
      <c r="D1152" s="2">
        <v>42829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  <c r="V1152" s="3" t="str">
        <f>IF(M1152=People!$B$2, People!$A$2, IF(M1152=People!$B$3, People!$A$3, IF(M1152=People!$B$4, People!$A$4, IF(M1152=People!$B$5, People!$A$5, 0))))</f>
        <v>Kelly Williams</v>
      </c>
      <c r="W1152" s="3" t="str">
        <f>IFERROR(VLOOKUP(Orders!$B1152,Returns!$B:$C,2,0),"No")</f>
        <v>No</v>
      </c>
      <c r="X1152" s="3" t="str">
        <f>IFERROR((INDEX(Returns!$C$2:$C$801, MATCH(B1152, Returns!$B$2:$B$801, 0))), "No")</f>
        <v>No</v>
      </c>
    </row>
    <row r="1153" spans="1:24">
      <c r="A1153" s="1">
        <v>1152</v>
      </c>
      <c r="B1153" t="s">
        <v>6736</v>
      </c>
      <c r="C1153" s="2">
        <v>42863</v>
      </c>
      <c r="D1153" s="2">
        <v>42869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  <c r="V1153" s="3" t="str">
        <f>IF(M1153=People!$B$2, People!$A$2, IF(M1153=People!$B$3, People!$A$3, IF(M1153=People!$B$4, People!$A$4, IF(M1153=People!$B$5, People!$A$5, 0))))</f>
        <v>Chuck Magee</v>
      </c>
      <c r="W1153" s="3" t="str">
        <f>IFERROR(VLOOKUP(Orders!$B1153,Returns!$B:$C,2,0),"No")</f>
        <v>No</v>
      </c>
      <c r="X1153" s="3" t="str">
        <f>IFERROR((INDEX(Returns!$C$2:$C$801, MATCH(B1153, Returns!$B$2:$B$801, 0))), "No")</f>
        <v>No</v>
      </c>
    </row>
    <row r="1154" spans="1:24">
      <c r="A1154" s="1">
        <v>1153</v>
      </c>
      <c r="B1154" t="s">
        <v>6737</v>
      </c>
      <c r="C1154" s="2">
        <v>43465</v>
      </c>
      <c r="D1154" s="2">
        <v>43471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  <c r="V1154" s="3" t="str">
        <f>IF(M1154=People!$B$2, People!$A$2, IF(M1154=People!$B$3, People!$A$3, IF(M1154=People!$B$4, People!$A$4, IF(M1154=People!$B$5, People!$A$5, 0))))</f>
        <v>Anna Andreadi</v>
      </c>
      <c r="W1154" s="3" t="str">
        <f>IFERROR(VLOOKUP(Orders!$B1154,Returns!$B:$C,2,0),"No")</f>
        <v>No</v>
      </c>
      <c r="X1154" s="3" t="str">
        <f>IFERROR((INDEX(Returns!$C$2:$C$801, MATCH(B1154, Returns!$B$2:$B$801, 0))), "No")</f>
        <v>No</v>
      </c>
    </row>
    <row r="1155" spans="1:24">
      <c r="A1155" s="1">
        <v>1154</v>
      </c>
      <c r="B1155" t="s">
        <v>6737</v>
      </c>
      <c r="C1155" s="2">
        <v>43465</v>
      </c>
      <c r="D1155" s="2">
        <v>43471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  <c r="V1155" s="3" t="str">
        <f>IF(M1155=People!$B$2, People!$A$2, IF(M1155=People!$B$3, People!$A$3, IF(M1155=People!$B$4, People!$A$4, IF(M1155=People!$B$5, People!$A$5, 0))))</f>
        <v>Anna Andreadi</v>
      </c>
      <c r="W1155" s="3" t="str">
        <f>IFERROR(VLOOKUP(Orders!$B1155,Returns!$B:$C,2,0),"No")</f>
        <v>No</v>
      </c>
      <c r="X1155" s="3" t="str">
        <f>IFERROR((INDEX(Returns!$C$2:$C$801, MATCH(B1155, Returns!$B$2:$B$801, 0))), "No")</f>
        <v>No</v>
      </c>
    </row>
    <row r="1156" spans="1:24">
      <c r="A1156" s="1">
        <v>1155</v>
      </c>
      <c r="B1156" t="s">
        <v>6738</v>
      </c>
      <c r="C1156" s="2">
        <v>42724</v>
      </c>
      <c r="D1156" s="2">
        <v>42725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  <c r="V1156" s="3" t="str">
        <f>IF(M1156=People!$B$2, People!$A$2, IF(M1156=People!$B$3, People!$A$3, IF(M1156=People!$B$4, People!$A$4, IF(M1156=People!$B$5, People!$A$5, 0))))</f>
        <v>Cassandra Brandow</v>
      </c>
      <c r="W1156" s="3" t="str">
        <f>IFERROR(VLOOKUP(Orders!$B1156,Returns!$B:$C,2,0),"No")</f>
        <v>No</v>
      </c>
      <c r="X1156" s="3" t="str">
        <f>IFERROR((INDEX(Returns!$C$2:$C$801, MATCH(B1156, Returns!$B$2:$B$801, 0))), "No")</f>
        <v>No</v>
      </c>
    </row>
    <row r="1157" spans="1:24">
      <c r="A1157" s="1">
        <v>1156</v>
      </c>
      <c r="B1157" t="s">
        <v>6738</v>
      </c>
      <c r="C1157" s="2">
        <v>42724</v>
      </c>
      <c r="D1157" s="2">
        <v>42725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  <c r="V1157" s="3" t="str">
        <f>IF(M1157=People!$B$2, People!$A$2, IF(M1157=People!$B$3, People!$A$3, IF(M1157=People!$B$4, People!$A$4, IF(M1157=People!$B$5, People!$A$5, 0))))</f>
        <v>Cassandra Brandow</v>
      </c>
      <c r="W1157" s="3" t="str">
        <f>IFERROR(VLOOKUP(Orders!$B1157,Returns!$B:$C,2,0),"No")</f>
        <v>No</v>
      </c>
      <c r="X1157" s="3" t="str">
        <f>IFERROR((INDEX(Returns!$C$2:$C$801, MATCH(B1157, Returns!$B$2:$B$801, 0))), "No")</f>
        <v>No</v>
      </c>
    </row>
    <row r="1158" spans="1:24">
      <c r="A1158" s="1">
        <v>1157</v>
      </c>
      <c r="B1158" t="s">
        <v>6738</v>
      </c>
      <c r="C1158" s="2">
        <v>42724</v>
      </c>
      <c r="D1158" s="2">
        <v>42725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  <c r="V1158" s="3" t="str">
        <f>IF(M1158=People!$B$2, People!$A$2, IF(M1158=People!$B$3, People!$A$3, IF(M1158=People!$B$4, People!$A$4, IF(M1158=People!$B$5, People!$A$5, 0))))</f>
        <v>Cassandra Brandow</v>
      </c>
      <c r="W1158" s="3" t="str">
        <f>IFERROR(VLOOKUP(Orders!$B1158,Returns!$B:$C,2,0),"No")</f>
        <v>No</v>
      </c>
      <c r="X1158" s="3" t="str">
        <f>IFERROR((INDEX(Returns!$C$2:$C$801, MATCH(B1158, Returns!$B$2:$B$801, 0))), "No")</f>
        <v>No</v>
      </c>
    </row>
    <row r="1159" spans="1:24">
      <c r="A1159" s="1">
        <v>1158</v>
      </c>
      <c r="B1159" t="s">
        <v>6738</v>
      </c>
      <c r="C1159" s="2">
        <v>42724</v>
      </c>
      <c r="D1159" s="2">
        <v>42725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  <c r="V1159" s="3" t="str">
        <f>IF(M1159=People!$B$2, People!$A$2, IF(M1159=People!$B$3, People!$A$3, IF(M1159=People!$B$4, People!$A$4, IF(M1159=People!$B$5, People!$A$5, 0))))</f>
        <v>Cassandra Brandow</v>
      </c>
      <c r="W1159" s="3" t="str">
        <f>IFERROR(VLOOKUP(Orders!$B1159,Returns!$B:$C,2,0),"No")</f>
        <v>No</v>
      </c>
      <c r="X1159" s="3" t="str">
        <f>IFERROR((INDEX(Returns!$C$2:$C$801, MATCH(B1159, Returns!$B$2:$B$801, 0))), "No")</f>
        <v>No</v>
      </c>
    </row>
    <row r="1160" spans="1:24">
      <c r="A1160" s="1">
        <v>1159</v>
      </c>
      <c r="B1160" t="s">
        <v>6739</v>
      </c>
      <c r="C1160" s="2">
        <v>43283</v>
      </c>
      <c r="D1160" s="2">
        <v>43288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  <c r="V1160" s="3" t="str">
        <f>IF(M1160=People!$B$2, People!$A$2, IF(M1160=People!$B$3, People!$A$3, IF(M1160=People!$B$4, People!$A$4, IF(M1160=People!$B$5, People!$A$5, 0))))</f>
        <v>Anna Andreadi</v>
      </c>
      <c r="W1160" s="3" t="str">
        <f>IFERROR(VLOOKUP(Orders!$B1160,Returns!$B:$C,2,0),"No")</f>
        <v>No</v>
      </c>
      <c r="X1160" s="3" t="str">
        <f>IFERROR((INDEX(Returns!$C$2:$C$801, MATCH(B1160, Returns!$B$2:$B$801, 0))), "No")</f>
        <v>No</v>
      </c>
    </row>
    <row r="1161" spans="1:24">
      <c r="A1161" s="1">
        <v>1160</v>
      </c>
      <c r="B1161" t="s">
        <v>6740</v>
      </c>
      <c r="C1161" s="2">
        <v>43645</v>
      </c>
      <c r="D1161" s="2">
        <v>43650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  <c r="V1161" s="3" t="str">
        <f>IF(M1161=People!$B$2, People!$A$2, IF(M1161=People!$B$3, People!$A$3, IF(M1161=People!$B$4, People!$A$4, IF(M1161=People!$B$5, People!$A$5, 0))))</f>
        <v>Kelly Williams</v>
      </c>
      <c r="W1161" s="3" t="str">
        <f>IFERROR(VLOOKUP(Orders!$B1161,Returns!$B:$C,2,0),"No")</f>
        <v>No</v>
      </c>
      <c r="X1161" s="3" t="str">
        <f>IFERROR((INDEX(Returns!$C$2:$C$801, MATCH(B1161, Returns!$B$2:$B$801, 0))), "No")</f>
        <v>No</v>
      </c>
    </row>
    <row r="1162" spans="1:24">
      <c r="A1162" s="1">
        <v>1161</v>
      </c>
      <c r="B1162" t="s">
        <v>6740</v>
      </c>
      <c r="C1162" s="2">
        <v>43645</v>
      </c>
      <c r="D1162" s="2">
        <v>43650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  <c r="V1162" s="3" t="str">
        <f>IF(M1162=People!$B$2, People!$A$2, IF(M1162=People!$B$3, People!$A$3, IF(M1162=People!$B$4, People!$A$4, IF(M1162=People!$B$5, People!$A$5, 0))))</f>
        <v>Kelly Williams</v>
      </c>
      <c r="W1162" s="3" t="str">
        <f>IFERROR(VLOOKUP(Orders!$B1162,Returns!$B:$C,2,0),"No")</f>
        <v>No</v>
      </c>
      <c r="X1162" s="3" t="str">
        <f>IFERROR((INDEX(Returns!$C$2:$C$801, MATCH(B1162, Returns!$B$2:$B$801, 0))), "No")</f>
        <v>No</v>
      </c>
    </row>
    <row r="1163" spans="1:24">
      <c r="A1163" s="1">
        <v>1162</v>
      </c>
      <c r="B1163" t="s">
        <v>5953</v>
      </c>
      <c r="C1163" s="2">
        <v>42614</v>
      </c>
      <c r="D1163" s="2">
        <v>42618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  <c r="V1163" s="3" t="str">
        <f>IF(M1163=People!$B$2, People!$A$2, IF(M1163=People!$B$3, People!$A$3, IF(M1163=People!$B$4, People!$A$4, IF(M1163=People!$B$5, People!$A$5, 0))))</f>
        <v>Anna Andreadi</v>
      </c>
      <c r="W1163" s="3" t="str">
        <f>IFERROR(VLOOKUP(Orders!$B1163,Returns!$B:$C,2,0),"No")</f>
        <v>Yes</v>
      </c>
      <c r="X1163" s="3" t="str">
        <f>IFERROR((INDEX(Returns!$C$2:$C$801, MATCH(B1163, Returns!$B$2:$B$801, 0))), "No")</f>
        <v>Yes</v>
      </c>
    </row>
    <row r="1164" spans="1:24">
      <c r="A1164" s="1">
        <v>1163</v>
      </c>
      <c r="B1164" t="s">
        <v>6741</v>
      </c>
      <c r="C1164" s="2">
        <v>42432</v>
      </c>
      <c r="D1164" s="2">
        <v>42437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  <c r="V1164" s="3" t="str">
        <f>IF(M1164=People!$B$2, People!$A$2, IF(M1164=People!$B$3, People!$A$3, IF(M1164=People!$B$4, People!$A$4, IF(M1164=People!$B$5, People!$A$5, 0))))</f>
        <v>Chuck Magee</v>
      </c>
      <c r="W1164" s="3" t="str">
        <f>IFERROR(VLOOKUP(Orders!$B1164,Returns!$B:$C,2,0),"No")</f>
        <v>No</v>
      </c>
      <c r="X1164" s="3" t="str">
        <f>IFERROR((INDEX(Returns!$C$2:$C$801, MATCH(B1164, Returns!$B$2:$B$801, 0))), "No")</f>
        <v>No</v>
      </c>
    </row>
    <row r="1165" spans="1:24">
      <c r="A1165" s="1">
        <v>1164</v>
      </c>
      <c r="B1165" t="s">
        <v>6741</v>
      </c>
      <c r="C1165" s="2">
        <v>42432</v>
      </c>
      <c r="D1165" s="2">
        <v>42437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  <c r="V1165" s="3" t="str">
        <f>IF(M1165=People!$B$2, People!$A$2, IF(M1165=People!$B$3, People!$A$3, IF(M1165=People!$B$4, People!$A$4, IF(M1165=People!$B$5, People!$A$5, 0))))</f>
        <v>Chuck Magee</v>
      </c>
      <c r="W1165" s="3" t="str">
        <f>IFERROR(VLOOKUP(Orders!$B1165,Returns!$B:$C,2,0),"No")</f>
        <v>No</v>
      </c>
      <c r="X1165" s="3" t="str">
        <f>IFERROR((INDEX(Returns!$C$2:$C$801, MATCH(B1165, Returns!$B$2:$B$801, 0))), "No")</f>
        <v>No</v>
      </c>
    </row>
    <row r="1166" spans="1:24">
      <c r="A1166" s="1">
        <v>1165</v>
      </c>
      <c r="B1166" t="s">
        <v>6741</v>
      </c>
      <c r="C1166" s="2">
        <v>42432</v>
      </c>
      <c r="D1166" s="2">
        <v>42437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  <c r="V1166" s="3" t="str">
        <f>IF(M1166=People!$B$2, People!$A$2, IF(M1166=People!$B$3, People!$A$3, IF(M1166=People!$B$4, People!$A$4, IF(M1166=People!$B$5, People!$A$5, 0))))</f>
        <v>Chuck Magee</v>
      </c>
      <c r="W1166" s="3" t="str">
        <f>IFERROR(VLOOKUP(Orders!$B1166,Returns!$B:$C,2,0),"No")</f>
        <v>No</v>
      </c>
      <c r="X1166" s="3" t="str">
        <f>IFERROR((INDEX(Returns!$C$2:$C$801, MATCH(B1166, Returns!$B$2:$B$801, 0))), "No")</f>
        <v>No</v>
      </c>
    </row>
    <row r="1167" spans="1:24">
      <c r="A1167" s="1">
        <v>1166</v>
      </c>
      <c r="B1167" t="s">
        <v>6742</v>
      </c>
      <c r="C1167" s="2">
        <v>42494</v>
      </c>
      <c r="D1167" s="2">
        <v>42498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  <c r="V1167" s="3" t="str">
        <f>IF(M1167=People!$B$2, People!$A$2, IF(M1167=People!$B$3, People!$A$3, IF(M1167=People!$B$4, People!$A$4, IF(M1167=People!$B$5, People!$A$5, 0))))</f>
        <v>Kelly Williams</v>
      </c>
      <c r="W1167" s="3" t="str">
        <f>IFERROR(VLOOKUP(Orders!$B1167,Returns!$B:$C,2,0),"No")</f>
        <v>No</v>
      </c>
      <c r="X1167" s="3" t="str">
        <f>IFERROR((INDEX(Returns!$C$2:$C$801, MATCH(B1167, Returns!$B$2:$B$801, 0))), "No")</f>
        <v>No</v>
      </c>
    </row>
    <row r="1168" spans="1:24">
      <c r="A1168" s="1">
        <v>1167</v>
      </c>
      <c r="B1168" t="s">
        <v>6743</v>
      </c>
      <c r="C1168" s="2">
        <v>43041</v>
      </c>
      <c r="D1168" s="2">
        <v>43041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  <c r="V1168" s="3" t="str">
        <f>IF(M1168=People!$B$2, People!$A$2, IF(M1168=People!$B$3, People!$A$3, IF(M1168=People!$B$4, People!$A$4, IF(M1168=People!$B$5, People!$A$5, 0))))</f>
        <v>Anna Andreadi</v>
      </c>
      <c r="W1168" s="3" t="str">
        <f>IFERROR(VLOOKUP(Orders!$B1168,Returns!$B:$C,2,0),"No")</f>
        <v>No</v>
      </c>
      <c r="X1168" s="3" t="str">
        <f>IFERROR((INDEX(Returns!$C$2:$C$801, MATCH(B1168, Returns!$B$2:$B$801, 0))), "No")</f>
        <v>No</v>
      </c>
    </row>
    <row r="1169" spans="1:24">
      <c r="A1169" s="1">
        <v>1168</v>
      </c>
      <c r="B1169" t="s">
        <v>6744</v>
      </c>
      <c r="C1169" s="2">
        <v>43807</v>
      </c>
      <c r="D1169" s="2">
        <v>43809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  <c r="V1169" s="3" t="str">
        <f>IF(M1169=People!$B$2, People!$A$2, IF(M1169=People!$B$3, People!$A$3, IF(M1169=People!$B$4, People!$A$4, IF(M1169=People!$B$5, People!$A$5, 0))))</f>
        <v>Chuck Magee</v>
      </c>
      <c r="W1169" s="3" t="str">
        <f>IFERROR(VLOOKUP(Orders!$B1169,Returns!$B:$C,2,0),"No")</f>
        <v>No</v>
      </c>
      <c r="X1169" s="3" t="str">
        <f>IFERROR((INDEX(Returns!$C$2:$C$801, MATCH(B1169, Returns!$B$2:$B$801, 0))), "No")</f>
        <v>No</v>
      </c>
    </row>
    <row r="1170" spans="1:24">
      <c r="A1170" s="1">
        <v>1169</v>
      </c>
      <c r="B1170" t="s">
        <v>6744</v>
      </c>
      <c r="C1170" s="2">
        <v>43807</v>
      </c>
      <c r="D1170" s="2">
        <v>43809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  <c r="V1170" s="3" t="str">
        <f>IF(M1170=People!$B$2, People!$A$2, IF(M1170=People!$B$3, People!$A$3, IF(M1170=People!$B$4, People!$A$4, IF(M1170=People!$B$5, People!$A$5, 0))))</f>
        <v>Chuck Magee</v>
      </c>
      <c r="W1170" s="3" t="str">
        <f>IFERROR(VLOOKUP(Orders!$B1170,Returns!$B:$C,2,0),"No")</f>
        <v>No</v>
      </c>
      <c r="X1170" s="3" t="str">
        <f>IFERROR((INDEX(Returns!$C$2:$C$801, MATCH(B1170, Returns!$B$2:$B$801, 0))), "No")</f>
        <v>No</v>
      </c>
    </row>
    <row r="1171" spans="1:24">
      <c r="A1171" s="1">
        <v>1170</v>
      </c>
      <c r="B1171" t="s">
        <v>6744</v>
      </c>
      <c r="C1171" s="2">
        <v>43807</v>
      </c>
      <c r="D1171" s="2">
        <v>43809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3" t="str">
        <f>IF(M1171=People!$B$2, People!$A$2, IF(M1171=People!$B$3, People!$A$3, IF(M1171=People!$B$4, People!$A$4, IF(M1171=People!$B$5, People!$A$5, 0))))</f>
        <v>Chuck Magee</v>
      </c>
      <c r="W1171" s="3" t="str">
        <f>IFERROR(VLOOKUP(Orders!$B1171,Returns!$B:$C,2,0),"No")</f>
        <v>No</v>
      </c>
      <c r="X1171" s="3" t="str">
        <f>IFERROR((INDEX(Returns!$C$2:$C$801, MATCH(B1171, Returns!$B$2:$B$801, 0))), "No")</f>
        <v>No</v>
      </c>
    </row>
    <row r="1172" spans="1:24">
      <c r="A1172" s="1">
        <v>1171</v>
      </c>
      <c r="B1172" t="s">
        <v>6744</v>
      </c>
      <c r="C1172" s="2">
        <v>43807</v>
      </c>
      <c r="D1172" s="2">
        <v>43809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  <c r="V1172" s="3" t="str">
        <f>IF(M1172=People!$B$2, People!$A$2, IF(M1172=People!$B$3, People!$A$3, IF(M1172=People!$B$4, People!$A$4, IF(M1172=People!$B$5, People!$A$5, 0))))</f>
        <v>Chuck Magee</v>
      </c>
      <c r="W1172" s="3" t="str">
        <f>IFERROR(VLOOKUP(Orders!$B1172,Returns!$B:$C,2,0),"No")</f>
        <v>No</v>
      </c>
      <c r="X1172" s="3" t="str">
        <f>IFERROR((INDEX(Returns!$C$2:$C$801, MATCH(B1172, Returns!$B$2:$B$801, 0))), "No")</f>
        <v>No</v>
      </c>
    </row>
    <row r="1173" spans="1:24">
      <c r="A1173" s="1">
        <v>1172</v>
      </c>
      <c r="B1173" t="s">
        <v>6745</v>
      </c>
      <c r="C1173" s="2">
        <v>42439</v>
      </c>
      <c r="D1173" s="2">
        <v>42443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  <c r="V1173" s="3" t="str">
        <f>IF(M1173=People!$B$2, People!$A$2, IF(M1173=People!$B$3, People!$A$3, IF(M1173=People!$B$4, People!$A$4, IF(M1173=People!$B$5, People!$A$5, 0))))</f>
        <v>Kelly Williams</v>
      </c>
      <c r="W1173" s="3" t="str">
        <f>IFERROR(VLOOKUP(Orders!$B1173,Returns!$B:$C,2,0),"No")</f>
        <v>No</v>
      </c>
      <c r="X1173" s="3" t="str">
        <f>IFERROR((INDEX(Returns!$C$2:$C$801, MATCH(B1173, Returns!$B$2:$B$801, 0))), "No")</f>
        <v>No</v>
      </c>
    </row>
    <row r="1174" spans="1:24">
      <c r="A1174" s="1">
        <v>1173</v>
      </c>
      <c r="B1174" t="s">
        <v>6746</v>
      </c>
      <c r="C1174" s="2">
        <v>42481</v>
      </c>
      <c r="D1174" s="2">
        <v>42485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  <c r="V1174" s="3" t="str">
        <f>IF(M1174=People!$B$2, People!$A$2, IF(M1174=People!$B$3, People!$A$3, IF(M1174=People!$B$4, People!$A$4, IF(M1174=People!$B$5, People!$A$5, 0))))</f>
        <v>Anna Andreadi</v>
      </c>
      <c r="W1174" s="3" t="str">
        <f>IFERROR(VLOOKUP(Orders!$B1174,Returns!$B:$C,2,0),"No")</f>
        <v>No</v>
      </c>
      <c r="X1174" s="3" t="str">
        <f>IFERROR((INDEX(Returns!$C$2:$C$801, MATCH(B1174, Returns!$B$2:$B$801, 0))), "No")</f>
        <v>No</v>
      </c>
    </row>
    <row r="1175" spans="1:24">
      <c r="A1175" s="1">
        <v>1174</v>
      </c>
      <c r="B1175" t="s">
        <v>6747</v>
      </c>
      <c r="C1175" s="2">
        <v>43030</v>
      </c>
      <c r="D1175" s="2">
        <v>43034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  <c r="V1175" s="3" t="str">
        <f>IF(M1175=People!$B$2, People!$A$2, IF(M1175=People!$B$3, People!$A$3, IF(M1175=People!$B$4, People!$A$4, IF(M1175=People!$B$5, People!$A$5, 0))))</f>
        <v>Kelly Williams</v>
      </c>
      <c r="W1175" s="3" t="str">
        <f>IFERROR(VLOOKUP(Orders!$B1175,Returns!$B:$C,2,0),"No")</f>
        <v>No</v>
      </c>
      <c r="X1175" s="3" t="str">
        <f>IFERROR((INDEX(Returns!$C$2:$C$801, MATCH(B1175, Returns!$B$2:$B$801, 0))), "No")</f>
        <v>No</v>
      </c>
    </row>
    <row r="1176" spans="1:24">
      <c r="A1176" s="1">
        <v>1175</v>
      </c>
      <c r="B1176" t="s">
        <v>6748</v>
      </c>
      <c r="C1176" s="2">
        <v>42969</v>
      </c>
      <c r="D1176" s="2">
        <v>42972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3" t="str">
        <f>IF(M1176=People!$B$2, People!$A$2, IF(M1176=People!$B$3, People!$A$3, IF(M1176=People!$B$4, People!$A$4, IF(M1176=People!$B$5, People!$A$5, 0))))</f>
        <v>Chuck Magee</v>
      </c>
      <c r="W1176" s="3" t="str">
        <f>IFERROR(VLOOKUP(Orders!$B1176,Returns!$B:$C,2,0),"No")</f>
        <v>No</v>
      </c>
      <c r="X1176" s="3" t="str">
        <f>IFERROR((INDEX(Returns!$C$2:$C$801, MATCH(B1176, Returns!$B$2:$B$801, 0))), "No")</f>
        <v>No</v>
      </c>
    </row>
    <row r="1177" spans="1:24">
      <c r="A1177" s="1">
        <v>1176</v>
      </c>
      <c r="B1177" t="s">
        <v>6749</v>
      </c>
      <c r="C1177" s="2">
        <v>43341</v>
      </c>
      <c r="D1177" s="2">
        <v>43346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  <c r="V1177" s="3" t="str">
        <f>IF(M1177=People!$B$2, People!$A$2, IF(M1177=People!$B$3, People!$A$3, IF(M1177=People!$B$4, People!$A$4, IF(M1177=People!$B$5, People!$A$5, 0))))</f>
        <v>Chuck Magee</v>
      </c>
      <c r="W1177" s="3" t="str">
        <f>IFERROR(VLOOKUP(Orders!$B1177,Returns!$B:$C,2,0),"No")</f>
        <v>No</v>
      </c>
      <c r="X1177" s="3" t="str">
        <f>IFERROR((INDEX(Returns!$C$2:$C$801, MATCH(B1177, Returns!$B$2:$B$801, 0))), "No")</f>
        <v>No</v>
      </c>
    </row>
    <row r="1178" spans="1:24">
      <c r="A1178" s="1">
        <v>1177</v>
      </c>
      <c r="B1178" t="s">
        <v>6750</v>
      </c>
      <c r="C1178" s="2">
        <v>42731</v>
      </c>
      <c r="D1178" s="2">
        <v>42734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  <c r="V1178" s="3" t="str">
        <f>IF(M1178=People!$B$2, People!$A$2, IF(M1178=People!$B$3, People!$A$3, IF(M1178=People!$B$4, People!$A$4, IF(M1178=People!$B$5, People!$A$5, 0))))</f>
        <v>Anna Andreadi</v>
      </c>
      <c r="W1178" s="3" t="str">
        <f>IFERROR(VLOOKUP(Orders!$B1178,Returns!$B:$C,2,0),"No")</f>
        <v>No</v>
      </c>
      <c r="X1178" s="3" t="str">
        <f>IFERROR((INDEX(Returns!$C$2:$C$801, MATCH(B1178, Returns!$B$2:$B$801, 0))), "No")</f>
        <v>No</v>
      </c>
    </row>
    <row r="1179" spans="1:24">
      <c r="A1179" s="1">
        <v>1178</v>
      </c>
      <c r="B1179" t="s">
        <v>6751</v>
      </c>
      <c r="C1179" s="2">
        <v>43435</v>
      </c>
      <c r="D1179" s="2">
        <v>43439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  <c r="V1179" s="3" t="str">
        <f>IF(M1179=People!$B$2, People!$A$2, IF(M1179=People!$B$3, People!$A$3, IF(M1179=People!$B$4, People!$A$4, IF(M1179=People!$B$5, People!$A$5, 0))))</f>
        <v>Chuck Magee</v>
      </c>
      <c r="W1179" s="3" t="str">
        <f>IFERROR(VLOOKUP(Orders!$B1179,Returns!$B:$C,2,0),"No")</f>
        <v>No</v>
      </c>
      <c r="X1179" s="3" t="str">
        <f>IFERROR((INDEX(Returns!$C$2:$C$801, MATCH(B1179, Returns!$B$2:$B$801, 0))), "No")</f>
        <v>No</v>
      </c>
    </row>
    <row r="1180" spans="1:24">
      <c r="A1180" s="1">
        <v>1179</v>
      </c>
      <c r="B1180" t="s">
        <v>6751</v>
      </c>
      <c r="C1180" s="2">
        <v>43435</v>
      </c>
      <c r="D1180" s="2">
        <v>43439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  <c r="V1180" s="3" t="str">
        <f>IF(M1180=People!$B$2, People!$A$2, IF(M1180=People!$B$3, People!$A$3, IF(M1180=People!$B$4, People!$A$4, IF(M1180=People!$B$5, People!$A$5, 0))))</f>
        <v>Chuck Magee</v>
      </c>
      <c r="W1180" s="3" t="str">
        <f>IFERROR(VLOOKUP(Orders!$B1180,Returns!$B:$C,2,0),"No")</f>
        <v>No</v>
      </c>
      <c r="X1180" s="3" t="str">
        <f>IFERROR((INDEX(Returns!$C$2:$C$801, MATCH(B1180, Returns!$B$2:$B$801, 0))), "No")</f>
        <v>No</v>
      </c>
    </row>
    <row r="1181" spans="1:24">
      <c r="A1181" s="1">
        <v>1180</v>
      </c>
      <c r="B1181" t="s">
        <v>6752</v>
      </c>
      <c r="C1181" s="2">
        <v>43214</v>
      </c>
      <c r="D1181" s="2">
        <v>43217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3" t="str">
        <f>IF(M1181=People!$B$2, People!$A$2, IF(M1181=People!$B$3, People!$A$3, IF(M1181=People!$B$4, People!$A$4, IF(M1181=People!$B$5, People!$A$5, 0))))</f>
        <v>Kelly Williams</v>
      </c>
      <c r="W1181" s="3" t="str">
        <f>IFERROR(VLOOKUP(Orders!$B1181,Returns!$B:$C,2,0),"No")</f>
        <v>No</v>
      </c>
      <c r="X1181" s="3" t="str">
        <f>IFERROR((INDEX(Returns!$C$2:$C$801, MATCH(B1181, Returns!$B$2:$B$801, 0))), "No")</f>
        <v>No</v>
      </c>
    </row>
    <row r="1182" spans="1:24">
      <c r="A1182" s="1">
        <v>1181</v>
      </c>
      <c r="B1182" t="s">
        <v>6753</v>
      </c>
      <c r="C1182" s="2">
        <v>42542</v>
      </c>
      <c r="D1182" s="2">
        <v>42546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  <c r="V1182" s="3" t="str">
        <f>IF(M1182=People!$B$2, People!$A$2, IF(M1182=People!$B$3, People!$A$3, IF(M1182=People!$B$4, People!$A$4, IF(M1182=People!$B$5, People!$A$5, 0))))</f>
        <v>Chuck Magee</v>
      </c>
      <c r="W1182" s="3" t="str">
        <f>IFERROR(VLOOKUP(Orders!$B1182,Returns!$B:$C,2,0),"No")</f>
        <v>No</v>
      </c>
      <c r="X1182" s="3" t="str">
        <f>IFERROR((INDEX(Returns!$C$2:$C$801, MATCH(B1182, Returns!$B$2:$B$801, 0))), "No")</f>
        <v>No</v>
      </c>
    </row>
    <row r="1183" spans="1:24">
      <c r="A1183" s="1">
        <v>1182</v>
      </c>
      <c r="B1183" t="s">
        <v>6753</v>
      </c>
      <c r="C1183" s="2">
        <v>42542</v>
      </c>
      <c r="D1183" s="2">
        <v>42546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  <c r="V1183" s="3" t="str">
        <f>IF(M1183=People!$B$2, People!$A$2, IF(M1183=People!$B$3, People!$A$3, IF(M1183=People!$B$4, People!$A$4, IF(M1183=People!$B$5, People!$A$5, 0))))</f>
        <v>Chuck Magee</v>
      </c>
      <c r="W1183" s="3" t="str">
        <f>IFERROR(VLOOKUP(Orders!$B1183,Returns!$B:$C,2,0),"No")</f>
        <v>No</v>
      </c>
      <c r="X1183" s="3" t="str">
        <f>IFERROR((INDEX(Returns!$C$2:$C$801, MATCH(B1183, Returns!$B$2:$B$801, 0))), "No")</f>
        <v>No</v>
      </c>
    </row>
    <row r="1184" spans="1:24">
      <c r="A1184" s="1">
        <v>1183</v>
      </c>
      <c r="B1184" t="s">
        <v>6754</v>
      </c>
      <c r="C1184" s="2">
        <v>43479</v>
      </c>
      <c r="D1184" s="2">
        <v>43480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  <c r="V1184" s="3" t="str">
        <f>IF(M1184=People!$B$2, People!$A$2, IF(M1184=People!$B$3, People!$A$3, IF(M1184=People!$B$4, People!$A$4, IF(M1184=People!$B$5, People!$A$5, 0))))</f>
        <v>Cassandra Brandow</v>
      </c>
      <c r="W1184" s="3" t="str">
        <f>IFERROR(VLOOKUP(Orders!$B1184,Returns!$B:$C,2,0),"No")</f>
        <v>No</v>
      </c>
      <c r="X1184" s="3" t="str">
        <f>IFERROR((INDEX(Returns!$C$2:$C$801, MATCH(B1184, Returns!$B$2:$B$801, 0))), "No")</f>
        <v>No</v>
      </c>
    </row>
    <row r="1185" spans="1:24">
      <c r="A1185" s="1">
        <v>1184</v>
      </c>
      <c r="B1185" t="s">
        <v>6754</v>
      </c>
      <c r="C1185" s="2">
        <v>43479</v>
      </c>
      <c r="D1185" s="2">
        <v>43480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  <c r="V1185" s="3" t="str">
        <f>IF(M1185=People!$B$2, People!$A$2, IF(M1185=People!$B$3, People!$A$3, IF(M1185=People!$B$4, People!$A$4, IF(M1185=People!$B$5, People!$A$5, 0))))</f>
        <v>Cassandra Brandow</v>
      </c>
      <c r="W1185" s="3" t="str">
        <f>IFERROR(VLOOKUP(Orders!$B1185,Returns!$B:$C,2,0),"No")</f>
        <v>No</v>
      </c>
      <c r="X1185" s="3" t="str">
        <f>IFERROR((INDEX(Returns!$C$2:$C$801, MATCH(B1185, Returns!$B$2:$B$801, 0))), "No")</f>
        <v>No</v>
      </c>
    </row>
    <row r="1186" spans="1:24">
      <c r="A1186" s="1">
        <v>1185</v>
      </c>
      <c r="B1186" t="s">
        <v>5955</v>
      </c>
      <c r="C1186" s="2">
        <v>42698</v>
      </c>
      <c r="D1186" s="2">
        <v>42704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  <c r="V1186" s="3" t="str">
        <f>IF(M1186=People!$B$2, People!$A$2, IF(M1186=People!$B$3, People!$A$3, IF(M1186=People!$B$4, People!$A$4, IF(M1186=People!$B$5, People!$A$5, 0))))</f>
        <v>Anna Andreadi</v>
      </c>
      <c r="W1186" s="3" t="str">
        <f>IFERROR(VLOOKUP(Orders!$B1186,Returns!$B:$C,2,0),"No")</f>
        <v>Yes</v>
      </c>
      <c r="X1186" s="3" t="str">
        <f>IFERROR((INDEX(Returns!$C$2:$C$801, MATCH(B1186, Returns!$B$2:$B$801, 0))), "No")</f>
        <v>Yes</v>
      </c>
    </row>
    <row r="1187" spans="1:24">
      <c r="A1187" s="1">
        <v>1186</v>
      </c>
      <c r="B1187" t="s">
        <v>5955</v>
      </c>
      <c r="C1187" s="2">
        <v>42698</v>
      </c>
      <c r="D1187" s="2">
        <v>42704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  <c r="V1187" s="3" t="str">
        <f>IF(M1187=People!$B$2, People!$A$2, IF(M1187=People!$B$3, People!$A$3, IF(M1187=People!$B$4, People!$A$4, IF(M1187=People!$B$5, People!$A$5, 0))))</f>
        <v>Anna Andreadi</v>
      </c>
      <c r="W1187" s="3" t="str">
        <f>IFERROR(VLOOKUP(Orders!$B1187,Returns!$B:$C,2,0),"No")</f>
        <v>Yes</v>
      </c>
      <c r="X1187" s="3" t="str">
        <f>IFERROR((INDEX(Returns!$C$2:$C$801, MATCH(B1187, Returns!$B$2:$B$801, 0))), "No")</f>
        <v>Yes</v>
      </c>
    </row>
    <row r="1188" spans="1:24">
      <c r="A1188" s="1">
        <v>1187</v>
      </c>
      <c r="B1188" t="s">
        <v>5955</v>
      </c>
      <c r="C1188" s="2">
        <v>42698</v>
      </c>
      <c r="D1188" s="2">
        <v>42704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  <c r="V1188" s="3" t="str">
        <f>IF(M1188=People!$B$2, People!$A$2, IF(M1188=People!$B$3, People!$A$3, IF(M1188=People!$B$4, People!$A$4, IF(M1188=People!$B$5, People!$A$5, 0))))</f>
        <v>Anna Andreadi</v>
      </c>
      <c r="W1188" s="3" t="str">
        <f>IFERROR(VLOOKUP(Orders!$B1188,Returns!$B:$C,2,0),"No")</f>
        <v>Yes</v>
      </c>
      <c r="X1188" s="3" t="str">
        <f>IFERROR((INDEX(Returns!$C$2:$C$801, MATCH(B1188, Returns!$B$2:$B$801, 0))), "No")</f>
        <v>Yes</v>
      </c>
    </row>
    <row r="1189" spans="1:24">
      <c r="A1189" s="1">
        <v>1188</v>
      </c>
      <c r="B1189" t="s">
        <v>5955</v>
      </c>
      <c r="C1189" s="2">
        <v>42698</v>
      </c>
      <c r="D1189" s="2">
        <v>42704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  <c r="V1189" s="3" t="str">
        <f>IF(M1189=People!$B$2, People!$A$2, IF(M1189=People!$B$3, People!$A$3, IF(M1189=People!$B$4, People!$A$4, IF(M1189=People!$B$5, People!$A$5, 0))))</f>
        <v>Anna Andreadi</v>
      </c>
      <c r="W1189" s="3" t="str">
        <f>IFERROR(VLOOKUP(Orders!$B1189,Returns!$B:$C,2,0),"No")</f>
        <v>Yes</v>
      </c>
      <c r="X1189" s="3" t="str">
        <f>IFERROR((INDEX(Returns!$C$2:$C$801, MATCH(B1189, Returns!$B$2:$B$801, 0))), "No")</f>
        <v>Yes</v>
      </c>
    </row>
    <row r="1190" spans="1:24">
      <c r="A1190" s="1">
        <v>1189</v>
      </c>
      <c r="B1190" t="s">
        <v>6111</v>
      </c>
      <c r="C1190" s="2">
        <v>43522</v>
      </c>
      <c r="D1190" s="2">
        <v>43524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  <c r="V1190" s="3" t="str">
        <f>IF(M1190=People!$B$2, People!$A$2, IF(M1190=People!$B$3, People!$A$3, IF(M1190=People!$B$4, People!$A$4, IF(M1190=People!$B$5, People!$A$5, 0))))</f>
        <v>Anna Andreadi</v>
      </c>
      <c r="W1190" s="3" t="str">
        <f>IFERROR(VLOOKUP(Orders!$B1190,Returns!$B:$C,2,0),"No")</f>
        <v>Yes</v>
      </c>
      <c r="X1190" s="3" t="str">
        <f>IFERROR((INDEX(Returns!$C$2:$C$801, MATCH(B1190, Returns!$B$2:$B$801, 0))), "No")</f>
        <v>Yes</v>
      </c>
    </row>
    <row r="1191" spans="1:24">
      <c r="A1191" s="1">
        <v>1190</v>
      </c>
      <c r="B1191" t="s">
        <v>6111</v>
      </c>
      <c r="C1191" s="2">
        <v>43522</v>
      </c>
      <c r="D1191" s="2">
        <v>43524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  <c r="V1191" s="3" t="str">
        <f>IF(M1191=People!$B$2, People!$A$2, IF(M1191=People!$B$3, People!$A$3, IF(M1191=People!$B$4, People!$A$4, IF(M1191=People!$B$5, People!$A$5, 0))))</f>
        <v>Anna Andreadi</v>
      </c>
      <c r="W1191" s="3" t="str">
        <f>IFERROR(VLOOKUP(Orders!$B1191,Returns!$B:$C,2,0),"No")</f>
        <v>Yes</v>
      </c>
      <c r="X1191" s="3" t="str">
        <f>IFERROR((INDEX(Returns!$C$2:$C$801, MATCH(B1191, Returns!$B$2:$B$801, 0))), "No")</f>
        <v>Yes</v>
      </c>
    </row>
    <row r="1192" spans="1:24">
      <c r="A1192" s="1">
        <v>1191</v>
      </c>
      <c r="B1192" t="s">
        <v>6111</v>
      </c>
      <c r="C1192" s="2">
        <v>43522</v>
      </c>
      <c r="D1192" s="2">
        <v>43524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  <c r="V1192" s="3" t="str">
        <f>IF(M1192=People!$B$2, People!$A$2, IF(M1192=People!$B$3, People!$A$3, IF(M1192=People!$B$4, People!$A$4, IF(M1192=People!$B$5, People!$A$5, 0))))</f>
        <v>Anna Andreadi</v>
      </c>
      <c r="W1192" s="3" t="str">
        <f>IFERROR(VLOOKUP(Orders!$B1192,Returns!$B:$C,2,0),"No")</f>
        <v>Yes</v>
      </c>
      <c r="X1192" s="3" t="str">
        <f>IFERROR((INDEX(Returns!$C$2:$C$801, MATCH(B1192, Returns!$B$2:$B$801, 0))), "No")</f>
        <v>Yes</v>
      </c>
    </row>
    <row r="1193" spans="1:24">
      <c r="A1193" s="1">
        <v>1192</v>
      </c>
      <c r="B1193" t="s">
        <v>6111</v>
      </c>
      <c r="C1193" s="2">
        <v>43522</v>
      </c>
      <c r="D1193" s="2">
        <v>43524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  <c r="V1193" s="3" t="str">
        <f>IF(M1193=People!$B$2, People!$A$2, IF(M1193=People!$B$3, People!$A$3, IF(M1193=People!$B$4, People!$A$4, IF(M1193=People!$B$5, People!$A$5, 0))))</f>
        <v>Anna Andreadi</v>
      </c>
      <c r="W1193" s="3" t="str">
        <f>IFERROR(VLOOKUP(Orders!$B1193,Returns!$B:$C,2,0),"No")</f>
        <v>Yes</v>
      </c>
      <c r="X1193" s="3" t="str">
        <f>IFERROR((INDEX(Returns!$C$2:$C$801, MATCH(B1193, Returns!$B$2:$B$801, 0))), "No")</f>
        <v>Yes</v>
      </c>
    </row>
    <row r="1194" spans="1:24">
      <c r="A1194" s="1">
        <v>1193</v>
      </c>
      <c r="B1194" t="s">
        <v>6111</v>
      </c>
      <c r="C1194" s="2">
        <v>43522</v>
      </c>
      <c r="D1194" s="2">
        <v>43524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  <c r="V1194" s="3" t="str">
        <f>IF(M1194=People!$B$2, People!$A$2, IF(M1194=People!$B$3, People!$A$3, IF(M1194=People!$B$4, People!$A$4, IF(M1194=People!$B$5, People!$A$5, 0))))</f>
        <v>Anna Andreadi</v>
      </c>
      <c r="W1194" s="3" t="str">
        <f>IFERROR(VLOOKUP(Orders!$B1194,Returns!$B:$C,2,0),"No")</f>
        <v>Yes</v>
      </c>
      <c r="X1194" s="3" t="str">
        <f>IFERROR((INDEX(Returns!$C$2:$C$801, MATCH(B1194, Returns!$B$2:$B$801, 0))), "No")</f>
        <v>Yes</v>
      </c>
    </row>
    <row r="1195" spans="1:24">
      <c r="A1195" s="1">
        <v>1194</v>
      </c>
      <c r="B1195" t="s">
        <v>6755</v>
      </c>
      <c r="C1195" s="2">
        <v>42993</v>
      </c>
      <c r="D1195" s="2">
        <v>42993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  <c r="V1195" s="3" t="str">
        <f>IF(M1195=People!$B$2, People!$A$2, IF(M1195=People!$B$3, People!$A$3, IF(M1195=People!$B$4, People!$A$4, IF(M1195=People!$B$5, People!$A$5, 0))))</f>
        <v>Cassandra Brandow</v>
      </c>
      <c r="W1195" s="3" t="str">
        <f>IFERROR(VLOOKUP(Orders!$B1195,Returns!$B:$C,2,0),"No")</f>
        <v>No</v>
      </c>
      <c r="X1195" s="3" t="str">
        <f>IFERROR((INDEX(Returns!$C$2:$C$801, MATCH(B1195, Returns!$B$2:$B$801, 0))), "No")</f>
        <v>No</v>
      </c>
    </row>
    <row r="1196" spans="1:24">
      <c r="A1196" s="1">
        <v>1195</v>
      </c>
      <c r="B1196" t="s">
        <v>6755</v>
      </c>
      <c r="C1196" s="2">
        <v>42993</v>
      </c>
      <c r="D1196" s="2">
        <v>42993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  <c r="V1196" s="3" t="str">
        <f>IF(M1196=People!$B$2, People!$A$2, IF(M1196=People!$B$3, People!$A$3, IF(M1196=People!$B$4, People!$A$4, IF(M1196=People!$B$5, People!$A$5, 0))))</f>
        <v>Cassandra Brandow</v>
      </c>
      <c r="W1196" s="3" t="str">
        <f>IFERROR(VLOOKUP(Orders!$B1196,Returns!$B:$C,2,0),"No")</f>
        <v>No</v>
      </c>
      <c r="X1196" s="3" t="str">
        <f>IFERROR((INDEX(Returns!$C$2:$C$801, MATCH(B1196, Returns!$B$2:$B$801, 0))), "No")</f>
        <v>No</v>
      </c>
    </row>
    <row r="1197" spans="1:24">
      <c r="A1197" s="1">
        <v>1196</v>
      </c>
      <c r="B1197" t="s">
        <v>6755</v>
      </c>
      <c r="C1197" s="2">
        <v>42993</v>
      </c>
      <c r="D1197" s="2">
        <v>42993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  <c r="V1197" s="3" t="str">
        <f>IF(M1197=People!$B$2, People!$A$2, IF(M1197=People!$B$3, People!$A$3, IF(M1197=People!$B$4, People!$A$4, IF(M1197=People!$B$5, People!$A$5, 0))))</f>
        <v>Cassandra Brandow</v>
      </c>
      <c r="W1197" s="3" t="str">
        <f>IFERROR(VLOOKUP(Orders!$B1197,Returns!$B:$C,2,0),"No")</f>
        <v>No</v>
      </c>
      <c r="X1197" s="3" t="str">
        <f>IFERROR((INDEX(Returns!$C$2:$C$801, MATCH(B1197, Returns!$B$2:$B$801, 0))), "No")</f>
        <v>No</v>
      </c>
    </row>
    <row r="1198" spans="1:24">
      <c r="A1198" s="1">
        <v>1197</v>
      </c>
      <c r="B1198" t="s">
        <v>6755</v>
      </c>
      <c r="C1198" s="2">
        <v>42993</v>
      </c>
      <c r="D1198" s="2">
        <v>42993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  <c r="V1198" s="3" t="str">
        <f>IF(M1198=People!$B$2, People!$A$2, IF(M1198=People!$B$3, People!$A$3, IF(M1198=People!$B$4, People!$A$4, IF(M1198=People!$B$5, People!$A$5, 0))))</f>
        <v>Cassandra Brandow</v>
      </c>
      <c r="W1198" s="3" t="str">
        <f>IFERROR(VLOOKUP(Orders!$B1198,Returns!$B:$C,2,0),"No")</f>
        <v>No</v>
      </c>
      <c r="X1198" s="3" t="str">
        <f>IFERROR((INDEX(Returns!$C$2:$C$801, MATCH(B1198, Returns!$B$2:$B$801, 0))), "No")</f>
        <v>No</v>
      </c>
    </row>
    <row r="1199" spans="1:24">
      <c r="A1199" s="1">
        <v>1198</v>
      </c>
      <c r="B1199" t="s">
        <v>6756</v>
      </c>
      <c r="C1199" s="2">
        <v>43198</v>
      </c>
      <c r="D1199" s="2">
        <v>43202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  <c r="V1199" s="3" t="str">
        <f>IF(M1199=People!$B$2, People!$A$2, IF(M1199=People!$B$3, People!$A$3, IF(M1199=People!$B$4, People!$A$4, IF(M1199=People!$B$5, People!$A$5, 0))))</f>
        <v>Kelly Williams</v>
      </c>
      <c r="W1199" s="3" t="str">
        <f>IFERROR(VLOOKUP(Orders!$B1199,Returns!$B:$C,2,0),"No")</f>
        <v>No</v>
      </c>
      <c r="X1199" s="3" t="str">
        <f>IFERROR((INDEX(Returns!$C$2:$C$801, MATCH(B1199, Returns!$B$2:$B$801, 0))), "No")</f>
        <v>No</v>
      </c>
    </row>
    <row r="1200" spans="1:24">
      <c r="A1200" s="1">
        <v>1199</v>
      </c>
      <c r="B1200" t="s">
        <v>6756</v>
      </c>
      <c r="C1200" s="2">
        <v>43198</v>
      </c>
      <c r="D1200" s="2">
        <v>43202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  <c r="V1200" s="3" t="str">
        <f>IF(M1200=People!$B$2, People!$A$2, IF(M1200=People!$B$3, People!$A$3, IF(M1200=People!$B$4, People!$A$4, IF(M1200=People!$B$5, People!$A$5, 0))))</f>
        <v>Kelly Williams</v>
      </c>
      <c r="W1200" s="3" t="str">
        <f>IFERROR(VLOOKUP(Orders!$B1200,Returns!$B:$C,2,0),"No")</f>
        <v>No</v>
      </c>
      <c r="X1200" s="3" t="str">
        <f>IFERROR((INDEX(Returns!$C$2:$C$801, MATCH(B1200, Returns!$B$2:$B$801, 0))), "No")</f>
        <v>No</v>
      </c>
    </row>
    <row r="1201" spans="1:24">
      <c r="A1201" s="1">
        <v>1200</v>
      </c>
      <c r="B1201" t="s">
        <v>6756</v>
      </c>
      <c r="C1201" s="2">
        <v>43198</v>
      </c>
      <c r="D1201" s="2">
        <v>43202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  <c r="V1201" s="3" t="str">
        <f>IF(M1201=People!$B$2, People!$A$2, IF(M1201=People!$B$3, People!$A$3, IF(M1201=People!$B$4, People!$A$4, IF(M1201=People!$B$5, People!$A$5, 0))))</f>
        <v>Kelly Williams</v>
      </c>
      <c r="W1201" s="3" t="str">
        <f>IFERROR(VLOOKUP(Orders!$B1201,Returns!$B:$C,2,0),"No")</f>
        <v>No</v>
      </c>
      <c r="X1201" s="3" t="str">
        <f>IFERROR((INDEX(Returns!$C$2:$C$801, MATCH(B1201, Returns!$B$2:$B$801, 0))), "No")</f>
        <v>No</v>
      </c>
    </row>
    <row r="1202" spans="1:24">
      <c r="A1202" s="1">
        <v>1201</v>
      </c>
      <c r="B1202" t="s">
        <v>6045</v>
      </c>
      <c r="C1202" s="2">
        <v>43299</v>
      </c>
      <c r="D1202" s="2">
        <v>43305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3" t="str">
        <f>IF(M1202=People!$B$2, People!$A$2, IF(M1202=People!$B$3, People!$A$3, IF(M1202=People!$B$4, People!$A$4, IF(M1202=People!$B$5, People!$A$5, 0))))</f>
        <v>Anna Andreadi</v>
      </c>
      <c r="W1202" s="3" t="str">
        <f>IFERROR(VLOOKUP(Orders!$B1202,Returns!$B:$C,2,0),"No")</f>
        <v>Yes</v>
      </c>
      <c r="X1202" s="3" t="str">
        <f>IFERROR((INDEX(Returns!$C$2:$C$801, MATCH(B1202, Returns!$B$2:$B$801, 0))), "No")</f>
        <v>Yes</v>
      </c>
    </row>
    <row r="1203" spans="1:24">
      <c r="A1203" s="1">
        <v>1202</v>
      </c>
      <c r="B1203" t="s">
        <v>6045</v>
      </c>
      <c r="C1203" s="2">
        <v>43299</v>
      </c>
      <c r="D1203" s="2">
        <v>43305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  <c r="V1203" s="3" t="str">
        <f>IF(M1203=People!$B$2, People!$A$2, IF(M1203=People!$B$3, People!$A$3, IF(M1203=People!$B$4, People!$A$4, IF(M1203=People!$B$5, People!$A$5, 0))))</f>
        <v>Anna Andreadi</v>
      </c>
      <c r="W1203" s="3" t="str">
        <f>IFERROR(VLOOKUP(Orders!$B1203,Returns!$B:$C,2,0),"No")</f>
        <v>Yes</v>
      </c>
      <c r="X1203" s="3" t="str">
        <f>IFERROR((INDEX(Returns!$C$2:$C$801, MATCH(B1203, Returns!$B$2:$B$801, 0))), "No")</f>
        <v>Yes</v>
      </c>
    </row>
    <row r="1204" spans="1:24">
      <c r="A1204" s="1">
        <v>1203</v>
      </c>
      <c r="B1204" t="s">
        <v>6045</v>
      </c>
      <c r="C1204" s="2">
        <v>43299</v>
      </c>
      <c r="D1204" s="2">
        <v>43305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  <c r="V1204" s="3" t="str">
        <f>IF(M1204=People!$B$2, People!$A$2, IF(M1204=People!$B$3, People!$A$3, IF(M1204=People!$B$4, People!$A$4, IF(M1204=People!$B$5, People!$A$5, 0))))</f>
        <v>Anna Andreadi</v>
      </c>
      <c r="W1204" s="3" t="str">
        <f>IFERROR(VLOOKUP(Orders!$B1204,Returns!$B:$C,2,0),"No")</f>
        <v>Yes</v>
      </c>
      <c r="X1204" s="3" t="str">
        <f>IFERROR((INDEX(Returns!$C$2:$C$801, MATCH(B1204, Returns!$B$2:$B$801, 0))), "No")</f>
        <v>Yes</v>
      </c>
    </row>
    <row r="1205" spans="1:24">
      <c r="A1205" s="1">
        <v>1204</v>
      </c>
      <c r="B1205" t="s">
        <v>6045</v>
      </c>
      <c r="C1205" s="2">
        <v>43299</v>
      </c>
      <c r="D1205" s="2">
        <v>43305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  <c r="V1205" s="3" t="str">
        <f>IF(M1205=People!$B$2, People!$A$2, IF(M1205=People!$B$3, People!$A$3, IF(M1205=People!$B$4, People!$A$4, IF(M1205=People!$B$5, People!$A$5, 0))))</f>
        <v>Anna Andreadi</v>
      </c>
      <c r="W1205" s="3" t="str">
        <f>IFERROR(VLOOKUP(Orders!$B1205,Returns!$B:$C,2,0),"No")</f>
        <v>Yes</v>
      </c>
      <c r="X1205" s="3" t="str">
        <f>IFERROR((INDEX(Returns!$C$2:$C$801, MATCH(B1205, Returns!$B$2:$B$801, 0))), "No")</f>
        <v>Yes</v>
      </c>
    </row>
    <row r="1206" spans="1:24">
      <c r="A1206" s="1">
        <v>1205</v>
      </c>
      <c r="B1206" t="s">
        <v>6045</v>
      </c>
      <c r="C1206" s="2">
        <v>43299</v>
      </c>
      <c r="D1206" s="2">
        <v>43305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  <c r="V1206" s="3" t="str">
        <f>IF(M1206=People!$B$2, People!$A$2, IF(M1206=People!$B$3, People!$A$3, IF(M1206=People!$B$4, People!$A$4, IF(M1206=People!$B$5, People!$A$5, 0))))</f>
        <v>Anna Andreadi</v>
      </c>
      <c r="W1206" s="3" t="str">
        <f>IFERROR(VLOOKUP(Orders!$B1206,Returns!$B:$C,2,0),"No")</f>
        <v>Yes</v>
      </c>
      <c r="X1206" s="3" t="str">
        <f>IFERROR((INDEX(Returns!$C$2:$C$801, MATCH(B1206, Returns!$B$2:$B$801, 0))), "No")</f>
        <v>Yes</v>
      </c>
    </row>
    <row r="1207" spans="1:24">
      <c r="A1207" s="1">
        <v>1206</v>
      </c>
      <c r="B1207" t="s">
        <v>6757</v>
      </c>
      <c r="C1207" s="2">
        <v>43678</v>
      </c>
      <c r="D1207" s="2">
        <v>43681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  <c r="V1207" s="3" t="str">
        <f>IF(M1207=People!$B$2, People!$A$2, IF(M1207=People!$B$3, People!$A$3, IF(M1207=People!$B$4, People!$A$4, IF(M1207=People!$B$5, People!$A$5, 0))))</f>
        <v>Cassandra Brandow</v>
      </c>
      <c r="W1207" s="3" t="str">
        <f>IFERROR(VLOOKUP(Orders!$B1207,Returns!$B:$C,2,0),"No")</f>
        <v>No</v>
      </c>
      <c r="X1207" s="3" t="str">
        <f>IFERROR((INDEX(Returns!$C$2:$C$801, MATCH(B1207, Returns!$B$2:$B$801, 0))), "No")</f>
        <v>No</v>
      </c>
    </row>
    <row r="1208" spans="1:24">
      <c r="A1208" s="1">
        <v>1207</v>
      </c>
      <c r="B1208" t="s">
        <v>6758</v>
      </c>
      <c r="C1208" s="2">
        <v>43295</v>
      </c>
      <c r="D1208" s="2">
        <v>43299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  <c r="V1208" s="3" t="str">
        <f>IF(M1208=People!$B$2, People!$A$2, IF(M1208=People!$B$3, People!$A$3, IF(M1208=People!$B$4, People!$A$4, IF(M1208=People!$B$5, People!$A$5, 0))))</f>
        <v>Chuck Magee</v>
      </c>
      <c r="W1208" s="3" t="str">
        <f>IFERROR(VLOOKUP(Orders!$B1208,Returns!$B:$C,2,0),"No")</f>
        <v>No</v>
      </c>
      <c r="X1208" s="3" t="str">
        <f>IFERROR((INDEX(Returns!$C$2:$C$801, MATCH(B1208, Returns!$B$2:$B$801, 0))), "No")</f>
        <v>No</v>
      </c>
    </row>
    <row r="1209" spans="1:24">
      <c r="A1209" s="1">
        <v>1208</v>
      </c>
      <c r="B1209" t="s">
        <v>6758</v>
      </c>
      <c r="C1209" s="2">
        <v>43295</v>
      </c>
      <c r="D1209" s="2">
        <v>43299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  <c r="V1209" s="3" t="str">
        <f>IF(M1209=People!$B$2, People!$A$2, IF(M1209=People!$B$3, People!$A$3, IF(M1209=People!$B$4, People!$A$4, IF(M1209=People!$B$5, People!$A$5, 0))))</f>
        <v>Chuck Magee</v>
      </c>
      <c r="W1209" s="3" t="str">
        <f>IFERROR(VLOOKUP(Orders!$B1209,Returns!$B:$C,2,0),"No")</f>
        <v>No</v>
      </c>
      <c r="X1209" s="3" t="str">
        <f>IFERROR((INDEX(Returns!$C$2:$C$801, MATCH(B1209, Returns!$B$2:$B$801, 0))), "No")</f>
        <v>No</v>
      </c>
    </row>
    <row r="1210" spans="1:24">
      <c r="A1210" s="1">
        <v>1209</v>
      </c>
      <c r="B1210" t="s">
        <v>6758</v>
      </c>
      <c r="C1210" s="2">
        <v>43295</v>
      </c>
      <c r="D1210" s="2">
        <v>43299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  <c r="V1210" s="3" t="str">
        <f>IF(M1210=People!$B$2, People!$A$2, IF(M1210=People!$B$3, People!$A$3, IF(M1210=People!$B$4, People!$A$4, IF(M1210=People!$B$5, People!$A$5, 0))))</f>
        <v>Chuck Magee</v>
      </c>
      <c r="W1210" s="3" t="str">
        <f>IFERROR(VLOOKUP(Orders!$B1210,Returns!$B:$C,2,0),"No")</f>
        <v>No</v>
      </c>
      <c r="X1210" s="3" t="str">
        <f>IFERROR((INDEX(Returns!$C$2:$C$801, MATCH(B1210, Returns!$B$2:$B$801, 0))), "No")</f>
        <v>No</v>
      </c>
    </row>
    <row r="1211" spans="1:24">
      <c r="A1211" s="1">
        <v>1210</v>
      </c>
      <c r="B1211" t="s">
        <v>6758</v>
      </c>
      <c r="C1211" s="2">
        <v>43295</v>
      </c>
      <c r="D1211" s="2">
        <v>43299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  <c r="V1211" s="3" t="str">
        <f>IF(M1211=People!$B$2, People!$A$2, IF(M1211=People!$B$3, People!$A$3, IF(M1211=People!$B$4, People!$A$4, IF(M1211=People!$B$5, People!$A$5, 0))))</f>
        <v>Chuck Magee</v>
      </c>
      <c r="W1211" s="3" t="str">
        <f>IFERROR(VLOOKUP(Orders!$B1211,Returns!$B:$C,2,0),"No")</f>
        <v>No</v>
      </c>
      <c r="X1211" s="3" t="str">
        <f>IFERROR((INDEX(Returns!$C$2:$C$801, MATCH(B1211, Returns!$B$2:$B$801, 0))), "No")</f>
        <v>No</v>
      </c>
    </row>
    <row r="1212" spans="1:24">
      <c r="A1212" s="1">
        <v>1211</v>
      </c>
      <c r="B1212" t="s">
        <v>6758</v>
      </c>
      <c r="C1212" s="2">
        <v>43295</v>
      </c>
      <c r="D1212" s="2">
        <v>43299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  <c r="V1212" s="3" t="str">
        <f>IF(M1212=People!$B$2, People!$A$2, IF(M1212=People!$B$3, People!$A$3, IF(M1212=People!$B$4, People!$A$4, IF(M1212=People!$B$5, People!$A$5, 0))))</f>
        <v>Chuck Magee</v>
      </c>
      <c r="W1212" s="3" t="str">
        <f>IFERROR(VLOOKUP(Orders!$B1212,Returns!$B:$C,2,0),"No")</f>
        <v>No</v>
      </c>
      <c r="X1212" s="3" t="str">
        <f>IFERROR((INDEX(Returns!$C$2:$C$801, MATCH(B1212, Returns!$B$2:$B$801, 0))), "No")</f>
        <v>No</v>
      </c>
    </row>
    <row r="1213" spans="1:24">
      <c r="A1213" s="1">
        <v>1212</v>
      </c>
      <c r="B1213" t="s">
        <v>6758</v>
      </c>
      <c r="C1213" s="2">
        <v>43295</v>
      </c>
      <c r="D1213" s="2">
        <v>43299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  <c r="V1213" s="3" t="str">
        <f>IF(M1213=People!$B$2, People!$A$2, IF(M1213=People!$B$3, People!$A$3, IF(M1213=People!$B$4, People!$A$4, IF(M1213=People!$B$5, People!$A$5, 0))))</f>
        <v>Chuck Magee</v>
      </c>
      <c r="W1213" s="3" t="str">
        <f>IFERROR(VLOOKUP(Orders!$B1213,Returns!$B:$C,2,0),"No")</f>
        <v>No</v>
      </c>
      <c r="X1213" s="3" t="str">
        <f>IFERROR((INDEX(Returns!$C$2:$C$801, MATCH(B1213, Returns!$B$2:$B$801, 0))), "No")</f>
        <v>No</v>
      </c>
    </row>
    <row r="1214" spans="1:24">
      <c r="A1214" s="1">
        <v>1213</v>
      </c>
      <c r="B1214" t="s">
        <v>6222</v>
      </c>
      <c r="C1214" s="2">
        <v>43717</v>
      </c>
      <c r="D1214" s="2">
        <v>43721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  <c r="V1214" s="3" t="str">
        <f>IF(M1214=People!$B$2, People!$A$2, IF(M1214=People!$B$3, People!$A$3, IF(M1214=People!$B$4, People!$A$4, IF(M1214=People!$B$5, People!$A$5, 0))))</f>
        <v>Chuck Magee</v>
      </c>
      <c r="W1214" s="3" t="str">
        <f>IFERROR(VLOOKUP(Orders!$B1214,Returns!$B:$C,2,0),"No")</f>
        <v>Yes</v>
      </c>
      <c r="X1214" s="3" t="str">
        <f>IFERROR((INDEX(Returns!$C$2:$C$801, MATCH(B1214, Returns!$B$2:$B$801, 0))), "No")</f>
        <v>Yes</v>
      </c>
    </row>
    <row r="1215" spans="1:24">
      <c r="A1215" s="1">
        <v>1214</v>
      </c>
      <c r="B1215" t="s">
        <v>6222</v>
      </c>
      <c r="C1215" s="2">
        <v>43717</v>
      </c>
      <c r="D1215" s="2">
        <v>43721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  <c r="V1215" s="3" t="str">
        <f>IF(M1215=People!$B$2, People!$A$2, IF(M1215=People!$B$3, People!$A$3, IF(M1215=People!$B$4, People!$A$4, IF(M1215=People!$B$5, People!$A$5, 0))))</f>
        <v>Chuck Magee</v>
      </c>
      <c r="W1215" s="3" t="str">
        <f>IFERROR(VLOOKUP(Orders!$B1215,Returns!$B:$C,2,0),"No")</f>
        <v>Yes</v>
      </c>
      <c r="X1215" s="3" t="str">
        <f>IFERROR((INDEX(Returns!$C$2:$C$801, MATCH(B1215, Returns!$B$2:$B$801, 0))), "No")</f>
        <v>Yes</v>
      </c>
    </row>
    <row r="1216" spans="1:24">
      <c r="A1216" s="1">
        <v>1215</v>
      </c>
      <c r="B1216" t="s">
        <v>6222</v>
      </c>
      <c r="C1216" s="2">
        <v>43717</v>
      </c>
      <c r="D1216" s="2">
        <v>43721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  <c r="V1216" s="3" t="str">
        <f>IF(M1216=People!$B$2, People!$A$2, IF(M1216=People!$B$3, People!$A$3, IF(M1216=People!$B$4, People!$A$4, IF(M1216=People!$B$5, People!$A$5, 0))))</f>
        <v>Chuck Magee</v>
      </c>
      <c r="W1216" s="3" t="str">
        <f>IFERROR(VLOOKUP(Orders!$B1216,Returns!$B:$C,2,0),"No")</f>
        <v>Yes</v>
      </c>
      <c r="X1216" s="3" t="str">
        <f>IFERROR((INDEX(Returns!$C$2:$C$801, MATCH(B1216, Returns!$B$2:$B$801, 0))), "No")</f>
        <v>Yes</v>
      </c>
    </row>
    <row r="1217" spans="1:24">
      <c r="A1217" s="1">
        <v>1216</v>
      </c>
      <c r="B1217" t="s">
        <v>6222</v>
      </c>
      <c r="C1217" s="2">
        <v>43717</v>
      </c>
      <c r="D1217" s="2">
        <v>43721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  <c r="V1217" s="3" t="str">
        <f>IF(M1217=People!$B$2, People!$A$2, IF(M1217=People!$B$3, People!$A$3, IF(M1217=People!$B$4, People!$A$4, IF(M1217=People!$B$5, People!$A$5, 0))))</f>
        <v>Chuck Magee</v>
      </c>
      <c r="W1217" s="3" t="str">
        <f>IFERROR(VLOOKUP(Orders!$B1217,Returns!$B:$C,2,0),"No")</f>
        <v>Yes</v>
      </c>
      <c r="X1217" s="3" t="str">
        <f>IFERROR((INDEX(Returns!$C$2:$C$801, MATCH(B1217, Returns!$B$2:$B$801, 0))), "No")</f>
        <v>Yes</v>
      </c>
    </row>
    <row r="1218" spans="1:24">
      <c r="A1218" s="1">
        <v>1217</v>
      </c>
      <c r="B1218" t="s">
        <v>6222</v>
      </c>
      <c r="C1218" s="2">
        <v>43717</v>
      </c>
      <c r="D1218" s="2">
        <v>43721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  <c r="V1218" s="3" t="str">
        <f>IF(M1218=People!$B$2, People!$A$2, IF(M1218=People!$B$3, People!$A$3, IF(M1218=People!$B$4, People!$A$4, IF(M1218=People!$B$5, People!$A$5, 0))))</f>
        <v>Chuck Magee</v>
      </c>
      <c r="W1218" s="3" t="str">
        <f>IFERROR(VLOOKUP(Orders!$B1218,Returns!$B:$C,2,0),"No")</f>
        <v>Yes</v>
      </c>
      <c r="X1218" s="3" t="str">
        <f>IFERROR((INDEX(Returns!$C$2:$C$801, MATCH(B1218, Returns!$B$2:$B$801, 0))), "No")</f>
        <v>Yes</v>
      </c>
    </row>
    <row r="1219" spans="1:24">
      <c r="A1219" s="1">
        <v>1218</v>
      </c>
      <c r="B1219" t="s">
        <v>6222</v>
      </c>
      <c r="C1219" s="2">
        <v>43717</v>
      </c>
      <c r="D1219" s="2">
        <v>43721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  <c r="V1219" s="3" t="str">
        <f>IF(M1219=People!$B$2, People!$A$2, IF(M1219=People!$B$3, People!$A$3, IF(M1219=People!$B$4, People!$A$4, IF(M1219=People!$B$5, People!$A$5, 0))))</f>
        <v>Chuck Magee</v>
      </c>
      <c r="W1219" s="3" t="str">
        <f>IFERROR(VLOOKUP(Orders!$B1219,Returns!$B:$C,2,0),"No")</f>
        <v>Yes</v>
      </c>
      <c r="X1219" s="3" t="str">
        <f>IFERROR((INDEX(Returns!$C$2:$C$801, MATCH(B1219, Returns!$B$2:$B$801, 0))), "No")</f>
        <v>Yes</v>
      </c>
    </row>
    <row r="1220" spans="1:24">
      <c r="A1220" s="1">
        <v>1219</v>
      </c>
      <c r="B1220" t="s">
        <v>6222</v>
      </c>
      <c r="C1220" s="2">
        <v>43717</v>
      </c>
      <c r="D1220" s="2">
        <v>43721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3" t="str">
        <f>IF(M1220=People!$B$2, People!$A$2, IF(M1220=People!$B$3, People!$A$3, IF(M1220=People!$B$4, People!$A$4, IF(M1220=People!$B$5, People!$A$5, 0))))</f>
        <v>Chuck Magee</v>
      </c>
      <c r="W1220" s="3" t="str">
        <f>IFERROR(VLOOKUP(Orders!$B1220,Returns!$B:$C,2,0),"No")</f>
        <v>Yes</v>
      </c>
      <c r="X1220" s="3" t="str">
        <f>IFERROR((INDEX(Returns!$C$2:$C$801, MATCH(B1220, Returns!$B$2:$B$801, 0))), "No")</f>
        <v>Yes</v>
      </c>
    </row>
    <row r="1221" spans="1:24">
      <c r="A1221" s="1">
        <v>1220</v>
      </c>
      <c r="B1221" t="s">
        <v>6222</v>
      </c>
      <c r="C1221" s="2">
        <v>43717</v>
      </c>
      <c r="D1221" s="2">
        <v>43721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  <c r="V1221" s="3" t="str">
        <f>IF(M1221=People!$B$2, People!$A$2, IF(M1221=People!$B$3, People!$A$3, IF(M1221=People!$B$4, People!$A$4, IF(M1221=People!$B$5, People!$A$5, 0))))</f>
        <v>Chuck Magee</v>
      </c>
      <c r="W1221" s="3" t="str">
        <f>IFERROR(VLOOKUP(Orders!$B1221,Returns!$B:$C,2,0),"No")</f>
        <v>Yes</v>
      </c>
      <c r="X1221" s="3" t="str">
        <f>IFERROR((INDEX(Returns!$C$2:$C$801, MATCH(B1221, Returns!$B$2:$B$801, 0))), "No")</f>
        <v>Yes</v>
      </c>
    </row>
    <row r="1222" spans="1:24">
      <c r="A1222" s="1">
        <v>1221</v>
      </c>
      <c r="B1222" t="s">
        <v>6759</v>
      </c>
      <c r="C1222" s="2">
        <v>42563</v>
      </c>
      <c r="D1222" s="2">
        <v>42567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  <c r="V1222" s="3" t="str">
        <f>IF(M1222=People!$B$2, People!$A$2, IF(M1222=People!$B$3, People!$A$3, IF(M1222=People!$B$4, People!$A$4, IF(M1222=People!$B$5, People!$A$5, 0))))</f>
        <v>Anna Andreadi</v>
      </c>
      <c r="W1222" s="3" t="str">
        <f>IFERROR(VLOOKUP(Orders!$B1222,Returns!$B:$C,2,0),"No")</f>
        <v>No</v>
      </c>
      <c r="X1222" s="3" t="str">
        <f>IFERROR((INDEX(Returns!$C$2:$C$801, MATCH(B1222, Returns!$B$2:$B$801, 0))), "No")</f>
        <v>No</v>
      </c>
    </row>
    <row r="1223" spans="1:24">
      <c r="A1223" s="1">
        <v>1222</v>
      </c>
      <c r="B1223" t="s">
        <v>6759</v>
      </c>
      <c r="C1223" s="2">
        <v>42563</v>
      </c>
      <c r="D1223" s="2">
        <v>42567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  <c r="V1223" s="3" t="str">
        <f>IF(M1223=People!$B$2, People!$A$2, IF(M1223=People!$B$3, People!$A$3, IF(M1223=People!$B$4, People!$A$4, IF(M1223=People!$B$5, People!$A$5, 0))))</f>
        <v>Anna Andreadi</v>
      </c>
      <c r="W1223" s="3" t="str">
        <f>IFERROR(VLOOKUP(Orders!$B1223,Returns!$B:$C,2,0),"No")</f>
        <v>No</v>
      </c>
      <c r="X1223" s="3" t="str">
        <f>IFERROR((INDEX(Returns!$C$2:$C$801, MATCH(B1223, Returns!$B$2:$B$801, 0))), "No")</f>
        <v>No</v>
      </c>
    </row>
    <row r="1224" spans="1:24">
      <c r="A1224" s="1">
        <v>1223</v>
      </c>
      <c r="B1224" t="s">
        <v>6760</v>
      </c>
      <c r="C1224" s="2">
        <v>43438</v>
      </c>
      <c r="D1224" s="2">
        <v>43439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  <c r="V1224" s="3" t="str">
        <f>IF(M1224=People!$B$2, People!$A$2, IF(M1224=People!$B$3, People!$A$3, IF(M1224=People!$B$4, People!$A$4, IF(M1224=People!$B$5, People!$A$5, 0))))</f>
        <v>Chuck Magee</v>
      </c>
      <c r="W1224" s="3" t="str">
        <f>IFERROR(VLOOKUP(Orders!$B1224,Returns!$B:$C,2,0),"No")</f>
        <v>No</v>
      </c>
      <c r="X1224" s="3" t="str">
        <f>IFERROR((INDEX(Returns!$C$2:$C$801, MATCH(B1224, Returns!$B$2:$B$801, 0))), "No")</f>
        <v>No</v>
      </c>
    </row>
    <row r="1225" spans="1:24">
      <c r="A1225" s="1">
        <v>1224</v>
      </c>
      <c r="B1225" t="s">
        <v>6760</v>
      </c>
      <c r="C1225" s="2">
        <v>43438</v>
      </c>
      <c r="D1225" s="2">
        <v>43439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  <c r="V1225" s="3" t="str">
        <f>IF(M1225=People!$B$2, People!$A$2, IF(M1225=People!$B$3, People!$A$3, IF(M1225=People!$B$4, People!$A$4, IF(M1225=People!$B$5, People!$A$5, 0))))</f>
        <v>Chuck Magee</v>
      </c>
      <c r="W1225" s="3" t="str">
        <f>IFERROR(VLOOKUP(Orders!$B1225,Returns!$B:$C,2,0),"No")</f>
        <v>No</v>
      </c>
      <c r="X1225" s="3" t="str">
        <f>IFERROR((INDEX(Returns!$C$2:$C$801, MATCH(B1225, Returns!$B$2:$B$801, 0))), "No")</f>
        <v>No</v>
      </c>
    </row>
    <row r="1226" spans="1:24">
      <c r="A1226" s="1">
        <v>1225</v>
      </c>
      <c r="B1226" t="s">
        <v>6760</v>
      </c>
      <c r="C1226" s="2">
        <v>43438</v>
      </c>
      <c r="D1226" s="2">
        <v>43439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  <c r="V1226" s="3" t="str">
        <f>IF(M1226=People!$B$2, People!$A$2, IF(M1226=People!$B$3, People!$A$3, IF(M1226=People!$B$4, People!$A$4, IF(M1226=People!$B$5, People!$A$5, 0))))</f>
        <v>Chuck Magee</v>
      </c>
      <c r="W1226" s="3" t="str">
        <f>IFERROR(VLOOKUP(Orders!$B1226,Returns!$B:$C,2,0),"No")</f>
        <v>No</v>
      </c>
      <c r="X1226" s="3" t="str">
        <f>IFERROR((INDEX(Returns!$C$2:$C$801, MATCH(B1226, Returns!$B$2:$B$801, 0))), "No")</f>
        <v>No</v>
      </c>
    </row>
    <row r="1227" spans="1:24">
      <c r="A1227" s="1">
        <v>1226</v>
      </c>
      <c r="B1227" t="s">
        <v>6760</v>
      </c>
      <c r="C1227" s="2">
        <v>43438</v>
      </c>
      <c r="D1227" s="2">
        <v>43439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  <c r="V1227" s="3" t="str">
        <f>IF(M1227=People!$B$2, People!$A$2, IF(M1227=People!$B$3, People!$A$3, IF(M1227=People!$B$4, People!$A$4, IF(M1227=People!$B$5, People!$A$5, 0))))</f>
        <v>Chuck Magee</v>
      </c>
      <c r="W1227" s="3" t="str">
        <f>IFERROR(VLOOKUP(Orders!$B1227,Returns!$B:$C,2,0),"No")</f>
        <v>No</v>
      </c>
      <c r="X1227" s="3" t="str">
        <f>IFERROR((INDEX(Returns!$C$2:$C$801, MATCH(B1227, Returns!$B$2:$B$801, 0))), "No")</f>
        <v>No</v>
      </c>
    </row>
    <row r="1228" spans="1:24">
      <c r="A1228" s="1">
        <v>1227</v>
      </c>
      <c r="B1228" t="s">
        <v>6760</v>
      </c>
      <c r="C1228" s="2">
        <v>43438</v>
      </c>
      <c r="D1228" s="2">
        <v>43439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  <c r="V1228" s="3" t="str">
        <f>IF(M1228=People!$B$2, People!$A$2, IF(M1228=People!$B$3, People!$A$3, IF(M1228=People!$B$4, People!$A$4, IF(M1228=People!$B$5, People!$A$5, 0))))</f>
        <v>Chuck Magee</v>
      </c>
      <c r="W1228" s="3" t="str">
        <f>IFERROR(VLOOKUP(Orders!$B1228,Returns!$B:$C,2,0),"No")</f>
        <v>No</v>
      </c>
      <c r="X1228" s="3" t="str">
        <f>IFERROR((INDEX(Returns!$C$2:$C$801, MATCH(B1228, Returns!$B$2:$B$801, 0))), "No")</f>
        <v>No</v>
      </c>
    </row>
    <row r="1229" spans="1:24">
      <c r="A1229" s="1">
        <v>1228</v>
      </c>
      <c r="B1229" t="s">
        <v>6760</v>
      </c>
      <c r="C1229" s="2">
        <v>43438</v>
      </c>
      <c r="D1229" s="2">
        <v>43439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  <c r="V1229" s="3" t="str">
        <f>IF(M1229=People!$B$2, People!$A$2, IF(M1229=People!$B$3, People!$A$3, IF(M1229=People!$B$4, People!$A$4, IF(M1229=People!$B$5, People!$A$5, 0))))</f>
        <v>Chuck Magee</v>
      </c>
      <c r="W1229" s="3" t="str">
        <f>IFERROR(VLOOKUP(Orders!$B1229,Returns!$B:$C,2,0),"No")</f>
        <v>No</v>
      </c>
      <c r="X1229" s="3" t="str">
        <f>IFERROR((INDEX(Returns!$C$2:$C$801, MATCH(B1229, Returns!$B$2:$B$801, 0))), "No")</f>
        <v>No</v>
      </c>
    </row>
    <row r="1230" spans="1:24">
      <c r="A1230" s="1">
        <v>1229</v>
      </c>
      <c r="B1230" t="s">
        <v>6761</v>
      </c>
      <c r="C1230" s="2">
        <v>43775</v>
      </c>
      <c r="D1230" s="2">
        <v>43780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  <c r="V1230" s="3" t="str">
        <f>IF(M1230=People!$B$2, People!$A$2, IF(M1230=People!$B$3, People!$A$3, IF(M1230=People!$B$4, People!$A$4, IF(M1230=People!$B$5, People!$A$5, 0))))</f>
        <v>Anna Andreadi</v>
      </c>
      <c r="W1230" s="3" t="str">
        <f>IFERROR(VLOOKUP(Orders!$B1230,Returns!$B:$C,2,0),"No")</f>
        <v>No</v>
      </c>
      <c r="X1230" s="3" t="str">
        <f>IFERROR((INDEX(Returns!$C$2:$C$801, MATCH(B1230, Returns!$B$2:$B$801, 0))), "No")</f>
        <v>No</v>
      </c>
    </row>
    <row r="1231" spans="1:24">
      <c r="A1231" s="1">
        <v>1230</v>
      </c>
      <c r="B1231" t="s">
        <v>6761</v>
      </c>
      <c r="C1231" s="2">
        <v>43775</v>
      </c>
      <c r="D1231" s="2">
        <v>43780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  <c r="V1231" s="3" t="str">
        <f>IF(M1231=People!$B$2, People!$A$2, IF(M1231=People!$B$3, People!$A$3, IF(M1231=People!$B$4, People!$A$4, IF(M1231=People!$B$5, People!$A$5, 0))))</f>
        <v>Anna Andreadi</v>
      </c>
      <c r="W1231" s="3" t="str">
        <f>IFERROR(VLOOKUP(Orders!$B1231,Returns!$B:$C,2,0),"No")</f>
        <v>No</v>
      </c>
      <c r="X1231" s="3" t="str">
        <f>IFERROR((INDEX(Returns!$C$2:$C$801, MATCH(B1231, Returns!$B$2:$B$801, 0))), "No")</f>
        <v>No</v>
      </c>
    </row>
    <row r="1232" spans="1:24">
      <c r="A1232" s="1">
        <v>1231</v>
      </c>
      <c r="B1232" t="s">
        <v>6761</v>
      </c>
      <c r="C1232" s="2">
        <v>43775</v>
      </c>
      <c r="D1232" s="2">
        <v>43780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  <c r="V1232" s="3" t="str">
        <f>IF(M1232=People!$B$2, People!$A$2, IF(M1232=People!$B$3, People!$A$3, IF(M1232=People!$B$4, People!$A$4, IF(M1232=People!$B$5, People!$A$5, 0))))</f>
        <v>Anna Andreadi</v>
      </c>
      <c r="W1232" s="3" t="str">
        <f>IFERROR(VLOOKUP(Orders!$B1232,Returns!$B:$C,2,0),"No")</f>
        <v>No</v>
      </c>
      <c r="X1232" s="3" t="str">
        <f>IFERROR((INDEX(Returns!$C$2:$C$801, MATCH(B1232, Returns!$B$2:$B$801, 0))), "No")</f>
        <v>No</v>
      </c>
    </row>
    <row r="1233" spans="1:24">
      <c r="A1233" s="1">
        <v>1232</v>
      </c>
      <c r="B1233" t="s">
        <v>6762</v>
      </c>
      <c r="C1233" s="2">
        <v>43039</v>
      </c>
      <c r="D1233" s="2">
        <v>43041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  <c r="V1233" s="3" t="str">
        <f>IF(M1233=People!$B$2, People!$A$2, IF(M1233=People!$B$3, People!$A$3, IF(M1233=People!$B$4, People!$A$4, IF(M1233=People!$B$5, People!$A$5, 0))))</f>
        <v>Chuck Magee</v>
      </c>
      <c r="W1233" s="3" t="str">
        <f>IFERROR(VLOOKUP(Orders!$B1233,Returns!$B:$C,2,0),"No")</f>
        <v>No</v>
      </c>
      <c r="X1233" s="3" t="str">
        <f>IFERROR((INDEX(Returns!$C$2:$C$801, MATCH(B1233, Returns!$B$2:$B$801, 0))), "No")</f>
        <v>No</v>
      </c>
    </row>
    <row r="1234" spans="1:24">
      <c r="A1234" s="1">
        <v>1233</v>
      </c>
      <c r="B1234" t="s">
        <v>6762</v>
      </c>
      <c r="C1234" s="2">
        <v>43039</v>
      </c>
      <c r="D1234" s="2">
        <v>43041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  <c r="V1234" s="3" t="str">
        <f>IF(M1234=People!$B$2, People!$A$2, IF(M1234=People!$B$3, People!$A$3, IF(M1234=People!$B$4, People!$A$4, IF(M1234=People!$B$5, People!$A$5, 0))))</f>
        <v>Chuck Magee</v>
      </c>
      <c r="W1234" s="3" t="str">
        <f>IFERROR(VLOOKUP(Orders!$B1234,Returns!$B:$C,2,0),"No")</f>
        <v>No</v>
      </c>
      <c r="X1234" s="3" t="str">
        <f>IFERROR((INDEX(Returns!$C$2:$C$801, MATCH(B1234, Returns!$B$2:$B$801, 0))), "No")</f>
        <v>No</v>
      </c>
    </row>
    <row r="1235" spans="1:24">
      <c r="A1235" s="1">
        <v>1234</v>
      </c>
      <c r="B1235" t="s">
        <v>6763</v>
      </c>
      <c r="C1235" s="2">
        <v>43250</v>
      </c>
      <c r="D1235" s="2">
        <v>43252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  <c r="V1235" s="3" t="str">
        <f>IF(M1235=People!$B$2, People!$A$2, IF(M1235=People!$B$3, People!$A$3, IF(M1235=People!$B$4, People!$A$4, IF(M1235=People!$B$5, People!$A$5, 0))))</f>
        <v>Chuck Magee</v>
      </c>
      <c r="W1235" s="3" t="str">
        <f>IFERROR(VLOOKUP(Orders!$B1235,Returns!$B:$C,2,0),"No")</f>
        <v>No</v>
      </c>
      <c r="X1235" s="3" t="str">
        <f>IFERROR((INDEX(Returns!$C$2:$C$801, MATCH(B1235, Returns!$B$2:$B$801, 0))), "No")</f>
        <v>No</v>
      </c>
    </row>
    <row r="1236" spans="1:24">
      <c r="A1236" s="1">
        <v>1235</v>
      </c>
      <c r="B1236" t="s">
        <v>6764</v>
      </c>
      <c r="C1236" s="2">
        <v>43401</v>
      </c>
      <c r="D1236" s="2">
        <v>43401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  <c r="V1236" s="3" t="str">
        <f>IF(M1236=People!$B$2, People!$A$2, IF(M1236=People!$B$3, People!$A$3, IF(M1236=People!$B$4, People!$A$4, IF(M1236=People!$B$5, People!$A$5, 0))))</f>
        <v>Cassandra Brandow</v>
      </c>
      <c r="W1236" s="3" t="str">
        <f>IFERROR(VLOOKUP(Orders!$B1236,Returns!$B:$C,2,0),"No")</f>
        <v>No</v>
      </c>
      <c r="X1236" s="3" t="str">
        <f>IFERROR((INDEX(Returns!$C$2:$C$801, MATCH(B1236, Returns!$B$2:$B$801, 0))), "No")</f>
        <v>No</v>
      </c>
    </row>
    <row r="1237" spans="1:24">
      <c r="A1237" s="1">
        <v>1236</v>
      </c>
      <c r="B1237" t="s">
        <v>6764</v>
      </c>
      <c r="C1237" s="2">
        <v>43401</v>
      </c>
      <c r="D1237" s="2">
        <v>43401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  <c r="V1237" s="3" t="str">
        <f>IF(M1237=People!$B$2, People!$A$2, IF(M1237=People!$B$3, People!$A$3, IF(M1237=People!$B$4, People!$A$4, IF(M1237=People!$B$5, People!$A$5, 0))))</f>
        <v>Cassandra Brandow</v>
      </c>
      <c r="W1237" s="3" t="str">
        <f>IFERROR(VLOOKUP(Orders!$B1237,Returns!$B:$C,2,0),"No")</f>
        <v>No</v>
      </c>
      <c r="X1237" s="3" t="str">
        <f>IFERROR((INDEX(Returns!$C$2:$C$801, MATCH(B1237, Returns!$B$2:$B$801, 0))), "No")</f>
        <v>No</v>
      </c>
    </row>
    <row r="1238" spans="1:24">
      <c r="A1238" s="1">
        <v>1237</v>
      </c>
      <c r="B1238" t="s">
        <v>6764</v>
      </c>
      <c r="C1238" s="2">
        <v>43401</v>
      </c>
      <c r="D1238" s="2">
        <v>43401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  <c r="V1238" s="3" t="str">
        <f>IF(M1238=People!$B$2, People!$A$2, IF(M1238=People!$B$3, People!$A$3, IF(M1238=People!$B$4, People!$A$4, IF(M1238=People!$B$5, People!$A$5, 0))))</f>
        <v>Cassandra Brandow</v>
      </c>
      <c r="W1238" s="3" t="str">
        <f>IFERROR(VLOOKUP(Orders!$B1238,Returns!$B:$C,2,0),"No")</f>
        <v>No</v>
      </c>
      <c r="X1238" s="3" t="str">
        <f>IFERROR((INDEX(Returns!$C$2:$C$801, MATCH(B1238, Returns!$B$2:$B$801, 0))), "No")</f>
        <v>No</v>
      </c>
    </row>
    <row r="1239" spans="1:24">
      <c r="A1239" s="1">
        <v>1238</v>
      </c>
      <c r="B1239" t="s">
        <v>6764</v>
      </c>
      <c r="C1239" s="2">
        <v>43401</v>
      </c>
      <c r="D1239" s="2">
        <v>43401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  <c r="V1239" s="3" t="str">
        <f>IF(M1239=People!$B$2, People!$A$2, IF(M1239=People!$B$3, People!$A$3, IF(M1239=People!$B$4, People!$A$4, IF(M1239=People!$B$5, People!$A$5, 0))))</f>
        <v>Cassandra Brandow</v>
      </c>
      <c r="W1239" s="3" t="str">
        <f>IFERROR(VLOOKUP(Orders!$B1239,Returns!$B:$C,2,0),"No")</f>
        <v>No</v>
      </c>
      <c r="X1239" s="3" t="str">
        <f>IFERROR((INDEX(Returns!$C$2:$C$801, MATCH(B1239, Returns!$B$2:$B$801, 0))), "No")</f>
        <v>No</v>
      </c>
    </row>
    <row r="1240" spans="1:24">
      <c r="A1240" s="1">
        <v>1239</v>
      </c>
      <c r="B1240" t="s">
        <v>5954</v>
      </c>
      <c r="C1240" s="2">
        <v>42593</v>
      </c>
      <c r="D1240" s="2">
        <v>42597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  <c r="V1240" s="3" t="str">
        <f>IF(M1240=People!$B$2, People!$A$2, IF(M1240=People!$B$3, People!$A$3, IF(M1240=People!$B$4, People!$A$4, IF(M1240=People!$B$5, People!$A$5, 0))))</f>
        <v>Anna Andreadi</v>
      </c>
      <c r="W1240" s="3" t="str">
        <f>IFERROR(VLOOKUP(Orders!$B1240,Returns!$B:$C,2,0),"No")</f>
        <v>Yes</v>
      </c>
      <c r="X1240" s="3" t="str">
        <f>IFERROR((INDEX(Returns!$C$2:$C$801, MATCH(B1240, Returns!$B$2:$B$801, 0))), "No")</f>
        <v>Yes</v>
      </c>
    </row>
    <row r="1241" spans="1:24">
      <c r="A1241" s="1">
        <v>1240</v>
      </c>
      <c r="B1241" t="s">
        <v>5954</v>
      </c>
      <c r="C1241" s="2">
        <v>42593</v>
      </c>
      <c r="D1241" s="2">
        <v>42597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  <c r="V1241" s="3" t="str">
        <f>IF(M1241=People!$B$2, People!$A$2, IF(M1241=People!$B$3, People!$A$3, IF(M1241=People!$B$4, People!$A$4, IF(M1241=People!$B$5, People!$A$5, 0))))</f>
        <v>Anna Andreadi</v>
      </c>
      <c r="W1241" s="3" t="str">
        <f>IFERROR(VLOOKUP(Orders!$B1241,Returns!$B:$C,2,0),"No")</f>
        <v>Yes</v>
      </c>
      <c r="X1241" s="3" t="str">
        <f>IFERROR((INDEX(Returns!$C$2:$C$801, MATCH(B1241, Returns!$B$2:$B$801, 0))), "No")</f>
        <v>Yes</v>
      </c>
    </row>
    <row r="1242" spans="1:24">
      <c r="A1242" s="1">
        <v>1241</v>
      </c>
      <c r="B1242" t="s">
        <v>5954</v>
      </c>
      <c r="C1242" s="2">
        <v>42593</v>
      </c>
      <c r="D1242" s="2">
        <v>42597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  <c r="V1242" s="3" t="str">
        <f>IF(M1242=People!$B$2, People!$A$2, IF(M1242=People!$B$3, People!$A$3, IF(M1242=People!$B$4, People!$A$4, IF(M1242=People!$B$5, People!$A$5, 0))))</f>
        <v>Anna Andreadi</v>
      </c>
      <c r="W1242" s="3" t="str">
        <f>IFERROR(VLOOKUP(Orders!$B1242,Returns!$B:$C,2,0),"No")</f>
        <v>Yes</v>
      </c>
      <c r="X1242" s="3" t="str">
        <f>IFERROR((INDEX(Returns!$C$2:$C$801, MATCH(B1242, Returns!$B$2:$B$801, 0))), "No")</f>
        <v>Yes</v>
      </c>
    </row>
    <row r="1243" spans="1:24">
      <c r="A1243" s="1">
        <v>1242</v>
      </c>
      <c r="B1243" t="s">
        <v>6765</v>
      </c>
      <c r="C1243" s="2">
        <v>43341</v>
      </c>
      <c r="D1243" s="2">
        <v>43347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  <c r="V1243" s="3" t="str">
        <f>IF(M1243=People!$B$2, People!$A$2, IF(M1243=People!$B$3, People!$A$3, IF(M1243=People!$B$4, People!$A$4, IF(M1243=People!$B$5, People!$A$5, 0))))</f>
        <v>Chuck Magee</v>
      </c>
      <c r="W1243" s="3" t="str">
        <f>IFERROR(VLOOKUP(Orders!$B1243,Returns!$B:$C,2,0),"No")</f>
        <v>No</v>
      </c>
      <c r="X1243" s="3" t="str">
        <f>IFERROR((INDEX(Returns!$C$2:$C$801, MATCH(B1243, Returns!$B$2:$B$801, 0))), "No")</f>
        <v>No</v>
      </c>
    </row>
    <row r="1244" spans="1:24">
      <c r="A1244" s="1">
        <v>1243</v>
      </c>
      <c r="B1244" t="s">
        <v>6766</v>
      </c>
      <c r="C1244" s="2">
        <v>43146</v>
      </c>
      <c r="D1244" s="2">
        <v>43153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  <c r="V1244" s="3" t="str">
        <f>IF(M1244=People!$B$2, People!$A$2, IF(M1244=People!$B$3, People!$A$3, IF(M1244=People!$B$4, People!$A$4, IF(M1244=People!$B$5, People!$A$5, 0))))</f>
        <v>Chuck Magee</v>
      </c>
      <c r="W1244" s="3" t="str">
        <f>IFERROR(VLOOKUP(Orders!$B1244,Returns!$B:$C,2,0),"No")</f>
        <v>No</v>
      </c>
      <c r="X1244" s="3" t="str">
        <f>IFERROR((INDEX(Returns!$C$2:$C$801, MATCH(B1244, Returns!$B$2:$B$801, 0))), "No")</f>
        <v>No</v>
      </c>
    </row>
    <row r="1245" spans="1:24">
      <c r="A1245" s="1">
        <v>1244</v>
      </c>
      <c r="B1245" t="s">
        <v>6766</v>
      </c>
      <c r="C1245" s="2">
        <v>43146</v>
      </c>
      <c r="D1245" s="2">
        <v>43153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  <c r="V1245" s="3" t="str">
        <f>IF(M1245=People!$B$2, People!$A$2, IF(M1245=People!$B$3, People!$A$3, IF(M1245=People!$B$4, People!$A$4, IF(M1245=People!$B$5, People!$A$5, 0))))</f>
        <v>Chuck Magee</v>
      </c>
      <c r="W1245" s="3" t="str">
        <f>IFERROR(VLOOKUP(Orders!$B1245,Returns!$B:$C,2,0),"No")</f>
        <v>No</v>
      </c>
      <c r="X1245" s="3" t="str">
        <f>IFERROR((INDEX(Returns!$C$2:$C$801, MATCH(B1245, Returns!$B$2:$B$801, 0))), "No")</f>
        <v>No</v>
      </c>
    </row>
    <row r="1246" spans="1:24">
      <c r="A1246" s="1">
        <v>1245</v>
      </c>
      <c r="B1246" t="s">
        <v>6767</v>
      </c>
      <c r="C1246" s="2">
        <v>43599</v>
      </c>
      <c r="D1246" s="2">
        <v>43606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  <c r="V1246" s="3" t="str">
        <f>IF(M1246=People!$B$2, People!$A$2, IF(M1246=People!$B$3, People!$A$3, IF(M1246=People!$B$4, People!$A$4, IF(M1246=People!$B$5, People!$A$5, 0))))</f>
        <v>Cassandra Brandow</v>
      </c>
      <c r="W1246" s="3" t="str">
        <f>IFERROR(VLOOKUP(Orders!$B1246,Returns!$B:$C,2,0),"No")</f>
        <v>No</v>
      </c>
      <c r="X1246" s="3" t="str">
        <f>IFERROR((INDEX(Returns!$C$2:$C$801, MATCH(B1246, Returns!$B$2:$B$801, 0))), "No")</f>
        <v>No</v>
      </c>
    </row>
    <row r="1247" spans="1:24">
      <c r="A1247" s="1">
        <v>1246</v>
      </c>
      <c r="B1247" t="s">
        <v>6768</v>
      </c>
      <c r="C1247" s="2">
        <v>42716</v>
      </c>
      <c r="D1247" s="2">
        <v>42718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  <c r="V1247" s="3" t="str">
        <f>IF(M1247=People!$B$2, People!$A$2, IF(M1247=People!$B$3, People!$A$3, IF(M1247=People!$B$4, People!$A$4, IF(M1247=People!$B$5, People!$A$5, 0))))</f>
        <v>Anna Andreadi</v>
      </c>
      <c r="W1247" s="3" t="str">
        <f>IFERROR(VLOOKUP(Orders!$B1247,Returns!$B:$C,2,0),"No")</f>
        <v>No</v>
      </c>
      <c r="X1247" s="3" t="str">
        <f>IFERROR((INDEX(Returns!$C$2:$C$801, MATCH(B1247, Returns!$B$2:$B$801, 0))), "No")</f>
        <v>No</v>
      </c>
    </row>
    <row r="1248" spans="1:24">
      <c r="A1248" s="1">
        <v>1247</v>
      </c>
      <c r="B1248" t="s">
        <v>6768</v>
      </c>
      <c r="C1248" s="2">
        <v>42716</v>
      </c>
      <c r="D1248" s="2">
        <v>42718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  <c r="V1248" s="3" t="str">
        <f>IF(M1248=People!$B$2, People!$A$2, IF(M1248=People!$B$3, People!$A$3, IF(M1248=People!$B$4, People!$A$4, IF(M1248=People!$B$5, People!$A$5, 0))))</f>
        <v>Anna Andreadi</v>
      </c>
      <c r="W1248" s="3" t="str">
        <f>IFERROR(VLOOKUP(Orders!$B1248,Returns!$B:$C,2,0),"No")</f>
        <v>No</v>
      </c>
      <c r="X1248" s="3" t="str">
        <f>IFERROR((INDEX(Returns!$C$2:$C$801, MATCH(B1248, Returns!$B$2:$B$801, 0))), "No")</f>
        <v>No</v>
      </c>
    </row>
    <row r="1249" spans="1:24">
      <c r="A1249" s="1">
        <v>1248</v>
      </c>
      <c r="B1249" t="s">
        <v>6768</v>
      </c>
      <c r="C1249" s="2">
        <v>42716</v>
      </c>
      <c r="D1249" s="2">
        <v>42718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  <c r="V1249" s="3" t="str">
        <f>IF(M1249=People!$B$2, People!$A$2, IF(M1249=People!$B$3, People!$A$3, IF(M1249=People!$B$4, People!$A$4, IF(M1249=People!$B$5, People!$A$5, 0))))</f>
        <v>Anna Andreadi</v>
      </c>
      <c r="W1249" s="3" t="str">
        <f>IFERROR(VLOOKUP(Orders!$B1249,Returns!$B:$C,2,0),"No")</f>
        <v>No</v>
      </c>
      <c r="X1249" s="3" t="str">
        <f>IFERROR((INDEX(Returns!$C$2:$C$801, MATCH(B1249, Returns!$B$2:$B$801, 0))), "No")</f>
        <v>No</v>
      </c>
    </row>
    <row r="1250" spans="1:24">
      <c r="A1250" s="1">
        <v>1249</v>
      </c>
      <c r="B1250" t="s">
        <v>6769</v>
      </c>
      <c r="C1250" s="2">
        <v>43817</v>
      </c>
      <c r="D1250" s="2">
        <v>43823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  <c r="V1250" s="3" t="str">
        <f>IF(M1250=People!$B$2, People!$A$2, IF(M1250=People!$B$3, People!$A$3, IF(M1250=People!$B$4, People!$A$4, IF(M1250=People!$B$5, People!$A$5, 0))))</f>
        <v>Chuck Magee</v>
      </c>
      <c r="W1250" s="3" t="str">
        <f>IFERROR(VLOOKUP(Orders!$B1250,Returns!$B:$C,2,0),"No")</f>
        <v>No</v>
      </c>
      <c r="X1250" s="3" t="str">
        <f>IFERROR((INDEX(Returns!$C$2:$C$801, MATCH(B1250, Returns!$B$2:$B$801, 0))), "No")</f>
        <v>No</v>
      </c>
    </row>
    <row r="1251" spans="1:24">
      <c r="A1251" s="1">
        <v>1250</v>
      </c>
      <c r="B1251" t="s">
        <v>6769</v>
      </c>
      <c r="C1251" s="2">
        <v>43817</v>
      </c>
      <c r="D1251" s="2">
        <v>43823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  <c r="V1251" s="3" t="str">
        <f>IF(M1251=People!$B$2, People!$A$2, IF(M1251=People!$B$3, People!$A$3, IF(M1251=People!$B$4, People!$A$4, IF(M1251=People!$B$5, People!$A$5, 0))))</f>
        <v>Chuck Magee</v>
      </c>
      <c r="W1251" s="3" t="str">
        <f>IFERROR(VLOOKUP(Orders!$B1251,Returns!$B:$C,2,0),"No")</f>
        <v>No</v>
      </c>
      <c r="X1251" s="3" t="str">
        <f>IFERROR((INDEX(Returns!$C$2:$C$801, MATCH(B1251, Returns!$B$2:$B$801, 0))), "No")</f>
        <v>No</v>
      </c>
    </row>
    <row r="1252" spans="1:24">
      <c r="A1252" s="1">
        <v>1251</v>
      </c>
      <c r="B1252" t="s">
        <v>6769</v>
      </c>
      <c r="C1252" s="2">
        <v>43817</v>
      </c>
      <c r="D1252" s="2">
        <v>43823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  <c r="V1252" s="3" t="str">
        <f>IF(M1252=People!$B$2, People!$A$2, IF(M1252=People!$B$3, People!$A$3, IF(M1252=People!$B$4, People!$A$4, IF(M1252=People!$B$5, People!$A$5, 0))))</f>
        <v>Chuck Magee</v>
      </c>
      <c r="W1252" s="3" t="str">
        <f>IFERROR(VLOOKUP(Orders!$B1252,Returns!$B:$C,2,0),"No")</f>
        <v>No</v>
      </c>
      <c r="X1252" s="3" t="str">
        <f>IFERROR((INDEX(Returns!$C$2:$C$801, MATCH(B1252, Returns!$B$2:$B$801, 0))), "No")</f>
        <v>No</v>
      </c>
    </row>
    <row r="1253" spans="1:24">
      <c r="A1253" s="1">
        <v>1252</v>
      </c>
      <c r="B1253" t="s">
        <v>6769</v>
      </c>
      <c r="C1253" s="2">
        <v>43817</v>
      </c>
      <c r="D1253" s="2">
        <v>43823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  <c r="V1253" s="3" t="str">
        <f>IF(M1253=People!$B$2, People!$A$2, IF(M1253=People!$B$3, People!$A$3, IF(M1253=People!$B$4, People!$A$4, IF(M1253=People!$B$5, People!$A$5, 0))))</f>
        <v>Chuck Magee</v>
      </c>
      <c r="W1253" s="3" t="str">
        <f>IFERROR(VLOOKUP(Orders!$B1253,Returns!$B:$C,2,0),"No")</f>
        <v>No</v>
      </c>
      <c r="X1253" s="3" t="str">
        <f>IFERROR((INDEX(Returns!$C$2:$C$801, MATCH(B1253, Returns!$B$2:$B$801, 0))), "No")</f>
        <v>No</v>
      </c>
    </row>
    <row r="1254" spans="1:24">
      <c r="A1254" s="1">
        <v>1253</v>
      </c>
      <c r="B1254" t="s">
        <v>6770</v>
      </c>
      <c r="C1254" s="2">
        <v>42920</v>
      </c>
      <c r="D1254" s="2">
        <v>42925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  <c r="V1254" s="3" t="str">
        <f>IF(M1254=People!$B$2, People!$A$2, IF(M1254=People!$B$3, People!$A$3, IF(M1254=People!$B$4, People!$A$4, IF(M1254=People!$B$5, People!$A$5, 0))))</f>
        <v>Kelly Williams</v>
      </c>
      <c r="W1254" s="3" t="str">
        <f>IFERROR(VLOOKUP(Orders!$B1254,Returns!$B:$C,2,0),"No")</f>
        <v>No</v>
      </c>
      <c r="X1254" s="3" t="str">
        <f>IFERROR((INDEX(Returns!$C$2:$C$801, MATCH(B1254, Returns!$B$2:$B$801, 0))), "No")</f>
        <v>No</v>
      </c>
    </row>
    <row r="1255" spans="1:24">
      <c r="A1255" s="1">
        <v>1254</v>
      </c>
      <c r="B1255" t="s">
        <v>6771</v>
      </c>
      <c r="C1255" s="2">
        <v>43534</v>
      </c>
      <c r="D1255" s="2">
        <v>43538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  <c r="V1255" s="3" t="str">
        <f>IF(M1255=People!$B$2, People!$A$2, IF(M1255=People!$B$3, People!$A$3, IF(M1255=People!$B$4, People!$A$4, IF(M1255=People!$B$5, People!$A$5, 0))))</f>
        <v>Chuck Magee</v>
      </c>
      <c r="W1255" s="3" t="str">
        <f>IFERROR(VLOOKUP(Orders!$B1255,Returns!$B:$C,2,0),"No")</f>
        <v>No</v>
      </c>
      <c r="X1255" s="3" t="str">
        <f>IFERROR((INDEX(Returns!$C$2:$C$801, MATCH(B1255, Returns!$B$2:$B$801, 0))), "No")</f>
        <v>No</v>
      </c>
    </row>
    <row r="1256" spans="1:24">
      <c r="A1256" s="1">
        <v>1255</v>
      </c>
      <c r="B1256" t="s">
        <v>6771</v>
      </c>
      <c r="C1256" s="2">
        <v>43534</v>
      </c>
      <c r="D1256" s="2">
        <v>43538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  <c r="V1256" s="3" t="str">
        <f>IF(M1256=People!$B$2, People!$A$2, IF(M1256=People!$B$3, People!$A$3, IF(M1256=People!$B$4, People!$A$4, IF(M1256=People!$B$5, People!$A$5, 0))))</f>
        <v>Chuck Magee</v>
      </c>
      <c r="W1256" s="3" t="str">
        <f>IFERROR(VLOOKUP(Orders!$B1256,Returns!$B:$C,2,0),"No")</f>
        <v>No</v>
      </c>
      <c r="X1256" s="3" t="str">
        <f>IFERROR((INDEX(Returns!$C$2:$C$801, MATCH(B1256, Returns!$B$2:$B$801, 0))), "No")</f>
        <v>No</v>
      </c>
    </row>
    <row r="1257" spans="1:24">
      <c r="A1257" s="1">
        <v>1256</v>
      </c>
      <c r="B1257" t="s">
        <v>6771</v>
      </c>
      <c r="C1257" s="2">
        <v>43534</v>
      </c>
      <c r="D1257" s="2">
        <v>43538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  <c r="V1257" s="3" t="str">
        <f>IF(M1257=People!$B$2, People!$A$2, IF(M1257=People!$B$3, People!$A$3, IF(M1257=People!$B$4, People!$A$4, IF(M1257=People!$B$5, People!$A$5, 0))))</f>
        <v>Chuck Magee</v>
      </c>
      <c r="W1257" s="3" t="str">
        <f>IFERROR(VLOOKUP(Orders!$B1257,Returns!$B:$C,2,0),"No")</f>
        <v>No</v>
      </c>
      <c r="X1257" s="3" t="str">
        <f>IFERROR((INDEX(Returns!$C$2:$C$801, MATCH(B1257, Returns!$B$2:$B$801, 0))), "No")</f>
        <v>No</v>
      </c>
    </row>
    <row r="1258" spans="1:24">
      <c r="A1258" s="1">
        <v>1257</v>
      </c>
      <c r="B1258" t="s">
        <v>6771</v>
      </c>
      <c r="C1258" s="2">
        <v>43534</v>
      </c>
      <c r="D1258" s="2">
        <v>43538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  <c r="V1258" s="3" t="str">
        <f>IF(M1258=People!$B$2, People!$A$2, IF(M1258=People!$B$3, People!$A$3, IF(M1258=People!$B$4, People!$A$4, IF(M1258=People!$B$5, People!$A$5, 0))))</f>
        <v>Chuck Magee</v>
      </c>
      <c r="W1258" s="3" t="str">
        <f>IFERROR(VLOOKUP(Orders!$B1258,Returns!$B:$C,2,0),"No")</f>
        <v>No</v>
      </c>
      <c r="X1258" s="3" t="str">
        <f>IFERROR((INDEX(Returns!$C$2:$C$801, MATCH(B1258, Returns!$B$2:$B$801, 0))), "No")</f>
        <v>No</v>
      </c>
    </row>
    <row r="1259" spans="1:24">
      <c r="A1259" s="1">
        <v>1258</v>
      </c>
      <c r="B1259" t="s">
        <v>6772</v>
      </c>
      <c r="C1259" s="2">
        <v>43458</v>
      </c>
      <c r="D1259" s="2">
        <v>43462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  <c r="V1259" s="3" t="str">
        <f>IF(M1259=People!$B$2, People!$A$2, IF(M1259=People!$B$3, People!$A$3, IF(M1259=People!$B$4, People!$A$4, IF(M1259=People!$B$5, People!$A$5, 0))))</f>
        <v>Cassandra Brandow</v>
      </c>
      <c r="W1259" s="3" t="str">
        <f>IFERROR(VLOOKUP(Orders!$B1259,Returns!$B:$C,2,0),"No")</f>
        <v>No</v>
      </c>
      <c r="X1259" s="3" t="str">
        <f>IFERROR((INDEX(Returns!$C$2:$C$801, MATCH(B1259, Returns!$B$2:$B$801, 0))), "No")</f>
        <v>No</v>
      </c>
    </row>
    <row r="1260" spans="1:24">
      <c r="A1260" s="1">
        <v>1259</v>
      </c>
      <c r="B1260" t="s">
        <v>6772</v>
      </c>
      <c r="C1260" s="2">
        <v>43458</v>
      </c>
      <c r="D1260" s="2">
        <v>43462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3" t="str">
        <f>IF(M1260=People!$B$2, People!$A$2, IF(M1260=People!$B$3, People!$A$3, IF(M1260=People!$B$4, People!$A$4, IF(M1260=People!$B$5, People!$A$5, 0))))</f>
        <v>Cassandra Brandow</v>
      </c>
      <c r="W1260" s="3" t="str">
        <f>IFERROR(VLOOKUP(Orders!$B1260,Returns!$B:$C,2,0),"No")</f>
        <v>No</v>
      </c>
      <c r="X1260" s="3" t="str">
        <f>IFERROR((INDEX(Returns!$C$2:$C$801, MATCH(B1260, Returns!$B$2:$B$801, 0))), "No")</f>
        <v>No</v>
      </c>
    </row>
    <row r="1261" spans="1:24">
      <c r="A1261" s="1">
        <v>1260</v>
      </c>
      <c r="B1261" t="s">
        <v>6772</v>
      </c>
      <c r="C1261" s="2">
        <v>43458</v>
      </c>
      <c r="D1261" s="2">
        <v>43462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  <c r="V1261" s="3" t="str">
        <f>IF(M1261=People!$B$2, People!$A$2, IF(M1261=People!$B$3, People!$A$3, IF(M1261=People!$B$4, People!$A$4, IF(M1261=People!$B$5, People!$A$5, 0))))</f>
        <v>Cassandra Brandow</v>
      </c>
      <c r="W1261" s="3" t="str">
        <f>IFERROR(VLOOKUP(Orders!$B1261,Returns!$B:$C,2,0),"No")</f>
        <v>No</v>
      </c>
      <c r="X1261" s="3" t="str">
        <f>IFERROR((INDEX(Returns!$C$2:$C$801, MATCH(B1261, Returns!$B$2:$B$801, 0))), "No")</f>
        <v>No</v>
      </c>
    </row>
    <row r="1262" spans="1:24">
      <c r="A1262" s="1">
        <v>1261</v>
      </c>
      <c r="B1262" t="s">
        <v>6773</v>
      </c>
      <c r="C1262" s="2">
        <v>43761</v>
      </c>
      <c r="D1262" s="2">
        <v>43765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  <c r="V1262" s="3" t="str">
        <f>IF(M1262=People!$B$2, People!$A$2, IF(M1262=People!$B$3, People!$A$3, IF(M1262=People!$B$4, People!$A$4, IF(M1262=People!$B$5, People!$A$5, 0))))</f>
        <v>Cassandra Brandow</v>
      </c>
      <c r="W1262" s="3" t="str">
        <f>IFERROR(VLOOKUP(Orders!$B1262,Returns!$B:$C,2,0),"No")</f>
        <v>No</v>
      </c>
      <c r="X1262" s="3" t="str">
        <f>IFERROR((INDEX(Returns!$C$2:$C$801, MATCH(B1262, Returns!$B$2:$B$801, 0))), "No")</f>
        <v>No</v>
      </c>
    </row>
    <row r="1263" spans="1:24">
      <c r="A1263" s="1">
        <v>1262</v>
      </c>
      <c r="B1263" t="s">
        <v>6774</v>
      </c>
      <c r="C1263" s="2">
        <v>43401</v>
      </c>
      <c r="D1263" s="2">
        <v>43408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  <c r="V1263" s="3" t="str">
        <f>IF(M1263=People!$B$2, People!$A$2, IF(M1263=People!$B$3, People!$A$3, IF(M1263=People!$B$4, People!$A$4, IF(M1263=People!$B$5, People!$A$5, 0))))</f>
        <v>Cassandra Brandow</v>
      </c>
      <c r="W1263" s="3" t="str">
        <f>IFERROR(VLOOKUP(Orders!$B1263,Returns!$B:$C,2,0),"No")</f>
        <v>No</v>
      </c>
      <c r="X1263" s="3" t="str">
        <f>IFERROR((INDEX(Returns!$C$2:$C$801, MATCH(B1263, Returns!$B$2:$B$801, 0))), "No")</f>
        <v>No</v>
      </c>
    </row>
    <row r="1264" spans="1:24">
      <c r="A1264" s="1">
        <v>1263</v>
      </c>
      <c r="B1264" t="s">
        <v>6775</v>
      </c>
      <c r="C1264" s="2">
        <v>43653</v>
      </c>
      <c r="D1264" s="2">
        <v>43655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  <c r="V1264" s="3" t="str">
        <f>IF(M1264=People!$B$2, People!$A$2, IF(M1264=People!$B$3, People!$A$3, IF(M1264=People!$B$4, People!$A$4, IF(M1264=People!$B$5, People!$A$5, 0))))</f>
        <v>Chuck Magee</v>
      </c>
      <c r="W1264" s="3" t="str">
        <f>IFERROR(VLOOKUP(Orders!$B1264,Returns!$B:$C,2,0),"No")</f>
        <v>No</v>
      </c>
      <c r="X1264" s="3" t="str">
        <f>IFERROR((INDEX(Returns!$C$2:$C$801, MATCH(B1264, Returns!$B$2:$B$801, 0))), "No")</f>
        <v>No</v>
      </c>
    </row>
    <row r="1265" spans="1:24">
      <c r="A1265" s="1">
        <v>1264</v>
      </c>
      <c r="B1265" t="s">
        <v>6776</v>
      </c>
      <c r="C1265" s="2">
        <v>43374</v>
      </c>
      <c r="D1265" s="2">
        <v>43375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  <c r="V1265" s="3" t="str">
        <f>IF(M1265=People!$B$2, People!$A$2, IF(M1265=People!$B$3, People!$A$3, IF(M1265=People!$B$4, People!$A$4, IF(M1265=People!$B$5, People!$A$5, 0))))</f>
        <v>Kelly Williams</v>
      </c>
      <c r="W1265" s="3" t="str">
        <f>IFERROR(VLOOKUP(Orders!$B1265,Returns!$B:$C,2,0),"No")</f>
        <v>No</v>
      </c>
      <c r="X1265" s="3" t="str">
        <f>IFERROR((INDEX(Returns!$C$2:$C$801, MATCH(B1265, Returns!$B$2:$B$801, 0))), "No")</f>
        <v>No</v>
      </c>
    </row>
    <row r="1266" spans="1:24">
      <c r="A1266" s="1">
        <v>1265</v>
      </c>
      <c r="B1266" t="s">
        <v>6776</v>
      </c>
      <c r="C1266" s="2">
        <v>43374</v>
      </c>
      <c r="D1266" s="2">
        <v>43375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  <c r="V1266" s="3" t="str">
        <f>IF(M1266=People!$B$2, People!$A$2, IF(M1266=People!$B$3, People!$A$3, IF(M1266=People!$B$4, People!$A$4, IF(M1266=People!$B$5, People!$A$5, 0))))</f>
        <v>Kelly Williams</v>
      </c>
      <c r="W1266" s="3" t="str">
        <f>IFERROR(VLOOKUP(Orders!$B1266,Returns!$B:$C,2,0),"No")</f>
        <v>No</v>
      </c>
      <c r="X1266" s="3" t="str">
        <f>IFERROR((INDEX(Returns!$C$2:$C$801, MATCH(B1266, Returns!$B$2:$B$801, 0))), "No")</f>
        <v>No</v>
      </c>
    </row>
    <row r="1267" spans="1:24">
      <c r="A1267" s="1">
        <v>1266</v>
      </c>
      <c r="B1267" t="s">
        <v>6777</v>
      </c>
      <c r="C1267" s="2">
        <v>43710</v>
      </c>
      <c r="D1267" s="2">
        <v>43715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  <c r="V1267" s="3" t="str">
        <f>IF(M1267=People!$B$2, People!$A$2, IF(M1267=People!$B$3, People!$A$3, IF(M1267=People!$B$4, People!$A$4, IF(M1267=People!$B$5, People!$A$5, 0))))</f>
        <v>Anna Andreadi</v>
      </c>
      <c r="W1267" s="3" t="str">
        <f>IFERROR(VLOOKUP(Orders!$B1267,Returns!$B:$C,2,0),"No")</f>
        <v>No</v>
      </c>
      <c r="X1267" s="3" t="str">
        <f>IFERROR((INDEX(Returns!$C$2:$C$801, MATCH(B1267, Returns!$B$2:$B$801, 0))), "No")</f>
        <v>No</v>
      </c>
    </row>
    <row r="1268" spans="1:24">
      <c r="A1268" s="1">
        <v>1267</v>
      </c>
      <c r="B1268" t="s">
        <v>6778</v>
      </c>
      <c r="C1268" s="2">
        <v>42728</v>
      </c>
      <c r="D1268" s="2">
        <v>42733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  <c r="V1268" s="3" t="str">
        <f>IF(M1268=People!$B$2, People!$A$2, IF(M1268=People!$B$3, People!$A$3, IF(M1268=People!$B$4, People!$A$4, IF(M1268=People!$B$5, People!$A$5, 0))))</f>
        <v>Anna Andreadi</v>
      </c>
      <c r="W1268" s="3" t="str">
        <f>IFERROR(VLOOKUP(Orders!$B1268,Returns!$B:$C,2,0),"No")</f>
        <v>No</v>
      </c>
      <c r="X1268" s="3" t="str">
        <f>IFERROR((INDEX(Returns!$C$2:$C$801, MATCH(B1268, Returns!$B$2:$B$801, 0))), "No")</f>
        <v>No</v>
      </c>
    </row>
    <row r="1269" spans="1:24">
      <c r="A1269" s="1">
        <v>1268</v>
      </c>
      <c r="B1269" t="s">
        <v>6778</v>
      </c>
      <c r="C1269" s="2">
        <v>42728</v>
      </c>
      <c r="D1269" s="2">
        <v>42733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  <c r="V1269" s="3" t="str">
        <f>IF(M1269=People!$B$2, People!$A$2, IF(M1269=People!$B$3, People!$A$3, IF(M1269=People!$B$4, People!$A$4, IF(M1269=People!$B$5, People!$A$5, 0))))</f>
        <v>Anna Andreadi</v>
      </c>
      <c r="W1269" s="3" t="str">
        <f>IFERROR(VLOOKUP(Orders!$B1269,Returns!$B:$C,2,0),"No")</f>
        <v>No</v>
      </c>
      <c r="X1269" s="3" t="str">
        <f>IFERROR((INDEX(Returns!$C$2:$C$801, MATCH(B1269, Returns!$B$2:$B$801, 0))), "No")</f>
        <v>No</v>
      </c>
    </row>
    <row r="1270" spans="1:24">
      <c r="A1270" s="1">
        <v>1269</v>
      </c>
      <c r="B1270" t="s">
        <v>6779</v>
      </c>
      <c r="C1270" s="2">
        <v>43731</v>
      </c>
      <c r="D1270" s="2">
        <v>43735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  <c r="V1270" s="3" t="str">
        <f>IF(M1270=People!$B$2, People!$A$2, IF(M1270=People!$B$3, People!$A$3, IF(M1270=People!$B$4, People!$A$4, IF(M1270=People!$B$5, People!$A$5, 0))))</f>
        <v>Anna Andreadi</v>
      </c>
      <c r="W1270" s="3" t="str">
        <f>IFERROR(VLOOKUP(Orders!$B1270,Returns!$B:$C,2,0),"No")</f>
        <v>No</v>
      </c>
      <c r="X1270" s="3" t="str">
        <f>IFERROR((INDEX(Returns!$C$2:$C$801, MATCH(B1270, Returns!$B$2:$B$801, 0))), "No")</f>
        <v>No</v>
      </c>
    </row>
    <row r="1271" spans="1:24">
      <c r="A1271" s="1">
        <v>1270</v>
      </c>
      <c r="B1271" t="s">
        <v>6780</v>
      </c>
      <c r="C1271" s="2">
        <v>43620</v>
      </c>
      <c r="D1271" s="2">
        <v>43624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  <c r="V1271" s="3" t="str">
        <f>IF(M1271=People!$B$2, People!$A$2, IF(M1271=People!$B$3, People!$A$3, IF(M1271=People!$B$4, People!$A$4, IF(M1271=People!$B$5, People!$A$5, 0))))</f>
        <v>Cassandra Brandow</v>
      </c>
      <c r="W1271" s="3" t="str">
        <f>IFERROR(VLOOKUP(Orders!$B1271,Returns!$B:$C,2,0),"No")</f>
        <v>No</v>
      </c>
      <c r="X1271" s="3" t="str">
        <f>IFERROR((INDEX(Returns!$C$2:$C$801, MATCH(B1271, Returns!$B$2:$B$801, 0))), "No")</f>
        <v>No</v>
      </c>
    </row>
    <row r="1272" spans="1:24">
      <c r="A1272" s="1">
        <v>1271</v>
      </c>
      <c r="B1272" t="s">
        <v>6781</v>
      </c>
      <c r="C1272" s="2">
        <v>43211</v>
      </c>
      <c r="D1272" s="2">
        <v>43216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  <c r="V1272" s="3" t="str">
        <f>IF(M1272=People!$B$2, People!$A$2, IF(M1272=People!$B$3, People!$A$3, IF(M1272=People!$B$4, People!$A$4, IF(M1272=People!$B$5, People!$A$5, 0))))</f>
        <v>Kelly Williams</v>
      </c>
      <c r="W1272" s="3" t="str">
        <f>IFERROR(VLOOKUP(Orders!$B1272,Returns!$B:$C,2,0),"No")</f>
        <v>No</v>
      </c>
      <c r="X1272" s="3" t="str">
        <f>IFERROR((INDEX(Returns!$C$2:$C$801, MATCH(B1272, Returns!$B$2:$B$801, 0))), "No")</f>
        <v>No</v>
      </c>
    </row>
    <row r="1273" spans="1:24">
      <c r="A1273" s="1">
        <v>1272</v>
      </c>
      <c r="B1273" t="s">
        <v>6781</v>
      </c>
      <c r="C1273" s="2">
        <v>43211</v>
      </c>
      <c r="D1273" s="2">
        <v>43216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  <c r="V1273" s="3" t="str">
        <f>IF(M1273=People!$B$2, People!$A$2, IF(M1273=People!$B$3, People!$A$3, IF(M1273=People!$B$4, People!$A$4, IF(M1273=People!$B$5, People!$A$5, 0))))</f>
        <v>Kelly Williams</v>
      </c>
      <c r="W1273" s="3" t="str">
        <f>IFERROR(VLOOKUP(Orders!$B1273,Returns!$B:$C,2,0),"No")</f>
        <v>No</v>
      </c>
      <c r="X1273" s="3" t="str">
        <f>IFERROR((INDEX(Returns!$C$2:$C$801, MATCH(B1273, Returns!$B$2:$B$801, 0))), "No")</f>
        <v>No</v>
      </c>
    </row>
    <row r="1274" spans="1:24">
      <c r="A1274" s="1">
        <v>1273</v>
      </c>
      <c r="B1274" t="s">
        <v>6781</v>
      </c>
      <c r="C1274" s="2">
        <v>43211</v>
      </c>
      <c r="D1274" s="2">
        <v>43216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  <c r="V1274" s="3" t="str">
        <f>IF(M1274=People!$B$2, People!$A$2, IF(M1274=People!$B$3, People!$A$3, IF(M1274=People!$B$4, People!$A$4, IF(M1274=People!$B$5, People!$A$5, 0))))</f>
        <v>Kelly Williams</v>
      </c>
      <c r="W1274" s="3" t="str">
        <f>IFERROR(VLOOKUP(Orders!$B1274,Returns!$B:$C,2,0),"No")</f>
        <v>No</v>
      </c>
      <c r="X1274" s="3" t="str">
        <f>IFERROR((INDEX(Returns!$C$2:$C$801, MATCH(B1274, Returns!$B$2:$B$801, 0))), "No")</f>
        <v>No</v>
      </c>
    </row>
    <row r="1275" spans="1:24">
      <c r="A1275" s="1">
        <v>1274</v>
      </c>
      <c r="B1275" t="s">
        <v>6782</v>
      </c>
      <c r="C1275" s="2">
        <v>43246</v>
      </c>
      <c r="D1275" s="2">
        <v>43246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  <c r="V1275" s="3" t="str">
        <f>IF(M1275=People!$B$2, People!$A$2, IF(M1275=People!$B$3, People!$A$3, IF(M1275=People!$B$4, People!$A$4, IF(M1275=People!$B$5, People!$A$5, 0))))</f>
        <v>Kelly Williams</v>
      </c>
      <c r="W1275" s="3" t="str">
        <f>IFERROR(VLOOKUP(Orders!$B1275,Returns!$B:$C,2,0),"No")</f>
        <v>No</v>
      </c>
      <c r="X1275" s="3" t="str">
        <f>IFERROR((INDEX(Returns!$C$2:$C$801, MATCH(B1275, Returns!$B$2:$B$801, 0))), "No")</f>
        <v>No</v>
      </c>
    </row>
    <row r="1276" spans="1:24">
      <c r="A1276" s="1">
        <v>1275</v>
      </c>
      <c r="B1276" t="s">
        <v>6782</v>
      </c>
      <c r="C1276" s="2">
        <v>43246</v>
      </c>
      <c r="D1276" s="2">
        <v>43246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  <c r="V1276" s="3" t="str">
        <f>IF(M1276=People!$B$2, People!$A$2, IF(M1276=People!$B$3, People!$A$3, IF(M1276=People!$B$4, People!$A$4, IF(M1276=People!$B$5, People!$A$5, 0))))</f>
        <v>Kelly Williams</v>
      </c>
      <c r="W1276" s="3" t="str">
        <f>IFERROR(VLOOKUP(Orders!$B1276,Returns!$B:$C,2,0),"No")</f>
        <v>No</v>
      </c>
      <c r="X1276" s="3" t="str">
        <f>IFERROR((INDEX(Returns!$C$2:$C$801, MATCH(B1276, Returns!$B$2:$B$801, 0))), "No")</f>
        <v>No</v>
      </c>
    </row>
    <row r="1277" spans="1:24">
      <c r="A1277" s="1">
        <v>1276</v>
      </c>
      <c r="B1277" t="s">
        <v>6782</v>
      </c>
      <c r="C1277" s="2">
        <v>43246</v>
      </c>
      <c r="D1277" s="2">
        <v>43246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  <c r="V1277" s="3" t="str">
        <f>IF(M1277=People!$B$2, People!$A$2, IF(M1277=People!$B$3, People!$A$3, IF(M1277=People!$B$4, People!$A$4, IF(M1277=People!$B$5, People!$A$5, 0))))</f>
        <v>Kelly Williams</v>
      </c>
      <c r="W1277" s="3" t="str">
        <f>IFERROR(VLOOKUP(Orders!$B1277,Returns!$B:$C,2,0),"No")</f>
        <v>No</v>
      </c>
      <c r="X1277" s="3" t="str">
        <f>IFERROR((INDEX(Returns!$C$2:$C$801, MATCH(B1277, Returns!$B$2:$B$801, 0))), "No")</f>
        <v>No</v>
      </c>
    </row>
    <row r="1278" spans="1:24">
      <c r="A1278" s="1">
        <v>1277</v>
      </c>
      <c r="B1278" t="s">
        <v>6782</v>
      </c>
      <c r="C1278" s="2">
        <v>43246</v>
      </c>
      <c r="D1278" s="2">
        <v>43246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  <c r="V1278" s="3" t="str">
        <f>IF(M1278=People!$B$2, People!$A$2, IF(M1278=People!$B$3, People!$A$3, IF(M1278=People!$B$4, People!$A$4, IF(M1278=People!$B$5, People!$A$5, 0))))</f>
        <v>Kelly Williams</v>
      </c>
      <c r="W1278" s="3" t="str">
        <f>IFERROR(VLOOKUP(Orders!$B1278,Returns!$B:$C,2,0),"No")</f>
        <v>No</v>
      </c>
      <c r="X1278" s="3" t="str">
        <f>IFERROR((INDEX(Returns!$C$2:$C$801, MATCH(B1278, Returns!$B$2:$B$801, 0))), "No")</f>
        <v>No</v>
      </c>
    </row>
    <row r="1279" spans="1:24">
      <c r="A1279" s="1">
        <v>1278</v>
      </c>
      <c r="B1279" t="s">
        <v>6783</v>
      </c>
      <c r="C1279" s="2">
        <v>43222</v>
      </c>
      <c r="D1279" s="2">
        <v>43227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  <c r="V1279" s="3" t="str">
        <f>IF(M1279=People!$B$2, People!$A$2, IF(M1279=People!$B$3, People!$A$3, IF(M1279=People!$B$4, People!$A$4, IF(M1279=People!$B$5, People!$A$5, 0))))</f>
        <v>Kelly Williams</v>
      </c>
      <c r="W1279" s="3" t="str">
        <f>IFERROR(VLOOKUP(Orders!$B1279,Returns!$B:$C,2,0),"No")</f>
        <v>No</v>
      </c>
      <c r="X1279" s="3" t="str">
        <f>IFERROR((INDEX(Returns!$C$2:$C$801, MATCH(B1279, Returns!$B$2:$B$801, 0))), "No")</f>
        <v>No</v>
      </c>
    </row>
    <row r="1280" spans="1:24">
      <c r="A1280" s="1">
        <v>1279</v>
      </c>
      <c r="B1280" t="s">
        <v>6784</v>
      </c>
      <c r="C1280" s="2">
        <v>42621</v>
      </c>
      <c r="D1280" s="2">
        <v>42624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  <c r="V1280" s="3" t="str">
        <f>IF(M1280=People!$B$2, People!$A$2, IF(M1280=People!$B$3, People!$A$3, IF(M1280=People!$B$4, People!$A$4, IF(M1280=People!$B$5, People!$A$5, 0))))</f>
        <v>Cassandra Brandow</v>
      </c>
      <c r="W1280" s="3" t="str">
        <f>IFERROR(VLOOKUP(Orders!$B1280,Returns!$B:$C,2,0),"No")</f>
        <v>No</v>
      </c>
      <c r="X1280" s="3" t="str">
        <f>IFERROR((INDEX(Returns!$C$2:$C$801, MATCH(B1280, Returns!$B$2:$B$801, 0))), "No")</f>
        <v>No</v>
      </c>
    </row>
    <row r="1281" spans="1:24">
      <c r="A1281" s="1">
        <v>1280</v>
      </c>
      <c r="B1281" t="s">
        <v>6784</v>
      </c>
      <c r="C1281" s="2">
        <v>42621</v>
      </c>
      <c r="D1281" s="2">
        <v>42624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  <c r="V1281" s="3" t="str">
        <f>IF(M1281=People!$B$2, People!$A$2, IF(M1281=People!$B$3, People!$A$3, IF(M1281=People!$B$4, People!$A$4, IF(M1281=People!$B$5, People!$A$5, 0))))</f>
        <v>Cassandra Brandow</v>
      </c>
      <c r="W1281" s="3" t="str">
        <f>IFERROR(VLOOKUP(Orders!$B1281,Returns!$B:$C,2,0),"No")</f>
        <v>No</v>
      </c>
      <c r="X1281" s="3" t="str">
        <f>IFERROR((INDEX(Returns!$C$2:$C$801, MATCH(B1281, Returns!$B$2:$B$801, 0))), "No")</f>
        <v>No</v>
      </c>
    </row>
    <row r="1282" spans="1:24">
      <c r="A1282" s="1">
        <v>1281</v>
      </c>
      <c r="B1282" t="s">
        <v>6785</v>
      </c>
      <c r="C1282" s="2">
        <v>43348</v>
      </c>
      <c r="D1282" s="2">
        <v>43349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  <c r="V1282" s="3" t="str">
        <f>IF(M1282=People!$B$2, People!$A$2, IF(M1282=People!$B$3, People!$A$3, IF(M1282=People!$B$4, People!$A$4, IF(M1282=People!$B$5, People!$A$5, 0))))</f>
        <v>Kelly Williams</v>
      </c>
      <c r="W1282" s="3" t="str">
        <f>IFERROR(VLOOKUP(Orders!$B1282,Returns!$B:$C,2,0),"No")</f>
        <v>No</v>
      </c>
      <c r="X1282" s="3" t="str">
        <f>IFERROR((INDEX(Returns!$C$2:$C$801, MATCH(B1282, Returns!$B$2:$B$801, 0))), "No")</f>
        <v>No</v>
      </c>
    </row>
    <row r="1283" spans="1:24">
      <c r="A1283" s="1">
        <v>1282</v>
      </c>
      <c r="B1283" t="s">
        <v>6786</v>
      </c>
      <c r="C1283" s="2">
        <v>43564</v>
      </c>
      <c r="D1283" s="2">
        <v>43566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  <c r="V1283" s="3" t="str">
        <f>IF(M1283=People!$B$2, People!$A$2, IF(M1283=People!$B$3, People!$A$3, IF(M1283=People!$B$4, People!$A$4, IF(M1283=People!$B$5, People!$A$5, 0))))</f>
        <v>Cassandra Brandow</v>
      </c>
      <c r="W1283" s="3" t="str">
        <f>IFERROR(VLOOKUP(Orders!$B1283,Returns!$B:$C,2,0),"No")</f>
        <v>No</v>
      </c>
      <c r="X1283" s="3" t="str">
        <f>IFERROR((INDEX(Returns!$C$2:$C$801, MATCH(B1283, Returns!$B$2:$B$801, 0))), "No")</f>
        <v>No</v>
      </c>
    </row>
    <row r="1284" spans="1:24">
      <c r="A1284" s="1">
        <v>1283</v>
      </c>
      <c r="B1284" t="s">
        <v>6786</v>
      </c>
      <c r="C1284" s="2">
        <v>43564</v>
      </c>
      <c r="D1284" s="2">
        <v>43566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  <c r="V1284" s="3" t="str">
        <f>IF(M1284=People!$B$2, People!$A$2, IF(M1284=People!$B$3, People!$A$3, IF(M1284=People!$B$4, People!$A$4, IF(M1284=People!$B$5, People!$A$5, 0))))</f>
        <v>Cassandra Brandow</v>
      </c>
      <c r="W1284" s="3" t="str">
        <f>IFERROR(VLOOKUP(Orders!$B1284,Returns!$B:$C,2,0),"No")</f>
        <v>No</v>
      </c>
      <c r="X1284" s="3" t="str">
        <f>IFERROR((INDEX(Returns!$C$2:$C$801, MATCH(B1284, Returns!$B$2:$B$801, 0))), "No")</f>
        <v>No</v>
      </c>
    </row>
    <row r="1285" spans="1:24">
      <c r="A1285" s="1">
        <v>1284</v>
      </c>
      <c r="B1285" t="s">
        <v>6786</v>
      </c>
      <c r="C1285" s="2">
        <v>43564</v>
      </c>
      <c r="D1285" s="2">
        <v>43566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  <c r="V1285" s="3" t="str">
        <f>IF(M1285=People!$B$2, People!$A$2, IF(M1285=People!$B$3, People!$A$3, IF(M1285=People!$B$4, People!$A$4, IF(M1285=People!$B$5, People!$A$5, 0))))</f>
        <v>Cassandra Brandow</v>
      </c>
      <c r="W1285" s="3" t="str">
        <f>IFERROR(VLOOKUP(Orders!$B1285,Returns!$B:$C,2,0),"No")</f>
        <v>No</v>
      </c>
      <c r="X1285" s="3" t="str">
        <f>IFERROR((INDEX(Returns!$C$2:$C$801, MATCH(B1285, Returns!$B$2:$B$801, 0))), "No")</f>
        <v>No</v>
      </c>
    </row>
    <row r="1286" spans="1:24">
      <c r="A1286" s="1">
        <v>1285</v>
      </c>
      <c r="B1286" t="s">
        <v>6787</v>
      </c>
      <c r="C1286" s="2">
        <v>43075</v>
      </c>
      <c r="D1286" s="2">
        <v>43081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  <c r="V1286" s="3" t="str">
        <f>IF(M1286=People!$B$2, People!$A$2, IF(M1286=People!$B$3, People!$A$3, IF(M1286=People!$B$4, People!$A$4, IF(M1286=People!$B$5, People!$A$5, 0))))</f>
        <v>Kelly Williams</v>
      </c>
      <c r="W1286" s="3" t="str">
        <f>IFERROR(VLOOKUP(Orders!$B1286,Returns!$B:$C,2,0),"No")</f>
        <v>No</v>
      </c>
      <c r="X1286" s="3" t="str">
        <f>IFERROR((INDEX(Returns!$C$2:$C$801, MATCH(B1286, Returns!$B$2:$B$801, 0))), "No")</f>
        <v>No</v>
      </c>
    </row>
    <row r="1287" spans="1:24">
      <c r="A1287" s="1">
        <v>1286</v>
      </c>
      <c r="B1287" t="s">
        <v>6788</v>
      </c>
      <c r="C1287" s="2">
        <v>43277</v>
      </c>
      <c r="D1287" s="2">
        <v>43284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  <c r="V1287" s="3" t="str">
        <f>IF(M1287=People!$B$2, People!$A$2, IF(M1287=People!$B$3, People!$A$3, IF(M1287=People!$B$4, People!$A$4, IF(M1287=People!$B$5, People!$A$5, 0))))</f>
        <v>Chuck Magee</v>
      </c>
      <c r="W1287" s="3" t="str">
        <f>IFERROR(VLOOKUP(Orders!$B1287,Returns!$B:$C,2,0),"No")</f>
        <v>No</v>
      </c>
      <c r="X1287" s="3" t="str">
        <f>IFERROR((INDEX(Returns!$C$2:$C$801, MATCH(B1287, Returns!$B$2:$B$801, 0))), "No")</f>
        <v>No</v>
      </c>
    </row>
    <row r="1288" spans="1:24">
      <c r="A1288" s="1">
        <v>1287</v>
      </c>
      <c r="B1288" t="s">
        <v>6789</v>
      </c>
      <c r="C1288" s="2">
        <v>42920</v>
      </c>
      <c r="D1288" s="2">
        <v>42924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  <c r="V1288" s="3" t="str">
        <f>IF(M1288=People!$B$2, People!$A$2, IF(M1288=People!$B$3, People!$A$3, IF(M1288=People!$B$4, People!$A$4, IF(M1288=People!$B$5, People!$A$5, 0))))</f>
        <v>Chuck Magee</v>
      </c>
      <c r="W1288" s="3" t="str">
        <f>IFERROR(VLOOKUP(Orders!$B1288,Returns!$B:$C,2,0),"No")</f>
        <v>No</v>
      </c>
      <c r="X1288" s="3" t="str">
        <f>IFERROR((INDEX(Returns!$C$2:$C$801, MATCH(B1288, Returns!$B$2:$B$801, 0))), "No")</f>
        <v>No</v>
      </c>
    </row>
    <row r="1289" spans="1:24">
      <c r="A1289" s="1">
        <v>1288</v>
      </c>
      <c r="B1289" t="s">
        <v>6790</v>
      </c>
      <c r="C1289" s="2">
        <v>43426</v>
      </c>
      <c r="D1289" s="2">
        <v>43430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  <c r="V1289" s="3" t="str">
        <f>IF(M1289=People!$B$2, People!$A$2, IF(M1289=People!$B$3, People!$A$3, IF(M1289=People!$B$4, People!$A$4, IF(M1289=People!$B$5, People!$A$5, 0))))</f>
        <v>Chuck Magee</v>
      </c>
      <c r="W1289" s="3" t="str">
        <f>IFERROR(VLOOKUP(Orders!$B1289,Returns!$B:$C,2,0),"No")</f>
        <v>No</v>
      </c>
      <c r="X1289" s="3" t="str">
        <f>IFERROR((INDEX(Returns!$C$2:$C$801, MATCH(B1289, Returns!$B$2:$B$801, 0))), "No")</f>
        <v>No</v>
      </c>
    </row>
    <row r="1290" spans="1:24">
      <c r="A1290" s="1">
        <v>1289</v>
      </c>
      <c r="B1290" t="s">
        <v>6790</v>
      </c>
      <c r="C1290" s="2">
        <v>43426</v>
      </c>
      <c r="D1290" s="2">
        <v>43430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  <c r="V1290" s="3" t="str">
        <f>IF(M1290=People!$B$2, People!$A$2, IF(M1290=People!$B$3, People!$A$3, IF(M1290=People!$B$4, People!$A$4, IF(M1290=People!$B$5, People!$A$5, 0))))</f>
        <v>Chuck Magee</v>
      </c>
      <c r="W1290" s="3" t="str">
        <f>IFERROR(VLOOKUP(Orders!$B1290,Returns!$B:$C,2,0),"No")</f>
        <v>No</v>
      </c>
      <c r="X1290" s="3" t="str">
        <f>IFERROR((INDEX(Returns!$C$2:$C$801, MATCH(B1290, Returns!$B$2:$B$801, 0))), "No")</f>
        <v>No</v>
      </c>
    </row>
    <row r="1291" spans="1:24">
      <c r="A1291" s="1">
        <v>1290</v>
      </c>
      <c r="B1291" t="s">
        <v>6790</v>
      </c>
      <c r="C1291" s="2">
        <v>43426</v>
      </c>
      <c r="D1291" s="2">
        <v>43430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  <c r="V1291" s="3" t="str">
        <f>IF(M1291=People!$B$2, People!$A$2, IF(M1291=People!$B$3, People!$A$3, IF(M1291=People!$B$4, People!$A$4, IF(M1291=People!$B$5, People!$A$5, 0))))</f>
        <v>Chuck Magee</v>
      </c>
      <c r="W1291" s="3" t="str">
        <f>IFERROR(VLOOKUP(Orders!$B1291,Returns!$B:$C,2,0),"No")</f>
        <v>No</v>
      </c>
      <c r="X1291" s="3" t="str">
        <f>IFERROR((INDEX(Returns!$C$2:$C$801, MATCH(B1291, Returns!$B$2:$B$801, 0))), "No")</f>
        <v>No</v>
      </c>
    </row>
    <row r="1292" spans="1:24">
      <c r="A1292" s="1">
        <v>1291</v>
      </c>
      <c r="B1292" t="s">
        <v>6791</v>
      </c>
      <c r="C1292" s="2">
        <v>43414</v>
      </c>
      <c r="D1292" s="2">
        <v>43416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  <c r="V1292" s="3" t="str">
        <f>IF(M1292=People!$B$2, People!$A$2, IF(M1292=People!$B$3, People!$A$3, IF(M1292=People!$B$4, People!$A$4, IF(M1292=People!$B$5, People!$A$5, 0))))</f>
        <v>Anna Andreadi</v>
      </c>
      <c r="W1292" s="3" t="str">
        <f>IFERROR(VLOOKUP(Orders!$B1292,Returns!$B:$C,2,0),"No")</f>
        <v>No</v>
      </c>
      <c r="X1292" s="3" t="str">
        <f>IFERROR((INDEX(Returns!$C$2:$C$801, MATCH(B1292, Returns!$B$2:$B$801, 0))), "No")</f>
        <v>No</v>
      </c>
    </row>
    <row r="1293" spans="1:24">
      <c r="A1293" s="1">
        <v>1292</v>
      </c>
      <c r="B1293" t="s">
        <v>6791</v>
      </c>
      <c r="C1293" s="2">
        <v>43414</v>
      </c>
      <c r="D1293" s="2">
        <v>43416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  <c r="V1293" s="3" t="str">
        <f>IF(M1293=People!$B$2, People!$A$2, IF(M1293=People!$B$3, People!$A$3, IF(M1293=People!$B$4, People!$A$4, IF(M1293=People!$B$5, People!$A$5, 0))))</f>
        <v>Anna Andreadi</v>
      </c>
      <c r="W1293" s="3" t="str">
        <f>IFERROR(VLOOKUP(Orders!$B1293,Returns!$B:$C,2,0),"No")</f>
        <v>No</v>
      </c>
      <c r="X1293" s="3" t="str">
        <f>IFERROR((INDEX(Returns!$C$2:$C$801, MATCH(B1293, Returns!$B$2:$B$801, 0))), "No")</f>
        <v>No</v>
      </c>
    </row>
    <row r="1294" spans="1:24">
      <c r="A1294" s="1">
        <v>1293</v>
      </c>
      <c r="B1294" t="s">
        <v>6792</v>
      </c>
      <c r="C1294" s="2">
        <v>42974</v>
      </c>
      <c r="D1294" s="2">
        <v>42979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  <c r="V1294" s="3" t="str">
        <f>IF(M1294=People!$B$2, People!$A$2, IF(M1294=People!$B$3, People!$A$3, IF(M1294=People!$B$4, People!$A$4, IF(M1294=People!$B$5, People!$A$5, 0))))</f>
        <v>Anna Andreadi</v>
      </c>
      <c r="W1294" s="3" t="str">
        <f>IFERROR(VLOOKUP(Orders!$B1294,Returns!$B:$C,2,0),"No")</f>
        <v>No</v>
      </c>
      <c r="X1294" s="3" t="str">
        <f>IFERROR((INDEX(Returns!$C$2:$C$801, MATCH(B1294, Returns!$B$2:$B$801, 0))), "No")</f>
        <v>No</v>
      </c>
    </row>
    <row r="1295" spans="1:24">
      <c r="A1295" s="1">
        <v>1294</v>
      </c>
      <c r="B1295" t="s">
        <v>6792</v>
      </c>
      <c r="C1295" s="2">
        <v>42974</v>
      </c>
      <c r="D1295" s="2">
        <v>42979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  <c r="V1295" s="3" t="str">
        <f>IF(M1295=People!$B$2, People!$A$2, IF(M1295=People!$B$3, People!$A$3, IF(M1295=People!$B$4, People!$A$4, IF(M1295=People!$B$5, People!$A$5, 0))))</f>
        <v>Anna Andreadi</v>
      </c>
      <c r="W1295" s="3" t="str">
        <f>IFERROR(VLOOKUP(Orders!$B1295,Returns!$B:$C,2,0),"No")</f>
        <v>No</v>
      </c>
      <c r="X1295" s="3" t="str">
        <f>IFERROR((INDEX(Returns!$C$2:$C$801, MATCH(B1295, Returns!$B$2:$B$801, 0))), "No")</f>
        <v>No</v>
      </c>
    </row>
    <row r="1296" spans="1:24">
      <c r="A1296" s="1">
        <v>1295</v>
      </c>
      <c r="B1296" t="s">
        <v>6792</v>
      </c>
      <c r="C1296" s="2">
        <v>42974</v>
      </c>
      <c r="D1296" s="2">
        <v>42979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  <c r="V1296" s="3" t="str">
        <f>IF(M1296=People!$B$2, People!$A$2, IF(M1296=People!$B$3, People!$A$3, IF(M1296=People!$B$4, People!$A$4, IF(M1296=People!$B$5, People!$A$5, 0))))</f>
        <v>Anna Andreadi</v>
      </c>
      <c r="W1296" s="3" t="str">
        <f>IFERROR(VLOOKUP(Orders!$B1296,Returns!$B:$C,2,0),"No")</f>
        <v>No</v>
      </c>
      <c r="X1296" s="3" t="str">
        <f>IFERROR((INDEX(Returns!$C$2:$C$801, MATCH(B1296, Returns!$B$2:$B$801, 0))), "No")</f>
        <v>No</v>
      </c>
    </row>
    <row r="1297" spans="1:24">
      <c r="A1297" s="1">
        <v>1296</v>
      </c>
      <c r="B1297" t="s">
        <v>6793</v>
      </c>
      <c r="C1297" s="2">
        <v>42880</v>
      </c>
      <c r="D1297" s="2">
        <v>42884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  <c r="V1297" s="3" t="str">
        <f>IF(M1297=People!$B$2, People!$A$2, IF(M1297=People!$B$3, People!$A$3, IF(M1297=People!$B$4, People!$A$4, IF(M1297=People!$B$5, People!$A$5, 0))))</f>
        <v>Anna Andreadi</v>
      </c>
      <c r="W1297" s="3" t="str">
        <f>IFERROR(VLOOKUP(Orders!$B1297,Returns!$B:$C,2,0),"No")</f>
        <v>No</v>
      </c>
      <c r="X1297" s="3" t="str">
        <f>IFERROR((INDEX(Returns!$C$2:$C$801, MATCH(B1297, Returns!$B$2:$B$801, 0))), "No")</f>
        <v>No</v>
      </c>
    </row>
    <row r="1298" spans="1:24">
      <c r="A1298" s="1">
        <v>1297</v>
      </c>
      <c r="B1298" t="s">
        <v>6109</v>
      </c>
      <c r="C1298" s="2">
        <v>43829</v>
      </c>
      <c r="D1298" s="2">
        <v>43833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  <c r="V1298" s="3" t="str">
        <f>IF(M1298=People!$B$2, People!$A$2, IF(M1298=People!$B$3, People!$A$3, IF(M1298=People!$B$4, People!$A$4, IF(M1298=People!$B$5, People!$A$5, 0))))</f>
        <v>Anna Andreadi</v>
      </c>
      <c r="W1298" s="3" t="str">
        <f>IFERROR(VLOOKUP(Orders!$B1298,Returns!$B:$C,2,0),"No")</f>
        <v>Yes</v>
      </c>
      <c r="X1298" s="3" t="str">
        <f>IFERROR((INDEX(Returns!$C$2:$C$801, MATCH(B1298, Returns!$B$2:$B$801, 0))), "No")</f>
        <v>Yes</v>
      </c>
    </row>
    <row r="1299" spans="1:24">
      <c r="A1299" s="1">
        <v>1298</v>
      </c>
      <c r="B1299" t="s">
        <v>6109</v>
      </c>
      <c r="C1299" s="2">
        <v>43829</v>
      </c>
      <c r="D1299" s="2">
        <v>43833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  <c r="V1299" s="3" t="str">
        <f>IF(M1299=People!$B$2, People!$A$2, IF(M1299=People!$B$3, People!$A$3, IF(M1299=People!$B$4, People!$A$4, IF(M1299=People!$B$5, People!$A$5, 0))))</f>
        <v>Anna Andreadi</v>
      </c>
      <c r="W1299" s="3" t="str">
        <f>IFERROR(VLOOKUP(Orders!$B1299,Returns!$B:$C,2,0),"No")</f>
        <v>Yes</v>
      </c>
      <c r="X1299" s="3" t="str">
        <f>IFERROR((INDEX(Returns!$C$2:$C$801, MATCH(B1299, Returns!$B$2:$B$801, 0))), "No")</f>
        <v>Yes</v>
      </c>
    </row>
    <row r="1300" spans="1:24">
      <c r="A1300" s="1">
        <v>1299</v>
      </c>
      <c r="B1300" t="s">
        <v>6794</v>
      </c>
      <c r="C1300" s="2">
        <v>43442</v>
      </c>
      <c r="D1300" s="2">
        <v>43446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  <c r="V1300" s="3" t="str">
        <f>IF(M1300=People!$B$2, People!$A$2, IF(M1300=People!$B$3, People!$A$3, IF(M1300=People!$B$4, People!$A$4, IF(M1300=People!$B$5, People!$A$5, 0))))</f>
        <v>Kelly Williams</v>
      </c>
      <c r="W1300" s="3" t="str">
        <f>IFERROR(VLOOKUP(Orders!$B1300,Returns!$B:$C,2,0),"No")</f>
        <v>No</v>
      </c>
      <c r="X1300" s="3" t="str">
        <f>IFERROR((INDEX(Returns!$C$2:$C$801, MATCH(B1300, Returns!$B$2:$B$801, 0))), "No")</f>
        <v>No</v>
      </c>
    </row>
    <row r="1301" spans="1:24">
      <c r="A1301" s="1">
        <v>1300</v>
      </c>
      <c r="B1301" t="s">
        <v>6795</v>
      </c>
      <c r="C1301" s="2">
        <v>43012</v>
      </c>
      <c r="D1301" s="2">
        <v>43015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  <c r="V1301" s="3" t="str">
        <f>IF(M1301=People!$B$2, People!$A$2, IF(M1301=People!$B$3, People!$A$3, IF(M1301=People!$B$4, People!$A$4, IF(M1301=People!$B$5, People!$A$5, 0))))</f>
        <v>Anna Andreadi</v>
      </c>
      <c r="W1301" s="3" t="str">
        <f>IFERROR(VLOOKUP(Orders!$B1301,Returns!$B:$C,2,0),"No")</f>
        <v>No</v>
      </c>
      <c r="X1301" s="3" t="str">
        <f>IFERROR((INDEX(Returns!$C$2:$C$801, MATCH(B1301, Returns!$B$2:$B$801, 0))), "No")</f>
        <v>No</v>
      </c>
    </row>
    <row r="1302" spans="1:24">
      <c r="A1302" s="1">
        <v>1301</v>
      </c>
      <c r="B1302" t="s">
        <v>6796</v>
      </c>
      <c r="C1302" s="2">
        <v>43457</v>
      </c>
      <c r="D1302" s="2">
        <v>43459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  <c r="V1302" s="3" t="str">
        <f>IF(M1302=People!$B$2, People!$A$2, IF(M1302=People!$B$3, People!$A$3, IF(M1302=People!$B$4, People!$A$4, IF(M1302=People!$B$5, People!$A$5, 0))))</f>
        <v>Cassandra Brandow</v>
      </c>
      <c r="W1302" s="3" t="str">
        <f>IFERROR(VLOOKUP(Orders!$B1302,Returns!$B:$C,2,0),"No")</f>
        <v>No</v>
      </c>
      <c r="X1302" s="3" t="str">
        <f>IFERROR((INDEX(Returns!$C$2:$C$801, MATCH(B1302, Returns!$B$2:$B$801, 0))), "No")</f>
        <v>No</v>
      </c>
    </row>
    <row r="1303" spans="1:24">
      <c r="A1303" s="1">
        <v>1302</v>
      </c>
      <c r="B1303" t="s">
        <v>6796</v>
      </c>
      <c r="C1303" s="2">
        <v>43457</v>
      </c>
      <c r="D1303" s="2">
        <v>43459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  <c r="V1303" s="3" t="str">
        <f>IF(M1303=People!$B$2, People!$A$2, IF(M1303=People!$B$3, People!$A$3, IF(M1303=People!$B$4, People!$A$4, IF(M1303=People!$B$5, People!$A$5, 0))))</f>
        <v>Cassandra Brandow</v>
      </c>
      <c r="W1303" s="3" t="str">
        <f>IFERROR(VLOOKUP(Orders!$B1303,Returns!$B:$C,2,0),"No")</f>
        <v>No</v>
      </c>
      <c r="X1303" s="3" t="str">
        <f>IFERROR((INDEX(Returns!$C$2:$C$801, MATCH(B1303, Returns!$B$2:$B$801, 0))), "No")</f>
        <v>No</v>
      </c>
    </row>
    <row r="1304" spans="1:24">
      <c r="A1304" s="1">
        <v>1303</v>
      </c>
      <c r="B1304" t="s">
        <v>6797</v>
      </c>
      <c r="C1304" s="2">
        <v>42997</v>
      </c>
      <c r="D1304" s="2">
        <v>43002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  <c r="V1304" s="3" t="str">
        <f>IF(M1304=People!$B$2, People!$A$2, IF(M1304=People!$B$3, People!$A$3, IF(M1304=People!$B$4, People!$A$4, IF(M1304=People!$B$5, People!$A$5, 0))))</f>
        <v>Cassandra Brandow</v>
      </c>
      <c r="W1304" s="3" t="str">
        <f>IFERROR(VLOOKUP(Orders!$B1304,Returns!$B:$C,2,0),"No")</f>
        <v>No</v>
      </c>
      <c r="X1304" s="3" t="str">
        <f>IFERROR((INDEX(Returns!$C$2:$C$801, MATCH(B1304, Returns!$B$2:$B$801, 0))), "No")</f>
        <v>No</v>
      </c>
    </row>
    <row r="1305" spans="1:24">
      <c r="A1305" s="1">
        <v>1304</v>
      </c>
      <c r="B1305" t="s">
        <v>6798</v>
      </c>
      <c r="C1305" s="2">
        <v>43649</v>
      </c>
      <c r="D1305" s="2">
        <v>43653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  <c r="V1305" s="3" t="str">
        <f>IF(M1305=People!$B$2, People!$A$2, IF(M1305=People!$B$3, People!$A$3, IF(M1305=People!$B$4, People!$A$4, IF(M1305=People!$B$5, People!$A$5, 0))))</f>
        <v>Cassandra Brandow</v>
      </c>
      <c r="W1305" s="3" t="str">
        <f>IFERROR(VLOOKUP(Orders!$B1305,Returns!$B:$C,2,0),"No")</f>
        <v>No</v>
      </c>
      <c r="X1305" s="3" t="str">
        <f>IFERROR((INDEX(Returns!$C$2:$C$801, MATCH(B1305, Returns!$B$2:$B$801, 0))), "No")</f>
        <v>No</v>
      </c>
    </row>
    <row r="1306" spans="1:24">
      <c r="A1306" s="1">
        <v>1305</v>
      </c>
      <c r="B1306" t="s">
        <v>6798</v>
      </c>
      <c r="C1306" s="2">
        <v>43649</v>
      </c>
      <c r="D1306" s="2">
        <v>43653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  <c r="V1306" s="3" t="str">
        <f>IF(M1306=People!$B$2, People!$A$2, IF(M1306=People!$B$3, People!$A$3, IF(M1306=People!$B$4, People!$A$4, IF(M1306=People!$B$5, People!$A$5, 0))))</f>
        <v>Cassandra Brandow</v>
      </c>
      <c r="W1306" s="3" t="str">
        <f>IFERROR(VLOOKUP(Orders!$B1306,Returns!$B:$C,2,0),"No")</f>
        <v>No</v>
      </c>
      <c r="X1306" s="3" t="str">
        <f>IFERROR((INDEX(Returns!$C$2:$C$801, MATCH(B1306, Returns!$B$2:$B$801, 0))), "No")</f>
        <v>No</v>
      </c>
    </row>
    <row r="1307" spans="1:24">
      <c r="A1307" s="1">
        <v>1306</v>
      </c>
      <c r="B1307" t="s">
        <v>6799</v>
      </c>
      <c r="C1307" s="2">
        <v>43295</v>
      </c>
      <c r="D1307" s="2">
        <v>43297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  <c r="V1307" s="3" t="str">
        <f>IF(M1307=People!$B$2, People!$A$2, IF(M1307=People!$B$3, People!$A$3, IF(M1307=People!$B$4, People!$A$4, IF(M1307=People!$B$5, People!$A$5, 0))))</f>
        <v>Kelly Williams</v>
      </c>
      <c r="W1307" s="3" t="str">
        <f>IFERROR(VLOOKUP(Orders!$B1307,Returns!$B:$C,2,0),"No")</f>
        <v>No</v>
      </c>
      <c r="X1307" s="3" t="str">
        <f>IFERROR((INDEX(Returns!$C$2:$C$801, MATCH(B1307, Returns!$B$2:$B$801, 0))), "No")</f>
        <v>No</v>
      </c>
    </row>
    <row r="1308" spans="1:24">
      <c r="A1308" s="1">
        <v>1307</v>
      </c>
      <c r="B1308" t="s">
        <v>6800</v>
      </c>
      <c r="C1308" s="2">
        <v>43271</v>
      </c>
      <c r="D1308" s="2">
        <v>43272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  <c r="V1308" s="3" t="str">
        <f>IF(M1308=People!$B$2, People!$A$2, IF(M1308=People!$B$3, People!$A$3, IF(M1308=People!$B$4, People!$A$4, IF(M1308=People!$B$5, People!$A$5, 0))))</f>
        <v>Anna Andreadi</v>
      </c>
      <c r="W1308" s="3" t="str">
        <f>IFERROR(VLOOKUP(Orders!$B1308,Returns!$B:$C,2,0),"No")</f>
        <v>No</v>
      </c>
      <c r="X1308" s="3" t="str">
        <f>IFERROR((INDEX(Returns!$C$2:$C$801, MATCH(B1308, Returns!$B$2:$B$801, 0))), "No")</f>
        <v>No</v>
      </c>
    </row>
    <row r="1309" spans="1:24">
      <c r="A1309" s="1">
        <v>1308</v>
      </c>
      <c r="B1309" t="s">
        <v>6800</v>
      </c>
      <c r="C1309" s="2">
        <v>43271</v>
      </c>
      <c r="D1309" s="2">
        <v>43272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  <c r="V1309" s="3" t="str">
        <f>IF(M1309=People!$B$2, People!$A$2, IF(M1309=People!$B$3, People!$A$3, IF(M1309=People!$B$4, People!$A$4, IF(M1309=People!$B$5, People!$A$5, 0))))</f>
        <v>Anna Andreadi</v>
      </c>
      <c r="W1309" s="3" t="str">
        <f>IFERROR(VLOOKUP(Orders!$B1309,Returns!$B:$C,2,0),"No")</f>
        <v>No</v>
      </c>
      <c r="X1309" s="3" t="str">
        <f>IFERROR((INDEX(Returns!$C$2:$C$801, MATCH(B1309, Returns!$B$2:$B$801, 0))), "No")</f>
        <v>No</v>
      </c>
    </row>
    <row r="1310" spans="1:24">
      <c r="A1310" s="1">
        <v>1309</v>
      </c>
      <c r="B1310" t="s">
        <v>6800</v>
      </c>
      <c r="C1310" s="2">
        <v>43271</v>
      </c>
      <c r="D1310" s="2">
        <v>43272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  <c r="V1310" s="3" t="str">
        <f>IF(M1310=People!$B$2, People!$A$2, IF(M1310=People!$B$3, People!$A$3, IF(M1310=People!$B$4, People!$A$4, IF(M1310=People!$B$5, People!$A$5, 0))))</f>
        <v>Anna Andreadi</v>
      </c>
      <c r="W1310" s="3" t="str">
        <f>IFERROR(VLOOKUP(Orders!$B1310,Returns!$B:$C,2,0),"No")</f>
        <v>No</v>
      </c>
      <c r="X1310" s="3" t="str">
        <f>IFERROR((INDEX(Returns!$C$2:$C$801, MATCH(B1310, Returns!$B$2:$B$801, 0))), "No")</f>
        <v>No</v>
      </c>
    </row>
    <row r="1311" spans="1:24">
      <c r="A1311" s="1">
        <v>1310</v>
      </c>
      <c r="B1311" t="s">
        <v>6800</v>
      </c>
      <c r="C1311" s="2">
        <v>43271</v>
      </c>
      <c r="D1311" s="2">
        <v>43272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  <c r="V1311" s="3" t="str">
        <f>IF(M1311=People!$B$2, People!$A$2, IF(M1311=People!$B$3, People!$A$3, IF(M1311=People!$B$4, People!$A$4, IF(M1311=People!$B$5, People!$A$5, 0))))</f>
        <v>Anna Andreadi</v>
      </c>
      <c r="W1311" s="3" t="str">
        <f>IFERROR(VLOOKUP(Orders!$B1311,Returns!$B:$C,2,0),"No")</f>
        <v>No</v>
      </c>
      <c r="X1311" s="3" t="str">
        <f>IFERROR((INDEX(Returns!$C$2:$C$801, MATCH(B1311, Returns!$B$2:$B$801, 0))), "No")</f>
        <v>No</v>
      </c>
    </row>
    <row r="1312" spans="1:24">
      <c r="A1312" s="1">
        <v>1311</v>
      </c>
      <c r="B1312" t="s">
        <v>6800</v>
      </c>
      <c r="C1312" s="2">
        <v>43271</v>
      </c>
      <c r="D1312" s="2">
        <v>43272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  <c r="V1312" s="3" t="str">
        <f>IF(M1312=People!$B$2, People!$A$2, IF(M1312=People!$B$3, People!$A$3, IF(M1312=People!$B$4, People!$A$4, IF(M1312=People!$B$5, People!$A$5, 0))))</f>
        <v>Anna Andreadi</v>
      </c>
      <c r="W1312" s="3" t="str">
        <f>IFERROR(VLOOKUP(Orders!$B1312,Returns!$B:$C,2,0),"No")</f>
        <v>No</v>
      </c>
      <c r="X1312" s="3" t="str">
        <f>IFERROR((INDEX(Returns!$C$2:$C$801, MATCH(B1312, Returns!$B$2:$B$801, 0))), "No")</f>
        <v>No</v>
      </c>
    </row>
    <row r="1313" spans="1:24">
      <c r="A1313" s="1">
        <v>1312</v>
      </c>
      <c r="B1313" t="s">
        <v>6801</v>
      </c>
      <c r="C1313" s="2">
        <v>43443</v>
      </c>
      <c r="D1313" s="2">
        <v>43447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  <c r="V1313" s="3" t="str">
        <f>IF(M1313=People!$B$2, People!$A$2, IF(M1313=People!$B$3, People!$A$3, IF(M1313=People!$B$4, People!$A$4, IF(M1313=People!$B$5, People!$A$5, 0))))</f>
        <v>Chuck Magee</v>
      </c>
      <c r="W1313" s="3" t="str">
        <f>IFERROR(VLOOKUP(Orders!$B1313,Returns!$B:$C,2,0),"No")</f>
        <v>No</v>
      </c>
      <c r="X1313" s="3" t="str">
        <f>IFERROR((INDEX(Returns!$C$2:$C$801, MATCH(B1313, Returns!$B$2:$B$801, 0))), "No")</f>
        <v>No</v>
      </c>
    </row>
    <row r="1314" spans="1:24">
      <c r="A1314" s="1">
        <v>1313</v>
      </c>
      <c r="B1314" t="s">
        <v>6801</v>
      </c>
      <c r="C1314" s="2">
        <v>43443</v>
      </c>
      <c r="D1314" s="2">
        <v>43447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  <c r="V1314" s="3" t="str">
        <f>IF(M1314=People!$B$2, People!$A$2, IF(M1314=People!$B$3, People!$A$3, IF(M1314=People!$B$4, People!$A$4, IF(M1314=People!$B$5, People!$A$5, 0))))</f>
        <v>Chuck Magee</v>
      </c>
      <c r="W1314" s="3" t="str">
        <f>IFERROR(VLOOKUP(Orders!$B1314,Returns!$B:$C,2,0),"No")</f>
        <v>No</v>
      </c>
      <c r="X1314" s="3" t="str">
        <f>IFERROR((INDEX(Returns!$C$2:$C$801, MATCH(B1314, Returns!$B$2:$B$801, 0))), "No")</f>
        <v>No</v>
      </c>
    </row>
    <row r="1315" spans="1:24">
      <c r="A1315" s="1">
        <v>1314</v>
      </c>
      <c r="B1315" t="s">
        <v>6802</v>
      </c>
      <c r="C1315" s="2">
        <v>43367</v>
      </c>
      <c r="D1315" s="2">
        <v>43374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  <c r="V1315" s="3" t="str">
        <f>IF(M1315=People!$B$2, People!$A$2, IF(M1315=People!$B$3, People!$A$3, IF(M1315=People!$B$4, People!$A$4, IF(M1315=People!$B$5, People!$A$5, 0))))</f>
        <v>Chuck Magee</v>
      </c>
      <c r="W1315" s="3" t="str">
        <f>IFERROR(VLOOKUP(Orders!$B1315,Returns!$B:$C,2,0),"No")</f>
        <v>No</v>
      </c>
      <c r="X1315" s="3" t="str">
        <f>IFERROR((INDEX(Returns!$C$2:$C$801, MATCH(B1315, Returns!$B$2:$B$801, 0))), "No")</f>
        <v>No</v>
      </c>
    </row>
    <row r="1316" spans="1:24">
      <c r="A1316" s="1">
        <v>1315</v>
      </c>
      <c r="B1316" t="s">
        <v>6074</v>
      </c>
      <c r="C1316" s="2">
        <v>43452</v>
      </c>
      <c r="D1316" s="2">
        <v>43457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3" t="str">
        <f>IF(M1316=People!$B$2, People!$A$2, IF(M1316=People!$B$3, People!$A$3, IF(M1316=People!$B$4, People!$A$4, IF(M1316=People!$B$5, People!$A$5, 0))))</f>
        <v>Anna Andreadi</v>
      </c>
      <c r="W1316" s="3" t="str">
        <f>IFERROR(VLOOKUP(Orders!$B1316,Returns!$B:$C,2,0),"No")</f>
        <v>Yes</v>
      </c>
      <c r="X1316" s="3" t="str">
        <f>IFERROR((INDEX(Returns!$C$2:$C$801, MATCH(B1316, Returns!$B$2:$B$801, 0))), "No")</f>
        <v>Yes</v>
      </c>
    </row>
    <row r="1317" spans="1:24">
      <c r="A1317" s="1">
        <v>1316</v>
      </c>
      <c r="B1317" t="s">
        <v>6074</v>
      </c>
      <c r="C1317" s="2">
        <v>43452</v>
      </c>
      <c r="D1317" s="2">
        <v>43457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  <c r="V1317" s="3" t="str">
        <f>IF(M1317=People!$B$2, People!$A$2, IF(M1317=People!$B$3, People!$A$3, IF(M1317=People!$B$4, People!$A$4, IF(M1317=People!$B$5, People!$A$5, 0))))</f>
        <v>Anna Andreadi</v>
      </c>
      <c r="W1317" s="3" t="str">
        <f>IFERROR(VLOOKUP(Orders!$B1317,Returns!$B:$C,2,0),"No")</f>
        <v>Yes</v>
      </c>
      <c r="X1317" s="3" t="str">
        <f>IFERROR((INDEX(Returns!$C$2:$C$801, MATCH(B1317, Returns!$B$2:$B$801, 0))), "No")</f>
        <v>Yes</v>
      </c>
    </row>
    <row r="1318" spans="1:24">
      <c r="A1318" s="1">
        <v>1317</v>
      </c>
      <c r="B1318" t="s">
        <v>6074</v>
      </c>
      <c r="C1318" s="2">
        <v>43452</v>
      </c>
      <c r="D1318" s="2">
        <v>43457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  <c r="V1318" s="3" t="str">
        <f>IF(M1318=People!$B$2, People!$A$2, IF(M1318=People!$B$3, People!$A$3, IF(M1318=People!$B$4, People!$A$4, IF(M1318=People!$B$5, People!$A$5, 0))))</f>
        <v>Anna Andreadi</v>
      </c>
      <c r="W1318" s="3" t="str">
        <f>IFERROR(VLOOKUP(Orders!$B1318,Returns!$B:$C,2,0),"No")</f>
        <v>Yes</v>
      </c>
      <c r="X1318" s="3" t="str">
        <f>IFERROR((INDEX(Returns!$C$2:$C$801, MATCH(B1318, Returns!$B$2:$B$801, 0))), "No")</f>
        <v>Yes</v>
      </c>
    </row>
    <row r="1319" spans="1:24">
      <c r="A1319" s="1">
        <v>1318</v>
      </c>
      <c r="B1319" t="s">
        <v>6803</v>
      </c>
      <c r="C1319" s="2">
        <v>43809</v>
      </c>
      <c r="D1319" s="2">
        <v>43813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  <c r="V1319" s="3" t="str">
        <f>IF(M1319=People!$B$2, People!$A$2, IF(M1319=People!$B$3, People!$A$3, IF(M1319=People!$B$4, People!$A$4, IF(M1319=People!$B$5, People!$A$5, 0))))</f>
        <v>Chuck Magee</v>
      </c>
      <c r="W1319" s="3" t="str">
        <f>IFERROR(VLOOKUP(Orders!$B1319,Returns!$B:$C,2,0),"No")</f>
        <v>No</v>
      </c>
      <c r="X1319" s="3" t="str">
        <f>IFERROR((INDEX(Returns!$C$2:$C$801, MATCH(B1319, Returns!$B$2:$B$801, 0))), "No")</f>
        <v>No</v>
      </c>
    </row>
    <row r="1320" spans="1:24">
      <c r="A1320" s="1">
        <v>1319</v>
      </c>
      <c r="B1320" t="s">
        <v>5974</v>
      </c>
      <c r="C1320" s="2">
        <v>42552</v>
      </c>
      <c r="D1320" s="2">
        <v>42556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  <c r="V1320" s="3" t="str">
        <f>IF(M1320=People!$B$2, People!$A$2, IF(M1320=People!$B$3, People!$A$3, IF(M1320=People!$B$4, People!$A$4, IF(M1320=People!$B$5, People!$A$5, 0))))</f>
        <v>Cassandra Brandow</v>
      </c>
      <c r="W1320" s="3" t="str">
        <f>IFERROR(VLOOKUP(Orders!$B1320,Returns!$B:$C,2,0),"No")</f>
        <v>Yes</v>
      </c>
      <c r="X1320" s="3" t="str">
        <f>IFERROR((INDEX(Returns!$C$2:$C$801, MATCH(B1320, Returns!$B$2:$B$801, 0))), "No")</f>
        <v>Yes</v>
      </c>
    </row>
    <row r="1321" spans="1:24">
      <c r="A1321" s="1">
        <v>1320</v>
      </c>
      <c r="B1321" t="s">
        <v>5974</v>
      </c>
      <c r="C1321" s="2">
        <v>42552</v>
      </c>
      <c r="D1321" s="2">
        <v>42556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  <c r="V1321" s="3" t="str">
        <f>IF(M1321=People!$B$2, People!$A$2, IF(M1321=People!$B$3, People!$A$3, IF(M1321=People!$B$4, People!$A$4, IF(M1321=People!$B$5, People!$A$5, 0))))</f>
        <v>Cassandra Brandow</v>
      </c>
      <c r="W1321" s="3" t="str">
        <f>IFERROR(VLOOKUP(Orders!$B1321,Returns!$B:$C,2,0),"No")</f>
        <v>Yes</v>
      </c>
      <c r="X1321" s="3" t="str">
        <f>IFERROR((INDEX(Returns!$C$2:$C$801, MATCH(B1321, Returns!$B$2:$B$801, 0))), "No")</f>
        <v>Yes</v>
      </c>
    </row>
    <row r="1322" spans="1:24">
      <c r="A1322" s="1">
        <v>1321</v>
      </c>
      <c r="B1322" t="s">
        <v>6804</v>
      </c>
      <c r="C1322" s="2">
        <v>43499</v>
      </c>
      <c r="D1322" s="2">
        <v>43504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  <c r="V1322" s="3" t="str">
        <f>IF(M1322=People!$B$2, People!$A$2, IF(M1322=People!$B$3, People!$A$3, IF(M1322=People!$B$4, People!$A$4, IF(M1322=People!$B$5, People!$A$5, 0))))</f>
        <v>Chuck Magee</v>
      </c>
      <c r="W1322" s="3" t="str">
        <f>IFERROR(VLOOKUP(Orders!$B1322,Returns!$B:$C,2,0),"No")</f>
        <v>No</v>
      </c>
      <c r="X1322" s="3" t="str">
        <f>IFERROR((INDEX(Returns!$C$2:$C$801, MATCH(B1322, Returns!$B$2:$B$801, 0))), "No")</f>
        <v>No</v>
      </c>
    </row>
    <row r="1323" spans="1:24">
      <c r="A1323" s="1">
        <v>1322</v>
      </c>
      <c r="B1323" t="s">
        <v>6804</v>
      </c>
      <c r="C1323" s="2">
        <v>43499</v>
      </c>
      <c r="D1323" s="2">
        <v>43504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  <c r="V1323" s="3" t="str">
        <f>IF(M1323=People!$B$2, People!$A$2, IF(M1323=People!$B$3, People!$A$3, IF(M1323=People!$B$4, People!$A$4, IF(M1323=People!$B$5, People!$A$5, 0))))</f>
        <v>Chuck Magee</v>
      </c>
      <c r="W1323" s="3" t="str">
        <f>IFERROR(VLOOKUP(Orders!$B1323,Returns!$B:$C,2,0),"No")</f>
        <v>No</v>
      </c>
      <c r="X1323" s="3" t="str">
        <f>IFERROR((INDEX(Returns!$C$2:$C$801, MATCH(B1323, Returns!$B$2:$B$801, 0))), "No")</f>
        <v>No</v>
      </c>
    </row>
    <row r="1324" spans="1:24">
      <c r="A1324" s="1">
        <v>1323</v>
      </c>
      <c r="B1324" t="s">
        <v>6805</v>
      </c>
      <c r="C1324" s="2">
        <v>43527</v>
      </c>
      <c r="D1324" s="2">
        <v>43532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  <c r="V1324" s="3" t="str">
        <f>IF(M1324=People!$B$2, People!$A$2, IF(M1324=People!$B$3, People!$A$3, IF(M1324=People!$B$4, People!$A$4, IF(M1324=People!$B$5, People!$A$5, 0))))</f>
        <v>Cassandra Brandow</v>
      </c>
      <c r="W1324" s="3" t="str">
        <f>IFERROR(VLOOKUP(Orders!$B1324,Returns!$B:$C,2,0),"No")</f>
        <v>No</v>
      </c>
      <c r="X1324" s="3" t="str">
        <f>IFERROR((INDEX(Returns!$C$2:$C$801, MATCH(B1324, Returns!$B$2:$B$801, 0))), "No")</f>
        <v>No</v>
      </c>
    </row>
    <row r="1325" spans="1:24">
      <c r="A1325" s="1">
        <v>1324</v>
      </c>
      <c r="B1325" t="s">
        <v>6806</v>
      </c>
      <c r="C1325" s="2">
        <v>43747</v>
      </c>
      <c r="D1325" s="2">
        <v>43748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  <c r="V1325" s="3" t="str">
        <f>IF(M1325=People!$B$2, People!$A$2, IF(M1325=People!$B$3, People!$A$3, IF(M1325=People!$B$4, People!$A$4, IF(M1325=People!$B$5, People!$A$5, 0))))</f>
        <v>Cassandra Brandow</v>
      </c>
      <c r="W1325" s="3" t="str">
        <f>IFERROR(VLOOKUP(Orders!$B1325,Returns!$B:$C,2,0),"No")</f>
        <v>No</v>
      </c>
      <c r="X1325" s="3" t="str">
        <f>IFERROR((INDEX(Returns!$C$2:$C$801, MATCH(B1325, Returns!$B$2:$B$801, 0))), "No")</f>
        <v>No</v>
      </c>
    </row>
    <row r="1326" spans="1:24">
      <c r="A1326" s="1">
        <v>1325</v>
      </c>
      <c r="B1326" t="s">
        <v>6807</v>
      </c>
      <c r="C1326" s="2">
        <v>42641</v>
      </c>
      <c r="D1326" s="2">
        <v>42646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  <c r="V1326" s="3" t="str">
        <f>IF(M1326=People!$B$2, People!$A$2, IF(M1326=People!$B$3, People!$A$3, IF(M1326=People!$B$4, People!$A$4, IF(M1326=People!$B$5, People!$A$5, 0))))</f>
        <v>Chuck Magee</v>
      </c>
      <c r="W1326" s="3" t="str">
        <f>IFERROR(VLOOKUP(Orders!$B1326,Returns!$B:$C,2,0),"No")</f>
        <v>No</v>
      </c>
      <c r="X1326" s="3" t="str">
        <f>IFERROR((INDEX(Returns!$C$2:$C$801, MATCH(B1326, Returns!$B$2:$B$801, 0))), "No")</f>
        <v>No</v>
      </c>
    </row>
    <row r="1327" spans="1:24">
      <c r="A1327" s="1">
        <v>1326</v>
      </c>
      <c r="B1327" t="s">
        <v>6808</v>
      </c>
      <c r="C1327" s="2">
        <v>42517</v>
      </c>
      <c r="D1327" s="2">
        <v>42520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  <c r="V1327" s="3" t="str">
        <f>IF(M1327=People!$B$2, People!$A$2, IF(M1327=People!$B$3, People!$A$3, IF(M1327=People!$B$4, People!$A$4, IF(M1327=People!$B$5, People!$A$5, 0))))</f>
        <v>Kelly Williams</v>
      </c>
      <c r="W1327" s="3" t="str">
        <f>IFERROR(VLOOKUP(Orders!$B1327,Returns!$B:$C,2,0),"No")</f>
        <v>No</v>
      </c>
      <c r="X1327" s="3" t="str">
        <f>IFERROR((INDEX(Returns!$C$2:$C$801, MATCH(B1327, Returns!$B$2:$B$801, 0))), "No")</f>
        <v>No</v>
      </c>
    </row>
    <row r="1328" spans="1:24">
      <c r="A1328" s="1">
        <v>1327</v>
      </c>
      <c r="B1328" t="s">
        <v>6809</v>
      </c>
      <c r="C1328" s="2">
        <v>42900</v>
      </c>
      <c r="D1328" s="2">
        <v>42904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  <c r="V1328" s="3" t="str">
        <f>IF(M1328=People!$B$2, People!$A$2, IF(M1328=People!$B$3, People!$A$3, IF(M1328=People!$B$4, People!$A$4, IF(M1328=People!$B$5, People!$A$5, 0))))</f>
        <v>Chuck Magee</v>
      </c>
      <c r="W1328" s="3" t="str">
        <f>IFERROR(VLOOKUP(Orders!$B1328,Returns!$B:$C,2,0),"No")</f>
        <v>No</v>
      </c>
      <c r="X1328" s="3" t="str">
        <f>IFERROR((INDEX(Returns!$C$2:$C$801, MATCH(B1328, Returns!$B$2:$B$801, 0))), "No")</f>
        <v>No</v>
      </c>
    </row>
    <row r="1329" spans="1:24">
      <c r="A1329" s="1">
        <v>1328</v>
      </c>
      <c r="B1329" t="s">
        <v>6810</v>
      </c>
      <c r="C1329" s="2">
        <v>43189</v>
      </c>
      <c r="D1329" s="2">
        <v>43191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  <c r="V1329" s="3" t="str">
        <f>IF(M1329=People!$B$2, People!$A$2, IF(M1329=People!$B$3, People!$A$3, IF(M1329=People!$B$4, People!$A$4, IF(M1329=People!$B$5, People!$A$5, 0))))</f>
        <v>Chuck Magee</v>
      </c>
      <c r="W1329" s="3" t="str">
        <f>IFERROR(VLOOKUP(Orders!$B1329,Returns!$B:$C,2,0),"No")</f>
        <v>No</v>
      </c>
      <c r="X1329" s="3" t="str">
        <f>IFERROR((INDEX(Returns!$C$2:$C$801, MATCH(B1329, Returns!$B$2:$B$801, 0))), "No")</f>
        <v>No</v>
      </c>
    </row>
    <row r="1330" spans="1:24">
      <c r="A1330" s="1">
        <v>1329</v>
      </c>
      <c r="B1330" t="s">
        <v>6811</v>
      </c>
      <c r="C1330" s="2">
        <v>43753</v>
      </c>
      <c r="D1330" s="2">
        <v>43756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  <c r="V1330" s="3" t="str">
        <f>IF(M1330=People!$B$2, People!$A$2, IF(M1330=People!$B$3, People!$A$3, IF(M1330=People!$B$4, People!$A$4, IF(M1330=People!$B$5, People!$A$5, 0))))</f>
        <v>Anna Andreadi</v>
      </c>
      <c r="W1330" s="3" t="str">
        <f>IFERROR(VLOOKUP(Orders!$B1330,Returns!$B:$C,2,0),"No")</f>
        <v>No</v>
      </c>
      <c r="X1330" s="3" t="str">
        <f>IFERROR((INDEX(Returns!$C$2:$C$801, MATCH(B1330, Returns!$B$2:$B$801, 0))), "No")</f>
        <v>No</v>
      </c>
    </row>
    <row r="1331" spans="1:24">
      <c r="A1331" s="1">
        <v>1330</v>
      </c>
      <c r="B1331" t="s">
        <v>6812</v>
      </c>
      <c r="C1331" s="2">
        <v>43243</v>
      </c>
      <c r="D1331" s="2">
        <v>43247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  <c r="V1331" s="3" t="str">
        <f>IF(M1331=People!$B$2, People!$A$2, IF(M1331=People!$B$3, People!$A$3, IF(M1331=People!$B$4, People!$A$4, IF(M1331=People!$B$5, People!$A$5, 0))))</f>
        <v>Anna Andreadi</v>
      </c>
      <c r="W1331" s="3" t="str">
        <f>IFERROR(VLOOKUP(Orders!$B1331,Returns!$B:$C,2,0),"No")</f>
        <v>No</v>
      </c>
      <c r="X1331" s="3" t="str">
        <f>IFERROR((INDEX(Returns!$C$2:$C$801, MATCH(B1331, Returns!$B$2:$B$801, 0))), "No")</f>
        <v>No</v>
      </c>
    </row>
    <row r="1332" spans="1:24">
      <c r="A1332" s="1">
        <v>1331</v>
      </c>
      <c r="B1332" t="s">
        <v>6813</v>
      </c>
      <c r="C1332" s="2">
        <v>43618</v>
      </c>
      <c r="D1332" s="2">
        <v>43622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  <c r="V1332" s="3" t="str">
        <f>IF(M1332=People!$B$2, People!$A$2, IF(M1332=People!$B$3, People!$A$3, IF(M1332=People!$B$4, People!$A$4, IF(M1332=People!$B$5, People!$A$5, 0))))</f>
        <v>Chuck Magee</v>
      </c>
      <c r="W1332" s="3" t="str">
        <f>IFERROR(VLOOKUP(Orders!$B1332,Returns!$B:$C,2,0),"No")</f>
        <v>No</v>
      </c>
      <c r="X1332" s="3" t="str">
        <f>IFERROR((INDEX(Returns!$C$2:$C$801, MATCH(B1332, Returns!$B$2:$B$801, 0))), "No")</f>
        <v>No</v>
      </c>
    </row>
    <row r="1333" spans="1:24">
      <c r="A1333" s="1">
        <v>1332</v>
      </c>
      <c r="B1333" t="s">
        <v>6813</v>
      </c>
      <c r="C1333" s="2">
        <v>43618</v>
      </c>
      <c r="D1333" s="2">
        <v>43622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  <c r="V1333" s="3" t="str">
        <f>IF(M1333=People!$B$2, People!$A$2, IF(M1333=People!$B$3, People!$A$3, IF(M1333=People!$B$4, People!$A$4, IF(M1333=People!$B$5, People!$A$5, 0))))</f>
        <v>Chuck Magee</v>
      </c>
      <c r="W1333" s="3" t="str">
        <f>IFERROR(VLOOKUP(Orders!$B1333,Returns!$B:$C,2,0),"No")</f>
        <v>No</v>
      </c>
      <c r="X1333" s="3" t="str">
        <f>IFERROR((INDEX(Returns!$C$2:$C$801, MATCH(B1333, Returns!$B$2:$B$801, 0))), "No")</f>
        <v>No</v>
      </c>
    </row>
    <row r="1334" spans="1:24">
      <c r="A1334" s="1">
        <v>1333</v>
      </c>
      <c r="B1334" t="s">
        <v>6814</v>
      </c>
      <c r="C1334" s="2">
        <v>42416</v>
      </c>
      <c r="D1334" s="2">
        <v>42421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  <c r="V1334" s="3" t="str">
        <f>IF(M1334=People!$B$2, People!$A$2, IF(M1334=People!$B$3, People!$A$3, IF(M1334=People!$B$4, People!$A$4, IF(M1334=People!$B$5, People!$A$5, 0))))</f>
        <v>Kelly Williams</v>
      </c>
      <c r="W1334" s="3" t="str">
        <f>IFERROR(VLOOKUP(Orders!$B1334,Returns!$B:$C,2,0),"No")</f>
        <v>No</v>
      </c>
      <c r="X1334" s="3" t="str">
        <f>IFERROR((INDEX(Returns!$C$2:$C$801, MATCH(B1334, Returns!$B$2:$B$801, 0))), "No")</f>
        <v>No</v>
      </c>
    </row>
    <row r="1335" spans="1:24">
      <c r="A1335" s="1">
        <v>1334</v>
      </c>
      <c r="B1335" t="s">
        <v>6814</v>
      </c>
      <c r="C1335" s="2">
        <v>42416</v>
      </c>
      <c r="D1335" s="2">
        <v>42421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  <c r="V1335" s="3" t="str">
        <f>IF(M1335=People!$B$2, People!$A$2, IF(M1335=People!$B$3, People!$A$3, IF(M1335=People!$B$4, People!$A$4, IF(M1335=People!$B$5, People!$A$5, 0))))</f>
        <v>Kelly Williams</v>
      </c>
      <c r="W1335" s="3" t="str">
        <f>IFERROR(VLOOKUP(Orders!$B1335,Returns!$B:$C,2,0),"No")</f>
        <v>No</v>
      </c>
      <c r="X1335" s="3" t="str">
        <f>IFERROR((INDEX(Returns!$C$2:$C$801, MATCH(B1335, Returns!$B$2:$B$801, 0))), "No")</f>
        <v>No</v>
      </c>
    </row>
    <row r="1336" spans="1:24">
      <c r="A1336" s="1">
        <v>1335</v>
      </c>
      <c r="B1336" t="s">
        <v>6815</v>
      </c>
      <c r="C1336" s="2">
        <v>42496</v>
      </c>
      <c r="D1336" s="2">
        <v>42500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  <c r="V1336" s="3" t="str">
        <f>IF(M1336=People!$B$2, People!$A$2, IF(M1336=People!$B$3, People!$A$3, IF(M1336=People!$B$4, People!$A$4, IF(M1336=People!$B$5, People!$A$5, 0))))</f>
        <v>Anna Andreadi</v>
      </c>
      <c r="W1336" s="3" t="str">
        <f>IFERROR(VLOOKUP(Orders!$B1336,Returns!$B:$C,2,0),"No")</f>
        <v>No</v>
      </c>
      <c r="X1336" s="3" t="str">
        <f>IFERROR((INDEX(Returns!$C$2:$C$801, MATCH(B1336, Returns!$B$2:$B$801, 0))), "No")</f>
        <v>No</v>
      </c>
    </row>
    <row r="1337" spans="1:24">
      <c r="A1337" s="1">
        <v>1336</v>
      </c>
      <c r="B1337" t="s">
        <v>6816</v>
      </c>
      <c r="C1337" s="2">
        <v>43236</v>
      </c>
      <c r="D1337" s="2">
        <v>43243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  <c r="V1337" s="3" t="str">
        <f>IF(M1337=People!$B$2, People!$A$2, IF(M1337=People!$B$3, People!$A$3, IF(M1337=People!$B$4, People!$A$4, IF(M1337=People!$B$5, People!$A$5, 0))))</f>
        <v>Chuck Magee</v>
      </c>
      <c r="W1337" s="3" t="str">
        <f>IFERROR(VLOOKUP(Orders!$B1337,Returns!$B:$C,2,0),"No")</f>
        <v>No</v>
      </c>
      <c r="X1337" s="3" t="str">
        <f>IFERROR((INDEX(Returns!$C$2:$C$801, MATCH(B1337, Returns!$B$2:$B$801, 0))), "No")</f>
        <v>No</v>
      </c>
    </row>
    <row r="1338" spans="1:24">
      <c r="A1338" s="1">
        <v>1337</v>
      </c>
      <c r="B1338" t="s">
        <v>6817</v>
      </c>
      <c r="C1338" s="2">
        <v>43557</v>
      </c>
      <c r="D1338" s="2">
        <v>43562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  <c r="V1338" s="3" t="str">
        <f>IF(M1338=People!$B$2, People!$A$2, IF(M1338=People!$B$3, People!$A$3, IF(M1338=People!$B$4, People!$A$4, IF(M1338=People!$B$5, People!$A$5, 0))))</f>
        <v>Anna Andreadi</v>
      </c>
      <c r="W1338" s="3" t="str">
        <f>IFERROR(VLOOKUP(Orders!$B1338,Returns!$B:$C,2,0),"No")</f>
        <v>No</v>
      </c>
      <c r="X1338" s="3" t="str">
        <f>IFERROR((INDEX(Returns!$C$2:$C$801, MATCH(B1338, Returns!$B$2:$B$801, 0))), "No")</f>
        <v>No</v>
      </c>
    </row>
    <row r="1339" spans="1:24">
      <c r="A1339" s="1">
        <v>1338</v>
      </c>
      <c r="B1339" t="s">
        <v>6818</v>
      </c>
      <c r="C1339" s="2">
        <v>43555</v>
      </c>
      <c r="D1339" s="2">
        <v>43557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  <c r="V1339" s="3" t="str">
        <f>IF(M1339=People!$B$2, People!$A$2, IF(M1339=People!$B$3, People!$A$3, IF(M1339=People!$B$4, People!$A$4, IF(M1339=People!$B$5, People!$A$5, 0))))</f>
        <v>Chuck Magee</v>
      </c>
      <c r="W1339" s="3" t="str">
        <f>IFERROR(VLOOKUP(Orders!$B1339,Returns!$B:$C,2,0),"No")</f>
        <v>No</v>
      </c>
      <c r="X1339" s="3" t="str">
        <f>IFERROR((INDEX(Returns!$C$2:$C$801, MATCH(B1339, Returns!$B$2:$B$801, 0))), "No")</f>
        <v>No</v>
      </c>
    </row>
    <row r="1340" spans="1:24">
      <c r="A1340" s="1">
        <v>1339</v>
      </c>
      <c r="B1340" t="s">
        <v>6818</v>
      </c>
      <c r="C1340" s="2">
        <v>43555</v>
      </c>
      <c r="D1340" s="2">
        <v>43557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  <c r="V1340" s="3" t="str">
        <f>IF(M1340=People!$B$2, People!$A$2, IF(M1340=People!$B$3, People!$A$3, IF(M1340=People!$B$4, People!$A$4, IF(M1340=People!$B$5, People!$A$5, 0))))</f>
        <v>Chuck Magee</v>
      </c>
      <c r="W1340" s="3" t="str">
        <f>IFERROR(VLOOKUP(Orders!$B1340,Returns!$B:$C,2,0),"No")</f>
        <v>No</v>
      </c>
      <c r="X1340" s="3" t="str">
        <f>IFERROR((INDEX(Returns!$C$2:$C$801, MATCH(B1340, Returns!$B$2:$B$801, 0))), "No")</f>
        <v>No</v>
      </c>
    </row>
    <row r="1341" spans="1:24">
      <c r="A1341" s="1">
        <v>1340</v>
      </c>
      <c r="B1341" t="s">
        <v>6818</v>
      </c>
      <c r="C1341" s="2">
        <v>43555</v>
      </c>
      <c r="D1341" s="2">
        <v>43557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  <c r="V1341" s="3" t="str">
        <f>IF(M1341=People!$B$2, People!$A$2, IF(M1341=People!$B$3, People!$A$3, IF(M1341=People!$B$4, People!$A$4, IF(M1341=People!$B$5, People!$A$5, 0))))</f>
        <v>Chuck Magee</v>
      </c>
      <c r="W1341" s="3" t="str">
        <f>IFERROR(VLOOKUP(Orders!$B1341,Returns!$B:$C,2,0),"No")</f>
        <v>No</v>
      </c>
      <c r="X1341" s="3" t="str">
        <f>IFERROR((INDEX(Returns!$C$2:$C$801, MATCH(B1341, Returns!$B$2:$B$801, 0))), "No")</f>
        <v>No</v>
      </c>
    </row>
    <row r="1342" spans="1:24">
      <c r="A1342" s="1">
        <v>1341</v>
      </c>
      <c r="B1342" t="s">
        <v>6819</v>
      </c>
      <c r="C1342" s="2">
        <v>43467</v>
      </c>
      <c r="D1342" s="2">
        <v>43469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  <c r="V1342" s="3" t="str">
        <f>IF(M1342=People!$B$2, People!$A$2, IF(M1342=People!$B$3, People!$A$3, IF(M1342=People!$B$4, People!$A$4, IF(M1342=People!$B$5, People!$A$5, 0))))</f>
        <v>Cassandra Brandow</v>
      </c>
      <c r="W1342" s="3" t="str">
        <f>IFERROR(VLOOKUP(Orders!$B1342,Returns!$B:$C,2,0),"No")</f>
        <v>No</v>
      </c>
      <c r="X1342" s="3" t="str">
        <f>IFERROR((INDEX(Returns!$C$2:$C$801, MATCH(B1342, Returns!$B$2:$B$801, 0))), "No")</f>
        <v>No</v>
      </c>
    </row>
    <row r="1343" spans="1:24">
      <c r="A1343" s="1">
        <v>1342</v>
      </c>
      <c r="B1343" t="s">
        <v>6819</v>
      </c>
      <c r="C1343" s="2">
        <v>43467</v>
      </c>
      <c r="D1343" s="2">
        <v>43469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  <c r="V1343" s="3" t="str">
        <f>IF(M1343=People!$B$2, People!$A$2, IF(M1343=People!$B$3, People!$A$3, IF(M1343=People!$B$4, People!$A$4, IF(M1343=People!$B$5, People!$A$5, 0))))</f>
        <v>Cassandra Brandow</v>
      </c>
      <c r="W1343" s="3" t="str">
        <f>IFERROR(VLOOKUP(Orders!$B1343,Returns!$B:$C,2,0),"No")</f>
        <v>No</v>
      </c>
      <c r="X1343" s="3" t="str">
        <f>IFERROR((INDEX(Returns!$C$2:$C$801, MATCH(B1343, Returns!$B$2:$B$801, 0))), "No")</f>
        <v>No</v>
      </c>
    </row>
    <row r="1344" spans="1:24">
      <c r="A1344" s="1">
        <v>1343</v>
      </c>
      <c r="B1344" t="s">
        <v>6819</v>
      </c>
      <c r="C1344" s="2">
        <v>43467</v>
      </c>
      <c r="D1344" s="2">
        <v>43469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  <c r="V1344" s="3" t="str">
        <f>IF(M1344=People!$B$2, People!$A$2, IF(M1344=People!$B$3, People!$A$3, IF(M1344=People!$B$4, People!$A$4, IF(M1344=People!$B$5, People!$A$5, 0))))</f>
        <v>Cassandra Brandow</v>
      </c>
      <c r="W1344" s="3" t="str">
        <f>IFERROR(VLOOKUP(Orders!$B1344,Returns!$B:$C,2,0),"No")</f>
        <v>No</v>
      </c>
      <c r="X1344" s="3" t="str">
        <f>IFERROR((INDEX(Returns!$C$2:$C$801, MATCH(B1344, Returns!$B$2:$B$801, 0))), "No")</f>
        <v>No</v>
      </c>
    </row>
    <row r="1345" spans="1:24">
      <c r="A1345" s="1">
        <v>1344</v>
      </c>
      <c r="B1345" t="s">
        <v>6820</v>
      </c>
      <c r="C1345" s="2">
        <v>42883</v>
      </c>
      <c r="D1345" s="2">
        <v>42887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  <c r="V1345" s="3" t="str">
        <f>IF(M1345=People!$B$2, People!$A$2, IF(M1345=People!$B$3, People!$A$3, IF(M1345=People!$B$4, People!$A$4, IF(M1345=People!$B$5, People!$A$5, 0))))</f>
        <v>Chuck Magee</v>
      </c>
      <c r="W1345" s="3" t="str">
        <f>IFERROR(VLOOKUP(Orders!$B1345,Returns!$B:$C,2,0),"No")</f>
        <v>No</v>
      </c>
      <c r="X1345" s="3" t="str">
        <f>IFERROR((INDEX(Returns!$C$2:$C$801, MATCH(B1345, Returns!$B$2:$B$801, 0))), "No")</f>
        <v>No</v>
      </c>
    </row>
    <row r="1346" spans="1:24">
      <c r="A1346" s="1">
        <v>1345</v>
      </c>
      <c r="B1346" t="s">
        <v>6820</v>
      </c>
      <c r="C1346" s="2">
        <v>42883</v>
      </c>
      <c r="D1346" s="2">
        <v>42887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  <c r="V1346" s="3" t="str">
        <f>IF(M1346=People!$B$2, People!$A$2, IF(M1346=People!$B$3, People!$A$3, IF(M1346=People!$B$4, People!$A$4, IF(M1346=People!$B$5, People!$A$5, 0))))</f>
        <v>Chuck Magee</v>
      </c>
      <c r="W1346" s="3" t="str">
        <f>IFERROR(VLOOKUP(Orders!$B1346,Returns!$B:$C,2,0),"No")</f>
        <v>No</v>
      </c>
      <c r="X1346" s="3" t="str">
        <f>IFERROR((INDEX(Returns!$C$2:$C$801, MATCH(B1346, Returns!$B$2:$B$801, 0))), "No")</f>
        <v>No</v>
      </c>
    </row>
    <row r="1347" spans="1:24">
      <c r="A1347" s="1">
        <v>1346</v>
      </c>
      <c r="B1347" t="s">
        <v>6821</v>
      </c>
      <c r="C1347" s="2">
        <v>42446</v>
      </c>
      <c r="D1347" s="2">
        <v>42453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  <c r="V1347" s="3" t="str">
        <f>IF(M1347=People!$B$2, People!$A$2, IF(M1347=People!$B$3, People!$A$3, IF(M1347=People!$B$4, People!$A$4, IF(M1347=People!$B$5, People!$A$5, 0))))</f>
        <v>Kelly Williams</v>
      </c>
      <c r="W1347" s="3" t="str">
        <f>IFERROR(VLOOKUP(Orders!$B1347,Returns!$B:$C,2,0),"No")</f>
        <v>No</v>
      </c>
      <c r="X1347" s="3" t="str">
        <f>IFERROR((INDEX(Returns!$C$2:$C$801, MATCH(B1347, Returns!$B$2:$B$801, 0))), "No")</f>
        <v>No</v>
      </c>
    </row>
    <row r="1348" spans="1:24">
      <c r="A1348" s="1">
        <v>1347</v>
      </c>
      <c r="B1348" t="s">
        <v>6821</v>
      </c>
      <c r="C1348" s="2">
        <v>42446</v>
      </c>
      <c r="D1348" s="2">
        <v>42453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  <c r="V1348" s="3" t="str">
        <f>IF(M1348=People!$B$2, People!$A$2, IF(M1348=People!$B$3, People!$A$3, IF(M1348=People!$B$4, People!$A$4, IF(M1348=People!$B$5, People!$A$5, 0))))</f>
        <v>Kelly Williams</v>
      </c>
      <c r="W1348" s="3" t="str">
        <f>IFERROR(VLOOKUP(Orders!$B1348,Returns!$B:$C,2,0),"No")</f>
        <v>No</v>
      </c>
      <c r="X1348" s="3" t="str">
        <f>IFERROR((INDEX(Returns!$C$2:$C$801, MATCH(B1348, Returns!$B$2:$B$801, 0))), "No")</f>
        <v>No</v>
      </c>
    </row>
    <row r="1349" spans="1:24">
      <c r="A1349" s="1">
        <v>1348</v>
      </c>
      <c r="B1349" t="s">
        <v>6821</v>
      </c>
      <c r="C1349" s="2">
        <v>42446</v>
      </c>
      <c r="D1349" s="2">
        <v>42453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  <c r="V1349" s="3" t="str">
        <f>IF(M1349=People!$B$2, People!$A$2, IF(M1349=People!$B$3, People!$A$3, IF(M1349=People!$B$4, People!$A$4, IF(M1349=People!$B$5, People!$A$5, 0))))</f>
        <v>Kelly Williams</v>
      </c>
      <c r="W1349" s="3" t="str">
        <f>IFERROR(VLOOKUP(Orders!$B1349,Returns!$B:$C,2,0),"No")</f>
        <v>No</v>
      </c>
      <c r="X1349" s="3" t="str">
        <f>IFERROR((INDEX(Returns!$C$2:$C$801, MATCH(B1349, Returns!$B$2:$B$801, 0))), "No")</f>
        <v>No</v>
      </c>
    </row>
    <row r="1350" spans="1:24">
      <c r="A1350" s="1">
        <v>1349</v>
      </c>
      <c r="B1350" t="s">
        <v>6821</v>
      </c>
      <c r="C1350" s="2">
        <v>42446</v>
      </c>
      <c r="D1350" s="2">
        <v>42453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  <c r="V1350" s="3" t="str">
        <f>IF(M1350=People!$B$2, People!$A$2, IF(M1350=People!$B$3, People!$A$3, IF(M1350=People!$B$4, People!$A$4, IF(M1350=People!$B$5, People!$A$5, 0))))</f>
        <v>Kelly Williams</v>
      </c>
      <c r="W1350" s="3" t="str">
        <f>IFERROR(VLOOKUP(Orders!$B1350,Returns!$B:$C,2,0),"No")</f>
        <v>No</v>
      </c>
      <c r="X1350" s="3" t="str">
        <f>IFERROR((INDEX(Returns!$C$2:$C$801, MATCH(B1350, Returns!$B$2:$B$801, 0))), "No")</f>
        <v>No</v>
      </c>
    </row>
    <row r="1351" spans="1:24">
      <c r="A1351" s="1">
        <v>1350</v>
      </c>
      <c r="B1351" t="s">
        <v>6821</v>
      </c>
      <c r="C1351" s="2">
        <v>42446</v>
      </c>
      <c r="D1351" s="2">
        <v>42453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  <c r="V1351" s="3" t="str">
        <f>IF(M1351=People!$B$2, People!$A$2, IF(M1351=People!$B$3, People!$A$3, IF(M1351=People!$B$4, People!$A$4, IF(M1351=People!$B$5, People!$A$5, 0))))</f>
        <v>Kelly Williams</v>
      </c>
      <c r="W1351" s="3" t="str">
        <f>IFERROR(VLOOKUP(Orders!$B1351,Returns!$B:$C,2,0),"No")</f>
        <v>No</v>
      </c>
      <c r="X1351" s="3" t="str">
        <f>IFERROR((INDEX(Returns!$C$2:$C$801, MATCH(B1351, Returns!$B$2:$B$801, 0))), "No")</f>
        <v>No</v>
      </c>
    </row>
    <row r="1352" spans="1:24">
      <c r="A1352" s="1">
        <v>1351</v>
      </c>
      <c r="B1352" t="s">
        <v>6822</v>
      </c>
      <c r="C1352" s="2">
        <v>42646</v>
      </c>
      <c r="D1352" s="2">
        <v>42651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  <c r="V1352" s="3" t="str">
        <f>IF(M1352=People!$B$2, People!$A$2, IF(M1352=People!$B$3, People!$A$3, IF(M1352=People!$B$4, People!$A$4, IF(M1352=People!$B$5, People!$A$5, 0))))</f>
        <v>Kelly Williams</v>
      </c>
      <c r="W1352" s="3" t="str">
        <f>IFERROR(VLOOKUP(Orders!$B1352,Returns!$B:$C,2,0),"No")</f>
        <v>No</v>
      </c>
      <c r="X1352" s="3" t="str">
        <f>IFERROR((INDEX(Returns!$C$2:$C$801, MATCH(B1352, Returns!$B$2:$B$801, 0))), "No")</f>
        <v>No</v>
      </c>
    </row>
    <row r="1353" spans="1:24">
      <c r="A1353" s="1">
        <v>1352</v>
      </c>
      <c r="B1353" t="s">
        <v>6823</v>
      </c>
      <c r="C1353" s="2">
        <v>43187</v>
      </c>
      <c r="D1353" s="2">
        <v>43190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  <c r="V1353" s="3" t="str">
        <f>IF(M1353=People!$B$2, People!$A$2, IF(M1353=People!$B$3, People!$A$3, IF(M1353=People!$B$4, People!$A$4, IF(M1353=People!$B$5, People!$A$5, 0))))</f>
        <v>Cassandra Brandow</v>
      </c>
      <c r="W1353" s="3" t="str">
        <f>IFERROR(VLOOKUP(Orders!$B1353,Returns!$B:$C,2,0),"No")</f>
        <v>No</v>
      </c>
      <c r="X1353" s="3" t="str">
        <f>IFERROR((INDEX(Returns!$C$2:$C$801, MATCH(B1353, Returns!$B$2:$B$801, 0))), "No")</f>
        <v>No</v>
      </c>
    </row>
    <row r="1354" spans="1:24">
      <c r="A1354" s="1">
        <v>1353</v>
      </c>
      <c r="B1354" t="s">
        <v>6824</v>
      </c>
      <c r="C1354" s="2">
        <v>43589</v>
      </c>
      <c r="D1354" s="2">
        <v>43594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  <c r="V1354" s="3" t="str">
        <f>IF(M1354=People!$B$2, People!$A$2, IF(M1354=People!$B$3, People!$A$3, IF(M1354=People!$B$4, People!$A$4, IF(M1354=People!$B$5, People!$A$5, 0))))</f>
        <v>Anna Andreadi</v>
      </c>
      <c r="W1354" s="3" t="str">
        <f>IFERROR(VLOOKUP(Orders!$B1354,Returns!$B:$C,2,0),"No")</f>
        <v>No</v>
      </c>
      <c r="X1354" s="3" t="str">
        <f>IFERROR((INDEX(Returns!$C$2:$C$801, MATCH(B1354, Returns!$B$2:$B$801, 0))), "No")</f>
        <v>No</v>
      </c>
    </row>
    <row r="1355" spans="1:24">
      <c r="A1355" s="1">
        <v>1354</v>
      </c>
      <c r="B1355" t="s">
        <v>6824</v>
      </c>
      <c r="C1355" s="2">
        <v>43589</v>
      </c>
      <c r="D1355" s="2">
        <v>43594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  <c r="V1355" s="3" t="str">
        <f>IF(M1355=People!$B$2, People!$A$2, IF(M1355=People!$B$3, People!$A$3, IF(M1355=People!$B$4, People!$A$4, IF(M1355=People!$B$5, People!$A$5, 0))))</f>
        <v>Anna Andreadi</v>
      </c>
      <c r="W1355" s="3" t="str">
        <f>IFERROR(VLOOKUP(Orders!$B1355,Returns!$B:$C,2,0),"No")</f>
        <v>No</v>
      </c>
      <c r="X1355" s="3" t="str">
        <f>IFERROR((INDEX(Returns!$C$2:$C$801, MATCH(B1355, Returns!$B$2:$B$801, 0))), "No")</f>
        <v>No</v>
      </c>
    </row>
    <row r="1356" spans="1:24">
      <c r="A1356" s="1">
        <v>1355</v>
      </c>
      <c r="B1356" t="s">
        <v>6824</v>
      </c>
      <c r="C1356" s="2">
        <v>43589</v>
      </c>
      <c r="D1356" s="2">
        <v>43594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  <c r="V1356" s="3" t="str">
        <f>IF(M1356=People!$B$2, People!$A$2, IF(M1356=People!$B$3, People!$A$3, IF(M1356=People!$B$4, People!$A$4, IF(M1356=People!$B$5, People!$A$5, 0))))</f>
        <v>Anna Andreadi</v>
      </c>
      <c r="W1356" s="3" t="str">
        <f>IFERROR(VLOOKUP(Orders!$B1356,Returns!$B:$C,2,0),"No")</f>
        <v>No</v>
      </c>
      <c r="X1356" s="3" t="str">
        <f>IFERROR((INDEX(Returns!$C$2:$C$801, MATCH(B1356, Returns!$B$2:$B$801, 0))), "No")</f>
        <v>No</v>
      </c>
    </row>
    <row r="1357" spans="1:24">
      <c r="A1357" s="1">
        <v>1356</v>
      </c>
      <c r="B1357" t="s">
        <v>6825</v>
      </c>
      <c r="C1357" s="2">
        <v>42556</v>
      </c>
      <c r="D1357" s="2">
        <v>42556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  <c r="V1357" s="3" t="str">
        <f>IF(M1357=People!$B$2, People!$A$2, IF(M1357=People!$B$3, People!$A$3, IF(M1357=People!$B$4, People!$A$4, IF(M1357=People!$B$5, People!$A$5, 0))))</f>
        <v>Kelly Williams</v>
      </c>
      <c r="W1357" s="3" t="str">
        <f>IFERROR(VLOOKUP(Orders!$B1357,Returns!$B:$C,2,0),"No")</f>
        <v>No</v>
      </c>
      <c r="X1357" s="3" t="str">
        <f>IFERROR((INDEX(Returns!$C$2:$C$801, MATCH(B1357, Returns!$B$2:$B$801, 0))), "No")</f>
        <v>No</v>
      </c>
    </row>
    <row r="1358" spans="1:24">
      <c r="A1358" s="1">
        <v>1357</v>
      </c>
      <c r="B1358" t="s">
        <v>6825</v>
      </c>
      <c r="C1358" s="2">
        <v>42556</v>
      </c>
      <c r="D1358" s="2">
        <v>42556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  <c r="V1358" s="3" t="str">
        <f>IF(M1358=People!$B$2, People!$A$2, IF(M1358=People!$B$3, People!$A$3, IF(M1358=People!$B$4, People!$A$4, IF(M1358=People!$B$5, People!$A$5, 0))))</f>
        <v>Kelly Williams</v>
      </c>
      <c r="W1358" s="3" t="str">
        <f>IFERROR(VLOOKUP(Orders!$B1358,Returns!$B:$C,2,0),"No")</f>
        <v>No</v>
      </c>
      <c r="X1358" s="3" t="str">
        <f>IFERROR((INDEX(Returns!$C$2:$C$801, MATCH(B1358, Returns!$B$2:$B$801, 0))), "No")</f>
        <v>No</v>
      </c>
    </row>
    <row r="1359" spans="1:24">
      <c r="A1359" s="1">
        <v>1358</v>
      </c>
      <c r="B1359" t="s">
        <v>6826</v>
      </c>
      <c r="C1359" s="2">
        <v>43225</v>
      </c>
      <c r="D1359" s="2">
        <v>43227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  <c r="V1359" s="3" t="str">
        <f>IF(M1359=People!$B$2, People!$A$2, IF(M1359=People!$B$3, People!$A$3, IF(M1359=People!$B$4, People!$A$4, IF(M1359=People!$B$5, People!$A$5, 0))))</f>
        <v>Cassandra Brandow</v>
      </c>
      <c r="W1359" s="3" t="str">
        <f>IFERROR(VLOOKUP(Orders!$B1359,Returns!$B:$C,2,0),"No")</f>
        <v>No</v>
      </c>
      <c r="X1359" s="3" t="str">
        <f>IFERROR((INDEX(Returns!$C$2:$C$801, MATCH(B1359, Returns!$B$2:$B$801, 0))), "No")</f>
        <v>No</v>
      </c>
    </row>
    <row r="1360" spans="1:24">
      <c r="A1360" s="1">
        <v>1359</v>
      </c>
      <c r="B1360" t="s">
        <v>6827</v>
      </c>
      <c r="C1360" s="2">
        <v>43581</v>
      </c>
      <c r="D1360" s="2">
        <v>43582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  <c r="V1360" s="3" t="str">
        <f>IF(M1360=People!$B$2, People!$A$2, IF(M1360=People!$B$3, People!$A$3, IF(M1360=People!$B$4, People!$A$4, IF(M1360=People!$B$5, People!$A$5, 0))))</f>
        <v>Kelly Williams</v>
      </c>
      <c r="W1360" s="3" t="str">
        <f>IFERROR(VLOOKUP(Orders!$B1360,Returns!$B:$C,2,0),"No")</f>
        <v>No</v>
      </c>
      <c r="X1360" s="3" t="str">
        <f>IFERROR((INDEX(Returns!$C$2:$C$801, MATCH(B1360, Returns!$B$2:$B$801, 0))), "No")</f>
        <v>No</v>
      </c>
    </row>
    <row r="1361" spans="1:24">
      <c r="A1361" s="1">
        <v>1360</v>
      </c>
      <c r="B1361" t="s">
        <v>6828</v>
      </c>
      <c r="C1361" s="2">
        <v>42639</v>
      </c>
      <c r="D1361" s="2">
        <v>42644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  <c r="V1361" s="3" t="str">
        <f>IF(M1361=People!$B$2, People!$A$2, IF(M1361=People!$B$3, People!$A$3, IF(M1361=People!$B$4, People!$A$4, IF(M1361=People!$B$5, People!$A$5, 0))))</f>
        <v>Anna Andreadi</v>
      </c>
      <c r="W1361" s="3" t="str">
        <f>IFERROR(VLOOKUP(Orders!$B1361,Returns!$B:$C,2,0),"No")</f>
        <v>No</v>
      </c>
      <c r="X1361" s="3" t="str">
        <f>IFERROR((INDEX(Returns!$C$2:$C$801, MATCH(B1361, Returns!$B$2:$B$801, 0))), "No")</f>
        <v>No</v>
      </c>
    </row>
    <row r="1362" spans="1:24">
      <c r="A1362" s="1">
        <v>1361</v>
      </c>
      <c r="B1362" t="s">
        <v>6829</v>
      </c>
      <c r="C1362" s="2">
        <v>43757</v>
      </c>
      <c r="D1362" s="2">
        <v>43763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  <c r="V1362" s="3" t="str">
        <f>IF(M1362=People!$B$2, People!$A$2, IF(M1362=People!$B$3, People!$A$3, IF(M1362=People!$B$4, People!$A$4, IF(M1362=People!$B$5, People!$A$5, 0))))</f>
        <v>Chuck Magee</v>
      </c>
      <c r="W1362" s="3" t="str">
        <f>IFERROR(VLOOKUP(Orders!$B1362,Returns!$B:$C,2,0),"No")</f>
        <v>No</v>
      </c>
      <c r="X1362" s="3" t="str">
        <f>IFERROR((INDEX(Returns!$C$2:$C$801, MATCH(B1362, Returns!$B$2:$B$801, 0))), "No")</f>
        <v>No</v>
      </c>
    </row>
    <row r="1363" spans="1:24">
      <c r="A1363" s="1">
        <v>1362</v>
      </c>
      <c r="B1363" t="s">
        <v>6829</v>
      </c>
      <c r="C1363" s="2">
        <v>43757</v>
      </c>
      <c r="D1363" s="2">
        <v>43763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  <c r="V1363" s="3" t="str">
        <f>IF(M1363=People!$B$2, People!$A$2, IF(M1363=People!$B$3, People!$A$3, IF(M1363=People!$B$4, People!$A$4, IF(M1363=People!$B$5, People!$A$5, 0))))</f>
        <v>Chuck Magee</v>
      </c>
      <c r="W1363" s="3" t="str">
        <f>IFERROR(VLOOKUP(Orders!$B1363,Returns!$B:$C,2,0),"No")</f>
        <v>No</v>
      </c>
      <c r="X1363" s="3" t="str">
        <f>IFERROR((INDEX(Returns!$C$2:$C$801, MATCH(B1363, Returns!$B$2:$B$801, 0))), "No")</f>
        <v>No</v>
      </c>
    </row>
    <row r="1364" spans="1:24">
      <c r="A1364" s="1">
        <v>1363</v>
      </c>
      <c r="B1364" t="s">
        <v>6829</v>
      </c>
      <c r="C1364" s="2">
        <v>43757</v>
      </c>
      <c r="D1364" s="2">
        <v>43763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  <c r="V1364" s="3" t="str">
        <f>IF(M1364=People!$B$2, People!$A$2, IF(M1364=People!$B$3, People!$A$3, IF(M1364=People!$B$4, People!$A$4, IF(M1364=People!$B$5, People!$A$5, 0))))</f>
        <v>Chuck Magee</v>
      </c>
      <c r="W1364" s="3" t="str">
        <f>IFERROR(VLOOKUP(Orders!$B1364,Returns!$B:$C,2,0),"No")</f>
        <v>No</v>
      </c>
      <c r="X1364" s="3" t="str">
        <f>IFERROR((INDEX(Returns!$C$2:$C$801, MATCH(B1364, Returns!$B$2:$B$801, 0))), "No")</f>
        <v>No</v>
      </c>
    </row>
    <row r="1365" spans="1:24">
      <c r="A1365" s="1">
        <v>1364</v>
      </c>
      <c r="B1365" t="s">
        <v>6830</v>
      </c>
      <c r="C1365" s="2">
        <v>43779</v>
      </c>
      <c r="D1365" s="2">
        <v>43780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  <c r="V1365" s="3" t="str">
        <f>IF(M1365=People!$B$2, People!$A$2, IF(M1365=People!$B$3, People!$A$3, IF(M1365=People!$B$4, People!$A$4, IF(M1365=People!$B$5, People!$A$5, 0))))</f>
        <v>Anna Andreadi</v>
      </c>
      <c r="W1365" s="3" t="str">
        <f>IFERROR(VLOOKUP(Orders!$B1365,Returns!$B:$C,2,0),"No")</f>
        <v>No</v>
      </c>
      <c r="X1365" s="3" t="str">
        <f>IFERROR((INDEX(Returns!$C$2:$C$801, MATCH(B1365, Returns!$B$2:$B$801, 0))), "No")</f>
        <v>No</v>
      </c>
    </row>
    <row r="1366" spans="1:24">
      <c r="A1366" s="1">
        <v>1365</v>
      </c>
      <c r="B1366" t="s">
        <v>6830</v>
      </c>
      <c r="C1366" s="2">
        <v>43779</v>
      </c>
      <c r="D1366" s="2">
        <v>43780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  <c r="V1366" s="3" t="str">
        <f>IF(M1366=People!$B$2, People!$A$2, IF(M1366=People!$B$3, People!$A$3, IF(M1366=People!$B$4, People!$A$4, IF(M1366=People!$B$5, People!$A$5, 0))))</f>
        <v>Anna Andreadi</v>
      </c>
      <c r="W1366" s="3" t="str">
        <f>IFERROR(VLOOKUP(Orders!$B1366,Returns!$B:$C,2,0),"No")</f>
        <v>No</v>
      </c>
      <c r="X1366" s="3" t="str">
        <f>IFERROR((INDEX(Returns!$C$2:$C$801, MATCH(B1366, Returns!$B$2:$B$801, 0))), "No")</f>
        <v>No</v>
      </c>
    </row>
    <row r="1367" spans="1:24">
      <c r="A1367" s="1">
        <v>1366</v>
      </c>
      <c r="B1367" t="s">
        <v>6830</v>
      </c>
      <c r="C1367" s="2">
        <v>43779</v>
      </c>
      <c r="D1367" s="2">
        <v>43780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  <c r="V1367" s="3" t="str">
        <f>IF(M1367=People!$B$2, People!$A$2, IF(M1367=People!$B$3, People!$A$3, IF(M1367=People!$B$4, People!$A$4, IF(M1367=People!$B$5, People!$A$5, 0))))</f>
        <v>Anna Andreadi</v>
      </c>
      <c r="W1367" s="3" t="str">
        <f>IFERROR(VLOOKUP(Orders!$B1367,Returns!$B:$C,2,0),"No")</f>
        <v>No</v>
      </c>
      <c r="X1367" s="3" t="str">
        <f>IFERROR((INDEX(Returns!$C$2:$C$801, MATCH(B1367, Returns!$B$2:$B$801, 0))), "No")</f>
        <v>No</v>
      </c>
    </row>
    <row r="1368" spans="1:24">
      <c r="A1368" s="1">
        <v>1367</v>
      </c>
      <c r="B1368" t="s">
        <v>6830</v>
      </c>
      <c r="C1368" s="2">
        <v>43779</v>
      </c>
      <c r="D1368" s="2">
        <v>43780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  <c r="V1368" s="3" t="str">
        <f>IF(M1368=People!$B$2, People!$A$2, IF(M1368=People!$B$3, People!$A$3, IF(M1368=People!$B$4, People!$A$4, IF(M1368=People!$B$5, People!$A$5, 0))))</f>
        <v>Anna Andreadi</v>
      </c>
      <c r="W1368" s="3" t="str">
        <f>IFERROR(VLOOKUP(Orders!$B1368,Returns!$B:$C,2,0),"No")</f>
        <v>No</v>
      </c>
      <c r="X1368" s="3" t="str">
        <f>IFERROR((INDEX(Returns!$C$2:$C$801, MATCH(B1368, Returns!$B$2:$B$801, 0))), "No")</f>
        <v>No</v>
      </c>
    </row>
    <row r="1369" spans="1:24">
      <c r="A1369" s="1">
        <v>1368</v>
      </c>
      <c r="B1369" t="s">
        <v>6830</v>
      </c>
      <c r="C1369" s="2">
        <v>43779</v>
      </c>
      <c r="D1369" s="2">
        <v>43780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  <c r="V1369" s="3" t="str">
        <f>IF(M1369=People!$B$2, People!$A$2, IF(M1369=People!$B$3, People!$A$3, IF(M1369=People!$B$4, People!$A$4, IF(M1369=People!$B$5, People!$A$5, 0))))</f>
        <v>Anna Andreadi</v>
      </c>
      <c r="W1369" s="3" t="str">
        <f>IFERROR(VLOOKUP(Orders!$B1369,Returns!$B:$C,2,0),"No")</f>
        <v>No</v>
      </c>
      <c r="X1369" s="3" t="str">
        <f>IFERROR((INDEX(Returns!$C$2:$C$801, MATCH(B1369, Returns!$B$2:$B$801, 0))), "No")</f>
        <v>No</v>
      </c>
    </row>
    <row r="1370" spans="1:24">
      <c r="A1370" s="1">
        <v>1369</v>
      </c>
      <c r="B1370" t="s">
        <v>6831</v>
      </c>
      <c r="C1370" s="2">
        <v>43654</v>
      </c>
      <c r="D1370" s="2">
        <v>43657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  <c r="V1370" s="3" t="str">
        <f>IF(M1370=People!$B$2, People!$A$2, IF(M1370=People!$B$3, People!$A$3, IF(M1370=People!$B$4, People!$A$4, IF(M1370=People!$B$5, People!$A$5, 0))))</f>
        <v>Anna Andreadi</v>
      </c>
      <c r="W1370" s="3" t="str">
        <f>IFERROR(VLOOKUP(Orders!$B1370,Returns!$B:$C,2,0),"No")</f>
        <v>No</v>
      </c>
      <c r="X1370" s="3" t="str">
        <f>IFERROR((INDEX(Returns!$C$2:$C$801, MATCH(B1370, Returns!$B$2:$B$801, 0))), "No")</f>
        <v>No</v>
      </c>
    </row>
    <row r="1371" spans="1:24">
      <c r="A1371" s="1">
        <v>1370</v>
      </c>
      <c r="B1371" t="s">
        <v>6832</v>
      </c>
      <c r="C1371" s="2">
        <v>43093</v>
      </c>
      <c r="D1371" s="2">
        <v>43097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  <c r="V1371" s="3" t="str">
        <f>IF(M1371=People!$B$2, People!$A$2, IF(M1371=People!$B$3, People!$A$3, IF(M1371=People!$B$4, People!$A$4, IF(M1371=People!$B$5, People!$A$5, 0))))</f>
        <v>Anna Andreadi</v>
      </c>
      <c r="W1371" s="3" t="str">
        <f>IFERROR(VLOOKUP(Orders!$B1371,Returns!$B:$C,2,0),"No")</f>
        <v>No</v>
      </c>
      <c r="X1371" s="3" t="str">
        <f>IFERROR((INDEX(Returns!$C$2:$C$801, MATCH(B1371, Returns!$B$2:$B$801, 0))), "No")</f>
        <v>No</v>
      </c>
    </row>
    <row r="1372" spans="1:24">
      <c r="A1372" s="1">
        <v>1371</v>
      </c>
      <c r="B1372" t="s">
        <v>6832</v>
      </c>
      <c r="C1372" s="2">
        <v>43093</v>
      </c>
      <c r="D1372" s="2">
        <v>43097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  <c r="V1372" s="3" t="str">
        <f>IF(M1372=People!$B$2, People!$A$2, IF(M1372=People!$B$3, People!$A$3, IF(M1372=People!$B$4, People!$A$4, IF(M1372=People!$B$5, People!$A$5, 0))))</f>
        <v>Anna Andreadi</v>
      </c>
      <c r="W1372" s="3" t="str">
        <f>IFERROR(VLOOKUP(Orders!$B1372,Returns!$B:$C,2,0),"No")</f>
        <v>No</v>
      </c>
      <c r="X1372" s="3" t="str">
        <f>IFERROR((INDEX(Returns!$C$2:$C$801, MATCH(B1372, Returns!$B$2:$B$801, 0))), "No")</f>
        <v>No</v>
      </c>
    </row>
    <row r="1373" spans="1:24">
      <c r="A1373" s="1">
        <v>1372</v>
      </c>
      <c r="B1373" t="s">
        <v>6833</v>
      </c>
      <c r="C1373" s="2">
        <v>43531</v>
      </c>
      <c r="D1373" s="2">
        <v>43536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  <c r="V1373" s="3" t="str">
        <f>IF(M1373=People!$B$2, People!$A$2, IF(M1373=People!$B$3, People!$A$3, IF(M1373=People!$B$4, People!$A$4, IF(M1373=People!$B$5, People!$A$5, 0))))</f>
        <v>Chuck Magee</v>
      </c>
      <c r="W1373" s="3" t="str">
        <f>IFERROR(VLOOKUP(Orders!$B1373,Returns!$B:$C,2,0),"No")</f>
        <v>No</v>
      </c>
      <c r="X1373" s="3" t="str">
        <f>IFERROR((INDEX(Returns!$C$2:$C$801, MATCH(B1373, Returns!$B$2:$B$801, 0))), "No")</f>
        <v>No</v>
      </c>
    </row>
    <row r="1374" spans="1:24">
      <c r="A1374" s="1">
        <v>1373</v>
      </c>
      <c r="B1374" t="s">
        <v>6834</v>
      </c>
      <c r="C1374" s="2">
        <v>42461</v>
      </c>
      <c r="D1374" s="2">
        <v>42466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  <c r="V1374" s="3" t="str">
        <f>IF(M1374=People!$B$2, People!$A$2, IF(M1374=People!$B$3, People!$A$3, IF(M1374=People!$B$4, People!$A$4, IF(M1374=People!$B$5, People!$A$5, 0))))</f>
        <v>Anna Andreadi</v>
      </c>
      <c r="W1374" s="3" t="str">
        <f>IFERROR(VLOOKUP(Orders!$B1374,Returns!$B:$C,2,0),"No")</f>
        <v>No</v>
      </c>
      <c r="X1374" s="3" t="str">
        <f>IFERROR((INDEX(Returns!$C$2:$C$801, MATCH(B1374, Returns!$B$2:$B$801, 0))), "No")</f>
        <v>No</v>
      </c>
    </row>
    <row r="1375" spans="1:24">
      <c r="A1375" s="1">
        <v>1374</v>
      </c>
      <c r="B1375" t="s">
        <v>6834</v>
      </c>
      <c r="C1375" s="2">
        <v>42461</v>
      </c>
      <c r="D1375" s="2">
        <v>42466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  <c r="V1375" s="3" t="str">
        <f>IF(M1375=People!$B$2, People!$A$2, IF(M1375=People!$B$3, People!$A$3, IF(M1375=People!$B$4, People!$A$4, IF(M1375=People!$B$5, People!$A$5, 0))))</f>
        <v>Anna Andreadi</v>
      </c>
      <c r="W1375" s="3" t="str">
        <f>IFERROR(VLOOKUP(Orders!$B1375,Returns!$B:$C,2,0),"No")</f>
        <v>No</v>
      </c>
      <c r="X1375" s="3" t="str">
        <f>IFERROR((INDEX(Returns!$C$2:$C$801, MATCH(B1375, Returns!$B$2:$B$801, 0))), "No")</f>
        <v>No</v>
      </c>
    </row>
    <row r="1376" spans="1:24">
      <c r="A1376" s="1">
        <v>1375</v>
      </c>
      <c r="B1376" t="s">
        <v>6835</v>
      </c>
      <c r="C1376" s="2">
        <v>42992</v>
      </c>
      <c r="D1376" s="2">
        <v>42997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  <c r="V1376" s="3" t="str">
        <f>IF(M1376=People!$B$2, People!$A$2, IF(M1376=People!$B$3, People!$A$3, IF(M1376=People!$B$4, People!$A$4, IF(M1376=People!$B$5, People!$A$5, 0))))</f>
        <v>Anna Andreadi</v>
      </c>
      <c r="W1376" s="3" t="str">
        <f>IFERROR(VLOOKUP(Orders!$B1376,Returns!$B:$C,2,0),"No")</f>
        <v>No</v>
      </c>
      <c r="X1376" s="3" t="str">
        <f>IFERROR((INDEX(Returns!$C$2:$C$801, MATCH(B1376, Returns!$B$2:$B$801, 0))), "No")</f>
        <v>No</v>
      </c>
    </row>
    <row r="1377" spans="1:24">
      <c r="A1377" s="1">
        <v>1376</v>
      </c>
      <c r="B1377" t="s">
        <v>5951</v>
      </c>
      <c r="C1377" s="2">
        <v>42586</v>
      </c>
      <c r="D1377" s="2">
        <v>42591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  <c r="V1377" s="3" t="str">
        <f>IF(M1377=People!$B$2, People!$A$2, IF(M1377=People!$B$3, People!$A$3, IF(M1377=People!$B$4, People!$A$4, IF(M1377=People!$B$5, People!$A$5, 0))))</f>
        <v>Anna Andreadi</v>
      </c>
      <c r="W1377" s="3" t="str">
        <f>IFERROR(VLOOKUP(Orders!$B1377,Returns!$B:$C,2,0),"No")</f>
        <v>Yes</v>
      </c>
      <c r="X1377" s="3" t="str">
        <f>IFERROR((INDEX(Returns!$C$2:$C$801, MATCH(B1377, Returns!$B$2:$B$801, 0))), "No")</f>
        <v>Yes</v>
      </c>
    </row>
    <row r="1378" spans="1:24">
      <c r="A1378" s="1">
        <v>1377</v>
      </c>
      <c r="B1378" t="s">
        <v>5951</v>
      </c>
      <c r="C1378" s="2">
        <v>42586</v>
      </c>
      <c r="D1378" s="2">
        <v>42591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  <c r="V1378" s="3" t="str">
        <f>IF(M1378=People!$B$2, People!$A$2, IF(M1378=People!$B$3, People!$A$3, IF(M1378=People!$B$4, People!$A$4, IF(M1378=People!$B$5, People!$A$5, 0))))</f>
        <v>Anna Andreadi</v>
      </c>
      <c r="W1378" s="3" t="str">
        <f>IFERROR(VLOOKUP(Orders!$B1378,Returns!$B:$C,2,0),"No")</f>
        <v>Yes</v>
      </c>
      <c r="X1378" s="3" t="str">
        <f>IFERROR((INDEX(Returns!$C$2:$C$801, MATCH(B1378, Returns!$B$2:$B$801, 0))), "No")</f>
        <v>Yes</v>
      </c>
    </row>
    <row r="1379" spans="1:24">
      <c r="A1379" s="1">
        <v>1378</v>
      </c>
      <c r="B1379" t="s">
        <v>5951</v>
      </c>
      <c r="C1379" s="2">
        <v>42586</v>
      </c>
      <c r="D1379" s="2">
        <v>42591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  <c r="V1379" s="3" t="str">
        <f>IF(M1379=People!$B$2, People!$A$2, IF(M1379=People!$B$3, People!$A$3, IF(M1379=People!$B$4, People!$A$4, IF(M1379=People!$B$5, People!$A$5, 0))))</f>
        <v>Anna Andreadi</v>
      </c>
      <c r="W1379" s="3" t="str">
        <f>IFERROR(VLOOKUP(Orders!$B1379,Returns!$B:$C,2,0),"No")</f>
        <v>Yes</v>
      </c>
      <c r="X1379" s="3" t="str">
        <f>IFERROR((INDEX(Returns!$C$2:$C$801, MATCH(B1379, Returns!$B$2:$B$801, 0))), "No")</f>
        <v>Yes</v>
      </c>
    </row>
    <row r="1380" spans="1:24">
      <c r="A1380" s="1">
        <v>1379</v>
      </c>
      <c r="B1380" t="s">
        <v>5951</v>
      </c>
      <c r="C1380" s="2">
        <v>42586</v>
      </c>
      <c r="D1380" s="2">
        <v>42591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  <c r="V1380" s="3" t="str">
        <f>IF(M1380=People!$B$2, People!$A$2, IF(M1380=People!$B$3, People!$A$3, IF(M1380=People!$B$4, People!$A$4, IF(M1380=People!$B$5, People!$A$5, 0))))</f>
        <v>Anna Andreadi</v>
      </c>
      <c r="W1380" s="3" t="str">
        <f>IFERROR(VLOOKUP(Orders!$B1380,Returns!$B:$C,2,0),"No")</f>
        <v>Yes</v>
      </c>
      <c r="X1380" s="3" t="str">
        <f>IFERROR((INDEX(Returns!$C$2:$C$801, MATCH(B1380, Returns!$B$2:$B$801, 0))), "No")</f>
        <v>Yes</v>
      </c>
    </row>
    <row r="1381" spans="1:24">
      <c r="A1381" s="1">
        <v>1380</v>
      </c>
      <c r="B1381" t="s">
        <v>5951</v>
      </c>
      <c r="C1381" s="2">
        <v>42586</v>
      </c>
      <c r="D1381" s="2">
        <v>42591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  <c r="V1381" s="3" t="str">
        <f>IF(M1381=People!$B$2, People!$A$2, IF(M1381=People!$B$3, People!$A$3, IF(M1381=People!$B$4, People!$A$4, IF(M1381=People!$B$5, People!$A$5, 0))))</f>
        <v>Anna Andreadi</v>
      </c>
      <c r="W1381" s="3" t="str">
        <f>IFERROR(VLOOKUP(Orders!$B1381,Returns!$B:$C,2,0),"No")</f>
        <v>Yes</v>
      </c>
      <c r="X1381" s="3" t="str">
        <f>IFERROR((INDEX(Returns!$C$2:$C$801, MATCH(B1381, Returns!$B$2:$B$801, 0))), "No")</f>
        <v>Yes</v>
      </c>
    </row>
    <row r="1382" spans="1:24">
      <c r="A1382" s="1">
        <v>1381</v>
      </c>
      <c r="B1382" t="s">
        <v>5951</v>
      </c>
      <c r="C1382" s="2">
        <v>42586</v>
      </c>
      <c r="D1382" s="2">
        <v>42591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  <c r="V1382" s="3" t="str">
        <f>IF(M1382=People!$B$2, People!$A$2, IF(M1382=People!$B$3, People!$A$3, IF(M1382=People!$B$4, People!$A$4, IF(M1382=People!$B$5, People!$A$5, 0))))</f>
        <v>Anna Andreadi</v>
      </c>
      <c r="W1382" s="3" t="str">
        <f>IFERROR(VLOOKUP(Orders!$B1382,Returns!$B:$C,2,0),"No")</f>
        <v>Yes</v>
      </c>
      <c r="X1382" s="3" t="str">
        <f>IFERROR((INDEX(Returns!$C$2:$C$801, MATCH(B1382, Returns!$B$2:$B$801, 0))), "No")</f>
        <v>Yes</v>
      </c>
    </row>
    <row r="1383" spans="1:24">
      <c r="A1383" s="1">
        <v>1382</v>
      </c>
      <c r="B1383" t="s">
        <v>6836</v>
      </c>
      <c r="C1383" s="2">
        <v>43346</v>
      </c>
      <c r="D1383" s="2">
        <v>43352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  <c r="V1383" s="3" t="str">
        <f>IF(M1383=People!$B$2, People!$A$2, IF(M1383=People!$B$3, People!$A$3, IF(M1383=People!$B$4, People!$A$4, IF(M1383=People!$B$5, People!$A$5, 0))))</f>
        <v>Kelly Williams</v>
      </c>
      <c r="W1383" s="3" t="str">
        <f>IFERROR(VLOOKUP(Orders!$B1383,Returns!$B:$C,2,0),"No")</f>
        <v>No</v>
      </c>
      <c r="X1383" s="3" t="str">
        <f>IFERROR((INDEX(Returns!$C$2:$C$801, MATCH(B1383, Returns!$B$2:$B$801, 0))), "No")</f>
        <v>No</v>
      </c>
    </row>
    <row r="1384" spans="1:24">
      <c r="A1384" s="1">
        <v>1383</v>
      </c>
      <c r="B1384" t="s">
        <v>6837</v>
      </c>
      <c r="C1384" s="2">
        <v>43136</v>
      </c>
      <c r="D1384" s="2">
        <v>43136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  <c r="V1384" s="3" t="str">
        <f>IF(M1384=People!$B$2, People!$A$2, IF(M1384=People!$B$3, People!$A$3, IF(M1384=People!$B$4, People!$A$4, IF(M1384=People!$B$5, People!$A$5, 0))))</f>
        <v>Cassandra Brandow</v>
      </c>
      <c r="W1384" s="3" t="str">
        <f>IFERROR(VLOOKUP(Orders!$B1384,Returns!$B:$C,2,0),"No")</f>
        <v>No</v>
      </c>
      <c r="X1384" s="3" t="str">
        <f>IFERROR((INDEX(Returns!$C$2:$C$801, MATCH(B1384, Returns!$B$2:$B$801, 0))), "No")</f>
        <v>No</v>
      </c>
    </row>
    <row r="1385" spans="1:24">
      <c r="A1385" s="1">
        <v>1384</v>
      </c>
      <c r="B1385" t="s">
        <v>6837</v>
      </c>
      <c r="C1385" s="2">
        <v>43136</v>
      </c>
      <c r="D1385" s="2">
        <v>43136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  <c r="V1385" s="3" t="str">
        <f>IF(M1385=People!$B$2, People!$A$2, IF(M1385=People!$B$3, People!$A$3, IF(M1385=People!$B$4, People!$A$4, IF(M1385=People!$B$5, People!$A$5, 0))))</f>
        <v>Cassandra Brandow</v>
      </c>
      <c r="W1385" s="3" t="str">
        <f>IFERROR(VLOOKUP(Orders!$B1385,Returns!$B:$C,2,0),"No")</f>
        <v>No</v>
      </c>
      <c r="X1385" s="3" t="str">
        <f>IFERROR((INDEX(Returns!$C$2:$C$801, MATCH(B1385, Returns!$B$2:$B$801, 0))), "No")</f>
        <v>No</v>
      </c>
    </row>
    <row r="1386" spans="1:24">
      <c r="A1386" s="1">
        <v>1385</v>
      </c>
      <c r="B1386" t="s">
        <v>6837</v>
      </c>
      <c r="C1386" s="2">
        <v>43136</v>
      </c>
      <c r="D1386" s="2">
        <v>43136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  <c r="V1386" s="3" t="str">
        <f>IF(M1386=People!$B$2, People!$A$2, IF(M1386=People!$B$3, People!$A$3, IF(M1386=People!$B$4, People!$A$4, IF(M1386=People!$B$5, People!$A$5, 0))))</f>
        <v>Cassandra Brandow</v>
      </c>
      <c r="W1386" s="3" t="str">
        <f>IFERROR(VLOOKUP(Orders!$B1386,Returns!$B:$C,2,0),"No")</f>
        <v>No</v>
      </c>
      <c r="X1386" s="3" t="str">
        <f>IFERROR((INDEX(Returns!$C$2:$C$801, MATCH(B1386, Returns!$B$2:$B$801, 0))), "No")</f>
        <v>No</v>
      </c>
    </row>
    <row r="1387" spans="1:24">
      <c r="A1387" s="1">
        <v>1386</v>
      </c>
      <c r="B1387" t="s">
        <v>6837</v>
      </c>
      <c r="C1387" s="2">
        <v>43136</v>
      </c>
      <c r="D1387" s="2">
        <v>43136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  <c r="V1387" s="3" t="str">
        <f>IF(M1387=People!$B$2, People!$A$2, IF(M1387=People!$B$3, People!$A$3, IF(M1387=People!$B$4, People!$A$4, IF(M1387=People!$B$5, People!$A$5, 0))))</f>
        <v>Cassandra Brandow</v>
      </c>
      <c r="W1387" s="3" t="str">
        <f>IFERROR(VLOOKUP(Orders!$B1387,Returns!$B:$C,2,0),"No")</f>
        <v>No</v>
      </c>
      <c r="X1387" s="3" t="str">
        <f>IFERROR((INDEX(Returns!$C$2:$C$801, MATCH(B1387, Returns!$B$2:$B$801, 0))), "No")</f>
        <v>No</v>
      </c>
    </row>
    <row r="1388" spans="1:24">
      <c r="A1388" s="1">
        <v>1387</v>
      </c>
      <c r="B1388" t="s">
        <v>6837</v>
      </c>
      <c r="C1388" s="2">
        <v>43136</v>
      </c>
      <c r="D1388" s="2">
        <v>43136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  <c r="V1388" s="3" t="str">
        <f>IF(M1388=People!$B$2, People!$A$2, IF(M1388=People!$B$3, People!$A$3, IF(M1388=People!$B$4, People!$A$4, IF(M1388=People!$B$5, People!$A$5, 0))))</f>
        <v>Cassandra Brandow</v>
      </c>
      <c r="W1388" s="3" t="str">
        <f>IFERROR(VLOOKUP(Orders!$B1388,Returns!$B:$C,2,0),"No")</f>
        <v>No</v>
      </c>
      <c r="X1388" s="3" t="str">
        <f>IFERROR((INDEX(Returns!$C$2:$C$801, MATCH(B1388, Returns!$B$2:$B$801, 0))), "No")</f>
        <v>No</v>
      </c>
    </row>
    <row r="1389" spans="1:24">
      <c r="A1389" s="1">
        <v>1388</v>
      </c>
      <c r="B1389" t="s">
        <v>6837</v>
      </c>
      <c r="C1389" s="2">
        <v>43136</v>
      </c>
      <c r="D1389" s="2">
        <v>43136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  <c r="V1389" s="3" t="str">
        <f>IF(M1389=People!$B$2, People!$A$2, IF(M1389=People!$B$3, People!$A$3, IF(M1389=People!$B$4, People!$A$4, IF(M1389=People!$B$5, People!$A$5, 0))))</f>
        <v>Cassandra Brandow</v>
      </c>
      <c r="W1389" s="3" t="str">
        <f>IFERROR(VLOOKUP(Orders!$B1389,Returns!$B:$C,2,0),"No")</f>
        <v>No</v>
      </c>
      <c r="X1389" s="3" t="str">
        <f>IFERROR((INDEX(Returns!$C$2:$C$801, MATCH(B1389, Returns!$B$2:$B$801, 0))), "No")</f>
        <v>No</v>
      </c>
    </row>
    <row r="1390" spans="1:24">
      <c r="A1390" s="1">
        <v>1389</v>
      </c>
      <c r="B1390" t="s">
        <v>6837</v>
      </c>
      <c r="C1390" s="2">
        <v>43136</v>
      </c>
      <c r="D1390" s="2">
        <v>43136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  <c r="V1390" s="3" t="str">
        <f>IF(M1390=People!$B$2, People!$A$2, IF(M1390=People!$B$3, People!$A$3, IF(M1390=People!$B$4, People!$A$4, IF(M1390=People!$B$5, People!$A$5, 0))))</f>
        <v>Cassandra Brandow</v>
      </c>
      <c r="W1390" s="3" t="str">
        <f>IFERROR(VLOOKUP(Orders!$B1390,Returns!$B:$C,2,0),"No")</f>
        <v>No</v>
      </c>
      <c r="X1390" s="3" t="str">
        <f>IFERROR((INDEX(Returns!$C$2:$C$801, MATCH(B1390, Returns!$B$2:$B$801, 0))), "No")</f>
        <v>No</v>
      </c>
    </row>
    <row r="1391" spans="1:24">
      <c r="A1391" s="1">
        <v>1390</v>
      </c>
      <c r="B1391" t="s">
        <v>6837</v>
      </c>
      <c r="C1391" s="2">
        <v>43136</v>
      </c>
      <c r="D1391" s="2">
        <v>43136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  <c r="V1391" s="3" t="str">
        <f>IF(M1391=People!$B$2, People!$A$2, IF(M1391=People!$B$3, People!$A$3, IF(M1391=People!$B$4, People!$A$4, IF(M1391=People!$B$5, People!$A$5, 0))))</f>
        <v>Cassandra Brandow</v>
      </c>
      <c r="W1391" s="3" t="str">
        <f>IFERROR(VLOOKUP(Orders!$B1391,Returns!$B:$C,2,0),"No")</f>
        <v>No</v>
      </c>
      <c r="X1391" s="3" t="str">
        <f>IFERROR((INDEX(Returns!$C$2:$C$801, MATCH(B1391, Returns!$B$2:$B$801, 0))), "No")</f>
        <v>No</v>
      </c>
    </row>
    <row r="1392" spans="1:24">
      <c r="A1392" s="1">
        <v>1391</v>
      </c>
      <c r="B1392" t="s">
        <v>6837</v>
      </c>
      <c r="C1392" s="2">
        <v>43136</v>
      </c>
      <c r="D1392" s="2">
        <v>43136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  <c r="V1392" s="3" t="str">
        <f>IF(M1392=People!$B$2, People!$A$2, IF(M1392=People!$B$3, People!$A$3, IF(M1392=People!$B$4, People!$A$4, IF(M1392=People!$B$5, People!$A$5, 0))))</f>
        <v>Cassandra Brandow</v>
      </c>
      <c r="W1392" s="3" t="str">
        <f>IFERROR(VLOOKUP(Orders!$B1392,Returns!$B:$C,2,0),"No")</f>
        <v>No</v>
      </c>
      <c r="X1392" s="3" t="str">
        <f>IFERROR((INDEX(Returns!$C$2:$C$801, MATCH(B1392, Returns!$B$2:$B$801, 0))), "No")</f>
        <v>No</v>
      </c>
    </row>
    <row r="1393" spans="1:24">
      <c r="A1393" s="1">
        <v>1392</v>
      </c>
      <c r="B1393" t="s">
        <v>6837</v>
      </c>
      <c r="C1393" s="2">
        <v>43136</v>
      </c>
      <c r="D1393" s="2">
        <v>43136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  <c r="V1393" s="3" t="str">
        <f>IF(M1393=People!$B$2, People!$A$2, IF(M1393=People!$B$3, People!$A$3, IF(M1393=People!$B$4, People!$A$4, IF(M1393=People!$B$5, People!$A$5, 0))))</f>
        <v>Cassandra Brandow</v>
      </c>
      <c r="W1393" s="3" t="str">
        <f>IFERROR(VLOOKUP(Orders!$B1393,Returns!$B:$C,2,0),"No")</f>
        <v>No</v>
      </c>
      <c r="X1393" s="3" t="str">
        <f>IFERROR((INDEX(Returns!$C$2:$C$801, MATCH(B1393, Returns!$B$2:$B$801, 0))), "No")</f>
        <v>No</v>
      </c>
    </row>
    <row r="1394" spans="1:24">
      <c r="A1394" s="1">
        <v>1393</v>
      </c>
      <c r="B1394" t="s">
        <v>6837</v>
      </c>
      <c r="C1394" s="2">
        <v>43136</v>
      </c>
      <c r="D1394" s="2">
        <v>43136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  <c r="V1394" s="3" t="str">
        <f>IF(M1394=People!$B$2, People!$A$2, IF(M1394=People!$B$3, People!$A$3, IF(M1394=People!$B$4, People!$A$4, IF(M1394=People!$B$5, People!$A$5, 0))))</f>
        <v>Cassandra Brandow</v>
      </c>
      <c r="W1394" s="3" t="str">
        <f>IFERROR(VLOOKUP(Orders!$B1394,Returns!$B:$C,2,0),"No")</f>
        <v>No</v>
      </c>
      <c r="X1394" s="3" t="str">
        <f>IFERROR((INDEX(Returns!$C$2:$C$801, MATCH(B1394, Returns!$B$2:$B$801, 0))), "No")</f>
        <v>No</v>
      </c>
    </row>
    <row r="1395" spans="1:24">
      <c r="A1395" s="1">
        <v>1394</v>
      </c>
      <c r="B1395" t="s">
        <v>6838</v>
      </c>
      <c r="C1395" s="2">
        <v>43649</v>
      </c>
      <c r="D1395" s="2">
        <v>43650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  <c r="V1395" s="3" t="str">
        <f>IF(M1395=People!$B$2, People!$A$2, IF(M1395=People!$B$3, People!$A$3, IF(M1395=People!$B$4, People!$A$4, IF(M1395=People!$B$5, People!$A$5, 0))))</f>
        <v>Cassandra Brandow</v>
      </c>
      <c r="W1395" s="3" t="str">
        <f>IFERROR(VLOOKUP(Orders!$B1395,Returns!$B:$C,2,0),"No")</f>
        <v>No</v>
      </c>
      <c r="X1395" s="3" t="str">
        <f>IFERROR((INDEX(Returns!$C$2:$C$801, MATCH(B1395, Returns!$B$2:$B$801, 0))), "No")</f>
        <v>No</v>
      </c>
    </row>
    <row r="1396" spans="1:24">
      <c r="A1396" s="1">
        <v>1395</v>
      </c>
      <c r="B1396" t="s">
        <v>6839</v>
      </c>
      <c r="C1396" s="2">
        <v>43747</v>
      </c>
      <c r="D1396" s="2">
        <v>43752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  <c r="V1396" s="3" t="str">
        <f>IF(M1396=People!$B$2, People!$A$2, IF(M1396=People!$B$3, People!$A$3, IF(M1396=People!$B$4, People!$A$4, IF(M1396=People!$B$5, People!$A$5, 0))))</f>
        <v>Kelly Williams</v>
      </c>
      <c r="W1396" s="3" t="str">
        <f>IFERROR(VLOOKUP(Orders!$B1396,Returns!$B:$C,2,0),"No")</f>
        <v>No</v>
      </c>
      <c r="X1396" s="3" t="str">
        <f>IFERROR((INDEX(Returns!$C$2:$C$801, MATCH(B1396, Returns!$B$2:$B$801, 0))), "No")</f>
        <v>No</v>
      </c>
    </row>
    <row r="1397" spans="1:24">
      <c r="A1397" s="1">
        <v>1396</v>
      </c>
      <c r="B1397" t="s">
        <v>6839</v>
      </c>
      <c r="C1397" s="2">
        <v>43747</v>
      </c>
      <c r="D1397" s="2">
        <v>43752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3" t="str">
        <f>IF(M1397=People!$B$2, People!$A$2, IF(M1397=People!$B$3, People!$A$3, IF(M1397=People!$B$4, People!$A$4, IF(M1397=People!$B$5, People!$A$5, 0))))</f>
        <v>Kelly Williams</v>
      </c>
      <c r="W1397" s="3" t="str">
        <f>IFERROR(VLOOKUP(Orders!$B1397,Returns!$B:$C,2,0),"No")</f>
        <v>No</v>
      </c>
      <c r="X1397" s="3" t="str">
        <f>IFERROR((INDEX(Returns!$C$2:$C$801, MATCH(B1397, Returns!$B$2:$B$801, 0))), "No")</f>
        <v>No</v>
      </c>
    </row>
    <row r="1398" spans="1:24">
      <c r="A1398" s="1">
        <v>1397</v>
      </c>
      <c r="B1398" t="s">
        <v>6840</v>
      </c>
      <c r="C1398" s="2">
        <v>43428</v>
      </c>
      <c r="D1398" s="2">
        <v>43430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  <c r="V1398" s="3" t="str">
        <f>IF(M1398=People!$B$2, People!$A$2, IF(M1398=People!$B$3, People!$A$3, IF(M1398=People!$B$4, People!$A$4, IF(M1398=People!$B$5, People!$A$5, 0))))</f>
        <v>Chuck Magee</v>
      </c>
      <c r="W1398" s="3" t="str">
        <f>IFERROR(VLOOKUP(Orders!$B1398,Returns!$B:$C,2,0),"No")</f>
        <v>No</v>
      </c>
      <c r="X1398" s="3" t="str">
        <f>IFERROR((INDEX(Returns!$C$2:$C$801, MATCH(B1398, Returns!$B$2:$B$801, 0))), "No")</f>
        <v>No</v>
      </c>
    </row>
    <row r="1399" spans="1:24">
      <c r="A1399" s="1">
        <v>1398</v>
      </c>
      <c r="B1399" t="s">
        <v>6840</v>
      </c>
      <c r="C1399" s="2">
        <v>43428</v>
      </c>
      <c r="D1399" s="2">
        <v>43430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  <c r="V1399" s="3" t="str">
        <f>IF(M1399=People!$B$2, People!$A$2, IF(M1399=People!$B$3, People!$A$3, IF(M1399=People!$B$4, People!$A$4, IF(M1399=People!$B$5, People!$A$5, 0))))</f>
        <v>Chuck Magee</v>
      </c>
      <c r="W1399" s="3" t="str">
        <f>IFERROR(VLOOKUP(Orders!$B1399,Returns!$B:$C,2,0),"No")</f>
        <v>No</v>
      </c>
      <c r="X1399" s="3" t="str">
        <f>IFERROR((INDEX(Returns!$C$2:$C$801, MATCH(B1399, Returns!$B$2:$B$801, 0))), "No")</f>
        <v>No</v>
      </c>
    </row>
    <row r="1400" spans="1:24">
      <c r="A1400" s="1">
        <v>1399</v>
      </c>
      <c r="B1400" t="s">
        <v>6840</v>
      </c>
      <c r="C1400" s="2">
        <v>43428</v>
      </c>
      <c r="D1400" s="2">
        <v>43430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  <c r="V1400" s="3" t="str">
        <f>IF(M1400=People!$B$2, People!$A$2, IF(M1400=People!$B$3, People!$A$3, IF(M1400=People!$B$4, People!$A$4, IF(M1400=People!$B$5, People!$A$5, 0))))</f>
        <v>Chuck Magee</v>
      </c>
      <c r="W1400" s="3" t="str">
        <f>IFERROR(VLOOKUP(Orders!$B1400,Returns!$B:$C,2,0),"No")</f>
        <v>No</v>
      </c>
      <c r="X1400" s="3" t="str">
        <f>IFERROR((INDEX(Returns!$C$2:$C$801, MATCH(B1400, Returns!$B$2:$B$801, 0))), "No")</f>
        <v>No</v>
      </c>
    </row>
    <row r="1401" spans="1:24">
      <c r="A1401" s="1">
        <v>1400</v>
      </c>
      <c r="B1401" t="s">
        <v>6840</v>
      </c>
      <c r="C1401" s="2">
        <v>43428</v>
      </c>
      <c r="D1401" s="2">
        <v>43430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  <c r="V1401" s="3" t="str">
        <f>IF(M1401=People!$B$2, People!$A$2, IF(M1401=People!$B$3, People!$A$3, IF(M1401=People!$B$4, People!$A$4, IF(M1401=People!$B$5, People!$A$5, 0))))</f>
        <v>Chuck Magee</v>
      </c>
      <c r="W1401" s="3" t="str">
        <f>IFERROR(VLOOKUP(Orders!$B1401,Returns!$B:$C,2,0),"No")</f>
        <v>No</v>
      </c>
      <c r="X1401" s="3" t="str">
        <f>IFERROR((INDEX(Returns!$C$2:$C$801, MATCH(B1401, Returns!$B$2:$B$801, 0))), "No")</f>
        <v>No</v>
      </c>
    </row>
    <row r="1402" spans="1:24">
      <c r="A1402" s="1">
        <v>1401</v>
      </c>
      <c r="B1402" t="s">
        <v>6084</v>
      </c>
      <c r="C1402" s="2">
        <v>43405</v>
      </c>
      <c r="D1402" s="2">
        <v>43409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  <c r="V1402" s="3" t="str">
        <f>IF(M1402=People!$B$2, People!$A$2, IF(M1402=People!$B$3, People!$A$3, IF(M1402=People!$B$4, People!$A$4, IF(M1402=People!$B$5, People!$A$5, 0))))</f>
        <v>Cassandra Brandow</v>
      </c>
      <c r="W1402" s="3" t="str">
        <f>IFERROR(VLOOKUP(Orders!$B1402,Returns!$B:$C,2,0),"No")</f>
        <v>Yes</v>
      </c>
      <c r="X1402" s="3" t="str">
        <f>IFERROR((INDEX(Returns!$C$2:$C$801, MATCH(B1402, Returns!$B$2:$B$801, 0))), "No")</f>
        <v>Yes</v>
      </c>
    </row>
    <row r="1403" spans="1:24">
      <c r="A1403" s="1">
        <v>1402</v>
      </c>
      <c r="B1403" t="s">
        <v>6084</v>
      </c>
      <c r="C1403" s="2">
        <v>43405</v>
      </c>
      <c r="D1403" s="2">
        <v>43409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  <c r="V1403" s="3" t="str">
        <f>IF(M1403=People!$B$2, People!$A$2, IF(M1403=People!$B$3, People!$A$3, IF(M1403=People!$B$4, People!$A$4, IF(M1403=People!$B$5, People!$A$5, 0))))</f>
        <v>Cassandra Brandow</v>
      </c>
      <c r="W1403" s="3" t="str">
        <f>IFERROR(VLOOKUP(Orders!$B1403,Returns!$B:$C,2,0),"No")</f>
        <v>Yes</v>
      </c>
      <c r="X1403" s="3" t="str">
        <f>IFERROR((INDEX(Returns!$C$2:$C$801, MATCH(B1403, Returns!$B$2:$B$801, 0))), "No")</f>
        <v>Yes</v>
      </c>
    </row>
    <row r="1404" spans="1:24">
      <c r="A1404" s="1">
        <v>1403</v>
      </c>
      <c r="B1404" t="s">
        <v>6841</v>
      </c>
      <c r="C1404" s="2">
        <v>43209</v>
      </c>
      <c r="D1404" s="2">
        <v>43215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  <c r="V1404" s="3" t="str">
        <f>IF(M1404=People!$B$2, People!$A$2, IF(M1404=People!$B$3, People!$A$3, IF(M1404=People!$B$4, People!$A$4, IF(M1404=People!$B$5, People!$A$5, 0))))</f>
        <v>Chuck Magee</v>
      </c>
      <c r="W1404" s="3" t="str">
        <f>IFERROR(VLOOKUP(Orders!$B1404,Returns!$B:$C,2,0),"No")</f>
        <v>No</v>
      </c>
      <c r="X1404" s="3" t="str">
        <f>IFERROR((INDEX(Returns!$C$2:$C$801, MATCH(B1404, Returns!$B$2:$B$801, 0))), "No")</f>
        <v>No</v>
      </c>
    </row>
    <row r="1405" spans="1:24">
      <c r="A1405" s="1">
        <v>1404</v>
      </c>
      <c r="B1405" t="s">
        <v>6841</v>
      </c>
      <c r="C1405" s="2">
        <v>43209</v>
      </c>
      <c r="D1405" s="2">
        <v>43215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  <c r="V1405" s="3" t="str">
        <f>IF(M1405=People!$B$2, People!$A$2, IF(M1405=People!$B$3, People!$A$3, IF(M1405=People!$B$4, People!$A$4, IF(M1405=People!$B$5, People!$A$5, 0))))</f>
        <v>Chuck Magee</v>
      </c>
      <c r="W1405" s="3" t="str">
        <f>IFERROR(VLOOKUP(Orders!$B1405,Returns!$B:$C,2,0),"No")</f>
        <v>No</v>
      </c>
      <c r="X1405" s="3" t="str">
        <f>IFERROR((INDEX(Returns!$C$2:$C$801, MATCH(B1405, Returns!$B$2:$B$801, 0))), "No")</f>
        <v>No</v>
      </c>
    </row>
    <row r="1406" spans="1:24">
      <c r="A1406" s="1">
        <v>1405</v>
      </c>
      <c r="B1406" t="s">
        <v>6842</v>
      </c>
      <c r="C1406" s="2">
        <v>42466</v>
      </c>
      <c r="D1406" s="2">
        <v>42468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  <c r="V1406" s="3" t="str">
        <f>IF(M1406=People!$B$2, People!$A$2, IF(M1406=People!$B$3, People!$A$3, IF(M1406=People!$B$4, People!$A$4, IF(M1406=People!$B$5, People!$A$5, 0))))</f>
        <v>Chuck Magee</v>
      </c>
      <c r="W1406" s="3" t="str">
        <f>IFERROR(VLOOKUP(Orders!$B1406,Returns!$B:$C,2,0),"No")</f>
        <v>No</v>
      </c>
      <c r="X1406" s="3" t="str">
        <f>IFERROR((INDEX(Returns!$C$2:$C$801, MATCH(B1406, Returns!$B$2:$B$801, 0))), "No")</f>
        <v>No</v>
      </c>
    </row>
    <row r="1407" spans="1:24">
      <c r="A1407" s="1">
        <v>1406</v>
      </c>
      <c r="B1407" t="s">
        <v>6842</v>
      </c>
      <c r="C1407" s="2">
        <v>42466</v>
      </c>
      <c r="D1407" s="2">
        <v>42468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  <c r="V1407" s="3" t="str">
        <f>IF(M1407=People!$B$2, People!$A$2, IF(M1407=People!$B$3, People!$A$3, IF(M1407=People!$B$4, People!$A$4, IF(M1407=People!$B$5, People!$A$5, 0))))</f>
        <v>Chuck Magee</v>
      </c>
      <c r="W1407" s="3" t="str">
        <f>IFERROR(VLOOKUP(Orders!$B1407,Returns!$B:$C,2,0),"No")</f>
        <v>No</v>
      </c>
      <c r="X1407" s="3" t="str">
        <f>IFERROR((INDEX(Returns!$C$2:$C$801, MATCH(B1407, Returns!$B$2:$B$801, 0))), "No")</f>
        <v>No</v>
      </c>
    </row>
    <row r="1408" spans="1:24">
      <c r="A1408" s="1">
        <v>1407</v>
      </c>
      <c r="B1408" t="s">
        <v>6842</v>
      </c>
      <c r="C1408" s="2">
        <v>42466</v>
      </c>
      <c r="D1408" s="2">
        <v>42468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  <c r="V1408" s="3" t="str">
        <f>IF(M1408=People!$B$2, People!$A$2, IF(M1408=People!$B$3, People!$A$3, IF(M1408=People!$B$4, People!$A$4, IF(M1408=People!$B$5, People!$A$5, 0))))</f>
        <v>Chuck Magee</v>
      </c>
      <c r="W1408" s="3" t="str">
        <f>IFERROR(VLOOKUP(Orders!$B1408,Returns!$B:$C,2,0),"No")</f>
        <v>No</v>
      </c>
      <c r="X1408" s="3" t="str">
        <f>IFERROR((INDEX(Returns!$C$2:$C$801, MATCH(B1408, Returns!$B$2:$B$801, 0))), "No")</f>
        <v>No</v>
      </c>
    </row>
    <row r="1409" spans="1:24">
      <c r="A1409" s="1">
        <v>1408</v>
      </c>
      <c r="B1409" t="s">
        <v>6843</v>
      </c>
      <c r="C1409" s="2">
        <v>43345</v>
      </c>
      <c r="D1409" s="2">
        <v>43349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  <c r="V1409" s="3" t="str">
        <f>IF(M1409=People!$B$2, People!$A$2, IF(M1409=People!$B$3, People!$A$3, IF(M1409=People!$B$4, People!$A$4, IF(M1409=People!$B$5, People!$A$5, 0))))</f>
        <v>Chuck Magee</v>
      </c>
      <c r="W1409" s="3" t="str">
        <f>IFERROR(VLOOKUP(Orders!$B1409,Returns!$B:$C,2,0),"No")</f>
        <v>No</v>
      </c>
      <c r="X1409" s="3" t="str">
        <f>IFERROR((INDEX(Returns!$C$2:$C$801, MATCH(B1409, Returns!$B$2:$B$801, 0))), "No")</f>
        <v>No</v>
      </c>
    </row>
    <row r="1410" spans="1:24">
      <c r="A1410" s="1">
        <v>1409</v>
      </c>
      <c r="B1410" t="s">
        <v>6843</v>
      </c>
      <c r="C1410" s="2">
        <v>43345</v>
      </c>
      <c r="D1410" s="2">
        <v>43349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  <c r="V1410" s="3" t="str">
        <f>IF(M1410=People!$B$2, People!$A$2, IF(M1410=People!$B$3, People!$A$3, IF(M1410=People!$B$4, People!$A$4, IF(M1410=People!$B$5, People!$A$5, 0))))</f>
        <v>Chuck Magee</v>
      </c>
      <c r="W1410" s="3" t="str">
        <f>IFERROR(VLOOKUP(Orders!$B1410,Returns!$B:$C,2,0),"No")</f>
        <v>No</v>
      </c>
      <c r="X1410" s="3" t="str">
        <f>IFERROR((INDEX(Returns!$C$2:$C$801, MATCH(B1410, Returns!$B$2:$B$801, 0))), "No")</f>
        <v>No</v>
      </c>
    </row>
    <row r="1411" spans="1:24">
      <c r="A1411" s="1">
        <v>1410</v>
      </c>
      <c r="B1411" t="s">
        <v>6844</v>
      </c>
      <c r="C1411" s="2">
        <v>43368</v>
      </c>
      <c r="D1411" s="2">
        <v>43373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  <c r="V1411" s="3" t="str">
        <f>IF(M1411=People!$B$2, People!$A$2, IF(M1411=People!$B$3, People!$A$3, IF(M1411=People!$B$4, People!$A$4, IF(M1411=People!$B$5, People!$A$5, 0))))</f>
        <v>Anna Andreadi</v>
      </c>
      <c r="W1411" s="3" t="str">
        <f>IFERROR(VLOOKUP(Orders!$B1411,Returns!$B:$C,2,0),"No")</f>
        <v>No</v>
      </c>
      <c r="X1411" s="3" t="str">
        <f>IFERROR((INDEX(Returns!$C$2:$C$801, MATCH(B1411, Returns!$B$2:$B$801, 0))), "No")</f>
        <v>No</v>
      </c>
    </row>
    <row r="1412" spans="1:24">
      <c r="A1412" s="1">
        <v>1411</v>
      </c>
      <c r="B1412" t="s">
        <v>6845</v>
      </c>
      <c r="C1412" s="2">
        <v>43773</v>
      </c>
      <c r="D1412" s="2">
        <v>43780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  <c r="V1412" s="3" t="str">
        <f>IF(M1412=People!$B$2, People!$A$2, IF(M1412=People!$B$3, People!$A$3, IF(M1412=People!$B$4, People!$A$4, IF(M1412=People!$B$5, People!$A$5, 0))))</f>
        <v>Kelly Williams</v>
      </c>
      <c r="W1412" s="3" t="str">
        <f>IFERROR(VLOOKUP(Orders!$B1412,Returns!$B:$C,2,0),"No")</f>
        <v>No</v>
      </c>
      <c r="X1412" s="3" t="str">
        <f>IFERROR((INDEX(Returns!$C$2:$C$801, MATCH(B1412, Returns!$B$2:$B$801, 0))), "No")</f>
        <v>No</v>
      </c>
    </row>
    <row r="1413" spans="1:24">
      <c r="A1413" s="1">
        <v>1412</v>
      </c>
      <c r="B1413" t="s">
        <v>6846</v>
      </c>
      <c r="C1413" s="2">
        <v>43290</v>
      </c>
      <c r="D1413" s="2">
        <v>43294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3" t="str">
        <f>IF(M1413=People!$B$2, People!$A$2, IF(M1413=People!$B$3, People!$A$3, IF(M1413=People!$B$4, People!$A$4, IF(M1413=People!$B$5, People!$A$5, 0))))</f>
        <v>Chuck Magee</v>
      </c>
      <c r="W1413" s="3" t="str">
        <f>IFERROR(VLOOKUP(Orders!$B1413,Returns!$B:$C,2,0),"No")</f>
        <v>No</v>
      </c>
      <c r="X1413" s="3" t="str">
        <f>IFERROR((INDEX(Returns!$C$2:$C$801, MATCH(B1413, Returns!$B$2:$B$801, 0))), "No")</f>
        <v>No</v>
      </c>
    </row>
    <row r="1414" spans="1:24">
      <c r="A1414" s="1">
        <v>1413</v>
      </c>
      <c r="B1414" t="s">
        <v>6846</v>
      </c>
      <c r="C1414" s="2">
        <v>43290</v>
      </c>
      <c r="D1414" s="2">
        <v>43294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  <c r="V1414" s="3" t="str">
        <f>IF(M1414=People!$B$2, People!$A$2, IF(M1414=People!$B$3, People!$A$3, IF(M1414=People!$B$4, People!$A$4, IF(M1414=People!$B$5, People!$A$5, 0))))</f>
        <v>Chuck Magee</v>
      </c>
      <c r="W1414" s="3" t="str">
        <f>IFERROR(VLOOKUP(Orders!$B1414,Returns!$B:$C,2,0),"No")</f>
        <v>No</v>
      </c>
      <c r="X1414" s="3" t="str">
        <f>IFERROR((INDEX(Returns!$C$2:$C$801, MATCH(B1414, Returns!$B$2:$B$801, 0))), "No")</f>
        <v>No</v>
      </c>
    </row>
    <row r="1415" spans="1:24">
      <c r="A1415" s="1">
        <v>1414</v>
      </c>
      <c r="B1415" t="s">
        <v>6847</v>
      </c>
      <c r="C1415" s="2">
        <v>42551</v>
      </c>
      <c r="D1415" s="2">
        <v>42556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  <c r="V1415" s="3" t="str">
        <f>IF(M1415=People!$B$2, People!$A$2, IF(M1415=People!$B$3, People!$A$3, IF(M1415=People!$B$4, People!$A$4, IF(M1415=People!$B$5, People!$A$5, 0))))</f>
        <v>Chuck Magee</v>
      </c>
      <c r="W1415" s="3" t="str">
        <f>IFERROR(VLOOKUP(Orders!$B1415,Returns!$B:$C,2,0),"No")</f>
        <v>No</v>
      </c>
      <c r="X1415" s="3" t="str">
        <f>IFERROR((INDEX(Returns!$C$2:$C$801, MATCH(B1415, Returns!$B$2:$B$801, 0))), "No")</f>
        <v>No</v>
      </c>
    </row>
    <row r="1416" spans="1:24">
      <c r="A1416" s="1">
        <v>1415</v>
      </c>
      <c r="B1416" t="s">
        <v>6110</v>
      </c>
      <c r="C1416" s="2">
        <v>43493</v>
      </c>
      <c r="D1416" s="2">
        <v>43496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  <c r="V1416" s="3" t="str">
        <f>IF(M1416=People!$B$2, People!$A$2, IF(M1416=People!$B$3, People!$A$3, IF(M1416=People!$B$4, People!$A$4, IF(M1416=People!$B$5, People!$A$5, 0))))</f>
        <v>Anna Andreadi</v>
      </c>
      <c r="W1416" s="3" t="str">
        <f>IFERROR(VLOOKUP(Orders!$B1416,Returns!$B:$C,2,0),"No")</f>
        <v>Yes</v>
      </c>
      <c r="X1416" s="3" t="str">
        <f>IFERROR((INDEX(Returns!$C$2:$C$801, MATCH(B1416, Returns!$B$2:$B$801, 0))), "No")</f>
        <v>Yes</v>
      </c>
    </row>
    <row r="1417" spans="1:24">
      <c r="A1417" s="1">
        <v>1416</v>
      </c>
      <c r="B1417" t="s">
        <v>6110</v>
      </c>
      <c r="C1417" s="2">
        <v>43493</v>
      </c>
      <c r="D1417" s="2">
        <v>43496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  <c r="V1417" s="3" t="str">
        <f>IF(M1417=People!$B$2, People!$A$2, IF(M1417=People!$B$3, People!$A$3, IF(M1417=People!$B$4, People!$A$4, IF(M1417=People!$B$5, People!$A$5, 0))))</f>
        <v>Anna Andreadi</v>
      </c>
      <c r="W1417" s="3" t="str">
        <f>IFERROR(VLOOKUP(Orders!$B1417,Returns!$B:$C,2,0),"No")</f>
        <v>Yes</v>
      </c>
      <c r="X1417" s="3" t="str">
        <f>IFERROR((INDEX(Returns!$C$2:$C$801, MATCH(B1417, Returns!$B$2:$B$801, 0))), "No")</f>
        <v>Yes</v>
      </c>
    </row>
    <row r="1418" spans="1:24">
      <c r="A1418" s="1">
        <v>1417</v>
      </c>
      <c r="B1418" t="s">
        <v>6848</v>
      </c>
      <c r="C1418" s="2">
        <v>42999</v>
      </c>
      <c r="D1418" s="2">
        <v>43002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  <c r="V1418" s="3" t="str">
        <f>IF(M1418=People!$B$2, People!$A$2, IF(M1418=People!$B$3, People!$A$3, IF(M1418=People!$B$4, People!$A$4, IF(M1418=People!$B$5, People!$A$5, 0))))</f>
        <v>Kelly Williams</v>
      </c>
      <c r="W1418" s="3" t="str">
        <f>IFERROR(VLOOKUP(Orders!$B1418,Returns!$B:$C,2,0),"No")</f>
        <v>No</v>
      </c>
      <c r="X1418" s="3" t="str">
        <f>IFERROR((INDEX(Returns!$C$2:$C$801, MATCH(B1418, Returns!$B$2:$B$801, 0))), "No")</f>
        <v>No</v>
      </c>
    </row>
    <row r="1419" spans="1:24">
      <c r="A1419" s="1">
        <v>1418</v>
      </c>
      <c r="B1419" t="s">
        <v>6848</v>
      </c>
      <c r="C1419" s="2">
        <v>42999</v>
      </c>
      <c r="D1419" s="2">
        <v>43002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  <c r="V1419" s="3" t="str">
        <f>IF(M1419=People!$B$2, People!$A$2, IF(M1419=People!$B$3, People!$A$3, IF(M1419=People!$B$4, People!$A$4, IF(M1419=People!$B$5, People!$A$5, 0))))</f>
        <v>Kelly Williams</v>
      </c>
      <c r="W1419" s="3" t="str">
        <f>IFERROR(VLOOKUP(Orders!$B1419,Returns!$B:$C,2,0),"No")</f>
        <v>No</v>
      </c>
      <c r="X1419" s="3" t="str">
        <f>IFERROR((INDEX(Returns!$C$2:$C$801, MATCH(B1419, Returns!$B$2:$B$801, 0))), "No")</f>
        <v>No</v>
      </c>
    </row>
    <row r="1420" spans="1:24">
      <c r="A1420" s="1">
        <v>1419</v>
      </c>
      <c r="B1420" t="s">
        <v>6848</v>
      </c>
      <c r="C1420" s="2">
        <v>42999</v>
      </c>
      <c r="D1420" s="2">
        <v>43002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  <c r="V1420" s="3" t="str">
        <f>IF(M1420=People!$B$2, People!$A$2, IF(M1420=People!$B$3, People!$A$3, IF(M1420=People!$B$4, People!$A$4, IF(M1420=People!$B$5, People!$A$5, 0))))</f>
        <v>Kelly Williams</v>
      </c>
      <c r="W1420" s="3" t="str">
        <f>IFERROR(VLOOKUP(Orders!$B1420,Returns!$B:$C,2,0),"No")</f>
        <v>No</v>
      </c>
      <c r="X1420" s="3" t="str">
        <f>IFERROR((INDEX(Returns!$C$2:$C$801, MATCH(B1420, Returns!$B$2:$B$801, 0))), "No")</f>
        <v>No</v>
      </c>
    </row>
    <row r="1421" spans="1:24">
      <c r="A1421" s="1">
        <v>1420</v>
      </c>
      <c r="B1421" t="s">
        <v>6849</v>
      </c>
      <c r="C1421" s="2">
        <v>43004</v>
      </c>
      <c r="D1421" s="2">
        <v>43008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3" t="str">
        <f>IF(M1421=People!$B$2, People!$A$2, IF(M1421=People!$B$3, People!$A$3, IF(M1421=People!$B$4, People!$A$4, IF(M1421=People!$B$5, People!$A$5, 0))))</f>
        <v>Anna Andreadi</v>
      </c>
      <c r="W1421" s="3" t="str">
        <f>IFERROR(VLOOKUP(Orders!$B1421,Returns!$B:$C,2,0),"No")</f>
        <v>No</v>
      </c>
      <c r="X1421" s="3" t="str">
        <f>IFERROR((INDEX(Returns!$C$2:$C$801, MATCH(B1421, Returns!$B$2:$B$801, 0))), "No")</f>
        <v>No</v>
      </c>
    </row>
    <row r="1422" spans="1:24">
      <c r="A1422" s="1">
        <v>1421</v>
      </c>
      <c r="B1422" t="s">
        <v>6849</v>
      </c>
      <c r="C1422" s="2">
        <v>43004</v>
      </c>
      <c r="D1422" s="2">
        <v>43008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  <c r="V1422" s="3" t="str">
        <f>IF(M1422=People!$B$2, People!$A$2, IF(M1422=People!$B$3, People!$A$3, IF(M1422=People!$B$4, People!$A$4, IF(M1422=People!$B$5, People!$A$5, 0))))</f>
        <v>Anna Andreadi</v>
      </c>
      <c r="W1422" s="3" t="str">
        <f>IFERROR(VLOOKUP(Orders!$B1422,Returns!$B:$C,2,0),"No")</f>
        <v>No</v>
      </c>
      <c r="X1422" s="3" t="str">
        <f>IFERROR((INDEX(Returns!$C$2:$C$801, MATCH(B1422, Returns!$B$2:$B$801, 0))), "No")</f>
        <v>No</v>
      </c>
    </row>
    <row r="1423" spans="1:24">
      <c r="A1423" s="1">
        <v>1422</v>
      </c>
      <c r="B1423" t="s">
        <v>6849</v>
      </c>
      <c r="C1423" s="2">
        <v>43004</v>
      </c>
      <c r="D1423" s="2">
        <v>43008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  <c r="V1423" s="3" t="str">
        <f>IF(M1423=People!$B$2, People!$A$2, IF(M1423=People!$B$3, People!$A$3, IF(M1423=People!$B$4, People!$A$4, IF(M1423=People!$B$5, People!$A$5, 0))))</f>
        <v>Anna Andreadi</v>
      </c>
      <c r="W1423" s="3" t="str">
        <f>IFERROR(VLOOKUP(Orders!$B1423,Returns!$B:$C,2,0),"No")</f>
        <v>No</v>
      </c>
      <c r="X1423" s="3" t="str">
        <f>IFERROR((INDEX(Returns!$C$2:$C$801, MATCH(B1423, Returns!$B$2:$B$801, 0))), "No")</f>
        <v>No</v>
      </c>
    </row>
    <row r="1424" spans="1:24">
      <c r="A1424" s="1">
        <v>1423</v>
      </c>
      <c r="B1424" t="s">
        <v>6849</v>
      </c>
      <c r="C1424" s="2">
        <v>43004</v>
      </c>
      <c r="D1424" s="2">
        <v>43008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  <c r="V1424" s="3" t="str">
        <f>IF(M1424=People!$B$2, People!$A$2, IF(M1424=People!$B$3, People!$A$3, IF(M1424=People!$B$4, People!$A$4, IF(M1424=People!$B$5, People!$A$5, 0))))</f>
        <v>Anna Andreadi</v>
      </c>
      <c r="W1424" s="3" t="str">
        <f>IFERROR(VLOOKUP(Orders!$B1424,Returns!$B:$C,2,0),"No")</f>
        <v>No</v>
      </c>
      <c r="X1424" s="3" t="str">
        <f>IFERROR((INDEX(Returns!$C$2:$C$801, MATCH(B1424, Returns!$B$2:$B$801, 0))), "No")</f>
        <v>No</v>
      </c>
    </row>
    <row r="1425" spans="1:24">
      <c r="A1425" s="1">
        <v>1424</v>
      </c>
      <c r="B1425" t="s">
        <v>6849</v>
      </c>
      <c r="C1425" s="2">
        <v>43004</v>
      </c>
      <c r="D1425" s="2">
        <v>43008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  <c r="V1425" s="3" t="str">
        <f>IF(M1425=People!$B$2, People!$A$2, IF(M1425=People!$B$3, People!$A$3, IF(M1425=People!$B$4, People!$A$4, IF(M1425=People!$B$5, People!$A$5, 0))))</f>
        <v>Anna Andreadi</v>
      </c>
      <c r="W1425" s="3" t="str">
        <f>IFERROR(VLOOKUP(Orders!$B1425,Returns!$B:$C,2,0),"No")</f>
        <v>No</v>
      </c>
      <c r="X1425" s="3" t="str">
        <f>IFERROR((INDEX(Returns!$C$2:$C$801, MATCH(B1425, Returns!$B$2:$B$801, 0))), "No")</f>
        <v>No</v>
      </c>
    </row>
    <row r="1426" spans="1:24">
      <c r="A1426" s="1">
        <v>1425</v>
      </c>
      <c r="B1426" t="s">
        <v>6849</v>
      </c>
      <c r="C1426" s="2">
        <v>43004</v>
      </c>
      <c r="D1426" s="2">
        <v>43008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  <c r="V1426" s="3" t="str">
        <f>IF(M1426=People!$B$2, People!$A$2, IF(M1426=People!$B$3, People!$A$3, IF(M1426=People!$B$4, People!$A$4, IF(M1426=People!$B$5, People!$A$5, 0))))</f>
        <v>Anna Andreadi</v>
      </c>
      <c r="W1426" s="3" t="str">
        <f>IFERROR(VLOOKUP(Orders!$B1426,Returns!$B:$C,2,0),"No")</f>
        <v>No</v>
      </c>
      <c r="X1426" s="3" t="str">
        <f>IFERROR((INDEX(Returns!$C$2:$C$801, MATCH(B1426, Returns!$B$2:$B$801, 0))), "No")</f>
        <v>No</v>
      </c>
    </row>
    <row r="1427" spans="1:24">
      <c r="A1427" s="1">
        <v>1426</v>
      </c>
      <c r="B1427" t="s">
        <v>6849</v>
      </c>
      <c r="C1427" s="2">
        <v>43004</v>
      </c>
      <c r="D1427" s="2">
        <v>43008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  <c r="V1427" s="3" t="str">
        <f>IF(M1427=People!$B$2, People!$A$2, IF(M1427=People!$B$3, People!$A$3, IF(M1427=People!$B$4, People!$A$4, IF(M1427=People!$B$5, People!$A$5, 0))))</f>
        <v>Anna Andreadi</v>
      </c>
      <c r="W1427" s="3" t="str">
        <f>IFERROR(VLOOKUP(Orders!$B1427,Returns!$B:$C,2,0),"No")</f>
        <v>No</v>
      </c>
      <c r="X1427" s="3" t="str">
        <f>IFERROR((INDEX(Returns!$C$2:$C$801, MATCH(B1427, Returns!$B$2:$B$801, 0))), "No")</f>
        <v>No</v>
      </c>
    </row>
    <row r="1428" spans="1:24">
      <c r="A1428" s="1">
        <v>1427</v>
      </c>
      <c r="B1428" t="s">
        <v>6850</v>
      </c>
      <c r="C1428" s="2">
        <v>43039</v>
      </c>
      <c r="D1428" s="2">
        <v>43043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  <c r="V1428" s="3" t="str">
        <f>IF(M1428=People!$B$2, People!$A$2, IF(M1428=People!$B$3, People!$A$3, IF(M1428=People!$B$4, People!$A$4, IF(M1428=People!$B$5, People!$A$5, 0))))</f>
        <v>Anna Andreadi</v>
      </c>
      <c r="W1428" s="3" t="str">
        <f>IFERROR(VLOOKUP(Orders!$B1428,Returns!$B:$C,2,0),"No")</f>
        <v>No</v>
      </c>
      <c r="X1428" s="3" t="str">
        <f>IFERROR((INDEX(Returns!$C$2:$C$801, MATCH(B1428, Returns!$B$2:$B$801, 0))), "No")</f>
        <v>No</v>
      </c>
    </row>
    <row r="1429" spans="1:24">
      <c r="A1429" s="1">
        <v>1428</v>
      </c>
      <c r="B1429" t="s">
        <v>6850</v>
      </c>
      <c r="C1429" s="2">
        <v>43039</v>
      </c>
      <c r="D1429" s="2">
        <v>43043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  <c r="V1429" s="3" t="str">
        <f>IF(M1429=People!$B$2, People!$A$2, IF(M1429=People!$B$3, People!$A$3, IF(M1429=People!$B$4, People!$A$4, IF(M1429=People!$B$5, People!$A$5, 0))))</f>
        <v>Anna Andreadi</v>
      </c>
      <c r="W1429" s="3" t="str">
        <f>IFERROR(VLOOKUP(Orders!$B1429,Returns!$B:$C,2,0),"No")</f>
        <v>No</v>
      </c>
      <c r="X1429" s="3" t="str">
        <f>IFERROR((INDEX(Returns!$C$2:$C$801, MATCH(B1429, Returns!$B$2:$B$801, 0))), "No")</f>
        <v>No</v>
      </c>
    </row>
    <row r="1430" spans="1:24">
      <c r="A1430" s="1">
        <v>1429</v>
      </c>
      <c r="B1430" t="s">
        <v>6850</v>
      </c>
      <c r="C1430" s="2">
        <v>43039</v>
      </c>
      <c r="D1430" s="2">
        <v>43043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  <c r="V1430" s="3" t="str">
        <f>IF(M1430=People!$B$2, People!$A$2, IF(M1430=People!$B$3, People!$A$3, IF(M1430=People!$B$4, People!$A$4, IF(M1430=People!$B$5, People!$A$5, 0))))</f>
        <v>Anna Andreadi</v>
      </c>
      <c r="W1430" s="3" t="str">
        <f>IFERROR(VLOOKUP(Orders!$B1430,Returns!$B:$C,2,0),"No")</f>
        <v>No</v>
      </c>
      <c r="X1430" s="3" t="str">
        <f>IFERROR((INDEX(Returns!$C$2:$C$801, MATCH(B1430, Returns!$B$2:$B$801, 0))), "No")</f>
        <v>No</v>
      </c>
    </row>
    <row r="1431" spans="1:24">
      <c r="A1431" s="1">
        <v>1430</v>
      </c>
      <c r="B1431" t="s">
        <v>6850</v>
      </c>
      <c r="C1431" s="2">
        <v>43039</v>
      </c>
      <c r="D1431" s="2">
        <v>43043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  <c r="V1431" s="3" t="str">
        <f>IF(M1431=People!$B$2, People!$A$2, IF(M1431=People!$B$3, People!$A$3, IF(M1431=People!$B$4, People!$A$4, IF(M1431=People!$B$5, People!$A$5, 0))))</f>
        <v>Anna Andreadi</v>
      </c>
      <c r="W1431" s="3" t="str">
        <f>IFERROR(VLOOKUP(Orders!$B1431,Returns!$B:$C,2,0),"No")</f>
        <v>No</v>
      </c>
      <c r="X1431" s="3" t="str">
        <f>IFERROR((INDEX(Returns!$C$2:$C$801, MATCH(B1431, Returns!$B$2:$B$801, 0))), "No")</f>
        <v>No</v>
      </c>
    </row>
    <row r="1432" spans="1:24">
      <c r="A1432" s="1">
        <v>1431</v>
      </c>
      <c r="B1432" t="s">
        <v>6851</v>
      </c>
      <c r="C1432" s="2">
        <v>43795</v>
      </c>
      <c r="D1432" s="2">
        <v>43799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  <c r="V1432" s="3" t="str">
        <f>IF(M1432=People!$B$2, People!$A$2, IF(M1432=People!$B$3, People!$A$3, IF(M1432=People!$B$4, People!$A$4, IF(M1432=People!$B$5, People!$A$5, 0))))</f>
        <v>Chuck Magee</v>
      </c>
      <c r="W1432" s="3" t="str">
        <f>IFERROR(VLOOKUP(Orders!$B1432,Returns!$B:$C,2,0),"No")</f>
        <v>No</v>
      </c>
      <c r="X1432" s="3" t="str">
        <f>IFERROR((INDEX(Returns!$C$2:$C$801, MATCH(B1432, Returns!$B$2:$B$801, 0))), "No")</f>
        <v>No</v>
      </c>
    </row>
    <row r="1433" spans="1:24">
      <c r="A1433" s="1">
        <v>1432</v>
      </c>
      <c r="B1433" t="s">
        <v>6852</v>
      </c>
      <c r="C1433" s="2">
        <v>42723</v>
      </c>
      <c r="D1433" s="2">
        <v>42725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  <c r="V1433" s="3" t="str">
        <f>IF(M1433=People!$B$2, People!$A$2, IF(M1433=People!$B$3, People!$A$3, IF(M1433=People!$B$4, People!$A$4, IF(M1433=People!$B$5, People!$A$5, 0))))</f>
        <v>Cassandra Brandow</v>
      </c>
      <c r="W1433" s="3" t="str">
        <f>IFERROR(VLOOKUP(Orders!$B1433,Returns!$B:$C,2,0),"No")</f>
        <v>No</v>
      </c>
      <c r="X1433" s="3" t="str">
        <f>IFERROR((INDEX(Returns!$C$2:$C$801, MATCH(B1433, Returns!$B$2:$B$801, 0))), "No")</f>
        <v>No</v>
      </c>
    </row>
    <row r="1434" spans="1:24">
      <c r="A1434" s="1">
        <v>1433</v>
      </c>
      <c r="B1434" t="s">
        <v>6852</v>
      </c>
      <c r="C1434" s="2">
        <v>42723</v>
      </c>
      <c r="D1434" s="2">
        <v>42725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  <c r="V1434" s="3" t="str">
        <f>IF(M1434=People!$B$2, People!$A$2, IF(M1434=People!$B$3, People!$A$3, IF(M1434=People!$B$4, People!$A$4, IF(M1434=People!$B$5, People!$A$5, 0))))</f>
        <v>Cassandra Brandow</v>
      </c>
      <c r="W1434" s="3" t="str">
        <f>IFERROR(VLOOKUP(Orders!$B1434,Returns!$B:$C,2,0),"No")</f>
        <v>No</v>
      </c>
      <c r="X1434" s="3" t="str">
        <f>IFERROR((INDEX(Returns!$C$2:$C$801, MATCH(B1434, Returns!$B$2:$B$801, 0))), "No")</f>
        <v>No</v>
      </c>
    </row>
    <row r="1435" spans="1:24">
      <c r="A1435" s="1">
        <v>1434</v>
      </c>
      <c r="B1435" t="s">
        <v>6852</v>
      </c>
      <c r="C1435" s="2">
        <v>42723</v>
      </c>
      <c r="D1435" s="2">
        <v>42725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  <c r="V1435" s="3" t="str">
        <f>IF(M1435=People!$B$2, People!$A$2, IF(M1435=People!$B$3, People!$A$3, IF(M1435=People!$B$4, People!$A$4, IF(M1435=People!$B$5, People!$A$5, 0))))</f>
        <v>Cassandra Brandow</v>
      </c>
      <c r="W1435" s="3" t="str">
        <f>IFERROR(VLOOKUP(Orders!$B1435,Returns!$B:$C,2,0),"No")</f>
        <v>No</v>
      </c>
      <c r="X1435" s="3" t="str">
        <f>IFERROR((INDEX(Returns!$C$2:$C$801, MATCH(B1435, Returns!$B$2:$B$801, 0))), "No")</f>
        <v>No</v>
      </c>
    </row>
    <row r="1436" spans="1:24">
      <c r="A1436" s="1">
        <v>1435</v>
      </c>
      <c r="B1436" t="s">
        <v>6853</v>
      </c>
      <c r="C1436" s="2">
        <v>43460</v>
      </c>
      <c r="D1436" s="2">
        <v>43464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  <c r="V1436" s="3" t="str">
        <f>IF(M1436=People!$B$2, People!$A$2, IF(M1436=People!$B$3, People!$A$3, IF(M1436=People!$B$4, People!$A$4, IF(M1436=People!$B$5, People!$A$5, 0))))</f>
        <v>Anna Andreadi</v>
      </c>
      <c r="W1436" s="3" t="str">
        <f>IFERROR(VLOOKUP(Orders!$B1436,Returns!$B:$C,2,0),"No")</f>
        <v>No</v>
      </c>
      <c r="X1436" s="3" t="str">
        <f>IFERROR((INDEX(Returns!$C$2:$C$801, MATCH(B1436, Returns!$B$2:$B$801, 0))), "No")</f>
        <v>No</v>
      </c>
    </row>
    <row r="1437" spans="1:24">
      <c r="A1437" s="1">
        <v>1436</v>
      </c>
      <c r="B1437" t="s">
        <v>6854</v>
      </c>
      <c r="C1437" s="2">
        <v>43636</v>
      </c>
      <c r="D1437" s="2">
        <v>43643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  <c r="V1437" s="3" t="str">
        <f>IF(M1437=People!$B$2, People!$A$2, IF(M1437=People!$B$3, People!$A$3, IF(M1437=People!$B$4, People!$A$4, IF(M1437=People!$B$5, People!$A$5, 0))))</f>
        <v>Chuck Magee</v>
      </c>
      <c r="W1437" s="3" t="str">
        <f>IFERROR(VLOOKUP(Orders!$B1437,Returns!$B:$C,2,0),"No")</f>
        <v>No</v>
      </c>
      <c r="X1437" s="3" t="str">
        <f>IFERROR((INDEX(Returns!$C$2:$C$801, MATCH(B1437, Returns!$B$2:$B$801, 0))), "No")</f>
        <v>No</v>
      </c>
    </row>
    <row r="1438" spans="1:24">
      <c r="A1438" s="1">
        <v>1437</v>
      </c>
      <c r="B1438" t="s">
        <v>6854</v>
      </c>
      <c r="C1438" s="2">
        <v>43636</v>
      </c>
      <c r="D1438" s="2">
        <v>43643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  <c r="V1438" s="3" t="str">
        <f>IF(M1438=People!$B$2, People!$A$2, IF(M1438=People!$B$3, People!$A$3, IF(M1438=People!$B$4, People!$A$4, IF(M1438=People!$B$5, People!$A$5, 0))))</f>
        <v>Chuck Magee</v>
      </c>
      <c r="W1438" s="3" t="str">
        <f>IFERROR(VLOOKUP(Orders!$B1438,Returns!$B:$C,2,0),"No")</f>
        <v>No</v>
      </c>
      <c r="X1438" s="3" t="str">
        <f>IFERROR((INDEX(Returns!$C$2:$C$801, MATCH(B1438, Returns!$B$2:$B$801, 0))), "No")</f>
        <v>No</v>
      </c>
    </row>
    <row r="1439" spans="1:24">
      <c r="A1439" s="1">
        <v>1438</v>
      </c>
      <c r="B1439" t="s">
        <v>6003</v>
      </c>
      <c r="C1439" s="2">
        <v>43023</v>
      </c>
      <c r="D1439" s="2">
        <v>43023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  <c r="V1439" s="3" t="str">
        <f>IF(M1439=People!$B$2, People!$A$2, IF(M1439=People!$B$3, People!$A$3, IF(M1439=People!$B$4, People!$A$4, IF(M1439=People!$B$5, People!$A$5, 0))))</f>
        <v>Kelly Williams</v>
      </c>
      <c r="W1439" s="3" t="str">
        <f>IFERROR(VLOOKUP(Orders!$B1439,Returns!$B:$C,2,0),"No")</f>
        <v>Yes</v>
      </c>
      <c r="X1439" s="3" t="str">
        <f>IFERROR((INDEX(Returns!$C$2:$C$801, MATCH(B1439, Returns!$B$2:$B$801, 0))), "No")</f>
        <v>Yes</v>
      </c>
    </row>
    <row r="1440" spans="1:24">
      <c r="A1440" s="1">
        <v>1439</v>
      </c>
      <c r="B1440" t="s">
        <v>6003</v>
      </c>
      <c r="C1440" s="2">
        <v>43023</v>
      </c>
      <c r="D1440" s="2">
        <v>43023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  <c r="V1440" s="3" t="str">
        <f>IF(M1440=People!$B$2, People!$A$2, IF(M1440=People!$B$3, People!$A$3, IF(M1440=People!$B$4, People!$A$4, IF(M1440=People!$B$5, People!$A$5, 0))))</f>
        <v>Kelly Williams</v>
      </c>
      <c r="W1440" s="3" t="str">
        <f>IFERROR(VLOOKUP(Orders!$B1440,Returns!$B:$C,2,0),"No")</f>
        <v>Yes</v>
      </c>
      <c r="X1440" s="3" t="str">
        <f>IFERROR((INDEX(Returns!$C$2:$C$801, MATCH(B1440, Returns!$B$2:$B$801, 0))), "No")</f>
        <v>Yes</v>
      </c>
    </row>
    <row r="1441" spans="1:24">
      <c r="A1441" s="1">
        <v>1440</v>
      </c>
      <c r="B1441" t="s">
        <v>6855</v>
      </c>
      <c r="C1441" s="2">
        <v>43567</v>
      </c>
      <c r="D1441" s="2">
        <v>43570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  <c r="V1441" s="3" t="str">
        <f>IF(M1441=People!$B$2, People!$A$2, IF(M1441=People!$B$3, People!$A$3, IF(M1441=People!$B$4, People!$A$4, IF(M1441=People!$B$5, People!$A$5, 0))))</f>
        <v>Chuck Magee</v>
      </c>
      <c r="W1441" s="3" t="str">
        <f>IFERROR(VLOOKUP(Orders!$B1441,Returns!$B:$C,2,0),"No")</f>
        <v>No</v>
      </c>
      <c r="X1441" s="3" t="str">
        <f>IFERROR((INDEX(Returns!$C$2:$C$801, MATCH(B1441, Returns!$B$2:$B$801, 0))), "No")</f>
        <v>No</v>
      </c>
    </row>
    <row r="1442" spans="1:24">
      <c r="A1442" s="1">
        <v>1441</v>
      </c>
      <c r="B1442" t="s">
        <v>6855</v>
      </c>
      <c r="C1442" s="2">
        <v>43567</v>
      </c>
      <c r="D1442" s="2">
        <v>43570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  <c r="V1442" s="3" t="str">
        <f>IF(M1442=People!$B$2, People!$A$2, IF(M1442=People!$B$3, People!$A$3, IF(M1442=People!$B$4, People!$A$4, IF(M1442=People!$B$5, People!$A$5, 0))))</f>
        <v>Chuck Magee</v>
      </c>
      <c r="W1442" s="3" t="str">
        <f>IFERROR(VLOOKUP(Orders!$B1442,Returns!$B:$C,2,0),"No")</f>
        <v>No</v>
      </c>
      <c r="X1442" s="3" t="str">
        <f>IFERROR((INDEX(Returns!$C$2:$C$801, MATCH(B1442, Returns!$B$2:$B$801, 0))), "No")</f>
        <v>No</v>
      </c>
    </row>
    <row r="1443" spans="1:24">
      <c r="A1443" s="1">
        <v>1442</v>
      </c>
      <c r="B1443" t="s">
        <v>6856</v>
      </c>
      <c r="C1443" s="2">
        <v>43818</v>
      </c>
      <c r="D1443" s="2">
        <v>43823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  <c r="V1443" s="3" t="str">
        <f>IF(M1443=People!$B$2, People!$A$2, IF(M1443=People!$B$3, People!$A$3, IF(M1443=People!$B$4, People!$A$4, IF(M1443=People!$B$5, People!$A$5, 0))))</f>
        <v>Anna Andreadi</v>
      </c>
      <c r="W1443" s="3" t="str">
        <f>IFERROR(VLOOKUP(Orders!$B1443,Returns!$B:$C,2,0),"No")</f>
        <v>No</v>
      </c>
      <c r="X1443" s="3" t="str">
        <f>IFERROR((INDEX(Returns!$C$2:$C$801, MATCH(B1443, Returns!$B$2:$B$801, 0))), "No")</f>
        <v>No</v>
      </c>
    </row>
    <row r="1444" spans="1:24">
      <c r="A1444" s="1">
        <v>1443</v>
      </c>
      <c r="B1444" t="s">
        <v>6857</v>
      </c>
      <c r="C1444" s="2">
        <v>43682</v>
      </c>
      <c r="D1444" s="2">
        <v>43685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  <c r="V1444" s="3" t="str">
        <f>IF(M1444=People!$B$2, People!$A$2, IF(M1444=People!$B$3, People!$A$3, IF(M1444=People!$B$4, People!$A$4, IF(M1444=People!$B$5, People!$A$5, 0))))</f>
        <v>Cassandra Brandow</v>
      </c>
      <c r="W1444" s="3" t="str">
        <f>IFERROR(VLOOKUP(Orders!$B1444,Returns!$B:$C,2,0),"No")</f>
        <v>No</v>
      </c>
      <c r="X1444" s="3" t="str">
        <f>IFERROR((INDEX(Returns!$C$2:$C$801, MATCH(B1444, Returns!$B$2:$B$801, 0))), "No")</f>
        <v>No</v>
      </c>
    </row>
    <row r="1445" spans="1:24">
      <c r="A1445" s="1">
        <v>1444</v>
      </c>
      <c r="B1445" t="s">
        <v>6858</v>
      </c>
      <c r="C1445" s="2">
        <v>43009</v>
      </c>
      <c r="D1445" s="2">
        <v>43014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  <c r="V1445" s="3" t="str">
        <f>IF(M1445=People!$B$2, People!$A$2, IF(M1445=People!$B$3, People!$A$3, IF(M1445=People!$B$4, People!$A$4, IF(M1445=People!$B$5, People!$A$5, 0))))</f>
        <v>Anna Andreadi</v>
      </c>
      <c r="W1445" s="3" t="str">
        <f>IFERROR(VLOOKUP(Orders!$B1445,Returns!$B:$C,2,0),"No")</f>
        <v>No</v>
      </c>
      <c r="X1445" s="3" t="str">
        <f>IFERROR((INDEX(Returns!$C$2:$C$801, MATCH(B1445, Returns!$B$2:$B$801, 0))), "No")</f>
        <v>No</v>
      </c>
    </row>
    <row r="1446" spans="1:24">
      <c r="A1446" s="1">
        <v>1445</v>
      </c>
      <c r="B1446" t="s">
        <v>6859</v>
      </c>
      <c r="C1446" s="2">
        <v>43243</v>
      </c>
      <c r="D1446" s="2">
        <v>43248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  <c r="V1446" s="3" t="str">
        <f>IF(M1446=People!$B$2, People!$A$2, IF(M1446=People!$B$3, People!$A$3, IF(M1446=People!$B$4, People!$A$4, IF(M1446=People!$B$5, People!$A$5, 0))))</f>
        <v>Kelly Williams</v>
      </c>
      <c r="W1446" s="3" t="str">
        <f>IFERROR(VLOOKUP(Orders!$B1446,Returns!$B:$C,2,0),"No")</f>
        <v>No</v>
      </c>
      <c r="X1446" s="3" t="str">
        <f>IFERROR((INDEX(Returns!$C$2:$C$801, MATCH(B1446, Returns!$B$2:$B$801, 0))), "No")</f>
        <v>No</v>
      </c>
    </row>
    <row r="1447" spans="1:24">
      <c r="A1447" s="1">
        <v>1446</v>
      </c>
      <c r="B1447" t="s">
        <v>6860</v>
      </c>
      <c r="C1447" s="2">
        <v>43629</v>
      </c>
      <c r="D1447" s="2">
        <v>43632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  <c r="V1447" s="3" t="str">
        <f>IF(M1447=People!$B$2, People!$A$2, IF(M1447=People!$B$3, People!$A$3, IF(M1447=People!$B$4, People!$A$4, IF(M1447=People!$B$5, People!$A$5, 0))))</f>
        <v>Kelly Williams</v>
      </c>
      <c r="W1447" s="3" t="str">
        <f>IFERROR(VLOOKUP(Orders!$B1447,Returns!$B:$C,2,0),"No")</f>
        <v>No</v>
      </c>
      <c r="X1447" s="3" t="str">
        <f>IFERROR((INDEX(Returns!$C$2:$C$801, MATCH(B1447, Returns!$B$2:$B$801, 0))), "No")</f>
        <v>No</v>
      </c>
    </row>
    <row r="1448" spans="1:24">
      <c r="A1448" s="1">
        <v>1447</v>
      </c>
      <c r="B1448" t="s">
        <v>6860</v>
      </c>
      <c r="C1448" s="2">
        <v>43629</v>
      </c>
      <c r="D1448" s="2">
        <v>43632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  <c r="V1448" s="3" t="str">
        <f>IF(M1448=People!$B$2, People!$A$2, IF(M1448=People!$B$3, People!$A$3, IF(M1448=People!$B$4, People!$A$4, IF(M1448=People!$B$5, People!$A$5, 0))))</f>
        <v>Kelly Williams</v>
      </c>
      <c r="W1448" s="3" t="str">
        <f>IFERROR(VLOOKUP(Orders!$B1448,Returns!$B:$C,2,0),"No")</f>
        <v>No</v>
      </c>
      <c r="X1448" s="3" t="str">
        <f>IFERROR((INDEX(Returns!$C$2:$C$801, MATCH(B1448, Returns!$B$2:$B$801, 0))), "No")</f>
        <v>No</v>
      </c>
    </row>
    <row r="1449" spans="1:24">
      <c r="A1449" s="1">
        <v>1448</v>
      </c>
      <c r="B1449" t="s">
        <v>6860</v>
      </c>
      <c r="C1449" s="2">
        <v>43629</v>
      </c>
      <c r="D1449" s="2">
        <v>43632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  <c r="V1449" s="3" t="str">
        <f>IF(M1449=People!$B$2, People!$A$2, IF(M1449=People!$B$3, People!$A$3, IF(M1449=People!$B$4, People!$A$4, IF(M1449=People!$B$5, People!$A$5, 0))))</f>
        <v>Kelly Williams</v>
      </c>
      <c r="W1449" s="3" t="str">
        <f>IFERROR(VLOOKUP(Orders!$B1449,Returns!$B:$C,2,0),"No")</f>
        <v>No</v>
      </c>
      <c r="X1449" s="3" t="str">
        <f>IFERROR((INDEX(Returns!$C$2:$C$801, MATCH(B1449, Returns!$B$2:$B$801, 0))), "No")</f>
        <v>No</v>
      </c>
    </row>
    <row r="1450" spans="1:24">
      <c r="A1450" s="1">
        <v>1449</v>
      </c>
      <c r="B1450" t="s">
        <v>6861</v>
      </c>
      <c r="C1450" s="2">
        <v>42483</v>
      </c>
      <c r="D1450" s="2">
        <v>42484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  <c r="V1450" s="3" t="str">
        <f>IF(M1450=People!$B$2, People!$A$2, IF(M1450=People!$B$3, People!$A$3, IF(M1450=People!$B$4, People!$A$4, IF(M1450=People!$B$5, People!$A$5, 0))))</f>
        <v>Chuck Magee</v>
      </c>
      <c r="W1450" s="3" t="str">
        <f>IFERROR(VLOOKUP(Orders!$B1450,Returns!$B:$C,2,0),"No")</f>
        <v>No</v>
      </c>
      <c r="X1450" s="3" t="str">
        <f>IFERROR((INDEX(Returns!$C$2:$C$801, MATCH(B1450, Returns!$B$2:$B$801, 0))), "No")</f>
        <v>No</v>
      </c>
    </row>
    <row r="1451" spans="1:24">
      <c r="A1451" s="1">
        <v>1450</v>
      </c>
      <c r="B1451" t="s">
        <v>6862</v>
      </c>
      <c r="C1451" s="2">
        <v>42856</v>
      </c>
      <c r="D1451" s="2">
        <v>42862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  <c r="V1451" s="3" t="str">
        <f>IF(M1451=People!$B$2, People!$A$2, IF(M1451=People!$B$3, People!$A$3, IF(M1451=People!$B$4, People!$A$4, IF(M1451=People!$B$5, People!$A$5, 0))))</f>
        <v>Anna Andreadi</v>
      </c>
      <c r="W1451" s="3" t="str">
        <f>IFERROR(VLOOKUP(Orders!$B1451,Returns!$B:$C,2,0),"No")</f>
        <v>No</v>
      </c>
      <c r="X1451" s="3" t="str">
        <f>IFERROR((INDEX(Returns!$C$2:$C$801, MATCH(B1451, Returns!$B$2:$B$801, 0))), "No")</f>
        <v>No</v>
      </c>
    </row>
    <row r="1452" spans="1:24">
      <c r="A1452" s="1">
        <v>1451</v>
      </c>
      <c r="B1452" t="s">
        <v>6863</v>
      </c>
      <c r="C1452" s="2">
        <v>42935</v>
      </c>
      <c r="D1452" s="2">
        <v>42936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  <c r="V1452" s="3" t="str">
        <f>IF(M1452=People!$B$2, People!$A$2, IF(M1452=People!$B$3, People!$A$3, IF(M1452=People!$B$4, People!$A$4, IF(M1452=People!$B$5, People!$A$5, 0))))</f>
        <v>Anna Andreadi</v>
      </c>
      <c r="W1452" s="3" t="str">
        <f>IFERROR(VLOOKUP(Orders!$B1452,Returns!$B:$C,2,0),"No")</f>
        <v>No</v>
      </c>
      <c r="X1452" s="3" t="str">
        <f>IFERROR((INDEX(Returns!$C$2:$C$801, MATCH(B1452, Returns!$B$2:$B$801, 0))), "No")</f>
        <v>No</v>
      </c>
    </row>
    <row r="1453" spans="1:24">
      <c r="A1453" s="1">
        <v>1452</v>
      </c>
      <c r="B1453" t="s">
        <v>6864</v>
      </c>
      <c r="C1453" s="2">
        <v>43430</v>
      </c>
      <c r="D1453" s="2">
        <v>43433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  <c r="V1453" s="3" t="str">
        <f>IF(M1453=People!$B$2, People!$A$2, IF(M1453=People!$B$3, People!$A$3, IF(M1453=People!$B$4, People!$A$4, IF(M1453=People!$B$5, People!$A$5, 0))))</f>
        <v>Cassandra Brandow</v>
      </c>
      <c r="W1453" s="3" t="str">
        <f>IFERROR(VLOOKUP(Orders!$B1453,Returns!$B:$C,2,0),"No")</f>
        <v>No</v>
      </c>
      <c r="X1453" s="3" t="str">
        <f>IFERROR((INDEX(Returns!$C$2:$C$801, MATCH(B1453, Returns!$B$2:$B$801, 0))), "No")</f>
        <v>No</v>
      </c>
    </row>
    <row r="1454" spans="1:24">
      <c r="A1454" s="1">
        <v>1453</v>
      </c>
      <c r="B1454" t="s">
        <v>6864</v>
      </c>
      <c r="C1454" s="2">
        <v>43430</v>
      </c>
      <c r="D1454" s="2">
        <v>43433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  <c r="V1454" s="3" t="str">
        <f>IF(M1454=People!$B$2, People!$A$2, IF(M1454=People!$B$3, People!$A$3, IF(M1454=People!$B$4, People!$A$4, IF(M1454=People!$B$5, People!$A$5, 0))))</f>
        <v>Cassandra Brandow</v>
      </c>
      <c r="W1454" s="3" t="str">
        <f>IFERROR(VLOOKUP(Orders!$B1454,Returns!$B:$C,2,0),"No")</f>
        <v>No</v>
      </c>
      <c r="X1454" s="3" t="str">
        <f>IFERROR((INDEX(Returns!$C$2:$C$801, MATCH(B1454, Returns!$B$2:$B$801, 0))), "No")</f>
        <v>No</v>
      </c>
    </row>
    <row r="1455" spans="1:24">
      <c r="A1455" s="1">
        <v>1454</v>
      </c>
      <c r="B1455" t="s">
        <v>6864</v>
      </c>
      <c r="C1455" s="2">
        <v>43430</v>
      </c>
      <c r="D1455" s="2">
        <v>43433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  <c r="V1455" s="3" t="str">
        <f>IF(M1455=People!$B$2, People!$A$2, IF(M1455=People!$B$3, People!$A$3, IF(M1455=People!$B$4, People!$A$4, IF(M1455=People!$B$5, People!$A$5, 0))))</f>
        <v>Cassandra Brandow</v>
      </c>
      <c r="W1455" s="3" t="str">
        <f>IFERROR(VLOOKUP(Orders!$B1455,Returns!$B:$C,2,0),"No")</f>
        <v>No</v>
      </c>
      <c r="X1455" s="3" t="str">
        <f>IFERROR((INDEX(Returns!$C$2:$C$801, MATCH(B1455, Returns!$B$2:$B$801, 0))), "No")</f>
        <v>No</v>
      </c>
    </row>
    <row r="1456" spans="1:24">
      <c r="A1456" s="1">
        <v>1455</v>
      </c>
      <c r="B1456" t="s">
        <v>6864</v>
      </c>
      <c r="C1456" s="2">
        <v>43430</v>
      </c>
      <c r="D1456" s="2">
        <v>43433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  <c r="V1456" s="3" t="str">
        <f>IF(M1456=People!$B$2, People!$A$2, IF(M1456=People!$B$3, People!$A$3, IF(M1456=People!$B$4, People!$A$4, IF(M1456=People!$B$5, People!$A$5, 0))))</f>
        <v>Cassandra Brandow</v>
      </c>
      <c r="W1456" s="3" t="str">
        <f>IFERROR(VLOOKUP(Orders!$B1456,Returns!$B:$C,2,0),"No")</f>
        <v>No</v>
      </c>
      <c r="X1456" s="3" t="str">
        <f>IFERROR((INDEX(Returns!$C$2:$C$801, MATCH(B1456, Returns!$B$2:$B$801, 0))), "No")</f>
        <v>No</v>
      </c>
    </row>
    <row r="1457" spans="1:24">
      <c r="A1457" s="1">
        <v>1456</v>
      </c>
      <c r="B1457" t="s">
        <v>6865</v>
      </c>
      <c r="C1457" s="2">
        <v>43628</v>
      </c>
      <c r="D1457" s="2">
        <v>43635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  <c r="V1457" s="3" t="str">
        <f>IF(M1457=People!$B$2, People!$A$2, IF(M1457=People!$B$3, People!$A$3, IF(M1457=People!$B$4, People!$A$4, IF(M1457=People!$B$5, People!$A$5, 0))))</f>
        <v>Cassandra Brandow</v>
      </c>
      <c r="W1457" s="3" t="str">
        <f>IFERROR(VLOOKUP(Orders!$B1457,Returns!$B:$C,2,0),"No")</f>
        <v>No</v>
      </c>
      <c r="X1457" s="3" t="str">
        <f>IFERROR((INDEX(Returns!$C$2:$C$801, MATCH(B1457, Returns!$B$2:$B$801, 0))), "No")</f>
        <v>No</v>
      </c>
    </row>
    <row r="1458" spans="1:24">
      <c r="A1458" s="1">
        <v>1457</v>
      </c>
      <c r="B1458" t="s">
        <v>6865</v>
      </c>
      <c r="C1458" s="2">
        <v>43628</v>
      </c>
      <c r="D1458" s="2">
        <v>43635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  <c r="V1458" s="3" t="str">
        <f>IF(M1458=People!$B$2, People!$A$2, IF(M1458=People!$B$3, People!$A$3, IF(M1458=People!$B$4, People!$A$4, IF(M1458=People!$B$5, People!$A$5, 0))))</f>
        <v>Cassandra Brandow</v>
      </c>
      <c r="W1458" s="3" t="str">
        <f>IFERROR(VLOOKUP(Orders!$B1458,Returns!$B:$C,2,0),"No")</f>
        <v>No</v>
      </c>
      <c r="X1458" s="3" t="str">
        <f>IFERROR((INDEX(Returns!$C$2:$C$801, MATCH(B1458, Returns!$B$2:$B$801, 0))), "No")</f>
        <v>No</v>
      </c>
    </row>
    <row r="1459" spans="1:24">
      <c r="A1459" s="1">
        <v>1458</v>
      </c>
      <c r="B1459" t="s">
        <v>6866</v>
      </c>
      <c r="C1459" s="2">
        <v>42964</v>
      </c>
      <c r="D1459" s="2">
        <v>42968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  <c r="V1459" s="3" t="str">
        <f>IF(M1459=People!$B$2, People!$A$2, IF(M1459=People!$B$3, People!$A$3, IF(M1459=People!$B$4, People!$A$4, IF(M1459=People!$B$5, People!$A$5, 0))))</f>
        <v>Chuck Magee</v>
      </c>
      <c r="W1459" s="3" t="str">
        <f>IFERROR(VLOOKUP(Orders!$B1459,Returns!$B:$C,2,0),"No")</f>
        <v>No</v>
      </c>
      <c r="X1459" s="3" t="str">
        <f>IFERROR((INDEX(Returns!$C$2:$C$801, MATCH(B1459, Returns!$B$2:$B$801, 0))), "No")</f>
        <v>No</v>
      </c>
    </row>
    <row r="1460" spans="1:24">
      <c r="A1460" s="1">
        <v>1459</v>
      </c>
      <c r="B1460" t="s">
        <v>6867</v>
      </c>
      <c r="C1460" s="2">
        <v>43368</v>
      </c>
      <c r="D1460" s="2">
        <v>43374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  <c r="V1460" s="3" t="str">
        <f>IF(M1460=People!$B$2, People!$A$2, IF(M1460=People!$B$3, People!$A$3, IF(M1460=People!$B$4, People!$A$4, IF(M1460=People!$B$5, People!$A$5, 0))))</f>
        <v>Kelly Williams</v>
      </c>
      <c r="W1460" s="3" t="str">
        <f>IFERROR(VLOOKUP(Orders!$B1460,Returns!$B:$C,2,0),"No")</f>
        <v>No</v>
      </c>
      <c r="X1460" s="3" t="str">
        <f>IFERROR((INDEX(Returns!$C$2:$C$801, MATCH(B1460, Returns!$B$2:$B$801, 0))), "No")</f>
        <v>No</v>
      </c>
    </row>
    <row r="1461" spans="1:24">
      <c r="A1461" s="1">
        <v>1460</v>
      </c>
      <c r="B1461" t="s">
        <v>6868</v>
      </c>
      <c r="C1461" s="2">
        <v>42494</v>
      </c>
      <c r="D1461" s="2">
        <v>42494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  <c r="V1461" s="3" t="str">
        <f>IF(M1461=People!$B$2, People!$A$2, IF(M1461=People!$B$3, People!$A$3, IF(M1461=People!$B$4, People!$A$4, IF(M1461=People!$B$5, People!$A$5, 0))))</f>
        <v>Chuck Magee</v>
      </c>
      <c r="W1461" s="3" t="str">
        <f>IFERROR(VLOOKUP(Orders!$B1461,Returns!$B:$C,2,0),"No")</f>
        <v>No</v>
      </c>
      <c r="X1461" s="3" t="str">
        <f>IFERROR((INDEX(Returns!$C$2:$C$801, MATCH(B1461, Returns!$B$2:$B$801, 0))), "No")</f>
        <v>No</v>
      </c>
    </row>
    <row r="1462" spans="1:24">
      <c r="A1462" s="1">
        <v>1461</v>
      </c>
      <c r="B1462" t="s">
        <v>5992</v>
      </c>
      <c r="C1462" s="2">
        <v>43070</v>
      </c>
      <c r="D1462" s="2">
        <v>43077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  <c r="V1462" s="3" t="str">
        <f>IF(M1462=People!$B$2, People!$A$2, IF(M1462=People!$B$3, People!$A$3, IF(M1462=People!$B$4, People!$A$4, IF(M1462=People!$B$5, People!$A$5, 0))))</f>
        <v>Anna Andreadi</v>
      </c>
      <c r="W1462" s="3" t="str">
        <f>IFERROR(VLOOKUP(Orders!$B1462,Returns!$B:$C,2,0),"No")</f>
        <v>Yes</v>
      </c>
      <c r="X1462" s="3" t="str">
        <f>IFERROR((INDEX(Returns!$C$2:$C$801, MATCH(B1462, Returns!$B$2:$B$801, 0))), "No")</f>
        <v>Yes</v>
      </c>
    </row>
    <row r="1463" spans="1:24">
      <c r="A1463" s="1">
        <v>1462</v>
      </c>
      <c r="B1463" t="s">
        <v>6869</v>
      </c>
      <c r="C1463" s="2">
        <v>43170</v>
      </c>
      <c r="D1463" s="2">
        <v>43174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  <c r="V1463" s="3" t="str">
        <f>IF(M1463=People!$B$2, People!$A$2, IF(M1463=People!$B$3, People!$A$3, IF(M1463=People!$B$4, People!$A$4, IF(M1463=People!$B$5, People!$A$5, 0))))</f>
        <v>Chuck Magee</v>
      </c>
      <c r="W1463" s="3" t="str">
        <f>IFERROR(VLOOKUP(Orders!$B1463,Returns!$B:$C,2,0),"No")</f>
        <v>No</v>
      </c>
      <c r="X1463" s="3" t="str">
        <f>IFERROR((INDEX(Returns!$C$2:$C$801, MATCH(B1463, Returns!$B$2:$B$801, 0))), "No")</f>
        <v>No</v>
      </c>
    </row>
    <row r="1464" spans="1:24">
      <c r="A1464" s="1">
        <v>1463</v>
      </c>
      <c r="B1464" t="s">
        <v>6870</v>
      </c>
      <c r="C1464" s="2">
        <v>43338</v>
      </c>
      <c r="D1464" s="2">
        <v>43340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3" t="str">
        <f>IF(M1464=People!$B$2, People!$A$2, IF(M1464=People!$B$3, People!$A$3, IF(M1464=People!$B$4, People!$A$4, IF(M1464=People!$B$5, People!$A$5, 0))))</f>
        <v>Kelly Williams</v>
      </c>
      <c r="W1464" s="3" t="str">
        <f>IFERROR(VLOOKUP(Orders!$B1464,Returns!$B:$C,2,0),"No")</f>
        <v>No</v>
      </c>
      <c r="X1464" s="3" t="str">
        <f>IFERROR((INDEX(Returns!$C$2:$C$801, MATCH(B1464, Returns!$B$2:$B$801, 0))), "No")</f>
        <v>No</v>
      </c>
    </row>
    <row r="1465" spans="1:24">
      <c r="A1465" s="1">
        <v>1464</v>
      </c>
      <c r="B1465" t="s">
        <v>6870</v>
      </c>
      <c r="C1465" s="2">
        <v>43338</v>
      </c>
      <c r="D1465" s="2">
        <v>43340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  <c r="V1465" s="3" t="str">
        <f>IF(M1465=People!$B$2, People!$A$2, IF(M1465=People!$B$3, People!$A$3, IF(M1465=People!$B$4, People!$A$4, IF(M1465=People!$B$5, People!$A$5, 0))))</f>
        <v>Kelly Williams</v>
      </c>
      <c r="W1465" s="3" t="str">
        <f>IFERROR(VLOOKUP(Orders!$B1465,Returns!$B:$C,2,0),"No")</f>
        <v>No</v>
      </c>
      <c r="X1465" s="3" t="str">
        <f>IFERROR((INDEX(Returns!$C$2:$C$801, MATCH(B1465, Returns!$B$2:$B$801, 0))), "No")</f>
        <v>No</v>
      </c>
    </row>
    <row r="1466" spans="1:24">
      <c r="A1466" s="1">
        <v>1465</v>
      </c>
      <c r="B1466" t="s">
        <v>6871</v>
      </c>
      <c r="C1466" s="2">
        <v>43450</v>
      </c>
      <c r="D1466" s="2">
        <v>43453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  <c r="V1466" s="3" t="str">
        <f>IF(M1466=People!$B$2, People!$A$2, IF(M1466=People!$B$3, People!$A$3, IF(M1466=People!$B$4, People!$A$4, IF(M1466=People!$B$5, People!$A$5, 0))))</f>
        <v>Chuck Magee</v>
      </c>
      <c r="W1466" s="3" t="str">
        <f>IFERROR(VLOOKUP(Orders!$B1466,Returns!$B:$C,2,0),"No")</f>
        <v>No</v>
      </c>
      <c r="X1466" s="3" t="str">
        <f>IFERROR((INDEX(Returns!$C$2:$C$801, MATCH(B1466, Returns!$B$2:$B$801, 0))), "No")</f>
        <v>No</v>
      </c>
    </row>
    <row r="1467" spans="1:24">
      <c r="A1467" s="1">
        <v>1466</v>
      </c>
      <c r="B1467" t="s">
        <v>6872</v>
      </c>
      <c r="C1467" s="2">
        <v>42590</v>
      </c>
      <c r="D1467" s="2">
        <v>42596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  <c r="V1467" s="3" t="str">
        <f>IF(M1467=People!$B$2, People!$A$2, IF(M1467=People!$B$3, People!$A$3, IF(M1467=People!$B$4, People!$A$4, IF(M1467=People!$B$5, People!$A$5, 0))))</f>
        <v>Anna Andreadi</v>
      </c>
      <c r="W1467" s="3" t="str">
        <f>IFERROR(VLOOKUP(Orders!$B1467,Returns!$B:$C,2,0),"No")</f>
        <v>No</v>
      </c>
      <c r="X1467" s="3" t="str">
        <f>IFERROR((INDEX(Returns!$C$2:$C$801, MATCH(B1467, Returns!$B$2:$B$801, 0))), "No")</f>
        <v>No</v>
      </c>
    </row>
    <row r="1468" spans="1:24">
      <c r="A1468" s="1">
        <v>1467</v>
      </c>
      <c r="B1468" t="s">
        <v>6872</v>
      </c>
      <c r="C1468" s="2">
        <v>42590</v>
      </c>
      <c r="D1468" s="2">
        <v>42596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  <c r="V1468" s="3" t="str">
        <f>IF(M1468=People!$B$2, People!$A$2, IF(M1468=People!$B$3, People!$A$3, IF(M1468=People!$B$4, People!$A$4, IF(M1468=People!$B$5, People!$A$5, 0))))</f>
        <v>Anna Andreadi</v>
      </c>
      <c r="W1468" s="3" t="str">
        <f>IFERROR(VLOOKUP(Orders!$B1468,Returns!$B:$C,2,0),"No")</f>
        <v>No</v>
      </c>
      <c r="X1468" s="3" t="str">
        <f>IFERROR((INDEX(Returns!$C$2:$C$801, MATCH(B1468, Returns!$B$2:$B$801, 0))), "No")</f>
        <v>No</v>
      </c>
    </row>
    <row r="1469" spans="1:24">
      <c r="A1469" s="1">
        <v>1468</v>
      </c>
      <c r="B1469" t="s">
        <v>6873</v>
      </c>
      <c r="C1469" s="2">
        <v>42871</v>
      </c>
      <c r="D1469" s="2">
        <v>42871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  <c r="V1469" s="3" t="str">
        <f>IF(M1469=People!$B$2, People!$A$2, IF(M1469=People!$B$3, People!$A$3, IF(M1469=People!$B$4, People!$A$4, IF(M1469=People!$B$5, People!$A$5, 0))))</f>
        <v>Cassandra Brandow</v>
      </c>
      <c r="W1469" s="3" t="str">
        <f>IFERROR(VLOOKUP(Orders!$B1469,Returns!$B:$C,2,0),"No")</f>
        <v>No</v>
      </c>
      <c r="X1469" s="3" t="str">
        <f>IFERROR((INDEX(Returns!$C$2:$C$801, MATCH(B1469, Returns!$B$2:$B$801, 0))), "No")</f>
        <v>No</v>
      </c>
    </row>
    <row r="1470" spans="1:24">
      <c r="A1470" s="1">
        <v>1469</v>
      </c>
      <c r="B1470" t="s">
        <v>6874</v>
      </c>
      <c r="C1470" s="2">
        <v>43808</v>
      </c>
      <c r="D1470" s="2">
        <v>43812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  <c r="V1470" s="3" t="str">
        <f>IF(M1470=People!$B$2, People!$A$2, IF(M1470=People!$B$3, People!$A$3, IF(M1470=People!$B$4, People!$A$4, IF(M1470=People!$B$5, People!$A$5, 0))))</f>
        <v>Kelly Williams</v>
      </c>
      <c r="W1470" s="3" t="str">
        <f>IFERROR(VLOOKUP(Orders!$B1470,Returns!$B:$C,2,0),"No")</f>
        <v>No</v>
      </c>
      <c r="X1470" s="3" t="str">
        <f>IFERROR((INDEX(Returns!$C$2:$C$801, MATCH(B1470, Returns!$B$2:$B$801, 0))), "No")</f>
        <v>No</v>
      </c>
    </row>
    <row r="1471" spans="1:24">
      <c r="A1471" s="1">
        <v>1470</v>
      </c>
      <c r="B1471" t="s">
        <v>6874</v>
      </c>
      <c r="C1471" s="2">
        <v>43808</v>
      </c>
      <c r="D1471" s="2">
        <v>43812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  <c r="V1471" s="3" t="str">
        <f>IF(M1471=People!$B$2, People!$A$2, IF(M1471=People!$B$3, People!$A$3, IF(M1471=People!$B$4, People!$A$4, IF(M1471=People!$B$5, People!$A$5, 0))))</f>
        <v>Kelly Williams</v>
      </c>
      <c r="W1471" s="3" t="str">
        <f>IFERROR(VLOOKUP(Orders!$B1471,Returns!$B:$C,2,0),"No")</f>
        <v>No</v>
      </c>
      <c r="X1471" s="3" t="str">
        <f>IFERROR((INDEX(Returns!$C$2:$C$801, MATCH(B1471, Returns!$B$2:$B$801, 0))), "No")</f>
        <v>No</v>
      </c>
    </row>
    <row r="1472" spans="1:24">
      <c r="A1472" s="1">
        <v>1471</v>
      </c>
      <c r="B1472" t="s">
        <v>6874</v>
      </c>
      <c r="C1472" s="2">
        <v>43808</v>
      </c>
      <c r="D1472" s="2">
        <v>43812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  <c r="V1472" s="3" t="str">
        <f>IF(M1472=People!$B$2, People!$A$2, IF(M1472=People!$B$3, People!$A$3, IF(M1472=People!$B$4, People!$A$4, IF(M1472=People!$B$5, People!$A$5, 0))))</f>
        <v>Kelly Williams</v>
      </c>
      <c r="W1472" s="3" t="str">
        <f>IFERROR(VLOOKUP(Orders!$B1472,Returns!$B:$C,2,0),"No")</f>
        <v>No</v>
      </c>
      <c r="X1472" s="3" t="str">
        <f>IFERROR((INDEX(Returns!$C$2:$C$801, MATCH(B1472, Returns!$B$2:$B$801, 0))), "No")</f>
        <v>No</v>
      </c>
    </row>
    <row r="1473" spans="1:24">
      <c r="A1473" s="1">
        <v>1472</v>
      </c>
      <c r="B1473" t="s">
        <v>6875</v>
      </c>
      <c r="C1473" s="2">
        <v>43002</v>
      </c>
      <c r="D1473" s="2">
        <v>43005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  <c r="V1473" s="3" t="str">
        <f>IF(M1473=People!$B$2, People!$A$2, IF(M1473=People!$B$3, People!$A$3, IF(M1473=People!$B$4, People!$A$4, IF(M1473=People!$B$5, People!$A$5, 0))))</f>
        <v>Chuck Magee</v>
      </c>
      <c r="W1473" s="3" t="str">
        <f>IFERROR(VLOOKUP(Orders!$B1473,Returns!$B:$C,2,0),"No")</f>
        <v>No</v>
      </c>
      <c r="X1473" s="3" t="str">
        <f>IFERROR((INDEX(Returns!$C$2:$C$801, MATCH(B1473, Returns!$B$2:$B$801, 0))), "No")</f>
        <v>No</v>
      </c>
    </row>
    <row r="1474" spans="1:24">
      <c r="A1474" s="1">
        <v>1473</v>
      </c>
      <c r="B1474" t="s">
        <v>6876</v>
      </c>
      <c r="C1474" s="2">
        <v>43657</v>
      </c>
      <c r="D1474" s="2">
        <v>43661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  <c r="V1474" s="3" t="str">
        <f>IF(M1474=People!$B$2, People!$A$2, IF(M1474=People!$B$3, People!$A$3, IF(M1474=People!$B$4, People!$A$4, IF(M1474=People!$B$5, People!$A$5, 0))))</f>
        <v>Anna Andreadi</v>
      </c>
      <c r="W1474" s="3" t="str">
        <f>IFERROR(VLOOKUP(Orders!$B1474,Returns!$B:$C,2,0),"No")</f>
        <v>No</v>
      </c>
      <c r="X1474" s="3" t="str">
        <f>IFERROR((INDEX(Returns!$C$2:$C$801, MATCH(B1474, Returns!$B$2:$B$801, 0))), "No")</f>
        <v>No</v>
      </c>
    </row>
    <row r="1475" spans="1:24">
      <c r="A1475" s="1">
        <v>1474</v>
      </c>
      <c r="B1475" t="s">
        <v>6877</v>
      </c>
      <c r="C1475" s="2">
        <v>43070</v>
      </c>
      <c r="D1475" s="2">
        <v>43071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  <c r="V1475" s="3" t="str">
        <f>IF(M1475=People!$B$2, People!$A$2, IF(M1475=People!$B$3, People!$A$3, IF(M1475=People!$B$4, People!$A$4, IF(M1475=People!$B$5, People!$A$5, 0))))</f>
        <v>Kelly Williams</v>
      </c>
      <c r="W1475" s="3" t="str">
        <f>IFERROR(VLOOKUP(Orders!$B1475,Returns!$B:$C,2,0),"No")</f>
        <v>No</v>
      </c>
      <c r="X1475" s="3" t="str">
        <f>IFERROR((INDEX(Returns!$C$2:$C$801, MATCH(B1475, Returns!$B$2:$B$801, 0))), "No")</f>
        <v>No</v>
      </c>
    </row>
    <row r="1476" spans="1:24">
      <c r="A1476" s="1">
        <v>1475</v>
      </c>
      <c r="B1476" t="s">
        <v>6878</v>
      </c>
      <c r="C1476" s="2">
        <v>43423</v>
      </c>
      <c r="D1476" s="2">
        <v>43429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  <c r="V1476" s="3" t="str">
        <f>IF(M1476=People!$B$2, People!$A$2, IF(M1476=People!$B$3, People!$A$3, IF(M1476=People!$B$4, People!$A$4, IF(M1476=People!$B$5, People!$A$5, 0))))</f>
        <v>Chuck Magee</v>
      </c>
      <c r="W1476" s="3" t="str">
        <f>IFERROR(VLOOKUP(Orders!$B1476,Returns!$B:$C,2,0),"No")</f>
        <v>No</v>
      </c>
      <c r="X1476" s="3" t="str">
        <f>IFERROR((INDEX(Returns!$C$2:$C$801, MATCH(B1476, Returns!$B$2:$B$801, 0))), "No")</f>
        <v>No</v>
      </c>
    </row>
    <row r="1477" spans="1:24">
      <c r="A1477" s="1">
        <v>1476</v>
      </c>
      <c r="B1477" t="s">
        <v>6878</v>
      </c>
      <c r="C1477" s="2">
        <v>43423</v>
      </c>
      <c r="D1477" s="2">
        <v>43429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  <c r="V1477" s="3" t="str">
        <f>IF(M1477=People!$B$2, People!$A$2, IF(M1477=People!$B$3, People!$A$3, IF(M1477=People!$B$4, People!$A$4, IF(M1477=People!$B$5, People!$A$5, 0))))</f>
        <v>Chuck Magee</v>
      </c>
      <c r="W1477" s="3" t="str">
        <f>IFERROR(VLOOKUP(Orders!$B1477,Returns!$B:$C,2,0),"No")</f>
        <v>No</v>
      </c>
      <c r="X1477" s="3" t="str">
        <f>IFERROR((INDEX(Returns!$C$2:$C$801, MATCH(B1477, Returns!$B$2:$B$801, 0))), "No")</f>
        <v>No</v>
      </c>
    </row>
    <row r="1478" spans="1:24">
      <c r="A1478" s="1">
        <v>1477</v>
      </c>
      <c r="B1478" t="s">
        <v>6879</v>
      </c>
      <c r="C1478" s="2">
        <v>43543</v>
      </c>
      <c r="D1478" s="2">
        <v>43548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  <c r="V1478" s="3" t="str">
        <f>IF(M1478=People!$B$2, People!$A$2, IF(M1478=People!$B$3, People!$A$3, IF(M1478=People!$B$4, People!$A$4, IF(M1478=People!$B$5, People!$A$5, 0))))</f>
        <v>Chuck Magee</v>
      </c>
      <c r="W1478" s="3" t="str">
        <f>IFERROR(VLOOKUP(Orders!$B1478,Returns!$B:$C,2,0),"No")</f>
        <v>No</v>
      </c>
      <c r="X1478" s="3" t="str">
        <f>IFERROR((INDEX(Returns!$C$2:$C$801, MATCH(B1478, Returns!$B$2:$B$801, 0))), "No")</f>
        <v>No</v>
      </c>
    </row>
    <row r="1479" spans="1:24">
      <c r="A1479" s="1">
        <v>1478</v>
      </c>
      <c r="B1479" t="s">
        <v>6880</v>
      </c>
      <c r="C1479" s="2">
        <v>43417</v>
      </c>
      <c r="D1479" s="2">
        <v>43421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  <c r="V1479" s="3" t="str">
        <f>IF(M1479=People!$B$2, People!$A$2, IF(M1479=People!$B$3, People!$A$3, IF(M1479=People!$B$4, People!$A$4, IF(M1479=People!$B$5, People!$A$5, 0))))</f>
        <v>Cassandra Brandow</v>
      </c>
      <c r="W1479" s="3" t="str">
        <f>IFERROR(VLOOKUP(Orders!$B1479,Returns!$B:$C,2,0),"No")</f>
        <v>No</v>
      </c>
      <c r="X1479" s="3" t="str">
        <f>IFERROR((INDEX(Returns!$C$2:$C$801, MATCH(B1479, Returns!$B$2:$B$801, 0))), "No")</f>
        <v>No</v>
      </c>
    </row>
    <row r="1480" spans="1:24">
      <c r="A1480" s="1">
        <v>1479</v>
      </c>
      <c r="B1480" t="s">
        <v>6881</v>
      </c>
      <c r="C1480" s="2">
        <v>43788</v>
      </c>
      <c r="D1480" s="2">
        <v>43789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  <c r="V1480" s="3" t="str">
        <f>IF(M1480=People!$B$2, People!$A$2, IF(M1480=People!$B$3, People!$A$3, IF(M1480=People!$B$4, People!$A$4, IF(M1480=People!$B$5, People!$A$5, 0))))</f>
        <v>Anna Andreadi</v>
      </c>
      <c r="W1480" s="3" t="str">
        <f>IFERROR(VLOOKUP(Orders!$B1480,Returns!$B:$C,2,0),"No")</f>
        <v>No</v>
      </c>
      <c r="X1480" s="3" t="str">
        <f>IFERROR((INDEX(Returns!$C$2:$C$801, MATCH(B1480, Returns!$B$2:$B$801, 0))), "No")</f>
        <v>No</v>
      </c>
    </row>
    <row r="1481" spans="1:24">
      <c r="A1481" s="1">
        <v>1480</v>
      </c>
      <c r="B1481" t="s">
        <v>6201</v>
      </c>
      <c r="C1481" s="2">
        <v>43436</v>
      </c>
      <c r="D1481" s="2">
        <v>43442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  <c r="V1481" s="3" t="str">
        <f>IF(M1481=People!$B$2, People!$A$2, IF(M1481=People!$B$3, People!$A$3, IF(M1481=People!$B$4, People!$A$4, IF(M1481=People!$B$5, People!$A$5, 0))))</f>
        <v>Anna Andreadi</v>
      </c>
      <c r="W1481" s="3" t="str">
        <f>IFERROR(VLOOKUP(Orders!$B1481,Returns!$B:$C,2,0),"No")</f>
        <v>Yes</v>
      </c>
      <c r="X1481" s="3" t="str">
        <f>IFERROR((INDEX(Returns!$C$2:$C$801, MATCH(B1481, Returns!$B$2:$B$801, 0))), "No")</f>
        <v>Yes</v>
      </c>
    </row>
    <row r="1482" spans="1:24">
      <c r="A1482" s="1">
        <v>1481</v>
      </c>
      <c r="B1482" t="s">
        <v>6201</v>
      </c>
      <c r="C1482" s="2">
        <v>43436</v>
      </c>
      <c r="D1482" s="2">
        <v>43442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  <c r="V1482" s="3" t="str">
        <f>IF(M1482=People!$B$2, People!$A$2, IF(M1482=People!$B$3, People!$A$3, IF(M1482=People!$B$4, People!$A$4, IF(M1482=People!$B$5, People!$A$5, 0))))</f>
        <v>Anna Andreadi</v>
      </c>
      <c r="W1482" s="3" t="str">
        <f>IFERROR(VLOOKUP(Orders!$B1482,Returns!$B:$C,2,0),"No")</f>
        <v>Yes</v>
      </c>
      <c r="X1482" s="3" t="str">
        <f>IFERROR((INDEX(Returns!$C$2:$C$801, MATCH(B1482, Returns!$B$2:$B$801, 0))), "No")</f>
        <v>Yes</v>
      </c>
    </row>
    <row r="1483" spans="1:24">
      <c r="A1483" s="1">
        <v>1482</v>
      </c>
      <c r="B1483" t="s">
        <v>6201</v>
      </c>
      <c r="C1483" s="2">
        <v>43436</v>
      </c>
      <c r="D1483" s="2">
        <v>43442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  <c r="V1483" s="3" t="str">
        <f>IF(M1483=People!$B$2, People!$A$2, IF(M1483=People!$B$3, People!$A$3, IF(M1483=People!$B$4, People!$A$4, IF(M1483=People!$B$5, People!$A$5, 0))))</f>
        <v>Anna Andreadi</v>
      </c>
      <c r="W1483" s="3" t="str">
        <f>IFERROR(VLOOKUP(Orders!$B1483,Returns!$B:$C,2,0),"No")</f>
        <v>Yes</v>
      </c>
      <c r="X1483" s="3" t="str">
        <f>IFERROR((INDEX(Returns!$C$2:$C$801, MATCH(B1483, Returns!$B$2:$B$801, 0))), "No")</f>
        <v>Yes</v>
      </c>
    </row>
    <row r="1484" spans="1:24">
      <c r="A1484" s="1">
        <v>1483</v>
      </c>
      <c r="B1484" t="s">
        <v>6882</v>
      </c>
      <c r="C1484" s="2">
        <v>43702</v>
      </c>
      <c r="D1484" s="2">
        <v>43705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  <c r="V1484" s="3" t="str">
        <f>IF(M1484=People!$B$2, People!$A$2, IF(M1484=People!$B$3, People!$A$3, IF(M1484=People!$B$4, People!$A$4, IF(M1484=People!$B$5, People!$A$5, 0))))</f>
        <v>Cassandra Brandow</v>
      </c>
      <c r="W1484" s="3" t="str">
        <f>IFERROR(VLOOKUP(Orders!$B1484,Returns!$B:$C,2,0),"No")</f>
        <v>No</v>
      </c>
      <c r="X1484" s="3" t="str">
        <f>IFERROR((INDEX(Returns!$C$2:$C$801, MATCH(B1484, Returns!$B$2:$B$801, 0))), "No")</f>
        <v>No</v>
      </c>
    </row>
    <row r="1485" spans="1:24">
      <c r="A1485" s="1">
        <v>1484</v>
      </c>
      <c r="B1485" t="s">
        <v>6882</v>
      </c>
      <c r="C1485" s="2">
        <v>43702</v>
      </c>
      <c r="D1485" s="2">
        <v>43705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  <c r="V1485" s="3" t="str">
        <f>IF(M1485=People!$B$2, People!$A$2, IF(M1485=People!$B$3, People!$A$3, IF(M1485=People!$B$4, People!$A$4, IF(M1485=People!$B$5, People!$A$5, 0))))</f>
        <v>Cassandra Brandow</v>
      </c>
      <c r="W1485" s="3" t="str">
        <f>IFERROR(VLOOKUP(Orders!$B1485,Returns!$B:$C,2,0),"No")</f>
        <v>No</v>
      </c>
      <c r="X1485" s="3" t="str">
        <f>IFERROR((INDEX(Returns!$C$2:$C$801, MATCH(B1485, Returns!$B$2:$B$801, 0))), "No")</f>
        <v>No</v>
      </c>
    </row>
    <row r="1486" spans="1:24">
      <c r="A1486" s="1">
        <v>1485</v>
      </c>
      <c r="B1486" t="s">
        <v>6883</v>
      </c>
      <c r="C1486" s="2">
        <v>43387</v>
      </c>
      <c r="D1486" s="2">
        <v>43391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  <c r="V1486" s="3" t="str">
        <f>IF(M1486=People!$B$2, People!$A$2, IF(M1486=People!$B$3, People!$A$3, IF(M1486=People!$B$4, People!$A$4, IF(M1486=People!$B$5, People!$A$5, 0))))</f>
        <v>Anna Andreadi</v>
      </c>
      <c r="W1486" s="3" t="str">
        <f>IFERROR(VLOOKUP(Orders!$B1486,Returns!$B:$C,2,0),"No")</f>
        <v>No</v>
      </c>
      <c r="X1486" s="3" t="str">
        <f>IFERROR((INDEX(Returns!$C$2:$C$801, MATCH(B1486, Returns!$B$2:$B$801, 0))), "No")</f>
        <v>No</v>
      </c>
    </row>
    <row r="1487" spans="1:24">
      <c r="A1487" s="1">
        <v>1486</v>
      </c>
      <c r="B1487" t="s">
        <v>6884</v>
      </c>
      <c r="C1487" s="2">
        <v>42701</v>
      </c>
      <c r="D1487" s="2">
        <v>42707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  <c r="V1487" s="3" t="str">
        <f>IF(M1487=People!$B$2, People!$A$2, IF(M1487=People!$B$3, People!$A$3, IF(M1487=People!$B$4, People!$A$4, IF(M1487=People!$B$5, People!$A$5, 0))))</f>
        <v>Chuck Magee</v>
      </c>
      <c r="W1487" s="3" t="str">
        <f>IFERROR(VLOOKUP(Orders!$B1487,Returns!$B:$C,2,0),"No")</f>
        <v>No</v>
      </c>
      <c r="X1487" s="3" t="str">
        <f>IFERROR((INDEX(Returns!$C$2:$C$801, MATCH(B1487, Returns!$B$2:$B$801, 0))), "No")</f>
        <v>No</v>
      </c>
    </row>
    <row r="1488" spans="1:24">
      <c r="A1488" s="1">
        <v>1487</v>
      </c>
      <c r="B1488" t="s">
        <v>6885</v>
      </c>
      <c r="C1488" s="2">
        <v>43042</v>
      </c>
      <c r="D1488" s="2">
        <v>43046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  <c r="V1488" s="3" t="str">
        <f>IF(M1488=People!$B$2, People!$A$2, IF(M1488=People!$B$3, People!$A$3, IF(M1488=People!$B$4, People!$A$4, IF(M1488=People!$B$5, People!$A$5, 0))))</f>
        <v>Anna Andreadi</v>
      </c>
      <c r="W1488" s="3" t="str">
        <f>IFERROR(VLOOKUP(Orders!$B1488,Returns!$B:$C,2,0),"No")</f>
        <v>No</v>
      </c>
      <c r="X1488" s="3" t="str">
        <f>IFERROR((INDEX(Returns!$C$2:$C$801, MATCH(B1488, Returns!$B$2:$B$801, 0))), "No")</f>
        <v>No</v>
      </c>
    </row>
    <row r="1489" spans="1:24">
      <c r="A1489" s="1">
        <v>1488</v>
      </c>
      <c r="B1489" t="s">
        <v>6885</v>
      </c>
      <c r="C1489" s="2">
        <v>43042</v>
      </c>
      <c r="D1489" s="2">
        <v>43046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  <c r="V1489" s="3" t="str">
        <f>IF(M1489=People!$B$2, People!$A$2, IF(M1489=People!$B$3, People!$A$3, IF(M1489=People!$B$4, People!$A$4, IF(M1489=People!$B$5, People!$A$5, 0))))</f>
        <v>Anna Andreadi</v>
      </c>
      <c r="W1489" s="3" t="str">
        <f>IFERROR(VLOOKUP(Orders!$B1489,Returns!$B:$C,2,0),"No")</f>
        <v>No</v>
      </c>
      <c r="X1489" s="3" t="str">
        <f>IFERROR((INDEX(Returns!$C$2:$C$801, MATCH(B1489, Returns!$B$2:$B$801, 0))), "No")</f>
        <v>No</v>
      </c>
    </row>
    <row r="1490" spans="1:24">
      <c r="A1490" s="1">
        <v>1489</v>
      </c>
      <c r="B1490" t="s">
        <v>6885</v>
      </c>
      <c r="C1490" s="2">
        <v>43042</v>
      </c>
      <c r="D1490" s="2">
        <v>43046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  <c r="V1490" s="3" t="str">
        <f>IF(M1490=People!$B$2, People!$A$2, IF(M1490=People!$B$3, People!$A$3, IF(M1490=People!$B$4, People!$A$4, IF(M1490=People!$B$5, People!$A$5, 0))))</f>
        <v>Anna Andreadi</v>
      </c>
      <c r="W1490" s="3" t="str">
        <f>IFERROR(VLOOKUP(Orders!$B1490,Returns!$B:$C,2,0),"No")</f>
        <v>No</v>
      </c>
      <c r="X1490" s="3" t="str">
        <f>IFERROR((INDEX(Returns!$C$2:$C$801, MATCH(B1490, Returns!$B$2:$B$801, 0))), "No")</f>
        <v>No</v>
      </c>
    </row>
    <row r="1491" spans="1:24">
      <c r="A1491" s="1">
        <v>1490</v>
      </c>
      <c r="B1491" t="s">
        <v>6886</v>
      </c>
      <c r="C1491" s="2">
        <v>42703</v>
      </c>
      <c r="D1491" s="2">
        <v>42710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  <c r="V1491" s="3" t="str">
        <f>IF(M1491=People!$B$2, People!$A$2, IF(M1491=People!$B$3, People!$A$3, IF(M1491=People!$B$4, People!$A$4, IF(M1491=People!$B$5, People!$A$5, 0))))</f>
        <v>Chuck Magee</v>
      </c>
      <c r="W1491" s="3" t="str">
        <f>IFERROR(VLOOKUP(Orders!$B1491,Returns!$B:$C,2,0),"No")</f>
        <v>No</v>
      </c>
      <c r="X1491" s="3" t="str">
        <f>IFERROR((INDEX(Returns!$C$2:$C$801, MATCH(B1491, Returns!$B$2:$B$801, 0))), "No")</f>
        <v>No</v>
      </c>
    </row>
    <row r="1492" spans="1:24">
      <c r="A1492" s="1">
        <v>1491</v>
      </c>
      <c r="B1492" t="s">
        <v>6887</v>
      </c>
      <c r="C1492" s="2">
        <v>43585</v>
      </c>
      <c r="D1492" s="2">
        <v>43590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  <c r="V1492" s="3" t="str">
        <f>IF(M1492=People!$B$2, People!$A$2, IF(M1492=People!$B$3, People!$A$3, IF(M1492=People!$B$4, People!$A$4, IF(M1492=People!$B$5, People!$A$5, 0))))</f>
        <v>Chuck Magee</v>
      </c>
      <c r="W1492" s="3" t="str">
        <f>IFERROR(VLOOKUP(Orders!$B1492,Returns!$B:$C,2,0),"No")</f>
        <v>No</v>
      </c>
      <c r="X1492" s="3" t="str">
        <f>IFERROR((INDEX(Returns!$C$2:$C$801, MATCH(B1492, Returns!$B$2:$B$801, 0))), "No")</f>
        <v>No</v>
      </c>
    </row>
    <row r="1493" spans="1:24">
      <c r="A1493" s="1">
        <v>1492</v>
      </c>
      <c r="B1493" t="s">
        <v>6888</v>
      </c>
      <c r="C1493" s="2">
        <v>43793</v>
      </c>
      <c r="D1493" s="2">
        <v>43797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  <c r="V1493" s="3" t="str">
        <f>IF(M1493=People!$B$2, People!$A$2, IF(M1493=People!$B$3, People!$A$3, IF(M1493=People!$B$4, People!$A$4, IF(M1493=People!$B$5, People!$A$5, 0))))</f>
        <v>Chuck Magee</v>
      </c>
      <c r="W1493" s="3" t="str">
        <f>IFERROR(VLOOKUP(Orders!$B1493,Returns!$B:$C,2,0),"No")</f>
        <v>No</v>
      </c>
      <c r="X1493" s="3" t="str">
        <f>IFERROR((INDEX(Returns!$C$2:$C$801, MATCH(B1493, Returns!$B$2:$B$801, 0))), "No")</f>
        <v>No</v>
      </c>
    </row>
    <row r="1494" spans="1:24">
      <c r="A1494" s="1">
        <v>1493</v>
      </c>
      <c r="B1494" t="s">
        <v>6888</v>
      </c>
      <c r="C1494" s="2">
        <v>43793</v>
      </c>
      <c r="D1494" s="2">
        <v>43797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3" t="str">
        <f>IF(M1494=People!$B$2, People!$A$2, IF(M1494=People!$B$3, People!$A$3, IF(M1494=People!$B$4, People!$A$4, IF(M1494=People!$B$5, People!$A$5, 0))))</f>
        <v>Chuck Magee</v>
      </c>
      <c r="W1494" s="3" t="str">
        <f>IFERROR(VLOOKUP(Orders!$B1494,Returns!$B:$C,2,0),"No")</f>
        <v>No</v>
      </c>
      <c r="X1494" s="3" t="str">
        <f>IFERROR((INDEX(Returns!$C$2:$C$801, MATCH(B1494, Returns!$B$2:$B$801, 0))), "No")</f>
        <v>No</v>
      </c>
    </row>
    <row r="1495" spans="1:24">
      <c r="A1495" s="1">
        <v>1494</v>
      </c>
      <c r="B1495" t="s">
        <v>6889</v>
      </c>
      <c r="C1495" s="2">
        <v>43768</v>
      </c>
      <c r="D1495" s="2">
        <v>43772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  <c r="V1495" s="3" t="str">
        <f>IF(M1495=People!$B$2, People!$A$2, IF(M1495=People!$B$3, People!$A$3, IF(M1495=People!$B$4, People!$A$4, IF(M1495=People!$B$5, People!$A$5, 0))))</f>
        <v>Anna Andreadi</v>
      </c>
      <c r="W1495" s="3" t="str">
        <f>IFERROR(VLOOKUP(Orders!$B1495,Returns!$B:$C,2,0),"No")</f>
        <v>No</v>
      </c>
      <c r="X1495" s="3" t="str">
        <f>IFERROR((INDEX(Returns!$C$2:$C$801, MATCH(B1495, Returns!$B$2:$B$801, 0))), "No")</f>
        <v>No</v>
      </c>
    </row>
    <row r="1496" spans="1:24">
      <c r="A1496" s="1">
        <v>1495</v>
      </c>
      <c r="B1496" t="s">
        <v>6890</v>
      </c>
      <c r="C1496" s="2">
        <v>42721</v>
      </c>
      <c r="D1496" s="2">
        <v>42723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  <c r="V1496" s="3" t="str">
        <f>IF(M1496=People!$B$2, People!$A$2, IF(M1496=People!$B$3, People!$A$3, IF(M1496=People!$B$4, People!$A$4, IF(M1496=People!$B$5, People!$A$5, 0))))</f>
        <v>Cassandra Brandow</v>
      </c>
      <c r="W1496" s="3" t="str">
        <f>IFERROR(VLOOKUP(Orders!$B1496,Returns!$B:$C,2,0),"No")</f>
        <v>No</v>
      </c>
      <c r="X1496" s="3" t="str">
        <f>IFERROR((INDEX(Returns!$C$2:$C$801, MATCH(B1496, Returns!$B$2:$B$801, 0))), "No")</f>
        <v>No</v>
      </c>
    </row>
    <row r="1497" spans="1:24">
      <c r="A1497" s="1">
        <v>1496</v>
      </c>
      <c r="B1497" t="s">
        <v>6891</v>
      </c>
      <c r="C1497" s="2">
        <v>43712</v>
      </c>
      <c r="D1497" s="2">
        <v>43716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  <c r="V1497" s="3" t="str">
        <f>IF(M1497=People!$B$2, People!$A$2, IF(M1497=People!$B$3, People!$A$3, IF(M1497=People!$B$4, People!$A$4, IF(M1497=People!$B$5, People!$A$5, 0))))</f>
        <v>Kelly Williams</v>
      </c>
      <c r="W1497" s="3" t="str">
        <f>IFERROR(VLOOKUP(Orders!$B1497,Returns!$B:$C,2,0),"No")</f>
        <v>No</v>
      </c>
      <c r="X1497" s="3" t="str">
        <f>IFERROR((INDEX(Returns!$C$2:$C$801, MATCH(B1497, Returns!$B$2:$B$801, 0))), "No")</f>
        <v>No</v>
      </c>
    </row>
    <row r="1498" spans="1:24">
      <c r="A1498" s="1">
        <v>1497</v>
      </c>
      <c r="B1498" t="s">
        <v>6891</v>
      </c>
      <c r="C1498" s="2">
        <v>43712</v>
      </c>
      <c r="D1498" s="2">
        <v>43716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  <c r="V1498" s="3" t="str">
        <f>IF(M1498=People!$B$2, People!$A$2, IF(M1498=People!$B$3, People!$A$3, IF(M1498=People!$B$4, People!$A$4, IF(M1498=People!$B$5, People!$A$5, 0))))</f>
        <v>Kelly Williams</v>
      </c>
      <c r="W1498" s="3" t="str">
        <f>IFERROR(VLOOKUP(Orders!$B1498,Returns!$B:$C,2,0),"No")</f>
        <v>No</v>
      </c>
      <c r="X1498" s="3" t="str">
        <f>IFERROR((INDEX(Returns!$C$2:$C$801, MATCH(B1498, Returns!$B$2:$B$801, 0))), "No")</f>
        <v>No</v>
      </c>
    </row>
    <row r="1499" spans="1:24">
      <c r="A1499" s="1">
        <v>1498</v>
      </c>
      <c r="B1499" t="s">
        <v>6891</v>
      </c>
      <c r="C1499" s="2">
        <v>43712</v>
      </c>
      <c r="D1499" s="2">
        <v>43716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  <c r="V1499" s="3" t="str">
        <f>IF(M1499=People!$B$2, People!$A$2, IF(M1499=People!$B$3, People!$A$3, IF(M1499=People!$B$4, People!$A$4, IF(M1499=People!$B$5, People!$A$5, 0))))</f>
        <v>Kelly Williams</v>
      </c>
      <c r="W1499" s="3" t="str">
        <f>IFERROR(VLOOKUP(Orders!$B1499,Returns!$B:$C,2,0),"No")</f>
        <v>No</v>
      </c>
      <c r="X1499" s="3" t="str">
        <f>IFERROR((INDEX(Returns!$C$2:$C$801, MATCH(B1499, Returns!$B$2:$B$801, 0))), "No")</f>
        <v>No</v>
      </c>
    </row>
    <row r="1500" spans="1:24">
      <c r="A1500" s="1">
        <v>1499</v>
      </c>
      <c r="B1500" t="s">
        <v>6892</v>
      </c>
      <c r="C1500" s="2">
        <v>43390</v>
      </c>
      <c r="D1500" s="2">
        <v>43393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  <c r="V1500" s="3" t="str">
        <f>IF(M1500=People!$B$2, People!$A$2, IF(M1500=People!$B$3, People!$A$3, IF(M1500=People!$B$4, People!$A$4, IF(M1500=People!$B$5, People!$A$5, 0))))</f>
        <v>Anna Andreadi</v>
      </c>
      <c r="W1500" s="3" t="str">
        <f>IFERROR(VLOOKUP(Orders!$B1500,Returns!$B:$C,2,0),"No")</f>
        <v>No</v>
      </c>
      <c r="X1500" s="3" t="str">
        <f>IFERROR((INDEX(Returns!$C$2:$C$801, MATCH(B1500, Returns!$B$2:$B$801, 0))), "No")</f>
        <v>No</v>
      </c>
    </row>
    <row r="1501" spans="1:24">
      <c r="A1501" s="1">
        <v>1500</v>
      </c>
      <c r="B1501" t="s">
        <v>6893</v>
      </c>
      <c r="C1501" s="2">
        <v>43781</v>
      </c>
      <c r="D1501" s="2">
        <v>43787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  <c r="V1501" s="3" t="str">
        <f>IF(M1501=People!$B$2, People!$A$2, IF(M1501=People!$B$3, People!$A$3, IF(M1501=People!$B$4, People!$A$4, IF(M1501=People!$B$5, People!$A$5, 0))))</f>
        <v>Kelly Williams</v>
      </c>
      <c r="W1501" s="3" t="str">
        <f>IFERROR(VLOOKUP(Orders!$B1501,Returns!$B:$C,2,0),"No")</f>
        <v>No</v>
      </c>
      <c r="X1501" s="3" t="str">
        <f>IFERROR((INDEX(Returns!$C$2:$C$801, MATCH(B1501, Returns!$B$2:$B$801, 0))), "No")</f>
        <v>No</v>
      </c>
    </row>
    <row r="1502" spans="1:24">
      <c r="A1502" s="1">
        <v>1501</v>
      </c>
      <c r="B1502" t="s">
        <v>6893</v>
      </c>
      <c r="C1502" s="2">
        <v>43781</v>
      </c>
      <c r="D1502" s="2">
        <v>43787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  <c r="V1502" s="3" t="str">
        <f>IF(M1502=People!$B$2, People!$A$2, IF(M1502=People!$B$3, People!$A$3, IF(M1502=People!$B$4, People!$A$4, IF(M1502=People!$B$5, People!$A$5, 0))))</f>
        <v>Kelly Williams</v>
      </c>
      <c r="W1502" s="3" t="str">
        <f>IFERROR(VLOOKUP(Orders!$B1502,Returns!$B:$C,2,0),"No")</f>
        <v>No</v>
      </c>
      <c r="X1502" s="3" t="str">
        <f>IFERROR((INDEX(Returns!$C$2:$C$801, MATCH(B1502, Returns!$B$2:$B$801, 0))), "No")</f>
        <v>No</v>
      </c>
    </row>
    <row r="1503" spans="1:24">
      <c r="A1503" s="1">
        <v>1502</v>
      </c>
      <c r="B1503" t="s">
        <v>6893</v>
      </c>
      <c r="C1503" s="2">
        <v>43781</v>
      </c>
      <c r="D1503" s="2">
        <v>43787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3" t="str">
        <f>IF(M1503=People!$B$2, People!$A$2, IF(M1503=People!$B$3, People!$A$3, IF(M1503=People!$B$4, People!$A$4, IF(M1503=People!$B$5, People!$A$5, 0))))</f>
        <v>Kelly Williams</v>
      </c>
      <c r="W1503" s="3" t="str">
        <f>IFERROR(VLOOKUP(Orders!$B1503,Returns!$B:$C,2,0),"No")</f>
        <v>No</v>
      </c>
      <c r="X1503" s="3" t="str">
        <f>IFERROR((INDEX(Returns!$C$2:$C$801, MATCH(B1503, Returns!$B$2:$B$801, 0))), "No")</f>
        <v>No</v>
      </c>
    </row>
    <row r="1504" spans="1:24">
      <c r="A1504" s="1">
        <v>1503</v>
      </c>
      <c r="B1504" t="s">
        <v>6894</v>
      </c>
      <c r="C1504" s="2">
        <v>43428</v>
      </c>
      <c r="D1504" s="2">
        <v>43435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  <c r="V1504" s="3" t="str">
        <f>IF(M1504=People!$B$2, People!$A$2, IF(M1504=People!$B$3, People!$A$3, IF(M1504=People!$B$4, People!$A$4, IF(M1504=People!$B$5, People!$A$5, 0))))</f>
        <v>Anna Andreadi</v>
      </c>
      <c r="W1504" s="3" t="str">
        <f>IFERROR(VLOOKUP(Orders!$B1504,Returns!$B:$C,2,0),"No")</f>
        <v>No</v>
      </c>
      <c r="X1504" s="3" t="str">
        <f>IFERROR((INDEX(Returns!$C$2:$C$801, MATCH(B1504, Returns!$B$2:$B$801, 0))), "No")</f>
        <v>No</v>
      </c>
    </row>
    <row r="1505" spans="1:24">
      <c r="A1505" s="1">
        <v>1504</v>
      </c>
      <c r="B1505" t="s">
        <v>6894</v>
      </c>
      <c r="C1505" s="2">
        <v>43428</v>
      </c>
      <c r="D1505" s="2">
        <v>43435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  <c r="V1505" s="3" t="str">
        <f>IF(M1505=People!$B$2, People!$A$2, IF(M1505=People!$B$3, People!$A$3, IF(M1505=People!$B$4, People!$A$4, IF(M1505=People!$B$5, People!$A$5, 0))))</f>
        <v>Anna Andreadi</v>
      </c>
      <c r="W1505" s="3" t="str">
        <f>IFERROR(VLOOKUP(Orders!$B1505,Returns!$B:$C,2,0),"No")</f>
        <v>No</v>
      </c>
      <c r="X1505" s="3" t="str">
        <f>IFERROR((INDEX(Returns!$C$2:$C$801, MATCH(B1505, Returns!$B$2:$B$801, 0))), "No")</f>
        <v>No</v>
      </c>
    </row>
    <row r="1506" spans="1:24">
      <c r="A1506" s="1">
        <v>1505</v>
      </c>
      <c r="B1506" t="s">
        <v>6895</v>
      </c>
      <c r="C1506" s="2">
        <v>42948</v>
      </c>
      <c r="D1506" s="2">
        <v>42954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  <c r="V1506" s="3" t="str">
        <f>IF(M1506=People!$B$2, People!$A$2, IF(M1506=People!$B$3, People!$A$3, IF(M1506=People!$B$4, People!$A$4, IF(M1506=People!$B$5, People!$A$5, 0))))</f>
        <v>Anna Andreadi</v>
      </c>
      <c r="W1506" s="3" t="str">
        <f>IFERROR(VLOOKUP(Orders!$B1506,Returns!$B:$C,2,0),"No")</f>
        <v>No</v>
      </c>
      <c r="X1506" s="3" t="str">
        <f>IFERROR((INDEX(Returns!$C$2:$C$801, MATCH(B1506, Returns!$B$2:$B$801, 0))), "No")</f>
        <v>No</v>
      </c>
    </row>
    <row r="1507" spans="1:24">
      <c r="A1507" s="1">
        <v>1506</v>
      </c>
      <c r="B1507" t="s">
        <v>6895</v>
      </c>
      <c r="C1507" s="2">
        <v>42948</v>
      </c>
      <c r="D1507" s="2">
        <v>42954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  <c r="V1507" s="3" t="str">
        <f>IF(M1507=People!$B$2, People!$A$2, IF(M1507=People!$B$3, People!$A$3, IF(M1507=People!$B$4, People!$A$4, IF(M1507=People!$B$5, People!$A$5, 0))))</f>
        <v>Anna Andreadi</v>
      </c>
      <c r="W1507" s="3" t="str">
        <f>IFERROR(VLOOKUP(Orders!$B1507,Returns!$B:$C,2,0),"No")</f>
        <v>No</v>
      </c>
      <c r="X1507" s="3" t="str">
        <f>IFERROR((INDEX(Returns!$C$2:$C$801, MATCH(B1507, Returns!$B$2:$B$801, 0))), "No")</f>
        <v>No</v>
      </c>
    </row>
    <row r="1508" spans="1:24">
      <c r="A1508" s="1">
        <v>1507</v>
      </c>
      <c r="B1508" t="s">
        <v>6896</v>
      </c>
      <c r="C1508" s="2">
        <v>43823</v>
      </c>
      <c r="D1508" s="2">
        <v>43828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  <c r="V1508" s="3" t="str">
        <f>IF(M1508=People!$B$2, People!$A$2, IF(M1508=People!$B$3, People!$A$3, IF(M1508=People!$B$4, People!$A$4, IF(M1508=People!$B$5, People!$A$5, 0))))</f>
        <v>Chuck Magee</v>
      </c>
      <c r="W1508" s="3" t="str">
        <f>IFERROR(VLOOKUP(Orders!$B1508,Returns!$B:$C,2,0),"No")</f>
        <v>No</v>
      </c>
      <c r="X1508" s="3" t="str">
        <f>IFERROR((INDEX(Returns!$C$2:$C$801, MATCH(B1508, Returns!$B$2:$B$801, 0))), "No")</f>
        <v>No</v>
      </c>
    </row>
    <row r="1509" spans="1:24">
      <c r="A1509" s="1">
        <v>1508</v>
      </c>
      <c r="B1509" t="s">
        <v>6897</v>
      </c>
      <c r="C1509" s="2">
        <v>43360</v>
      </c>
      <c r="D1509" s="2">
        <v>43366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  <c r="V1509" s="3" t="str">
        <f>IF(M1509=People!$B$2, People!$A$2, IF(M1509=People!$B$3, People!$A$3, IF(M1509=People!$B$4, People!$A$4, IF(M1509=People!$B$5, People!$A$5, 0))))</f>
        <v>Cassandra Brandow</v>
      </c>
      <c r="W1509" s="3" t="str">
        <f>IFERROR(VLOOKUP(Orders!$B1509,Returns!$B:$C,2,0),"No")</f>
        <v>No</v>
      </c>
      <c r="X1509" s="3" t="str">
        <f>IFERROR((INDEX(Returns!$C$2:$C$801, MATCH(B1509, Returns!$B$2:$B$801, 0))), "No")</f>
        <v>No</v>
      </c>
    </row>
    <row r="1510" spans="1:24">
      <c r="A1510" s="1">
        <v>1509</v>
      </c>
      <c r="B1510" t="s">
        <v>6101</v>
      </c>
      <c r="C1510" s="2">
        <v>43809</v>
      </c>
      <c r="D1510" s="2">
        <v>43809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  <c r="V1510" s="3" t="str">
        <f>IF(M1510=People!$B$2, People!$A$2, IF(M1510=People!$B$3, People!$A$3, IF(M1510=People!$B$4, People!$A$4, IF(M1510=People!$B$5, People!$A$5, 0))))</f>
        <v>Kelly Williams</v>
      </c>
      <c r="W1510" s="3" t="str">
        <f>IFERROR(VLOOKUP(Orders!$B1510,Returns!$B:$C,2,0),"No")</f>
        <v>Yes</v>
      </c>
      <c r="X1510" s="3" t="str">
        <f>IFERROR((INDEX(Returns!$C$2:$C$801, MATCH(B1510, Returns!$B$2:$B$801, 0))), "No")</f>
        <v>Yes</v>
      </c>
    </row>
    <row r="1511" spans="1:24">
      <c r="A1511" s="1">
        <v>1510</v>
      </c>
      <c r="B1511" t="s">
        <v>6898</v>
      </c>
      <c r="C1511" s="2">
        <v>43720</v>
      </c>
      <c r="D1511" s="2">
        <v>43723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  <c r="V1511" s="3" t="str">
        <f>IF(M1511=People!$B$2, People!$A$2, IF(M1511=People!$B$3, People!$A$3, IF(M1511=People!$B$4, People!$A$4, IF(M1511=People!$B$5, People!$A$5, 0))))</f>
        <v>Anna Andreadi</v>
      </c>
      <c r="W1511" s="3" t="str">
        <f>IFERROR(VLOOKUP(Orders!$B1511,Returns!$B:$C,2,0),"No")</f>
        <v>No</v>
      </c>
      <c r="X1511" s="3" t="str">
        <f>IFERROR((INDEX(Returns!$C$2:$C$801, MATCH(B1511, Returns!$B$2:$B$801, 0))), "No")</f>
        <v>No</v>
      </c>
    </row>
    <row r="1512" spans="1:24">
      <c r="A1512" s="1">
        <v>1511</v>
      </c>
      <c r="B1512" t="s">
        <v>6899</v>
      </c>
      <c r="C1512" s="2">
        <v>43640</v>
      </c>
      <c r="D1512" s="2">
        <v>43647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  <c r="V1512" s="3" t="str">
        <f>IF(M1512=People!$B$2, People!$A$2, IF(M1512=People!$B$3, People!$A$3, IF(M1512=People!$B$4, People!$A$4, IF(M1512=People!$B$5, People!$A$5, 0))))</f>
        <v>Anna Andreadi</v>
      </c>
      <c r="W1512" s="3" t="str">
        <f>IFERROR(VLOOKUP(Orders!$B1512,Returns!$B:$C,2,0),"No")</f>
        <v>No</v>
      </c>
      <c r="X1512" s="3" t="str">
        <f>IFERROR((INDEX(Returns!$C$2:$C$801, MATCH(B1512, Returns!$B$2:$B$801, 0))), "No")</f>
        <v>No</v>
      </c>
    </row>
    <row r="1513" spans="1:24">
      <c r="A1513" s="1">
        <v>1512</v>
      </c>
      <c r="B1513" t="s">
        <v>6899</v>
      </c>
      <c r="C1513" s="2">
        <v>43640</v>
      </c>
      <c r="D1513" s="2">
        <v>43647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  <c r="V1513" s="3" t="str">
        <f>IF(M1513=People!$B$2, People!$A$2, IF(M1513=People!$B$3, People!$A$3, IF(M1513=People!$B$4, People!$A$4, IF(M1513=People!$B$5, People!$A$5, 0))))</f>
        <v>Anna Andreadi</v>
      </c>
      <c r="W1513" s="3" t="str">
        <f>IFERROR(VLOOKUP(Orders!$B1513,Returns!$B:$C,2,0),"No")</f>
        <v>No</v>
      </c>
      <c r="X1513" s="3" t="str">
        <f>IFERROR((INDEX(Returns!$C$2:$C$801, MATCH(B1513, Returns!$B$2:$B$801, 0))), "No")</f>
        <v>No</v>
      </c>
    </row>
    <row r="1514" spans="1:24">
      <c r="A1514" s="1">
        <v>1513</v>
      </c>
      <c r="B1514" t="s">
        <v>6900</v>
      </c>
      <c r="C1514" s="2">
        <v>43695</v>
      </c>
      <c r="D1514" s="2">
        <v>43699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  <c r="V1514" s="3" t="str">
        <f>IF(M1514=People!$B$2, People!$A$2, IF(M1514=People!$B$3, People!$A$3, IF(M1514=People!$B$4, People!$A$4, IF(M1514=People!$B$5, People!$A$5, 0))))</f>
        <v>Kelly Williams</v>
      </c>
      <c r="W1514" s="3" t="str">
        <f>IFERROR(VLOOKUP(Orders!$B1514,Returns!$B:$C,2,0),"No")</f>
        <v>No</v>
      </c>
      <c r="X1514" s="3" t="str">
        <f>IFERROR((INDEX(Returns!$C$2:$C$801, MATCH(B1514, Returns!$B$2:$B$801, 0))), "No")</f>
        <v>No</v>
      </c>
    </row>
    <row r="1515" spans="1:24">
      <c r="A1515" s="1">
        <v>1514</v>
      </c>
      <c r="B1515" t="s">
        <v>6900</v>
      </c>
      <c r="C1515" s="2">
        <v>43695</v>
      </c>
      <c r="D1515" s="2">
        <v>43699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  <c r="V1515" s="3" t="str">
        <f>IF(M1515=People!$B$2, People!$A$2, IF(M1515=People!$B$3, People!$A$3, IF(M1515=People!$B$4, People!$A$4, IF(M1515=People!$B$5, People!$A$5, 0))))</f>
        <v>Kelly Williams</v>
      </c>
      <c r="W1515" s="3" t="str">
        <f>IFERROR(VLOOKUP(Orders!$B1515,Returns!$B:$C,2,0),"No")</f>
        <v>No</v>
      </c>
      <c r="X1515" s="3" t="str">
        <f>IFERROR((INDEX(Returns!$C$2:$C$801, MATCH(B1515, Returns!$B$2:$B$801, 0))), "No")</f>
        <v>No</v>
      </c>
    </row>
    <row r="1516" spans="1:24">
      <c r="A1516" s="1">
        <v>1515</v>
      </c>
      <c r="B1516" t="s">
        <v>6900</v>
      </c>
      <c r="C1516" s="2">
        <v>43695</v>
      </c>
      <c r="D1516" s="2">
        <v>43699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  <c r="V1516" s="3" t="str">
        <f>IF(M1516=People!$B$2, People!$A$2, IF(M1516=People!$B$3, People!$A$3, IF(M1516=People!$B$4, People!$A$4, IF(M1516=People!$B$5, People!$A$5, 0))))</f>
        <v>Kelly Williams</v>
      </c>
      <c r="W1516" s="3" t="str">
        <f>IFERROR(VLOOKUP(Orders!$B1516,Returns!$B:$C,2,0),"No")</f>
        <v>No</v>
      </c>
      <c r="X1516" s="3" t="str">
        <f>IFERROR((INDEX(Returns!$C$2:$C$801, MATCH(B1516, Returns!$B$2:$B$801, 0))), "No")</f>
        <v>No</v>
      </c>
    </row>
    <row r="1517" spans="1:24">
      <c r="A1517" s="1">
        <v>1516</v>
      </c>
      <c r="B1517" t="s">
        <v>6901</v>
      </c>
      <c r="C1517" s="2">
        <v>43810</v>
      </c>
      <c r="D1517" s="2">
        <v>43816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  <c r="V1517" s="3" t="str">
        <f>IF(M1517=People!$B$2, People!$A$2, IF(M1517=People!$B$3, People!$A$3, IF(M1517=People!$B$4, People!$A$4, IF(M1517=People!$B$5, People!$A$5, 0))))</f>
        <v>Chuck Magee</v>
      </c>
      <c r="W1517" s="3" t="str">
        <f>IFERROR(VLOOKUP(Orders!$B1517,Returns!$B:$C,2,0),"No")</f>
        <v>No</v>
      </c>
      <c r="X1517" s="3" t="str">
        <f>IFERROR((INDEX(Returns!$C$2:$C$801, MATCH(B1517, Returns!$B$2:$B$801, 0))), "No")</f>
        <v>No</v>
      </c>
    </row>
    <row r="1518" spans="1:24">
      <c r="A1518" s="1">
        <v>1517</v>
      </c>
      <c r="B1518" t="s">
        <v>6902</v>
      </c>
      <c r="C1518" s="2">
        <v>43809</v>
      </c>
      <c r="D1518" s="2">
        <v>43813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  <c r="V1518" s="3" t="str">
        <f>IF(M1518=People!$B$2, People!$A$2, IF(M1518=People!$B$3, People!$A$3, IF(M1518=People!$B$4, People!$A$4, IF(M1518=People!$B$5, People!$A$5, 0))))</f>
        <v>Anna Andreadi</v>
      </c>
      <c r="W1518" s="3" t="str">
        <f>IFERROR(VLOOKUP(Orders!$B1518,Returns!$B:$C,2,0),"No")</f>
        <v>No</v>
      </c>
      <c r="X1518" s="3" t="str">
        <f>IFERROR((INDEX(Returns!$C$2:$C$801, MATCH(B1518, Returns!$B$2:$B$801, 0))), "No")</f>
        <v>No</v>
      </c>
    </row>
    <row r="1519" spans="1:24">
      <c r="A1519" s="1">
        <v>1518</v>
      </c>
      <c r="B1519" t="s">
        <v>6903</v>
      </c>
      <c r="C1519" s="2">
        <v>42403</v>
      </c>
      <c r="D1519" s="2">
        <v>42406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  <c r="V1519" s="3" t="str">
        <f>IF(M1519=People!$B$2, People!$A$2, IF(M1519=People!$B$3, People!$A$3, IF(M1519=People!$B$4, People!$A$4, IF(M1519=People!$B$5, People!$A$5, 0))))</f>
        <v>Anna Andreadi</v>
      </c>
      <c r="W1519" s="3" t="str">
        <f>IFERROR(VLOOKUP(Orders!$B1519,Returns!$B:$C,2,0),"No")</f>
        <v>No</v>
      </c>
      <c r="X1519" s="3" t="str">
        <f>IFERROR((INDEX(Returns!$C$2:$C$801, MATCH(B1519, Returns!$B$2:$B$801, 0))), "No")</f>
        <v>No</v>
      </c>
    </row>
    <row r="1520" spans="1:24">
      <c r="A1520" s="1">
        <v>1519</v>
      </c>
      <c r="B1520" t="s">
        <v>6903</v>
      </c>
      <c r="C1520" s="2">
        <v>42403</v>
      </c>
      <c r="D1520" s="2">
        <v>42406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  <c r="V1520" s="3" t="str">
        <f>IF(M1520=People!$B$2, People!$A$2, IF(M1520=People!$B$3, People!$A$3, IF(M1520=People!$B$4, People!$A$4, IF(M1520=People!$B$5, People!$A$5, 0))))</f>
        <v>Anna Andreadi</v>
      </c>
      <c r="W1520" s="3" t="str">
        <f>IFERROR(VLOOKUP(Orders!$B1520,Returns!$B:$C,2,0),"No")</f>
        <v>No</v>
      </c>
      <c r="X1520" s="3" t="str">
        <f>IFERROR((INDEX(Returns!$C$2:$C$801, MATCH(B1520, Returns!$B$2:$B$801, 0))), "No")</f>
        <v>No</v>
      </c>
    </row>
    <row r="1521" spans="1:24">
      <c r="A1521" s="1">
        <v>1520</v>
      </c>
      <c r="B1521" t="s">
        <v>6904</v>
      </c>
      <c r="C1521" s="2">
        <v>43507</v>
      </c>
      <c r="D1521" s="2">
        <v>43510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  <c r="V1521" s="3" t="str">
        <f>IF(M1521=People!$B$2, People!$A$2, IF(M1521=People!$B$3, People!$A$3, IF(M1521=People!$B$4, People!$A$4, IF(M1521=People!$B$5, People!$A$5, 0))))</f>
        <v>Anna Andreadi</v>
      </c>
      <c r="W1521" s="3" t="str">
        <f>IFERROR(VLOOKUP(Orders!$B1521,Returns!$B:$C,2,0),"No")</f>
        <v>No</v>
      </c>
      <c r="X1521" s="3" t="str">
        <f>IFERROR((INDEX(Returns!$C$2:$C$801, MATCH(B1521, Returns!$B$2:$B$801, 0))), "No")</f>
        <v>No</v>
      </c>
    </row>
    <row r="1522" spans="1:24">
      <c r="A1522" s="1">
        <v>1521</v>
      </c>
      <c r="B1522" t="s">
        <v>6905</v>
      </c>
      <c r="C1522" s="2">
        <v>43571</v>
      </c>
      <c r="D1522" s="2">
        <v>43576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  <c r="V1522" s="3" t="str">
        <f>IF(M1522=People!$B$2, People!$A$2, IF(M1522=People!$B$3, People!$A$3, IF(M1522=People!$B$4, People!$A$4, IF(M1522=People!$B$5, People!$A$5, 0))))</f>
        <v>Kelly Williams</v>
      </c>
      <c r="W1522" s="3" t="str">
        <f>IFERROR(VLOOKUP(Orders!$B1522,Returns!$B:$C,2,0),"No")</f>
        <v>No</v>
      </c>
      <c r="X1522" s="3" t="str">
        <f>IFERROR((INDEX(Returns!$C$2:$C$801, MATCH(B1522, Returns!$B$2:$B$801, 0))), "No")</f>
        <v>No</v>
      </c>
    </row>
    <row r="1523" spans="1:24">
      <c r="A1523" s="1">
        <v>1522</v>
      </c>
      <c r="B1523" t="s">
        <v>6906</v>
      </c>
      <c r="C1523" s="2">
        <v>43075</v>
      </c>
      <c r="D1523" s="2">
        <v>43080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  <c r="V1523" s="3" t="str">
        <f>IF(M1523=People!$B$2, People!$A$2, IF(M1523=People!$B$3, People!$A$3, IF(M1523=People!$B$4, People!$A$4, IF(M1523=People!$B$5, People!$A$5, 0))))</f>
        <v>Anna Andreadi</v>
      </c>
      <c r="W1523" s="3" t="str">
        <f>IFERROR(VLOOKUP(Orders!$B1523,Returns!$B:$C,2,0),"No")</f>
        <v>No</v>
      </c>
      <c r="X1523" s="3" t="str">
        <f>IFERROR((INDEX(Returns!$C$2:$C$801, MATCH(B1523, Returns!$B$2:$B$801, 0))), "No")</f>
        <v>No</v>
      </c>
    </row>
    <row r="1524" spans="1:24">
      <c r="A1524" s="1">
        <v>1523</v>
      </c>
      <c r="B1524" t="s">
        <v>6906</v>
      </c>
      <c r="C1524" s="2">
        <v>43075</v>
      </c>
      <c r="D1524" s="2">
        <v>43080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  <c r="V1524" s="3" t="str">
        <f>IF(M1524=People!$B$2, People!$A$2, IF(M1524=People!$B$3, People!$A$3, IF(M1524=People!$B$4, People!$A$4, IF(M1524=People!$B$5, People!$A$5, 0))))</f>
        <v>Anna Andreadi</v>
      </c>
      <c r="W1524" s="3" t="str">
        <f>IFERROR(VLOOKUP(Orders!$B1524,Returns!$B:$C,2,0),"No")</f>
        <v>No</v>
      </c>
      <c r="X1524" s="3" t="str">
        <f>IFERROR((INDEX(Returns!$C$2:$C$801, MATCH(B1524, Returns!$B$2:$B$801, 0))), "No")</f>
        <v>No</v>
      </c>
    </row>
    <row r="1525" spans="1:24">
      <c r="A1525" s="1">
        <v>1524</v>
      </c>
      <c r="B1525" t="s">
        <v>6906</v>
      </c>
      <c r="C1525" s="2">
        <v>43075</v>
      </c>
      <c r="D1525" s="2">
        <v>43080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  <c r="V1525" s="3" t="str">
        <f>IF(M1525=People!$B$2, People!$A$2, IF(M1525=People!$B$3, People!$A$3, IF(M1525=People!$B$4, People!$A$4, IF(M1525=People!$B$5, People!$A$5, 0))))</f>
        <v>Anna Andreadi</v>
      </c>
      <c r="W1525" s="3" t="str">
        <f>IFERROR(VLOOKUP(Orders!$B1525,Returns!$B:$C,2,0),"No")</f>
        <v>No</v>
      </c>
      <c r="X1525" s="3" t="str">
        <f>IFERROR((INDEX(Returns!$C$2:$C$801, MATCH(B1525, Returns!$B$2:$B$801, 0))), "No")</f>
        <v>No</v>
      </c>
    </row>
    <row r="1526" spans="1:24">
      <c r="A1526" s="1">
        <v>1525</v>
      </c>
      <c r="B1526" t="s">
        <v>6906</v>
      </c>
      <c r="C1526" s="2">
        <v>43075</v>
      </c>
      <c r="D1526" s="2">
        <v>43080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  <c r="V1526" s="3" t="str">
        <f>IF(M1526=People!$B$2, People!$A$2, IF(M1526=People!$B$3, People!$A$3, IF(M1526=People!$B$4, People!$A$4, IF(M1526=People!$B$5, People!$A$5, 0))))</f>
        <v>Anna Andreadi</v>
      </c>
      <c r="W1526" s="3" t="str">
        <f>IFERROR(VLOOKUP(Orders!$B1526,Returns!$B:$C,2,0),"No")</f>
        <v>No</v>
      </c>
      <c r="X1526" s="3" t="str">
        <f>IFERROR((INDEX(Returns!$C$2:$C$801, MATCH(B1526, Returns!$B$2:$B$801, 0))), "No")</f>
        <v>No</v>
      </c>
    </row>
    <row r="1527" spans="1:24">
      <c r="A1527" s="1">
        <v>1526</v>
      </c>
      <c r="B1527" t="s">
        <v>6906</v>
      </c>
      <c r="C1527" s="2">
        <v>43075</v>
      </c>
      <c r="D1527" s="2">
        <v>43080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  <c r="V1527" s="3" t="str">
        <f>IF(M1527=People!$B$2, People!$A$2, IF(M1527=People!$B$3, People!$A$3, IF(M1527=People!$B$4, People!$A$4, IF(M1527=People!$B$5, People!$A$5, 0))))</f>
        <v>Anna Andreadi</v>
      </c>
      <c r="W1527" s="3" t="str">
        <f>IFERROR(VLOOKUP(Orders!$B1527,Returns!$B:$C,2,0),"No")</f>
        <v>No</v>
      </c>
      <c r="X1527" s="3" t="str">
        <f>IFERROR((INDEX(Returns!$C$2:$C$801, MATCH(B1527, Returns!$B$2:$B$801, 0))), "No")</f>
        <v>No</v>
      </c>
    </row>
    <row r="1528" spans="1:24">
      <c r="A1528" s="1">
        <v>1527</v>
      </c>
      <c r="B1528" t="s">
        <v>6907</v>
      </c>
      <c r="C1528" s="2">
        <v>43303</v>
      </c>
      <c r="D1528" s="2">
        <v>43308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  <c r="V1528" s="3" t="str">
        <f>IF(M1528=People!$B$2, People!$A$2, IF(M1528=People!$B$3, People!$A$3, IF(M1528=People!$B$4, People!$A$4, IF(M1528=People!$B$5, People!$A$5, 0))))</f>
        <v>Chuck Magee</v>
      </c>
      <c r="W1528" s="3" t="str">
        <f>IFERROR(VLOOKUP(Orders!$B1528,Returns!$B:$C,2,0),"No")</f>
        <v>No</v>
      </c>
      <c r="X1528" s="3" t="str">
        <f>IFERROR((INDEX(Returns!$C$2:$C$801, MATCH(B1528, Returns!$B$2:$B$801, 0))), "No")</f>
        <v>No</v>
      </c>
    </row>
    <row r="1529" spans="1:24">
      <c r="A1529" s="1">
        <v>1528</v>
      </c>
      <c r="B1529" t="s">
        <v>6907</v>
      </c>
      <c r="C1529" s="2">
        <v>43303</v>
      </c>
      <c r="D1529" s="2">
        <v>43308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  <c r="V1529" s="3" t="str">
        <f>IF(M1529=People!$B$2, People!$A$2, IF(M1529=People!$B$3, People!$A$3, IF(M1529=People!$B$4, People!$A$4, IF(M1529=People!$B$5, People!$A$5, 0))))</f>
        <v>Chuck Magee</v>
      </c>
      <c r="W1529" s="3" t="str">
        <f>IFERROR(VLOOKUP(Orders!$B1529,Returns!$B:$C,2,0),"No")</f>
        <v>No</v>
      </c>
      <c r="X1529" s="3" t="str">
        <f>IFERROR((INDEX(Returns!$C$2:$C$801, MATCH(B1529, Returns!$B$2:$B$801, 0))), "No")</f>
        <v>No</v>
      </c>
    </row>
    <row r="1530" spans="1:24">
      <c r="A1530" s="1">
        <v>1529</v>
      </c>
      <c r="B1530" t="s">
        <v>6908</v>
      </c>
      <c r="C1530" s="2">
        <v>43046</v>
      </c>
      <c r="D1530" s="2">
        <v>43049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  <c r="V1530" s="3" t="str">
        <f>IF(M1530=People!$B$2, People!$A$2, IF(M1530=People!$B$3, People!$A$3, IF(M1530=People!$B$4, People!$A$4, IF(M1530=People!$B$5, People!$A$5, 0))))</f>
        <v>Chuck Magee</v>
      </c>
      <c r="W1530" s="3" t="str">
        <f>IFERROR(VLOOKUP(Orders!$B1530,Returns!$B:$C,2,0),"No")</f>
        <v>No</v>
      </c>
      <c r="X1530" s="3" t="str">
        <f>IFERROR((INDEX(Returns!$C$2:$C$801, MATCH(B1530, Returns!$B$2:$B$801, 0))), "No")</f>
        <v>No</v>
      </c>
    </row>
    <row r="1531" spans="1:24">
      <c r="A1531" s="1">
        <v>1530</v>
      </c>
      <c r="B1531" t="s">
        <v>6908</v>
      </c>
      <c r="C1531" s="2">
        <v>43046</v>
      </c>
      <c r="D1531" s="2">
        <v>43049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  <c r="V1531" s="3" t="str">
        <f>IF(M1531=People!$B$2, People!$A$2, IF(M1531=People!$B$3, People!$A$3, IF(M1531=People!$B$4, People!$A$4, IF(M1531=People!$B$5, People!$A$5, 0))))</f>
        <v>Chuck Magee</v>
      </c>
      <c r="W1531" s="3" t="str">
        <f>IFERROR(VLOOKUP(Orders!$B1531,Returns!$B:$C,2,0),"No")</f>
        <v>No</v>
      </c>
      <c r="X1531" s="3" t="str">
        <f>IFERROR((INDEX(Returns!$C$2:$C$801, MATCH(B1531, Returns!$B$2:$B$801, 0))), "No")</f>
        <v>No</v>
      </c>
    </row>
    <row r="1532" spans="1:24">
      <c r="A1532" s="1">
        <v>1531</v>
      </c>
      <c r="B1532" t="s">
        <v>6909</v>
      </c>
      <c r="C1532" s="2">
        <v>42820</v>
      </c>
      <c r="D1532" s="2">
        <v>42825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  <c r="V1532" s="3" t="str">
        <f>IF(M1532=People!$B$2, People!$A$2, IF(M1532=People!$B$3, People!$A$3, IF(M1532=People!$B$4, People!$A$4, IF(M1532=People!$B$5, People!$A$5, 0))))</f>
        <v>Cassandra Brandow</v>
      </c>
      <c r="W1532" s="3" t="str">
        <f>IFERROR(VLOOKUP(Orders!$B1532,Returns!$B:$C,2,0),"No")</f>
        <v>No</v>
      </c>
      <c r="X1532" s="3" t="str">
        <f>IFERROR((INDEX(Returns!$C$2:$C$801, MATCH(B1532, Returns!$B$2:$B$801, 0))), "No")</f>
        <v>No</v>
      </c>
    </row>
    <row r="1533" spans="1:24">
      <c r="A1533" s="1">
        <v>1532</v>
      </c>
      <c r="B1533" t="s">
        <v>6910</v>
      </c>
      <c r="C1533" s="2">
        <v>43708</v>
      </c>
      <c r="D1533" s="2">
        <v>43713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  <c r="V1533" s="3" t="str">
        <f>IF(M1533=People!$B$2, People!$A$2, IF(M1533=People!$B$3, People!$A$3, IF(M1533=People!$B$4, People!$A$4, IF(M1533=People!$B$5, People!$A$5, 0))))</f>
        <v>Anna Andreadi</v>
      </c>
      <c r="W1533" s="3" t="str">
        <f>IFERROR(VLOOKUP(Orders!$B1533,Returns!$B:$C,2,0),"No")</f>
        <v>No</v>
      </c>
      <c r="X1533" s="3" t="str">
        <f>IFERROR((INDEX(Returns!$C$2:$C$801, MATCH(B1533, Returns!$B$2:$B$801, 0))), "No")</f>
        <v>No</v>
      </c>
    </row>
    <row r="1534" spans="1:24">
      <c r="A1534" s="1">
        <v>1533</v>
      </c>
      <c r="B1534" t="s">
        <v>6910</v>
      </c>
      <c r="C1534" s="2">
        <v>43708</v>
      </c>
      <c r="D1534" s="2">
        <v>43713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  <c r="V1534" s="3" t="str">
        <f>IF(M1534=People!$B$2, People!$A$2, IF(M1534=People!$B$3, People!$A$3, IF(M1534=People!$B$4, People!$A$4, IF(M1534=People!$B$5, People!$A$5, 0))))</f>
        <v>Anna Andreadi</v>
      </c>
      <c r="W1534" s="3" t="str">
        <f>IFERROR(VLOOKUP(Orders!$B1534,Returns!$B:$C,2,0),"No")</f>
        <v>No</v>
      </c>
      <c r="X1534" s="3" t="str">
        <f>IFERROR((INDEX(Returns!$C$2:$C$801, MATCH(B1534, Returns!$B$2:$B$801, 0))), "No")</f>
        <v>No</v>
      </c>
    </row>
    <row r="1535" spans="1:24">
      <c r="A1535" s="1">
        <v>1534</v>
      </c>
      <c r="B1535" t="s">
        <v>6911</v>
      </c>
      <c r="C1535" s="2">
        <v>43438</v>
      </c>
      <c r="D1535" s="2">
        <v>43442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  <c r="V1535" s="3" t="str">
        <f>IF(M1535=People!$B$2, People!$A$2, IF(M1535=People!$B$3, People!$A$3, IF(M1535=People!$B$4, People!$A$4, IF(M1535=People!$B$5, People!$A$5, 0))))</f>
        <v>Chuck Magee</v>
      </c>
      <c r="W1535" s="3" t="str">
        <f>IFERROR(VLOOKUP(Orders!$B1535,Returns!$B:$C,2,0),"No")</f>
        <v>No</v>
      </c>
      <c r="X1535" s="3" t="str">
        <f>IFERROR((INDEX(Returns!$C$2:$C$801, MATCH(B1535, Returns!$B$2:$B$801, 0))), "No")</f>
        <v>No</v>
      </c>
    </row>
    <row r="1536" spans="1:24">
      <c r="A1536" s="1">
        <v>1535</v>
      </c>
      <c r="B1536" t="s">
        <v>6912</v>
      </c>
      <c r="C1536" s="2">
        <v>43506</v>
      </c>
      <c r="D1536" s="2">
        <v>43510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  <c r="V1536" s="3" t="str">
        <f>IF(M1536=People!$B$2, People!$A$2, IF(M1536=People!$B$3, People!$A$3, IF(M1536=People!$B$4, People!$A$4, IF(M1536=People!$B$5, People!$A$5, 0))))</f>
        <v>Anna Andreadi</v>
      </c>
      <c r="W1536" s="3" t="str">
        <f>IFERROR(VLOOKUP(Orders!$B1536,Returns!$B:$C,2,0),"No")</f>
        <v>No</v>
      </c>
      <c r="X1536" s="3" t="str">
        <f>IFERROR((INDEX(Returns!$C$2:$C$801, MATCH(B1536, Returns!$B$2:$B$801, 0))), "No")</f>
        <v>No</v>
      </c>
    </row>
    <row r="1537" spans="1:24">
      <c r="A1537" s="1">
        <v>1536</v>
      </c>
      <c r="B1537" t="s">
        <v>6913</v>
      </c>
      <c r="C1537" s="2">
        <v>43402</v>
      </c>
      <c r="D1537" s="2">
        <v>43406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  <c r="V1537" s="3" t="str">
        <f>IF(M1537=People!$B$2, People!$A$2, IF(M1537=People!$B$3, People!$A$3, IF(M1537=People!$B$4, People!$A$4, IF(M1537=People!$B$5, People!$A$5, 0))))</f>
        <v>Chuck Magee</v>
      </c>
      <c r="W1537" s="3" t="str">
        <f>IFERROR(VLOOKUP(Orders!$B1537,Returns!$B:$C,2,0),"No")</f>
        <v>No</v>
      </c>
      <c r="X1537" s="3" t="str">
        <f>IFERROR((INDEX(Returns!$C$2:$C$801, MATCH(B1537, Returns!$B$2:$B$801, 0))), "No")</f>
        <v>No</v>
      </c>
    </row>
    <row r="1538" spans="1:24">
      <c r="A1538" s="1">
        <v>1537</v>
      </c>
      <c r="B1538" t="s">
        <v>6913</v>
      </c>
      <c r="C1538" s="2">
        <v>43402</v>
      </c>
      <c r="D1538" s="2">
        <v>43406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  <c r="V1538" s="3" t="str">
        <f>IF(M1538=People!$B$2, People!$A$2, IF(M1538=People!$B$3, People!$A$3, IF(M1538=People!$B$4, People!$A$4, IF(M1538=People!$B$5, People!$A$5, 0))))</f>
        <v>Chuck Magee</v>
      </c>
      <c r="W1538" s="3" t="str">
        <f>IFERROR(VLOOKUP(Orders!$B1538,Returns!$B:$C,2,0),"No")</f>
        <v>No</v>
      </c>
      <c r="X1538" s="3" t="str">
        <f>IFERROR((INDEX(Returns!$C$2:$C$801, MATCH(B1538, Returns!$B$2:$B$801, 0))), "No")</f>
        <v>No</v>
      </c>
    </row>
    <row r="1539" spans="1:24">
      <c r="A1539" s="1">
        <v>1538</v>
      </c>
      <c r="B1539" t="s">
        <v>6914</v>
      </c>
      <c r="C1539" s="2">
        <v>43723</v>
      </c>
      <c r="D1539" s="2">
        <v>43725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  <c r="V1539" s="3" t="str">
        <f>IF(M1539=People!$B$2, People!$A$2, IF(M1539=People!$B$3, People!$A$3, IF(M1539=People!$B$4, People!$A$4, IF(M1539=People!$B$5, People!$A$5, 0))))</f>
        <v>Chuck Magee</v>
      </c>
      <c r="W1539" s="3" t="str">
        <f>IFERROR(VLOOKUP(Orders!$B1539,Returns!$B:$C,2,0),"No")</f>
        <v>No</v>
      </c>
      <c r="X1539" s="3" t="str">
        <f>IFERROR((INDEX(Returns!$C$2:$C$801, MATCH(B1539, Returns!$B$2:$B$801, 0))), "No")</f>
        <v>No</v>
      </c>
    </row>
    <row r="1540" spans="1:24">
      <c r="A1540" s="1">
        <v>1539</v>
      </c>
      <c r="B1540" t="s">
        <v>6914</v>
      </c>
      <c r="C1540" s="2">
        <v>43723</v>
      </c>
      <c r="D1540" s="2">
        <v>43725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  <c r="V1540" s="3" t="str">
        <f>IF(M1540=People!$B$2, People!$A$2, IF(M1540=People!$B$3, People!$A$3, IF(M1540=People!$B$4, People!$A$4, IF(M1540=People!$B$5, People!$A$5, 0))))</f>
        <v>Chuck Magee</v>
      </c>
      <c r="W1540" s="3" t="str">
        <f>IFERROR(VLOOKUP(Orders!$B1540,Returns!$B:$C,2,0),"No")</f>
        <v>No</v>
      </c>
      <c r="X1540" s="3" t="str">
        <f>IFERROR((INDEX(Returns!$C$2:$C$801, MATCH(B1540, Returns!$B$2:$B$801, 0))), "No")</f>
        <v>No</v>
      </c>
    </row>
    <row r="1541" spans="1:24">
      <c r="A1541" s="1">
        <v>1540</v>
      </c>
      <c r="B1541" t="s">
        <v>6914</v>
      </c>
      <c r="C1541" s="2">
        <v>43723</v>
      </c>
      <c r="D1541" s="2">
        <v>43725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  <c r="V1541" s="3" t="str">
        <f>IF(M1541=People!$B$2, People!$A$2, IF(M1541=People!$B$3, People!$A$3, IF(M1541=People!$B$4, People!$A$4, IF(M1541=People!$B$5, People!$A$5, 0))))</f>
        <v>Chuck Magee</v>
      </c>
      <c r="W1541" s="3" t="str">
        <f>IFERROR(VLOOKUP(Orders!$B1541,Returns!$B:$C,2,0),"No")</f>
        <v>No</v>
      </c>
      <c r="X1541" s="3" t="str">
        <f>IFERROR((INDEX(Returns!$C$2:$C$801, MATCH(B1541, Returns!$B$2:$B$801, 0))), "No")</f>
        <v>No</v>
      </c>
    </row>
    <row r="1542" spans="1:24">
      <c r="A1542" s="1">
        <v>1541</v>
      </c>
      <c r="B1542" t="s">
        <v>6914</v>
      </c>
      <c r="C1542" s="2">
        <v>43723</v>
      </c>
      <c r="D1542" s="2">
        <v>43725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  <c r="V1542" s="3" t="str">
        <f>IF(M1542=People!$B$2, People!$A$2, IF(M1542=People!$B$3, People!$A$3, IF(M1542=People!$B$4, People!$A$4, IF(M1542=People!$B$5, People!$A$5, 0))))</f>
        <v>Chuck Magee</v>
      </c>
      <c r="W1542" s="3" t="str">
        <f>IFERROR(VLOOKUP(Orders!$B1542,Returns!$B:$C,2,0),"No")</f>
        <v>No</v>
      </c>
      <c r="X1542" s="3" t="str">
        <f>IFERROR((INDEX(Returns!$C$2:$C$801, MATCH(B1542, Returns!$B$2:$B$801, 0))), "No")</f>
        <v>No</v>
      </c>
    </row>
    <row r="1543" spans="1:24">
      <c r="A1543" s="1">
        <v>1542</v>
      </c>
      <c r="B1543" t="s">
        <v>6915</v>
      </c>
      <c r="C1543" s="2">
        <v>42440</v>
      </c>
      <c r="D1543" s="2">
        <v>42445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  <c r="V1543" s="3" t="str">
        <f>IF(M1543=People!$B$2, People!$A$2, IF(M1543=People!$B$3, People!$A$3, IF(M1543=People!$B$4, People!$A$4, IF(M1543=People!$B$5, People!$A$5, 0))))</f>
        <v>Chuck Magee</v>
      </c>
      <c r="W1543" s="3" t="str">
        <f>IFERROR(VLOOKUP(Orders!$B1543,Returns!$B:$C,2,0),"No")</f>
        <v>No</v>
      </c>
      <c r="X1543" s="3" t="str">
        <f>IFERROR((INDEX(Returns!$C$2:$C$801, MATCH(B1543, Returns!$B$2:$B$801, 0))), "No")</f>
        <v>No</v>
      </c>
    </row>
    <row r="1544" spans="1:24">
      <c r="A1544" s="1">
        <v>1543</v>
      </c>
      <c r="B1544" t="s">
        <v>6915</v>
      </c>
      <c r="C1544" s="2">
        <v>42440</v>
      </c>
      <c r="D1544" s="2">
        <v>42445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  <c r="V1544" s="3" t="str">
        <f>IF(M1544=People!$B$2, People!$A$2, IF(M1544=People!$B$3, People!$A$3, IF(M1544=People!$B$4, People!$A$4, IF(M1544=People!$B$5, People!$A$5, 0))))</f>
        <v>Chuck Magee</v>
      </c>
      <c r="W1544" s="3" t="str">
        <f>IFERROR(VLOOKUP(Orders!$B1544,Returns!$B:$C,2,0),"No")</f>
        <v>No</v>
      </c>
      <c r="X1544" s="3" t="str">
        <f>IFERROR((INDEX(Returns!$C$2:$C$801, MATCH(B1544, Returns!$B$2:$B$801, 0))), "No")</f>
        <v>No</v>
      </c>
    </row>
    <row r="1545" spans="1:24">
      <c r="A1545" s="1">
        <v>1544</v>
      </c>
      <c r="B1545" t="s">
        <v>6916</v>
      </c>
      <c r="C1545" s="2">
        <v>42404</v>
      </c>
      <c r="D1545" s="2">
        <v>42408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  <c r="V1545" s="3" t="str">
        <f>IF(M1545=People!$B$2, People!$A$2, IF(M1545=People!$B$3, People!$A$3, IF(M1545=People!$B$4, People!$A$4, IF(M1545=People!$B$5, People!$A$5, 0))))</f>
        <v>Anna Andreadi</v>
      </c>
      <c r="W1545" s="3" t="str">
        <f>IFERROR(VLOOKUP(Orders!$B1545,Returns!$B:$C,2,0),"No")</f>
        <v>No</v>
      </c>
      <c r="X1545" s="3" t="str">
        <f>IFERROR((INDEX(Returns!$C$2:$C$801, MATCH(B1545, Returns!$B$2:$B$801, 0))), "No")</f>
        <v>No</v>
      </c>
    </row>
    <row r="1546" spans="1:24">
      <c r="A1546" s="1">
        <v>1545</v>
      </c>
      <c r="B1546" t="s">
        <v>6916</v>
      </c>
      <c r="C1546" s="2">
        <v>42404</v>
      </c>
      <c r="D1546" s="2">
        <v>42408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  <c r="V1546" s="3" t="str">
        <f>IF(M1546=People!$B$2, People!$A$2, IF(M1546=People!$B$3, People!$A$3, IF(M1546=People!$B$4, People!$A$4, IF(M1546=People!$B$5, People!$A$5, 0))))</f>
        <v>Anna Andreadi</v>
      </c>
      <c r="W1546" s="3" t="str">
        <f>IFERROR(VLOOKUP(Orders!$B1546,Returns!$B:$C,2,0),"No")</f>
        <v>No</v>
      </c>
      <c r="X1546" s="3" t="str">
        <f>IFERROR((INDEX(Returns!$C$2:$C$801, MATCH(B1546, Returns!$B$2:$B$801, 0))), "No")</f>
        <v>No</v>
      </c>
    </row>
    <row r="1547" spans="1:24">
      <c r="A1547" s="1">
        <v>1546</v>
      </c>
      <c r="B1547" t="s">
        <v>6917</v>
      </c>
      <c r="C1547" s="2">
        <v>42735</v>
      </c>
      <c r="D1547" s="2">
        <v>42739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  <c r="V1547" s="3" t="str">
        <f>IF(M1547=People!$B$2, People!$A$2, IF(M1547=People!$B$3, People!$A$3, IF(M1547=People!$B$4, People!$A$4, IF(M1547=People!$B$5, People!$A$5, 0))))</f>
        <v>Chuck Magee</v>
      </c>
      <c r="W1547" s="3" t="str">
        <f>IFERROR(VLOOKUP(Orders!$B1547,Returns!$B:$C,2,0),"No")</f>
        <v>No</v>
      </c>
      <c r="X1547" s="3" t="str">
        <f>IFERROR((INDEX(Returns!$C$2:$C$801, MATCH(B1547, Returns!$B$2:$B$801, 0))), "No")</f>
        <v>No</v>
      </c>
    </row>
    <row r="1548" spans="1:24">
      <c r="A1548" s="1">
        <v>1547</v>
      </c>
      <c r="B1548" t="s">
        <v>6918</v>
      </c>
      <c r="C1548" s="2">
        <v>43062</v>
      </c>
      <c r="D1548" s="2">
        <v>43066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  <c r="V1548" s="3" t="str">
        <f>IF(M1548=People!$B$2, People!$A$2, IF(M1548=People!$B$3, People!$A$3, IF(M1548=People!$B$4, People!$A$4, IF(M1548=People!$B$5, People!$A$5, 0))))</f>
        <v>Kelly Williams</v>
      </c>
      <c r="W1548" s="3" t="str">
        <f>IFERROR(VLOOKUP(Orders!$B1548,Returns!$B:$C,2,0),"No")</f>
        <v>No</v>
      </c>
      <c r="X1548" s="3" t="str">
        <f>IFERROR((INDEX(Returns!$C$2:$C$801, MATCH(B1548, Returns!$B$2:$B$801, 0))), "No")</f>
        <v>No</v>
      </c>
    </row>
    <row r="1549" spans="1:24">
      <c r="A1549" s="1">
        <v>1548</v>
      </c>
      <c r="B1549" t="s">
        <v>6918</v>
      </c>
      <c r="C1549" s="2">
        <v>43062</v>
      </c>
      <c r="D1549" s="2">
        <v>43066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  <c r="V1549" s="3" t="str">
        <f>IF(M1549=People!$B$2, People!$A$2, IF(M1549=People!$B$3, People!$A$3, IF(M1549=People!$B$4, People!$A$4, IF(M1549=People!$B$5, People!$A$5, 0))))</f>
        <v>Kelly Williams</v>
      </c>
      <c r="W1549" s="3" t="str">
        <f>IFERROR(VLOOKUP(Orders!$B1549,Returns!$B:$C,2,0),"No")</f>
        <v>No</v>
      </c>
      <c r="X1549" s="3" t="str">
        <f>IFERROR((INDEX(Returns!$C$2:$C$801, MATCH(B1549, Returns!$B$2:$B$801, 0))), "No")</f>
        <v>No</v>
      </c>
    </row>
    <row r="1550" spans="1:24">
      <c r="A1550" s="1">
        <v>1549</v>
      </c>
      <c r="B1550" t="s">
        <v>6918</v>
      </c>
      <c r="C1550" s="2">
        <v>43062</v>
      </c>
      <c r="D1550" s="2">
        <v>43066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  <c r="V1550" s="3" t="str">
        <f>IF(M1550=People!$B$2, People!$A$2, IF(M1550=People!$B$3, People!$A$3, IF(M1550=People!$B$4, People!$A$4, IF(M1550=People!$B$5, People!$A$5, 0))))</f>
        <v>Kelly Williams</v>
      </c>
      <c r="W1550" s="3" t="str">
        <f>IFERROR(VLOOKUP(Orders!$B1550,Returns!$B:$C,2,0),"No")</f>
        <v>No</v>
      </c>
      <c r="X1550" s="3" t="str">
        <f>IFERROR((INDEX(Returns!$C$2:$C$801, MATCH(B1550, Returns!$B$2:$B$801, 0))), "No")</f>
        <v>No</v>
      </c>
    </row>
    <row r="1551" spans="1:24">
      <c r="A1551" s="1">
        <v>1550</v>
      </c>
      <c r="B1551" t="s">
        <v>6919</v>
      </c>
      <c r="C1551" s="2">
        <v>42557</v>
      </c>
      <c r="D1551" s="2">
        <v>42559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  <c r="V1551" s="3" t="str">
        <f>IF(M1551=People!$B$2, People!$A$2, IF(M1551=People!$B$3, People!$A$3, IF(M1551=People!$B$4, People!$A$4, IF(M1551=People!$B$5, People!$A$5, 0))))</f>
        <v>Chuck Magee</v>
      </c>
      <c r="W1551" s="3" t="str">
        <f>IFERROR(VLOOKUP(Orders!$B1551,Returns!$B:$C,2,0),"No")</f>
        <v>No</v>
      </c>
      <c r="X1551" s="3" t="str">
        <f>IFERROR((INDEX(Returns!$C$2:$C$801, MATCH(B1551, Returns!$B$2:$B$801, 0))), "No")</f>
        <v>No</v>
      </c>
    </row>
    <row r="1552" spans="1:24">
      <c r="A1552" s="1">
        <v>1551</v>
      </c>
      <c r="B1552" t="s">
        <v>6920</v>
      </c>
      <c r="C1552" s="2">
        <v>43782</v>
      </c>
      <c r="D1552" s="2">
        <v>43787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  <c r="V1552" s="3" t="str">
        <f>IF(M1552=People!$B$2, People!$A$2, IF(M1552=People!$B$3, People!$A$3, IF(M1552=People!$B$4, People!$A$4, IF(M1552=People!$B$5, People!$A$5, 0))))</f>
        <v>Kelly Williams</v>
      </c>
      <c r="W1552" s="3" t="str">
        <f>IFERROR(VLOOKUP(Orders!$B1552,Returns!$B:$C,2,0),"No")</f>
        <v>No</v>
      </c>
      <c r="X1552" s="3" t="str">
        <f>IFERROR((INDEX(Returns!$C$2:$C$801, MATCH(B1552, Returns!$B$2:$B$801, 0))), "No")</f>
        <v>No</v>
      </c>
    </row>
    <row r="1553" spans="1:24">
      <c r="A1553" s="1">
        <v>1552</v>
      </c>
      <c r="B1553" t="s">
        <v>6085</v>
      </c>
      <c r="C1553" s="2">
        <v>43268</v>
      </c>
      <c r="D1553" s="2">
        <v>43273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  <c r="V1553" s="3" t="str">
        <f>IF(M1553=People!$B$2, People!$A$2, IF(M1553=People!$B$3, People!$A$3, IF(M1553=People!$B$4, People!$A$4, IF(M1553=People!$B$5, People!$A$5, 0))))</f>
        <v>Anna Andreadi</v>
      </c>
      <c r="W1553" s="3" t="str">
        <f>IFERROR(VLOOKUP(Orders!$B1553,Returns!$B:$C,2,0),"No")</f>
        <v>Yes</v>
      </c>
      <c r="X1553" s="3" t="str">
        <f>IFERROR((INDEX(Returns!$C$2:$C$801, MATCH(B1553, Returns!$B$2:$B$801, 0))), "No")</f>
        <v>Yes</v>
      </c>
    </row>
    <row r="1554" spans="1:24">
      <c r="A1554" s="1">
        <v>1553</v>
      </c>
      <c r="B1554" t="s">
        <v>6921</v>
      </c>
      <c r="C1554" s="2">
        <v>42493</v>
      </c>
      <c r="D1554" s="2">
        <v>42495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  <c r="V1554" s="3" t="str">
        <f>IF(M1554=People!$B$2, People!$A$2, IF(M1554=People!$B$3, People!$A$3, IF(M1554=People!$B$4, People!$A$4, IF(M1554=People!$B$5, People!$A$5, 0))))</f>
        <v>Kelly Williams</v>
      </c>
      <c r="W1554" s="3" t="str">
        <f>IFERROR(VLOOKUP(Orders!$B1554,Returns!$B:$C,2,0),"No")</f>
        <v>No</v>
      </c>
      <c r="X1554" s="3" t="str">
        <f>IFERROR((INDEX(Returns!$C$2:$C$801, MATCH(B1554, Returns!$B$2:$B$801, 0))), "No")</f>
        <v>No</v>
      </c>
    </row>
    <row r="1555" spans="1:24">
      <c r="A1555" s="1">
        <v>1554</v>
      </c>
      <c r="B1555" t="s">
        <v>6922</v>
      </c>
      <c r="C1555" s="2">
        <v>43754</v>
      </c>
      <c r="D1555" s="2">
        <v>43759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  <c r="V1555" s="3" t="str">
        <f>IF(M1555=People!$B$2, People!$A$2, IF(M1555=People!$B$3, People!$A$3, IF(M1555=People!$B$4, People!$A$4, IF(M1555=People!$B$5, People!$A$5, 0))))</f>
        <v>Cassandra Brandow</v>
      </c>
      <c r="W1555" s="3" t="str">
        <f>IFERROR(VLOOKUP(Orders!$B1555,Returns!$B:$C,2,0),"No")</f>
        <v>No</v>
      </c>
      <c r="X1555" s="3" t="str">
        <f>IFERROR((INDEX(Returns!$C$2:$C$801, MATCH(B1555, Returns!$B$2:$B$801, 0))), "No")</f>
        <v>No</v>
      </c>
    </row>
    <row r="1556" spans="1:24">
      <c r="A1556" s="1">
        <v>1555</v>
      </c>
      <c r="B1556" t="s">
        <v>6923</v>
      </c>
      <c r="C1556" s="2">
        <v>42772</v>
      </c>
      <c r="D1556" s="2">
        <v>42779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  <c r="V1556" s="3" t="str">
        <f>IF(M1556=People!$B$2, People!$A$2, IF(M1556=People!$B$3, People!$A$3, IF(M1556=People!$B$4, People!$A$4, IF(M1556=People!$B$5, People!$A$5, 0))))</f>
        <v>Anna Andreadi</v>
      </c>
      <c r="W1556" s="3" t="str">
        <f>IFERROR(VLOOKUP(Orders!$B1556,Returns!$B:$C,2,0),"No")</f>
        <v>No</v>
      </c>
      <c r="X1556" s="3" t="str">
        <f>IFERROR((INDEX(Returns!$C$2:$C$801, MATCH(B1556, Returns!$B$2:$B$801, 0))), "No")</f>
        <v>No</v>
      </c>
    </row>
    <row r="1557" spans="1:24">
      <c r="A1557" s="1">
        <v>1556</v>
      </c>
      <c r="B1557" t="s">
        <v>6924</v>
      </c>
      <c r="C1557" s="2">
        <v>43712</v>
      </c>
      <c r="D1557" s="2">
        <v>43716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  <c r="V1557" s="3" t="str">
        <f>IF(M1557=People!$B$2, People!$A$2, IF(M1557=People!$B$3, People!$A$3, IF(M1557=People!$B$4, People!$A$4, IF(M1557=People!$B$5, People!$A$5, 0))))</f>
        <v>Chuck Magee</v>
      </c>
      <c r="W1557" s="3" t="str">
        <f>IFERROR(VLOOKUP(Orders!$B1557,Returns!$B:$C,2,0),"No")</f>
        <v>No</v>
      </c>
      <c r="X1557" s="3" t="str">
        <f>IFERROR((INDEX(Returns!$C$2:$C$801, MATCH(B1557, Returns!$B$2:$B$801, 0))), "No")</f>
        <v>No</v>
      </c>
    </row>
    <row r="1558" spans="1:24">
      <c r="A1558" s="1">
        <v>1557</v>
      </c>
      <c r="B1558" t="s">
        <v>6925</v>
      </c>
      <c r="C1558" s="2">
        <v>43229</v>
      </c>
      <c r="D1558" s="2">
        <v>43235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  <c r="V1558" s="3" t="str">
        <f>IF(M1558=People!$B$2, People!$A$2, IF(M1558=People!$B$3, People!$A$3, IF(M1558=People!$B$4, People!$A$4, IF(M1558=People!$B$5, People!$A$5, 0))))</f>
        <v>Chuck Magee</v>
      </c>
      <c r="W1558" s="3" t="str">
        <f>IFERROR(VLOOKUP(Orders!$B1558,Returns!$B:$C,2,0),"No")</f>
        <v>No</v>
      </c>
      <c r="X1558" s="3" t="str">
        <f>IFERROR((INDEX(Returns!$C$2:$C$801, MATCH(B1558, Returns!$B$2:$B$801, 0))), "No")</f>
        <v>No</v>
      </c>
    </row>
    <row r="1559" spans="1:24">
      <c r="A1559" s="1">
        <v>1558</v>
      </c>
      <c r="B1559" t="s">
        <v>6925</v>
      </c>
      <c r="C1559" s="2">
        <v>43229</v>
      </c>
      <c r="D1559" s="2">
        <v>43235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  <c r="V1559" s="3" t="str">
        <f>IF(M1559=People!$B$2, People!$A$2, IF(M1559=People!$B$3, People!$A$3, IF(M1559=People!$B$4, People!$A$4, IF(M1559=People!$B$5, People!$A$5, 0))))</f>
        <v>Chuck Magee</v>
      </c>
      <c r="W1559" s="3" t="str">
        <f>IFERROR(VLOOKUP(Orders!$B1559,Returns!$B:$C,2,0),"No")</f>
        <v>No</v>
      </c>
      <c r="X1559" s="3" t="str">
        <f>IFERROR((INDEX(Returns!$C$2:$C$801, MATCH(B1559, Returns!$B$2:$B$801, 0))), "No")</f>
        <v>No</v>
      </c>
    </row>
    <row r="1560" spans="1:24">
      <c r="A1560" s="1">
        <v>1559</v>
      </c>
      <c r="B1560" t="s">
        <v>6926</v>
      </c>
      <c r="C1560" s="2">
        <v>42810</v>
      </c>
      <c r="D1560" s="2">
        <v>42812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  <c r="V1560" s="3" t="str">
        <f>IF(M1560=People!$B$2, People!$A$2, IF(M1560=People!$B$3, People!$A$3, IF(M1560=People!$B$4, People!$A$4, IF(M1560=People!$B$5, People!$A$5, 0))))</f>
        <v>Anna Andreadi</v>
      </c>
      <c r="W1560" s="3" t="str">
        <f>IFERROR(VLOOKUP(Orders!$B1560,Returns!$B:$C,2,0),"No")</f>
        <v>No</v>
      </c>
      <c r="X1560" s="3" t="str">
        <f>IFERROR((INDEX(Returns!$C$2:$C$801, MATCH(B1560, Returns!$B$2:$B$801, 0))), "No")</f>
        <v>No</v>
      </c>
    </row>
    <row r="1561" spans="1:24">
      <c r="A1561" s="1">
        <v>1560</v>
      </c>
      <c r="B1561" t="s">
        <v>6927</v>
      </c>
      <c r="C1561" s="2">
        <v>43199</v>
      </c>
      <c r="D1561" s="2">
        <v>43203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  <c r="V1561" s="3" t="str">
        <f>IF(M1561=People!$B$2, People!$A$2, IF(M1561=People!$B$3, People!$A$3, IF(M1561=People!$B$4, People!$A$4, IF(M1561=People!$B$5, People!$A$5, 0))))</f>
        <v>Anna Andreadi</v>
      </c>
      <c r="W1561" s="3" t="str">
        <f>IFERROR(VLOOKUP(Orders!$B1561,Returns!$B:$C,2,0),"No")</f>
        <v>No</v>
      </c>
      <c r="X1561" s="3" t="str">
        <f>IFERROR((INDEX(Returns!$C$2:$C$801, MATCH(B1561, Returns!$B$2:$B$801, 0))), "No")</f>
        <v>No</v>
      </c>
    </row>
    <row r="1562" spans="1:24">
      <c r="A1562" s="1">
        <v>1561</v>
      </c>
      <c r="B1562" t="s">
        <v>6928</v>
      </c>
      <c r="C1562" s="2">
        <v>42464</v>
      </c>
      <c r="D1562" s="2">
        <v>42469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3" t="str">
        <f>IF(M1562=People!$B$2, People!$A$2, IF(M1562=People!$B$3, People!$A$3, IF(M1562=People!$B$4, People!$A$4, IF(M1562=People!$B$5, People!$A$5, 0))))</f>
        <v>Anna Andreadi</v>
      </c>
      <c r="W1562" s="3" t="str">
        <f>IFERROR(VLOOKUP(Orders!$B1562,Returns!$B:$C,2,0),"No")</f>
        <v>No</v>
      </c>
      <c r="X1562" s="3" t="str">
        <f>IFERROR((INDEX(Returns!$C$2:$C$801, MATCH(B1562, Returns!$B$2:$B$801, 0))), "No")</f>
        <v>No</v>
      </c>
    </row>
    <row r="1563" spans="1:24">
      <c r="A1563" s="1">
        <v>1562</v>
      </c>
      <c r="B1563" t="s">
        <v>6929</v>
      </c>
      <c r="C1563" s="2">
        <v>43713</v>
      </c>
      <c r="D1563" s="2">
        <v>43714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  <c r="V1563" s="3" t="str">
        <f>IF(M1563=People!$B$2, People!$A$2, IF(M1563=People!$B$3, People!$A$3, IF(M1563=People!$B$4, People!$A$4, IF(M1563=People!$B$5, People!$A$5, 0))))</f>
        <v>Anna Andreadi</v>
      </c>
      <c r="W1563" s="3" t="str">
        <f>IFERROR(VLOOKUP(Orders!$B1563,Returns!$B:$C,2,0),"No")</f>
        <v>No</v>
      </c>
      <c r="X1563" s="3" t="str">
        <f>IFERROR((INDEX(Returns!$C$2:$C$801, MATCH(B1563, Returns!$B$2:$B$801, 0))), "No")</f>
        <v>No</v>
      </c>
    </row>
    <row r="1564" spans="1:24">
      <c r="A1564" s="1">
        <v>1563</v>
      </c>
      <c r="B1564" t="s">
        <v>6930</v>
      </c>
      <c r="C1564" s="2">
        <v>43646</v>
      </c>
      <c r="D1564" s="2">
        <v>43646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  <c r="V1564" s="3" t="str">
        <f>IF(M1564=People!$B$2, People!$A$2, IF(M1564=People!$B$3, People!$A$3, IF(M1564=People!$B$4, People!$A$4, IF(M1564=People!$B$5, People!$A$5, 0))))</f>
        <v>Chuck Magee</v>
      </c>
      <c r="W1564" s="3" t="str">
        <f>IFERROR(VLOOKUP(Orders!$B1564,Returns!$B:$C,2,0),"No")</f>
        <v>No</v>
      </c>
      <c r="X1564" s="3" t="str">
        <f>IFERROR((INDEX(Returns!$C$2:$C$801, MATCH(B1564, Returns!$B$2:$B$801, 0))), "No")</f>
        <v>No</v>
      </c>
    </row>
    <row r="1565" spans="1:24">
      <c r="A1565" s="1">
        <v>1564</v>
      </c>
      <c r="B1565" t="s">
        <v>6931</v>
      </c>
      <c r="C1565" s="2">
        <v>43048</v>
      </c>
      <c r="D1565" s="2">
        <v>43048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  <c r="V1565" s="3" t="str">
        <f>IF(M1565=People!$B$2, People!$A$2, IF(M1565=People!$B$3, People!$A$3, IF(M1565=People!$B$4, People!$A$4, IF(M1565=People!$B$5, People!$A$5, 0))))</f>
        <v>Chuck Magee</v>
      </c>
      <c r="W1565" s="3" t="str">
        <f>IFERROR(VLOOKUP(Orders!$B1565,Returns!$B:$C,2,0),"No")</f>
        <v>No</v>
      </c>
      <c r="X1565" s="3" t="str">
        <f>IFERROR((INDEX(Returns!$C$2:$C$801, MATCH(B1565, Returns!$B$2:$B$801, 0))), "No")</f>
        <v>No</v>
      </c>
    </row>
    <row r="1566" spans="1:24">
      <c r="A1566" s="1">
        <v>1565</v>
      </c>
      <c r="B1566" t="s">
        <v>6932</v>
      </c>
      <c r="C1566" s="2">
        <v>42433</v>
      </c>
      <c r="D1566" s="2">
        <v>42433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  <c r="V1566" s="3" t="str">
        <f>IF(M1566=People!$B$2, People!$A$2, IF(M1566=People!$B$3, People!$A$3, IF(M1566=People!$B$4, People!$A$4, IF(M1566=People!$B$5, People!$A$5, 0))))</f>
        <v>Cassandra Brandow</v>
      </c>
      <c r="W1566" s="3" t="str">
        <f>IFERROR(VLOOKUP(Orders!$B1566,Returns!$B:$C,2,0),"No")</f>
        <v>No</v>
      </c>
      <c r="X1566" s="3" t="str">
        <f>IFERROR((INDEX(Returns!$C$2:$C$801, MATCH(B1566, Returns!$B$2:$B$801, 0))), "No")</f>
        <v>No</v>
      </c>
    </row>
    <row r="1567" spans="1:24">
      <c r="A1567" s="1">
        <v>1566</v>
      </c>
      <c r="B1567" t="s">
        <v>6933</v>
      </c>
      <c r="C1567" s="2">
        <v>42813</v>
      </c>
      <c r="D1567" s="2">
        <v>42819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  <c r="V1567" s="3" t="str">
        <f>IF(M1567=People!$B$2, People!$A$2, IF(M1567=People!$B$3, People!$A$3, IF(M1567=People!$B$4, People!$A$4, IF(M1567=People!$B$5, People!$A$5, 0))))</f>
        <v>Anna Andreadi</v>
      </c>
      <c r="W1567" s="3" t="str">
        <f>IFERROR(VLOOKUP(Orders!$B1567,Returns!$B:$C,2,0),"No")</f>
        <v>No</v>
      </c>
      <c r="X1567" s="3" t="str">
        <f>IFERROR((INDEX(Returns!$C$2:$C$801, MATCH(B1567, Returns!$B$2:$B$801, 0))), "No")</f>
        <v>No</v>
      </c>
    </row>
    <row r="1568" spans="1:24">
      <c r="A1568" s="1">
        <v>1567</v>
      </c>
      <c r="B1568" t="s">
        <v>6934</v>
      </c>
      <c r="C1568" s="2">
        <v>43068</v>
      </c>
      <c r="D1568" s="2">
        <v>43069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  <c r="V1568" s="3" t="str">
        <f>IF(M1568=People!$B$2, People!$A$2, IF(M1568=People!$B$3, People!$A$3, IF(M1568=People!$B$4, People!$A$4, IF(M1568=People!$B$5, People!$A$5, 0))))</f>
        <v>Kelly Williams</v>
      </c>
      <c r="W1568" s="3" t="str">
        <f>IFERROR(VLOOKUP(Orders!$B1568,Returns!$B:$C,2,0),"No")</f>
        <v>No</v>
      </c>
      <c r="X1568" s="3" t="str">
        <f>IFERROR((INDEX(Returns!$C$2:$C$801, MATCH(B1568, Returns!$B$2:$B$801, 0))), "No")</f>
        <v>No</v>
      </c>
    </row>
    <row r="1569" spans="1:24">
      <c r="A1569" s="1">
        <v>1568</v>
      </c>
      <c r="B1569" t="s">
        <v>6934</v>
      </c>
      <c r="C1569" s="2">
        <v>43068</v>
      </c>
      <c r="D1569" s="2">
        <v>43069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  <c r="V1569" s="3" t="str">
        <f>IF(M1569=People!$B$2, People!$A$2, IF(M1569=People!$B$3, People!$A$3, IF(M1569=People!$B$4, People!$A$4, IF(M1569=People!$B$5, People!$A$5, 0))))</f>
        <v>Kelly Williams</v>
      </c>
      <c r="W1569" s="3" t="str">
        <f>IFERROR(VLOOKUP(Orders!$B1569,Returns!$B:$C,2,0),"No")</f>
        <v>No</v>
      </c>
      <c r="X1569" s="3" t="str">
        <f>IFERROR((INDEX(Returns!$C$2:$C$801, MATCH(B1569, Returns!$B$2:$B$801, 0))), "No")</f>
        <v>No</v>
      </c>
    </row>
    <row r="1570" spans="1:24">
      <c r="A1570" s="1">
        <v>1569</v>
      </c>
      <c r="B1570" t="s">
        <v>6935</v>
      </c>
      <c r="C1570" s="2">
        <v>43627</v>
      </c>
      <c r="D1570" s="2">
        <v>43627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  <c r="V1570" s="3" t="str">
        <f>IF(M1570=People!$B$2, People!$A$2, IF(M1570=People!$B$3, People!$A$3, IF(M1570=People!$B$4, People!$A$4, IF(M1570=People!$B$5, People!$A$5, 0))))</f>
        <v>Anna Andreadi</v>
      </c>
      <c r="W1570" s="3" t="str">
        <f>IFERROR(VLOOKUP(Orders!$B1570,Returns!$B:$C,2,0),"No")</f>
        <v>No</v>
      </c>
      <c r="X1570" s="3" t="str">
        <f>IFERROR((INDEX(Returns!$C$2:$C$801, MATCH(B1570, Returns!$B$2:$B$801, 0))), "No")</f>
        <v>No</v>
      </c>
    </row>
    <row r="1571" spans="1:24">
      <c r="A1571" s="1">
        <v>1570</v>
      </c>
      <c r="B1571" t="s">
        <v>6936</v>
      </c>
      <c r="C1571" s="2">
        <v>43795</v>
      </c>
      <c r="D1571" s="2">
        <v>43799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  <c r="V1571" s="3" t="str">
        <f>IF(M1571=People!$B$2, People!$A$2, IF(M1571=People!$B$3, People!$A$3, IF(M1571=People!$B$4, People!$A$4, IF(M1571=People!$B$5, People!$A$5, 0))))</f>
        <v>Cassandra Brandow</v>
      </c>
      <c r="W1571" s="3" t="str">
        <f>IFERROR(VLOOKUP(Orders!$B1571,Returns!$B:$C,2,0),"No")</f>
        <v>No</v>
      </c>
      <c r="X1571" s="3" t="str">
        <f>IFERROR((INDEX(Returns!$C$2:$C$801, MATCH(B1571, Returns!$B$2:$B$801, 0))), "No")</f>
        <v>No</v>
      </c>
    </row>
    <row r="1572" spans="1:24">
      <c r="A1572" s="1">
        <v>1571</v>
      </c>
      <c r="B1572" t="s">
        <v>6937</v>
      </c>
      <c r="C1572" s="2">
        <v>42697</v>
      </c>
      <c r="D1572" s="2">
        <v>42699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3" t="str">
        <f>IF(M1572=People!$B$2, People!$A$2, IF(M1572=People!$B$3, People!$A$3, IF(M1572=People!$B$4, People!$A$4, IF(M1572=People!$B$5, People!$A$5, 0))))</f>
        <v>Anna Andreadi</v>
      </c>
      <c r="W1572" s="3" t="str">
        <f>IFERROR(VLOOKUP(Orders!$B1572,Returns!$B:$C,2,0),"No")</f>
        <v>No</v>
      </c>
      <c r="X1572" s="3" t="str">
        <f>IFERROR((INDEX(Returns!$C$2:$C$801, MATCH(B1572, Returns!$B$2:$B$801, 0))), "No")</f>
        <v>No</v>
      </c>
    </row>
    <row r="1573" spans="1:24">
      <c r="A1573" s="1">
        <v>1572</v>
      </c>
      <c r="B1573" t="s">
        <v>6937</v>
      </c>
      <c r="C1573" s="2">
        <v>42697</v>
      </c>
      <c r="D1573" s="2">
        <v>42699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  <c r="V1573" s="3" t="str">
        <f>IF(M1573=People!$B$2, People!$A$2, IF(M1573=People!$B$3, People!$A$3, IF(M1573=People!$B$4, People!$A$4, IF(M1573=People!$B$5, People!$A$5, 0))))</f>
        <v>Anna Andreadi</v>
      </c>
      <c r="W1573" s="3" t="str">
        <f>IFERROR(VLOOKUP(Orders!$B1573,Returns!$B:$C,2,0),"No")</f>
        <v>No</v>
      </c>
      <c r="X1573" s="3" t="str">
        <f>IFERROR((INDEX(Returns!$C$2:$C$801, MATCH(B1573, Returns!$B$2:$B$801, 0))), "No")</f>
        <v>No</v>
      </c>
    </row>
    <row r="1574" spans="1:24">
      <c r="A1574" s="1">
        <v>1573</v>
      </c>
      <c r="B1574" t="s">
        <v>6937</v>
      </c>
      <c r="C1574" s="2">
        <v>42697</v>
      </c>
      <c r="D1574" s="2">
        <v>42699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  <c r="V1574" s="3" t="str">
        <f>IF(M1574=People!$B$2, People!$A$2, IF(M1574=People!$B$3, People!$A$3, IF(M1574=People!$B$4, People!$A$4, IF(M1574=People!$B$5, People!$A$5, 0))))</f>
        <v>Anna Andreadi</v>
      </c>
      <c r="W1574" s="3" t="str">
        <f>IFERROR(VLOOKUP(Orders!$B1574,Returns!$B:$C,2,0),"No")</f>
        <v>No</v>
      </c>
      <c r="X1574" s="3" t="str">
        <f>IFERROR((INDEX(Returns!$C$2:$C$801, MATCH(B1574, Returns!$B$2:$B$801, 0))), "No")</f>
        <v>No</v>
      </c>
    </row>
    <row r="1575" spans="1:24">
      <c r="A1575" s="1">
        <v>1574</v>
      </c>
      <c r="B1575" t="s">
        <v>6937</v>
      </c>
      <c r="C1575" s="2">
        <v>42697</v>
      </c>
      <c r="D1575" s="2">
        <v>42699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  <c r="V1575" s="3" t="str">
        <f>IF(M1575=People!$B$2, People!$A$2, IF(M1575=People!$B$3, People!$A$3, IF(M1575=People!$B$4, People!$A$4, IF(M1575=People!$B$5, People!$A$5, 0))))</f>
        <v>Anna Andreadi</v>
      </c>
      <c r="W1575" s="3" t="str">
        <f>IFERROR(VLOOKUP(Orders!$B1575,Returns!$B:$C,2,0),"No")</f>
        <v>No</v>
      </c>
      <c r="X1575" s="3" t="str">
        <f>IFERROR((INDEX(Returns!$C$2:$C$801, MATCH(B1575, Returns!$B$2:$B$801, 0))), "No")</f>
        <v>No</v>
      </c>
    </row>
    <row r="1576" spans="1:24">
      <c r="A1576" s="1">
        <v>1575</v>
      </c>
      <c r="B1576" t="s">
        <v>6938</v>
      </c>
      <c r="C1576" s="2">
        <v>42719</v>
      </c>
      <c r="D1576" s="2">
        <v>42722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  <c r="V1576" s="3" t="str">
        <f>IF(M1576=People!$B$2, People!$A$2, IF(M1576=People!$B$3, People!$A$3, IF(M1576=People!$B$4, People!$A$4, IF(M1576=People!$B$5, People!$A$5, 0))))</f>
        <v>Kelly Williams</v>
      </c>
      <c r="W1576" s="3" t="str">
        <f>IFERROR(VLOOKUP(Orders!$B1576,Returns!$B:$C,2,0),"No")</f>
        <v>No</v>
      </c>
      <c r="X1576" s="3" t="str">
        <f>IFERROR((INDEX(Returns!$C$2:$C$801, MATCH(B1576, Returns!$B$2:$B$801, 0))), "No")</f>
        <v>No</v>
      </c>
    </row>
    <row r="1577" spans="1:24">
      <c r="A1577" s="1">
        <v>1576</v>
      </c>
      <c r="B1577" t="s">
        <v>6938</v>
      </c>
      <c r="C1577" s="2">
        <v>42719</v>
      </c>
      <c r="D1577" s="2">
        <v>42722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  <c r="V1577" s="3" t="str">
        <f>IF(M1577=People!$B$2, People!$A$2, IF(M1577=People!$B$3, People!$A$3, IF(M1577=People!$B$4, People!$A$4, IF(M1577=People!$B$5, People!$A$5, 0))))</f>
        <v>Kelly Williams</v>
      </c>
      <c r="W1577" s="3" t="str">
        <f>IFERROR(VLOOKUP(Orders!$B1577,Returns!$B:$C,2,0),"No")</f>
        <v>No</v>
      </c>
      <c r="X1577" s="3" t="str">
        <f>IFERROR((INDEX(Returns!$C$2:$C$801, MATCH(B1577, Returns!$B$2:$B$801, 0))), "No")</f>
        <v>No</v>
      </c>
    </row>
    <row r="1578" spans="1:24">
      <c r="A1578" s="1">
        <v>1577</v>
      </c>
      <c r="B1578" t="s">
        <v>6939</v>
      </c>
      <c r="C1578" s="2">
        <v>43212</v>
      </c>
      <c r="D1578" s="2">
        <v>43217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  <c r="V1578" s="3" t="str">
        <f>IF(M1578=People!$B$2, People!$A$2, IF(M1578=People!$B$3, People!$A$3, IF(M1578=People!$B$4, People!$A$4, IF(M1578=People!$B$5, People!$A$5, 0))))</f>
        <v>Kelly Williams</v>
      </c>
      <c r="W1578" s="3" t="str">
        <f>IFERROR(VLOOKUP(Orders!$B1578,Returns!$B:$C,2,0),"No")</f>
        <v>No</v>
      </c>
      <c r="X1578" s="3" t="str">
        <f>IFERROR((INDEX(Returns!$C$2:$C$801, MATCH(B1578, Returns!$B$2:$B$801, 0))), "No")</f>
        <v>No</v>
      </c>
    </row>
    <row r="1579" spans="1:24">
      <c r="A1579" s="1">
        <v>1578</v>
      </c>
      <c r="B1579" t="s">
        <v>6940</v>
      </c>
      <c r="C1579" s="2">
        <v>43243</v>
      </c>
      <c r="D1579" s="2">
        <v>43247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  <c r="V1579" s="3" t="str">
        <f>IF(M1579=People!$B$2, People!$A$2, IF(M1579=People!$B$3, People!$A$3, IF(M1579=People!$B$4, People!$A$4, IF(M1579=People!$B$5, People!$A$5, 0))))</f>
        <v>Cassandra Brandow</v>
      </c>
      <c r="W1579" s="3" t="str">
        <f>IFERROR(VLOOKUP(Orders!$B1579,Returns!$B:$C,2,0),"No")</f>
        <v>No</v>
      </c>
      <c r="X1579" s="3" t="str">
        <f>IFERROR((INDEX(Returns!$C$2:$C$801, MATCH(B1579, Returns!$B$2:$B$801, 0))), "No")</f>
        <v>No</v>
      </c>
    </row>
    <row r="1580" spans="1:24">
      <c r="A1580" s="1">
        <v>1579</v>
      </c>
      <c r="B1580" t="s">
        <v>6941</v>
      </c>
      <c r="C1580" s="2">
        <v>43158</v>
      </c>
      <c r="D1580" s="2">
        <v>43160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  <c r="V1580" s="3" t="str">
        <f>IF(M1580=People!$B$2, People!$A$2, IF(M1580=People!$B$3, People!$A$3, IF(M1580=People!$B$4, People!$A$4, IF(M1580=People!$B$5, People!$A$5, 0))))</f>
        <v>Chuck Magee</v>
      </c>
      <c r="W1580" s="3" t="str">
        <f>IFERROR(VLOOKUP(Orders!$B1580,Returns!$B:$C,2,0),"No")</f>
        <v>No</v>
      </c>
      <c r="X1580" s="3" t="str">
        <f>IFERROR((INDEX(Returns!$C$2:$C$801, MATCH(B1580, Returns!$B$2:$B$801, 0))), "No")</f>
        <v>No</v>
      </c>
    </row>
    <row r="1581" spans="1:24">
      <c r="A1581" s="1">
        <v>1580</v>
      </c>
      <c r="B1581" t="s">
        <v>6942</v>
      </c>
      <c r="C1581" s="2">
        <v>42956</v>
      </c>
      <c r="D1581" s="2">
        <v>42959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  <c r="V1581" s="3" t="str">
        <f>IF(M1581=People!$B$2, People!$A$2, IF(M1581=People!$B$3, People!$A$3, IF(M1581=People!$B$4, People!$A$4, IF(M1581=People!$B$5, People!$A$5, 0))))</f>
        <v>Chuck Magee</v>
      </c>
      <c r="W1581" s="3" t="str">
        <f>IFERROR(VLOOKUP(Orders!$B1581,Returns!$B:$C,2,0),"No")</f>
        <v>No</v>
      </c>
      <c r="X1581" s="3" t="str">
        <f>IFERROR((INDEX(Returns!$C$2:$C$801, MATCH(B1581, Returns!$B$2:$B$801, 0))), "No")</f>
        <v>No</v>
      </c>
    </row>
    <row r="1582" spans="1:24">
      <c r="A1582" s="1">
        <v>1581</v>
      </c>
      <c r="B1582" t="s">
        <v>6942</v>
      </c>
      <c r="C1582" s="2">
        <v>42956</v>
      </c>
      <c r="D1582" s="2">
        <v>42959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  <c r="V1582" s="3" t="str">
        <f>IF(M1582=People!$B$2, People!$A$2, IF(M1582=People!$B$3, People!$A$3, IF(M1582=People!$B$4, People!$A$4, IF(M1582=People!$B$5, People!$A$5, 0))))</f>
        <v>Chuck Magee</v>
      </c>
      <c r="W1582" s="3" t="str">
        <f>IFERROR(VLOOKUP(Orders!$B1582,Returns!$B:$C,2,0),"No")</f>
        <v>No</v>
      </c>
      <c r="X1582" s="3" t="str">
        <f>IFERROR((INDEX(Returns!$C$2:$C$801, MATCH(B1582, Returns!$B$2:$B$801, 0))), "No")</f>
        <v>No</v>
      </c>
    </row>
    <row r="1583" spans="1:24">
      <c r="A1583" s="1">
        <v>1582</v>
      </c>
      <c r="B1583" t="s">
        <v>6942</v>
      </c>
      <c r="C1583" s="2">
        <v>42956</v>
      </c>
      <c r="D1583" s="2">
        <v>42959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  <c r="V1583" s="3" t="str">
        <f>IF(M1583=People!$B$2, People!$A$2, IF(M1583=People!$B$3, People!$A$3, IF(M1583=People!$B$4, People!$A$4, IF(M1583=People!$B$5, People!$A$5, 0))))</f>
        <v>Chuck Magee</v>
      </c>
      <c r="W1583" s="3" t="str">
        <f>IFERROR(VLOOKUP(Orders!$B1583,Returns!$B:$C,2,0),"No")</f>
        <v>No</v>
      </c>
      <c r="X1583" s="3" t="str">
        <f>IFERROR((INDEX(Returns!$C$2:$C$801, MATCH(B1583, Returns!$B$2:$B$801, 0))), "No")</f>
        <v>No</v>
      </c>
    </row>
    <row r="1584" spans="1:24">
      <c r="A1584" s="1">
        <v>1583</v>
      </c>
      <c r="B1584" t="s">
        <v>6942</v>
      </c>
      <c r="C1584" s="2">
        <v>42956</v>
      </c>
      <c r="D1584" s="2">
        <v>42959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3" t="str">
        <f>IF(M1584=People!$B$2, People!$A$2, IF(M1584=People!$B$3, People!$A$3, IF(M1584=People!$B$4, People!$A$4, IF(M1584=People!$B$5, People!$A$5, 0))))</f>
        <v>Chuck Magee</v>
      </c>
      <c r="W1584" s="3" t="str">
        <f>IFERROR(VLOOKUP(Orders!$B1584,Returns!$B:$C,2,0),"No")</f>
        <v>No</v>
      </c>
      <c r="X1584" s="3" t="str">
        <f>IFERROR((INDEX(Returns!$C$2:$C$801, MATCH(B1584, Returns!$B$2:$B$801, 0))), "No")</f>
        <v>No</v>
      </c>
    </row>
    <row r="1585" spans="1:24">
      <c r="A1585" s="1">
        <v>1584</v>
      </c>
      <c r="B1585" t="s">
        <v>6942</v>
      </c>
      <c r="C1585" s="2">
        <v>42956</v>
      </c>
      <c r="D1585" s="2">
        <v>42959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  <c r="V1585" s="3" t="str">
        <f>IF(M1585=People!$B$2, People!$A$2, IF(M1585=People!$B$3, People!$A$3, IF(M1585=People!$B$4, People!$A$4, IF(M1585=People!$B$5, People!$A$5, 0))))</f>
        <v>Chuck Magee</v>
      </c>
      <c r="W1585" s="3" t="str">
        <f>IFERROR(VLOOKUP(Orders!$B1585,Returns!$B:$C,2,0),"No")</f>
        <v>No</v>
      </c>
      <c r="X1585" s="3" t="str">
        <f>IFERROR((INDEX(Returns!$C$2:$C$801, MATCH(B1585, Returns!$B$2:$B$801, 0))), "No")</f>
        <v>No</v>
      </c>
    </row>
    <row r="1586" spans="1:24">
      <c r="A1586" s="1">
        <v>1585</v>
      </c>
      <c r="B1586" t="s">
        <v>6942</v>
      </c>
      <c r="C1586" s="2">
        <v>42956</v>
      </c>
      <c r="D1586" s="2">
        <v>42959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  <c r="V1586" s="3" t="str">
        <f>IF(M1586=People!$B$2, People!$A$2, IF(M1586=People!$B$3, People!$A$3, IF(M1586=People!$B$4, People!$A$4, IF(M1586=People!$B$5, People!$A$5, 0))))</f>
        <v>Chuck Magee</v>
      </c>
      <c r="W1586" s="3" t="str">
        <f>IFERROR(VLOOKUP(Orders!$B1586,Returns!$B:$C,2,0),"No")</f>
        <v>No</v>
      </c>
      <c r="X1586" s="3" t="str">
        <f>IFERROR((INDEX(Returns!$C$2:$C$801, MATCH(B1586, Returns!$B$2:$B$801, 0))), "No")</f>
        <v>No</v>
      </c>
    </row>
    <row r="1587" spans="1:24">
      <c r="A1587" s="1">
        <v>1586</v>
      </c>
      <c r="B1587" t="s">
        <v>6942</v>
      </c>
      <c r="C1587" s="2">
        <v>42956</v>
      </c>
      <c r="D1587" s="2">
        <v>42959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  <c r="V1587" s="3" t="str">
        <f>IF(M1587=People!$B$2, People!$A$2, IF(M1587=People!$B$3, People!$A$3, IF(M1587=People!$B$4, People!$A$4, IF(M1587=People!$B$5, People!$A$5, 0))))</f>
        <v>Chuck Magee</v>
      </c>
      <c r="W1587" s="3" t="str">
        <f>IFERROR(VLOOKUP(Orders!$B1587,Returns!$B:$C,2,0),"No")</f>
        <v>No</v>
      </c>
      <c r="X1587" s="3" t="str">
        <f>IFERROR((INDEX(Returns!$C$2:$C$801, MATCH(B1587, Returns!$B$2:$B$801, 0))), "No")</f>
        <v>No</v>
      </c>
    </row>
    <row r="1588" spans="1:24">
      <c r="A1588" s="1">
        <v>1587</v>
      </c>
      <c r="B1588" t="s">
        <v>6942</v>
      </c>
      <c r="C1588" s="2">
        <v>42956</v>
      </c>
      <c r="D1588" s="2">
        <v>42959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3" t="str">
        <f>IF(M1588=People!$B$2, People!$A$2, IF(M1588=People!$B$3, People!$A$3, IF(M1588=People!$B$4, People!$A$4, IF(M1588=People!$B$5, People!$A$5, 0))))</f>
        <v>Chuck Magee</v>
      </c>
      <c r="W1588" s="3" t="str">
        <f>IFERROR(VLOOKUP(Orders!$B1588,Returns!$B:$C,2,0),"No")</f>
        <v>No</v>
      </c>
      <c r="X1588" s="3" t="str">
        <f>IFERROR((INDEX(Returns!$C$2:$C$801, MATCH(B1588, Returns!$B$2:$B$801, 0))), "No")</f>
        <v>No</v>
      </c>
    </row>
    <row r="1589" spans="1:24">
      <c r="A1589" s="1">
        <v>1588</v>
      </c>
      <c r="B1589" t="s">
        <v>6942</v>
      </c>
      <c r="C1589" s="2">
        <v>42956</v>
      </c>
      <c r="D1589" s="2">
        <v>42959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  <c r="V1589" s="3" t="str">
        <f>IF(M1589=People!$B$2, People!$A$2, IF(M1589=People!$B$3, People!$A$3, IF(M1589=People!$B$4, People!$A$4, IF(M1589=People!$B$5, People!$A$5, 0))))</f>
        <v>Chuck Magee</v>
      </c>
      <c r="W1589" s="3" t="str">
        <f>IFERROR(VLOOKUP(Orders!$B1589,Returns!$B:$C,2,0),"No")</f>
        <v>No</v>
      </c>
      <c r="X1589" s="3" t="str">
        <f>IFERROR((INDEX(Returns!$C$2:$C$801, MATCH(B1589, Returns!$B$2:$B$801, 0))), "No")</f>
        <v>No</v>
      </c>
    </row>
    <row r="1590" spans="1:24">
      <c r="A1590" s="1">
        <v>1589</v>
      </c>
      <c r="B1590" t="s">
        <v>6942</v>
      </c>
      <c r="C1590" s="2">
        <v>42956</v>
      </c>
      <c r="D1590" s="2">
        <v>42959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  <c r="V1590" s="3" t="str">
        <f>IF(M1590=People!$B$2, People!$A$2, IF(M1590=People!$B$3, People!$A$3, IF(M1590=People!$B$4, People!$A$4, IF(M1590=People!$B$5, People!$A$5, 0))))</f>
        <v>Chuck Magee</v>
      </c>
      <c r="W1590" s="3" t="str">
        <f>IFERROR(VLOOKUP(Orders!$B1590,Returns!$B:$C,2,0),"No")</f>
        <v>No</v>
      </c>
      <c r="X1590" s="3" t="str">
        <f>IFERROR((INDEX(Returns!$C$2:$C$801, MATCH(B1590, Returns!$B$2:$B$801, 0))), "No")</f>
        <v>No</v>
      </c>
    </row>
    <row r="1591" spans="1:24">
      <c r="A1591" s="1">
        <v>1590</v>
      </c>
      <c r="B1591" t="s">
        <v>6943</v>
      </c>
      <c r="C1591" s="2">
        <v>43232</v>
      </c>
      <c r="D1591" s="2">
        <v>43236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  <c r="V1591" s="3" t="str">
        <f>IF(M1591=People!$B$2, People!$A$2, IF(M1591=People!$B$3, People!$A$3, IF(M1591=People!$B$4, People!$A$4, IF(M1591=People!$B$5, People!$A$5, 0))))</f>
        <v>Cassandra Brandow</v>
      </c>
      <c r="W1591" s="3" t="str">
        <f>IFERROR(VLOOKUP(Orders!$B1591,Returns!$B:$C,2,0),"No")</f>
        <v>No</v>
      </c>
      <c r="X1591" s="3" t="str">
        <f>IFERROR((INDEX(Returns!$C$2:$C$801, MATCH(B1591, Returns!$B$2:$B$801, 0))), "No")</f>
        <v>No</v>
      </c>
    </row>
    <row r="1592" spans="1:24">
      <c r="A1592" s="1">
        <v>1591</v>
      </c>
      <c r="B1592" t="s">
        <v>6944</v>
      </c>
      <c r="C1592" s="2">
        <v>43205</v>
      </c>
      <c r="D1592" s="2">
        <v>43209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  <c r="V1592" s="3" t="str">
        <f>IF(M1592=People!$B$2, People!$A$2, IF(M1592=People!$B$3, People!$A$3, IF(M1592=People!$B$4, People!$A$4, IF(M1592=People!$B$5, People!$A$5, 0))))</f>
        <v>Kelly Williams</v>
      </c>
      <c r="W1592" s="3" t="str">
        <f>IFERROR(VLOOKUP(Orders!$B1592,Returns!$B:$C,2,0),"No")</f>
        <v>No</v>
      </c>
      <c r="X1592" s="3" t="str">
        <f>IFERROR((INDEX(Returns!$C$2:$C$801, MATCH(B1592, Returns!$B$2:$B$801, 0))), "No")</f>
        <v>No</v>
      </c>
    </row>
    <row r="1593" spans="1:24">
      <c r="A1593" s="1">
        <v>1592</v>
      </c>
      <c r="B1593" t="s">
        <v>6944</v>
      </c>
      <c r="C1593" s="2">
        <v>43205</v>
      </c>
      <c r="D1593" s="2">
        <v>43209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  <c r="V1593" s="3" t="str">
        <f>IF(M1593=People!$B$2, People!$A$2, IF(M1593=People!$B$3, People!$A$3, IF(M1593=People!$B$4, People!$A$4, IF(M1593=People!$B$5, People!$A$5, 0))))</f>
        <v>Kelly Williams</v>
      </c>
      <c r="W1593" s="3" t="str">
        <f>IFERROR(VLOOKUP(Orders!$B1593,Returns!$B:$C,2,0),"No")</f>
        <v>No</v>
      </c>
      <c r="X1593" s="3" t="str">
        <f>IFERROR((INDEX(Returns!$C$2:$C$801, MATCH(B1593, Returns!$B$2:$B$801, 0))), "No")</f>
        <v>No</v>
      </c>
    </row>
    <row r="1594" spans="1:24">
      <c r="A1594" s="1">
        <v>1593</v>
      </c>
      <c r="B1594" t="s">
        <v>6945</v>
      </c>
      <c r="C1594" s="2">
        <v>42909</v>
      </c>
      <c r="D1594" s="2">
        <v>42911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  <c r="V1594" s="3" t="str">
        <f>IF(M1594=People!$B$2, People!$A$2, IF(M1594=People!$B$3, People!$A$3, IF(M1594=People!$B$4, People!$A$4, IF(M1594=People!$B$5, People!$A$5, 0))))</f>
        <v>Anna Andreadi</v>
      </c>
      <c r="W1594" s="3" t="str">
        <f>IFERROR(VLOOKUP(Orders!$B1594,Returns!$B:$C,2,0),"No")</f>
        <v>No</v>
      </c>
      <c r="X1594" s="3" t="str">
        <f>IFERROR((INDEX(Returns!$C$2:$C$801, MATCH(B1594, Returns!$B$2:$B$801, 0))), "No")</f>
        <v>No</v>
      </c>
    </row>
    <row r="1595" spans="1:24">
      <c r="A1595" s="1">
        <v>1594</v>
      </c>
      <c r="B1595" t="s">
        <v>6946</v>
      </c>
      <c r="C1595" s="2">
        <v>42662</v>
      </c>
      <c r="D1595" s="2">
        <v>42662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  <c r="V1595" s="3" t="str">
        <f>IF(M1595=People!$B$2, People!$A$2, IF(M1595=People!$B$3, People!$A$3, IF(M1595=People!$B$4, People!$A$4, IF(M1595=People!$B$5, People!$A$5, 0))))</f>
        <v>Anna Andreadi</v>
      </c>
      <c r="W1595" s="3" t="str">
        <f>IFERROR(VLOOKUP(Orders!$B1595,Returns!$B:$C,2,0),"No")</f>
        <v>No</v>
      </c>
      <c r="X1595" s="3" t="str">
        <f>IFERROR((INDEX(Returns!$C$2:$C$801, MATCH(B1595, Returns!$B$2:$B$801, 0))), "No")</f>
        <v>No</v>
      </c>
    </row>
    <row r="1596" spans="1:24">
      <c r="A1596" s="1">
        <v>1595</v>
      </c>
      <c r="B1596" t="s">
        <v>6947</v>
      </c>
      <c r="C1596" s="2">
        <v>42818</v>
      </c>
      <c r="D1596" s="2">
        <v>42821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  <c r="V1596" s="3" t="str">
        <f>IF(M1596=People!$B$2, People!$A$2, IF(M1596=People!$B$3, People!$A$3, IF(M1596=People!$B$4, People!$A$4, IF(M1596=People!$B$5, People!$A$5, 0))))</f>
        <v>Kelly Williams</v>
      </c>
      <c r="W1596" s="3" t="str">
        <f>IFERROR(VLOOKUP(Orders!$B1596,Returns!$B:$C,2,0),"No")</f>
        <v>No</v>
      </c>
      <c r="X1596" s="3" t="str">
        <f>IFERROR((INDEX(Returns!$C$2:$C$801, MATCH(B1596, Returns!$B$2:$B$801, 0))), "No")</f>
        <v>No</v>
      </c>
    </row>
    <row r="1597" spans="1:24">
      <c r="A1597" s="1">
        <v>1596</v>
      </c>
      <c r="B1597" t="s">
        <v>6948</v>
      </c>
      <c r="C1597" s="2">
        <v>43593</v>
      </c>
      <c r="D1597" s="2">
        <v>43597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  <c r="V1597" s="3" t="str">
        <f>IF(M1597=People!$B$2, People!$A$2, IF(M1597=People!$B$3, People!$A$3, IF(M1597=People!$B$4, People!$A$4, IF(M1597=People!$B$5, People!$A$5, 0))))</f>
        <v>Chuck Magee</v>
      </c>
      <c r="W1597" s="3" t="str">
        <f>IFERROR(VLOOKUP(Orders!$B1597,Returns!$B:$C,2,0),"No")</f>
        <v>No</v>
      </c>
      <c r="X1597" s="3" t="str">
        <f>IFERROR((INDEX(Returns!$C$2:$C$801, MATCH(B1597, Returns!$B$2:$B$801, 0))), "No")</f>
        <v>No</v>
      </c>
    </row>
    <row r="1598" spans="1:24">
      <c r="A1598" s="1">
        <v>1597</v>
      </c>
      <c r="B1598" t="s">
        <v>6949</v>
      </c>
      <c r="C1598" s="2">
        <v>43754</v>
      </c>
      <c r="D1598" s="2">
        <v>43756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  <c r="V1598" s="3" t="str">
        <f>IF(M1598=People!$B$2, People!$A$2, IF(M1598=People!$B$3, People!$A$3, IF(M1598=People!$B$4, People!$A$4, IF(M1598=People!$B$5, People!$A$5, 0))))</f>
        <v>Chuck Magee</v>
      </c>
      <c r="W1598" s="3" t="str">
        <f>IFERROR(VLOOKUP(Orders!$B1598,Returns!$B:$C,2,0),"No")</f>
        <v>No</v>
      </c>
      <c r="X1598" s="3" t="str">
        <f>IFERROR((INDEX(Returns!$C$2:$C$801, MATCH(B1598, Returns!$B$2:$B$801, 0))), "No")</f>
        <v>No</v>
      </c>
    </row>
    <row r="1599" spans="1:24">
      <c r="A1599" s="1">
        <v>1598</v>
      </c>
      <c r="B1599" t="s">
        <v>6950</v>
      </c>
      <c r="C1599" s="2">
        <v>43788</v>
      </c>
      <c r="D1599" s="2">
        <v>43790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  <c r="V1599" s="3" t="str">
        <f>IF(M1599=People!$B$2, People!$A$2, IF(M1599=People!$B$3, People!$A$3, IF(M1599=People!$B$4, People!$A$4, IF(M1599=People!$B$5, People!$A$5, 0))))</f>
        <v>Kelly Williams</v>
      </c>
      <c r="W1599" s="3" t="str">
        <f>IFERROR(VLOOKUP(Orders!$B1599,Returns!$B:$C,2,0),"No")</f>
        <v>No</v>
      </c>
      <c r="X1599" s="3" t="str">
        <f>IFERROR((INDEX(Returns!$C$2:$C$801, MATCH(B1599, Returns!$B$2:$B$801, 0))), "No")</f>
        <v>No</v>
      </c>
    </row>
    <row r="1600" spans="1:24">
      <c r="A1600" s="1">
        <v>1599</v>
      </c>
      <c r="B1600" t="s">
        <v>6950</v>
      </c>
      <c r="C1600" s="2">
        <v>43788</v>
      </c>
      <c r="D1600" s="2">
        <v>43790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  <c r="V1600" s="3" t="str">
        <f>IF(M1600=People!$B$2, People!$A$2, IF(M1600=People!$B$3, People!$A$3, IF(M1600=People!$B$4, People!$A$4, IF(M1600=People!$B$5, People!$A$5, 0))))</f>
        <v>Kelly Williams</v>
      </c>
      <c r="W1600" s="3" t="str">
        <f>IFERROR(VLOOKUP(Orders!$B1600,Returns!$B:$C,2,0),"No")</f>
        <v>No</v>
      </c>
      <c r="X1600" s="3" t="str">
        <f>IFERROR((INDEX(Returns!$C$2:$C$801, MATCH(B1600, Returns!$B$2:$B$801, 0))), "No")</f>
        <v>No</v>
      </c>
    </row>
    <row r="1601" spans="1:24">
      <c r="A1601" s="1">
        <v>1600</v>
      </c>
      <c r="B1601" t="s">
        <v>6950</v>
      </c>
      <c r="C1601" s="2">
        <v>43788</v>
      </c>
      <c r="D1601" s="2">
        <v>43790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  <c r="V1601" s="3" t="str">
        <f>IF(M1601=People!$B$2, People!$A$2, IF(M1601=People!$B$3, People!$A$3, IF(M1601=People!$B$4, People!$A$4, IF(M1601=People!$B$5, People!$A$5, 0))))</f>
        <v>Kelly Williams</v>
      </c>
      <c r="W1601" s="3" t="str">
        <f>IFERROR(VLOOKUP(Orders!$B1601,Returns!$B:$C,2,0),"No")</f>
        <v>No</v>
      </c>
      <c r="X1601" s="3" t="str">
        <f>IFERROR((INDEX(Returns!$C$2:$C$801, MATCH(B1601, Returns!$B$2:$B$801, 0))), "No")</f>
        <v>No</v>
      </c>
    </row>
    <row r="1602" spans="1:24">
      <c r="A1602" s="1">
        <v>1601</v>
      </c>
      <c r="B1602" t="s">
        <v>6950</v>
      </c>
      <c r="C1602" s="2">
        <v>43788</v>
      </c>
      <c r="D1602" s="2">
        <v>43790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  <c r="V1602" s="3" t="str">
        <f>IF(M1602=People!$B$2, People!$A$2, IF(M1602=People!$B$3, People!$A$3, IF(M1602=People!$B$4, People!$A$4, IF(M1602=People!$B$5, People!$A$5, 0))))</f>
        <v>Kelly Williams</v>
      </c>
      <c r="W1602" s="3" t="str">
        <f>IFERROR(VLOOKUP(Orders!$B1602,Returns!$B:$C,2,0),"No")</f>
        <v>No</v>
      </c>
      <c r="X1602" s="3" t="str">
        <f>IFERROR((INDEX(Returns!$C$2:$C$801, MATCH(B1602, Returns!$B$2:$B$801, 0))), "No")</f>
        <v>No</v>
      </c>
    </row>
    <row r="1603" spans="1:24">
      <c r="A1603" s="1">
        <v>1602</v>
      </c>
      <c r="B1603" t="s">
        <v>6951</v>
      </c>
      <c r="C1603" s="2">
        <v>43228</v>
      </c>
      <c r="D1603" s="2">
        <v>43233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  <c r="V1603" s="3" t="str">
        <f>IF(M1603=People!$B$2, People!$A$2, IF(M1603=People!$B$3, People!$A$3, IF(M1603=People!$B$4, People!$A$4, IF(M1603=People!$B$5, People!$A$5, 0))))</f>
        <v>Chuck Magee</v>
      </c>
      <c r="W1603" s="3" t="str">
        <f>IFERROR(VLOOKUP(Orders!$B1603,Returns!$B:$C,2,0),"No")</f>
        <v>No</v>
      </c>
      <c r="X1603" s="3" t="str">
        <f>IFERROR((INDEX(Returns!$C$2:$C$801, MATCH(B1603, Returns!$B$2:$B$801, 0))), "No")</f>
        <v>No</v>
      </c>
    </row>
    <row r="1604" spans="1:24">
      <c r="A1604" s="1">
        <v>1603</v>
      </c>
      <c r="B1604" t="s">
        <v>6952</v>
      </c>
      <c r="C1604" s="2">
        <v>43445</v>
      </c>
      <c r="D1604" s="2">
        <v>43451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  <c r="V1604" s="3" t="str">
        <f>IF(M1604=People!$B$2, People!$A$2, IF(M1604=People!$B$3, People!$A$3, IF(M1604=People!$B$4, People!$A$4, IF(M1604=People!$B$5, People!$A$5, 0))))</f>
        <v>Cassandra Brandow</v>
      </c>
      <c r="W1604" s="3" t="str">
        <f>IFERROR(VLOOKUP(Orders!$B1604,Returns!$B:$C,2,0),"No")</f>
        <v>No</v>
      </c>
      <c r="X1604" s="3" t="str">
        <f>IFERROR((INDEX(Returns!$C$2:$C$801, MATCH(B1604, Returns!$B$2:$B$801, 0))), "No")</f>
        <v>No</v>
      </c>
    </row>
    <row r="1605" spans="1:24">
      <c r="A1605" s="1">
        <v>1604</v>
      </c>
      <c r="B1605" t="s">
        <v>6953</v>
      </c>
      <c r="C1605" s="2">
        <v>43799</v>
      </c>
      <c r="D1605" s="2">
        <v>43803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  <c r="V1605" s="3" t="str">
        <f>IF(M1605=People!$B$2, People!$A$2, IF(M1605=People!$B$3, People!$A$3, IF(M1605=People!$B$4, People!$A$4, IF(M1605=People!$B$5, People!$A$5, 0))))</f>
        <v>Chuck Magee</v>
      </c>
      <c r="W1605" s="3" t="str">
        <f>IFERROR(VLOOKUP(Orders!$B1605,Returns!$B:$C,2,0),"No")</f>
        <v>No</v>
      </c>
      <c r="X1605" s="3" t="str">
        <f>IFERROR((INDEX(Returns!$C$2:$C$801, MATCH(B1605, Returns!$B$2:$B$801, 0))), "No")</f>
        <v>No</v>
      </c>
    </row>
    <row r="1606" spans="1:24">
      <c r="A1606" s="1">
        <v>1605</v>
      </c>
      <c r="B1606" t="s">
        <v>6954</v>
      </c>
      <c r="C1606" s="2">
        <v>43209</v>
      </c>
      <c r="D1606" s="2">
        <v>43214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  <c r="V1606" s="3" t="str">
        <f>IF(M1606=People!$B$2, People!$A$2, IF(M1606=People!$B$3, People!$A$3, IF(M1606=People!$B$4, People!$A$4, IF(M1606=People!$B$5, People!$A$5, 0))))</f>
        <v>Anna Andreadi</v>
      </c>
      <c r="W1606" s="3" t="str">
        <f>IFERROR(VLOOKUP(Orders!$B1606,Returns!$B:$C,2,0),"No")</f>
        <v>No</v>
      </c>
      <c r="X1606" s="3" t="str">
        <f>IFERROR((INDEX(Returns!$C$2:$C$801, MATCH(B1606, Returns!$B$2:$B$801, 0))), "No")</f>
        <v>No</v>
      </c>
    </row>
    <row r="1607" spans="1:24">
      <c r="A1607" s="1">
        <v>1606</v>
      </c>
      <c r="B1607" t="s">
        <v>6954</v>
      </c>
      <c r="C1607" s="2">
        <v>43209</v>
      </c>
      <c r="D1607" s="2">
        <v>43214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  <c r="V1607" s="3" t="str">
        <f>IF(M1607=People!$B$2, People!$A$2, IF(M1607=People!$B$3, People!$A$3, IF(M1607=People!$B$4, People!$A$4, IF(M1607=People!$B$5, People!$A$5, 0))))</f>
        <v>Anna Andreadi</v>
      </c>
      <c r="W1607" s="3" t="str">
        <f>IFERROR(VLOOKUP(Orders!$B1607,Returns!$B:$C,2,0),"No")</f>
        <v>No</v>
      </c>
      <c r="X1607" s="3" t="str">
        <f>IFERROR((INDEX(Returns!$C$2:$C$801, MATCH(B1607, Returns!$B$2:$B$801, 0))), "No")</f>
        <v>No</v>
      </c>
    </row>
    <row r="1608" spans="1:24">
      <c r="A1608" s="1">
        <v>1607</v>
      </c>
      <c r="B1608" t="s">
        <v>6954</v>
      </c>
      <c r="C1608" s="2">
        <v>43209</v>
      </c>
      <c r="D1608" s="2">
        <v>43214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  <c r="V1608" s="3" t="str">
        <f>IF(M1608=People!$B$2, People!$A$2, IF(M1608=People!$B$3, People!$A$3, IF(M1608=People!$B$4, People!$A$4, IF(M1608=People!$B$5, People!$A$5, 0))))</f>
        <v>Anna Andreadi</v>
      </c>
      <c r="W1608" s="3" t="str">
        <f>IFERROR(VLOOKUP(Orders!$B1608,Returns!$B:$C,2,0),"No")</f>
        <v>No</v>
      </c>
      <c r="X1608" s="3" t="str">
        <f>IFERROR((INDEX(Returns!$C$2:$C$801, MATCH(B1608, Returns!$B$2:$B$801, 0))), "No")</f>
        <v>No</v>
      </c>
    </row>
    <row r="1609" spans="1:24">
      <c r="A1609" s="1">
        <v>1608</v>
      </c>
      <c r="B1609" t="s">
        <v>6954</v>
      </c>
      <c r="C1609" s="2">
        <v>43209</v>
      </c>
      <c r="D1609" s="2">
        <v>43214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  <c r="V1609" s="3" t="str">
        <f>IF(M1609=People!$B$2, People!$A$2, IF(M1609=People!$B$3, People!$A$3, IF(M1609=People!$B$4, People!$A$4, IF(M1609=People!$B$5, People!$A$5, 0))))</f>
        <v>Anna Andreadi</v>
      </c>
      <c r="W1609" s="3" t="str">
        <f>IFERROR(VLOOKUP(Orders!$B1609,Returns!$B:$C,2,0),"No")</f>
        <v>No</v>
      </c>
      <c r="X1609" s="3" t="str">
        <f>IFERROR((INDEX(Returns!$C$2:$C$801, MATCH(B1609, Returns!$B$2:$B$801, 0))), "No")</f>
        <v>No</v>
      </c>
    </row>
    <row r="1610" spans="1:24">
      <c r="A1610" s="1">
        <v>1609</v>
      </c>
      <c r="B1610" t="s">
        <v>6954</v>
      </c>
      <c r="C1610" s="2">
        <v>43209</v>
      </c>
      <c r="D1610" s="2">
        <v>43214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  <c r="V1610" s="3" t="str">
        <f>IF(M1610=People!$B$2, People!$A$2, IF(M1610=People!$B$3, People!$A$3, IF(M1610=People!$B$4, People!$A$4, IF(M1610=People!$B$5, People!$A$5, 0))))</f>
        <v>Anna Andreadi</v>
      </c>
      <c r="W1610" s="3" t="str">
        <f>IFERROR(VLOOKUP(Orders!$B1610,Returns!$B:$C,2,0),"No")</f>
        <v>No</v>
      </c>
      <c r="X1610" s="3" t="str">
        <f>IFERROR((INDEX(Returns!$C$2:$C$801, MATCH(B1610, Returns!$B$2:$B$801, 0))), "No")</f>
        <v>No</v>
      </c>
    </row>
    <row r="1611" spans="1:24">
      <c r="A1611" s="1">
        <v>1610</v>
      </c>
      <c r="B1611" t="s">
        <v>6954</v>
      </c>
      <c r="C1611" s="2">
        <v>43209</v>
      </c>
      <c r="D1611" s="2">
        <v>43214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  <c r="V1611" s="3" t="str">
        <f>IF(M1611=People!$B$2, People!$A$2, IF(M1611=People!$B$3, People!$A$3, IF(M1611=People!$B$4, People!$A$4, IF(M1611=People!$B$5, People!$A$5, 0))))</f>
        <v>Anna Andreadi</v>
      </c>
      <c r="W1611" s="3" t="str">
        <f>IFERROR(VLOOKUP(Orders!$B1611,Returns!$B:$C,2,0),"No")</f>
        <v>No</v>
      </c>
      <c r="X1611" s="3" t="str">
        <f>IFERROR((INDEX(Returns!$C$2:$C$801, MATCH(B1611, Returns!$B$2:$B$801, 0))), "No")</f>
        <v>No</v>
      </c>
    </row>
    <row r="1612" spans="1:24">
      <c r="A1612" s="1">
        <v>1611</v>
      </c>
      <c r="B1612" t="s">
        <v>5970</v>
      </c>
      <c r="C1612" s="2">
        <v>42516</v>
      </c>
      <c r="D1612" s="2">
        <v>42520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  <c r="V1612" s="3" t="str">
        <f>IF(M1612=People!$B$2, People!$A$2, IF(M1612=People!$B$3, People!$A$3, IF(M1612=People!$B$4, People!$A$4, IF(M1612=People!$B$5, People!$A$5, 0))))</f>
        <v>Anna Andreadi</v>
      </c>
      <c r="W1612" s="3" t="str">
        <f>IFERROR(VLOOKUP(Orders!$B1612,Returns!$B:$C,2,0),"No")</f>
        <v>Yes</v>
      </c>
      <c r="X1612" s="3" t="str">
        <f>IFERROR((INDEX(Returns!$C$2:$C$801, MATCH(B1612, Returns!$B$2:$B$801, 0))), "No")</f>
        <v>Yes</v>
      </c>
    </row>
    <row r="1613" spans="1:24">
      <c r="A1613" s="1">
        <v>1612</v>
      </c>
      <c r="B1613" t="s">
        <v>5970</v>
      </c>
      <c r="C1613" s="2">
        <v>42516</v>
      </c>
      <c r="D1613" s="2">
        <v>42520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  <c r="V1613" s="3" t="str">
        <f>IF(M1613=People!$B$2, People!$A$2, IF(M1613=People!$B$3, People!$A$3, IF(M1613=People!$B$4, People!$A$4, IF(M1613=People!$B$5, People!$A$5, 0))))</f>
        <v>Anna Andreadi</v>
      </c>
      <c r="W1613" s="3" t="str">
        <f>IFERROR(VLOOKUP(Orders!$B1613,Returns!$B:$C,2,0),"No")</f>
        <v>Yes</v>
      </c>
      <c r="X1613" s="3" t="str">
        <f>IFERROR((INDEX(Returns!$C$2:$C$801, MATCH(B1613, Returns!$B$2:$B$801, 0))), "No")</f>
        <v>Yes</v>
      </c>
    </row>
    <row r="1614" spans="1:24">
      <c r="A1614" s="1">
        <v>1613</v>
      </c>
      <c r="B1614" t="s">
        <v>5970</v>
      </c>
      <c r="C1614" s="2">
        <v>42516</v>
      </c>
      <c r="D1614" s="2">
        <v>42520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  <c r="V1614" s="3" t="str">
        <f>IF(M1614=People!$B$2, People!$A$2, IF(M1614=People!$B$3, People!$A$3, IF(M1614=People!$B$4, People!$A$4, IF(M1614=People!$B$5, People!$A$5, 0))))</f>
        <v>Anna Andreadi</v>
      </c>
      <c r="W1614" s="3" t="str">
        <f>IFERROR(VLOOKUP(Orders!$B1614,Returns!$B:$C,2,0),"No")</f>
        <v>Yes</v>
      </c>
      <c r="X1614" s="3" t="str">
        <f>IFERROR((INDEX(Returns!$C$2:$C$801, MATCH(B1614, Returns!$B$2:$B$801, 0))), "No")</f>
        <v>Yes</v>
      </c>
    </row>
    <row r="1615" spans="1:24">
      <c r="A1615" s="1">
        <v>1614</v>
      </c>
      <c r="B1615" t="s">
        <v>6955</v>
      </c>
      <c r="C1615" s="2">
        <v>43820</v>
      </c>
      <c r="D1615" s="2">
        <v>43824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  <c r="V1615" s="3" t="str">
        <f>IF(M1615=People!$B$2, People!$A$2, IF(M1615=People!$B$3, People!$A$3, IF(M1615=People!$B$4, People!$A$4, IF(M1615=People!$B$5, People!$A$5, 0))))</f>
        <v>Anna Andreadi</v>
      </c>
      <c r="W1615" s="3" t="str">
        <f>IFERROR(VLOOKUP(Orders!$B1615,Returns!$B:$C,2,0),"No")</f>
        <v>No</v>
      </c>
      <c r="X1615" s="3" t="str">
        <f>IFERROR((INDEX(Returns!$C$2:$C$801, MATCH(B1615, Returns!$B$2:$B$801, 0))), "No")</f>
        <v>No</v>
      </c>
    </row>
    <row r="1616" spans="1:24">
      <c r="A1616" s="1">
        <v>1615</v>
      </c>
      <c r="B1616" t="s">
        <v>6956</v>
      </c>
      <c r="C1616" s="2">
        <v>43174</v>
      </c>
      <c r="D1616" s="2">
        <v>43178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  <c r="V1616" s="3" t="str">
        <f>IF(M1616=People!$B$2, People!$A$2, IF(M1616=People!$B$3, People!$A$3, IF(M1616=People!$B$4, People!$A$4, IF(M1616=People!$B$5, People!$A$5, 0))))</f>
        <v>Chuck Magee</v>
      </c>
      <c r="W1616" s="3" t="str">
        <f>IFERROR(VLOOKUP(Orders!$B1616,Returns!$B:$C,2,0),"No")</f>
        <v>No</v>
      </c>
      <c r="X1616" s="3" t="str">
        <f>IFERROR((INDEX(Returns!$C$2:$C$801, MATCH(B1616, Returns!$B$2:$B$801, 0))), "No")</f>
        <v>No</v>
      </c>
    </row>
    <row r="1617" spans="1:24">
      <c r="A1617" s="1">
        <v>1616</v>
      </c>
      <c r="B1617" t="s">
        <v>6957</v>
      </c>
      <c r="C1617" s="2">
        <v>42957</v>
      </c>
      <c r="D1617" s="2">
        <v>42963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  <c r="V1617" s="3" t="str">
        <f>IF(M1617=People!$B$2, People!$A$2, IF(M1617=People!$B$3, People!$A$3, IF(M1617=People!$B$4, People!$A$4, IF(M1617=People!$B$5, People!$A$5, 0))))</f>
        <v>Kelly Williams</v>
      </c>
      <c r="W1617" s="3" t="str">
        <f>IFERROR(VLOOKUP(Orders!$B1617,Returns!$B:$C,2,0),"No")</f>
        <v>No</v>
      </c>
      <c r="X1617" s="3" t="str">
        <f>IFERROR((INDEX(Returns!$C$2:$C$801, MATCH(B1617, Returns!$B$2:$B$801, 0))), "No")</f>
        <v>No</v>
      </c>
    </row>
    <row r="1618" spans="1:24">
      <c r="A1618" s="1">
        <v>1617</v>
      </c>
      <c r="B1618" t="s">
        <v>6957</v>
      </c>
      <c r="C1618" s="2">
        <v>42957</v>
      </c>
      <c r="D1618" s="2">
        <v>42963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  <c r="V1618" s="3" t="str">
        <f>IF(M1618=People!$B$2, People!$A$2, IF(M1618=People!$B$3, People!$A$3, IF(M1618=People!$B$4, People!$A$4, IF(M1618=People!$B$5, People!$A$5, 0))))</f>
        <v>Kelly Williams</v>
      </c>
      <c r="W1618" s="3" t="str">
        <f>IFERROR(VLOOKUP(Orders!$B1618,Returns!$B:$C,2,0),"No")</f>
        <v>No</v>
      </c>
      <c r="X1618" s="3" t="str">
        <f>IFERROR((INDEX(Returns!$C$2:$C$801, MATCH(B1618, Returns!$B$2:$B$801, 0))), "No")</f>
        <v>No</v>
      </c>
    </row>
    <row r="1619" spans="1:24">
      <c r="A1619" s="1">
        <v>1618</v>
      </c>
      <c r="B1619" t="s">
        <v>6957</v>
      </c>
      <c r="C1619" s="2">
        <v>42957</v>
      </c>
      <c r="D1619" s="2">
        <v>42963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  <c r="V1619" s="3" t="str">
        <f>IF(M1619=People!$B$2, People!$A$2, IF(M1619=People!$B$3, People!$A$3, IF(M1619=People!$B$4, People!$A$4, IF(M1619=People!$B$5, People!$A$5, 0))))</f>
        <v>Kelly Williams</v>
      </c>
      <c r="W1619" s="3" t="str">
        <f>IFERROR(VLOOKUP(Orders!$B1619,Returns!$B:$C,2,0),"No")</f>
        <v>No</v>
      </c>
      <c r="X1619" s="3" t="str">
        <f>IFERROR((INDEX(Returns!$C$2:$C$801, MATCH(B1619, Returns!$B$2:$B$801, 0))), "No")</f>
        <v>No</v>
      </c>
    </row>
    <row r="1620" spans="1:24">
      <c r="A1620" s="1">
        <v>1619</v>
      </c>
      <c r="B1620" t="s">
        <v>6958</v>
      </c>
      <c r="C1620" s="2">
        <v>43353</v>
      </c>
      <c r="D1620" s="2">
        <v>43357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  <c r="V1620" s="3" t="str">
        <f>IF(M1620=People!$B$2, People!$A$2, IF(M1620=People!$B$3, People!$A$3, IF(M1620=People!$B$4, People!$A$4, IF(M1620=People!$B$5, People!$A$5, 0))))</f>
        <v>Chuck Magee</v>
      </c>
      <c r="W1620" s="3" t="str">
        <f>IFERROR(VLOOKUP(Orders!$B1620,Returns!$B:$C,2,0),"No")</f>
        <v>No</v>
      </c>
      <c r="X1620" s="3" t="str">
        <f>IFERROR((INDEX(Returns!$C$2:$C$801, MATCH(B1620, Returns!$B$2:$B$801, 0))), "No")</f>
        <v>No</v>
      </c>
    </row>
    <row r="1621" spans="1:24">
      <c r="A1621" s="1">
        <v>1620</v>
      </c>
      <c r="B1621" t="s">
        <v>6958</v>
      </c>
      <c r="C1621" s="2">
        <v>43353</v>
      </c>
      <c r="D1621" s="2">
        <v>43357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  <c r="V1621" s="3" t="str">
        <f>IF(M1621=People!$B$2, People!$A$2, IF(M1621=People!$B$3, People!$A$3, IF(M1621=People!$B$4, People!$A$4, IF(M1621=People!$B$5, People!$A$5, 0))))</f>
        <v>Chuck Magee</v>
      </c>
      <c r="W1621" s="3" t="str">
        <f>IFERROR(VLOOKUP(Orders!$B1621,Returns!$B:$C,2,0),"No")</f>
        <v>No</v>
      </c>
      <c r="X1621" s="3" t="str">
        <f>IFERROR((INDEX(Returns!$C$2:$C$801, MATCH(B1621, Returns!$B$2:$B$801, 0))), "No")</f>
        <v>No</v>
      </c>
    </row>
    <row r="1622" spans="1:24">
      <c r="A1622" s="1">
        <v>1621</v>
      </c>
      <c r="B1622" t="s">
        <v>6959</v>
      </c>
      <c r="C1622" s="2">
        <v>43654</v>
      </c>
      <c r="D1622" s="2">
        <v>43661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  <c r="V1622" s="3" t="str">
        <f>IF(M1622=People!$B$2, People!$A$2, IF(M1622=People!$B$3, People!$A$3, IF(M1622=People!$B$4, People!$A$4, IF(M1622=People!$B$5, People!$A$5, 0))))</f>
        <v>Anna Andreadi</v>
      </c>
      <c r="W1622" s="3" t="str">
        <f>IFERROR(VLOOKUP(Orders!$B1622,Returns!$B:$C,2,0),"No")</f>
        <v>No</v>
      </c>
      <c r="X1622" s="3" t="str">
        <f>IFERROR((INDEX(Returns!$C$2:$C$801, MATCH(B1622, Returns!$B$2:$B$801, 0))), "No")</f>
        <v>No</v>
      </c>
    </row>
    <row r="1623" spans="1:24">
      <c r="A1623" s="1">
        <v>1622</v>
      </c>
      <c r="B1623" t="s">
        <v>6959</v>
      </c>
      <c r="C1623" s="2">
        <v>43654</v>
      </c>
      <c r="D1623" s="2">
        <v>43661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  <c r="V1623" s="3" t="str">
        <f>IF(M1623=People!$B$2, People!$A$2, IF(M1623=People!$B$3, People!$A$3, IF(M1623=People!$B$4, People!$A$4, IF(M1623=People!$B$5, People!$A$5, 0))))</f>
        <v>Anna Andreadi</v>
      </c>
      <c r="W1623" s="3" t="str">
        <f>IFERROR(VLOOKUP(Orders!$B1623,Returns!$B:$C,2,0),"No")</f>
        <v>No</v>
      </c>
      <c r="X1623" s="3" t="str">
        <f>IFERROR((INDEX(Returns!$C$2:$C$801, MATCH(B1623, Returns!$B$2:$B$801, 0))), "No")</f>
        <v>No</v>
      </c>
    </row>
    <row r="1624" spans="1:24">
      <c r="A1624" s="1">
        <v>1623</v>
      </c>
      <c r="B1624" t="s">
        <v>6959</v>
      </c>
      <c r="C1624" s="2">
        <v>43654</v>
      </c>
      <c r="D1624" s="2">
        <v>43661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  <c r="V1624" s="3" t="str">
        <f>IF(M1624=People!$B$2, People!$A$2, IF(M1624=People!$B$3, People!$A$3, IF(M1624=People!$B$4, People!$A$4, IF(M1624=People!$B$5, People!$A$5, 0))))</f>
        <v>Anna Andreadi</v>
      </c>
      <c r="W1624" s="3" t="str">
        <f>IFERROR(VLOOKUP(Orders!$B1624,Returns!$B:$C,2,0),"No")</f>
        <v>No</v>
      </c>
      <c r="X1624" s="3" t="str">
        <f>IFERROR((INDEX(Returns!$C$2:$C$801, MATCH(B1624, Returns!$B$2:$B$801, 0))), "No")</f>
        <v>No</v>
      </c>
    </row>
    <row r="1625" spans="1:24">
      <c r="A1625" s="1">
        <v>1624</v>
      </c>
      <c r="B1625" t="s">
        <v>6959</v>
      </c>
      <c r="C1625" s="2">
        <v>43654</v>
      </c>
      <c r="D1625" s="2">
        <v>43661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  <c r="V1625" s="3" t="str">
        <f>IF(M1625=People!$B$2, People!$A$2, IF(M1625=People!$B$3, People!$A$3, IF(M1625=People!$B$4, People!$A$4, IF(M1625=People!$B$5, People!$A$5, 0))))</f>
        <v>Anna Andreadi</v>
      </c>
      <c r="W1625" s="3" t="str">
        <f>IFERROR(VLOOKUP(Orders!$B1625,Returns!$B:$C,2,0),"No")</f>
        <v>No</v>
      </c>
      <c r="X1625" s="3" t="str">
        <f>IFERROR((INDEX(Returns!$C$2:$C$801, MATCH(B1625, Returns!$B$2:$B$801, 0))), "No")</f>
        <v>No</v>
      </c>
    </row>
    <row r="1626" spans="1:24">
      <c r="A1626" s="1">
        <v>1625</v>
      </c>
      <c r="B1626" t="s">
        <v>6960</v>
      </c>
      <c r="C1626" s="2">
        <v>43088</v>
      </c>
      <c r="D1626" s="2">
        <v>43093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  <c r="V1626" s="3" t="str">
        <f>IF(M1626=People!$B$2, People!$A$2, IF(M1626=People!$B$3, People!$A$3, IF(M1626=People!$B$4, People!$A$4, IF(M1626=People!$B$5, People!$A$5, 0))))</f>
        <v>Anna Andreadi</v>
      </c>
      <c r="W1626" s="3" t="str">
        <f>IFERROR(VLOOKUP(Orders!$B1626,Returns!$B:$C,2,0),"No")</f>
        <v>No</v>
      </c>
      <c r="X1626" s="3" t="str">
        <f>IFERROR((INDEX(Returns!$C$2:$C$801, MATCH(B1626, Returns!$B$2:$B$801, 0))), "No")</f>
        <v>No</v>
      </c>
    </row>
    <row r="1627" spans="1:24">
      <c r="A1627" s="1">
        <v>1626</v>
      </c>
      <c r="B1627" t="s">
        <v>6960</v>
      </c>
      <c r="C1627" s="2">
        <v>43088</v>
      </c>
      <c r="D1627" s="2">
        <v>43093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3" t="str">
        <f>IF(M1627=People!$B$2, People!$A$2, IF(M1627=People!$B$3, People!$A$3, IF(M1627=People!$B$4, People!$A$4, IF(M1627=People!$B$5, People!$A$5, 0))))</f>
        <v>Anna Andreadi</v>
      </c>
      <c r="W1627" s="3" t="str">
        <f>IFERROR(VLOOKUP(Orders!$B1627,Returns!$B:$C,2,0),"No")</f>
        <v>No</v>
      </c>
      <c r="X1627" s="3" t="str">
        <f>IFERROR((INDEX(Returns!$C$2:$C$801, MATCH(B1627, Returns!$B$2:$B$801, 0))), "No")</f>
        <v>No</v>
      </c>
    </row>
    <row r="1628" spans="1:24">
      <c r="A1628" s="1">
        <v>1627</v>
      </c>
      <c r="B1628" t="s">
        <v>6961</v>
      </c>
      <c r="C1628" s="2">
        <v>43055</v>
      </c>
      <c r="D1628" s="2">
        <v>43061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  <c r="V1628" s="3" t="str">
        <f>IF(M1628=People!$B$2, People!$A$2, IF(M1628=People!$B$3, People!$A$3, IF(M1628=People!$B$4, People!$A$4, IF(M1628=People!$B$5, People!$A$5, 0))))</f>
        <v>Chuck Magee</v>
      </c>
      <c r="W1628" s="3" t="str">
        <f>IFERROR(VLOOKUP(Orders!$B1628,Returns!$B:$C,2,0),"No")</f>
        <v>No</v>
      </c>
      <c r="X1628" s="3" t="str">
        <f>IFERROR((INDEX(Returns!$C$2:$C$801, MATCH(B1628, Returns!$B$2:$B$801, 0))), "No")</f>
        <v>No</v>
      </c>
    </row>
    <row r="1629" spans="1:24">
      <c r="A1629" s="1">
        <v>1628</v>
      </c>
      <c r="B1629" t="s">
        <v>6962</v>
      </c>
      <c r="C1629" s="2">
        <v>43002</v>
      </c>
      <c r="D1629" s="2">
        <v>43008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  <c r="V1629" s="3" t="str">
        <f>IF(M1629=People!$B$2, People!$A$2, IF(M1629=People!$B$3, People!$A$3, IF(M1629=People!$B$4, People!$A$4, IF(M1629=People!$B$5, People!$A$5, 0))))</f>
        <v>Cassandra Brandow</v>
      </c>
      <c r="W1629" s="3" t="str">
        <f>IFERROR(VLOOKUP(Orders!$B1629,Returns!$B:$C,2,0),"No")</f>
        <v>No</v>
      </c>
      <c r="X1629" s="3" t="str">
        <f>IFERROR((INDEX(Returns!$C$2:$C$801, MATCH(B1629, Returns!$B$2:$B$801, 0))), "No")</f>
        <v>No</v>
      </c>
    </row>
    <row r="1630" spans="1:24">
      <c r="A1630" s="1">
        <v>1629</v>
      </c>
      <c r="B1630" t="s">
        <v>6963</v>
      </c>
      <c r="C1630" s="2">
        <v>43637</v>
      </c>
      <c r="D1630" s="2">
        <v>43641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  <c r="V1630" s="3" t="str">
        <f>IF(M1630=People!$B$2, People!$A$2, IF(M1630=People!$B$3, People!$A$3, IF(M1630=People!$B$4, People!$A$4, IF(M1630=People!$B$5, People!$A$5, 0))))</f>
        <v>Chuck Magee</v>
      </c>
      <c r="W1630" s="3" t="str">
        <f>IFERROR(VLOOKUP(Orders!$B1630,Returns!$B:$C,2,0),"No")</f>
        <v>No</v>
      </c>
      <c r="X1630" s="3" t="str">
        <f>IFERROR((INDEX(Returns!$C$2:$C$801, MATCH(B1630, Returns!$B$2:$B$801, 0))), "No")</f>
        <v>No</v>
      </c>
    </row>
    <row r="1631" spans="1:24">
      <c r="A1631" s="1">
        <v>1630</v>
      </c>
      <c r="B1631" t="s">
        <v>6963</v>
      </c>
      <c r="C1631" s="2">
        <v>43637</v>
      </c>
      <c r="D1631" s="2">
        <v>43641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  <c r="V1631" s="3" t="str">
        <f>IF(M1631=People!$B$2, People!$A$2, IF(M1631=People!$B$3, People!$A$3, IF(M1631=People!$B$4, People!$A$4, IF(M1631=People!$B$5, People!$A$5, 0))))</f>
        <v>Chuck Magee</v>
      </c>
      <c r="W1631" s="3" t="str">
        <f>IFERROR(VLOOKUP(Orders!$B1631,Returns!$B:$C,2,0),"No")</f>
        <v>No</v>
      </c>
      <c r="X1631" s="3" t="str">
        <f>IFERROR((INDEX(Returns!$C$2:$C$801, MATCH(B1631, Returns!$B$2:$B$801, 0))), "No")</f>
        <v>No</v>
      </c>
    </row>
    <row r="1632" spans="1:24">
      <c r="A1632" s="1">
        <v>1631</v>
      </c>
      <c r="B1632" t="s">
        <v>6964</v>
      </c>
      <c r="C1632" s="2">
        <v>43228</v>
      </c>
      <c r="D1632" s="2">
        <v>43228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  <c r="V1632" s="3" t="str">
        <f>IF(M1632=People!$B$2, People!$A$2, IF(M1632=People!$B$3, People!$A$3, IF(M1632=People!$B$4, People!$A$4, IF(M1632=People!$B$5, People!$A$5, 0))))</f>
        <v>Chuck Magee</v>
      </c>
      <c r="W1632" s="3" t="str">
        <f>IFERROR(VLOOKUP(Orders!$B1632,Returns!$B:$C,2,0),"No")</f>
        <v>No</v>
      </c>
      <c r="X1632" s="3" t="str">
        <f>IFERROR((INDEX(Returns!$C$2:$C$801, MATCH(B1632, Returns!$B$2:$B$801, 0))), "No")</f>
        <v>No</v>
      </c>
    </row>
    <row r="1633" spans="1:24">
      <c r="A1633" s="1">
        <v>1632</v>
      </c>
      <c r="B1633" t="s">
        <v>6964</v>
      </c>
      <c r="C1633" s="2">
        <v>43228</v>
      </c>
      <c r="D1633" s="2">
        <v>43228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  <c r="V1633" s="3" t="str">
        <f>IF(M1633=People!$B$2, People!$A$2, IF(M1633=People!$B$3, People!$A$3, IF(M1633=People!$B$4, People!$A$4, IF(M1633=People!$B$5, People!$A$5, 0))))</f>
        <v>Chuck Magee</v>
      </c>
      <c r="W1633" s="3" t="str">
        <f>IFERROR(VLOOKUP(Orders!$B1633,Returns!$B:$C,2,0),"No")</f>
        <v>No</v>
      </c>
      <c r="X1633" s="3" t="str">
        <f>IFERROR((INDEX(Returns!$C$2:$C$801, MATCH(B1633, Returns!$B$2:$B$801, 0))), "No")</f>
        <v>No</v>
      </c>
    </row>
    <row r="1634" spans="1:24">
      <c r="A1634" s="1">
        <v>1633</v>
      </c>
      <c r="B1634" t="s">
        <v>6964</v>
      </c>
      <c r="C1634" s="2">
        <v>43228</v>
      </c>
      <c r="D1634" s="2">
        <v>43228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  <c r="V1634" s="3" t="str">
        <f>IF(M1634=People!$B$2, People!$A$2, IF(M1634=People!$B$3, People!$A$3, IF(M1634=People!$B$4, People!$A$4, IF(M1634=People!$B$5, People!$A$5, 0))))</f>
        <v>Chuck Magee</v>
      </c>
      <c r="W1634" s="3" t="str">
        <f>IFERROR(VLOOKUP(Orders!$B1634,Returns!$B:$C,2,0),"No")</f>
        <v>No</v>
      </c>
      <c r="X1634" s="3" t="str">
        <f>IFERROR((INDEX(Returns!$C$2:$C$801, MATCH(B1634, Returns!$B$2:$B$801, 0))), "No")</f>
        <v>No</v>
      </c>
    </row>
    <row r="1635" spans="1:24">
      <c r="A1635" s="1">
        <v>1634</v>
      </c>
      <c r="B1635" t="s">
        <v>6964</v>
      </c>
      <c r="C1635" s="2">
        <v>43228</v>
      </c>
      <c r="D1635" s="2">
        <v>43228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  <c r="V1635" s="3" t="str">
        <f>IF(M1635=People!$B$2, People!$A$2, IF(M1635=People!$B$3, People!$A$3, IF(M1635=People!$B$4, People!$A$4, IF(M1635=People!$B$5, People!$A$5, 0))))</f>
        <v>Chuck Magee</v>
      </c>
      <c r="W1635" s="3" t="str">
        <f>IFERROR(VLOOKUP(Orders!$B1635,Returns!$B:$C,2,0),"No")</f>
        <v>No</v>
      </c>
      <c r="X1635" s="3" t="str">
        <f>IFERROR((INDEX(Returns!$C$2:$C$801, MATCH(B1635, Returns!$B$2:$B$801, 0))), "No")</f>
        <v>No</v>
      </c>
    </row>
    <row r="1636" spans="1:24">
      <c r="A1636" s="1">
        <v>1635</v>
      </c>
      <c r="B1636" t="s">
        <v>6964</v>
      </c>
      <c r="C1636" s="2">
        <v>43228</v>
      </c>
      <c r="D1636" s="2">
        <v>43228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  <c r="V1636" s="3" t="str">
        <f>IF(M1636=People!$B$2, People!$A$2, IF(M1636=People!$B$3, People!$A$3, IF(M1636=People!$B$4, People!$A$4, IF(M1636=People!$B$5, People!$A$5, 0))))</f>
        <v>Chuck Magee</v>
      </c>
      <c r="W1636" s="3" t="str">
        <f>IFERROR(VLOOKUP(Orders!$B1636,Returns!$B:$C,2,0),"No")</f>
        <v>No</v>
      </c>
      <c r="X1636" s="3" t="str">
        <f>IFERROR((INDEX(Returns!$C$2:$C$801, MATCH(B1636, Returns!$B$2:$B$801, 0))), "No")</f>
        <v>No</v>
      </c>
    </row>
    <row r="1637" spans="1:24">
      <c r="A1637" s="1">
        <v>1636</v>
      </c>
      <c r="B1637" t="s">
        <v>6965</v>
      </c>
      <c r="C1637" s="2">
        <v>42700</v>
      </c>
      <c r="D1637" s="2">
        <v>42706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  <c r="V1637" s="3" t="str">
        <f>IF(M1637=People!$B$2, People!$A$2, IF(M1637=People!$B$3, People!$A$3, IF(M1637=People!$B$4, People!$A$4, IF(M1637=People!$B$5, People!$A$5, 0))))</f>
        <v>Anna Andreadi</v>
      </c>
      <c r="W1637" s="3" t="str">
        <f>IFERROR(VLOOKUP(Orders!$B1637,Returns!$B:$C,2,0),"No")</f>
        <v>No</v>
      </c>
      <c r="X1637" s="3" t="str">
        <f>IFERROR((INDEX(Returns!$C$2:$C$801, MATCH(B1637, Returns!$B$2:$B$801, 0))), "No")</f>
        <v>No</v>
      </c>
    </row>
    <row r="1638" spans="1:24">
      <c r="A1638" s="1">
        <v>1637</v>
      </c>
      <c r="B1638" t="s">
        <v>6965</v>
      </c>
      <c r="C1638" s="2">
        <v>42700</v>
      </c>
      <c r="D1638" s="2">
        <v>42706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  <c r="V1638" s="3" t="str">
        <f>IF(M1638=People!$B$2, People!$A$2, IF(M1638=People!$B$3, People!$A$3, IF(M1638=People!$B$4, People!$A$4, IF(M1638=People!$B$5, People!$A$5, 0))))</f>
        <v>Anna Andreadi</v>
      </c>
      <c r="W1638" s="3" t="str">
        <f>IFERROR(VLOOKUP(Orders!$B1638,Returns!$B:$C,2,0),"No")</f>
        <v>No</v>
      </c>
      <c r="X1638" s="3" t="str">
        <f>IFERROR((INDEX(Returns!$C$2:$C$801, MATCH(B1638, Returns!$B$2:$B$801, 0))), "No")</f>
        <v>No</v>
      </c>
    </row>
    <row r="1639" spans="1:24">
      <c r="A1639" s="1">
        <v>1638</v>
      </c>
      <c r="B1639" t="s">
        <v>6965</v>
      </c>
      <c r="C1639" s="2">
        <v>42700</v>
      </c>
      <c r="D1639" s="2">
        <v>42706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  <c r="V1639" s="3" t="str">
        <f>IF(M1639=People!$B$2, People!$A$2, IF(M1639=People!$B$3, People!$A$3, IF(M1639=People!$B$4, People!$A$4, IF(M1639=People!$B$5, People!$A$5, 0))))</f>
        <v>Anna Andreadi</v>
      </c>
      <c r="W1639" s="3" t="str">
        <f>IFERROR(VLOOKUP(Orders!$B1639,Returns!$B:$C,2,0),"No")</f>
        <v>No</v>
      </c>
      <c r="X1639" s="3" t="str">
        <f>IFERROR((INDEX(Returns!$C$2:$C$801, MATCH(B1639, Returns!$B$2:$B$801, 0))), "No")</f>
        <v>No</v>
      </c>
    </row>
    <row r="1640" spans="1:24">
      <c r="A1640" s="1">
        <v>1639</v>
      </c>
      <c r="B1640" t="s">
        <v>6966</v>
      </c>
      <c r="C1640" s="2">
        <v>43246</v>
      </c>
      <c r="D1640" s="2">
        <v>43252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3" t="str">
        <f>IF(M1640=People!$B$2, People!$A$2, IF(M1640=People!$B$3, People!$A$3, IF(M1640=People!$B$4, People!$A$4, IF(M1640=People!$B$5, People!$A$5, 0))))</f>
        <v>Chuck Magee</v>
      </c>
      <c r="W1640" s="3" t="str">
        <f>IFERROR(VLOOKUP(Orders!$B1640,Returns!$B:$C,2,0),"No")</f>
        <v>No</v>
      </c>
      <c r="X1640" s="3" t="str">
        <f>IFERROR((INDEX(Returns!$C$2:$C$801, MATCH(B1640, Returns!$B$2:$B$801, 0))), "No")</f>
        <v>No</v>
      </c>
    </row>
    <row r="1641" spans="1:24">
      <c r="A1641" s="1">
        <v>1640</v>
      </c>
      <c r="B1641" t="s">
        <v>6966</v>
      </c>
      <c r="C1641" s="2">
        <v>43246</v>
      </c>
      <c r="D1641" s="2">
        <v>43252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  <c r="V1641" s="3" t="str">
        <f>IF(M1641=People!$B$2, People!$A$2, IF(M1641=People!$B$3, People!$A$3, IF(M1641=People!$B$4, People!$A$4, IF(M1641=People!$B$5, People!$A$5, 0))))</f>
        <v>Chuck Magee</v>
      </c>
      <c r="W1641" s="3" t="str">
        <f>IFERROR(VLOOKUP(Orders!$B1641,Returns!$B:$C,2,0),"No")</f>
        <v>No</v>
      </c>
      <c r="X1641" s="3" t="str">
        <f>IFERROR((INDEX(Returns!$C$2:$C$801, MATCH(B1641, Returns!$B$2:$B$801, 0))), "No")</f>
        <v>No</v>
      </c>
    </row>
    <row r="1642" spans="1:24">
      <c r="A1642" s="1">
        <v>1641</v>
      </c>
      <c r="B1642" t="s">
        <v>6966</v>
      </c>
      <c r="C1642" s="2">
        <v>43246</v>
      </c>
      <c r="D1642" s="2">
        <v>43252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  <c r="V1642" s="3" t="str">
        <f>IF(M1642=People!$B$2, People!$A$2, IF(M1642=People!$B$3, People!$A$3, IF(M1642=People!$B$4, People!$A$4, IF(M1642=People!$B$5, People!$A$5, 0))))</f>
        <v>Chuck Magee</v>
      </c>
      <c r="W1642" s="3" t="str">
        <f>IFERROR(VLOOKUP(Orders!$B1642,Returns!$B:$C,2,0),"No")</f>
        <v>No</v>
      </c>
      <c r="X1642" s="3" t="str">
        <f>IFERROR((INDEX(Returns!$C$2:$C$801, MATCH(B1642, Returns!$B$2:$B$801, 0))), "No")</f>
        <v>No</v>
      </c>
    </row>
    <row r="1643" spans="1:24">
      <c r="A1643" s="1">
        <v>1642</v>
      </c>
      <c r="B1643" t="s">
        <v>6966</v>
      </c>
      <c r="C1643" s="2">
        <v>43246</v>
      </c>
      <c r="D1643" s="2">
        <v>43252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  <c r="V1643" s="3" t="str">
        <f>IF(M1643=People!$B$2, People!$A$2, IF(M1643=People!$B$3, People!$A$3, IF(M1643=People!$B$4, People!$A$4, IF(M1643=People!$B$5, People!$A$5, 0))))</f>
        <v>Chuck Magee</v>
      </c>
      <c r="W1643" s="3" t="str">
        <f>IFERROR(VLOOKUP(Orders!$B1643,Returns!$B:$C,2,0),"No")</f>
        <v>No</v>
      </c>
      <c r="X1643" s="3" t="str">
        <f>IFERROR((INDEX(Returns!$C$2:$C$801, MATCH(B1643, Returns!$B$2:$B$801, 0))), "No")</f>
        <v>No</v>
      </c>
    </row>
    <row r="1644" spans="1:24">
      <c r="A1644" s="1">
        <v>1643</v>
      </c>
      <c r="B1644" t="s">
        <v>6967</v>
      </c>
      <c r="C1644" s="2">
        <v>42703</v>
      </c>
      <c r="D1644" s="2">
        <v>42708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  <c r="V1644" s="3" t="str">
        <f>IF(M1644=People!$B$2, People!$A$2, IF(M1644=People!$B$3, People!$A$3, IF(M1644=People!$B$4, People!$A$4, IF(M1644=People!$B$5, People!$A$5, 0))))</f>
        <v>Kelly Williams</v>
      </c>
      <c r="W1644" s="3" t="str">
        <f>IFERROR(VLOOKUP(Orders!$B1644,Returns!$B:$C,2,0),"No")</f>
        <v>No</v>
      </c>
      <c r="X1644" s="3" t="str">
        <f>IFERROR((INDEX(Returns!$C$2:$C$801, MATCH(B1644, Returns!$B$2:$B$801, 0))), "No")</f>
        <v>No</v>
      </c>
    </row>
    <row r="1645" spans="1:24">
      <c r="A1645" s="1">
        <v>1644</v>
      </c>
      <c r="B1645" t="s">
        <v>6968</v>
      </c>
      <c r="C1645" s="2">
        <v>42813</v>
      </c>
      <c r="D1645" s="2">
        <v>42814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  <c r="V1645" s="3" t="str">
        <f>IF(M1645=People!$B$2, People!$A$2, IF(M1645=People!$B$3, People!$A$3, IF(M1645=People!$B$4, People!$A$4, IF(M1645=People!$B$5, People!$A$5, 0))))</f>
        <v>Anna Andreadi</v>
      </c>
      <c r="W1645" s="3" t="str">
        <f>IFERROR(VLOOKUP(Orders!$B1645,Returns!$B:$C,2,0),"No")</f>
        <v>No</v>
      </c>
      <c r="X1645" s="3" t="str">
        <f>IFERROR((INDEX(Returns!$C$2:$C$801, MATCH(B1645, Returns!$B$2:$B$801, 0))), "No")</f>
        <v>No</v>
      </c>
    </row>
    <row r="1646" spans="1:24">
      <c r="A1646" s="1">
        <v>1645</v>
      </c>
      <c r="B1646" t="s">
        <v>6968</v>
      </c>
      <c r="C1646" s="2">
        <v>42813</v>
      </c>
      <c r="D1646" s="2">
        <v>42814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  <c r="V1646" s="3" t="str">
        <f>IF(M1646=People!$B$2, People!$A$2, IF(M1646=People!$B$3, People!$A$3, IF(M1646=People!$B$4, People!$A$4, IF(M1646=People!$B$5, People!$A$5, 0))))</f>
        <v>Anna Andreadi</v>
      </c>
      <c r="W1646" s="3" t="str">
        <f>IFERROR(VLOOKUP(Orders!$B1646,Returns!$B:$C,2,0),"No")</f>
        <v>No</v>
      </c>
      <c r="X1646" s="3" t="str">
        <f>IFERROR((INDEX(Returns!$C$2:$C$801, MATCH(B1646, Returns!$B$2:$B$801, 0))), "No")</f>
        <v>No</v>
      </c>
    </row>
    <row r="1647" spans="1:24">
      <c r="A1647" s="1">
        <v>1646</v>
      </c>
      <c r="B1647" t="s">
        <v>6968</v>
      </c>
      <c r="C1647" s="2">
        <v>42813</v>
      </c>
      <c r="D1647" s="2">
        <v>42814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  <c r="V1647" s="3" t="str">
        <f>IF(M1647=People!$B$2, People!$A$2, IF(M1647=People!$B$3, People!$A$3, IF(M1647=People!$B$4, People!$A$4, IF(M1647=People!$B$5, People!$A$5, 0))))</f>
        <v>Anna Andreadi</v>
      </c>
      <c r="W1647" s="3" t="str">
        <f>IFERROR(VLOOKUP(Orders!$B1647,Returns!$B:$C,2,0),"No")</f>
        <v>No</v>
      </c>
      <c r="X1647" s="3" t="str">
        <f>IFERROR((INDEX(Returns!$C$2:$C$801, MATCH(B1647, Returns!$B$2:$B$801, 0))), "No")</f>
        <v>No</v>
      </c>
    </row>
    <row r="1648" spans="1:24">
      <c r="A1648" s="1">
        <v>1647</v>
      </c>
      <c r="B1648" t="s">
        <v>6969</v>
      </c>
      <c r="C1648" s="2">
        <v>43040</v>
      </c>
      <c r="D1648" s="2">
        <v>43042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  <c r="V1648" s="3" t="str">
        <f>IF(M1648=People!$B$2, People!$A$2, IF(M1648=People!$B$3, People!$A$3, IF(M1648=People!$B$4, People!$A$4, IF(M1648=People!$B$5, People!$A$5, 0))))</f>
        <v>Chuck Magee</v>
      </c>
      <c r="W1648" s="3" t="str">
        <f>IFERROR(VLOOKUP(Orders!$B1648,Returns!$B:$C,2,0),"No")</f>
        <v>No</v>
      </c>
      <c r="X1648" s="3" t="str">
        <f>IFERROR((INDEX(Returns!$C$2:$C$801, MATCH(B1648, Returns!$B$2:$B$801, 0))), "No")</f>
        <v>No</v>
      </c>
    </row>
    <row r="1649" spans="1:24">
      <c r="A1649" s="1">
        <v>1648</v>
      </c>
      <c r="B1649" t="s">
        <v>6969</v>
      </c>
      <c r="C1649" s="2">
        <v>43040</v>
      </c>
      <c r="D1649" s="2">
        <v>43042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  <c r="V1649" s="3" t="str">
        <f>IF(M1649=People!$B$2, People!$A$2, IF(M1649=People!$B$3, People!$A$3, IF(M1649=People!$B$4, People!$A$4, IF(M1649=People!$B$5, People!$A$5, 0))))</f>
        <v>Chuck Magee</v>
      </c>
      <c r="W1649" s="3" t="str">
        <f>IFERROR(VLOOKUP(Orders!$B1649,Returns!$B:$C,2,0),"No")</f>
        <v>No</v>
      </c>
      <c r="X1649" s="3" t="str">
        <f>IFERROR((INDEX(Returns!$C$2:$C$801, MATCH(B1649, Returns!$B$2:$B$801, 0))), "No")</f>
        <v>No</v>
      </c>
    </row>
    <row r="1650" spans="1:24">
      <c r="A1650" s="1">
        <v>1649</v>
      </c>
      <c r="B1650" t="s">
        <v>6970</v>
      </c>
      <c r="C1650" s="2">
        <v>43004</v>
      </c>
      <c r="D1650" s="2">
        <v>43007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  <c r="V1650" s="3" t="str">
        <f>IF(M1650=People!$B$2, People!$A$2, IF(M1650=People!$B$3, People!$A$3, IF(M1650=People!$B$4, People!$A$4, IF(M1650=People!$B$5, People!$A$5, 0))))</f>
        <v>Chuck Magee</v>
      </c>
      <c r="W1650" s="3" t="str">
        <f>IFERROR(VLOOKUP(Orders!$B1650,Returns!$B:$C,2,0),"No")</f>
        <v>No</v>
      </c>
      <c r="X1650" s="3" t="str">
        <f>IFERROR((INDEX(Returns!$C$2:$C$801, MATCH(B1650, Returns!$B$2:$B$801, 0))), "No")</f>
        <v>No</v>
      </c>
    </row>
    <row r="1651" spans="1:24">
      <c r="A1651" s="1">
        <v>1650</v>
      </c>
      <c r="B1651" t="s">
        <v>6970</v>
      </c>
      <c r="C1651" s="2">
        <v>43004</v>
      </c>
      <c r="D1651" s="2">
        <v>43007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  <c r="V1651" s="3" t="str">
        <f>IF(M1651=People!$B$2, People!$A$2, IF(M1651=People!$B$3, People!$A$3, IF(M1651=People!$B$4, People!$A$4, IF(M1651=People!$B$5, People!$A$5, 0))))</f>
        <v>Chuck Magee</v>
      </c>
      <c r="W1651" s="3" t="str">
        <f>IFERROR(VLOOKUP(Orders!$B1651,Returns!$B:$C,2,0),"No")</f>
        <v>No</v>
      </c>
      <c r="X1651" s="3" t="str">
        <f>IFERROR((INDEX(Returns!$C$2:$C$801, MATCH(B1651, Returns!$B$2:$B$801, 0))), "No")</f>
        <v>No</v>
      </c>
    </row>
    <row r="1652" spans="1:24">
      <c r="A1652" s="1">
        <v>1651</v>
      </c>
      <c r="B1652" t="s">
        <v>5959</v>
      </c>
      <c r="C1652" s="2">
        <v>42611</v>
      </c>
      <c r="D1652" s="2">
        <v>42611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  <c r="V1652" s="3" t="str">
        <f>IF(M1652=People!$B$2, People!$A$2, IF(M1652=People!$B$3, People!$A$3, IF(M1652=People!$B$4, People!$A$4, IF(M1652=People!$B$5, People!$A$5, 0))))</f>
        <v>Anna Andreadi</v>
      </c>
      <c r="W1652" s="3" t="str">
        <f>IFERROR(VLOOKUP(Orders!$B1652,Returns!$B:$C,2,0),"No")</f>
        <v>Yes</v>
      </c>
      <c r="X1652" s="3" t="str">
        <f>IFERROR((INDEX(Returns!$C$2:$C$801, MATCH(B1652, Returns!$B$2:$B$801, 0))), "No")</f>
        <v>Yes</v>
      </c>
    </row>
    <row r="1653" spans="1:24">
      <c r="A1653" s="1">
        <v>1652</v>
      </c>
      <c r="B1653" t="s">
        <v>5959</v>
      </c>
      <c r="C1653" s="2">
        <v>42611</v>
      </c>
      <c r="D1653" s="2">
        <v>42611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  <c r="V1653" s="3" t="str">
        <f>IF(M1653=People!$B$2, People!$A$2, IF(M1653=People!$B$3, People!$A$3, IF(M1653=People!$B$4, People!$A$4, IF(M1653=People!$B$5, People!$A$5, 0))))</f>
        <v>Anna Andreadi</v>
      </c>
      <c r="W1653" s="3" t="str">
        <f>IFERROR(VLOOKUP(Orders!$B1653,Returns!$B:$C,2,0),"No")</f>
        <v>Yes</v>
      </c>
      <c r="X1653" s="3" t="str">
        <f>IFERROR((INDEX(Returns!$C$2:$C$801, MATCH(B1653, Returns!$B$2:$B$801, 0))), "No")</f>
        <v>Yes</v>
      </c>
    </row>
    <row r="1654" spans="1:24">
      <c r="A1654" s="1">
        <v>1653</v>
      </c>
      <c r="B1654" t="s">
        <v>6971</v>
      </c>
      <c r="C1654" s="2">
        <v>43787</v>
      </c>
      <c r="D1654" s="2">
        <v>43790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  <c r="V1654" s="3" t="str">
        <f>IF(M1654=People!$B$2, People!$A$2, IF(M1654=People!$B$3, People!$A$3, IF(M1654=People!$B$4, People!$A$4, IF(M1654=People!$B$5, People!$A$5, 0))))</f>
        <v>Anna Andreadi</v>
      </c>
      <c r="W1654" s="3" t="str">
        <f>IFERROR(VLOOKUP(Orders!$B1654,Returns!$B:$C,2,0),"No")</f>
        <v>No</v>
      </c>
      <c r="X1654" s="3" t="str">
        <f>IFERROR((INDEX(Returns!$C$2:$C$801, MATCH(B1654, Returns!$B$2:$B$801, 0))), "No")</f>
        <v>No</v>
      </c>
    </row>
    <row r="1655" spans="1:24">
      <c r="A1655" s="1">
        <v>1654</v>
      </c>
      <c r="B1655" t="s">
        <v>6971</v>
      </c>
      <c r="C1655" s="2">
        <v>43787</v>
      </c>
      <c r="D1655" s="2">
        <v>43790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  <c r="V1655" s="3" t="str">
        <f>IF(M1655=People!$B$2, People!$A$2, IF(M1655=People!$B$3, People!$A$3, IF(M1655=People!$B$4, People!$A$4, IF(M1655=People!$B$5, People!$A$5, 0))))</f>
        <v>Anna Andreadi</v>
      </c>
      <c r="W1655" s="3" t="str">
        <f>IFERROR(VLOOKUP(Orders!$B1655,Returns!$B:$C,2,0),"No")</f>
        <v>No</v>
      </c>
      <c r="X1655" s="3" t="str">
        <f>IFERROR((INDEX(Returns!$C$2:$C$801, MATCH(B1655, Returns!$B$2:$B$801, 0))), "No")</f>
        <v>No</v>
      </c>
    </row>
    <row r="1656" spans="1:24">
      <c r="A1656" s="1">
        <v>1655</v>
      </c>
      <c r="B1656" t="s">
        <v>6971</v>
      </c>
      <c r="C1656" s="2">
        <v>43787</v>
      </c>
      <c r="D1656" s="2">
        <v>43790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  <c r="V1656" s="3" t="str">
        <f>IF(M1656=People!$B$2, People!$A$2, IF(M1656=People!$B$3, People!$A$3, IF(M1656=People!$B$4, People!$A$4, IF(M1656=People!$B$5, People!$A$5, 0))))</f>
        <v>Anna Andreadi</v>
      </c>
      <c r="W1656" s="3" t="str">
        <f>IFERROR(VLOOKUP(Orders!$B1656,Returns!$B:$C,2,0),"No")</f>
        <v>No</v>
      </c>
      <c r="X1656" s="3" t="str">
        <f>IFERROR((INDEX(Returns!$C$2:$C$801, MATCH(B1656, Returns!$B$2:$B$801, 0))), "No")</f>
        <v>No</v>
      </c>
    </row>
    <row r="1657" spans="1:24">
      <c r="A1657" s="1">
        <v>1656</v>
      </c>
      <c r="B1657" t="s">
        <v>6971</v>
      </c>
      <c r="C1657" s="2">
        <v>43787</v>
      </c>
      <c r="D1657" s="2">
        <v>43790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  <c r="V1657" s="3" t="str">
        <f>IF(M1657=People!$B$2, People!$A$2, IF(M1657=People!$B$3, People!$A$3, IF(M1657=People!$B$4, People!$A$4, IF(M1657=People!$B$5, People!$A$5, 0))))</f>
        <v>Anna Andreadi</v>
      </c>
      <c r="W1657" s="3" t="str">
        <f>IFERROR(VLOOKUP(Orders!$B1657,Returns!$B:$C,2,0),"No")</f>
        <v>No</v>
      </c>
      <c r="X1657" s="3" t="str">
        <f>IFERROR((INDEX(Returns!$C$2:$C$801, MATCH(B1657, Returns!$B$2:$B$801, 0))), "No")</f>
        <v>No</v>
      </c>
    </row>
    <row r="1658" spans="1:24">
      <c r="A1658" s="1">
        <v>1657</v>
      </c>
      <c r="B1658" t="s">
        <v>6971</v>
      </c>
      <c r="C1658" s="2">
        <v>43787</v>
      </c>
      <c r="D1658" s="2">
        <v>43790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  <c r="V1658" s="3" t="str">
        <f>IF(M1658=People!$B$2, People!$A$2, IF(M1658=People!$B$3, People!$A$3, IF(M1658=People!$B$4, People!$A$4, IF(M1658=People!$B$5, People!$A$5, 0))))</f>
        <v>Anna Andreadi</v>
      </c>
      <c r="W1658" s="3" t="str">
        <f>IFERROR(VLOOKUP(Orders!$B1658,Returns!$B:$C,2,0),"No")</f>
        <v>No</v>
      </c>
      <c r="X1658" s="3" t="str">
        <f>IFERROR((INDEX(Returns!$C$2:$C$801, MATCH(B1658, Returns!$B$2:$B$801, 0))), "No")</f>
        <v>No</v>
      </c>
    </row>
    <row r="1659" spans="1:24">
      <c r="A1659" s="1">
        <v>1658</v>
      </c>
      <c r="B1659" t="s">
        <v>6972</v>
      </c>
      <c r="C1659" s="2">
        <v>42502</v>
      </c>
      <c r="D1659" s="2">
        <v>42505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  <c r="V1659" s="3" t="str">
        <f>IF(M1659=People!$B$2, People!$A$2, IF(M1659=People!$B$3, People!$A$3, IF(M1659=People!$B$4, People!$A$4, IF(M1659=People!$B$5, People!$A$5, 0))))</f>
        <v>Kelly Williams</v>
      </c>
      <c r="W1659" s="3" t="str">
        <f>IFERROR(VLOOKUP(Orders!$B1659,Returns!$B:$C,2,0),"No")</f>
        <v>No</v>
      </c>
      <c r="X1659" s="3" t="str">
        <f>IFERROR((INDEX(Returns!$C$2:$C$801, MATCH(B1659, Returns!$B$2:$B$801, 0))), "No")</f>
        <v>No</v>
      </c>
    </row>
    <row r="1660" spans="1:24">
      <c r="A1660" s="1">
        <v>1659</v>
      </c>
      <c r="B1660" t="s">
        <v>6973</v>
      </c>
      <c r="C1660" s="2">
        <v>43485</v>
      </c>
      <c r="D1660" s="2">
        <v>43491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  <c r="V1660" s="3" t="str">
        <f>IF(M1660=People!$B$2, People!$A$2, IF(M1660=People!$B$3, People!$A$3, IF(M1660=People!$B$4, People!$A$4, IF(M1660=People!$B$5, People!$A$5, 0))))</f>
        <v>Anna Andreadi</v>
      </c>
      <c r="W1660" s="3" t="str">
        <f>IFERROR(VLOOKUP(Orders!$B1660,Returns!$B:$C,2,0),"No")</f>
        <v>No</v>
      </c>
      <c r="X1660" s="3" t="str">
        <f>IFERROR((INDEX(Returns!$C$2:$C$801, MATCH(B1660, Returns!$B$2:$B$801, 0))), "No")</f>
        <v>No</v>
      </c>
    </row>
    <row r="1661" spans="1:24">
      <c r="A1661" s="1">
        <v>1660</v>
      </c>
      <c r="B1661" t="s">
        <v>6974</v>
      </c>
      <c r="C1661" s="2">
        <v>43768</v>
      </c>
      <c r="D1661" s="2">
        <v>43775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  <c r="V1661" s="3" t="str">
        <f>IF(M1661=People!$B$2, People!$A$2, IF(M1661=People!$B$3, People!$A$3, IF(M1661=People!$B$4, People!$A$4, IF(M1661=People!$B$5, People!$A$5, 0))))</f>
        <v>Anna Andreadi</v>
      </c>
      <c r="W1661" s="3" t="str">
        <f>IFERROR(VLOOKUP(Orders!$B1661,Returns!$B:$C,2,0),"No")</f>
        <v>No</v>
      </c>
      <c r="X1661" s="3" t="str">
        <f>IFERROR((INDEX(Returns!$C$2:$C$801, MATCH(B1661, Returns!$B$2:$B$801, 0))), "No")</f>
        <v>No</v>
      </c>
    </row>
    <row r="1662" spans="1:24">
      <c r="A1662" s="1">
        <v>1661</v>
      </c>
      <c r="B1662" t="s">
        <v>6974</v>
      </c>
      <c r="C1662" s="2">
        <v>43768</v>
      </c>
      <c r="D1662" s="2">
        <v>43775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  <c r="V1662" s="3" t="str">
        <f>IF(M1662=People!$B$2, People!$A$2, IF(M1662=People!$B$3, People!$A$3, IF(M1662=People!$B$4, People!$A$4, IF(M1662=People!$B$5, People!$A$5, 0))))</f>
        <v>Anna Andreadi</v>
      </c>
      <c r="W1662" s="3" t="str">
        <f>IFERROR(VLOOKUP(Orders!$B1662,Returns!$B:$C,2,0),"No")</f>
        <v>No</v>
      </c>
      <c r="X1662" s="3" t="str">
        <f>IFERROR((INDEX(Returns!$C$2:$C$801, MATCH(B1662, Returns!$B$2:$B$801, 0))), "No")</f>
        <v>No</v>
      </c>
    </row>
    <row r="1663" spans="1:24">
      <c r="A1663" s="1">
        <v>1662</v>
      </c>
      <c r="B1663" t="s">
        <v>6975</v>
      </c>
      <c r="C1663" s="2">
        <v>43585</v>
      </c>
      <c r="D1663" s="2">
        <v>43591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  <c r="V1663" s="3" t="str">
        <f>IF(M1663=People!$B$2, People!$A$2, IF(M1663=People!$B$3, People!$A$3, IF(M1663=People!$B$4, People!$A$4, IF(M1663=People!$B$5, People!$A$5, 0))))</f>
        <v>Chuck Magee</v>
      </c>
      <c r="W1663" s="3" t="str">
        <f>IFERROR(VLOOKUP(Orders!$B1663,Returns!$B:$C,2,0),"No")</f>
        <v>No</v>
      </c>
      <c r="X1663" s="3" t="str">
        <f>IFERROR((INDEX(Returns!$C$2:$C$801, MATCH(B1663, Returns!$B$2:$B$801, 0))), "No")</f>
        <v>No</v>
      </c>
    </row>
    <row r="1664" spans="1:24">
      <c r="A1664" s="1">
        <v>1663</v>
      </c>
      <c r="B1664" t="s">
        <v>6975</v>
      </c>
      <c r="C1664" s="2">
        <v>43585</v>
      </c>
      <c r="D1664" s="2">
        <v>43591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3" t="str">
        <f>IF(M1664=People!$B$2, People!$A$2, IF(M1664=People!$B$3, People!$A$3, IF(M1664=People!$B$4, People!$A$4, IF(M1664=People!$B$5, People!$A$5, 0))))</f>
        <v>Chuck Magee</v>
      </c>
      <c r="W1664" s="3" t="str">
        <f>IFERROR(VLOOKUP(Orders!$B1664,Returns!$B:$C,2,0),"No")</f>
        <v>No</v>
      </c>
      <c r="X1664" s="3" t="str">
        <f>IFERROR((INDEX(Returns!$C$2:$C$801, MATCH(B1664, Returns!$B$2:$B$801, 0))), "No")</f>
        <v>No</v>
      </c>
    </row>
    <row r="1665" spans="1:24">
      <c r="A1665" s="1">
        <v>1664</v>
      </c>
      <c r="B1665" t="s">
        <v>6976</v>
      </c>
      <c r="C1665" s="2">
        <v>43428</v>
      </c>
      <c r="D1665" s="2">
        <v>43430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  <c r="V1665" s="3" t="str">
        <f>IF(M1665=People!$B$2, People!$A$2, IF(M1665=People!$B$3, People!$A$3, IF(M1665=People!$B$4, People!$A$4, IF(M1665=People!$B$5, People!$A$5, 0))))</f>
        <v>Kelly Williams</v>
      </c>
      <c r="W1665" s="3" t="str">
        <f>IFERROR(VLOOKUP(Orders!$B1665,Returns!$B:$C,2,0),"No")</f>
        <v>No</v>
      </c>
      <c r="X1665" s="3" t="str">
        <f>IFERROR((INDEX(Returns!$C$2:$C$801, MATCH(B1665, Returns!$B$2:$B$801, 0))), "No")</f>
        <v>No</v>
      </c>
    </row>
    <row r="1666" spans="1:24">
      <c r="A1666" s="1">
        <v>1665</v>
      </c>
      <c r="B1666" t="s">
        <v>6976</v>
      </c>
      <c r="C1666" s="2">
        <v>43428</v>
      </c>
      <c r="D1666" s="2">
        <v>43430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  <c r="V1666" s="3" t="str">
        <f>IF(M1666=People!$B$2, People!$A$2, IF(M1666=People!$B$3, People!$A$3, IF(M1666=People!$B$4, People!$A$4, IF(M1666=People!$B$5, People!$A$5, 0))))</f>
        <v>Kelly Williams</v>
      </c>
      <c r="W1666" s="3" t="str">
        <f>IFERROR(VLOOKUP(Orders!$B1666,Returns!$B:$C,2,0),"No")</f>
        <v>No</v>
      </c>
      <c r="X1666" s="3" t="str">
        <f>IFERROR((INDEX(Returns!$C$2:$C$801, MATCH(B1666, Returns!$B$2:$B$801, 0))), "No")</f>
        <v>No</v>
      </c>
    </row>
    <row r="1667" spans="1:24">
      <c r="A1667" s="1">
        <v>1666</v>
      </c>
      <c r="B1667" t="s">
        <v>6976</v>
      </c>
      <c r="C1667" s="2">
        <v>43428</v>
      </c>
      <c r="D1667" s="2">
        <v>43430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  <c r="V1667" s="3" t="str">
        <f>IF(M1667=People!$B$2, People!$A$2, IF(M1667=People!$B$3, People!$A$3, IF(M1667=People!$B$4, People!$A$4, IF(M1667=People!$B$5, People!$A$5, 0))))</f>
        <v>Kelly Williams</v>
      </c>
      <c r="W1667" s="3" t="str">
        <f>IFERROR(VLOOKUP(Orders!$B1667,Returns!$B:$C,2,0),"No")</f>
        <v>No</v>
      </c>
      <c r="X1667" s="3" t="str">
        <f>IFERROR((INDEX(Returns!$C$2:$C$801, MATCH(B1667, Returns!$B$2:$B$801, 0))), "No")</f>
        <v>No</v>
      </c>
    </row>
    <row r="1668" spans="1:24">
      <c r="A1668" s="1">
        <v>1667</v>
      </c>
      <c r="B1668" t="s">
        <v>6976</v>
      </c>
      <c r="C1668" s="2">
        <v>43428</v>
      </c>
      <c r="D1668" s="2">
        <v>43430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  <c r="V1668" s="3" t="str">
        <f>IF(M1668=People!$B$2, People!$A$2, IF(M1668=People!$B$3, People!$A$3, IF(M1668=People!$B$4, People!$A$4, IF(M1668=People!$B$5, People!$A$5, 0))))</f>
        <v>Kelly Williams</v>
      </c>
      <c r="W1668" s="3" t="str">
        <f>IFERROR(VLOOKUP(Orders!$B1668,Returns!$B:$C,2,0),"No")</f>
        <v>No</v>
      </c>
      <c r="X1668" s="3" t="str">
        <f>IFERROR((INDEX(Returns!$C$2:$C$801, MATCH(B1668, Returns!$B$2:$B$801, 0))), "No")</f>
        <v>No</v>
      </c>
    </row>
    <row r="1669" spans="1:24">
      <c r="A1669" s="1">
        <v>1668</v>
      </c>
      <c r="B1669" t="s">
        <v>6976</v>
      </c>
      <c r="C1669" s="2">
        <v>43428</v>
      </c>
      <c r="D1669" s="2">
        <v>43430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  <c r="V1669" s="3" t="str">
        <f>IF(M1669=People!$B$2, People!$A$2, IF(M1669=People!$B$3, People!$A$3, IF(M1669=People!$B$4, People!$A$4, IF(M1669=People!$B$5, People!$A$5, 0))))</f>
        <v>Kelly Williams</v>
      </c>
      <c r="W1669" s="3" t="str">
        <f>IFERROR(VLOOKUP(Orders!$B1669,Returns!$B:$C,2,0),"No")</f>
        <v>No</v>
      </c>
      <c r="X1669" s="3" t="str">
        <f>IFERROR((INDEX(Returns!$C$2:$C$801, MATCH(B1669, Returns!$B$2:$B$801, 0))), "No")</f>
        <v>No</v>
      </c>
    </row>
    <row r="1670" spans="1:24">
      <c r="A1670" s="1">
        <v>1669</v>
      </c>
      <c r="B1670" t="s">
        <v>6976</v>
      </c>
      <c r="C1670" s="2">
        <v>43428</v>
      </c>
      <c r="D1670" s="2">
        <v>43430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  <c r="V1670" s="3" t="str">
        <f>IF(M1670=People!$B$2, People!$A$2, IF(M1670=People!$B$3, People!$A$3, IF(M1670=People!$B$4, People!$A$4, IF(M1670=People!$B$5, People!$A$5, 0))))</f>
        <v>Kelly Williams</v>
      </c>
      <c r="W1670" s="3" t="str">
        <f>IFERROR(VLOOKUP(Orders!$B1670,Returns!$B:$C,2,0),"No")</f>
        <v>No</v>
      </c>
      <c r="X1670" s="3" t="str">
        <f>IFERROR((INDEX(Returns!$C$2:$C$801, MATCH(B1670, Returns!$B$2:$B$801, 0))), "No")</f>
        <v>No</v>
      </c>
    </row>
    <row r="1671" spans="1:24">
      <c r="A1671" s="1">
        <v>1670</v>
      </c>
      <c r="B1671" t="s">
        <v>6977</v>
      </c>
      <c r="C1671" s="2">
        <v>42745</v>
      </c>
      <c r="D1671" s="2">
        <v>42750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  <c r="V1671" s="3" t="str">
        <f>IF(M1671=People!$B$2, People!$A$2, IF(M1671=People!$B$3, People!$A$3, IF(M1671=People!$B$4, People!$A$4, IF(M1671=People!$B$5, People!$A$5, 0))))</f>
        <v>Chuck Magee</v>
      </c>
      <c r="W1671" s="3" t="str">
        <f>IFERROR(VLOOKUP(Orders!$B1671,Returns!$B:$C,2,0),"No")</f>
        <v>No</v>
      </c>
      <c r="X1671" s="3" t="str">
        <f>IFERROR((INDEX(Returns!$C$2:$C$801, MATCH(B1671, Returns!$B$2:$B$801, 0))), "No")</f>
        <v>No</v>
      </c>
    </row>
    <row r="1672" spans="1:24">
      <c r="A1672" s="1">
        <v>1671</v>
      </c>
      <c r="B1672" t="s">
        <v>6978</v>
      </c>
      <c r="C1672" s="2">
        <v>43757</v>
      </c>
      <c r="D1672" s="2">
        <v>43764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  <c r="V1672" s="3" t="str">
        <f>IF(M1672=People!$B$2, People!$A$2, IF(M1672=People!$B$3, People!$A$3, IF(M1672=People!$B$4, People!$A$4, IF(M1672=People!$B$5, People!$A$5, 0))))</f>
        <v>Kelly Williams</v>
      </c>
      <c r="W1672" s="3" t="str">
        <f>IFERROR(VLOOKUP(Orders!$B1672,Returns!$B:$C,2,0),"No")</f>
        <v>No</v>
      </c>
      <c r="X1672" s="3" t="str">
        <f>IFERROR((INDEX(Returns!$C$2:$C$801, MATCH(B1672, Returns!$B$2:$B$801, 0))), "No")</f>
        <v>No</v>
      </c>
    </row>
    <row r="1673" spans="1:24">
      <c r="A1673" s="1">
        <v>1672</v>
      </c>
      <c r="B1673" t="s">
        <v>6979</v>
      </c>
      <c r="C1673" s="2">
        <v>43181</v>
      </c>
      <c r="D1673" s="2">
        <v>43184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  <c r="V1673" s="3" t="str">
        <f>IF(M1673=People!$B$2, People!$A$2, IF(M1673=People!$B$3, People!$A$3, IF(M1673=People!$B$4, People!$A$4, IF(M1673=People!$B$5, People!$A$5, 0))))</f>
        <v>Anna Andreadi</v>
      </c>
      <c r="W1673" s="3" t="str">
        <f>IFERROR(VLOOKUP(Orders!$B1673,Returns!$B:$C,2,0),"No")</f>
        <v>No</v>
      </c>
      <c r="X1673" s="3" t="str">
        <f>IFERROR((INDEX(Returns!$C$2:$C$801, MATCH(B1673, Returns!$B$2:$B$801, 0))), "No")</f>
        <v>No</v>
      </c>
    </row>
    <row r="1674" spans="1:24">
      <c r="A1674" s="1">
        <v>1673</v>
      </c>
      <c r="B1674" t="s">
        <v>6980</v>
      </c>
      <c r="C1674" s="2">
        <v>43649</v>
      </c>
      <c r="D1674" s="2">
        <v>43653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  <c r="V1674" s="3" t="str">
        <f>IF(M1674=People!$B$2, People!$A$2, IF(M1674=People!$B$3, People!$A$3, IF(M1674=People!$B$4, People!$A$4, IF(M1674=People!$B$5, People!$A$5, 0))))</f>
        <v>Kelly Williams</v>
      </c>
      <c r="W1674" s="3" t="str">
        <f>IFERROR(VLOOKUP(Orders!$B1674,Returns!$B:$C,2,0),"No")</f>
        <v>No</v>
      </c>
      <c r="X1674" s="3" t="str">
        <f>IFERROR((INDEX(Returns!$C$2:$C$801, MATCH(B1674, Returns!$B$2:$B$801, 0))), "No")</f>
        <v>No</v>
      </c>
    </row>
    <row r="1675" spans="1:24">
      <c r="A1675" s="1">
        <v>1674</v>
      </c>
      <c r="B1675" t="s">
        <v>6981</v>
      </c>
      <c r="C1675" s="2">
        <v>43080</v>
      </c>
      <c r="D1675" s="2">
        <v>43081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  <c r="V1675" s="3" t="str">
        <f>IF(M1675=People!$B$2, People!$A$2, IF(M1675=People!$B$3, People!$A$3, IF(M1675=People!$B$4, People!$A$4, IF(M1675=People!$B$5, People!$A$5, 0))))</f>
        <v>Cassandra Brandow</v>
      </c>
      <c r="W1675" s="3" t="str">
        <f>IFERROR(VLOOKUP(Orders!$B1675,Returns!$B:$C,2,0),"No")</f>
        <v>No</v>
      </c>
      <c r="X1675" s="3" t="str">
        <f>IFERROR((INDEX(Returns!$C$2:$C$801, MATCH(B1675, Returns!$B$2:$B$801, 0))), "No")</f>
        <v>No</v>
      </c>
    </row>
    <row r="1676" spans="1:24">
      <c r="A1676" s="1">
        <v>1675</v>
      </c>
      <c r="B1676" t="s">
        <v>6982</v>
      </c>
      <c r="C1676" s="2">
        <v>42995</v>
      </c>
      <c r="D1676" s="2">
        <v>42999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  <c r="V1676" s="3" t="str">
        <f>IF(M1676=People!$B$2, People!$A$2, IF(M1676=People!$B$3, People!$A$3, IF(M1676=People!$B$4, People!$A$4, IF(M1676=People!$B$5, People!$A$5, 0))))</f>
        <v>Kelly Williams</v>
      </c>
      <c r="W1676" s="3" t="str">
        <f>IFERROR(VLOOKUP(Orders!$B1676,Returns!$B:$C,2,0),"No")</f>
        <v>No</v>
      </c>
      <c r="X1676" s="3" t="str">
        <f>IFERROR((INDEX(Returns!$C$2:$C$801, MATCH(B1676, Returns!$B$2:$B$801, 0))), "No")</f>
        <v>No</v>
      </c>
    </row>
    <row r="1677" spans="1:24">
      <c r="A1677" s="1">
        <v>1676</v>
      </c>
      <c r="B1677" t="s">
        <v>6982</v>
      </c>
      <c r="C1677" s="2">
        <v>42995</v>
      </c>
      <c r="D1677" s="2">
        <v>42999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  <c r="V1677" s="3" t="str">
        <f>IF(M1677=People!$B$2, People!$A$2, IF(M1677=People!$B$3, People!$A$3, IF(M1677=People!$B$4, People!$A$4, IF(M1677=People!$B$5, People!$A$5, 0))))</f>
        <v>Kelly Williams</v>
      </c>
      <c r="W1677" s="3" t="str">
        <f>IFERROR(VLOOKUP(Orders!$B1677,Returns!$B:$C,2,0),"No")</f>
        <v>No</v>
      </c>
      <c r="X1677" s="3" t="str">
        <f>IFERROR((INDEX(Returns!$C$2:$C$801, MATCH(B1677, Returns!$B$2:$B$801, 0))), "No")</f>
        <v>No</v>
      </c>
    </row>
    <row r="1678" spans="1:24">
      <c r="A1678" s="1">
        <v>1677</v>
      </c>
      <c r="B1678" t="s">
        <v>6983</v>
      </c>
      <c r="C1678" s="2">
        <v>43238</v>
      </c>
      <c r="D1678" s="2">
        <v>43244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  <c r="V1678" s="3" t="str">
        <f>IF(M1678=People!$B$2, People!$A$2, IF(M1678=People!$B$3, People!$A$3, IF(M1678=People!$B$4, People!$A$4, IF(M1678=People!$B$5, People!$A$5, 0))))</f>
        <v>Anna Andreadi</v>
      </c>
      <c r="W1678" s="3" t="str">
        <f>IFERROR(VLOOKUP(Orders!$B1678,Returns!$B:$C,2,0),"No")</f>
        <v>No</v>
      </c>
      <c r="X1678" s="3" t="str">
        <f>IFERROR((INDEX(Returns!$C$2:$C$801, MATCH(B1678, Returns!$B$2:$B$801, 0))), "No")</f>
        <v>No</v>
      </c>
    </row>
    <row r="1679" spans="1:24">
      <c r="A1679" s="1">
        <v>1678</v>
      </c>
      <c r="B1679" t="s">
        <v>6983</v>
      </c>
      <c r="C1679" s="2">
        <v>43238</v>
      </c>
      <c r="D1679" s="2">
        <v>43244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  <c r="V1679" s="3" t="str">
        <f>IF(M1679=People!$B$2, People!$A$2, IF(M1679=People!$B$3, People!$A$3, IF(M1679=People!$B$4, People!$A$4, IF(M1679=People!$B$5, People!$A$5, 0))))</f>
        <v>Anna Andreadi</v>
      </c>
      <c r="W1679" s="3" t="str">
        <f>IFERROR(VLOOKUP(Orders!$B1679,Returns!$B:$C,2,0),"No")</f>
        <v>No</v>
      </c>
      <c r="X1679" s="3" t="str">
        <f>IFERROR((INDEX(Returns!$C$2:$C$801, MATCH(B1679, Returns!$B$2:$B$801, 0))), "No")</f>
        <v>No</v>
      </c>
    </row>
    <row r="1680" spans="1:24">
      <c r="A1680" s="1">
        <v>1679</v>
      </c>
      <c r="B1680" t="s">
        <v>6984</v>
      </c>
      <c r="C1680" s="2">
        <v>42620</v>
      </c>
      <c r="D1680" s="2">
        <v>42626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  <c r="V1680" s="3" t="str">
        <f>IF(M1680=People!$B$2, People!$A$2, IF(M1680=People!$B$3, People!$A$3, IF(M1680=People!$B$4, People!$A$4, IF(M1680=People!$B$5, People!$A$5, 0))))</f>
        <v>Chuck Magee</v>
      </c>
      <c r="W1680" s="3" t="str">
        <f>IFERROR(VLOOKUP(Orders!$B1680,Returns!$B:$C,2,0),"No")</f>
        <v>No</v>
      </c>
      <c r="X1680" s="3" t="str">
        <f>IFERROR((INDEX(Returns!$C$2:$C$801, MATCH(B1680, Returns!$B$2:$B$801, 0))), "No")</f>
        <v>No</v>
      </c>
    </row>
    <row r="1681" spans="1:24">
      <c r="A1681" s="1">
        <v>1680</v>
      </c>
      <c r="B1681" t="s">
        <v>6984</v>
      </c>
      <c r="C1681" s="2">
        <v>42620</v>
      </c>
      <c r="D1681" s="2">
        <v>42626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  <c r="V1681" s="3" t="str">
        <f>IF(M1681=People!$B$2, People!$A$2, IF(M1681=People!$B$3, People!$A$3, IF(M1681=People!$B$4, People!$A$4, IF(M1681=People!$B$5, People!$A$5, 0))))</f>
        <v>Chuck Magee</v>
      </c>
      <c r="W1681" s="3" t="str">
        <f>IFERROR(VLOOKUP(Orders!$B1681,Returns!$B:$C,2,0),"No")</f>
        <v>No</v>
      </c>
      <c r="X1681" s="3" t="str">
        <f>IFERROR((INDEX(Returns!$C$2:$C$801, MATCH(B1681, Returns!$B$2:$B$801, 0))), "No")</f>
        <v>No</v>
      </c>
    </row>
    <row r="1682" spans="1:24">
      <c r="A1682" s="1">
        <v>1681</v>
      </c>
      <c r="B1682" t="s">
        <v>6984</v>
      </c>
      <c r="C1682" s="2">
        <v>42620</v>
      </c>
      <c r="D1682" s="2">
        <v>42626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  <c r="V1682" s="3" t="str">
        <f>IF(M1682=People!$B$2, People!$A$2, IF(M1682=People!$B$3, People!$A$3, IF(M1682=People!$B$4, People!$A$4, IF(M1682=People!$B$5, People!$A$5, 0))))</f>
        <v>Chuck Magee</v>
      </c>
      <c r="W1682" s="3" t="str">
        <f>IFERROR(VLOOKUP(Orders!$B1682,Returns!$B:$C,2,0),"No")</f>
        <v>No</v>
      </c>
      <c r="X1682" s="3" t="str">
        <f>IFERROR((INDEX(Returns!$C$2:$C$801, MATCH(B1682, Returns!$B$2:$B$801, 0))), "No")</f>
        <v>No</v>
      </c>
    </row>
    <row r="1683" spans="1:24">
      <c r="A1683" s="1">
        <v>1682</v>
      </c>
      <c r="B1683" t="s">
        <v>6984</v>
      </c>
      <c r="C1683" s="2">
        <v>42620</v>
      </c>
      <c r="D1683" s="2">
        <v>42626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  <c r="V1683" s="3" t="str">
        <f>IF(M1683=People!$B$2, People!$A$2, IF(M1683=People!$B$3, People!$A$3, IF(M1683=People!$B$4, People!$A$4, IF(M1683=People!$B$5, People!$A$5, 0))))</f>
        <v>Chuck Magee</v>
      </c>
      <c r="W1683" s="3" t="str">
        <f>IFERROR(VLOOKUP(Orders!$B1683,Returns!$B:$C,2,0),"No")</f>
        <v>No</v>
      </c>
      <c r="X1683" s="3" t="str">
        <f>IFERROR((INDEX(Returns!$C$2:$C$801, MATCH(B1683, Returns!$B$2:$B$801, 0))), "No")</f>
        <v>No</v>
      </c>
    </row>
    <row r="1684" spans="1:24">
      <c r="A1684" s="1">
        <v>1683</v>
      </c>
      <c r="B1684" t="s">
        <v>6985</v>
      </c>
      <c r="C1684" s="2">
        <v>43372</v>
      </c>
      <c r="D1684" s="2">
        <v>43374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  <c r="V1684" s="3" t="str">
        <f>IF(M1684=People!$B$2, People!$A$2, IF(M1684=People!$B$3, People!$A$3, IF(M1684=People!$B$4, People!$A$4, IF(M1684=People!$B$5, People!$A$5, 0))))</f>
        <v>Anna Andreadi</v>
      </c>
      <c r="W1684" s="3" t="str">
        <f>IFERROR(VLOOKUP(Orders!$B1684,Returns!$B:$C,2,0),"No")</f>
        <v>No</v>
      </c>
      <c r="X1684" s="3" t="str">
        <f>IFERROR((INDEX(Returns!$C$2:$C$801, MATCH(B1684, Returns!$B$2:$B$801, 0))), "No")</f>
        <v>No</v>
      </c>
    </row>
    <row r="1685" spans="1:24">
      <c r="A1685" s="1">
        <v>1684</v>
      </c>
      <c r="B1685" t="s">
        <v>6986</v>
      </c>
      <c r="C1685" s="2">
        <v>43411</v>
      </c>
      <c r="D1685" s="2">
        <v>43416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  <c r="V1685" s="3" t="str">
        <f>IF(M1685=People!$B$2, People!$A$2, IF(M1685=People!$B$3, People!$A$3, IF(M1685=People!$B$4, People!$A$4, IF(M1685=People!$B$5, People!$A$5, 0))))</f>
        <v>Anna Andreadi</v>
      </c>
      <c r="W1685" s="3" t="str">
        <f>IFERROR(VLOOKUP(Orders!$B1685,Returns!$B:$C,2,0),"No")</f>
        <v>No</v>
      </c>
      <c r="X1685" s="3" t="str">
        <f>IFERROR((INDEX(Returns!$C$2:$C$801, MATCH(B1685, Returns!$B$2:$B$801, 0))), "No")</f>
        <v>No</v>
      </c>
    </row>
    <row r="1686" spans="1:24">
      <c r="A1686" s="1">
        <v>1685</v>
      </c>
      <c r="B1686" t="s">
        <v>6987</v>
      </c>
      <c r="C1686" s="2">
        <v>43579</v>
      </c>
      <c r="D1686" s="2">
        <v>43582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  <c r="V1686" s="3" t="str">
        <f>IF(M1686=People!$B$2, People!$A$2, IF(M1686=People!$B$3, People!$A$3, IF(M1686=People!$B$4, People!$A$4, IF(M1686=People!$B$5, People!$A$5, 0))))</f>
        <v>Chuck Magee</v>
      </c>
      <c r="W1686" s="3" t="str">
        <f>IFERROR(VLOOKUP(Orders!$B1686,Returns!$B:$C,2,0),"No")</f>
        <v>No</v>
      </c>
      <c r="X1686" s="3" t="str">
        <f>IFERROR((INDEX(Returns!$C$2:$C$801, MATCH(B1686, Returns!$B$2:$B$801, 0))), "No")</f>
        <v>No</v>
      </c>
    </row>
    <row r="1687" spans="1:24">
      <c r="A1687" s="1">
        <v>1686</v>
      </c>
      <c r="B1687" t="s">
        <v>6987</v>
      </c>
      <c r="C1687" s="2">
        <v>43579</v>
      </c>
      <c r="D1687" s="2">
        <v>43582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  <c r="V1687" s="3" t="str">
        <f>IF(M1687=People!$B$2, People!$A$2, IF(M1687=People!$B$3, People!$A$3, IF(M1687=People!$B$4, People!$A$4, IF(M1687=People!$B$5, People!$A$5, 0))))</f>
        <v>Chuck Magee</v>
      </c>
      <c r="W1687" s="3" t="str">
        <f>IFERROR(VLOOKUP(Orders!$B1687,Returns!$B:$C,2,0),"No")</f>
        <v>No</v>
      </c>
      <c r="X1687" s="3" t="str">
        <f>IFERROR((INDEX(Returns!$C$2:$C$801, MATCH(B1687, Returns!$B$2:$B$801, 0))), "No")</f>
        <v>No</v>
      </c>
    </row>
    <row r="1688" spans="1:24">
      <c r="A1688" s="1">
        <v>1687</v>
      </c>
      <c r="B1688" t="s">
        <v>6987</v>
      </c>
      <c r="C1688" s="2">
        <v>43579</v>
      </c>
      <c r="D1688" s="2">
        <v>43582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  <c r="V1688" s="3" t="str">
        <f>IF(M1688=People!$B$2, People!$A$2, IF(M1688=People!$B$3, People!$A$3, IF(M1688=People!$B$4, People!$A$4, IF(M1688=People!$B$5, People!$A$5, 0))))</f>
        <v>Chuck Magee</v>
      </c>
      <c r="W1688" s="3" t="str">
        <f>IFERROR(VLOOKUP(Orders!$B1688,Returns!$B:$C,2,0),"No")</f>
        <v>No</v>
      </c>
      <c r="X1688" s="3" t="str">
        <f>IFERROR((INDEX(Returns!$C$2:$C$801, MATCH(B1688, Returns!$B$2:$B$801, 0))), "No")</f>
        <v>No</v>
      </c>
    </row>
    <row r="1689" spans="1:24">
      <c r="A1689" s="1">
        <v>1688</v>
      </c>
      <c r="B1689" t="s">
        <v>6988</v>
      </c>
      <c r="C1689" s="2">
        <v>43809</v>
      </c>
      <c r="D1689" s="2">
        <v>43811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  <c r="V1689" s="3" t="str">
        <f>IF(M1689=People!$B$2, People!$A$2, IF(M1689=People!$B$3, People!$A$3, IF(M1689=People!$B$4, People!$A$4, IF(M1689=People!$B$5, People!$A$5, 0))))</f>
        <v>Chuck Magee</v>
      </c>
      <c r="W1689" s="3" t="str">
        <f>IFERROR(VLOOKUP(Orders!$B1689,Returns!$B:$C,2,0),"No")</f>
        <v>No</v>
      </c>
      <c r="X1689" s="3" t="str">
        <f>IFERROR((INDEX(Returns!$C$2:$C$801, MATCH(B1689, Returns!$B$2:$B$801, 0))), "No")</f>
        <v>No</v>
      </c>
    </row>
    <row r="1690" spans="1:24">
      <c r="A1690" s="1">
        <v>1689</v>
      </c>
      <c r="B1690" t="s">
        <v>6988</v>
      </c>
      <c r="C1690" s="2">
        <v>43809</v>
      </c>
      <c r="D1690" s="2">
        <v>43811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  <c r="V1690" s="3" t="str">
        <f>IF(M1690=People!$B$2, People!$A$2, IF(M1690=People!$B$3, People!$A$3, IF(M1690=People!$B$4, People!$A$4, IF(M1690=People!$B$5, People!$A$5, 0))))</f>
        <v>Chuck Magee</v>
      </c>
      <c r="W1690" s="3" t="str">
        <f>IFERROR(VLOOKUP(Orders!$B1690,Returns!$B:$C,2,0),"No")</f>
        <v>No</v>
      </c>
      <c r="X1690" s="3" t="str">
        <f>IFERROR((INDEX(Returns!$C$2:$C$801, MATCH(B1690, Returns!$B$2:$B$801, 0))), "No")</f>
        <v>No</v>
      </c>
    </row>
    <row r="1691" spans="1:24">
      <c r="A1691" s="1">
        <v>1690</v>
      </c>
      <c r="B1691" t="s">
        <v>6989</v>
      </c>
      <c r="C1691" s="2">
        <v>42598</v>
      </c>
      <c r="D1691" s="2">
        <v>42602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  <c r="V1691" s="3" t="str">
        <f>IF(M1691=People!$B$2, People!$A$2, IF(M1691=People!$B$3, People!$A$3, IF(M1691=People!$B$4, People!$A$4, IF(M1691=People!$B$5, People!$A$5, 0))))</f>
        <v>Chuck Magee</v>
      </c>
      <c r="W1691" s="3" t="str">
        <f>IFERROR(VLOOKUP(Orders!$B1691,Returns!$B:$C,2,0),"No")</f>
        <v>No</v>
      </c>
      <c r="X1691" s="3" t="str">
        <f>IFERROR((INDEX(Returns!$C$2:$C$801, MATCH(B1691, Returns!$B$2:$B$801, 0))), "No")</f>
        <v>No</v>
      </c>
    </row>
    <row r="1692" spans="1:24">
      <c r="A1692" s="1">
        <v>1691</v>
      </c>
      <c r="B1692" t="s">
        <v>6990</v>
      </c>
      <c r="C1692" s="2">
        <v>43808</v>
      </c>
      <c r="D1692" s="2">
        <v>43814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  <c r="V1692" s="3" t="str">
        <f>IF(M1692=People!$B$2, People!$A$2, IF(M1692=People!$B$3, People!$A$3, IF(M1692=People!$B$4, People!$A$4, IF(M1692=People!$B$5, People!$A$5, 0))))</f>
        <v>Kelly Williams</v>
      </c>
      <c r="W1692" s="3" t="str">
        <f>IFERROR(VLOOKUP(Orders!$B1692,Returns!$B:$C,2,0),"No")</f>
        <v>No</v>
      </c>
      <c r="X1692" s="3" t="str">
        <f>IFERROR((INDEX(Returns!$C$2:$C$801, MATCH(B1692, Returns!$B$2:$B$801, 0))), "No")</f>
        <v>No</v>
      </c>
    </row>
    <row r="1693" spans="1:24">
      <c r="A1693" s="1">
        <v>1692</v>
      </c>
      <c r="B1693" t="s">
        <v>6990</v>
      </c>
      <c r="C1693" s="2">
        <v>43808</v>
      </c>
      <c r="D1693" s="2">
        <v>43814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  <c r="V1693" s="3" t="str">
        <f>IF(M1693=People!$B$2, People!$A$2, IF(M1693=People!$B$3, People!$A$3, IF(M1693=People!$B$4, People!$A$4, IF(M1693=People!$B$5, People!$A$5, 0))))</f>
        <v>Kelly Williams</v>
      </c>
      <c r="W1693" s="3" t="str">
        <f>IFERROR(VLOOKUP(Orders!$B1693,Returns!$B:$C,2,0),"No")</f>
        <v>No</v>
      </c>
      <c r="X1693" s="3" t="str">
        <f>IFERROR((INDEX(Returns!$C$2:$C$801, MATCH(B1693, Returns!$B$2:$B$801, 0))), "No")</f>
        <v>No</v>
      </c>
    </row>
    <row r="1694" spans="1:24">
      <c r="A1694" s="1">
        <v>1693</v>
      </c>
      <c r="B1694" t="s">
        <v>6991</v>
      </c>
      <c r="C1694" s="2">
        <v>43173</v>
      </c>
      <c r="D1694" s="2">
        <v>43178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  <c r="V1694" s="3" t="str">
        <f>IF(M1694=People!$B$2, People!$A$2, IF(M1694=People!$B$3, People!$A$3, IF(M1694=People!$B$4, People!$A$4, IF(M1694=People!$B$5, People!$A$5, 0))))</f>
        <v>Chuck Magee</v>
      </c>
      <c r="W1694" s="3" t="str">
        <f>IFERROR(VLOOKUP(Orders!$B1694,Returns!$B:$C,2,0),"No")</f>
        <v>No</v>
      </c>
      <c r="X1694" s="3" t="str">
        <f>IFERROR((INDEX(Returns!$C$2:$C$801, MATCH(B1694, Returns!$B$2:$B$801, 0))), "No")</f>
        <v>No</v>
      </c>
    </row>
    <row r="1695" spans="1:24">
      <c r="A1695" s="1">
        <v>1694</v>
      </c>
      <c r="B1695" t="s">
        <v>6992</v>
      </c>
      <c r="C1695" s="2">
        <v>43277</v>
      </c>
      <c r="D1695" s="2">
        <v>43280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  <c r="V1695" s="3" t="str">
        <f>IF(M1695=People!$B$2, People!$A$2, IF(M1695=People!$B$3, People!$A$3, IF(M1695=People!$B$4, People!$A$4, IF(M1695=People!$B$5, People!$A$5, 0))))</f>
        <v>Kelly Williams</v>
      </c>
      <c r="W1695" s="3" t="str">
        <f>IFERROR(VLOOKUP(Orders!$B1695,Returns!$B:$C,2,0),"No")</f>
        <v>No</v>
      </c>
      <c r="X1695" s="3" t="str">
        <f>IFERROR((INDEX(Returns!$C$2:$C$801, MATCH(B1695, Returns!$B$2:$B$801, 0))), "No")</f>
        <v>No</v>
      </c>
    </row>
    <row r="1696" spans="1:24">
      <c r="A1696" s="1">
        <v>1695</v>
      </c>
      <c r="B1696" t="s">
        <v>6993</v>
      </c>
      <c r="C1696" s="2">
        <v>43003</v>
      </c>
      <c r="D1696" s="2">
        <v>43006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  <c r="V1696" s="3" t="str">
        <f>IF(M1696=People!$B$2, People!$A$2, IF(M1696=People!$B$3, People!$A$3, IF(M1696=People!$B$4, People!$A$4, IF(M1696=People!$B$5, People!$A$5, 0))))</f>
        <v>Chuck Magee</v>
      </c>
      <c r="W1696" s="3" t="str">
        <f>IFERROR(VLOOKUP(Orders!$B1696,Returns!$B:$C,2,0),"No")</f>
        <v>No</v>
      </c>
      <c r="X1696" s="3" t="str">
        <f>IFERROR((INDEX(Returns!$C$2:$C$801, MATCH(B1696, Returns!$B$2:$B$801, 0))), "No")</f>
        <v>No</v>
      </c>
    </row>
    <row r="1697" spans="1:24">
      <c r="A1697" s="1">
        <v>1696</v>
      </c>
      <c r="B1697" t="s">
        <v>6993</v>
      </c>
      <c r="C1697" s="2">
        <v>43003</v>
      </c>
      <c r="D1697" s="2">
        <v>43006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  <c r="V1697" s="3" t="str">
        <f>IF(M1697=People!$B$2, People!$A$2, IF(M1697=People!$B$3, People!$A$3, IF(M1697=People!$B$4, People!$A$4, IF(M1697=People!$B$5, People!$A$5, 0))))</f>
        <v>Chuck Magee</v>
      </c>
      <c r="W1697" s="3" t="str">
        <f>IFERROR(VLOOKUP(Orders!$B1697,Returns!$B:$C,2,0),"No")</f>
        <v>No</v>
      </c>
      <c r="X1697" s="3" t="str">
        <f>IFERROR((INDEX(Returns!$C$2:$C$801, MATCH(B1697, Returns!$B$2:$B$801, 0))), "No")</f>
        <v>No</v>
      </c>
    </row>
    <row r="1698" spans="1:24">
      <c r="A1698" s="1">
        <v>1697</v>
      </c>
      <c r="B1698" t="s">
        <v>6993</v>
      </c>
      <c r="C1698" s="2">
        <v>43003</v>
      </c>
      <c r="D1698" s="2">
        <v>43006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  <c r="V1698" s="3" t="str">
        <f>IF(M1698=People!$B$2, People!$A$2, IF(M1698=People!$B$3, People!$A$3, IF(M1698=People!$B$4, People!$A$4, IF(M1698=People!$B$5, People!$A$5, 0))))</f>
        <v>Chuck Magee</v>
      </c>
      <c r="W1698" s="3" t="str">
        <f>IFERROR(VLOOKUP(Orders!$B1698,Returns!$B:$C,2,0),"No")</f>
        <v>No</v>
      </c>
      <c r="X1698" s="3" t="str">
        <f>IFERROR((INDEX(Returns!$C$2:$C$801, MATCH(B1698, Returns!$B$2:$B$801, 0))), "No")</f>
        <v>No</v>
      </c>
    </row>
    <row r="1699" spans="1:24">
      <c r="A1699" s="1">
        <v>1698</v>
      </c>
      <c r="B1699" t="s">
        <v>6994</v>
      </c>
      <c r="C1699" s="2">
        <v>43096</v>
      </c>
      <c r="D1699" s="2">
        <v>43100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  <c r="V1699" s="3" t="str">
        <f>IF(M1699=People!$B$2, People!$A$2, IF(M1699=People!$B$3, People!$A$3, IF(M1699=People!$B$4, People!$A$4, IF(M1699=People!$B$5, People!$A$5, 0))))</f>
        <v>Anna Andreadi</v>
      </c>
      <c r="W1699" s="3" t="str">
        <f>IFERROR(VLOOKUP(Orders!$B1699,Returns!$B:$C,2,0),"No")</f>
        <v>No</v>
      </c>
      <c r="X1699" s="3" t="str">
        <f>IFERROR((INDEX(Returns!$C$2:$C$801, MATCH(B1699, Returns!$B$2:$B$801, 0))), "No")</f>
        <v>No</v>
      </c>
    </row>
    <row r="1700" spans="1:24">
      <c r="A1700" s="1">
        <v>1699</v>
      </c>
      <c r="B1700" t="s">
        <v>6994</v>
      </c>
      <c r="C1700" s="2">
        <v>43096</v>
      </c>
      <c r="D1700" s="2">
        <v>43100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  <c r="V1700" s="3" t="str">
        <f>IF(M1700=People!$B$2, People!$A$2, IF(M1700=People!$B$3, People!$A$3, IF(M1700=People!$B$4, People!$A$4, IF(M1700=People!$B$5, People!$A$5, 0))))</f>
        <v>Anna Andreadi</v>
      </c>
      <c r="W1700" s="3" t="str">
        <f>IFERROR(VLOOKUP(Orders!$B1700,Returns!$B:$C,2,0),"No")</f>
        <v>No</v>
      </c>
      <c r="X1700" s="3" t="str">
        <f>IFERROR((INDEX(Returns!$C$2:$C$801, MATCH(B1700, Returns!$B$2:$B$801, 0))), "No")</f>
        <v>No</v>
      </c>
    </row>
    <row r="1701" spans="1:24">
      <c r="A1701" s="1">
        <v>1700</v>
      </c>
      <c r="B1701" t="s">
        <v>5958</v>
      </c>
      <c r="C1701" s="2">
        <v>42524</v>
      </c>
      <c r="D1701" s="2">
        <v>42528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  <c r="V1701" s="3" t="str">
        <f>IF(M1701=People!$B$2, People!$A$2, IF(M1701=People!$B$3, People!$A$3, IF(M1701=People!$B$4, People!$A$4, IF(M1701=People!$B$5, People!$A$5, 0))))</f>
        <v>Anna Andreadi</v>
      </c>
      <c r="W1701" s="3" t="str">
        <f>IFERROR(VLOOKUP(Orders!$B1701,Returns!$B:$C,2,0),"No")</f>
        <v>Yes</v>
      </c>
      <c r="X1701" s="3" t="str">
        <f>IFERROR((INDEX(Returns!$C$2:$C$801, MATCH(B1701, Returns!$B$2:$B$801, 0))), "No")</f>
        <v>Yes</v>
      </c>
    </row>
    <row r="1702" spans="1:24">
      <c r="A1702" s="1">
        <v>1701</v>
      </c>
      <c r="B1702" t="s">
        <v>6995</v>
      </c>
      <c r="C1702" s="2">
        <v>42929</v>
      </c>
      <c r="D1702" s="2">
        <v>42931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  <c r="V1702" s="3" t="str">
        <f>IF(M1702=People!$B$2, People!$A$2, IF(M1702=People!$B$3, People!$A$3, IF(M1702=People!$B$4, People!$A$4, IF(M1702=People!$B$5, People!$A$5, 0))))</f>
        <v>Chuck Magee</v>
      </c>
      <c r="W1702" s="3" t="str">
        <f>IFERROR(VLOOKUP(Orders!$B1702,Returns!$B:$C,2,0),"No")</f>
        <v>No</v>
      </c>
      <c r="X1702" s="3" t="str">
        <f>IFERROR((INDEX(Returns!$C$2:$C$801, MATCH(B1702, Returns!$B$2:$B$801, 0))), "No")</f>
        <v>No</v>
      </c>
    </row>
    <row r="1703" spans="1:24">
      <c r="A1703" s="1">
        <v>1702</v>
      </c>
      <c r="B1703" t="s">
        <v>6995</v>
      </c>
      <c r="C1703" s="2">
        <v>42929</v>
      </c>
      <c r="D1703" s="2">
        <v>42931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  <c r="V1703" s="3" t="str">
        <f>IF(M1703=People!$B$2, People!$A$2, IF(M1703=People!$B$3, People!$A$3, IF(M1703=People!$B$4, People!$A$4, IF(M1703=People!$B$5, People!$A$5, 0))))</f>
        <v>Chuck Magee</v>
      </c>
      <c r="W1703" s="3" t="str">
        <f>IFERROR(VLOOKUP(Orders!$B1703,Returns!$B:$C,2,0),"No")</f>
        <v>No</v>
      </c>
      <c r="X1703" s="3" t="str">
        <f>IFERROR((INDEX(Returns!$C$2:$C$801, MATCH(B1703, Returns!$B$2:$B$801, 0))), "No")</f>
        <v>No</v>
      </c>
    </row>
    <row r="1704" spans="1:24">
      <c r="A1704" s="1">
        <v>1703</v>
      </c>
      <c r="B1704" t="s">
        <v>6995</v>
      </c>
      <c r="C1704" s="2">
        <v>42929</v>
      </c>
      <c r="D1704" s="2">
        <v>42931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  <c r="V1704" s="3" t="str">
        <f>IF(M1704=People!$B$2, People!$A$2, IF(M1704=People!$B$3, People!$A$3, IF(M1704=People!$B$4, People!$A$4, IF(M1704=People!$B$5, People!$A$5, 0))))</f>
        <v>Chuck Magee</v>
      </c>
      <c r="W1704" s="3" t="str">
        <f>IFERROR(VLOOKUP(Orders!$B1704,Returns!$B:$C,2,0),"No")</f>
        <v>No</v>
      </c>
      <c r="X1704" s="3" t="str">
        <f>IFERROR((INDEX(Returns!$C$2:$C$801, MATCH(B1704, Returns!$B$2:$B$801, 0))), "No")</f>
        <v>No</v>
      </c>
    </row>
    <row r="1705" spans="1:24">
      <c r="A1705" s="1">
        <v>1704</v>
      </c>
      <c r="B1705" t="s">
        <v>6996</v>
      </c>
      <c r="C1705" s="2">
        <v>42402</v>
      </c>
      <c r="D1705" s="2">
        <v>42406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  <c r="V1705" s="3" t="str">
        <f>IF(M1705=People!$B$2, People!$A$2, IF(M1705=People!$B$3, People!$A$3, IF(M1705=People!$B$4, People!$A$4, IF(M1705=People!$B$5, People!$A$5, 0))))</f>
        <v>Anna Andreadi</v>
      </c>
      <c r="W1705" s="3" t="str">
        <f>IFERROR(VLOOKUP(Orders!$B1705,Returns!$B:$C,2,0),"No")</f>
        <v>No</v>
      </c>
      <c r="X1705" s="3" t="str">
        <f>IFERROR((INDEX(Returns!$C$2:$C$801, MATCH(B1705, Returns!$B$2:$B$801, 0))), "No")</f>
        <v>No</v>
      </c>
    </row>
    <row r="1706" spans="1:24">
      <c r="A1706" s="1">
        <v>1705</v>
      </c>
      <c r="B1706" t="s">
        <v>6997</v>
      </c>
      <c r="C1706" s="2">
        <v>43167</v>
      </c>
      <c r="D1706" s="2">
        <v>43167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  <c r="V1706" s="3" t="str">
        <f>IF(M1706=People!$B$2, People!$A$2, IF(M1706=People!$B$3, People!$A$3, IF(M1706=People!$B$4, People!$A$4, IF(M1706=People!$B$5, People!$A$5, 0))))</f>
        <v>Anna Andreadi</v>
      </c>
      <c r="W1706" s="3" t="str">
        <f>IFERROR(VLOOKUP(Orders!$B1706,Returns!$B:$C,2,0),"No")</f>
        <v>No</v>
      </c>
      <c r="X1706" s="3" t="str">
        <f>IFERROR((INDEX(Returns!$C$2:$C$801, MATCH(B1706, Returns!$B$2:$B$801, 0))), "No")</f>
        <v>No</v>
      </c>
    </row>
    <row r="1707" spans="1:24">
      <c r="A1707" s="1">
        <v>1706</v>
      </c>
      <c r="B1707" t="s">
        <v>6998</v>
      </c>
      <c r="C1707" s="2">
        <v>43061</v>
      </c>
      <c r="D1707" s="2">
        <v>43065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  <c r="V1707" s="3" t="str">
        <f>IF(M1707=People!$B$2, People!$A$2, IF(M1707=People!$B$3, People!$A$3, IF(M1707=People!$B$4, People!$A$4, IF(M1707=People!$B$5, People!$A$5, 0))))</f>
        <v>Chuck Magee</v>
      </c>
      <c r="W1707" s="3" t="str">
        <f>IFERROR(VLOOKUP(Orders!$B1707,Returns!$B:$C,2,0),"No")</f>
        <v>No</v>
      </c>
      <c r="X1707" s="3" t="str">
        <f>IFERROR((INDEX(Returns!$C$2:$C$801, MATCH(B1707, Returns!$B$2:$B$801, 0))), "No")</f>
        <v>No</v>
      </c>
    </row>
    <row r="1708" spans="1:24">
      <c r="A1708" s="1">
        <v>1707</v>
      </c>
      <c r="B1708" t="s">
        <v>6122</v>
      </c>
      <c r="C1708" s="2">
        <v>43768</v>
      </c>
      <c r="D1708" s="2">
        <v>43774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  <c r="V1708" s="3" t="str">
        <f>IF(M1708=People!$B$2, People!$A$2, IF(M1708=People!$B$3, People!$A$3, IF(M1708=People!$B$4, People!$A$4, IF(M1708=People!$B$5, People!$A$5, 0))))</f>
        <v>Anna Andreadi</v>
      </c>
      <c r="W1708" s="3" t="str">
        <f>IFERROR(VLOOKUP(Orders!$B1708,Returns!$B:$C,2,0),"No")</f>
        <v>Yes</v>
      </c>
      <c r="X1708" s="3" t="str">
        <f>IFERROR((INDEX(Returns!$C$2:$C$801, MATCH(B1708, Returns!$B$2:$B$801, 0))), "No")</f>
        <v>Yes</v>
      </c>
    </row>
    <row r="1709" spans="1:24">
      <c r="A1709" s="1">
        <v>1708</v>
      </c>
      <c r="B1709" t="s">
        <v>6122</v>
      </c>
      <c r="C1709" s="2">
        <v>43768</v>
      </c>
      <c r="D1709" s="2">
        <v>43774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  <c r="V1709" s="3" t="str">
        <f>IF(M1709=People!$B$2, People!$A$2, IF(M1709=People!$B$3, People!$A$3, IF(M1709=People!$B$4, People!$A$4, IF(M1709=People!$B$5, People!$A$5, 0))))</f>
        <v>Anna Andreadi</v>
      </c>
      <c r="W1709" s="3" t="str">
        <f>IFERROR(VLOOKUP(Orders!$B1709,Returns!$B:$C,2,0),"No")</f>
        <v>Yes</v>
      </c>
      <c r="X1709" s="3" t="str">
        <f>IFERROR((INDEX(Returns!$C$2:$C$801, MATCH(B1709, Returns!$B$2:$B$801, 0))), "No")</f>
        <v>Yes</v>
      </c>
    </row>
    <row r="1710" spans="1:24">
      <c r="A1710" s="1">
        <v>1709</v>
      </c>
      <c r="B1710" t="s">
        <v>6122</v>
      </c>
      <c r="C1710" s="2">
        <v>43768</v>
      </c>
      <c r="D1710" s="2">
        <v>43774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  <c r="V1710" s="3" t="str">
        <f>IF(M1710=People!$B$2, People!$A$2, IF(M1710=People!$B$3, People!$A$3, IF(M1710=People!$B$4, People!$A$4, IF(M1710=People!$B$5, People!$A$5, 0))))</f>
        <v>Anna Andreadi</v>
      </c>
      <c r="W1710" s="3" t="str">
        <f>IFERROR(VLOOKUP(Orders!$B1710,Returns!$B:$C,2,0),"No")</f>
        <v>Yes</v>
      </c>
      <c r="X1710" s="3" t="str">
        <f>IFERROR((INDEX(Returns!$C$2:$C$801, MATCH(B1710, Returns!$B$2:$B$801, 0))), "No")</f>
        <v>Yes</v>
      </c>
    </row>
    <row r="1711" spans="1:24">
      <c r="A1711" s="1">
        <v>1710</v>
      </c>
      <c r="B1711" t="s">
        <v>6122</v>
      </c>
      <c r="C1711" s="2">
        <v>43768</v>
      </c>
      <c r="D1711" s="2">
        <v>43774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  <c r="V1711" s="3" t="str">
        <f>IF(M1711=People!$B$2, People!$A$2, IF(M1711=People!$B$3, People!$A$3, IF(M1711=People!$B$4, People!$A$4, IF(M1711=People!$B$5, People!$A$5, 0))))</f>
        <v>Anna Andreadi</v>
      </c>
      <c r="W1711" s="3" t="str">
        <f>IFERROR(VLOOKUP(Orders!$B1711,Returns!$B:$C,2,0),"No")</f>
        <v>Yes</v>
      </c>
      <c r="X1711" s="3" t="str">
        <f>IFERROR((INDEX(Returns!$C$2:$C$801, MATCH(B1711, Returns!$B$2:$B$801, 0))), "No")</f>
        <v>Yes</v>
      </c>
    </row>
    <row r="1712" spans="1:24">
      <c r="A1712" s="1">
        <v>1711</v>
      </c>
      <c r="B1712" t="s">
        <v>6122</v>
      </c>
      <c r="C1712" s="2">
        <v>43768</v>
      </c>
      <c r="D1712" s="2">
        <v>43774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  <c r="V1712" s="3" t="str">
        <f>IF(M1712=People!$B$2, People!$A$2, IF(M1712=People!$B$3, People!$A$3, IF(M1712=People!$B$4, People!$A$4, IF(M1712=People!$B$5, People!$A$5, 0))))</f>
        <v>Anna Andreadi</v>
      </c>
      <c r="W1712" s="3" t="str">
        <f>IFERROR(VLOOKUP(Orders!$B1712,Returns!$B:$C,2,0),"No")</f>
        <v>Yes</v>
      </c>
      <c r="X1712" s="3" t="str">
        <f>IFERROR((INDEX(Returns!$C$2:$C$801, MATCH(B1712, Returns!$B$2:$B$801, 0))), "No")</f>
        <v>Yes</v>
      </c>
    </row>
    <row r="1713" spans="1:24">
      <c r="A1713" s="1">
        <v>1712</v>
      </c>
      <c r="B1713" t="s">
        <v>6122</v>
      </c>
      <c r="C1713" s="2">
        <v>43768</v>
      </c>
      <c r="D1713" s="2">
        <v>43774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  <c r="V1713" s="3" t="str">
        <f>IF(M1713=People!$B$2, People!$A$2, IF(M1713=People!$B$3, People!$A$3, IF(M1713=People!$B$4, People!$A$4, IF(M1713=People!$B$5, People!$A$5, 0))))</f>
        <v>Anna Andreadi</v>
      </c>
      <c r="W1713" s="3" t="str">
        <f>IFERROR(VLOOKUP(Orders!$B1713,Returns!$B:$C,2,0),"No")</f>
        <v>Yes</v>
      </c>
      <c r="X1713" s="3" t="str">
        <f>IFERROR((INDEX(Returns!$C$2:$C$801, MATCH(B1713, Returns!$B$2:$B$801, 0))), "No")</f>
        <v>Yes</v>
      </c>
    </row>
    <row r="1714" spans="1:24">
      <c r="A1714" s="1">
        <v>1713</v>
      </c>
      <c r="B1714" t="s">
        <v>6999</v>
      </c>
      <c r="C1714" s="2">
        <v>42765</v>
      </c>
      <c r="D1714" s="2">
        <v>42770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  <c r="V1714" s="3" t="str">
        <f>IF(M1714=People!$B$2, People!$A$2, IF(M1714=People!$B$3, People!$A$3, IF(M1714=People!$B$4, People!$A$4, IF(M1714=People!$B$5, People!$A$5, 0))))</f>
        <v>Kelly Williams</v>
      </c>
      <c r="W1714" s="3" t="str">
        <f>IFERROR(VLOOKUP(Orders!$B1714,Returns!$B:$C,2,0),"No")</f>
        <v>No</v>
      </c>
      <c r="X1714" s="3" t="str">
        <f>IFERROR((INDEX(Returns!$C$2:$C$801, MATCH(B1714, Returns!$B$2:$B$801, 0))), "No")</f>
        <v>No</v>
      </c>
    </row>
    <row r="1715" spans="1:24">
      <c r="A1715" s="1">
        <v>1714</v>
      </c>
      <c r="B1715" t="s">
        <v>7000</v>
      </c>
      <c r="C1715" s="2">
        <v>43716</v>
      </c>
      <c r="D1715" s="2">
        <v>43721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  <c r="V1715" s="3" t="str">
        <f>IF(M1715=People!$B$2, People!$A$2, IF(M1715=People!$B$3, People!$A$3, IF(M1715=People!$B$4, People!$A$4, IF(M1715=People!$B$5, People!$A$5, 0))))</f>
        <v>Kelly Williams</v>
      </c>
      <c r="W1715" s="3" t="str">
        <f>IFERROR(VLOOKUP(Orders!$B1715,Returns!$B:$C,2,0),"No")</f>
        <v>No</v>
      </c>
      <c r="X1715" s="3" t="str">
        <f>IFERROR((INDEX(Returns!$C$2:$C$801, MATCH(B1715, Returns!$B$2:$B$801, 0))), "No")</f>
        <v>No</v>
      </c>
    </row>
    <row r="1716" spans="1:24">
      <c r="A1716" s="1">
        <v>1715</v>
      </c>
      <c r="B1716" t="s">
        <v>7001</v>
      </c>
      <c r="C1716" s="2">
        <v>43745</v>
      </c>
      <c r="D1716" s="2">
        <v>43751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  <c r="V1716" s="3" t="str">
        <f>IF(M1716=People!$B$2, People!$A$2, IF(M1716=People!$B$3, People!$A$3, IF(M1716=People!$B$4, People!$A$4, IF(M1716=People!$B$5, People!$A$5, 0))))</f>
        <v>Anna Andreadi</v>
      </c>
      <c r="W1716" s="3" t="str">
        <f>IFERROR(VLOOKUP(Orders!$B1716,Returns!$B:$C,2,0),"No")</f>
        <v>No</v>
      </c>
      <c r="X1716" s="3" t="str">
        <f>IFERROR((INDEX(Returns!$C$2:$C$801, MATCH(B1716, Returns!$B$2:$B$801, 0))), "No")</f>
        <v>No</v>
      </c>
    </row>
    <row r="1717" spans="1:24">
      <c r="A1717" s="1">
        <v>1716</v>
      </c>
      <c r="B1717" t="s">
        <v>7002</v>
      </c>
      <c r="C1717" s="2">
        <v>43220</v>
      </c>
      <c r="D1717" s="2">
        <v>43224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  <c r="V1717" s="3" t="str">
        <f>IF(M1717=People!$B$2, People!$A$2, IF(M1717=People!$B$3, People!$A$3, IF(M1717=People!$B$4, People!$A$4, IF(M1717=People!$B$5, People!$A$5, 0))))</f>
        <v>Chuck Magee</v>
      </c>
      <c r="W1717" s="3" t="str">
        <f>IFERROR(VLOOKUP(Orders!$B1717,Returns!$B:$C,2,0),"No")</f>
        <v>No</v>
      </c>
      <c r="X1717" s="3" t="str">
        <f>IFERROR((INDEX(Returns!$C$2:$C$801, MATCH(B1717, Returns!$B$2:$B$801, 0))), "No")</f>
        <v>No</v>
      </c>
    </row>
    <row r="1718" spans="1:24">
      <c r="A1718" s="1">
        <v>1717</v>
      </c>
      <c r="B1718" t="s">
        <v>7003</v>
      </c>
      <c r="C1718" s="2">
        <v>43239</v>
      </c>
      <c r="D1718" s="2">
        <v>43244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  <c r="V1718" s="3" t="str">
        <f>IF(M1718=People!$B$2, People!$A$2, IF(M1718=People!$B$3, People!$A$3, IF(M1718=People!$B$4, People!$A$4, IF(M1718=People!$B$5, People!$A$5, 0))))</f>
        <v>Chuck Magee</v>
      </c>
      <c r="W1718" s="3" t="str">
        <f>IFERROR(VLOOKUP(Orders!$B1718,Returns!$B:$C,2,0),"No")</f>
        <v>No</v>
      </c>
      <c r="X1718" s="3" t="str">
        <f>IFERROR((INDEX(Returns!$C$2:$C$801, MATCH(B1718, Returns!$B$2:$B$801, 0))), "No")</f>
        <v>No</v>
      </c>
    </row>
    <row r="1719" spans="1:24">
      <c r="A1719" s="1">
        <v>1718</v>
      </c>
      <c r="B1719" t="s">
        <v>7003</v>
      </c>
      <c r="C1719" s="2">
        <v>43239</v>
      </c>
      <c r="D1719" s="2">
        <v>43244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  <c r="V1719" s="3" t="str">
        <f>IF(M1719=People!$B$2, People!$A$2, IF(M1719=People!$B$3, People!$A$3, IF(M1719=People!$B$4, People!$A$4, IF(M1719=People!$B$5, People!$A$5, 0))))</f>
        <v>Chuck Magee</v>
      </c>
      <c r="W1719" s="3" t="str">
        <f>IFERROR(VLOOKUP(Orders!$B1719,Returns!$B:$C,2,0),"No")</f>
        <v>No</v>
      </c>
      <c r="X1719" s="3" t="str">
        <f>IFERROR((INDEX(Returns!$C$2:$C$801, MATCH(B1719, Returns!$B$2:$B$801, 0))), "No")</f>
        <v>No</v>
      </c>
    </row>
    <row r="1720" spans="1:24">
      <c r="A1720" s="1">
        <v>1719</v>
      </c>
      <c r="B1720" t="s">
        <v>7003</v>
      </c>
      <c r="C1720" s="2">
        <v>43239</v>
      </c>
      <c r="D1720" s="2">
        <v>43244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  <c r="V1720" s="3" t="str">
        <f>IF(M1720=People!$B$2, People!$A$2, IF(M1720=People!$B$3, People!$A$3, IF(M1720=People!$B$4, People!$A$4, IF(M1720=People!$B$5, People!$A$5, 0))))</f>
        <v>Chuck Magee</v>
      </c>
      <c r="W1720" s="3" t="str">
        <f>IFERROR(VLOOKUP(Orders!$B1720,Returns!$B:$C,2,0),"No")</f>
        <v>No</v>
      </c>
      <c r="X1720" s="3" t="str">
        <f>IFERROR((INDEX(Returns!$C$2:$C$801, MATCH(B1720, Returns!$B$2:$B$801, 0))), "No")</f>
        <v>No</v>
      </c>
    </row>
    <row r="1721" spans="1:24">
      <c r="A1721" s="1">
        <v>1720</v>
      </c>
      <c r="B1721" t="s">
        <v>7003</v>
      </c>
      <c r="C1721" s="2">
        <v>43239</v>
      </c>
      <c r="D1721" s="2">
        <v>43244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  <c r="V1721" s="3" t="str">
        <f>IF(M1721=People!$B$2, People!$A$2, IF(M1721=People!$B$3, People!$A$3, IF(M1721=People!$B$4, People!$A$4, IF(M1721=People!$B$5, People!$A$5, 0))))</f>
        <v>Chuck Magee</v>
      </c>
      <c r="W1721" s="3" t="str">
        <f>IFERROR(VLOOKUP(Orders!$B1721,Returns!$B:$C,2,0),"No")</f>
        <v>No</v>
      </c>
      <c r="X1721" s="3" t="str">
        <f>IFERROR((INDEX(Returns!$C$2:$C$801, MATCH(B1721, Returns!$B$2:$B$801, 0))), "No")</f>
        <v>No</v>
      </c>
    </row>
    <row r="1722" spans="1:24">
      <c r="A1722" s="1">
        <v>1721</v>
      </c>
      <c r="B1722" t="s">
        <v>7003</v>
      </c>
      <c r="C1722" s="2">
        <v>43239</v>
      </c>
      <c r="D1722" s="2">
        <v>43244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  <c r="V1722" s="3" t="str">
        <f>IF(M1722=People!$B$2, People!$A$2, IF(M1722=People!$B$3, People!$A$3, IF(M1722=People!$B$4, People!$A$4, IF(M1722=People!$B$5, People!$A$5, 0))))</f>
        <v>Chuck Magee</v>
      </c>
      <c r="W1722" s="3" t="str">
        <f>IFERROR(VLOOKUP(Orders!$B1722,Returns!$B:$C,2,0),"No")</f>
        <v>No</v>
      </c>
      <c r="X1722" s="3" t="str">
        <f>IFERROR((INDEX(Returns!$C$2:$C$801, MATCH(B1722, Returns!$B$2:$B$801, 0))), "No")</f>
        <v>No</v>
      </c>
    </row>
    <row r="1723" spans="1:24">
      <c r="A1723" s="1">
        <v>1722</v>
      </c>
      <c r="B1723" t="s">
        <v>7004</v>
      </c>
      <c r="C1723" s="2">
        <v>43089</v>
      </c>
      <c r="D1723" s="2">
        <v>43094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  <c r="V1723" s="3" t="str">
        <f>IF(M1723=People!$B$2, People!$A$2, IF(M1723=People!$B$3, People!$A$3, IF(M1723=People!$B$4, People!$A$4, IF(M1723=People!$B$5, People!$A$5, 0))))</f>
        <v>Kelly Williams</v>
      </c>
      <c r="W1723" s="3" t="str">
        <f>IFERROR(VLOOKUP(Orders!$B1723,Returns!$B:$C,2,0),"No")</f>
        <v>No</v>
      </c>
      <c r="X1723" s="3" t="str">
        <f>IFERROR((INDEX(Returns!$C$2:$C$801, MATCH(B1723, Returns!$B$2:$B$801, 0))), "No")</f>
        <v>No</v>
      </c>
    </row>
    <row r="1724" spans="1:24">
      <c r="A1724" s="1">
        <v>1723</v>
      </c>
      <c r="B1724" t="s">
        <v>7004</v>
      </c>
      <c r="C1724" s="2">
        <v>43089</v>
      </c>
      <c r="D1724" s="2">
        <v>43094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  <c r="V1724" s="3" t="str">
        <f>IF(M1724=People!$B$2, People!$A$2, IF(M1724=People!$B$3, People!$A$3, IF(M1724=People!$B$4, People!$A$4, IF(M1724=People!$B$5, People!$A$5, 0))))</f>
        <v>Kelly Williams</v>
      </c>
      <c r="W1724" s="3" t="str">
        <f>IFERROR(VLOOKUP(Orders!$B1724,Returns!$B:$C,2,0),"No")</f>
        <v>No</v>
      </c>
      <c r="X1724" s="3" t="str">
        <f>IFERROR((INDEX(Returns!$C$2:$C$801, MATCH(B1724, Returns!$B$2:$B$801, 0))), "No")</f>
        <v>No</v>
      </c>
    </row>
    <row r="1725" spans="1:24">
      <c r="A1725" s="1">
        <v>1724</v>
      </c>
      <c r="B1725" t="s">
        <v>7004</v>
      </c>
      <c r="C1725" s="2">
        <v>43089</v>
      </c>
      <c r="D1725" s="2">
        <v>43094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  <c r="V1725" s="3" t="str">
        <f>IF(M1725=People!$B$2, People!$A$2, IF(M1725=People!$B$3, People!$A$3, IF(M1725=People!$B$4, People!$A$4, IF(M1725=People!$B$5, People!$A$5, 0))))</f>
        <v>Kelly Williams</v>
      </c>
      <c r="W1725" s="3" t="str">
        <f>IFERROR(VLOOKUP(Orders!$B1725,Returns!$B:$C,2,0),"No")</f>
        <v>No</v>
      </c>
      <c r="X1725" s="3" t="str">
        <f>IFERROR((INDEX(Returns!$C$2:$C$801, MATCH(B1725, Returns!$B$2:$B$801, 0))), "No")</f>
        <v>No</v>
      </c>
    </row>
    <row r="1726" spans="1:24">
      <c r="A1726" s="1">
        <v>1725</v>
      </c>
      <c r="B1726" t="s">
        <v>7005</v>
      </c>
      <c r="C1726" s="2">
        <v>43088</v>
      </c>
      <c r="D1726" s="2">
        <v>43089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  <c r="V1726" s="3" t="str">
        <f>IF(M1726=People!$B$2, People!$A$2, IF(M1726=People!$B$3, People!$A$3, IF(M1726=People!$B$4, People!$A$4, IF(M1726=People!$B$5, People!$A$5, 0))))</f>
        <v>Chuck Magee</v>
      </c>
      <c r="W1726" s="3" t="str">
        <f>IFERROR(VLOOKUP(Orders!$B1726,Returns!$B:$C,2,0),"No")</f>
        <v>No</v>
      </c>
      <c r="X1726" s="3" t="str">
        <f>IFERROR((INDEX(Returns!$C$2:$C$801, MATCH(B1726, Returns!$B$2:$B$801, 0))), "No")</f>
        <v>No</v>
      </c>
    </row>
    <row r="1727" spans="1:24">
      <c r="A1727" s="1">
        <v>1726</v>
      </c>
      <c r="B1727" t="s">
        <v>7005</v>
      </c>
      <c r="C1727" s="2">
        <v>43088</v>
      </c>
      <c r="D1727" s="2">
        <v>43089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  <c r="V1727" s="3" t="str">
        <f>IF(M1727=People!$B$2, People!$A$2, IF(M1727=People!$B$3, People!$A$3, IF(M1727=People!$B$4, People!$A$4, IF(M1727=People!$B$5, People!$A$5, 0))))</f>
        <v>Chuck Magee</v>
      </c>
      <c r="W1727" s="3" t="str">
        <f>IFERROR(VLOOKUP(Orders!$B1727,Returns!$B:$C,2,0),"No")</f>
        <v>No</v>
      </c>
      <c r="X1727" s="3" t="str">
        <f>IFERROR((INDEX(Returns!$C$2:$C$801, MATCH(B1727, Returns!$B$2:$B$801, 0))), "No")</f>
        <v>No</v>
      </c>
    </row>
    <row r="1728" spans="1:24">
      <c r="A1728" s="1">
        <v>1727</v>
      </c>
      <c r="B1728" t="s">
        <v>7005</v>
      </c>
      <c r="C1728" s="2">
        <v>43088</v>
      </c>
      <c r="D1728" s="2">
        <v>43089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  <c r="V1728" s="3" t="str">
        <f>IF(M1728=People!$B$2, People!$A$2, IF(M1728=People!$B$3, People!$A$3, IF(M1728=People!$B$4, People!$A$4, IF(M1728=People!$B$5, People!$A$5, 0))))</f>
        <v>Chuck Magee</v>
      </c>
      <c r="W1728" s="3" t="str">
        <f>IFERROR(VLOOKUP(Orders!$B1728,Returns!$B:$C,2,0),"No")</f>
        <v>No</v>
      </c>
      <c r="X1728" s="3" t="str">
        <f>IFERROR((INDEX(Returns!$C$2:$C$801, MATCH(B1728, Returns!$B$2:$B$801, 0))), "No")</f>
        <v>No</v>
      </c>
    </row>
    <row r="1729" spans="1:24">
      <c r="A1729" s="1">
        <v>1728</v>
      </c>
      <c r="B1729" t="s">
        <v>7006</v>
      </c>
      <c r="C1729" s="2">
        <v>43584</v>
      </c>
      <c r="D1729" s="2">
        <v>43589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  <c r="V1729" s="3" t="str">
        <f>IF(M1729=People!$B$2, People!$A$2, IF(M1729=People!$B$3, People!$A$3, IF(M1729=People!$B$4, People!$A$4, IF(M1729=People!$B$5, People!$A$5, 0))))</f>
        <v>Chuck Magee</v>
      </c>
      <c r="W1729" s="3" t="str">
        <f>IFERROR(VLOOKUP(Orders!$B1729,Returns!$B:$C,2,0),"No")</f>
        <v>No</v>
      </c>
      <c r="X1729" s="3" t="str">
        <f>IFERROR((INDEX(Returns!$C$2:$C$801, MATCH(B1729, Returns!$B$2:$B$801, 0))), "No")</f>
        <v>No</v>
      </c>
    </row>
    <row r="1730" spans="1:24">
      <c r="A1730" s="1">
        <v>1729</v>
      </c>
      <c r="B1730" t="s">
        <v>7007</v>
      </c>
      <c r="C1730" s="2">
        <v>43138</v>
      </c>
      <c r="D1730" s="2">
        <v>43138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  <c r="V1730" s="3" t="str">
        <f>IF(M1730=People!$B$2, People!$A$2, IF(M1730=People!$B$3, People!$A$3, IF(M1730=People!$B$4, People!$A$4, IF(M1730=People!$B$5, People!$A$5, 0))))</f>
        <v>Cassandra Brandow</v>
      </c>
      <c r="W1730" s="3" t="str">
        <f>IFERROR(VLOOKUP(Orders!$B1730,Returns!$B:$C,2,0),"No")</f>
        <v>No</v>
      </c>
      <c r="X1730" s="3" t="str">
        <f>IFERROR((INDEX(Returns!$C$2:$C$801, MATCH(B1730, Returns!$B$2:$B$801, 0))), "No")</f>
        <v>No</v>
      </c>
    </row>
    <row r="1731" spans="1:24">
      <c r="A1731" s="1">
        <v>1730</v>
      </c>
      <c r="B1731" t="s">
        <v>7007</v>
      </c>
      <c r="C1731" s="2">
        <v>43138</v>
      </c>
      <c r="D1731" s="2">
        <v>43138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  <c r="V1731" s="3" t="str">
        <f>IF(M1731=People!$B$2, People!$A$2, IF(M1731=People!$B$3, People!$A$3, IF(M1731=People!$B$4, People!$A$4, IF(M1731=People!$B$5, People!$A$5, 0))))</f>
        <v>Cassandra Brandow</v>
      </c>
      <c r="W1731" s="3" t="str">
        <f>IFERROR(VLOOKUP(Orders!$B1731,Returns!$B:$C,2,0),"No")</f>
        <v>No</v>
      </c>
      <c r="X1731" s="3" t="str">
        <f>IFERROR((INDEX(Returns!$C$2:$C$801, MATCH(B1731, Returns!$B$2:$B$801, 0))), "No")</f>
        <v>No</v>
      </c>
    </row>
    <row r="1732" spans="1:24">
      <c r="A1732" s="1">
        <v>1731</v>
      </c>
      <c r="B1732" t="s">
        <v>7008</v>
      </c>
      <c r="C1732" s="2">
        <v>42641</v>
      </c>
      <c r="D1732" s="2">
        <v>42646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  <c r="V1732" s="3" t="str">
        <f>IF(M1732=People!$B$2, People!$A$2, IF(M1732=People!$B$3, People!$A$3, IF(M1732=People!$B$4, People!$A$4, IF(M1732=People!$B$5, People!$A$5, 0))))</f>
        <v>Cassandra Brandow</v>
      </c>
      <c r="W1732" s="3" t="str">
        <f>IFERROR(VLOOKUP(Orders!$B1732,Returns!$B:$C,2,0),"No")</f>
        <v>No</v>
      </c>
      <c r="X1732" s="3" t="str">
        <f>IFERROR((INDEX(Returns!$C$2:$C$801, MATCH(B1732, Returns!$B$2:$B$801, 0))), "No")</f>
        <v>No</v>
      </c>
    </row>
    <row r="1733" spans="1:24">
      <c r="A1733" s="1">
        <v>1732</v>
      </c>
      <c r="B1733" t="s">
        <v>7008</v>
      </c>
      <c r="C1733" s="2">
        <v>42641</v>
      </c>
      <c r="D1733" s="2">
        <v>42646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  <c r="V1733" s="3" t="str">
        <f>IF(M1733=People!$B$2, People!$A$2, IF(M1733=People!$B$3, People!$A$3, IF(M1733=People!$B$4, People!$A$4, IF(M1733=People!$B$5, People!$A$5, 0))))</f>
        <v>Cassandra Brandow</v>
      </c>
      <c r="W1733" s="3" t="str">
        <f>IFERROR(VLOOKUP(Orders!$B1733,Returns!$B:$C,2,0),"No")</f>
        <v>No</v>
      </c>
      <c r="X1733" s="3" t="str">
        <f>IFERROR((INDEX(Returns!$C$2:$C$801, MATCH(B1733, Returns!$B$2:$B$801, 0))), "No")</f>
        <v>No</v>
      </c>
    </row>
    <row r="1734" spans="1:24">
      <c r="A1734" s="1">
        <v>1733</v>
      </c>
      <c r="B1734" t="s">
        <v>6208</v>
      </c>
      <c r="C1734" s="2">
        <v>43291</v>
      </c>
      <c r="D1734" s="2">
        <v>43295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  <c r="V1734" s="3" t="str">
        <f>IF(M1734=People!$B$2, People!$A$2, IF(M1734=People!$B$3, People!$A$3, IF(M1734=People!$B$4, People!$A$4, IF(M1734=People!$B$5, People!$A$5, 0))))</f>
        <v>Kelly Williams</v>
      </c>
      <c r="W1734" s="3" t="str">
        <f>IFERROR(VLOOKUP(Orders!$B1734,Returns!$B:$C,2,0),"No")</f>
        <v>Yes</v>
      </c>
      <c r="X1734" s="3" t="str">
        <f>IFERROR((INDEX(Returns!$C$2:$C$801, MATCH(B1734, Returns!$B$2:$B$801, 0))), "No")</f>
        <v>Yes</v>
      </c>
    </row>
    <row r="1735" spans="1:24">
      <c r="A1735" s="1">
        <v>1734</v>
      </c>
      <c r="B1735" t="s">
        <v>6208</v>
      </c>
      <c r="C1735" s="2">
        <v>43291</v>
      </c>
      <c r="D1735" s="2">
        <v>43295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  <c r="V1735" s="3" t="str">
        <f>IF(M1735=People!$B$2, People!$A$2, IF(M1735=People!$B$3, People!$A$3, IF(M1735=People!$B$4, People!$A$4, IF(M1735=People!$B$5, People!$A$5, 0))))</f>
        <v>Kelly Williams</v>
      </c>
      <c r="W1735" s="3" t="str">
        <f>IFERROR(VLOOKUP(Orders!$B1735,Returns!$B:$C,2,0),"No")</f>
        <v>Yes</v>
      </c>
      <c r="X1735" s="3" t="str">
        <f>IFERROR((INDEX(Returns!$C$2:$C$801, MATCH(B1735, Returns!$B$2:$B$801, 0))), "No")</f>
        <v>Yes</v>
      </c>
    </row>
    <row r="1736" spans="1:24">
      <c r="A1736" s="1">
        <v>1735</v>
      </c>
      <c r="B1736" t="s">
        <v>7009</v>
      </c>
      <c r="C1736" s="2">
        <v>43675</v>
      </c>
      <c r="D1736" s="2">
        <v>43678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  <c r="V1736" s="3" t="str">
        <f>IF(M1736=People!$B$2, People!$A$2, IF(M1736=People!$B$3, People!$A$3, IF(M1736=People!$B$4, People!$A$4, IF(M1736=People!$B$5, People!$A$5, 0))))</f>
        <v>Cassandra Brandow</v>
      </c>
      <c r="W1736" s="3" t="str">
        <f>IFERROR(VLOOKUP(Orders!$B1736,Returns!$B:$C,2,0),"No")</f>
        <v>No</v>
      </c>
      <c r="X1736" s="3" t="str">
        <f>IFERROR((INDEX(Returns!$C$2:$C$801, MATCH(B1736, Returns!$B$2:$B$801, 0))), "No")</f>
        <v>No</v>
      </c>
    </row>
    <row r="1737" spans="1:24">
      <c r="A1737" s="1">
        <v>1736</v>
      </c>
      <c r="B1737" t="s">
        <v>7009</v>
      </c>
      <c r="C1737" s="2">
        <v>43675</v>
      </c>
      <c r="D1737" s="2">
        <v>43678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  <c r="V1737" s="3" t="str">
        <f>IF(M1737=People!$B$2, People!$A$2, IF(M1737=People!$B$3, People!$A$3, IF(M1737=People!$B$4, People!$A$4, IF(M1737=People!$B$5, People!$A$5, 0))))</f>
        <v>Cassandra Brandow</v>
      </c>
      <c r="W1737" s="3" t="str">
        <f>IFERROR(VLOOKUP(Orders!$B1737,Returns!$B:$C,2,0),"No")</f>
        <v>No</v>
      </c>
      <c r="X1737" s="3" t="str">
        <f>IFERROR((INDEX(Returns!$C$2:$C$801, MATCH(B1737, Returns!$B$2:$B$801, 0))), "No")</f>
        <v>No</v>
      </c>
    </row>
    <row r="1738" spans="1:24">
      <c r="A1738" s="1">
        <v>1737</v>
      </c>
      <c r="B1738" t="s">
        <v>7009</v>
      </c>
      <c r="C1738" s="2">
        <v>43675</v>
      </c>
      <c r="D1738" s="2">
        <v>43678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  <c r="V1738" s="3" t="str">
        <f>IF(M1738=People!$B$2, People!$A$2, IF(M1738=People!$B$3, People!$A$3, IF(M1738=People!$B$4, People!$A$4, IF(M1738=People!$B$5, People!$A$5, 0))))</f>
        <v>Cassandra Brandow</v>
      </c>
      <c r="W1738" s="3" t="str">
        <f>IFERROR(VLOOKUP(Orders!$B1738,Returns!$B:$C,2,0),"No")</f>
        <v>No</v>
      </c>
      <c r="X1738" s="3" t="str">
        <f>IFERROR((INDEX(Returns!$C$2:$C$801, MATCH(B1738, Returns!$B$2:$B$801, 0))), "No")</f>
        <v>No</v>
      </c>
    </row>
    <row r="1739" spans="1:24">
      <c r="A1739" s="1">
        <v>1738</v>
      </c>
      <c r="B1739" t="s">
        <v>7010</v>
      </c>
      <c r="C1739" s="2">
        <v>42981</v>
      </c>
      <c r="D1739" s="2">
        <v>42987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  <c r="V1739" s="3" t="str">
        <f>IF(M1739=People!$B$2, People!$A$2, IF(M1739=People!$B$3, People!$A$3, IF(M1739=People!$B$4, People!$A$4, IF(M1739=People!$B$5, People!$A$5, 0))))</f>
        <v>Anna Andreadi</v>
      </c>
      <c r="W1739" s="3" t="str">
        <f>IFERROR(VLOOKUP(Orders!$B1739,Returns!$B:$C,2,0),"No")</f>
        <v>No</v>
      </c>
      <c r="X1739" s="3" t="str">
        <f>IFERROR((INDEX(Returns!$C$2:$C$801, MATCH(B1739, Returns!$B$2:$B$801, 0))), "No")</f>
        <v>No</v>
      </c>
    </row>
    <row r="1740" spans="1:24">
      <c r="A1740" s="1">
        <v>1739</v>
      </c>
      <c r="B1740" t="s">
        <v>7010</v>
      </c>
      <c r="C1740" s="2">
        <v>42981</v>
      </c>
      <c r="D1740" s="2">
        <v>42987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  <c r="V1740" s="3" t="str">
        <f>IF(M1740=People!$B$2, People!$A$2, IF(M1740=People!$B$3, People!$A$3, IF(M1740=People!$B$4, People!$A$4, IF(M1740=People!$B$5, People!$A$5, 0))))</f>
        <v>Anna Andreadi</v>
      </c>
      <c r="W1740" s="3" t="str">
        <f>IFERROR(VLOOKUP(Orders!$B1740,Returns!$B:$C,2,0),"No")</f>
        <v>No</v>
      </c>
      <c r="X1740" s="3" t="str">
        <f>IFERROR((INDEX(Returns!$C$2:$C$801, MATCH(B1740, Returns!$B$2:$B$801, 0))), "No")</f>
        <v>No</v>
      </c>
    </row>
    <row r="1741" spans="1:24">
      <c r="A1741" s="1">
        <v>1740</v>
      </c>
      <c r="B1741" t="s">
        <v>7010</v>
      </c>
      <c r="C1741" s="2">
        <v>42981</v>
      </c>
      <c r="D1741" s="2">
        <v>42987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3" t="str">
        <f>IF(M1741=People!$B$2, People!$A$2, IF(M1741=People!$B$3, People!$A$3, IF(M1741=People!$B$4, People!$A$4, IF(M1741=People!$B$5, People!$A$5, 0))))</f>
        <v>Anna Andreadi</v>
      </c>
      <c r="W1741" s="3" t="str">
        <f>IFERROR(VLOOKUP(Orders!$B1741,Returns!$B:$C,2,0),"No")</f>
        <v>No</v>
      </c>
      <c r="X1741" s="3" t="str">
        <f>IFERROR((INDEX(Returns!$C$2:$C$801, MATCH(B1741, Returns!$B$2:$B$801, 0))), "No")</f>
        <v>No</v>
      </c>
    </row>
    <row r="1742" spans="1:24">
      <c r="A1742" s="1">
        <v>1741</v>
      </c>
      <c r="B1742" t="s">
        <v>7011</v>
      </c>
      <c r="C1742" s="2">
        <v>42591</v>
      </c>
      <c r="D1742" s="2">
        <v>42598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  <c r="V1742" s="3" t="str">
        <f>IF(M1742=People!$B$2, People!$A$2, IF(M1742=People!$B$3, People!$A$3, IF(M1742=People!$B$4, People!$A$4, IF(M1742=People!$B$5, People!$A$5, 0))))</f>
        <v>Anna Andreadi</v>
      </c>
      <c r="W1742" s="3" t="str">
        <f>IFERROR(VLOOKUP(Orders!$B1742,Returns!$B:$C,2,0),"No")</f>
        <v>No</v>
      </c>
      <c r="X1742" s="3" t="str">
        <f>IFERROR((INDEX(Returns!$C$2:$C$801, MATCH(B1742, Returns!$B$2:$B$801, 0))), "No")</f>
        <v>No</v>
      </c>
    </row>
    <row r="1743" spans="1:24">
      <c r="A1743" s="1">
        <v>1742</v>
      </c>
      <c r="B1743" t="s">
        <v>7012</v>
      </c>
      <c r="C1743" s="2">
        <v>43768</v>
      </c>
      <c r="D1743" s="2">
        <v>43772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  <c r="V1743" s="3" t="str">
        <f>IF(M1743=People!$B$2, People!$A$2, IF(M1743=People!$B$3, People!$A$3, IF(M1743=People!$B$4, People!$A$4, IF(M1743=People!$B$5, People!$A$5, 0))))</f>
        <v>Chuck Magee</v>
      </c>
      <c r="W1743" s="3" t="str">
        <f>IFERROR(VLOOKUP(Orders!$B1743,Returns!$B:$C,2,0),"No")</f>
        <v>No</v>
      </c>
      <c r="X1743" s="3" t="str">
        <f>IFERROR((INDEX(Returns!$C$2:$C$801, MATCH(B1743, Returns!$B$2:$B$801, 0))), "No")</f>
        <v>No</v>
      </c>
    </row>
    <row r="1744" spans="1:24">
      <c r="A1744" s="1">
        <v>1743</v>
      </c>
      <c r="B1744" t="s">
        <v>7012</v>
      </c>
      <c r="C1744" s="2">
        <v>43768</v>
      </c>
      <c r="D1744" s="2">
        <v>43772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  <c r="V1744" s="3" t="str">
        <f>IF(M1744=People!$B$2, People!$A$2, IF(M1744=People!$B$3, People!$A$3, IF(M1744=People!$B$4, People!$A$4, IF(M1744=People!$B$5, People!$A$5, 0))))</f>
        <v>Chuck Magee</v>
      </c>
      <c r="W1744" s="3" t="str">
        <f>IFERROR(VLOOKUP(Orders!$B1744,Returns!$B:$C,2,0),"No")</f>
        <v>No</v>
      </c>
      <c r="X1744" s="3" t="str">
        <f>IFERROR((INDEX(Returns!$C$2:$C$801, MATCH(B1744, Returns!$B$2:$B$801, 0))), "No")</f>
        <v>No</v>
      </c>
    </row>
    <row r="1745" spans="1:24">
      <c r="A1745" s="1">
        <v>1744</v>
      </c>
      <c r="B1745" t="s">
        <v>7012</v>
      </c>
      <c r="C1745" s="2">
        <v>43768</v>
      </c>
      <c r="D1745" s="2">
        <v>43772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  <c r="V1745" s="3" t="str">
        <f>IF(M1745=People!$B$2, People!$A$2, IF(M1745=People!$B$3, People!$A$3, IF(M1745=People!$B$4, People!$A$4, IF(M1745=People!$B$5, People!$A$5, 0))))</f>
        <v>Chuck Magee</v>
      </c>
      <c r="W1745" s="3" t="str">
        <f>IFERROR(VLOOKUP(Orders!$B1745,Returns!$B:$C,2,0),"No")</f>
        <v>No</v>
      </c>
      <c r="X1745" s="3" t="str">
        <f>IFERROR((INDEX(Returns!$C$2:$C$801, MATCH(B1745, Returns!$B$2:$B$801, 0))), "No")</f>
        <v>No</v>
      </c>
    </row>
    <row r="1746" spans="1:24">
      <c r="A1746" s="1">
        <v>1745</v>
      </c>
      <c r="B1746" t="s">
        <v>7012</v>
      </c>
      <c r="C1746" s="2">
        <v>43768</v>
      </c>
      <c r="D1746" s="2">
        <v>43772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  <c r="V1746" s="3" t="str">
        <f>IF(M1746=People!$B$2, People!$A$2, IF(M1746=People!$B$3, People!$A$3, IF(M1746=People!$B$4, People!$A$4, IF(M1746=People!$B$5, People!$A$5, 0))))</f>
        <v>Chuck Magee</v>
      </c>
      <c r="W1746" s="3" t="str">
        <f>IFERROR(VLOOKUP(Orders!$B1746,Returns!$B:$C,2,0),"No")</f>
        <v>No</v>
      </c>
      <c r="X1746" s="3" t="str">
        <f>IFERROR((INDEX(Returns!$C$2:$C$801, MATCH(B1746, Returns!$B$2:$B$801, 0))), "No")</f>
        <v>No</v>
      </c>
    </row>
    <row r="1747" spans="1:24">
      <c r="A1747" s="1">
        <v>1746</v>
      </c>
      <c r="B1747" t="s">
        <v>7013</v>
      </c>
      <c r="C1747" s="2">
        <v>42527</v>
      </c>
      <c r="D1747" s="2">
        <v>42530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  <c r="V1747" s="3" t="str">
        <f>IF(M1747=People!$B$2, People!$A$2, IF(M1747=People!$B$3, People!$A$3, IF(M1747=People!$B$4, People!$A$4, IF(M1747=People!$B$5, People!$A$5, 0))))</f>
        <v>Chuck Magee</v>
      </c>
      <c r="W1747" s="3" t="str">
        <f>IFERROR(VLOOKUP(Orders!$B1747,Returns!$B:$C,2,0),"No")</f>
        <v>No</v>
      </c>
      <c r="X1747" s="3" t="str">
        <f>IFERROR((INDEX(Returns!$C$2:$C$801, MATCH(B1747, Returns!$B$2:$B$801, 0))), "No")</f>
        <v>No</v>
      </c>
    </row>
    <row r="1748" spans="1:24">
      <c r="A1748" s="1">
        <v>1747</v>
      </c>
      <c r="B1748" t="s">
        <v>7014</v>
      </c>
      <c r="C1748" s="2">
        <v>43325</v>
      </c>
      <c r="D1748" s="2">
        <v>43329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  <c r="V1748" s="3" t="str">
        <f>IF(M1748=People!$B$2, People!$A$2, IF(M1748=People!$B$3, People!$A$3, IF(M1748=People!$B$4, People!$A$4, IF(M1748=People!$B$5, People!$A$5, 0))))</f>
        <v>Cassandra Brandow</v>
      </c>
      <c r="W1748" s="3" t="str">
        <f>IFERROR(VLOOKUP(Orders!$B1748,Returns!$B:$C,2,0),"No")</f>
        <v>No</v>
      </c>
      <c r="X1748" s="3" t="str">
        <f>IFERROR((INDEX(Returns!$C$2:$C$801, MATCH(B1748, Returns!$B$2:$B$801, 0))), "No")</f>
        <v>No</v>
      </c>
    </row>
    <row r="1749" spans="1:24">
      <c r="A1749" s="1">
        <v>1748</v>
      </c>
      <c r="B1749" t="s">
        <v>7014</v>
      </c>
      <c r="C1749" s="2">
        <v>43325</v>
      </c>
      <c r="D1749" s="2">
        <v>43329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  <c r="V1749" s="3" t="str">
        <f>IF(M1749=People!$B$2, People!$A$2, IF(M1749=People!$B$3, People!$A$3, IF(M1749=People!$B$4, People!$A$4, IF(M1749=People!$B$5, People!$A$5, 0))))</f>
        <v>Cassandra Brandow</v>
      </c>
      <c r="W1749" s="3" t="str">
        <f>IFERROR(VLOOKUP(Orders!$B1749,Returns!$B:$C,2,0),"No")</f>
        <v>No</v>
      </c>
      <c r="X1749" s="3" t="str">
        <f>IFERROR((INDEX(Returns!$C$2:$C$801, MATCH(B1749, Returns!$B$2:$B$801, 0))), "No")</f>
        <v>No</v>
      </c>
    </row>
    <row r="1750" spans="1:24">
      <c r="A1750" s="1">
        <v>1749</v>
      </c>
      <c r="B1750" t="s">
        <v>7015</v>
      </c>
      <c r="C1750" s="2">
        <v>42485</v>
      </c>
      <c r="D1750" s="2">
        <v>42489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  <c r="V1750" s="3" t="str">
        <f>IF(M1750=People!$B$2, People!$A$2, IF(M1750=People!$B$3, People!$A$3, IF(M1750=People!$B$4, People!$A$4, IF(M1750=People!$B$5, People!$A$5, 0))))</f>
        <v>Kelly Williams</v>
      </c>
      <c r="W1750" s="3" t="str">
        <f>IFERROR(VLOOKUP(Orders!$B1750,Returns!$B:$C,2,0),"No")</f>
        <v>No</v>
      </c>
      <c r="X1750" s="3" t="str">
        <f>IFERROR((INDEX(Returns!$C$2:$C$801, MATCH(B1750, Returns!$B$2:$B$801, 0))), "No")</f>
        <v>No</v>
      </c>
    </row>
    <row r="1751" spans="1:24">
      <c r="A1751" s="1">
        <v>1750</v>
      </c>
      <c r="B1751" t="s">
        <v>7015</v>
      </c>
      <c r="C1751" s="2">
        <v>42485</v>
      </c>
      <c r="D1751" s="2">
        <v>42489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  <c r="V1751" s="3" t="str">
        <f>IF(M1751=People!$B$2, People!$A$2, IF(M1751=People!$B$3, People!$A$3, IF(M1751=People!$B$4, People!$A$4, IF(M1751=People!$B$5, People!$A$5, 0))))</f>
        <v>Kelly Williams</v>
      </c>
      <c r="W1751" s="3" t="str">
        <f>IFERROR(VLOOKUP(Orders!$B1751,Returns!$B:$C,2,0),"No")</f>
        <v>No</v>
      </c>
      <c r="X1751" s="3" t="str">
        <f>IFERROR((INDEX(Returns!$C$2:$C$801, MATCH(B1751, Returns!$B$2:$B$801, 0))), "No")</f>
        <v>No</v>
      </c>
    </row>
    <row r="1752" spans="1:24">
      <c r="A1752" s="1">
        <v>1751</v>
      </c>
      <c r="B1752" t="s">
        <v>7016</v>
      </c>
      <c r="C1752" s="2">
        <v>43061</v>
      </c>
      <c r="D1752" s="2">
        <v>43066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  <c r="V1752" s="3" t="str">
        <f>IF(M1752=People!$B$2, People!$A$2, IF(M1752=People!$B$3, People!$A$3, IF(M1752=People!$B$4, People!$A$4, IF(M1752=People!$B$5, People!$A$5, 0))))</f>
        <v>Kelly Williams</v>
      </c>
      <c r="W1752" s="3" t="str">
        <f>IFERROR(VLOOKUP(Orders!$B1752,Returns!$B:$C,2,0),"No")</f>
        <v>No</v>
      </c>
      <c r="X1752" s="3" t="str">
        <f>IFERROR((INDEX(Returns!$C$2:$C$801, MATCH(B1752, Returns!$B$2:$B$801, 0))), "No")</f>
        <v>No</v>
      </c>
    </row>
    <row r="1753" spans="1:24">
      <c r="A1753" s="1">
        <v>1752</v>
      </c>
      <c r="B1753" t="s">
        <v>7017</v>
      </c>
      <c r="C1753" s="2">
        <v>43752</v>
      </c>
      <c r="D1753" s="2">
        <v>43755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  <c r="V1753" s="3" t="str">
        <f>IF(M1753=People!$B$2, People!$A$2, IF(M1753=People!$B$3, People!$A$3, IF(M1753=People!$B$4, People!$A$4, IF(M1753=People!$B$5, People!$A$5, 0))))</f>
        <v>Anna Andreadi</v>
      </c>
      <c r="W1753" s="3" t="str">
        <f>IFERROR(VLOOKUP(Orders!$B1753,Returns!$B:$C,2,0),"No")</f>
        <v>No</v>
      </c>
      <c r="X1753" s="3" t="str">
        <f>IFERROR((INDEX(Returns!$C$2:$C$801, MATCH(B1753, Returns!$B$2:$B$801, 0))), "No")</f>
        <v>No</v>
      </c>
    </row>
    <row r="1754" spans="1:24">
      <c r="A1754" s="1">
        <v>1753</v>
      </c>
      <c r="B1754" t="s">
        <v>7018</v>
      </c>
      <c r="C1754" s="2">
        <v>43801</v>
      </c>
      <c r="D1754" s="2">
        <v>43804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  <c r="V1754" s="3" t="str">
        <f>IF(M1754=People!$B$2, People!$A$2, IF(M1754=People!$B$3, People!$A$3, IF(M1754=People!$B$4, People!$A$4, IF(M1754=People!$B$5, People!$A$5, 0))))</f>
        <v>Anna Andreadi</v>
      </c>
      <c r="W1754" s="3" t="str">
        <f>IFERROR(VLOOKUP(Orders!$B1754,Returns!$B:$C,2,0),"No")</f>
        <v>No</v>
      </c>
      <c r="X1754" s="3" t="str">
        <f>IFERROR((INDEX(Returns!$C$2:$C$801, MATCH(B1754, Returns!$B$2:$B$801, 0))), "No")</f>
        <v>No</v>
      </c>
    </row>
    <row r="1755" spans="1:24">
      <c r="A1755" s="1">
        <v>1754</v>
      </c>
      <c r="B1755" t="s">
        <v>7018</v>
      </c>
      <c r="C1755" s="2">
        <v>43801</v>
      </c>
      <c r="D1755" s="2">
        <v>43804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  <c r="V1755" s="3" t="str">
        <f>IF(M1755=People!$B$2, People!$A$2, IF(M1755=People!$B$3, People!$A$3, IF(M1755=People!$B$4, People!$A$4, IF(M1755=People!$B$5, People!$A$5, 0))))</f>
        <v>Anna Andreadi</v>
      </c>
      <c r="W1755" s="3" t="str">
        <f>IFERROR(VLOOKUP(Orders!$B1755,Returns!$B:$C,2,0),"No")</f>
        <v>No</v>
      </c>
      <c r="X1755" s="3" t="str">
        <f>IFERROR((INDEX(Returns!$C$2:$C$801, MATCH(B1755, Returns!$B$2:$B$801, 0))), "No")</f>
        <v>No</v>
      </c>
    </row>
    <row r="1756" spans="1:24">
      <c r="A1756" s="1">
        <v>1755</v>
      </c>
      <c r="B1756" t="s">
        <v>7018</v>
      </c>
      <c r="C1756" s="2">
        <v>43801</v>
      </c>
      <c r="D1756" s="2">
        <v>43804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  <c r="V1756" s="3" t="str">
        <f>IF(M1756=People!$B$2, People!$A$2, IF(M1756=People!$B$3, People!$A$3, IF(M1756=People!$B$4, People!$A$4, IF(M1756=People!$B$5, People!$A$5, 0))))</f>
        <v>Anna Andreadi</v>
      </c>
      <c r="W1756" s="3" t="str">
        <f>IFERROR(VLOOKUP(Orders!$B1756,Returns!$B:$C,2,0),"No")</f>
        <v>No</v>
      </c>
      <c r="X1756" s="3" t="str">
        <f>IFERROR((INDEX(Returns!$C$2:$C$801, MATCH(B1756, Returns!$B$2:$B$801, 0))), "No")</f>
        <v>No</v>
      </c>
    </row>
    <row r="1757" spans="1:24">
      <c r="A1757" s="1">
        <v>1756</v>
      </c>
      <c r="B1757" t="s">
        <v>7019</v>
      </c>
      <c r="C1757" s="2">
        <v>43077</v>
      </c>
      <c r="D1757" s="2">
        <v>43080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3" t="str">
        <f>IF(M1757=People!$B$2, People!$A$2, IF(M1757=People!$B$3, People!$A$3, IF(M1757=People!$B$4, People!$A$4, IF(M1757=People!$B$5, People!$A$5, 0))))</f>
        <v>Kelly Williams</v>
      </c>
      <c r="W1757" s="3" t="str">
        <f>IFERROR(VLOOKUP(Orders!$B1757,Returns!$B:$C,2,0),"No")</f>
        <v>No</v>
      </c>
      <c r="X1757" s="3" t="str">
        <f>IFERROR((INDEX(Returns!$C$2:$C$801, MATCH(B1757, Returns!$B$2:$B$801, 0))), "No")</f>
        <v>No</v>
      </c>
    </row>
    <row r="1758" spans="1:24">
      <c r="A1758" s="1">
        <v>1757</v>
      </c>
      <c r="B1758" t="s">
        <v>7019</v>
      </c>
      <c r="C1758" s="2">
        <v>43077</v>
      </c>
      <c r="D1758" s="2">
        <v>43080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  <c r="V1758" s="3" t="str">
        <f>IF(M1758=People!$B$2, People!$A$2, IF(M1758=People!$B$3, People!$A$3, IF(M1758=People!$B$4, People!$A$4, IF(M1758=People!$B$5, People!$A$5, 0))))</f>
        <v>Kelly Williams</v>
      </c>
      <c r="W1758" s="3" t="str">
        <f>IFERROR(VLOOKUP(Orders!$B1758,Returns!$B:$C,2,0),"No")</f>
        <v>No</v>
      </c>
      <c r="X1758" s="3" t="str">
        <f>IFERROR((INDEX(Returns!$C$2:$C$801, MATCH(B1758, Returns!$B$2:$B$801, 0))), "No")</f>
        <v>No</v>
      </c>
    </row>
    <row r="1759" spans="1:24">
      <c r="A1759" s="1">
        <v>1758</v>
      </c>
      <c r="B1759" t="s">
        <v>7020</v>
      </c>
      <c r="C1759" s="2">
        <v>42929</v>
      </c>
      <c r="D1759" s="2">
        <v>42931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  <c r="V1759" s="3" t="str">
        <f>IF(M1759=People!$B$2, People!$A$2, IF(M1759=People!$B$3, People!$A$3, IF(M1759=People!$B$4, People!$A$4, IF(M1759=People!$B$5, People!$A$5, 0))))</f>
        <v>Kelly Williams</v>
      </c>
      <c r="W1759" s="3" t="str">
        <f>IFERROR(VLOOKUP(Orders!$B1759,Returns!$B:$C,2,0),"No")</f>
        <v>No</v>
      </c>
      <c r="X1759" s="3" t="str">
        <f>IFERROR((INDEX(Returns!$C$2:$C$801, MATCH(B1759, Returns!$B$2:$B$801, 0))), "No")</f>
        <v>No</v>
      </c>
    </row>
    <row r="1760" spans="1:24">
      <c r="A1760" s="1">
        <v>1759</v>
      </c>
      <c r="B1760" t="s">
        <v>7021</v>
      </c>
      <c r="C1760" s="2">
        <v>42501</v>
      </c>
      <c r="D1760" s="2">
        <v>42507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  <c r="V1760" s="3" t="str">
        <f>IF(M1760=People!$B$2, People!$A$2, IF(M1760=People!$B$3, People!$A$3, IF(M1760=People!$B$4, People!$A$4, IF(M1760=People!$B$5, People!$A$5, 0))))</f>
        <v>Kelly Williams</v>
      </c>
      <c r="W1760" s="3" t="str">
        <f>IFERROR(VLOOKUP(Orders!$B1760,Returns!$B:$C,2,0),"No")</f>
        <v>No</v>
      </c>
      <c r="X1760" s="3" t="str">
        <f>IFERROR((INDEX(Returns!$C$2:$C$801, MATCH(B1760, Returns!$B$2:$B$801, 0))), "No")</f>
        <v>No</v>
      </c>
    </row>
    <row r="1761" spans="1:24">
      <c r="A1761" s="1">
        <v>1760</v>
      </c>
      <c r="B1761" t="s">
        <v>7022</v>
      </c>
      <c r="C1761" s="2">
        <v>42374</v>
      </c>
      <c r="D1761" s="2">
        <v>42381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3" t="str">
        <f>IF(M1761=People!$B$2, People!$A$2, IF(M1761=People!$B$3, People!$A$3, IF(M1761=People!$B$4, People!$A$4, IF(M1761=People!$B$5, People!$A$5, 0))))</f>
        <v>Chuck Magee</v>
      </c>
      <c r="W1761" s="3" t="str">
        <f>IFERROR(VLOOKUP(Orders!$B1761,Returns!$B:$C,2,0),"No")</f>
        <v>No</v>
      </c>
      <c r="X1761" s="3" t="str">
        <f>IFERROR((INDEX(Returns!$C$2:$C$801, MATCH(B1761, Returns!$B$2:$B$801, 0))), "No")</f>
        <v>No</v>
      </c>
    </row>
    <row r="1762" spans="1:24">
      <c r="A1762" s="1">
        <v>1761</v>
      </c>
      <c r="B1762" t="s">
        <v>5996</v>
      </c>
      <c r="C1762" s="2">
        <v>42983</v>
      </c>
      <c r="D1762" s="2">
        <v>42987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  <c r="V1762" s="3" t="str">
        <f>IF(M1762=People!$B$2, People!$A$2, IF(M1762=People!$B$3, People!$A$3, IF(M1762=People!$B$4, People!$A$4, IF(M1762=People!$B$5, People!$A$5, 0))))</f>
        <v>Anna Andreadi</v>
      </c>
      <c r="W1762" s="3" t="str">
        <f>IFERROR(VLOOKUP(Orders!$B1762,Returns!$B:$C,2,0),"No")</f>
        <v>Yes</v>
      </c>
      <c r="X1762" s="3" t="str">
        <f>IFERROR((INDEX(Returns!$C$2:$C$801, MATCH(B1762, Returns!$B$2:$B$801, 0))), "No")</f>
        <v>Yes</v>
      </c>
    </row>
    <row r="1763" spans="1:24">
      <c r="A1763" s="1">
        <v>1762</v>
      </c>
      <c r="B1763" t="s">
        <v>5996</v>
      </c>
      <c r="C1763" s="2">
        <v>42983</v>
      </c>
      <c r="D1763" s="2">
        <v>42987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  <c r="V1763" s="3" t="str">
        <f>IF(M1763=People!$B$2, People!$A$2, IF(M1763=People!$B$3, People!$A$3, IF(M1763=People!$B$4, People!$A$4, IF(M1763=People!$B$5, People!$A$5, 0))))</f>
        <v>Anna Andreadi</v>
      </c>
      <c r="W1763" s="3" t="str">
        <f>IFERROR(VLOOKUP(Orders!$B1763,Returns!$B:$C,2,0),"No")</f>
        <v>Yes</v>
      </c>
      <c r="X1763" s="3" t="str">
        <f>IFERROR((INDEX(Returns!$C$2:$C$801, MATCH(B1763, Returns!$B$2:$B$801, 0))), "No")</f>
        <v>Yes</v>
      </c>
    </row>
    <row r="1764" spans="1:24">
      <c r="A1764" s="1">
        <v>1763</v>
      </c>
      <c r="B1764" t="s">
        <v>5996</v>
      </c>
      <c r="C1764" s="2">
        <v>42983</v>
      </c>
      <c r="D1764" s="2">
        <v>42987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  <c r="V1764" s="3" t="str">
        <f>IF(M1764=People!$B$2, People!$A$2, IF(M1764=People!$B$3, People!$A$3, IF(M1764=People!$B$4, People!$A$4, IF(M1764=People!$B$5, People!$A$5, 0))))</f>
        <v>Anna Andreadi</v>
      </c>
      <c r="W1764" s="3" t="str">
        <f>IFERROR(VLOOKUP(Orders!$B1764,Returns!$B:$C,2,0),"No")</f>
        <v>Yes</v>
      </c>
      <c r="X1764" s="3" t="str">
        <f>IFERROR((INDEX(Returns!$C$2:$C$801, MATCH(B1764, Returns!$B$2:$B$801, 0))), "No")</f>
        <v>Yes</v>
      </c>
    </row>
    <row r="1765" spans="1:24">
      <c r="A1765" s="1">
        <v>1764</v>
      </c>
      <c r="B1765" t="s">
        <v>7023</v>
      </c>
      <c r="C1765" s="2">
        <v>43316</v>
      </c>
      <c r="D1765" s="2">
        <v>43320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  <c r="V1765" s="3" t="str">
        <f>IF(M1765=People!$B$2, People!$A$2, IF(M1765=People!$B$3, People!$A$3, IF(M1765=People!$B$4, People!$A$4, IF(M1765=People!$B$5, People!$A$5, 0))))</f>
        <v>Cassandra Brandow</v>
      </c>
      <c r="W1765" s="3" t="str">
        <f>IFERROR(VLOOKUP(Orders!$B1765,Returns!$B:$C,2,0),"No")</f>
        <v>No</v>
      </c>
      <c r="X1765" s="3" t="str">
        <f>IFERROR((INDEX(Returns!$C$2:$C$801, MATCH(B1765, Returns!$B$2:$B$801, 0))), "No")</f>
        <v>No</v>
      </c>
    </row>
    <row r="1766" spans="1:24">
      <c r="A1766" s="1">
        <v>1765</v>
      </c>
      <c r="B1766" t="s">
        <v>7023</v>
      </c>
      <c r="C1766" s="2">
        <v>43316</v>
      </c>
      <c r="D1766" s="2">
        <v>43320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  <c r="V1766" s="3" t="str">
        <f>IF(M1766=People!$B$2, People!$A$2, IF(M1766=People!$B$3, People!$A$3, IF(M1766=People!$B$4, People!$A$4, IF(M1766=People!$B$5, People!$A$5, 0))))</f>
        <v>Cassandra Brandow</v>
      </c>
      <c r="W1766" s="3" t="str">
        <f>IFERROR(VLOOKUP(Orders!$B1766,Returns!$B:$C,2,0),"No")</f>
        <v>No</v>
      </c>
      <c r="X1766" s="3" t="str">
        <f>IFERROR((INDEX(Returns!$C$2:$C$801, MATCH(B1766, Returns!$B$2:$B$801, 0))), "No")</f>
        <v>No</v>
      </c>
    </row>
    <row r="1767" spans="1:24">
      <c r="A1767" s="1">
        <v>1766</v>
      </c>
      <c r="B1767" t="s">
        <v>7023</v>
      </c>
      <c r="C1767" s="2">
        <v>43316</v>
      </c>
      <c r="D1767" s="2">
        <v>43320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  <c r="V1767" s="3" t="str">
        <f>IF(M1767=People!$B$2, People!$A$2, IF(M1767=People!$B$3, People!$A$3, IF(M1767=People!$B$4, People!$A$4, IF(M1767=People!$B$5, People!$A$5, 0))))</f>
        <v>Cassandra Brandow</v>
      </c>
      <c r="W1767" s="3" t="str">
        <f>IFERROR(VLOOKUP(Orders!$B1767,Returns!$B:$C,2,0),"No")</f>
        <v>No</v>
      </c>
      <c r="X1767" s="3" t="str">
        <f>IFERROR((INDEX(Returns!$C$2:$C$801, MATCH(B1767, Returns!$B$2:$B$801, 0))), "No")</f>
        <v>No</v>
      </c>
    </row>
    <row r="1768" spans="1:24">
      <c r="A1768" s="1">
        <v>1767</v>
      </c>
      <c r="B1768" t="s">
        <v>7023</v>
      </c>
      <c r="C1768" s="2">
        <v>43316</v>
      </c>
      <c r="D1768" s="2">
        <v>43320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  <c r="V1768" s="3" t="str">
        <f>IF(M1768=People!$B$2, People!$A$2, IF(M1768=People!$B$3, People!$A$3, IF(M1768=People!$B$4, People!$A$4, IF(M1768=People!$B$5, People!$A$5, 0))))</f>
        <v>Cassandra Brandow</v>
      </c>
      <c r="W1768" s="3" t="str">
        <f>IFERROR(VLOOKUP(Orders!$B1768,Returns!$B:$C,2,0),"No")</f>
        <v>No</v>
      </c>
      <c r="X1768" s="3" t="str">
        <f>IFERROR((INDEX(Returns!$C$2:$C$801, MATCH(B1768, Returns!$B$2:$B$801, 0))), "No")</f>
        <v>No</v>
      </c>
    </row>
    <row r="1769" spans="1:24">
      <c r="A1769" s="1">
        <v>1768</v>
      </c>
      <c r="B1769" t="s">
        <v>7024</v>
      </c>
      <c r="C1769" s="2">
        <v>42451</v>
      </c>
      <c r="D1769" s="2">
        <v>42455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  <c r="V1769" s="3" t="str">
        <f>IF(M1769=People!$B$2, People!$A$2, IF(M1769=People!$B$3, People!$A$3, IF(M1769=People!$B$4, People!$A$4, IF(M1769=People!$B$5, People!$A$5, 0))))</f>
        <v>Cassandra Brandow</v>
      </c>
      <c r="W1769" s="3" t="str">
        <f>IFERROR(VLOOKUP(Orders!$B1769,Returns!$B:$C,2,0),"No")</f>
        <v>No</v>
      </c>
      <c r="X1769" s="3" t="str">
        <f>IFERROR((INDEX(Returns!$C$2:$C$801, MATCH(B1769, Returns!$B$2:$B$801, 0))), "No")</f>
        <v>No</v>
      </c>
    </row>
    <row r="1770" spans="1:24">
      <c r="A1770" s="1">
        <v>1769</v>
      </c>
      <c r="B1770" t="s">
        <v>7024</v>
      </c>
      <c r="C1770" s="2">
        <v>42451</v>
      </c>
      <c r="D1770" s="2">
        <v>42455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  <c r="V1770" s="3" t="str">
        <f>IF(M1770=People!$B$2, People!$A$2, IF(M1770=People!$B$3, People!$A$3, IF(M1770=People!$B$4, People!$A$4, IF(M1770=People!$B$5, People!$A$5, 0))))</f>
        <v>Cassandra Brandow</v>
      </c>
      <c r="W1770" s="3" t="str">
        <f>IFERROR(VLOOKUP(Orders!$B1770,Returns!$B:$C,2,0),"No")</f>
        <v>No</v>
      </c>
      <c r="X1770" s="3" t="str">
        <f>IFERROR((INDEX(Returns!$C$2:$C$801, MATCH(B1770, Returns!$B$2:$B$801, 0))), "No")</f>
        <v>No</v>
      </c>
    </row>
    <row r="1771" spans="1:24">
      <c r="A1771" s="1">
        <v>1770</v>
      </c>
      <c r="B1771" t="s">
        <v>7025</v>
      </c>
      <c r="C1771" s="2">
        <v>43526</v>
      </c>
      <c r="D1771" s="2">
        <v>43532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  <c r="V1771" s="3" t="str">
        <f>IF(M1771=People!$B$2, People!$A$2, IF(M1771=People!$B$3, People!$A$3, IF(M1771=People!$B$4, People!$A$4, IF(M1771=People!$B$5, People!$A$5, 0))))</f>
        <v>Kelly Williams</v>
      </c>
      <c r="W1771" s="3" t="str">
        <f>IFERROR(VLOOKUP(Orders!$B1771,Returns!$B:$C,2,0),"No")</f>
        <v>No</v>
      </c>
      <c r="X1771" s="3" t="str">
        <f>IFERROR((INDEX(Returns!$C$2:$C$801, MATCH(B1771, Returns!$B$2:$B$801, 0))), "No")</f>
        <v>No</v>
      </c>
    </row>
    <row r="1772" spans="1:24">
      <c r="A1772" s="1">
        <v>1771</v>
      </c>
      <c r="B1772" t="s">
        <v>7025</v>
      </c>
      <c r="C1772" s="2">
        <v>43526</v>
      </c>
      <c r="D1772" s="2">
        <v>43532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  <c r="V1772" s="3" t="str">
        <f>IF(M1772=People!$B$2, People!$A$2, IF(M1772=People!$B$3, People!$A$3, IF(M1772=People!$B$4, People!$A$4, IF(M1772=People!$B$5, People!$A$5, 0))))</f>
        <v>Kelly Williams</v>
      </c>
      <c r="W1772" s="3" t="str">
        <f>IFERROR(VLOOKUP(Orders!$B1772,Returns!$B:$C,2,0),"No")</f>
        <v>No</v>
      </c>
      <c r="X1772" s="3" t="str">
        <f>IFERROR((INDEX(Returns!$C$2:$C$801, MATCH(B1772, Returns!$B$2:$B$801, 0))), "No")</f>
        <v>No</v>
      </c>
    </row>
    <row r="1773" spans="1:24">
      <c r="A1773" s="1">
        <v>1772</v>
      </c>
      <c r="B1773" t="s">
        <v>7026</v>
      </c>
      <c r="C1773" s="2">
        <v>43431</v>
      </c>
      <c r="D1773" s="2">
        <v>43433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  <c r="V1773" s="3" t="str">
        <f>IF(M1773=People!$B$2, People!$A$2, IF(M1773=People!$B$3, People!$A$3, IF(M1773=People!$B$4, People!$A$4, IF(M1773=People!$B$5, People!$A$5, 0))))</f>
        <v>Kelly Williams</v>
      </c>
      <c r="W1773" s="3" t="str">
        <f>IFERROR(VLOOKUP(Orders!$B1773,Returns!$B:$C,2,0),"No")</f>
        <v>No</v>
      </c>
      <c r="X1773" s="3" t="str">
        <f>IFERROR((INDEX(Returns!$C$2:$C$801, MATCH(B1773, Returns!$B$2:$B$801, 0))), "No")</f>
        <v>No</v>
      </c>
    </row>
    <row r="1774" spans="1:24">
      <c r="A1774" s="1">
        <v>1773</v>
      </c>
      <c r="B1774" t="s">
        <v>7026</v>
      </c>
      <c r="C1774" s="2">
        <v>43431</v>
      </c>
      <c r="D1774" s="2">
        <v>43433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  <c r="V1774" s="3" t="str">
        <f>IF(M1774=People!$B$2, People!$A$2, IF(M1774=People!$B$3, People!$A$3, IF(M1774=People!$B$4, People!$A$4, IF(M1774=People!$B$5, People!$A$5, 0))))</f>
        <v>Kelly Williams</v>
      </c>
      <c r="W1774" s="3" t="str">
        <f>IFERROR(VLOOKUP(Orders!$B1774,Returns!$B:$C,2,0),"No")</f>
        <v>No</v>
      </c>
      <c r="X1774" s="3" t="str">
        <f>IFERROR((INDEX(Returns!$C$2:$C$801, MATCH(B1774, Returns!$B$2:$B$801, 0))), "No")</f>
        <v>No</v>
      </c>
    </row>
    <row r="1775" spans="1:24">
      <c r="A1775" s="1">
        <v>1774</v>
      </c>
      <c r="B1775" t="s">
        <v>7027</v>
      </c>
      <c r="C1775" s="2">
        <v>42488</v>
      </c>
      <c r="D1775" s="2">
        <v>42493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  <c r="V1775" s="3" t="str">
        <f>IF(M1775=People!$B$2, People!$A$2, IF(M1775=People!$B$3, People!$A$3, IF(M1775=People!$B$4, People!$A$4, IF(M1775=People!$B$5, People!$A$5, 0))))</f>
        <v>Chuck Magee</v>
      </c>
      <c r="W1775" s="3" t="str">
        <f>IFERROR(VLOOKUP(Orders!$B1775,Returns!$B:$C,2,0),"No")</f>
        <v>No</v>
      </c>
      <c r="X1775" s="3" t="str">
        <f>IFERROR((INDEX(Returns!$C$2:$C$801, MATCH(B1775, Returns!$B$2:$B$801, 0))), "No")</f>
        <v>No</v>
      </c>
    </row>
    <row r="1776" spans="1:24">
      <c r="A1776" s="1">
        <v>1775</v>
      </c>
      <c r="B1776" t="s">
        <v>7027</v>
      </c>
      <c r="C1776" s="2">
        <v>42488</v>
      </c>
      <c r="D1776" s="2">
        <v>42493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  <c r="V1776" s="3" t="str">
        <f>IF(M1776=People!$B$2, People!$A$2, IF(M1776=People!$B$3, People!$A$3, IF(M1776=People!$B$4, People!$A$4, IF(M1776=People!$B$5, People!$A$5, 0))))</f>
        <v>Chuck Magee</v>
      </c>
      <c r="W1776" s="3" t="str">
        <f>IFERROR(VLOOKUP(Orders!$B1776,Returns!$B:$C,2,0),"No")</f>
        <v>No</v>
      </c>
      <c r="X1776" s="3" t="str">
        <f>IFERROR((INDEX(Returns!$C$2:$C$801, MATCH(B1776, Returns!$B$2:$B$801, 0))), "No")</f>
        <v>No</v>
      </c>
    </row>
    <row r="1777" spans="1:24">
      <c r="A1777" s="1">
        <v>1776</v>
      </c>
      <c r="B1777" t="s">
        <v>7027</v>
      </c>
      <c r="C1777" s="2">
        <v>42488</v>
      </c>
      <c r="D1777" s="2">
        <v>42493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  <c r="V1777" s="3" t="str">
        <f>IF(M1777=People!$B$2, People!$A$2, IF(M1777=People!$B$3, People!$A$3, IF(M1777=People!$B$4, People!$A$4, IF(M1777=People!$B$5, People!$A$5, 0))))</f>
        <v>Chuck Magee</v>
      </c>
      <c r="W1777" s="3" t="str">
        <f>IFERROR(VLOOKUP(Orders!$B1777,Returns!$B:$C,2,0),"No")</f>
        <v>No</v>
      </c>
      <c r="X1777" s="3" t="str">
        <f>IFERROR((INDEX(Returns!$C$2:$C$801, MATCH(B1777, Returns!$B$2:$B$801, 0))), "No")</f>
        <v>No</v>
      </c>
    </row>
    <row r="1778" spans="1:24">
      <c r="A1778" s="1">
        <v>1777</v>
      </c>
      <c r="B1778" t="s">
        <v>7027</v>
      </c>
      <c r="C1778" s="2">
        <v>42488</v>
      </c>
      <c r="D1778" s="2">
        <v>42493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  <c r="V1778" s="3" t="str">
        <f>IF(M1778=People!$B$2, People!$A$2, IF(M1778=People!$B$3, People!$A$3, IF(M1778=People!$B$4, People!$A$4, IF(M1778=People!$B$5, People!$A$5, 0))))</f>
        <v>Chuck Magee</v>
      </c>
      <c r="W1778" s="3" t="str">
        <f>IFERROR(VLOOKUP(Orders!$B1778,Returns!$B:$C,2,0),"No")</f>
        <v>No</v>
      </c>
      <c r="X1778" s="3" t="str">
        <f>IFERROR((INDEX(Returns!$C$2:$C$801, MATCH(B1778, Returns!$B$2:$B$801, 0))), "No")</f>
        <v>No</v>
      </c>
    </row>
    <row r="1779" spans="1:24">
      <c r="A1779" s="1">
        <v>1778</v>
      </c>
      <c r="B1779" t="s">
        <v>7028</v>
      </c>
      <c r="C1779" s="2">
        <v>43063</v>
      </c>
      <c r="D1779" s="2">
        <v>43067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  <c r="V1779" s="3" t="str">
        <f>IF(M1779=People!$B$2, People!$A$2, IF(M1779=People!$B$3, People!$A$3, IF(M1779=People!$B$4, People!$A$4, IF(M1779=People!$B$5, People!$A$5, 0))))</f>
        <v>Anna Andreadi</v>
      </c>
      <c r="W1779" s="3" t="str">
        <f>IFERROR(VLOOKUP(Orders!$B1779,Returns!$B:$C,2,0),"No")</f>
        <v>No</v>
      </c>
      <c r="X1779" s="3" t="str">
        <f>IFERROR((INDEX(Returns!$C$2:$C$801, MATCH(B1779, Returns!$B$2:$B$801, 0))), "No")</f>
        <v>No</v>
      </c>
    </row>
    <row r="1780" spans="1:24">
      <c r="A1780" s="1">
        <v>1779</v>
      </c>
      <c r="B1780" t="s">
        <v>7028</v>
      </c>
      <c r="C1780" s="2">
        <v>43063</v>
      </c>
      <c r="D1780" s="2">
        <v>43067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  <c r="V1780" s="3" t="str">
        <f>IF(M1780=People!$B$2, People!$A$2, IF(M1780=People!$B$3, People!$A$3, IF(M1780=People!$B$4, People!$A$4, IF(M1780=People!$B$5, People!$A$5, 0))))</f>
        <v>Anna Andreadi</v>
      </c>
      <c r="W1780" s="3" t="str">
        <f>IFERROR(VLOOKUP(Orders!$B1780,Returns!$B:$C,2,0),"No")</f>
        <v>No</v>
      </c>
      <c r="X1780" s="3" t="str">
        <f>IFERROR((INDEX(Returns!$C$2:$C$801, MATCH(B1780, Returns!$B$2:$B$801, 0))), "No")</f>
        <v>No</v>
      </c>
    </row>
    <row r="1781" spans="1:24">
      <c r="A1781" s="1">
        <v>1780</v>
      </c>
      <c r="B1781" t="s">
        <v>7029</v>
      </c>
      <c r="C1781" s="2">
        <v>43415</v>
      </c>
      <c r="D1781" s="2">
        <v>43420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  <c r="V1781" s="3" t="str">
        <f>IF(M1781=People!$B$2, People!$A$2, IF(M1781=People!$B$3, People!$A$3, IF(M1781=People!$B$4, People!$A$4, IF(M1781=People!$B$5, People!$A$5, 0))))</f>
        <v>Chuck Magee</v>
      </c>
      <c r="W1781" s="3" t="str">
        <f>IFERROR(VLOOKUP(Orders!$B1781,Returns!$B:$C,2,0),"No")</f>
        <v>No</v>
      </c>
      <c r="X1781" s="3" t="str">
        <f>IFERROR((INDEX(Returns!$C$2:$C$801, MATCH(B1781, Returns!$B$2:$B$801, 0))), "No")</f>
        <v>No</v>
      </c>
    </row>
    <row r="1782" spans="1:24">
      <c r="A1782" s="1">
        <v>1781</v>
      </c>
      <c r="B1782" t="s">
        <v>7029</v>
      </c>
      <c r="C1782" s="2">
        <v>43415</v>
      </c>
      <c r="D1782" s="2">
        <v>43420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  <c r="V1782" s="3" t="str">
        <f>IF(M1782=People!$B$2, People!$A$2, IF(M1782=People!$B$3, People!$A$3, IF(M1782=People!$B$4, People!$A$4, IF(M1782=People!$B$5, People!$A$5, 0))))</f>
        <v>Chuck Magee</v>
      </c>
      <c r="W1782" s="3" t="str">
        <f>IFERROR(VLOOKUP(Orders!$B1782,Returns!$B:$C,2,0),"No")</f>
        <v>No</v>
      </c>
      <c r="X1782" s="3" t="str">
        <f>IFERROR((INDEX(Returns!$C$2:$C$801, MATCH(B1782, Returns!$B$2:$B$801, 0))), "No")</f>
        <v>No</v>
      </c>
    </row>
    <row r="1783" spans="1:24">
      <c r="A1783" s="1">
        <v>1782</v>
      </c>
      <c r="B1783" t="s">
        <v>7030</v>
      </c>
      <c r="C1783" s="2">
        <v>42925</v>
      </c>
      <c r="D1783" s="2">
        <v>42929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  <c r="V1783" s="3" t="str">
        <f>IF(M1783=People!$B$2, People!$A$2, IF(M1783=People!$B$3, People!$A$3, IF(M1783=People!$B$4, People!$A$4, IF(M1783=People!$B$5, People!$A$5, 0))))</f>
        <v>Chuck Magee</v>
      </c>
      <c r="W1783" s="3" t="str">
        <f>IFERROR(VLOOKUP(Orders!$B1783,Returns!$B:$C,2,0),"No")</f>
        <v>No</v>
      </c>
      <c r="X1783" s="3" t="str">
        <f>IFERROR((INDEX(Returns!$C$2:$C$801, MATCH(B1783, Returns!$B$2:$B$801, 0))), "No")</f>
        <v>No</v>
      </c>
    </row>
    <row r="1784" spans="1:24">
      <c r="A1784" s="1">
        <v>1783</v>
      </c>
      <c r="B1784" t="s">
        <v>7030</v>
      </c>
      <c r="C1784" s="2">
        <v>42925</v>
      </c>
      <c r="D1784" s="2">
        <v>42929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  <c r="V1784" s="3" t="str">
        <f>IF(M1784=People!$B$2, People!$A$2, IF(M1784=People!$B$3, People!$A$3, IF(M1784=People!$B$4, People!$A$4, IF(M1784=People!$B$5, People!$A$5, 0))))</f>
        <v>Chuck Magee</v>
      </c>
      <c r="W1784" s="3" t="str">
        <f>IFERROR(VLOOKUP(Orders!$B1784,Returns!$B:$C,2,0),"No")</f>
        <v>No</v>
      </c>
      <c r="X1784" s="3" t="str">
        <f>IFERROR((INDEX(Returns!$C$2:$C$801, MATCH(B1784, Returns!$B$2:$B$801, 0))), "No")</f>
        <v>No</v>
      </c>
    </row>
    <row r="1785" spans="1:24">
      <c r="A1785" s="1">
        <v>1784</v>
      </c>
      <c r="B1785" t="s">
        <v>7031</v>
      </c>
      <c r="C1785" s="2">
        <v>43730</v>
      </c>
      <c r="D1785" s="2">
        <v>43734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  <c r="V1785" s="3" t="str">
        <f>IF(M1785=People!$B$2, People!$A$2, IF(M1785=People!$B$3, People!$A$3, IF(M1785=People!$B$4, People!$A$4, IF(M1785=People!$B$5, People!$A$5, 0))))</f>
        <v>Kelly Williams</v>
      </c>
      <c r="W1785" s="3" t="str">
        <f>IFERROR(VLOOKUP(Orders!$B1785,Returns!$B:$C,2,0),"No")</f>
        <v>No</v>
      </c>
      <c r="X1785" s="3" t="str">
        <f>IFERROR((INDEX(Returns!$C$2:$C$801, MATCH(B1785, Returns!$B$2:$B$801, 0))), "No")</f>
        <v>No</v>
      </c>
    </row>
    <row r="1786" spans="1:24">
      <c r="A1786" s="1">
        <v>1785</v>
      </c>
      <c r="B1786" t="s">
        <v>7031</v>
      </c>
      <c r="C1786" s="2">
        <v>43730</v>
      </c>
      <c r="D1786" s="2">
        <v>43734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  <c r="V1786" s="3" t="str">
        <f>IF(M1786=People!$B$2, People!$A$2, IF(M1786=People!$B$3, People!$A$3, IF(M1786=People!$B$4, People!$A$4, IF(M1786=People!$B$5, People!$A$5, 0))))</f>
        <v>Kelly Williams</v>
      </c>
      <c r="W1786" s="3" t="str">
        <f>IFERROR(VLOOKUP(Orders!$B1786,Returns!$B:$C,2,0),"No")</f>
        <v>No</v>
      </c>
      <c r="X1786" s="3" t="str">
        <f>IFERROR((INDEX(Returns!$C$2:$C$801, MATCH(B1786, Returns!$B$2:$B$801, 0))), "No")</f>
        <v>No</v>
      </c>
    </row>
    <row r="1787" spans="1:24">
      <c r="A1787" s="1">
        <v>1786</v>
      </c>
      <c r="B1787" t="s">
        <v>7031</v>
      </c>
      <c r="C1787" s="2">
        <v>43730</v>
      </c>
      <c r="D1787" s="2">
        <v>43734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  <c r="V1787" s="3" t="str">
        <f>IF(M1787=People!$B$2, People!$A$2, IF(M1787=People!$B$3, People!$A$3, IF(M1787=People!$B$4, People!$A$4, IF(M1787=People!$B$5, People!$A$5, 0))))</f>
        <v>Kelly Williams</v>
      </c>
      <c r="W1787" s="3" t="str">
        <f>IFERROR(VLOOKUP(Orders!$B1787,Returns!$B:$C,2,0),"No")</f>
        <v>No</v>
      </c>
      <c r="X1787" s="3" t="str">
        <f>IFERROR((INDEX(Returns!$C$2:$C$801, MATCH(B1787, Returns!$B$2:$B$801, 0))), "No")</f>
        <v>No</v>
      </c>
    </row>
    <row r="1788" spans="1:24">
      <c r="A1788" s="1">
        <v>1787</v>
      </c>
      <c r="B1788" t="s">
        <v>7031</v>
      </c>
      <c r="C1788" s="2">
        <v>43730</v>
      </c>
      <c r="D1788" s="2">
        <v>43734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  <c r="V1788" s="3" t="str">
        <f>IF(M1788=People!$B$2, People!$A$2, IF(M1788=People!$B$3, People!$A$3, IF(M1788=People!$B$4, People!$A$4, IF(M1788=People!$B$5, People!$A$5, 0))))</f>
        <v>Kelly Williams</v>
      </c>
      <c r="W1788" s="3" t="str">
        <f>IFERROR(VLOOKUP(Orders!$B1788,Returns!$B:$C,2,0),"No")</f>
        <v>No</v>
      </c>
      <c r="X1788" s="3" t="str">
        <f>IFERROR((INDEX(Returns!$C$2:$C$801, MATCH(B1788, Returns!$B$2:$B$801, 0))), "No")</f>
        <v>No</v>
      </c>
    </row>
    <row r="1789" spans="1:24">
      <c r="A1789" s="1">
        <v>1788</v>
      </c>
      <c r="B1789" t="s">
        <v>7032</v>
      </c>
      <c r="C1789" s="2">
        <v>42781</v>
      </c>
      <c r="D1789" s="2">
        <v>42785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  <c r="V1789" s="3" t="str">
        <f>IF(M1789=People!$B$2, People!$A$2, IF(M1789=People!$B$3, People!$A$3, IF(M1789=People!$B$4, People!$A$4, IF(M1789=People!$B$5, People!$A$5, 0))))</f>
        <v>Kelly Williams</v>
      </c>
      <c r="W1789" s="3" t="str">
        <f>IFERROR(VLOOKUP(Orders!$B1789,Returns!$B:$C,2,0),"No")</f>
        <v>No</v>
      </c>
      <c r="X1789" s="3" t="str">
        <f>IFERROR((INDEX(Returns!$C$2:$C$801, MATCH(B1789, Returns!$B$2:$B$801, 0))), "No")</f>
        <v>No</v>
      </c>
    </row>
    <row r="1790" spans="1:24">
      <c r="A1790" s="1">
        <v>1789</v>
      </c>
      <c r="B1790" t="s">
        <v>7032</v>
      </c>
      <c r="C1790" s="2">
        <v>42781</v>
      </c>
      <c r="D1790" s="2">
        <v>42785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  <c r="V1790" s="3" t="str">
        <f>IF(M1790=People!$B$2, People!$A$2, IF(M1790=People!$B$3, People!$A$3, IF(M1790=People!$B$4, People!$A$4, IF(M1790=People!$B$5, People!$A$5, 0))))</f>
        <v>Kelly Williams</v>
      </c>
      <c r="W1790" s="3" t="str">
        <f>IFERROR(VLOOKUP(Orders!$B1790,Returns!$B:$C,2,0),"No")</f>
        <v>No</v>
      </c>
      <c r="X1790" s="3" t="str">
        <f>IFERROR((INDEX(Returns!$C$2:$C$801, MATCH(B1790, Returns!$B$2:$B$801, 0))), "No")</f>
        <v>No</v>
      </c>
    </row>
    <row r="1791" spans="1:24">
      <c r="A1791" s="1">
        <v>1790</v>
      </c>
      <c r="B1791" t="s">
        <v>7032</v>
      </c>
      <c r="C1791" s="2">
        <v>42781</v>
      </c>
      <c r="D1791" s="2">
        <v>42785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  <c r="V1791" s="3" t="str">
        <f>IF(M1791=People!$B$2, People!$A$2, IF(M1791=People!$B$3, People!$A$3, IF(M1791=People!$B$4, People!$A$4, IF(M1791=People!$B$5, People!$A$5, 0))))</f>
        <v>Kelly Williams</v>
      </c>
      <c r="W1791" s="3" t="str">
        <f>IFERROR(VLOOKUP(Orders!$B1791,Returns!$B:$C,2,0),"No")</f>
        <v>No</v>
      </c>
      <c r="X1791" s="3" t="str">
        <f>IFERROR((INDEX(Returns!$C$2:$C$801, MATCH(B1791, Returns!$B$2:$B$801, 0))), "No")</f>
        <v>No</v>
      </c>
    </row>
    <row r="1792" spans="1:24">
      <c r="A1792" s="1">
        <v>1791</v>
      </c>
      <c r="B1792" t="s">
        <v>7033</v>
      </c>
      <c r="C1792" s="2">
        <v>42643</v>
      </c>
      <c r="D1792" s="2">
        <v>42647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  <c r="V1792" s="3" t="str">
        <f>IF(M1792=People!$B$2, People!$A$2, IF(M1792=People!$B$3, People!$A$3, IF(M1792=People!$B$4, People!$A$4, IF(M1792=People!$B$5, People!$A$5, 0))))</f>
        <v>Chuck Magee</v>
      </c>
      <c r="W1792" s="3" t="str">
        <f>IFERROR(VLOOKUP(Orders!$B1792,Returns!$B:$C,2,0),"No")</f>
        <v>No</v>
      </c>
      <c r="X1792" s="3" t="str">
        <f>IFERROR((INDEX(Returns!$C$2:$C$801, MATCH(B1792, Returns!$B$2:$B$801, 0))), "No")</f>
        <v>No</v>
      </c>
    </row>
    <row r="1793" spans="1:24">
      <c r="A1793" s="1">
        <v>1792</v>
      </c>
      <c r="B1793" t="s">
        <v>7034</v>
      </c>
      <c r="C1793" s="2">
        <v>42705</v>
      </c>
      <c r="D1793" s="2">
        <v>42707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  <c r="V1793" s="3" t="str">
        <f>IF(M1793=People!$B$2, People!$A$2, IF(M1793=People!$B$3, People!$A$3, IF(M1793=People!$B$4, People!$A$4, IF(M1793=People!$B$5, People!$A$5, 0))))</f>
        <v>Kelly Williams</v>
      </c>
      <c r="W1793" s="3" t="str">
        <f>IFERROR(VLOOKUP(Orders!$B1793,Returns!$B:$C,2,0),"No")</f>
        <v>No</v>
      </c>
      <c r="X1793" s="3" t="str">
        <f>IFERROR((INDEX(Returns!$C$2:$C$801, MATCH(B1793, Returns!$B$2:$B$801, 0))), "No")</f>
        <v>No</v>
      </c>
    </row>
    <row r="1794" spans="1:24">
      <c r="A1794" s="1">
        <v>1793</v>
      </c>
      <c r="B1794" t="s">
        <v>7034</v>
      </c>
      <c r="C1794" s="2">
        <v>42705</v>
      </c>
      <c r="D1794" s="2">
        <v>42707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  <c r="V1794" s="3" t="str">
        <f>IF(M1794=People!$B$2, People!$A$2, IF(M1794=People!$B$3, People!$A$3, IF(M1794=People!$B$4, People!$A$4, IF(M1794=People!$B$5, People!$A$5, 0))))</f>
        <v>Kelly Williams</v>
      </c>
      <c r="W1794" s="3" t="str">
        <f>IFERROR(VLOOKUP(Orders!$B1794,Returns!$B:$C,2,0),"No")</f>
        <v>No</v>
      </c>
      <c r="X1794" s="3" t="str">
        <f>IFERROR((INDEX(Returns!$C$2:$C$801, MATCH(B1794, Returns!$B$2:$B$801, 0))), "No")</f>
        <v>No</v>
      </c>
    </row>
    <row r="1795" spans="1:24">
      <c r="A1795" s="1">
        <v>1794</v>
      </c>
      <c r="B1795" t="s">
        <v>7035</v>
      </c>
      <c r="C1795" s="2">
        <v>42712</v>
      </c>
      <c r="D1795" s="2">
        <v>42717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  <c r="V1795" s="3" t="str">
        <f>IF(M1795=People!$B$2, People!$A$2, IF(M1795=People!$B$3, People!$A$3, IF(M1795=People!$B$4, People!$A$4, IF(M1795=People!$B$5, People!$A$5, 0))))</f>
        <v>Kelly Williams</v>
      </c>
      <c r="W1795" s="3" t="str">
        <f>IFERROR(VLOOKUP(Orders!$B1795,Returns!$B:$C,2,0),"No")</f>
        <v>No</v>
      </c>
      <c r="X1795" s="3" t="str">
        <f>IFERROR((INDEX(Returns!$C$2:$C$801, MATCH(B1795, Returns!$B$2:$B$801, 0))), "No")</f>
        <v>No</v>
      </c>
    </row>
    <row r="1796" spans="1:24">
      <c r="A1796" s="1">
        <v>1795</v>
      </c>
      <c r="B1796" t="s">
        <v>7036</v>
      </c>
      <c r="C1796" s="2">
        <v>43348</v>
      </c>
      <c r="D1796" s="2">
        <v>43353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  <c r="V1796" s="3" t="str">
        <f>IF(M1796=People!$B$2, People!$A$2, IF(M1796=People!$B$3, People!$A$3, IF(M1796=People!$B$4, People!$A$4, IF(M1796=People!$B$5, People!$A$5, 0))))</f>
        <v>Kelly Williams</v>
      </c>
      <c r="W1796" s="3" t="str">
        <f>IFERROR(VLOOKUP(Orders!$B1796,Returns!$B:$C,2,0),"No")</f>
        <v>No</v>
      </c>
      <c r="X1796" s="3" t="str">
        <f>IFERROR((INDEX(Returns!$C$2:$C$801, MATCH(B1796, Returns!$B$2:$B$801, 0))), "No")</f>
        <v>No</v>
      </c>
    </row>
    <row r="1797" spans="1:24">
      <c r="A1797" s="1">
        <v>1796</v>
      </c>
      <c r="B1797" t="s">
        <v>7037</v>
      </c>
      <c r="C1797" s="2">
        <v>43704</v>
      </c>
      <c r="D1797" s="2">
        <v>43707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  <c r="V1797" s="3" t="str">
        <f>IF(M1797=People!$B$2, People!$A$2, IF(M1797=People!$B$3, People!$A$3, IF(M1797=People!$B$4, People!$A$4, IF(M1797=People!$B$5, People!$A$5, 0))))</f>
        <v>Chuck Magee</v>
      </c>
      <c r="W1797" s="3" t="str">
        <f>IFERROR(VLOOKUP(Orders!$B1797,Returns!$B:$C,2,0),"No")</f>
        <v>No</v>
      </c>
      <c r="X1797" s="3" t="str">
        <f>IFERROR((INDEX(Returns!$C$2:$C$801, MATCH(B1797, Returns!$B$2:$B$801, 0))), "No")</f>
        <v>No</v>
      </c>
    </row>
    <row r="1798" spans="1:24">
      <c r="A1798" s="1">
        <v>1797</v>
      </c>
      <c r="B1798" t="s">
        <v>7037</v>
      </c>
      <c r="C1798" s="2">
        <v>43704</v>
      </c>
      <c r="D1798" s="2">
        <v>43707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  <c r="V1798" s="3" t="str">
        <f>IF(M1798=People!$B$2, People!$A$2, IF(M1798=People!$B$3, People!$A$3, IF(M1798=People!$B$4, People!$A$4, IF(M1798=People!$B$5, People!$A$5, 0))))</f>
        <v>Chuck Magee</v>
      </c>
      <c r="W1798" s="3" t="str">
        <f>IFERROR(VLOOKUP(Orders!$B1798,Returns!$B:$C,2,0),"No")</f>
        <v>No</v>
      </c>
      <c r="X1798" s="3" t="str">
        <f>IFERROR((INDEX(Returns!$C$2:$C$801, MATCH(B1798, Returns!$B$2:$B$801, 0))), "No")</f>
        <v>No</v>
      </c>
    </row>
    <row r="1799" spans="1:24">
      <c r="A1799" s="1">
        <v>1798</v>
      </c>
      <c r="B1799" t="s">
        <v>7037</v>
      </c>
      <c r="C1799" s="2">
        <v>43704</v>
      </c>
      <c r="D1799" s="2">
        <v>43707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  <c r="V1799" s="3" t="str">
        <f>IF(M1799=People!$B$2, People!$A$2, IF(M1799=People!$B$3, People!$A$3, IF(M1799=People!$B$4, People!$A$4, IF(M1799=People!$B$5, People!$A$5, 0))))</f>
        <v>Chuck Magee</v>
      </c>
      <c r="W1799" s="3" t="str">
        <f>IFERROR(VLOOKUP(Orders!$B1799,Returns!$B:$C,2,0),"No")</f>
        <v>No</v>
      </c>
      <c r="X1799" s="3" t="str">
        <f>IFERROR((INDEX(Returns!$C$2:$C$801, MATCH(B1799, Returns!$B$2:$B$801, 0))), "No")</f>
        <v>No</v>
      </c>
    </row>
    <row r="1800" spans="1:24">
      <c r="A1800" s="1">
        <v>1799</v>
      </c>
      <c r="B1800" t="s">
        <v>7038</v>
      </c>
      <c r="C1800" s="2">
        <v>43288</v>
      </c>
      <c r="D1800" s="2">
        <v>43292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  <c r="V1800" s="3" t="str">
        <f>IF(M1800=People!$B$2, People!$A$2, IF(M1800=People!$B$3, People!$A$3, IF(M1800=People!$B$4, People!$A$4, IF(M1800=People!$B$5, People!$A$5, 0))))</f>
        <v>Anna Andreadi</v>
      </c>
      <c r="W1800" s="3" t="str">
        <f>IFERROR(VLOOKUP(Orders!$B1800,Returns!$B:$C,2,0),"No")</f>
        <v>No</v>
      </c>
      <c r="X1800" s="3" t="str">
        <f>IFERROR((INDEX(Returns!$C$2:$C$801, MATCH(B1800, Returns!$B$2:$B$801, 0))), "No")</f>
        <v>No</v>
      </c>
    </row>
    <row r="1801" spans="1:24">
      <c r="A1801" s="1">
        <v>1800</v>
      </c>
      <c r="B1801" t="s">
        <v>7039</v>
      </c>
      <c r="C1801" s="2">
        <v>43320</v>
      </c>
      <c r="D1801" s="2">
        <v>43322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  <c r="V1801" s="3" t="str">
        <f>IF(M1801=People!$B$2, People!$A$2, IF(M1801=People!$B$3, People!$A$3, IF(M1801=People!$B$4, People!$A$4, IF(M1801=People!$B$5, People!$A$5, 0))))</f>
        <v>Kelly Williams</v>
      </c>
      <c r="W1801" s="3" t="str">
        <f>IFERROR(VLOOKUP(Orders!$B1801,Returns!$B:$C,2,0),"No")</f>
        <v>No</v>
      </c>
      <c r="X1801" s="3" t="str">
        <f>IFERROR((INDEX(Returns!$C$2:$C$801, MATCH(B1801, Returns!$B$2:$B$801, 0))), "No")</f>
        <v>No</v>
      </c>
    </row>
    <row r="1802" spans="1:24">
      <c r="A1802" s="1">
        <v>1801</v>
      </c>
      <c r="B1802" t="s">
        <v>7039</v>
      </c>
      <c r="C1802" s="2">
        <v>43320</v>
      </c>
      <c r="D1802" s="2">
        <v>43322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  <c r="V1802" s="3" t="str">
        <f>IF(M1802=People!$B$2, People!$A$2, IF(M1802=People!$B$3, People!$A$3, IF(M1802=People!$B$4, People!$A$4, IF(M1802=People!$B$5, People!$A$5, 0))))</f>
        <v>Kelly Williams</v>
      </c>
      <c r="W1802" s="3" t="str">
        <f>IFERROR(VLOOKUP(Orders!$B1802,Returns!$B:$C,2,0),"No")</f>
        <v>No</v>
      </c>
      <c r="X1802" s="3" t="str">
        <f>IFERROR((INDEX(Returns!$C$2:$C$801, MATCH(B1802, Returns!$B$2:$B$801, 0))), "No")</f>
        <v>No</v>
      </c>
    </row>
    <row r="1803" spans="1:24">
      <c r="A1803" s="1">
        <v>1802</v>
      </c>
      <c r="B1803" t="s">
        <v>7040</v>
      </c>
      <c r="C1803" s="2">
        <v>43417</v>
      </c>
      <c r="D1803" s="2">
        <v>43423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  <c r="V1803" s="3" t="str">
        <f>IF(M1803=People!$B$2, People!$A$2, IF(M1803=People!$B$3, People!$A$3, IF(M1803=People!$B$4, People!$A$4, IF(M1803=People!$B$5, People!$A$5, 0))))</f>
        <v>Anna Andreadi</v>
      </c>
      <c r="W1803" s="3" t="str">
        <f>IFERROR(VLOOKUP(Orders!$B1803,Returns!$B:$C,2,0),"No")</f>
        <v>No</v>
      </c>
      <c r="X1803" s="3" t="str">
        <f>IFERROR((INDEX(Returns!$C$2:$C$801, MATCH(B1803, Returns!$B$2:$B$801, 0))), "No")</f>
        <v>No</v>
      </c>
    </row>
    <row r="1804" spans="1:24">
      <c r="A1804" s="1">
        <v>1803</v>
      </c>
      <c r="B1804" t="s">
        <v>7041</v>
      </c>
      <c r="C1804" s="2">
        <v>43730</v>
      </c>
      <c r="D1804" s="2">
        <v>43734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  <c r="V1804" s="3" t="str">
        <f>IF(M1804=People!$B$2, People!$A$2, IF(M1804=People!$B$3, People!$A$3, IF(M1804=People!$B$4, People!$A$4, IF(M1804=People!$B$5, People!$A$5, 0))))</f>
        <v>Chuck Magee</v>
      </c>
      <c r="W1804" s="3" t="str">
        <f>IFERROR(VLOOKUP(Orders!$B1804,Returns!$B:$C,2,0),"No")</f>
        <v>No</v>
      </c>
      <c r="X1804" s="3" t="str">
        <f>IFERROR((INDEX(Returns!$C$2:$C$801, MATCH(B1804, Returns!$B$2:$B$801, 0))), "No")</f>
        <v>No</v>
      </c>
    </row>
    <row r="1805" spans="1:24">
      <c r="A1805" s="1">
        <v>1804</v>
      </c>
      <c r="B1805" t="s">
        <v>7041</v>
      </c>
      <c r="C1805" s="2">
        <v>43730</v>
      </c>
      <c r="D1805" s="2">
        <v>43734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  <c r="V1805" s="3" t="str">
        <f>IF(M1805=People!$B$2, People!$A$2, IF(M1805=People!$B$3, People!$A$3, IF(M1805=People!$B$4, People!$A$4, IF(M1805=People!$B$5, People!$A$5, 0))))</f>
        <v>Chuck Magee</v>
      </c>
      <c r="W1805" s="3" t="str">
        <f>IFERROR(VLOOKUP(Orders!$B1805,Returns!$B:$C,2,0),"No")</f>
        <v>No</v>
      </c>
      <c r="X1805" s="3" t="str">
        <f>IFERROR((INDEX(Returns!$C$2:$C$801, MATCH(B1805, Returns!$B$2:$B$801, 0))), "No")</f>
        <v>No</v>
      </c>
    </row>
    <row r="1806" spans="1:24">
      <c r="A1806" s="1">
        <v>1805</v>
      </c>
      <c r="B1806" t="s">
        <v>7041</v>
      </c>
      <c r="C1806" s="2">
        <v>43730</v>
      </c>
      <c r="D1806" s="2">
        <v>43734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  <c r="V1806" s="3" t="str">
        <f>IF(M1806=People!$B$2, People!$A$2, IF(M1806=People!$B$3, People!$A$3, IF(M1806=People!$B$4, People!$A$4, IF(M1806=People!$B$5, People!$A$5, 0))))</f>
        <v>Chuck Magee</v>
      </c>
      <c r="W1806" s="3" t="str">
        <f>IFERROR(VLOOKUP(Orders!$B1806,Returns!$B:$C,2,0),"No")</f>
        <v>No</v>
      </c>
      <c r="X1806" s="3" t="str">
        <f>IFERROR((INDEX(Returns!$C$2:$C$801, MATCH(B1806, Returns!$B$2:$B$801, 0))), "No")</f>
        <v>No</v>
      </c>
    </row>
    <row r="1807" spans="1:24">
      <c r="A1807" s="1">
        <v>1806</v>
      </c>
      <c r="B1807" t="s">
        <v>7042</v>
      </c>
      <c r="C1807" s="2">
        <v>43459</v>
      </c>
      <c r="D1807" s="2">
        <v>43462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  <c r="V1807" s="3" t="str">
        <f>IF(M1807=People!$B$2, People!$A$2, IF(M1807=People!$B$3, People!$A$3, IF(M1807=People!$B$4, People!$A$4, IF(M1807=People!$B$5, People!$A$5, 0))))</f>
        <v>Anna Andreadi</v>
      </c>
      <c r="W1807" s="3" t="str">
        <f>IFERROR(VLOOKUP(Orders!$B1807,Returns!$B:$C,2,0),"No")</f>
        <v>No</v>
      </c>
      <c r="X1807" s="3" t="str">
        <f>IFERROR((INDEX(Returns!$C$2:$C$801, MATCH(B1807, Returns!$B$2:$B$801, 0))), "No")</f>
        <v>No</v>
      </c>
    </row>
    <row r="1808" spans="1:24">
      <c r="A1808" s="1">
        <v>1807</v>
      </c>
      <c r="B1808" t="s">
        <v>7042</v>
      </c>
      <c r="C1808" s="2">
        <v>43459</v>
      </c>
      <c r="D1808" s="2">
        <v>43462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  <c r="V1808" s="3" t="str">
        <f>IF(M1808=People!$B$2, People!$A$2, IF(M1808=People!$B$3, People!$A$3, IF(M1808=People!$B$4, People!$A$4, IF(M1808=People!$B$5, People!$A$5, 0))))</f>
        <v>Anna Andreadi</v>
      </c>
      <c r="W1808" s="3" t="str">
        <f>IFERROR(VLOOKUP(Orders!$B1808,Returns!$B:$C,2,0),"No")</f>
        <v>No</v>
      </c>
      <c r="X1808" s="3" t="str">
        <f>IFERROR((INDEX(Returns!$C$2:$C$801, MATCH(B1808, Returns!$B$2:$B$801, 0))), "No")</f>
        <v>No</v>
      </c>
    </row>
    <row r="1809" spans="1:24">
      <c r="A1809" s="1">
        <v>1808</v>
      </c>
      <c r="B1809" t="s">
        <v>7042</v>
      </c>
      <c r="C1809" s="2">
        <v>43459</v>
      </c>
      <c r="D1809" s="2">
        <v>43462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  <c r="V1809" s="3" t="str">
        <f>IF(M1809=People!$B$2, People!$A$2, IF(M1809=People!$B$3, People!$A$3, IF(M1809=People!$B$4, People!$A$4, IF(M1809=People!$B$5, People!$A$5, 0))))</f>
        <v>Anna Andreadi</v>
      </c>
      <c r="W1809" s="3" t="str">
        <f>IFERROR(VLOOKUP(Orders!$B1809,Returns!$B:$C,2,0),"No")</f>
        <v>No</v>
      </c>
      <c r="X1809" s="3" t="str">
        <f>IFERROR((INDEX(Returns!$C$2:$C$801, MATCH(B1809, Returns!$B$2:$B$801, 0))), "No")</f>
        <v>No</v>
      </c>
    </row>
    <row r="1810" spans="1:24">
      <c r="A1810" s="1">
        <v>1809</v>
      </c>
      <c r="B1810" t="s">
        <v>7043</v>
      </c>
      <c r="C1810" s="2">
        <v>43142</v>
      </c>
      <c r="D1810" s="2">
        <v>43144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  <c r="V1810" s="3" t="str">
        <f>IF(M1810=People!$B$2, People!$A$2, IF(M1810=People!$B$3, People!$A$3, IF(M1810=People!$B$4, People!$A$4, IF(M1810=People!$B$5, People!$A$5, 0))))</f>
        <v>Kelly Williams</v>
      </c>
      <c r="W1810" s="3" t="str">
        <f>IFERROR(VLOOKUP(Orders!$B1810,Returns!$B:$C,2,0),"No")</f>
        <v>No</v>
      </c>
      <c r="X1810" s="3" t="str">
        <f>IFERROR((INDEX(Returns!$C$2:$C$801, MATCH(B1810, Returns!$B$2:$B$801, 0))), "No")</f>
        <v>No</v>
      </c>
    </row>
    <row r="1811" spans="1:24">
      <c r="A1811" s="1">
        <v>1810</v>
      </c>
      <c r="B1811" t="s">
        <v>7044</v>
      </c>
      <c r="C1811" s="2">
        <v>43396</v>
      </c>
      <c r="D1811" s="2">
        <v>43402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  <c r="V1811" s="3" t="str">
        <f>IF(M1811=People!$B$2, People!$A$2, IF(M1811=People!$B$3, People!$A$3, IF(M1811=People!$B$4, People!$A$4, IF(M1811=People!$B$5, People!$A$5, 0))))</f>
        <v>Kelly Williams</v>
      </c>
      <c r="W1811" s="3" t="str">
        <f>IFERROR(VLOOKUP(Orders!$B1811,Returns!$B:$C,2,0),"No")</f>
        <v>No</v>
      </c>
      <c r="X1811" s="3" t="str">
        <f>IFERROR((INDEX(Returns!$C$2:$C$801, MATCH(B1811, Returns!$B$2:$B$801, 0))), "No")</f>
        <v>No</v>
      </c>
    </row>
    <row r="1812" spans="1:24">
      <c r="A1812" s="1">
        <v>1811</v>
      </c>
      <c r="B1812" t="s">
        <v>7044</v>
      </c>
      <c r="C1812" s="2">
        <v>43396</v>
      </c>
      <c r="D1812" s="2">
        <v>43402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  <c r="V1812" s="3" t="str">
        <f>IF(M1812=People!$B$2, People!$A$2, IF(M1812=People!$B$3, People!$A$3, IF(M1812=People!$B$4, People!$A$4, IF(M1812=People!$B$5, People!$A$5, 0))))</f>
        <v>Kelly Williams</v>
      </c>
      <c r="W1812" s="3" t="str">
        <f>IFERROR(VLOOKUP(Orders!$B1812,Returns!$B:$C,2,0),"No")</f>
        <v>No</v>
      </c>
      <c r="X1812" s="3" t="str">
        <f>IFERROR((INDEX(Returns!$C$2:$C$801, MATCH(B1812, Returns!$B$2:$B$801, 0))), "No")</f>
        <v>No</v>
      </c>
    </row>
    <row r="1813" spans="1:24">
      <c r="A1813" s="1">
        <v>1812</v>
      </c>
      <c r="B1813" t="s">
        <v>7045</v>
      </c>
      <c r="C1813" s="2">
        <v>42530</v>
      </c>
      <c r="D1813" s="2">
        <v>42532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  <c r="V1813" s="3" t="str">
        <f>IF(M1813=People!$B$2, People!$A$2, IF(M1813=People!$B$3, People!$A$3, IF(M1813=People!$B$4, People!$A$4, IF(M1813=People!$B$5, People!$A$5, 0))))</f>
        <v>Cassandra Brandow</v>
      </c>
      <c r="W1813" s="3" t="str">
        <f>IFERROR(VLOOKUP(Orders!$B1813,Returns!$B:$C,2,0),"No")</f>
        <v>No</v>
      </c>
      <c r="X1813" s="3" t="str">
        <f>IFERROR((INDEX(Returns!$C$2:$C$801, MATCH(B1813, Returns!$B$2:$B$801, 0))), "No")</f>
        <v>No</v>
      </c>
    </row>
    <row r="1814" spans="1:24">
      <c r="A1814" s="1">
        <v>1813</v>
      </c>
      <c r="B1814" t="s">
        <v>7046</v>
      </c>
      <c r="C1814" s="2">
        <v>43789</v>
      </c>
      <c r="D1814" s="2">
        <v>43795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  <c r="V1814" s="3" t="str">
        <f>IF(M1814=People!$B$2, People!$A$2, IF(M1814=People!$B$3, People!$A$3, IF(M1814=People!$B$4, People!$A$4, IF(M1814=People!$B$5, People!$A$5, 0))))</f>
        <v>Chuck Magee</v>
      </c>
      <c r="W1814" s="3" t="str">
        <f>IFERROR(VLOOKUP(Orders!$B1814,Returns!$B:$C,2,0),"No")</f>
        <v>No</v>
      </c>
      <c r="X1814" s="3" t="str">
        <f>IFERROR((INDEX(Returns!$C$2:$C$801, MATCH(B1814, Returns!$B$2:$B$801, 0))), "No")</f>
        <v>No</v>
      </c>
    </row>
    <row r="1815" spans="1:24">
      <c r="A1815" s="1">
        <v>1814</v>
      </c>
      <c r="B1815" t="s">
        <v>7046</v>
      </c>
      <c r="C1815" s="2">
        <v>43789</v>
      </c>
      <c r="D1815" s="2">
        <v>43795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  <c r="V1815" s="3" t="str">
        <f>IF(M1815=People!$B$2, People!$A$2, IF(M1815=People!$B$3, People!$A$3, IF(M1815=People!$B$4, People!$A$4, IF(M1815=People!$B$5, People!$A$5, 0))))</f>
        <v>Chuck Magee</v>
      </c>
      <c r="W1815" s="3" t="str">
        <f>IFERROR(VLOOKUP(Orders!$B1815,Returns!$B:$C,2,0),"No")</f>
        <v>No</v>
      </c>
      <c r="X1815" s="3" t="str">
        <f>IFERROR((INDEX(Returns!$C$2:$C$801, MATCH(B1815, Returns!$B$2:$B$801, 0))), "No")</f>
        <v>No</v>
      </c>
    </row>
    <row r="1816" spans="1:24">
      <c r="A1816" s="1">
        <v>1815</v>
      </c>
      <c r="B1816" t="s">
        <v>7047</v>
      </c>
      <c r="C1816" s="2">
        <v>42992</v>
      </c>
      <c r="D1816" s="2">
        <v>42996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  <c r="V1816" s="3" t="str">
        <f>IF(M1816=People!$B$2, People!$A$2, IF(M1816=People!$B$3, People!$A$3, IF(M1816=People!$B$4, People!$A$4, IF(M1816=People!$B$5, People!$A$5, 0))))</f>
        <v>Anna Andreadi</v>
      </c>
      <c r="W1816" s="3" t="str">
        <f>IFERROR(VLOOKUP(Orders!$B1816,Returns!$B:$C,2,0),"No")</f>
        <v>No</v>
      </c>
      <c r="X1816" s="3" t="str">
        <f>IFERROR((INDEX(Returns!$C$2:$C$801, MATCH(B1816, Returns!$B$2:$B$801, 0))), "No")</f>
        <v>No</v>
      </c>
    </row>
    <row r="1817" spans="1:24">
      <c r="A1817" s="1">
        <v>1816</v>
      </c>
      <c r="B1817" t="s">
        <v>7048</v>
      </c>
      <c r="C1817" s="2">
        <v>42890</v>
      </c>
      <c r="D1817" s="2">
        <v>42890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  <c r="V1817" s="3" t="str">
        <f>IF(M1817=People!$B$2, People!$A$2, IF(M1817=People!$B$3, People!$A$3, IF(M1817=People!$B$4, People!$A$4, IF(M1817=People!$B$5, People!$A$5, 0))))</f>
        <v>Anna Andreadi</v>
      </c>
      <c r="W1817" s="3" t="str">
        <f>IFERROR(VLOOKUP(Orders!$B1817,Returns!$B:$C,2,0),"No")</f>
        <v>No</v>
      </c>
      <c r="X1817" s="3" t="str">
        <f>IFERROR((INDEX(Returns!$C$2:$C$801, MATCH(B1817, Returns!$B$2:$B$801, 0))), "No")</f>
        <v>No</v>
      </c>
    </row>
    <row r="1818" spans="1:24">
      <c r="A1818" s="1">
        <v>1817</v>
      </c>
      <c r="B1818" t="s">
        <v>7048</v>
      </c>
      <c r="C1818" s="2">
        <v>42890</v>
      </c>
      <c r="D1818" s="2">
        <v>42890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  <c r="V1818" s="3" t="str">
        <f>IF(M1818=People!$B$2, People!$A$2, IF(M1818=People!$B$3, People!$A$3, IF(M1818=People!$B$4, People!$A$4, IF(M1818=People!$B$5, People!$A$5, 0))))</f>
        <v>Anna Andreadi</v>
      </c>
      <c r="W1818" s="3" t="str">
        <f>IFERROR(VLOOKUP(Orders!$B1818,Returns!$B:$C,2,0),"No")</f>
        <v>No</v>
      </c>
      <c r="X1818" s="3" t="str">
        <f>IFERROR((INDEX(Returns!$C$2:$C$801, MATCH(B1818, Returns!$B$2:$B$801, 0))), "No")</f>
        <v>No</v>
      </c>
    </row>
    <row r="1819" spans="1:24">
      <c r="A1819" s="1">
        <v>1818</v>
      </c>
      <c r="B1819" t="s">
        <v>7049</v>
      </c>
      <c r="C1819" s="2">
        <v>43082</v>
      </c>
      <c r="D1819" s="2">
        <v>43084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3" t="str">
        <f>IF(M1819=People!$B$2, People!$A$2, IF(M1819=People!$B$3, People!$A$3, IF(M1819=People!$B$4, People!$A$4, IF(M1819=People!$B$5, People!$A$5, 0))))</f>
        <v>Anna Andreadi</v>
      </c>
      <c r="W1819" s="3" t="str">
        <f>IFERROR(VLOOKUP(Orders!$B1819,Returns!$B:$C,2,0),"No")</f>
        <v>No</v>
      </c>
      <c r="X1819" s="3" t="str">
        <f>IFERROR((INDEX(Returns!$C$2:$C$801, MATCH(B1819, Returns!$B$2:$B$801, 0))), "No")</f>
        <v>No</v>
      </c>
    </row>
    <row r="1820" spans="1:24">
      <c r="A1820" s="1">
        <v>1819</v>
      </c>
      <c r="B1820" t="s">
        <v>7050</v>
      </c>
      <c r="C1820" s="2">
        <v>42515</v>
      </c>
      <c r="D1820" s="2">
        <v>42519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  <c r="V1820" s="3" t="str">
        <f>IF(M1820=People!$B$2, People!$A$2, IF(M1820=People!$B$3, People!$A$3, IF(M1820=People!$B$4, People!$A$4, IF(M1820=People!$B$5, People!$A$5, 0))))</f>
        <v>Kelly Williams</v>
      </c>
      <c r="W1820" s="3" t="str">
        <f>IFERROR(VLOOKUP(Orders!$B1820,Returns!$B:$C,2,0),"No")</f>
        <v>No</v>
      </c>
      <c r="X1820" s="3" t="str">
        <f>IFERROR((INDEX(Returns!$C$2:$C$801, MATCH(B1820, Returns!$B$2:$B$801, 0))), "No")</f>
        <v>No</v>
      </c>
    </row>
    <row r="1821" spans="1:24">
      <c r="A1821" s="1">
        <v>1820</v>
      </c>
      <c r="B1821" t="s">
        <v>7050</v>
      </c>
      <c r="C1821" s="2">
        <v>42515</v>
      </c>
      <c r="D1821" s="2">
        <v>42519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  <c r="V1821" s="3" t="str">
        <f>IF(M1821=People!$B$2, People!$A$2, IF(M1821=People!$B$3, People!$A$3, IF(M1821=People!$B$4, People!$A$4, IF(M1821=People!$B$5, People!$A$5, 0))))</f>
        <v>Kelly Williams</v>
      </c>
      <c r="W1821" s="3" t="str">
        <f>IFERROR(VLOOKUP(Orders!$B1821,Returns!$B:$C,2,0),"No")</f>
        <v>No</v>
      </c>
      <c r="X1821" s="3" t="str">
        <f>IFERROR((INDEX(Returns!$C$2:$C$801, MATCH(B1821, Returns!$B$2:$B$801, 0))), "No")</f>
        <v>No</v>
      </c>
    </row>
    <row r="1822" spans="1:24">
      <c r="A1822" s="1">
        <v>1821</v>
      </c>
      <c r="B1822" t="s">
        <v>7051</v>
      </c>
      <c r="C1822" s="2">
        <v>43147</v>
      </c>
      <c r="D1822" s="2">
        <v>43151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  <c r="V1822" s="3" t="str">
        <f>IF(M1822=People!$B$2, People!$A$2, IF(M1822=People!$B$3, People!$A$3, IF(M1822=People!$B$4, People!$A$4, IF(M1822=People!$B$5, People!$A$5, 0))))</f>
        <v>Kelly Williams</v>
      </c>
      <c r="W1822" s="3" t="str">
        <f>IFERROR(VLOOKUP(Orders!$B1822,Returns!$B:$C,2,0),"No")</f>
        <v>No</v>
      </c>
      <c r="X1822" s="3" t="str">
        <f>IFERROR((INDEX(Returns!$C$2:$C$801, MATCH(B1822, Returns!$B$2:$B$801, 0))), "No")</f>
        <v>No</v>
      </c>
    </row>
    <row r="1823" spans="1:24">
      <c r="A1823" s="1">
        <v>1822</v>
      </c>
      <c r="B1823" t="s">
        <v>7051</v>
      </c>
      <c r="C1823" s="2">
        <v>43147</v>
      </c>
      <c r="D1823" s="2">
        <v>43151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  <c r="V1823" s="3" t="str">
        <f>IF(M1823=People!$B$2, People!$A$2, IF(M1823=People!$B$3, People!$A$3, IF(M1823=People!$B$4, People!$A$4, IF(M1823=People!$B$5, People!$A$5, 0))))</f>
        <v>Kelly Williams</v>
      </c>
      <c r="W1823" s="3" t="str">
        <f>IFERROR(VLOOKUP(Orders!$B1823,Returns!$B:$C,2,0),"No")</f>
        <v>No</v>
      </c>
      <c r="X1823" s="3" t="str">
        <f>IFERROR((INDEX(Returns!$C$2:$C$801, MATCH(B1823, Returns!$B$2:$B$801, 0))), "No")</f>
        <v>No</v>
      </c>
    </row>
    <row r="1824" spans="1:24">
      <c r="A1824" s="1">
        <v>1823</v>
      </c>
      <c r="B1824" t="s">
        <v>7051</v>
      </c>
      <c r="C1824" s="2">
        <v>43147</v>
      </c>
      <c r="D1824" s="2">
        <v>43151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3" t="str">
        <f>IF(M1824=People!$B$2, People!$A$2, IF(M1824=People!$B$3, People!$A$3, IF(M1824=People!$B$4, People!$A$4, IF(M1824=People!$B$5, People!$A$5, 0))))</f>
        <v>Kelly Williams</v>
      </c>
      <c r="W1824" s="3" t="str">
        <f>IFERROR(VLOOKUP(Orders!$B1824,Returns!$B:$C,2,0),"No")</f>
        <v>No</v>
      </c>
      <c r="X1824" s="3" t="str">
        <f>IFERROR((INDEX(Returns!$C$2:$C$801, MATCH(B1824, Returns!$B$2:$B$801, 0))), "No")</f>
        <v>No</v>
      </c>
    </row>
    <row r="1825" spans="1:24">
      <c r="A1825" s="1">
        <v>1824</v>
      </c>
      <c r="B1825" t="s">
        <v>7051</v>
      </c>
      <c r="C1825" s="2">
        <v>43147</v>
      </c>
      <c r="D1825" s="2">
        <v>43151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  <c r="V1825" s="3" t="str">
        <f>IF(M1825=People!$B$2, People!$A$2, IF(M1825=People!$B$3, People!$A$3, IF(M1825=People!$B$4, People!$A$4, IF(M1825=People!$B$5, People!$A$5, 0))))</f>
        <v>Kelly Williams</v>
      </c>
      <c r="W1825" s="3" t="str">
        <f>IFERROR(VLOOKUP(Orders!$B1825,Returns!$B:$C,2,0),"No")</f>
        <v>No</v>
      </c>
      <c r="X1825" s="3" t="str">
        <f>IFERROR((INDEX(Returns!$C$2:$C$801, MATCH(B1825, Returns!$B$2:$B$801, 0))), "No")</f>
        <v>No</v>
      </c>
    </row>
    <row r="1826" spans="1:24">
      <c r="A1826" s="1">
        <v>1825</v>
      </c>
      <c r="B1826" t="s">
        <v>7052</v>
      </c>
      <c r="C1826" s="2">
        <v>43456</v>
      </c>
      <c r="D1826" s="2">
        <v>43462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  <c r="V1826" s="3" t="str">
        <f>IF(M1826=People!$B$2, People!$A$2, IF(M1826=People!$B$3, People!$A$3, IF(M1826=People!$B$4, People!$A$4, IF(M1826=People!$B$5, People!$A$5, 0))))</f>
        <v>Anna Andreadi</v>
      </c>
      <c r="W1826" s="3" t="str">
        <f>IFERROR(VLOOKUP(Orders!$B1826,Returns!$B:$C,2,0),"No")</f>
        <v>No</v>
      </c>
      <c r="X1826" s="3" t="str">
        <f>IFERROR((INDEX(Returns!$C$2:$C$801, MATCH(B1826, Returns!$B$2:$B$801, 0))), "No")</f>
        <v>No</v>
      </c>
    </row>
    <row r="1827" spans="1:24">
      <c r="A1827" s="1">
        <v>1826</v>
      </c>
      <c r="B1827" t="s">
        <v>7052</v>
      </c>
      <c r="C1827" s="2">
        <v>43456</v>
      </c>
      <c r="D1827" s="2">
        <v>43462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  <c r="V1827" s="3" t="str">
        <f>IF(M1827=People!$B$2, People!$A$2, IF(M1827=People!$B$3, People!$A$3, IF(M1827=People!$B$4, People!$A$4, IF(M1827=People!$B$5, People!$A$5, 0))))</f>
        <v>Anna Andreadi</v>
      </c>
      <c r="W1827" s="3" t="str">
        <f>IFERROR(VLOOKUP(Orders!$B1827,Returns!$B:$C,2,0),"No")</f>
        <v>No</v>
      </c>
      <c r="X1827" s="3" t="str">
        <f>IFERROR((INDEX(Returns!$C$2:$C$801, MATCH(B1827, Returns!$B$2:$B$801, 0))), "No")</f>
        <v>No</v>
      </c>
    </row>
    <row r="1828" spans="1:24">
      <c r="A1828" s="1">
        <v>1827</v>
      </c>
      <c r="B1828" t="s">
        <v>7052</v>
      </c>
      <c r="C1828" s="2">
        <v>43456</v>
      </c>
      <c r="D1828" s="2">
        <v>43462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  <c r="V1828" s="3" t="str">
        <f>IF(M1828=People!$B$2, People!$A$2, IF(M1828=People!$B$3, People!$A$3, IF(M1828=People!$B$4, People!$A$4, IF(M1828=People!$B$5, People!$A$5, 0))))</f>
        <v>Anna Andreadi</v>
      </c>
      <c r="W1828" s="3" t="str">
        <f>IFERROR(VLOOKUP(Orders!$B1828,Returns!$B:$C,2,0),"No")</f>
        <v>No</v>
      </c>
      <c r="X1828" s="3" t="str">
        <f>IFERROR((INDEX(Returns!$C$2:$C$801, MATCH(B1828, Returns!$B$2:$B$801, 0))), "No")</f>
        <v>No</v>
      </c>
    </row>
    <row r="1829" spans="1:24">
      <c r="A1829" s="1">
        <v>1828</v>
      </c>
      <c r="B1829" t="s">
        <v>7053</v>
      </c>
      <c r="C1829" s="2">
        <v>43139</v>
      </c>
      <c r="D1829" s="2">
        <v>43142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  <c r="V1829" s="3" t="str">
        <f>IF(M1829=People!$B$2, People!$A$2, IF(M1829=People!$B$3, People!$A$3, IF(M1829=People!$B$4, People!$A$4, IF(M1829=People!$B$5, People!$A$5, 0))))</f>
        <v>Cassandra Brandow</v>
      </c>
      <c r="W1829" s="3" t="str">
        <f>IFERROR(VLOOKUP(Orders!$B1829,Returns!$B:$C,2,0),"No")</f>
        <v>No</v>
      </c>
      <c r="X1829" s="3" t="str">
        <f>IFERROR((INDEX(Returns!$C$2:$C$801, MATCH(B1829, Returns!$B$2:$B$801, 0))), "No")</f>
        <v>No</v>
      </c>
    </row>
    <row r="1830" spans="1:24">
      <c r="A1830" s="1">
        <v>1829</v>
      </c>
      <c r="B1830" t="s">
        <v>7054</v>
      </c>
      <c r="C1830" s="2">
        <v>42929</v>
      </c>
      <c r="D1830" s="2">
        <v>42931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3" t="str">
        <f>IF(M1830=People!$B$2, People!$A$2, IF(M1830=People!$B$3, People!$A$3, IF(M1830=People!$B$4, People!$A$4, IF(M1830=People!$B$5, People!$A$5, 0))))</f>
        <v>Cassandra Brandow</v>
      </c>
      <c r="W1830" s="3" t="str">
        <f>IFERROR(VLOOKUP(Orders!$B1830,Returns!$B:$C,2,0),"No")</f>
        <v>No</v>
      </c>
      <c r="X1830" s="3" t="str">
        <f>IFERROR((INDEX(Returns!$C$2:$C$801, MATCH(B1830, Returns!$B$2:$B$801, 0))), "No")</f>
        <v>No</v>
      </c>
    </row>
    <row r="1831" spans="1:24">
      <c r="A1831" s="1">
        <v>1830</v>
      </c>
      <c r="B1831" t="s">
        <v>5936</v>
      </c>
      <c r="C1831" s="2">
        <v>42508</v>
      </c>
      <c r="D1831" s="2">
        <v>42514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  <c r="V1831" s="3" t="str">
        <f>IF(M1831=People!$B$2, People!$A$2, IF(M1831=People!$B$3, People!$A$3, IF(M1831=People!$B$4, People!$A$4, IF(M1831=People!$B$5, People!$A$5, 0))))</f>
        <v>Chuck Magee</v>
      </c>
      <c r="W1831" s="3" t="str">
        <f>IFERROR(VLOOKUP(Orders!$B1831,Returns!$B:$C,2,0),"No")</f>
        <v>Yes</v>
      </c>
      <c r="X1831" s="3" t="str">
        <f>IFERROR((INDEX(Returns!$C$2:$C$801, MATCH(B1831, Returns!$B$2:$B$801, 0))), "No")</f>
        <v>Yes</v>
      </c>
    </row>
    <row r="1832" spans="1:24">
      <c r="A1832" s="1">
        <v>1831</v>
      </c>
      <c r="B1832" t="s">
        <v>7055</v>
      </c>
      <c r="C1832" s="2">
        <v>43759</v>
      </c>
      <c r="D1832" s="2">
        <v>43759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  <c r="V1832" s="3" t="str">
        <f>IF(M1832=People!$B$2, People!$A$2, IF(M1832=People!$B$3, People!$A$3, IF(M1832=People!$B$4, People!$A$4, IF(M1832=People!$B$5, People!$A$5, 0))))</f>
        <v>Kelly Williams</v>
      </c>
      <c r="W1832" s="3" t="str">
        <f>IFERROR(VLOOKUP(Orders!$B1832,Returns!$B:$C,2,0),"No")</f>
        <v>No</v>
      </c>
      <c r="X1832" s="3" t="str">
        <f>IFERROR((INDEX(Returns!$C$2:$C$801, MATCH(B1832, Returns!$B$2:$B$801, 0))), "No")</f>
        <v>No</v>
      </c>
    </row>
    <row r="1833" spans="1:24">
      <c r="A1833" s="1">
        <v>1832</v>
      </c>
      <c r="B1833" t="s">
        <v>7055</v>
      </c>
      <c r="C1833" s="2">
        <v>43759</v>
      </c>
      <c r="D1833" s="2">
        <v>43759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  <c r="V1833" s="3" t="str">
        <f>IF(M1833=People!$B$2, People!$A$2, IF(M1833=People!$B$3, People!$A$3, IF(M1833=People!$B$4, People!$A$4, IF(M1833=People!$B$5, People!$A$5, 0))))</f>
        <v>Kelly Williams</v>
      </c>
      <c r="W1833" s="3" t="str">
        <f>IFERROR(VLOOKUP(Orders!$B1833,Returns!$B:$C,2,0),"No")</f>
        <v>No</v>
      </c>
      <c r="X1833" s="3" t="str">
        <f>IFERROR((INDEX(Returns!$C$2:$C$801, MATCH(B1833, Returns!$B$2:$B$801, 0))), "No")</f>
        <v>No</v>
      </c>
    </row>
    <row r="1834" spans="1:24">
      <c r="A1834" s="1">
        <v>1833</v>
      </c>
      <c r="B1834" t="s">
        <v>7056</v>
      </c>
      <c r="C1834" s="2">
        <v>43044</v>
      </c>
      <c r="D1834" s="2">
        <v>43048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  <c r="V1834" s="3" t="str">
        <f>IF(M1834=People!$B$2, People!$A$2, IF(M1834=People!$B$3, People!$A$3, IF(M1834=People!$B$4, People!$A$4, IF(M1834=People!$B$5, People!$A$5, 0))))</f>
        <v>Cassandra Brandow</v>
      </c>
      <c r="W1834" s="3" t="str">
        <f>IFERROR(VLOOKUP(Orders!$B1834,Returns!$B:$C,2,0),"No")</f>
        <v>No</v>
      </c>
      <c r="X1834" s="3" t="str">
        <f>IFERROR((INDEX(Returns!$C$2:$C$801, MATCH(B1834, Returns!$B$2:$B$801, 0))), "No")</f>
        <v>No</v>
      </c>
    </row>
    <row r="1835" spans="1:24">
      <c r="A1835" s="1">
        <v>1834</v>
      </c>
      <c r="B1835" t="s">
        <v>7057</v>
      </c>
      <c r="C1835" s="2">
        <v>43678</v>
      </c>
      <c r="D1835" s="2">
        <v>43684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  <c r="V1835" s="3" t="str">
        <f>IF(M1835=People!$B$2, People!$A$2, IF(M1835=People!$B$3, People!$A$3, IF(M1835=People!$B$4, People!$A$4, IF(M1835=People!$B$5, People!$A$5, 0))))</f>
        <v>Kelly Williams</v>
      </c>
      <c r="W1835" s="3" t="str">
        <f>IFERROR(VLOOKUP(Orders!$B1835,Returns!$B:$C,2,0),"No")</f>
        <v>No</v>
      </c>
      <c r="X1835" s="3" t="str">
        <f>IFERROR((INDEX(Returns!$C$2:$C$801, MATCH(B1835, Returns!$B$2:$B$801, 0))), "No")</f>
        <v>No</v>
      </c>
    </row>
    <row r="1836" spans="1:24">
      <c r="A1836" s="1">
        <v>1835</v>
      </c>
      <c r="B1836" t="s">
        <v>7057</v>
      </c>
      <c r="C1836" s="2">
        <v>43678</v>
      </c>
      <c r="D1836" s="2">
        <v>43684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  <c r="V1836" s="3" t="str">
        <f>IF(M1836=People!$B$2, People!$A$2, IF(M1836=People!$B$3, People!$A$3, IF(M1836=People!$B$4, People!$A$4, IF(M1836=People!$B$5, People!$A$5, 0))))</f>
        <v>Kelly Williams</v>
      </c>
      <c r="W1836" s="3" t="str">
        <f>IFERROR(VLOOKUP(Orders!$B1836,Returns!$B:$C,2,0),"No")</f>
        <v>No</v>
      </c>
      <c r="X1836" s="3" t="str">
        <f>IFERROR((INDEX(Returns!$C$2:$C$801, MATCH(B1836, Returns!$B$2:$B$801, 0))), "No")</f>
        <v>No</v>
      </c>
    </row>
    <row r="1837" spans="1:24">
      <c r="A1837" s="1">
        <v>1836</v>
      </c>
      <c r="B1837" t="s">
        <v>7058</v>
      </c>
      <c r="C1837" s="2">
        <v>42542</v>
      </c>
      <c r="D1837" s="2">
        <v>42545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  <c r="V1837" s="3" t="str">
        <f>IF(M1837=People!$B$2, People!$A$2, IF(M1837=People!$B$3, People!$A$3, IF(M1837=People!$B$4, People!$A$4, IF(M1837=People!$B$5, People!$A$5, 0))))</f>
        <v>Chuck Magee</v>
      </c>
      <c r="W1837" s="3" t="str">
        <f>IFERROR(VLOOKUP(Orders!$B1837,Returns!$B:$C,2,0),"No")</f>
        <v>No</v>
      </c>
      <c r="X1837" s="3" t="str">
        <f>IFERROR((INDEX(Returns!$C$2:$C$801, MATCH(B1837, Returns!$B$2:$B$801, 0))), "No")</f>
        <v>No</v>
      </c>
    </row>
    <row r="1838" spans="1:24">
      <c r="A1838" s="1">
        <v>1837</v>
      </c>
      <c r="B1838" t="s">
        <v>7059</v>
      </c>
      <c r="C1838" s="2">
        <v>43515</v>
      </c>
      <c r="D1838" s="2">
        <v>43517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  <c r="V1838" s="3" t="str">
        <f>IF(M1838=People!$B$2, People!$A$2, IF(M1838=People!$B$3, People!$A$3, IF(M1838=People!$B$4, People!$A$4, IF(M1838=People!$B$5, People!$A$5, 0))))</f>
        <v>Cassandra Brandow</v>
      </c>
      <c r="W1838" s="3" t="str">
        <f>IFERROR(VLOOKUP(Orders!$B1838,Returns!$B:$C,2,0),"No")</f>
        <v>No</v>
      </c>
      <c r="X1838" s="3" t="str">
        <f>IFERROR((INDEX(Returns!$C$2:$C$801, MATCH(B1838, Returns!$B$2:$B$801, 0))), "No")</f>
        <v>No</v>
      </c>
    </row>
    <row r="1839" spans="1:24">
      <c r="A1839" s="1">
        <v>1838</v>
      </c>
      <c r="B1839" t="s">
        <v>7060</v>
      </c>
      <c r="C1839" s="2">
        <v>42583</v>
      </c>
      <c r="D1839" s="2">
        <v>42587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  <c r="V1839" s="3" t="str">
        <f>IF(M1839=People!$B$2, People!$A$2, IF(M1839=People!$B$3, People!$A$3, IF(M1839=People!$B$4, People!$A$4, IF(M1839=People!$B$5, People!$A$5, 0))))</f>
        <v>Cassandra Brandow</v>
      </c>
      <c r="W1839" s="3" t="str">
        <f>IFERROR(VLOOKUP(Orders!$B1839,Returns!$B:$C,2,0),"No")</f>
        <v>No</v>
      </c>
      <c r="X1839" s="3" t="str">
        <f>IFERROR((INDEX(Returns!$C$2:$C$801, MATCH(B1839, Returns!$B$2:$B$801, 0))), "No")</f>
        <v>No</v>
      </c>
    </row>
    <row r="1840" spans="1:24">
      <c r="A1840" s="1">
        <v>1839</v>
      </c>
      <c r="B1840" t="s">
        <v>7060</v>
      </c>
      <c r="C1840" s="2">
        <v>42583</v>
      </c>
      <c r="D1840" s="2">
        <v>42587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  <c r="V1840" s="3" t="str">
        <f>IF(M1840=People!$B$2, People!$A$2, IF(M1840=People!$B$3, People!$A$3, IF(M1840=People!$B$4, People!$A$4, IF(M1840=People!$B$5, People!$A$5, 0))))</f>
        <v>Cassandra Brandow</v>
      </c>
      <c r="W1840" s="3" t="str">
        <f>IFERROR(VLOOKUP(Orders!$B1840,Returns!$B:$C,2,0),"No")</f>
        <v>No</v>
      </c>
      <c r="X1840" s="3" t="str">
        <f>IFERROR((INDEX(Returns!$C$2:$C$801, MATCH(B1840, Returns!$B$2:$B$801, 0))), "No")</f>
        <v>No</v>
      </c>
    </row>
    <row r="1841" spans="1:24">
      <c r="A1841" s="1">
        <v>1840</v>
      </c>
      <c r="B1841" t="s">
        <v>7060</v>
      </c>
      <c r="C1841" s="2">
        <v>42583</v>
      </c>
      <c r="D1841" s="2">
        <v>42587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  <c r="V1841" s="3" t="str">
        <f>IF(M1841=People!$B$2, People!$A$2, IF(M1841=People!$B$3, People!$A$3, IF(M1841=People!$B$4, People!$A$4, IF(M1841=People!$B$5, People!$A$5, 0))))</f>
        <v>Cassandra Brandow</v>
      </c>
      <c r="W1841" s="3" t="str">
        <f>IFERROR(VLOOKUP(Orders!$B1841,Returns!$B:$C,2,0),"No")</f>
        <v>No</v>
      </c>
      <c r="X1841" s="3" t="str">
        <f>IFERROR((INDEX(Returns!$C$2:$C$801, MATCH(B1841, Returns!$B$2:$B$801, 0))), "No")</f>
        <v>No</v>
      </c>
    </row>
    <row r="1842" spans="1:24">
      <c r="A1842" s="1">
        <v>1841</v>
      </c>
      <c r="B1842" t="s">
        <v>7060</v>
      </c>
      <c r="C1842" s="2">
        <v>42583</v>
      </c>
      <c r="D1842" s="2">
        <v>42587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  <c r="V1842" s="3" t="str">
        <f>IF(M1842=People!$B$2, People!$A$2, IF(M1842=People!$B$3, People!$A$3, IF(M1842=People!$B$4, People!$A$4, IF(M1842=People!$B$5, People!$A$5, 0))))</f>
        <v>Cassandra Brandow</v>
      </c>
      <c r="W1842" s="3" t="str">
        <f>IFERROR(VLOOKUP(Orders!$B1842,Returns!$B:$C,2,0),"No")</f>
        <v>No</v>
      </c>
      <c r="X1842" s="3" t="str">
        <f>IFERROR((INDEX(Returns!$C$2:$C$801, MATCH(B1842, Returns!$B$2:$B$801, 0))), "No")</f>
        <v>No</v>
      </c>
    </row>
    <row r="1843" spans="1:24">
      <c r="A1843" s="1">
        <v>1842</v>
      </c>
      <c r="B1843" t="s">
        <v>7061</v>
      </c>
      <c r="C1843" s="2">
        <v>43299</v>
      </c>
      <c r="D1843" s="2">
        <v>43304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  <c r="V1843" s="3" t="str">
        <f>IF(M1843=People!$B$2, People!$A$2, IF(M1843=People!$B$3, People!$A$3, IF(M1843=People!$B$4, People!$A$4, IF(M1843=People!$B$5, People!$A$5, 0))))</f>
        <v>Cassandra Brandow</v>
      </c>
      <c r="W1843" s="3" t="str">
        <f>IFERROR(VLOOKUP(Orders!$B1843,Returns!$B:$C,2,0),"No")</f>
        <v>No</v>
      </c>
      <c r="X1843" s="3" t="str">
        <f>IFERROR((INDEX(Returns!$C$2:$C$801, MATCH(B1843, Returns!$B$2:$B$801, 0))), "No")</f>
        <v>No</v>
      </c>
    </row>
    <row r="1844" spans="1:24">
      <c r="A1844" s="1">
        <v>1843</v>
      </c>
      <c r="B1844" t="s">
        <v>7062</v>
      </c>
      <c r="C1844" s="2">
        <v>42775</v>
      </c>
      <c r="D1844" s="2">
        <v>42777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  <c r="V1844" s="3" t="str">
        <f>IF(M1844=People!$B$2, People!$A$2, IF(M1844=People!$B$3, People!$A$3, IF(M1844=People!$B$4, People!$A$4, IF(M1844=People!$B$5, People!$A$5, 0))))</f>
        <v>Kelly Williams</v>
      </c>
      <c r="W1844" s="3" t="str">
        <f>IFERROR(VLOOKUP(Orders!$B1844,Returns!$B:$C,2,0),"No")</f>
        <v>No</v>
      </c>
      <c r="X1844" s="3" t="str">
        <f>IFERROR((INDEX(Returns!$C$2:$C$801, MATCH(B1844, Returns!$B$2:$B$801, 0))), "No")</f>
        <v>No</v>
      </c>
    </row>
    <row r="1845" spans="1:24">
      <c r="A1845" s="1">
        <v>1844</v>
      </c>
      <c r="B1845" t="s">
        <v>7062</v>
      </c>
      <c r="C1845" s="2">
        <v>42775</v>
      </c>
      <c r="D1845" s="2">
        <v>42777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3" t="str">
        <f>IF(M1845=People!$B$2, People!$A$2, IF(M1845=People!$B$3, People!$A$3, IF(M1845=People!$B$4, People!$A$4, IF(M1845=People!$B$5, People!$A$5, 0))))</f>
        <v>Kelly Williams</v>
      </c>
      <c r="W1845" s="3" t="str">
        <f>IFERROR(VLOOKUP(Orders!$B1845,Returns!$B:$C,2,0),"No")</f>
        <v>No</v>
      </c>
      <c r="X1845" s="3" t="str">
        <f>IFERROR((INDEX(Returns!$C$2:$C$801, MATCH(B1845, Returns!$B$2:$B$801, 0))), "No")</f>
        <v>No</v>
      </c>
    </row>
    <row r="1846" spans="1:24">
      <c r="A1846" s="1">
        <v>1845</v>
      </c>
      <c r="B1846" t="s">
        <v>7063</v>
      </c>
      <c r="C1846" s="2">
        <v>43675</v>
      </c>
      <c r="D1846" s="2">
        <v>43679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  <c r="V1846" s="3" t="str">
        <f>IF(M1846=People!$B$2, People!$A$2, IF(M1846=People!$B$3, People!$A$3, IF(M1846=People!$B$4, People!$A$4, IF(M1846=People!$B$5, People!$A$5, 0))))</f>
        <v>Anna Andreadi</v>
      </c>
      <c r="W1846" s="3" t="str">
        <f>IFERROR(VLOOKUP(Orders!$B1846,Returns!$B:$C,2,0),"No")</f>
        <v>No</v>
      </c>
      <c r="X1846" s="3" t="str">
        <f>IFERROR((INDEX(Returns!$C$2:$C$801, MATCH(B1846, Returns!$B$2:$B$801, 0))), "No")</f>
        <v>No</v>
      </c>
    </row>
    <row r="1847" spans="1:24">
      <c r="A1847" s="1">
        <v>1846</v>
      </c>
      <c r="B1847" t="s">
        <v>7064</v>
      </c>
      <c r="C1847" s="2">
        <v>43477</v>
      </c>
      <c r="D1847" s="2">
        <v>43482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  <c r="V1847" s="3" t="str">
        <f>IF(M1847=People!$B$2, People!$A$2, IF(M1847=People!$B$3, People!$A$3, IF(M1847=People!$B$4, People!$A$4, IF(M1847=People!$B$5, People!$A$5, 0))))</f>
        <v>Chuck Magee</v>
      </c>
      <c r="W1847" s="3" t="str">
        <f>IFERROR(VLOOKUP(Orders!$B1847,Returns!$B:$C,2,0),"No")</f>
        <v>No</v>
      </c>
      <c r="X1847" s="3" t="str">
        <f>IFERROR((INDEX(Returns!$C$2:$C$801, MATCH(B1847, Returns!$B$2:$B$801, 0))), "No")</f>
        <v>No</v>
      </c>
    </row>
    <row r="1848" spans="1:24">
      <c r="A1848" s="1">
        <v>1847</v>
      </c>
      <c r="B1848" t="s">
        <v>7064</v>
      </c>
      <c r="C1848" s="2">
        <v>43477</v>
      </c>
      <c r="D1848" s="2">
        <v>43482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  <c r="V1848" s="3" t="str">
        <f>IF(M1848=People!$B$2, People!$A$2, IF(M1848=People!$B$3, People!$A$3, IF(M1848=People!$B$4, People!$A$4, IF(M1848=People!$B$5, People!$A$5, 0))))</f>
        <v>Chuck Magee</v>
      </c>
      <c r="W1848" s="3" t="str">
        <f>IFERROR(VLOOKUP(Orders!$B1848,Returns!$B:$C,2,0),"No")</f>
        <v>No</v>
      </c>
      <c r="X1848" s="3" t="str">
        <f>IFERROR((INDEX(Returns!$C$2:$C$801, MATCH(B1848, Returns!$B$2:$B$801, 0))), "No")</f>
        <v>No</v>
      </c>
    </row>
    <row r="1849" spans="1:24">
      <c r="A1849" s="1">
        <v>1848</v>
      </c>
      <c r="B1849" t="s">
        <v>7065</v>
      </c>
      <c r="C1849" s="2">
        <v>43718</v>
      </c>
      <c r="D1849" s="2">
        <v>43718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  <c r="V1849" s="3" t="str">
        <f>IF(M1849=People!$B$2, People!$A$2, IF(M1849=People!$B$3, People!$A$3, IF(M1849=People!$B$4, People!$A$4, IF(M1849=People!$B$5, People!$A$5, 0))))</f>
        <v>Anna Andreadi</v>
      </c>
      <c r="W1849" s="3" t="str">
        <f>IFERROR(VLOOKUP(Orders!$B1849,Returns!$B:$C,2,0),"No")</f>
        <v>No</v>
      </c>
      <c r="X1849" s="3" t="str">
        <f>IFERROR((INDEX(Returns!$C$2:$C$801, MATCH(B1849, Returns!$B$2:$B$801, 0))), "No")</f>
        <v>No</v>
      </c>
    </row>
    <row r="1850" spans="1:24">
      <c r="A1850" s="1">
        <v>1849</v>
      </c>
      <c r="B1850" t="s">
        <v>7065</v>
      </c>
      <c r="C1850" s="2">
        <v>43718</v>
      </c>
      <c r="D1850" s="2">
        <v>43718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  <c r="V1850" s="3" t="str">
        <f>IF(M1850=People!$B$2, People!$A$2, IF(M1850=People!$B$3, People!$A$3, IF(M1850=People!$B$4, People!$A$4, IF(M1850=People!$B$5, People!$A$5, 0))))</f>
        <v>Anna Andreadi</v>
      </c>
      <c r="W1850" s="3" t="str">
        <f>IFERROR(VLOOKUP(Orders!$B1850,Returns!$B:$C,2,0),"No")</f>
        <v>No</v>
      </c>
      <c r="X1850" s="3" t="str">
        <f>IFERROR((INDEX(Returns!$C$2:$C$801, MATCH(B1850, Returns!$B$2:$B$801, 0))), "No")</f>
        <v>No</v>
      </c>
    </row>
    <row r="1851" spans="1:24">
      <c r="A1851" s="1">
        <v>1850</v>
      </c>
      <c r="B1851" t="s">
        <v>7066</v>
      </c>
      <c r="C1851" s="2">
        <v>42936</v>
      </c>
      <c r="D1851" s="2">
        <v>42941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  <c r="V1851" s="3" t="str">
        <f>IF(M1851=People!$B$2, People!$A$2, IF(M1851=People!$B$3, People!$A$3, IF(M1851=People!$B$4, People!$A$4, IF(M1851=People!$B$5, People!$A$5, 0))))</f>
        <v>Kelly Williams</v>
      </c>
      <c r="W1851" s="3" t="str">
        <f>IFERROR(VLOOKUP(Orders!$B1851,Returns!$B:$C,2,0),"No")</f>
        <v>No</v>
      </c>
      <c r="X1851" s="3" t="str">
        <f>IFERROR((INDEX(Returns!$C$2:$C$801, MATCH(B1851, Returns!$B$2:$B$801, 0))), "No")</f>
        <v>No</v>
      </c>
    </row>
    <row r="1852" spans="1:24">
      <c r="A1852" s="1">
        <v>1851</v>
      </c>
      <c r="B1852" t="s">
        <v>7066</v>
      </c>
      <c r="C1852" s="2">
        <v>42936</v>
      </c>
      <c r="D1852" s="2">
        <v>42941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  <c r="V1852" s="3" t="str">
        <f>IF(M1852=People!$B$2, People!$A$2, IF(M1852=People!$B$3, People!$A$3, IF(M1852=People!$B$4, People!$A$4, IF(M1852=People!$B$5, People!$A$5, 0))))</f>
        <v>Kelly Williams</v>
      </c>
      <c r="W1852" s="3" t="str">
        <f>IFERROR(VLOOKUP(Orders!$B1852,Returns!$B:$C,2,0),"No")</f>
        <v>No</v>
      </c>
      <c r="X1852" s="3" t="str">
        <f>IFERROR((INDEX(Returns!$C$2:$C$801, MATCH(B1852, Returns!$B$2:$B$801, 0))), "No")</f>
        <v>No</v>
      </c>
    </row>
    <row r="1853" spans="1:24">
      <c r="A1853" s="1">
        <v>1852</v>
      </c>
      <c r="B1853" t="s">
        <v>7066</v>
      </c>
      <c r="C1853" s="2">
        <v>42936</v>
      </c>
      <c r="D1853" s="2">
        <v>42941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  <c r="V1853" s="3" t="str">
        <f>IF(M1853=People!$B$2, People!$A$2, IF(M1853=People!$B$3, People!$A$3, IF(M1853=People!$B$4, People!$A$4, IF(M1853=People!$B$5, People!$A$5, 0))))</f>
        <v>Kelly Williams</v>
      </c>
      <c r="W1853" s="3" t="str">
        <f>IFERROR(VLOOKUP(Orders!$B1853,Returns!$B:$C,2,0),"No")</f>
        <v>No</v>
      </c>
      <c r="X1853" s="3" t="str">
        <f>IFERROR((INDEX(Returns!$C$2:$C$801, MATCH(B1853, Returns!$B$2:$B$801, 0))), "No")</f>
        <v>No</v>
      </c>
    </row>
    <row r="1854" spans="1:24">
      <c r="A1854" s="1">
        <v>1853</v>
      </c>
      <c r="B1854" t="s">
        <v>7066</v>
      </c>
      <c r="C1854" s="2">
        <v>42936</v>
      </c>
      <c r="D1854" s="2">
        <v>42941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  <c r="V1854" s="3" t="str">
        <f>IF(M1854=People!$B$2, People!$A$2, IF(M1854=People!$B$3, People!$A$3, IF(M1854=People!$B$4, People!$A$4, IF(M1854=People!$B$5, People!$A$5, 0))))</f>
        <v>Kelly Williams</v>
      </c>
      <c r="W1854" s="3" t="str">
        <f>IFERROR(VLOOKUP(Orders!$B1854,Returns!$B:$C,2,0),"No")</f>
        <v>No</v>
      </c>
      <c r="X1854" s="3" t="str">
        <f>IFERROR((INDEX(Returns!$C$2:$C$801, MATCH(B1854, Returns!$B$2:$B$801, 0))), "No")</f>
        <v>No</v>
      </c>
    </row>
    <row r="1855" spans="1:24">
      <c r="A1855" s="1">
        <v>1854</v>
      </c>
      <c r="B1855" t="s">
        <v>7066</v>
      </c>
      <c r="C1855" s="2">
        <v>42936</v>
      </c>
      <c r="D1855" s="2">
        <v>42941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  <c r="V1855" s="3" t="str">
        <f>IF(M1855=People!$B$2, People!$A$2, IF(M1855=People!$B$3, People!$A$3, IF(M1855=People!$B$4, People!$A$4, IF(M1855=People!$B$5, People!$A$5, 0))))</f>
        <v>Kelly Williams</v>
      </c>
      <c r="W1855" s="3" t="str">
        <f>IFERROR(VLOOKUP(Orders!$B1855,Returns!$B:$C,2,0),"No")</f>
        <v>No</v>
      </c>
      <c r="X1855" s="3" t="str">
        <f>IFERROR((INDEX(Returns!$C$2:$C$801, MATCH(B1855, Returns!$B$2:$B$801, 0))), "No")</f>
        <v>No</v>
      </c>
    </row>
    <row r="1856" spans="1:24">
      <c r="A1856" s="1">
        <v>1855</v>
      </c>
      <c r="B1856" t="s">
        <v>7066</v>
      </c>
      <c r="C1856" s="2">
        <v>42936</v>
      </c>
      <c r="D1856" s="2">
        <v>42941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  <c r="V1856" s="3" t="str">
        <f>IF(M1856=People!$B$2, People!$A$2, IF(M1856=People!$B$3, People!$A$3, IF(M1856=People!$B$4, People!$A$4, IF(M1856=People!$B$5, People!$A$5, 0))))</f>
        <v>Kelly Williams</v>
      </c>
      <c r="W1856" s="3" t="str">
        <f>IFERROR(VLOOKUP(Orders!$B1856,Returns!$B:$C,2,0),"No")</f>
        <v>No</v>
      </c>
      <c r="X1856" s="3" t="str">
        <f>IFERROR((INDEX(Returns!$C$2:$C$801, MATCH(B1856, Returns!$B$2:$B$801, 0))), "No")</f>
        <v>No</v>
      </c>
    </row>
    <row r="1857" spans="1:24">
      <c r="A1857" s="1">
        <v>1856</v>
      </c>
      <c r="B1857" t="s">
        <v>7067</v>
      </c>
      <c r="C1857" s="2">
        <v>42534</v>
      </c>
      <c r="D1857" s="2">
        <v>42538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  <c r="V1857" s="3" t="str">
        <f>IF(M1857=People!$B$2, People!$A$2, IF(M1857=People!$B$3, People!$A$3, IF(M1857=People!$B$4, People!$A$4, IF(M1857=People!$B$5, People!$A$5, 0))))</f>
        <v>Anna Andreadi</v>
      </c>
      <c r="W1857" s="3" t="str">
        <f>IFERROR(VLOOKUP(Orders!$B1857,Returns!$B:$C,2,0),"No")</f>
        <v>No</v>
      </c>
      <c r="X1857" s="3" t="str">
        <f>IFERROR((INDEX(Returns!$C$2:$C$801, MATCH(B1857, Returns!$B$2:$B$801, 0))), "No")</f>
        <v>No</v>
      </c>
    </row>
    <row r="1858" spans="1:24">
      <c r="A1858" s="1">
        <v>1857</v>
      </c>
      <c r="B1858" t="s">
        <v>7068</v>
      </c>
      <c r="C1858" s="2">
        <v>43597</v>
      </c>
      <c r="D1858" s="2">
        <v>43600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  <c r="V1858" s="3" t="str">
        <f>IF(M1858=People!$B$2, People!$A$2, IF(M1858=People!$B$3, People!$A$3, IF(M1858=People!$B$4, People!$A$4, IF(M1858=People!$B$5, People!$A$5, 0))))</f>
        <v>Kelly Williams</v>
      </c>
      <c r="W1858" s="3" t="str">
        <f>IFERROR(VLOOKUP(Orders!$B1858,Returns!$B:$C,2,0),"No")</f>
        <v>No</v>
      </c>
      <c r="X1858" s="3" t="str">
        <f>IFERROR((INDEX(Returns!$C$2:$C$801, MATCH(B1858, Returns!$B$2:$B$801, 0))), "No")</f>
        <v>No</v>
      </c>
    </row>
    <row r="1859" spans="1:24">
      <c r="A1859" s="1">
        <v>1858</v>
      </c>
      <c r="B1859" t="s">
        <v>7068</v>
      </c>
      <c r="C1859" s="2">
        <v>43597</v>
      </c>
      <c r="D1859" s="2">
        <v>43600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  <c r="V1859" s="3" t="str">
        <f>IF(M1859=People!$B$2, People!$A$2, IF(M1859=People!$B$3, People!$A$3, IF(M1859=People!$B$4, People!$A$4, IF(M1859=People!$B$5, People!$A$5, 0))))</f>
        <v>Kelly Williams</v>
      </c>
      <c r="W1859" s="3" t="str">
        <f>IFERROR(VLOOKUP(Orders!$B1859,Returns!$B:$C,2,0),"No")</f>
        <v>No</v>
      </c>
      <c r="X1859" s="3" t="str">
        <f>IFERROR((INDEX(Returns!$C$2:$C$801, MATCH(B1859, Returns!$B$2:$B$801, 0))), "No")</f>
        <v>No</v>
      </c>
    </row>
    <row r="1860" spans="1:24">
      <c r="A1860" s="1">
        <v>1859</v>
      </c>
      <c r="B1860" t="s">
        <v>7069</v>
      </c>
      <c r="C1860" s="2">
        <v>42981</v>
      </c>
      <c r="D1860" s="2">
        <v>42983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  <c r="V1860" s="3" t="str">
        <f>IF(M1860=People!$B$2, People!$A$2, IF(M1860=People!$B$3, People!$A$3, IF(M1860=People!$B$4, People!$A$4, IF(M1860=People!$B$5, People!$A$5, 0))))</f>
        <v>Chuck Magee</v>
      </c>
      <c r="W1860" s="3" t="str">
        <f>IFERROR(VLOOKUP(Orders!$B1860,Returns!$B:$C,2,0),"No")</f>
        <v>No</v>
      </c>
      <c r="X1860" s="3" t="str">
        <f>IFERROR((INDEX(Returns!$C$2:$C$801, MATCH(B1860, Returns!$B$2:$B$801, 0))), "No")</f>
        <v>No</v>
      </c>
    </row>
    <row r="1861" spans="1:24">
      <c r="A1861" s="1">
        <v>1860</v>
      </c>
      <c r="B1861" t="s">
        <v>7069</v>
      </c>
      <c r="C1861" s="2">
        <v>42981</v>
      </c>
      <c r="D1861" s="2">
        <v>42983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  <c r="V1861" s="3" t="str">
        <f>IF(M1861=People!$B$2, People!$A$2, IF(M1861=People!$B$3, People!$A$3, IF(M1861=People!$B$4, People!$A$4, IF(M1861=People!$B$5, People!$A$5, 0))))</f>
        <v>Chuck Magee</v>
      </c>
      <c r="W1861" s="3" t="str">
        <f>IFERROR(VLOOKUP(Orders!$B1861,Returns!$B:$C,2,0),"No")</f>
        <v>No</v>
      </c>
      <c r="X1861" s="3" t="str">
        <f>IFERROR((INDEX(Returns!$C$2:$C$801, MATCH(B1861, Returns!$B$2:$B$801, 0))), "No")</f>
        <v>No</v>
      </c>
    </row>
    <row r="1862" spans="1:24">
      <c r="A1862" s="1">
        <v>1861</v>
      </c>
      <c r="B1862" t="s">
        <v>7070</v>
      </c>
      <c r="C1862" s="2">
        <v>43550</v>
      </c>
      <c r="D1862" s="2">
        <v>43551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  <c r="V1862" s="3" t="str">
        <f>IF(M1862=People!$B$2, People!$A$2, IF(M1862=People!$B$3, People!$A$3, IF(M1862=People!$B$4, People!$A$4, IF(M1862=People!$B$5, People!$A$5, 0))))</f>
        <v>Chuck Magee</v>
      </c>
      <c r="W1862" s="3" t="str">
        <f>IFERROR(VLOOKUP(Orders!$B1862,Returns!$B:$C,2,0),"No")</f>
        <v>No</v>
      </c>
      <c r="X1862" s="3" t="str">
        <f>IFERROR((INDEX(Returns!$C$2:$C$801, MATCH(B1862, Returns!$B$2:$B$801, 0))), "No")</f>
        <v>No</v>
      </c>
    </row>
    <row r="1863" spans="1:24">
      <c r="A1863" s="1">
        <v>1862</v>
      </c>
      <c r="B1863" t="s">
        <v>7070</v>
      </c>
      <c r="C1863" s="2">
        <v>43550</v>
      </c>
      <c r="D1863" s="2">
        <v>43551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  <c r="V1863" s="3" t="str">
        <f>IF(M1863=People!$B$2, People!$A$2, IF(M1863=People!$B$3, People!$A$3, IF(M1863=People!$B$4, People!$A$4, IF(M1863=People!$B$5, People!$A$5, 0))))</f>
        <v>Chuck Magee</v>
      </c>
      <c r="W1863" s="3" t="str">
        <f>IFERROR(VLOOKUP(Orders!$B1863,Returns!$B:$C,2,0),"No")</f>
        <v>No</v>
      </c>
      <c r="X1863" s="3" t="str">
        <f>IFERROR((INDEX(Returns!$C$2:$C$801, MATCH(B1863, Returns!$B$2:$B$801, 0))), "No")</f>
        <v>No</v>
      </c>
    </row>
    <row r="1864" spans="1:24">
      <c r="A1864" s="1">
        <v>1863</v>
      </c>
      <c r="B1864" t="s">
        <v>7071</v>
      </c>
      <c r="C1864" s="2">
        <v>42686</v>
      </c>
      <c r="D1864" s="2">
        <v>42686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  <c r="V1864" s="3" t="str">
        <f>IF(M1864=People!$B$2, People!$A$2, IF(M1864=People!$B$3, People!$A$3, IF(M1864=People!$B$4, People!$A$4, IF(M1864=People!$B$5, People!$A$5, 0))))</f>
        <v>Kelly Williams</v>
      </c>
      <c r="W1864" s="3" t="str">
        <f>IFERROR(VLOOKUP(Orders!$B1864,Returns!$B:$C,2,0),"No")</f>
        <v>No</v>
      </c>
      <c r="X1864" s="3" t="str">
        <f>IFERROR((INDEX(Returns!$C$2:$C$801, MATCH(B1864, Returns!$B$2:$B$801, 0))), "No")</f>
        <v>No</v>
      </c>
    </row>
    <row r="1865" spans="1:24">
      <c r="A1865" s="1">
        <v>1864</v>
      </c>
      <c r="B1865" t="s">
        <v>7072</v>
      </c>
      <c r="C1865" s="2">
        <v>43386</v>
      </c>
      <c r="D1865" s="2">
        <v>43390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  <c r="V1865" s="3" t="str">
        <f>IF(M1865=People!$B$2, People!$A$2, IF(M1865=People!$B$3, People!$A$3, IF(M1865=People!$B$4, People!$A$4, IF(M1865=People!$B$5, People!$A$5, 0))))</f>
        <v>Anna Andreadi</v>
      </c>
      <c r="W1865" s="3" t="str">
        <f>IFERROR(VLOOKUP(Orders!$B1865,Returns!$B:$C,2,0),"No")</f>
        <v>No</v>
      </c>
      <c r="X1865" s="3" t="str">
        <f>IFERROR((INDEX(Returns!$C$2:$C$801, MATCH(B1865, Returns!$B$2:$B$801, 0))), "No")</f>
        <v>No</v>
      </c>
    </row>
    <row r="1866" spans="1:24">
      <c r="A1866" s="1">
        <v>1865</v>
      </c>
      <c r="B1866" t="s">
        <v>7072</v>
      </c>
      <c r="C1866" s="2">
        <v>43386</v>
      </c>
      <c r="D1866" s="2">
        <v>43390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  <c r="V1866" s="3" t="str">
        <f>IF(M1866=People!$B$2, People!$A$2, IF(M1866=People!$B$3, People!$A$3, IF(M1866=People!$B$4, People!$A$4, IF(M1866=People!$B$5, People!$A$5, 0))))</f>
        <v>Anna Andreadi</v>
      </c>
      <c r="W1866" s="3" t="str">
        <f>IFERROR(VLOOKUP(Orders!$B1866,Returns!$B:$C,2,0),"No")</f>
        <v>No</v>
      </c>
      <c r="X1866" s="3" t="str">
        <f>IFERROR((INDEX(Returns!$C$2:$C$801, MATCH(B1866, Returns!$B$2:$B$801, 0))), "No")</f>
        <v>No</v>
      </c>
    </row>
    <row r="1867" spans="1:24">
      <c r="A1867" s="1">
        <v>1866</v>
      </c>
      <c r="B1867" t="s">
        <v>7073</v>
      </c>
      <c r="C1867" s="2">
        <v>43781</v>
      </c>
      <c r="D1867" s="2">
        <v>43781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  <c r="V1867" s="3" t="str">
        <f>IF(M1867=People!$B$2, People!$A$2, IF(M1867=People!$B$3, People!$A$3, IF(M1867=People!$B$4, People!$A$4, IF(M1867=People!$B$5, People!$A$5, 0))))</f>
        <v>Chuck Magee</v>
      </c>
      <c r="W1867" s="3" t="str">
        <f>IFERROR(VLOOKUP(Orders!$B1867,Returns!$B:$C,2,0),"No")</f>
        <v>No</v>
      </c>
      <c r="X1867" s="3" t="str">
        <f>IFERROR((INDEX(Returns!$C$2:$C$801, MATCH(B1867, Returns!$B$2:$B$801, 0))), "No")</f>
        <v>No</v>
      </c>
    </row>
    <row r="1868" spans="1:24">
      <c r="A1868" s="1">
        <v>1867</v>
      </c>
      <c r="B1868" t="s">
        <v>7074</v>
      </c>
      <c r="C1868" s="2">
        <v>43570</v>
      </c>
      <c r="D1868" s="2">
        <v>43573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  <c r="V1868" s="3" t="str">
        <f>IF(M1868=People!$B$2, People!$A$2, IF(M1868=People!$B$3, People!$A$3, IF(M1868=People!$B$4, People!$A$4, IF(M1868=People!$B$5, People!$A$5, 0))))</f>
        <v>Anna Andreadi</v>
      </c>
      <c r="W1868" s="3" t="str">
        <f>IFERROR(VLOOKUP(Orders!$B1868,Returns!$B:$C,2,0),"No")</f>
        <v>No</v>
      </c>
      <c r="X1868" s="3" t="str">
        <f>IFERROR((INDEX(Returns!$C$2:$C$801, MATCH(B1868, Returns!$B$2:$B$801, 0))), "No")</f>
        <v>No</v>
      </c>
    </row>
    <row r="1869" spans="1:24">
      <c r="A1869" s="1">
        <v>1868</v>
      </c>
      <c r="B1869" t="s">
        <v>7075</v>
      </c>
      <c r="C1869" s="2">
        <v>42911</v>
      </c>
      <c r="D1869" s="2">
        <v>42917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  <c r="V1869" s="3" t="str">
        <f>IF(M1869=People!$B$2, People!$A$2, IF(M1869=People!$B$3, People!$A$3, IF(M1869=People!$B$4, People!$A$4, IF(M1869=People!$B$5, People!$A$5, 0))))</f>
        <v>Chuck Magee</v>
      </c>
      <c r="W1869" s="3" t="str">
        <f>IFERROR(VLOOKUP(Orders!$B1869,Returns!$B:$C,2,0),"No")</f>
        <v>No</v>
      </c>
      <c r="X1869" s="3" t="str">
        <f>IFERROR((INDEX(Returns!$C$2:$C$801, MATCH(B1869, Returns!$B$2:$B$801, 0))), "No")</f>
        <v>No</v>
      </c>
    </row>
    <row r="1870" spans="1:24">
      <c r="A1870" s="1">
        <v>1869</v>
      </c>
      <c r="B1870" t="s">
        <v>7075</v>
      </c>
      <c r="C1870" s="2">
        <v>42911</v>
      </c>
      <c r="D1870" s="2">
        <v>42917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  <c r="V1870" s="3" t="str">
        <f>IF(M1870=People!$B$2, People!$A$2, IF(M1870=People!$B$3, People!$A$3, IF(M1870=People!$B$4, People!$A$4, IF(M1870=People!$B$5, People!$A$5, 0))))</f>
        <v>Chuck Magee</v>
      </c>
      <c r="W1870" s="3" t="str">
        <f>IFERROR(VLOOKUP(Orders!$B1870,Returns!$B:$C,2,0),"No")</f>
        <v>No</v>
      </c>
      <c r="X1870" s="3" t="str">
        <f>IFERROR((INDEX(Returns!$C$2:$C$801, MATCH(B1870, Returns!$B$2:$B$801, 0))), "No")</f>
        <v>No</v>
      </c>
    </row>
    <row r="1871" spans="1:24">
      <c r="A1871" s="1">
        <v>1870</v>
      </c>
      <c r="B1871" t="s">
        <v>7076</v>
      </c>
      <c r="C1871" s="2">
        <v>43338</v>
      </c>
      <c r="D1871" s="2">
        <v>43341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  <c r="V1871" s="3" t="str">
        <f>IF(M1871=People!$B$2, People!$A$2, IF(M1871=People!$B$3, People!$A$3, IF(M1871=People!$B$4, People!$A$4, IF(M1871=People!$B$5, People!$A$5, 0))))</f>
        <v>Anna Andreadi</v>
      </c>
      <c r="W1871" s="3" t="str">
        <f>IFERROR(VLOOKUP(Orders!$B1871,Returns!$B:$C,2,0),"No")</f>
        <v>No</v>
      </c>
      <c r="X1871" s="3" t="str">
        <f>IFERROR((INDEX(Returns!$C$2:$C$801, MATCH(B1871, Returns!$B$2:$B$801, 0))), "No")</f>
        <v>No</v>
      </c>
    </row>
    <row r="1872" spans="1:24">
      <c r="A1872" s="1">
        <v>1871</v>
      </c>
      <c r="B1872" t="s">
        <v>7077</v>
      </c>
      <c r="C1872" s="2">
        <v>42572</v>
      </c>
      <c r="D1872" s="2">
        <v>42576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  <c r="V1872" s="3" t="str">
        <f>IF(M1872=People!$B$2, People!$A$2, IF(M1872=People!$B$3, People!$A$3, IF(M1872=People!$B$4, People!$A$4, IF(M1872=People!$B$5, People!$A$5, 0))))</f>
        <v>Anna Andreadi</v>
      </c>
      <c r="W1872" s="3" t="str">
        <f>IFERROR(VLOOKUP(Orders!$B1872,Returns!$B:$C,2,0),"No")</f>
        <v>No</v>
      </c>
      <c r="X1872" s="3" t="str">
        <f>IFERROR((INDEX(Returns!$C$2:$C$801, MATCH(B1872, Returns!$B$2:$B$801, 0))), "No")</f>
        <v>No</v>
      </c>
    </row>
    <row r="1873" spans="1:24">
      <c r="A1873" s="1">
        <v>1872</v>
      </c>
      <c r="B1873" t="s">
        <v>7077</v>
      </c>
      <c r="C1873" s="2">
        <v>42572</v>
      </c>
      <c r="D1873" s="2">
        <v>42576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  <c r="V1873" s="3" t="str">
        <f>IF(M1873=People!$B$2, People!$A$2, IF(M1873=People!$B$3, People!$A$3, IF(M1873=People!$B$4, People!$A$4, IF(M1873=People!$B$5, People!$A$5, 0))))</f>
        <v>Anna Andreadi</v>
      </c>
      <c r="W1873" s="3" t="str">
        <f>IFERROR(VLOOKUP(Orders!$B1873,Returns!$B:$C,2,0),"No")</f>
        <v>No</v>
      </c>
      <c r="X1873" s="3" t="str">
        <f>IFERROR((INDEX(Returns!$C$2:$C$801, MATCH(B1873, Returns!$B$2:$B$801, 0))), "No")</f>
        <v>No</v>
      </c>
    </row>
    <row r="1874" spans="1:24">
      <c r="A1874" s="1">
        <v>1873</v>
      </c>
      <c r="B1874" t="s">
        <v>7077</v>
      </c>
      <c r="C1874" s="2">
        <v>42572</v>
      </c>
      <c r="D1874" s="2">
        <v>42576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  <c r="V1874" s="3" t="str">
        <f>IF(M1874=People!$B$2, People!$A$2, IF(M1874=People!$B$3, People!$A$3, IF(M1874=People!$B$4, People!$A$4, IF(M1874=People!$B$5, People!$A$5, 0))))</f>
        <v>Anna Andreadi</v>
      </c>
      <c r="W1874" s="3" t="str">
        <f>IFERROR(VLOOKUP(Orders!$B1874,Returns!$B:$C,2,0),"No")</f>
        <v>No</v>
      </c>
      <c r="X1874" s="3" t="str">
        <f>IFERROR((INDEX(Returns!$C$2:$C$801, MATCH(B1874, Returns!$B$2:$B$801, 0))), "No")</f>
        <v>No</v>
      </c>
    </row>
    <row r="1875" spans="1:24">
      <c r="A1875" s="1">
        <v>1874</v>
      </c>
      <c r="B1875" t="s">
        <v>6152</v>
      </c>
      <c r="C1875" s="2">
        <v>43790</v>
      </c>
      <c r="D1875" s="2">
        <v>43794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  <c r="V1875" s="3" t="str">
        <f>IF(M1875=People!$B$2, People!$A$2, IF(M1875=People!$B$3, People!$A$3, IF(M1875=People!$B$4, People!$A$4, IF(M1875=People!$B$5, People!$A$5, 0))))</f>
        <v>Anna Andreadi</v>
      </c>
      <c r="W1875" s="3" t="str">
        <f>IFERROR(VLOOKUP(Orders!$B1875,Returns!$B:$C,2,0),"No")</f>
        <v>Yes</v>
      </c>
      <c r="X1875" s="3" t="str">
        <f>IFERROR((INDEX(Returns!$C$2:$C$801, MATCH(B1875, Returns!$B$2:$B$801, 0))), "No")</f>
        <v>Yes</v>
      </c>
    </row>
    <row r="1876" spans="1:24">
      <c r="A1876" s="1">
        <v>1875</v>
      </c>
      <c r="B1876" t="s">
        <v>7078</v>
      </c>
      <c r="C1876" s="2">
        <v>42525</v>
      </c>
      <c r="D1876" s="2">
        <v>42530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  <c r="V1876" s="3" t="str">
        <f>IF(M1876=People!$B$2, People!$A$2, IF(M1876=People!$B$3, People!$A$3, IF(M1876=People!$B$4, People!$A$4, IF(M1876=People!$B$5, People!$A$5, 0))))</f>
        <v>Chuck Magee</v>
      </c>
      <c r="W1876" s="3" t="str">
        <f>IFERROR(VLOOKUP(Orders!$B1876,Returns!$B:$C,2,0),"No")</f>
        <v>No</v>
      </c>
      <c r="X1876" s="3" t="str">
        <f>IFERROR((INDEX(Returns!$C$2:$C$801, MATCH(B1876, Returns!$B$2:$B$801, 0))), "No")</f>
        <v>No</v>
      </c>
    </row>
    <row r="1877" spans="1:24">
      <c r="A1877" s="1">
        <v>1876</v>
      </c>
      <c r="B1877" t="s">
        <v>7079</v>
      </c>
      <c r="C1877" s="2">
        <v>43169</v>
      </c>
      <c r="D1877" s="2">
        <v>43175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  <c r="V1877" s="3" t="str">
        <f>IF(M1877=People!$B$2, People!$A$2, IF(M1877=People!$B$3, People!$A$3, IF(M1877=People!$B$4, People!$A$4, IF(M1877=People!$B$5, People!$A$5, 0))))</f>
        <v>Chuck Magee</v>
      </c>
      <c r="W1877" s="3" t="str">
        <f>IFERROR(VLOOKUP(Orders!$B1877,Returns!$B:$C,2,0),"No")</f>
        <v>No</v>
      </c>
      <c r="X1877" s="3" t="str">
        <f>IFERROR((INDEX(Returns!$C$2:$C$801, MATCH(B1877, Returns!$B$2:$B$801, 0))), "No")</f>
        <v>No</v>
      </c>
    </row>
    <row r="1878" spans="1:24">
      <c r="A1878" s="1">
        <v>1877</v>
      </c>
      <c r="B1878" t="s">
        <v>7080</v>
      </c>
      <c r="C1878" s="2">
        <v>43549</v>
      </c>
      <c r="D1878" s="2">
        <v>43553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  <c r="V1878" s="3" t="str">
        <f>IF(M1878=People!$B$2, People!$A$2, IF(M1878=People!$B$3, People!$A$3, IF(M1878=People!$B$4, People!$A$4, IF(M1878=People!$B$5, People!$A$5, 0))))</f>
        <v>Kelly Williams</v>
      </c>
      <c r="W1878" s="3" t="str">
        <f>IFERROR(VLOOKUP(Orders!$B1878,Returns!$B:$C,2,0),"No")</f>
        <v>No</v>
      </c>
      <c r="X1878" s="3" t="str">
        <f>IFERROR((INDEX(Returns!$C$2:$C$801, MATCH(B1878, Returns!$B$2:$B$801, 0))), "No")</f>
        <v>No</v>
      </c>
    </row>
    <row r="1879" spans="1:24">
      <c r="A1879" s="1">
        <v>1878</v>
      </c>
      <c r="B1879" t="s">
        <v>7081</v>
      </c>
      <c r="C1879" s="2">
        <v>43828</v>
      </c>
      <c r="D1879" s="2">
        <v>43832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  <c r="V1879" s="3" t="str">
        <f>IF(M1879=People!$B$2, People!$A$2, IF(M1879=People!$B$3, People!$A$3, IF(M1879=People!$B$4, People!$A$4, IF(M1879=People!$B$5, People!$A$5, 0))))</f>
        <v>Anna Andreadi</v>
      </c>
      <c r="W1879" s="3" t="str">
        <f>IFERROR(VLOOKUP(Orders!$B1879,Returns!$B:$C,2,0),"No")</f>
        <v>No</v>
      </c>
      <c r="X1879" s="3" t="str">
        <f>IFERROR((INDEX(Returns!$C$2:$C$801, MATCH(B1879, Returns!$B$2:$B$801, 0))), "No")</f>
        <v>No</v>
      </c>
    </row>
    <row r="1880" spans="1:24">
      <c r="A1880" s="1">
        <v>1879</v>
      </c>
      <c r="B1880" t="s">
        <v>7081</v>
      </c>
      <c r="C1880" s="2">
        <v>43828</v>
      </c>
      <c r="D1880" s="2">
        <v>43832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  <c r="V1880" s="3" t="str">
        <f>IF(M1880=People!$B$2, People!$A$2, IF(M1880=People!$B$3, People!$A$3, IF(M1880=People!$B$4, People!$A$4, IF(M1880=People!$B$5, People!$A$5, 0))))</f>
        <v>Anna Andreadi</v>
      </c>
      <c r="W1880" s="3" t="str">
        <f>IFERROR(VLOOKUP(Orders!$B1880,Returns!$B:$C,2,0),"No")</f>
        <v>No</v>
      </c>
      <c r="X1880" s="3" t="str">
        <f>IFERROR((INDEX(Returns!$C$2:$C$801, MATCH(B1880, Returns!$B$2:$B$801, 0))), "No")</f>
        <v>No</v>
      </c>
    </row>
    <row r="1881" spans="1:24">
      <c r="A1881" s="1">
        <v>1880</v>
      </c>
      <c r="B1881" t="s">
        <v>7082</v>
      </c>
      <c r="C1881" s="2">
        <v>43552</v>
      </c>
      <c r="D1881" s="2">
        <v>43557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  <c r="V1881" s="3" t="str">
        <f>IF(M1881=People!$B$2, People!$A$2, IF(M1881=People!$B$3, People!$A$3, IF(M1881=People!$B$4, People!$A$4, IF(M1881=People!$B$5, People!$A$5, 0))))</f>
        <v>Cassandra Brandow</v>
      </c>
      <c r="W1881" s="3" t="str">
        <f>IFERROR(VLOOKUP(Orders!$B1881,Returns!$B:$C,2,0),"No")</f>
        <v>No</v>
      </c>
      <c r="X1881" s="3" t="str">
        <f>IFERROR((INDEX(Returns!$C$2:$C$801, MATCH(B1881, Returns!$B$2:$B$801, 0))), "No")</f>
        <v>No</v>
      </c>
    </row>
    <row r="1882" spans="1:24">
      <c r="A1882" s="1">
        <v>1881</v>
      </c>
      <c r="B1882" t="s">
        <v>7083</v>
      </c>
      <c r="C1882" s="2">
        <v>42799</v>
      </c>
      <c r="D1882" s="2">
        <v>42799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  <c r="V1882" s="3" t="str">
        <f>IF(M1882=People!$B$2, People!$A$2, IF(M1882=People!$B$3, People!$A$3, IF(M1882=People!$B$4, People!$A$4, IF(M1882=People!$B$5, People!$A$5, 0))))</f>
        <v>Chuck Magee</v>
      </c>
      <c r="W1882" s="3" t="str">
        <f>IFERROR(VLOOKUP(Orders!$B1882,Returns!$B:$C,2,0),"No")</f>
        <v>No</v>
      </c>
      <c r="X1882" s="3" t="str">
        <f>IFERROR((INDEX(Returns!$C$2:$C$801, MATCH(B1882, Returns!$B$2:$B$801, 0))), "No")</f>
        <v>No</v>
      </c>
    </row>
    <row r="1883" spans="1:24">
      <c r="A1883" s="1">
        <v>1882</v>
      </c>
      <c r="B1883" t="s">
        <v>7083</v>
      </c>
      <c r="C1883" s="2">
        <v>42799</v>
      </c>
      <c r="D1883" s="2">
        <v>42799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  <c r="V1883" s="3" t="str">
        <f>IF(M1883=People!$B$2, People!$A$2, IF(M1883=People!$B$3, People!$A$3, IF(M1883=People!$B$4, People!$A$4, IF(M1883=People!$B$5, People!$A$5, 0))))</f>
        <v>Chuck Magee</v>
      </c>
      <c r="W1883" s="3" t="str">
        <f>IFERROR(VLOOKUP(Orders!$B1883,Returns!$B:$C,2,0),"No")</f>
        <v>No</v>
      </c>
      <c r="X1883" s="3" t="str">
        <f>IFERROR((INDEX(Returns!$C$2:$C$801, MATCH(B1883, Returns!$B$2:$B$801, 0))), "No")</f>
        <v>No</v>
      </c>
    </row>
    <row r="1884" spans="1:24">
      <c r="A1884" s="1">
        <v>1883</v>
      </c>
      <c r="B1884" t="s">
        <v>7083</v>
      </c>
      <c r="C1884" s="2">
        <v>42799</v>
      </c>
      <c r="D1884" s="2">
        <v>42799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  <c r="V1884" s="3" t="str">
        <f>IF(M1884=People!$B$2, People!$A$2, IF(M1884=People!$B$3, People!$A$3, IF(M1884=People!$B$4, People!$A$4, IF(M1884=People!$B$5, People!$A$5, 0))))</f>
        <v>Chuck Magee</v>
      </c>
      <c r="W1884" s="3" t="str">
        <f>IFERROR(VLOOKUP(Orders!$B1884,Returns!$B:$C,2,0),"No")</f>
        <v>No</v>
      </c>
      <c r="X1884" s="3" t="str">
        <f>IFERROR((INDEX(Returns!$C$2:$C$801, MATCH(B1884, Returns!$B$2:$B$801, 0))), "No")</f>
        <v>No</v>
      </c>
    </row>
    <row r="1885" spans="1:24">
      <c r="A1885" s="1">
        <v>1884</v>
      </c>
      <c r="B1885" t="s">
        <v>7084</v>
      </c>
      <c r="C1885" s="2">
        <v>43417</v>
      </c>
      <c r="D1885" s="2">
        <v>43421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  <c r="V1885" s="3" t="str">
        <f>IF(M1885=People!$B$2, People!$A$2, IF(M1885=People!$B$3, People!$A$3, IF(M1885=People!$B$4, People!$A$4, IF(M1885=People!$B$5, People!$A$5, 0))))</f>
        <v>Chuck Magee</v>
      </c>
      <c r="W1885" s="3" t="str">
        <f>IFERROR(VLOOKUP(Orders!$B1885,Returns!$B:$C,2,0),"No")</f>
        <v>No</v>
      </c>
      <c r="X1885" s="3" t="str">
        <f>IFERROR((INDEX(Returns!$C$2:$C$801, MATCH(B1885, Returns!$B$2:$B$801, 0))), "No")</f>
        <v>No</v>
      </c>
    </row>
    <row r="1886" spans="1:24">
      <c r="A1886" s="1">
        <v>1885</v>
      </c>
      <c r="B1886" t="s">
        <v>7085</v>
      </c>
      <c r="C1886" s="2">
        <v>43484</v>
      </c>
      <c r="D1886" s="2">
        <v>43488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  <c r="V1886" s="3" t="str">
        <f>IF(M1886=People!$B$2, People!$A$2, IF(M1886=People!$B$3, People!$A$3, IF(M1886=People!$B$4, People!$A$4, IF(M1886=People!$B$5, People!$A$5, 0))))</f>
        <v>Kelly Williams</v>
      </c>
      <c r="W1886" s="3" t="str">
        <f>IFERROR(VLOOKUP(Orders!$B1886,Returns!$B:$C,2,0),"No")</f>
        <v>No</v>
      </c>
      <c r="X1886" s="3" t="str">
        <f>IFERROR((INDEX(Returns!$C$2:$C$801, MATCH(B1886, Returns!$B$2:$B$801, 0))), "No")</f>
        <v>No</v>
      </c>
    </row>
    <row r="1887" spans="1:24">
      <c r="A1887" s="1">
        <v>1886</v>
      </c>
      <c r="B1887" t="s">
        <v>7086</v>
      </c>
      <c r="C1887" s="2">
        <v>43212</v>
      </c>
      <c r="D1887" s="2">
        <v>43216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  <c r="V1887" s="3" t="str">
        <f>IF(M1887=People!$B$2, People!$A$2, IF(M1887=People!$B$3, People!$A$3, IF(M1887=People!$B$4, People!$A$4, IF(M1887=People!$B$5, People!$A$5, 0))))</f>
        <v>Anna Andreadi</v>
      </c>
      <c r="W1887" s="3" t="str">
        <f>IFERROR(VLOOKUP(Orders!$B1887,Returns!$B:$C,2,0),"No")</f>
        <v>No</v>
      </c>
      <c r="X1887" s="3" t="str">
        <f>IFERROR((INDEX(Returns!$C$2:$C$801, MATCH(B1887, Returns!$B$2:$B$801, 0))), "No")</f>
        <v>No</v>
      </c>
    </row>
    <row r="1888" spans="1:24">
      <c r="A1888" s="1">
        <v>1887</v>
      </c>
      <c r="B1888" t="s">
        <v>7087</v>
      </c>
      <c r="C1888" s="2">
        <v>42503</v>
      </c>
      <c r="D1888" s="2">
        <v>42505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  <c r="V1888" s="3" t="str">
        <f>IF(M1888=People!$B$2, People!$A$2, IF(M1888=People!$B$3, People!$A$3, IF(M1888=People!$B$4, People!$A$4, IF(M1888=People!$B$5, People!$A$5, 0))))</f>
        <v>Cassandra Brandow</v>
      </c>
      <c r="W1888" s="3" t="str">
        <f>IFERROR(VLOOKUP(Orders!$B1888,Returns!$B:$C,2,0),"No")</f>
        <v>No</v>
      </c>
      <c r="X1888" s="3" t="str">
        <f>IFERROR((INDEX(Returns!$C$2:$C$801, MATCH(B1888, Returns!$B$2:$B$801, 0))), "No")</f>
        <v>No</v>
      </c>
    </row>
    <row r="1889" spans="1:24">
      <c r="A1889" s="1">
        <v>1888</v>
      </c>
      <c r="B1889" t="s">
        <v>7087</v>
      </c>
      <c r="C1889" s="2">
        <v>42503</v>
      </c>
      <c r="D1889" s="2">
        <v>42505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  <c r="V1889" s="3" t="str">
        <f>IF(M1889=People!$B$2, People!$A$2, IF(M1889=People!$B$3, People!$A$3, IF(M1889=People!$B$4, People!$A$4, IF(M1889=People!$B$5, People!$A$5, 0))))</f>
        <v>Cassandra Brandow</v>
      </c>
      <c r="W1889" s="3" t="str">
        <f>IFERROR(VLOOKUP(Orders!$B1889,Returns!$B:$C,2,0),"No")</f>
        <v>No</v>
      </c>
      <c r="X1889" s="3" t="str">
        <f>IFERROR((INDEX(Returns!$C$2:$C$801, MATCH(B1889, Returns!$B$2:$B$801, 0))), "No")</f>
        <v>No</v>
      </c>
    </row>
    <row r="1890" spans="1:24">
      <c r="A1890" s="1">
        <v>1889</v>
      </c>
      <c r="B1890" t="s">
        <v>7088</v>
      </c>
      <c r="C1890" s="2">
        <v>42664</v>
      </c>
      <c r="D1890" s="2">
        <v>42665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  <c r="V1890" s="3" t="str">
        <f>IF(M1890=People!$B$2, People!$A$2, IF(M1890=People!$B$3, People!$A$3, IF(M1890=People!$B$4, People!$A$4, IF(M1890=People!$B$5, People!$A$5, 0))))</f>
        <v>Chuck Magee</v>
      </c>
      <c r="W1890" s="3" t="str">
        <f>IFERROR(VLOOKUP(Orders!$B1890,Returns!$B:$C,2,0),"No")</f>
        <v>No</v>
      </c>
      <c r="X1890" s="3" t="str">
        <f>IFERROR((INDEX(Returns!$C$2:$C$801, MATCH(B1890, Returns!$B$2:$B$801, 0))), "No")</f>
        <v>No</v>
      </c>
    </row>
    <row r="1891" spans="1:24">
      <c r="A1891" s="1">
        <v>1890</v>
      </c>
      <c r="B1891" t="s">
        <v>7088</v>
      </c>
      <c r="C1891" s="2">
        <v>42664</v>
      </c>
      <c r="D1891" s="2">
        <v>42665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  <c r="V1891" s="3" t="str">
        <f>IF(M1891=People!$B$2, People!$A$2, IF(M1891=People!$B$3, People!$A$3, IF(M1891=People!$B$4, People!$A$4, IF(M1891=People!$B$5, People!$A$5, 0))))</f>
        <v>Chuck Magee</v>
      </c>
      <c r="W1891" s="3" t="str">
        <f>IFERROR(VLOOKUP(Orders!$B1891,Returns!$B:$C,2,0),"No")</f>
        <v>No</v>
      </c>
      <c r="X1891" s="3" t="str">
        <f>IFERROR((INDEX(Returns!$C$2:$C$801, MATCH(B1891, Returns!$B$2:$B$801, 0))), "No")</f>
        <v>No</v>
      </c>
    </row>
    <row r="1892" spans="1:24">
      <c r="A1892" s="1">
        <v>1891</v>
      </c>
      <c r="B1892" t="s">
        <v>7089</v>
      </c>
      <c r="C1892" s="2">
        <v>42443</v>
      </c>
      <c r="D1892" s="2">
        <v>42447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  <c r="V1892" s="3" t="str">
        <f>IF(M1892=People!$B$2, People!$A$2, IF(M1892=People!$B$3, People!$A$3, IF(M1892=People!$B$4, People!$A$4, IF(M1892=People!$B$5, People!$A$5, 0))))</f>
        <v>Anna Andreadi</v>
      </c>
      <c r="W1892" s="3" t="str">
        <f>IFERROR(VLOOKUP(Orders!$B1892,Returns!$B:$C,2,0),"No")</f>
        <v>No</v>
      </c>
      <c r="X1892" s="3" t="str">
        <f>IFERROR((INDEX(Returns!$C$2:$C$801, MATCH(B1892, Returns!$B$2:$B$801, 0))), "No")</f>
        <v>No</v>
      </c>
    </row>
    <row r="1893" spans="1:24">
      <c r="A1893" s="1">
        <v>1892</v>
      </c>
      <c r="B1893" t="s">
        <v>7089</v>
      </c>
      <c r="C1893" s="2">
        <v>42443</v>
      </c>
      <c r="D1893" s="2">
        <v>42447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  <c r="V1893" s="3" t="str">
        <f>IF(M1893=People!$B$2, People!$A$2, IF(M1893=People!$B$3, People!$A$3, IF(M1893=People!$B$4, People!$A$4, IF(M1893=People!$B$5, People!$A$5, 0))))</f>
        <v>Anna Andreadi</v>
      </c>
      <c r="W1893" s="3" t="str">
        <f>IFERROR(VLOOKUP(Orders!$B1893,Returns!$B:$C,2,0),"No")</f>
        <v>No</v>
      </c>
      <c r="X1893" s="3" t="str">
        <f>IFERROR((INDEX(Returns!$C$2:$C$801, MATCH(B1893, Returns!$B$2:$B$801, 0))), "No")</f>
        <v>No</v>
      </c>
    </row>
    <row r="1894" spans="1:24">
      <c r="A1894" s="1">
        <v>1893</v>
      </c>
      <c r="B1894" t="s">
        <v>7090</v>
      </c>
      <c r="C1894" s="2">
        <v>43821</v>
      </c>
      <c r="D1894" s="2">
        <v>43823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  <c r="V1894" s="3" t="str">
        <f>IF(M1894=People!$B$2, People!$A$2, IF(M1894=People!$B$3, People!$A$3, IF(M1894=People!$B$4, People!$A$4, IF(M1894=People!$B$5, People!$A$5, 0))))</f>
        <v>Cassandra Brandow</v>
      </c>
      <c r="W1894" s="3" t="str">
        <f>IFERROR(VLOOKUP(Orders!$B1894,Returns!$B:$C,2,0),"No")</f>
        <v>No</v>
      </c>
      <c r="X1894" s="3" t="str">
        <f>IFERROR((INDEX(Returns!$C$2:$C$801, MATCH(B1894, Returns!$B$2:$B$801, 0))), "No")</f>
        <v>No</v>
      </c>
    </row>
    <row r="1895" spans="1:24">
      <c r="A1895" s="1">
        <v>1894</v>
      </c>
      <c r="B1895" t="s">
        <v>7091</v>
      </c>
      <c r="C1895" s="2">
        <v>43428</v>
      </c>
      <c r="D1895" s="2">
        <v>43433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  <c r="V1895" s="3" t="str">
        <f>IF(M1895=People!$B$2, People!$A$2, IF(M1895=People!$B$3, People!$A$3, IF(M1895=People!$B$4, People!$A$4, IF(M1895=People!$B$5, People!$A$5, 0))))</f>
        <v>Anna Andreadi</v>
      </c>
      <c r="W1895" s="3" t="str">
        <f>IFERROR(VLOOKUP(Orders!$B1895,Returns!$B:$C,2,0),"No")</f>
        <v>No</v>
      </c>
      <c r="X1895" s="3" t="str">
        <f>IFERROR((INDEX(Returns!$C$2:$C$801, MATCH(B1895, Returns!$B$2:$B$801, 0))), "No")</f>
        <v>No</v>
      </c>
    </row>
    <row r="1896" spans="1:24">
      <c r="A1896" s="1">
        <v>1895</v>
      </c>
      <c r="B1896" t="s">
        <v>7092</v>
      </c>
      <c r="C1896" s="2">
        <v>43801</v>
      </c>
      <c r="D1896" s="2">
        <v>43804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  <c r="V1896" s="3" t="str">
        <f>IF(M1896=People!$B$2, People!$A$2, IF(M1896=People!$B$3, People!$A$3, IF(M1896=People!$B$4, People!$A$4, IF(M1896=People!$B$5, People!$A$5, 0))))</f>
        <v>Cassandra Brandow</v>
      </c>
      <c r="W1896" s="3" t="str">
        <f>IFERROR(VLOOKUP(Orders!$B1896,Returns!$B:$C,2,0),"No")</f>
        <v>No</v>
      </c>
      <c r="X1896" s="3" t="str">
        <f>IFERROR((INDEX(Returns!$C$2:$C$801, MATCH(B1896, Returns!$B$2:$B$801, 0))), "No")</f>
        <v>No</v>
      </c>
    </row>
    <row r="1897" spans="1:24">
      <c r="A1897" s="1">
        <v>1896</v>
      </c>
      <c r="B1897" t="s">
        <v>7093</v>
      </c>
      <c r="C1897" s="2">
        <v>43100</v>
      </c>
      <c r="D1897" s="2">
        <v>43104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  <c r="V1897" s="3" t="str">
        <f>IF(M1897=People!$B$2, People!$A$2, IF(M1897=People!$B$3, People!$A$3, IF(M1897=People!$B$4, People!$A$4, IF(M1897=People!$B$5, People!$A$5, 0))))</f>
        <v>Anna Andreadi</v>
      </c>
      <c r="W1897" s="3" t="str">
        <f>IFERROR(VLOOKUP(Orders!$B1897,Returns!$B:$C,2,0),"No")</f>
        <v>No</v>
      </c>
      <c r="X1897" s="3" t="str">
        <f>IFERROR((INDEX(Returns!$C$2:$C$801, MATCH(B1897, Returns!$B$2:$B$801, 0))), "No")</f>
        <v>No</v>
      </c>
    </row>
    <row r="1898" spans="1:24">
      <c r="A1898" s="1">
        <v>1897</v>
      </c>
      <c r="B1898" t="s">
        <v>7094</v>
      </c>
      <c r="C1898" s="2">
        <v>43741</v>
      </c>
      <c r="D1898" s="2">
        <v>43744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  <c r="V1898" s="3" t="str">
        <f>IF(M1898=People!$B$2, People!$A$2, IF(M1898=People!$B$3, People!$A$3, IF(M1898=People!$B$4, People!$A$4, IF(M1898=People!$B$5, People!$A$5, 0))))</f>
        <v>Kelly Williams</v>
      </c>
      <c r="W1898" s="3" t="str">
        <f>IFERROR(VLOOKUP(Orders!$B1898,Returns!$B:$C,2,0),"No")</f>
        <v>No</v>
      </c>
      <c r="X1898" s="3" t="str">
        <f>IFERROR((INDEX(Returns!$C$2:$C$801, MATCH(B1898, Returns!$B$2:$B$801, 0))), "No")</f>
        <v>No</v>
      </c>
    </row>
    <row r="1899" spans="1:24">
      <c r="A1899" s="1">
        <v>1898</v>
      </c>
      <c r="B1899" t="s">
        <v>7095</v>
      </c>
      <c r="C1899" s="2">
        <v>42611</v>
      </c>
      <c r="D1899" s="2">
        <v>42615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  <c r="V1899" s="3" t="str">
        <f>IF(M1899=People!$B$2, People!$A$2, IF(M1899=People!$B$3, People!$A$3, IF(M1899=People!$B$4, People!$A$4, IF(M1899=People!$B$5, People!$A$5, 0))))</f>
        <v>Cassandra Brandow</v>
      </c>
      <c r="W1899" s="3" t="str">
        <f>IFERROR(VLOOKUP(Orders!$B1899,Returns!$B:$C,2,0),"No")</f>
        <v>No</v>
      </c>
      <c r="X1899" s="3" t="str">
        <f>IFERROR((INDEX(Returns!$C$2:$C$801, MATCH(B1899, Returns!$B$2:$B$801, 0))), "No")</f>
        <v>No</v>
      </c>
    </row>
    <row r="1900" spans="1:24">
      <c r="A1900" s="1">
        <v>1899</v>
      </c>
      <c r="B1900" t="s">
        <v>7095</v>
      </c>
      <c r="C1900" s="2">
        <v>42611</v>
      </c>
      <c r="D1900" s="2">
        <v>42615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  <c r="V1900" s="3" t="str">
        <f>IF(M1900=People!$B$2, People!$A$2, IF(M1900=People!$B$3, People!$A$3, IF(M1900=People!$B$4, People!$A$4, IF(M1900=People!$B$5, People!$A$5, 0))))</f>
        <v>Cassandra Brandow</v>
      </c>
      <c r="W1900" s="3" t="str">
        <f>IFERROR(VLOOKUP(Orders!$B1900,Returns!$B:$C,2,0),"No")</f>
        <v>No</v>
      </c>
      <c r="X1900" s="3" t="str">
        <f>IFERROR((INDEX(Returns!$C$2:$C$801, MATCH(B1900, Returns!$B$2:$B$801, 0))), "No")</f>
        <v>No</v>
      </c>
    </row>
    <row r="1901" spans="1:24">
      <c r="A1901" s="1">
        <v>1900</v>
      </c>
      <c r="B1901" t="s">
        <v>7095</v>
      </c>
      <c r="C1901" s="2">
        <v>42611</v>
      </c>
      <c r="D1901" s="2">
        <v>42615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  <c r="V1901" s="3" t="str">
        <f>IF(M1901=People!$B$2, People!$A$2, IF(M1901=People!$B$3, People!$A$3, IF(M1901=People!$B$4, People!$A$4, IF(M1901=People!$B$5, People!$A$5, 0))))</f>
        <v>Cassandra Brandow</v>
      </c>
      <c r="W1901" s="3" t="str">
        <f>IFERROR(VLOOKUP(Orders!$B1901,Returns!$B:$C,2,0),"No")</f>
        <v>No</v>
      </c>
      <c r="X1901" s="3" t="str">
        <f>IFERROR((INDEX(Returns!$C$2:$C$801, MATCH(B1901, Returns!$B$2:$B$801, 0))), "No")</f>
        <v>No</v>
      </c>
    </row>
    <row r="1902" spans="1:24">
      <c r="A1902" s="1">
        <v>1901</v>
      </c>
      <c r="B1902" t="s">
        <v>7096</v>
      </c>
      <c r="C1902" s="2">
        <v>43280</v>
      </c>
      <c r="D1902" s="2">
        <v>43284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  <c r="V1902" s="3" t="str">
        <f>IF(M1902=People!$B$2, People!$A$2, IF(M1902=People!$B$3, People!$A$3, IF(M1902=People!$B$4, People!$A$4, IF(M1902=People!$B$5, People!$A$5, 0))))</f>
        <v>Cassandra Brandow</v>
      </c>
      <c r="W1902" s="3" t="str">
        <f>IFERROR(VLOOKUP(Orders!$B1902,Returns!$B:$C,2,0),"No")</f>
        <v>No</v>
      </c>
      <c r="X1902" s="3" t="str">
        <f>IFERROR((INDEX(Returns!$C$2:$C$801, MATCH(B1902, Returns!$B$2:$B$801, 0))), "No")</f>
        <v>No</v>
      </c>
    </row>
    <row r="1903" spans="1:24">
      <c r="A1903" s="1">
        <v>1902</v>
      </c>
      <c r="B1903" t="s">
        <v>7097</v>
      </c>
      <c r="C1903" s="2">
        <v>43332</v>
      </c>
      <c r="D1903" s="2">
        <v>43335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  <c r="V1903" s="3" t="str">
        <f>IF(M1903=People!$B$2, People!$A$2, IF(M1903=People!$B$3, People!$A$3, IF(M1903=People!$B$4, People!$A$4, IF(M1903=People!$B$5, People!$A$5, 0))))</f>
        <v>Kelly Williams</v>
      </c>
      <c r="W1903" s="3" t="str">
        <f>IFERROR(VLOOKUP(Orders!$B1903,Returns!$B:$C,2,0),"No")</f>
        <v>No</v>
      </c>
      <c r="X1903" s="3" t="str">
        <f>IFERROR((INDEX(Returns!$C$2:$C$801, MATCH(B1903, Returns!$B$2:$B$801, 0))), "No")</f>
        <v>No</v>
      </c>
    </row>
    <row r="1904" spans="1:24">
      <c r="A1904" s="1">
        <v>1903</v>
      </c>
      <c r="B1904" t="s">
        <v>7098</v>
      </c>
      <c r="C1904" s="2">
        <v>43759</v>
      </c>
      <c r="D1904" s="2">
        <v>43760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  <c r="V1904" s="3" t="str">
        <f>IF(M1904=People!$B$2, People!$A$2, IF(M1904=People!$B$3, People!$A$3, IF(M1904=People!$B$4, People!$A$4, IF(M1904=People!$B$5, People!$A$5, 0))))</f>
        <v>Anna Andreadi</v>
      </c>
      <c r="W1904" s="3" t="str">
        <f>IFERROR(VLOOKUP(Orders!$B1904,Returns!$B:$C,2,0),"No")</f>
        <v>No</v>
      </c>
      <c r="X1904" s="3" t="str">
        <f>IFERROR((INDEX(Returns!$C$2:$C$801, MATCH(B1904, Returns!$B$2:$B$801, 0))), "No")</f>
        <v>No</v>
      </c>
    </row>
    <row r="1905" spans="1:24">
      <c r="A1905" s="1">
        <v>1904</v>
      </c>
      <c r="B1905" t="s">
        <v>7098</v>
      </c>
      <c r="C1905" s="2">
        <v>43759</v>
      </c>
      <c r="D1905" s="2">
        <v>43760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  <c r="V1905" s="3" t="str">
        <f>IF(M1905=People!$B$2, People!$A$2, IF(M1905=People!$B$3, People!$A$3, IF(M1905=People!$B$4, People!$A$4, IF(M1905=People!$B$5, People!$A$5, 0))))</f>
        <v>Anna Andreadi</v>
      </c>
      <c r="W1905" s="3" t="str">
        <f>IFERROR(VLOOKUP(Orders!$B1905,Returns!$B:$C,2,0),"No")</f>
        <v>No</v>
      </c>
      <c r="X1905" s="3" t="str">
        <f>IFERROR((INDEX(Returns!$C$2:$C$801, MATCH(B1905, Returns!$B$2:$B$801, 0))), "No")</f>
        <v>No</v>
      </c>
    </row>
    <row r="1906" spans="1:24">
      <c r="A1906" s="1">
        <v>1905</v>
      </c>
      <c r="B1906" t="s">
        <v>7098</v>
      </c>
      <c r="C1906" s="2">
        <v>43759</v>
      </c>
      <c r="D1906" s="2">
        <v>43760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  <c r="V1906" s="3" t="str">
        <f>IF(M1906=People!$B$2, People!$A$2, IF(M1906=People!$B$3, People!$A$3, IF(M1906=People!$B$4, People!$A$4, IF(M1906=People!$B$5, People!$A$5, 0))))</f>
        <v>Anna Andreadi</v>
      </c>
      <c r="W1906" s="3" t="str">
        <f>IFERROR(VLOOKUP(Orders!$B1906,Returns!$B:$C,2,0),"No")</f>
        <v>No</v>
      </c>
      <c r="X1906" s="3" t="str">
        <f>IFERROR((INDEX(Returns!$C$2:$C$801, MATCH(B1906, Returns!$B$2:$B$801, 0))), "No")</f>
        <v>No</v>
      </c>
    </row>
    <row r="1907" spans="1:24">
      <c r="A1907" s="1">
        <v>1906</v>
      </c>
      <c r="B1907" t="s">
        <v>7099</v>
      </c>
      <c r="C1907" s="2">
        <v>43759</v>
      </c>
      <c r="D1907" s="2">
        <v>43762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  <c r="V1907" s="3" t="str">
        <f>IF(M1907=People!$B$2, People!$A$2, IF(M1907=People!$B$3, People!$A$3, IF(M1907=People!$B$4, People!$A$4, IF(M1907=People!$B$5, People!$A$5, 0))))</f>
        <v>Kelly Williams</v>
      </c>
      <c r="W1907" s="3" t="str">
        <f>IFERROR(VLOOKUP(Orders!$B1907,Returns!$B:$C,2,0),"No")</f>
        <v>No</v>
      </c>
      <c r="X1907" s="3" t="str">
        <f>IFERROR((INDEX(Returns!$C$2:$C$801, MATCH(B1907, Returns!$B$2:$B$801, 0))), "No")</f>
        <v>No</v>
      </c>
    </row>
    <row r="1908" spans="1:24">
      <c r="A1908" s="1">
        <v>1907</v>
      </c>
      <c r="B1908" t="s">
        <v>7100</v>
      </c>
      <c r="C1908" s="2">
        <v>43237</v>
      </c>
      <c r="D1908" s="2">
        <v>43241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  <c r="V1908" s="3" t="str">
        <f>IF(M1908=People!$B$2, People!$A$2, IF(M1908=People!$B$3, People!$A$3, IF(M1908=People!$B$4, People!$A$4, IF(M1908=People!$B$5, People!$A$5, 0))))</f>
        <v>Cassandra Brandow</v>
      </c>
      <c r="W1908" s="3" t="str">
        <f>IFERROR(VLOOKUP(Orders!$B1908,Returns!$B:$C,2,0),"No")</f>
        <v>No</v>
      </c>
      <c r="X1908" s="3" t="str">
        <f>IFERROR((INDEX(Returns!$C$2:$C$801, MATCH(B1908, Returns!$B$2:$B$801, 0))), "No")</f>
        <v>No</v>
      </c>
    </row>
    <row r="1909" spans="1:24">
      <c r="A1909" s="1">
        <v>1908</v>
      </c>
      <c r="B1909" t="s">
        <v>7100</v>
      </c>
      <c r="C1909" s="2">
        <v>43237</v>
      </c>
      <c r="D1909" s="2">
        <v>43241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  <c r="V1909" s="3" t="str">
        <f>IF(M1909=People!$B$2, People!$A$2, IF(M1909=People!$B$3, People!$A$3, IF(M1909=People!$B$4, People!$A$4, IF(M1909=People!$B$5, People!$A$5, 0))))</f>
        <v>Cassandra Brandow</v>
      </c>
      <c r="W1909" s="3" t="str">
        <f>IFERROR(VLOOKUP(Orders!$B1909,Returns!$B:$C,2,0),"No")</f>
        <v>No</v>
      </c>
      <c r="X1909" s="3" t="str">
        <f>IFERROR((INDEX(Returns!$C$2:$C$801, MATCH(B1909, Returns!$B$2:$B$801, 0))), "No")</f>
        <v>No</v>
      </c>
    </row>
    <row r="1910" spans="1:24">
      <c r="A1910" s="1">
        <v>1909</v>
      </c>
      <c r="B1910" t="s">
        <v>7101</v>
      </c>
      <c r="C1910" s="2">
        <v>42769</v>
      </c>
      <c r="D1910" s="2">
        <v>42770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  <c r="V1910" s="3" t="str">
        <f>IF(M1910=People!$B$2, People!$A$2, IF(M1910=People!$B$3, People!$A$3, IF(M1910=People!$B$4, People!$A$4, IF(M1910=People!$B$5, People!$A$5, 0))))</f>
        <v>Anna Andreadi</v>
      </c>
      <c r="W1910" s="3" t="str">
        <f>IFERROR(VLOOKUP(Orders!$B1910,Returns!$B:$C,2,0),"No")</f>
        <v>No</v>
      </c>
      <c r="X1910" s="3" t="str">
        <f>IFERROR((INDEX(Returns!$C$2:$C$801, MATCH(B1910, Returns!$B$2:$B$801, 0))), "No")</f>
        <v>No</v>
      </c>
    </row>
    <row r="1911" spans="1:24">
      <c r="A1911" s="1">
        <v>1910</v>
      </c>
      <c r="B1911" t="s">
        <v>7102</v>
      </c>
      <c r="C1911" s="2">
        <v>43817</v>
      </c>
      <c r="D1911" s="2">
        <v>43822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  <c r="V1911" s="3" t="str">
        <f>IF(M1911=People!$B$2, People!$A$2, IF(M1911=People!$B$3, People!$A$3, IF(M1911=People!$B$4, People!$A$4, IF(M1911=People!$B$5, People!$A$5, 0))))</f>
        <v>Chuck Magee</v>
      </c>
      <c r="W1911" s="3" t="str">
        <f>IFERROR(VLOOKUP(Orders!$B1911,Returns!$B:$C,2,0),"No")</f>
        <v>No</v>
      </c>
      <c r="X1911" s="3" t="str">
        <f>IFERROR((INDEX(Returns!$C$2:$C$801, MATCH(B1911, Returns!$B$2:$B$801, 0))), "No")</f>
        <v>No</v>
      </c>
    </row>
    <row r="1912" spans="1:24">
      <c r="A1912" s="1">
        <v>1911</v>
      </c>
      <c r="B1912" t="s">
        <v>7103</v>
      </c>
      <c r="C1912" s="2">
        <v>43419</v>
      </c>
      <c r="D1912" s="2">
        <v>43426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  <c r="V1912" s="3" t="str">
        <f>IF(M1912=People!$B$2, People!$A$2, IF(M1912=People!$B$3, People!$A$3, IF(M1912=People!$B$4, People!$A$4, IF(M1912=People!$B$5, People!$A$5, 0))))</f>
        <v>Anna Andreadi</v>
      </c>
      <c r="W1912" s="3" t="str">
        <f>IFERROR(VLOOKUP(Orders!$B1912,Returns!$B:$C,2,0),"No")</f>
        <v>No</v>
      </c>
      <c r="X1912" s="3" t="str">
        <f>IFERROR((INDEX(Returns!$C$2:$C$801, MATCH(B1912, Returns!$B$2:$B$801, 0))), "No")</f>
        <v>No</v>
      </c>
    </row>
    <row r="1913" spans="1:24">
      <c r="A1913" s="1">
        <v>1912</v>
      </c>
      <c r="B1913" t="s">
        <v>7104</v>
      </c>
      <c r="C1913" s="2">
        <v>43649</v>
      </c>
      <c r="D1913" s="2">
        <v>43652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  <c r="V1913" s="3" t="str">
        <f>IF(M1913=People!$B$2, People!$A$2, IF(M1913=People!$B$3, People!$A$3, IF(M1913=People!$B$4, People!$A$4, IF(M1913=People!$B$5, People!$A$5, 0))))</f>
        <v>Kelly Williams</v>
      </c>
      <c r="W1913" s="3" t="str">
        <f>IFERROR(VLOOKUP(Orders!$B1913,Returns!$B:$C,2,0),"No")</f>
        <v>No</v>
      </c>
      <c r="X1913" s="3" t="str">
        <f>IFERROR((INDEX(Returns!$C$2:$C$801, MATCH(B1913, Returns!$B$2:$B$801, 0))), "No")</f>
        <v>No</v>
      </c>
    </row>
    <row r="1914" spans="1:24">
      <c r="A1914" s="1">
        <v>1913</v>
      </c>
      <c r="B1914" t="s">
        <v>7104</v>
      </c>
      <c r="C1914" s="2">
        <v>43649</v>
      </c>
      <c r="D1914" s="2">
        <v>43652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  <c r="V1914" s="3" t="str">
        <f>IF(M1914=People!$B$2, People!$A$2, IF(M1914=People!$B$3, People!$A$3, IF(M1914=People!$B$4, People!$A$4, IF(M1914=People!$B$5, People!$A$5, 0))))</f>
        <v>Kelly Williams</v>
      </c>
      <c r="W1914" s="3" t="str">
        <f>IFERROR(VLOOKUP(Orders!$B1914,Returns!$B:$C,2,0),"No")</f>
        <v>No</v>
      </c>
      <c r="X1914" s="3" t="str">
        <f>IFERROR((INDEX(Returns!$C$2:$C$801, MATCH(B1914, Returns!$B$2:$B$801, 0))), "No")</f>
        <v>No</v>
      </c>
    </row>
    <row r="1915" spans="1:24">
      <c r="A1915" s="1">
        <v>1914</v>
      </c>
      <c r="B1915" t="s">
        <v>7105</v>
      </c>
      <c r="C1915" s="2">
        <v>42384</v>
      </c>
      <c r="D1915" s="2">
        <v>42386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  <c r="V1915" s="3" t="str">
        <f>IF(M1915=People!$B$2, People!$A$2, IF(M1915=People!$B$3, People!$A$3, IF(M1915=People!$B$4, People!$A$4, IF(M1915=People!$B$5, People!$A$5, 0))))</f>
        <v>Cassandra Brandow</v>
      </c>
      <c r="W1915" s="3" t="str">
        <f>IFERROR(VLOOKUP(Orders!$B1915,Returns!$B:$C,2,0),"No")</f>
        <v>No</v>
      </c>
      <c r="X1915" s="3" t="str">
        <f>IFERROR((INDEX(Returns!$C$2:$C$801, MATCH(B1915, Returns!$B$2:$B$801, 0))), "No")</f>
        <v>No</v>
      </c>
    </row>
    <row r="1916" spans="1:24">
      <c r="A1916" s="1">
        <v>1915</v>
      </c>
      <c r="B1916" t="s">
        <v>7106</v>
      </c>
      <c r="C1916" s="2">
        <v>43585</v>
      </c>
      <c r="D1916" s="2">
        <v>43590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3" t="str">
        <f>IF(M1916=People!$B$2, People!$A$2, IF(M1916=People!$B$3, People!$A$3, IF(M1916=People!$B$4, People!$A$4, IF(M1916=People!$B$5, People!$A$5, 0))))</f>
        <v>Cassandra Brandow</v>
      </c>
      <c r="W1916" s="3" t="str">
        <f>IFERROR(VLOOKUP(Orders!$B1916,Returns!$B:$C,2,0),"No")</f>
        <v>No</v>
      </c>
      <c r="X1916" s="3" t="str">
        <f>IFERROR((INDEX(Returns!$C$2:$C$801, MATCH(B1916, Returns!$B$2:$B$801, 0))), "No")</f>
        <v>No</v>
      </c>
    </row>
    <row r="1917" spans="1:24">
      <c r="A1917" s="1">
        <v>1916</v>
      </c>
      <c r="B1917" t="s">
        <v>7106</v>
      </c>
      <c r="C1917" s="2">
        <v>43585</v>
      </c>
      <c r="D1917" s="2">
        <v>43590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  <c r="V1917" s="3" t="str">
        <f>IF(M1917=People!$B$2, People!$A$2, IF(M1917=People!$B$3, People!$A$3, IF(M1917=People!$B$4, People!$A$4, IF(M1917=People!$B$5, People!$A$5, 0))))</f>
        <v>Cassandra Brandow</v>
      </c>
      <c r="W1917" s="3" t="str">
        <f>IFERROR(VLOOKUP(Orders!$B1917,Returns!$B:$C,2,0),"No")</f>
        <v>No</v>
      </c>
      <c r="X1917" s="3" t="str">
        <f>IFERROR((INDEX(Returns!$C$2:$C$801, MATCH(B1917, Returns!$B$2:$B$801, 0))), "No")</f>
        <v>No</v>
      </c>
    </row>
    <row r="1918" spans="1:24">
      <c r="A1918" s="1">
        <v>1917</v>
      </c>
      <c r="B1918" t="s">
        <v>7106</v>
      </c>
      <c r="C1918" s="2">
        <v>43585</v>
      </c>
      <c r="D1918" s="2">
        <v>43590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  <c r="V1918" s="3" t="str">
        <f>IF(M1918=People!$B$2, People!$A$2, IF(M1918=People!$B$3, People!$A$3, IF(M1918=People!$B$4, People!$A$4, IF(M1918=People!$B$5, People!$A$5, 0))))</f>
        <v>Cassandra Brandow</v>
      </c>
      <c r="W1918" s="3" t="str">
        <f>IFERROR(VLOOKUP(Orders!$B1918,Returns!$B:$C,2,0),"No")</f>
        <v>No</v>
      </c>
      <c r="X1918" s="3" t="str">
        <f>IFERROR((INDEX(Returns!$C$2:$C$801, MATCH(B1918, Returns!$B$2:$B$801, 0))), "No")</f>
        <v>No</v>
      </c>
    </row>
    <row r="1919" spans="1:24">
      <c r="A1919" s="1">
        <v>1918</v>
      </c>
      <c r="B1919" t="s">
        <v>7107</v>
      </c>
      <c r="C1919" s="2">
        <v>43047</v>
      </c>
      <c r="D1919" s="2">
        <v>43053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  <c r="V1919" s="3" t="str">
        <f>IF(M1919=People!$B$2, People!$A$2, IF(M1919=People!$B$3, People!$A$3, IF(M1919=People!$B$4, People!$A$4, IF(M1919=People!$B$5, People!$A$5, 0))))</f>
        <v>Chuck Magee</v>
      </c>
      <c r="W1919" s="3" t="str">
        <f>IFERROR(VLOOKUP(Orders!$B1919,Returns!$B:$C,2,0),"No")</f>
        <v>No</v>
      </c>
      <c r="X1919" s="3" t="str">
        <f>IFERROR((INDEX(Returns!$C$2:$C$801, MATCH(B1919, Returns!$B$2:$B$801, 0))), "No")</f>
        <v>No</v>
      </c>
    </row>
    <row r="1920" spans="1:24">
      <c r="A1920" s="1">
        <v>1919</v>
      </c>
      <c r="B1920" t="s">
        <v>7108</v>
      </c>
      <c r="C1920" s="2">
        <v>43038</v>
      </c>
      <c r="D1920" s="2">
        <v>43040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3" t="str">
        <f>IF(M1920=People!$B$2, People!$A$2, IF(M1920=People!$B$3, People!$A$3, IF(M1920=People!$B$4, People!$A$4, IF(M1920=People!$B$5, People!$A$5, 0))))</f>
        <v>Kelly Williams</v>
      </c>
      <c r="W1920" s="3" t="str">
        <f>IFERROR(VLOOKUP(Orders!$B1920,Returns!$B:$C,2,0),"No")</f>
        <v>No</v>
      </c>
      <c r="X1920" s="3" t="str">
        <f>IFERROR((INDEX(Returns!$C$2:$C$801, MATCH(B1920, Returns!$B$2:$B$801, 0))), "No")</f>
        <v>No</v>
      </c>
    </row>
    <row r="1921" spans="1:24">
      <c r="A1921" s="1">
        <v>1920</v>
      </c>
      <c r="B1921" t="s">
        <v>7109</v>
      </c>
      <c r="C1921" s="2">
        <v>43694</v>
      </c>
      <c r="D1921" s="2">
        <v>43696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  <c r="V1921" s="3" t="str">
        <f>IF(M1921=People!$B$2, People!$A$2, IF(M1921=People!$B$3, People!$A$3, IF(M1921=People!$B$4, People!$A$4, IF(M1921=People!$B$5, People!$A$5, 0))))</f>
        <v>Chuck Magee</v>
      </c>
      <c r="W1921" s="3" t="str">
        <f>IFERROR(VLOOKUP(Orders!$B1921,Returns!$B:$C,2,0),"No")</f>
        <v>No</v>
      </c>
      <c r="X1921" s="3" t="str">
        <f>IFERROR((INDEX(Returns!$C$2:$C$801, MATCH(B1921, Returns!$B$2:$B$801, 0))), "No")</f>
        <v>No</v>
      </c>
    </row>
    <row r="1922" spans="1:24">
      <c r="A1922" s="1">
        <v>1921</v>
      </c>
      <c r="B1922" t="s">
        <v>7109</v>
      </c>
      <c r="C1922" s="2">
        <v>43694</v>
      </c>
      <c r="D1922" s="2">
        <v>43696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  <c r="V1922" s="3" t="str">
        <f>IF(M1922=People!$B$2, People!$A$2, IF(M1922=People!$B$3, People!$A$3, IF(M1922=People!$B$4, People!$A$4, IF(M1922=People!$B$5, People!$A$5, 0))))</f>
        <v>Chuck Magee</v>
      </c>
      <c r="W1922" s="3" t="str">
        <f>IFERROR(VLOOKUP(Orders!$B1922,Returns!$B:$C,2,0),"No")</f>
        <v>No</v>
      </c>
      <c r="X1922" s="3" t="str">
        <f>IFERROR((INDEX(Returns!$C$2:$C$801, MATCH(B1922, Returns!$B$2:$B$801, 0))), "No")</f>
        <v>No</v>
      </c>
    </row>
    <row r="1923" spans="1:24">
      <c r="A1923" s="1">
        <v>1922</v>
      </c>
      <c r="B1923" t="s">
        <v>7110</v>
      </c>
      <c r="C1923" s="2">
        <v>43011</v>
      </c>
      <c r="D1923" s="2">
        <v>43017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  <c r="V1923" s="3" t="str">
        <f>IF(M1923=People!$B$2, People!$A$2, IF(M1923=People!$B$3, People!$A$3, IF(M1923=People!$B$4, People!$A$4, IF(M1923=People!$B$5, People!$A$5, 0))))</f>
        <v>Chuck Magee</v>
      </c>
      <c r="W1923" s="3" t="str">
        <f>IFERROR(VLOOKUP(Orders!$B1923,Returns!$B:$C,2,0),"No")</f>
        <v>No</v>
      </c>
      <c r="X1923" s="3" t="str">
        <f>IFERROR((INDEX(Returns!$C$2:$C$801, MATCH(B1923, Returns!$B$2:$B$801, 0))), "No")</f>
        <v>No</v>
      </c>
    </row>
    <row r="1924" spans="1:24">
      <c r="A1924" s="1">
        <v>1923</v>
      </c>
      <c r="B1924" t="s">
        <v>7111</v>
      </c>
      <c r="C1924" s="2">
        <v>43289</v>
      </c>
      <c r="D1924" s="2">
        <v>43291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  <c r="V1924" s="3" t="str">
        <f>IF(M1924=People!$B$2, People!$A$2, IF(M1924=People!$B$3, People!$A$3, IF(M1924=People!$B$4, People!$A$4, IF(M1924=People!$B$5, People!$A$5, 0))))</f>
        <v>Kelly Williams</v>
      </c>
      <c r="W1924" s="3" t="str">
        <f>IFERROR(VLOOKUP(Orders!$B1924,Returns!$B:$C,2,0),"No")</f>
        <v>No</v>
      </c>
      <c r="X1924" s="3" t="str">
        <f>IFERROR((INDEX(Returns!$C$2:$C$801, MATCH(B1924, Returns!$B$2:$B$801, 0))), "No")</f>
        <v>No</v>
      </c>
    </row>
    <row r="1925" spans="1:24">
      <c r="A1925" s="1">
        <v>1924</v>
      </c>
      <c r="B1925" t="s">
        <v>7111</v>
      </c>
      <c r="C1925" s="2">
        <v>43289</v>
      </c>
      <c r="D1925" s="2">
        <v>43291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  <c r="V1925" s="3" t="str">
        <f>IF(M1925=People!$B$2, People!$A$2, IF(M1925=People!$B$3, People!$A$3, IF(M1925=People!$B$4, People!$A$4, IF(M1925=People!$B$5, People!$A$5, 0))))</f>
        <v>Kelly Williams</v>
      </c>
      <c r="W1925" s="3" t="str">
        <f>IFERROR(VLOOKUP(Orders!$B1925,Returns!$B:$C,2,0),"No")</f>
        <v>No</v>
      </c>
      <c r="X1925" s="3" t="str">
        <f>IFERROR((INDEX(Returns!$C$2:$C$801, MATCH(B1925, Returns!$B$2:$B$801, 0))), "No")</f>
        <v>No</v>
      </c>
    </row>
    <row r="1926" spans="1:24">
      <c r="A1926" s="1">
        <v>1925</v>
      </c>
      <c r="B1926" t="s">
        <v>7112</v>
      </c>
      <c r="C1926" s="2">
        <v>43804</v>
      </c>
      <c r="D1926" s="2">
        <v>43806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  <c r="V1926" s="3" t="str">
        <f>IF(M1926=People!$B$2, People!$A$2, IF(M1926=People!$B$3, People!$A$3, IF(M1926=People!$B$4, People!$A$4, IF(M1926=People!$B$5, People!$A$5, 0))))</f>
        <v>Anna Andreadi</v>
      </c>
      <c r="W1926" s="3" t="str">
        <f>IFERROR(VLOOKUP(Orders!$B1926,Returns!$B:$C,2,0),"No")</f>
        <v>No</v>
      </c>
      <c r="X1926" s="3" t="str">
        <f>IFERROR((INDEX(Returns!$C$2:$C$801, MATCH(B1926, Returns!$B$2:$B$801, 0))), "No")</f>
        <v>No</v>
      </c>
    </row>
    <row r="1927" spans="1:24">
      <c r="A1927" s="1">
        <v>1926</v>
      </c>
      <c r="B1927" t="s">
        <v>7113</v>
      </c>
      <c r="C1927" s="2">
        <v>43533</v>
      </c>
      <c r="D1927" s="2">
        <v>43537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  <c r="V1927" s="3" t="str">
        <f>IF(M1927=People!$B$2, People!$A$2, IF(M1927=People!$B$3, People!$A$3, IF(M1927=People!$B$4, People!$A$4, IF(M1927=People!$B$5, People!$A$5, 0))))</f>
        <v>Anna Andreadi</v>
      </c>
      <c r="W1927" s="3" t="str">
        <f>IFERROR(VLOOKUP(Orders!$B1927,Returns!$B:$C,2,0),"No")</f>
        <v>No</v>
      </c>
      <c r="X1927" s="3" t="str">
        <f>IFERROR((INDEX(Returns!$C$2:$C$801, MATCH(B1927, Returns!$B$2:$B$801, 0))), "No")</f>
        <v>No</v>
      </c>
    </row>
    <row r="1928" spans="1:24">
      <c r="A1928" s="1">
        <v>1927</v>
      </c>
      <c r="B1928" t="s">
        <v>7114</v>
      </c>
      <c r="C1928" s="2">
        <v>43260</v>
      </c>
      <c r="D1928" s="2">
        <v>43266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  <c r="V1928" s="3" t="str">
        <f>IF(M1928=People!$B$2, People!$A$2, IF(M1928=People!$B$3, People!$A$3, IF(M1928=People!$B$4, People!$A$4, IF(M1928=People!$B$5, People!$A$5, 0))))</f>
        <v>Anna Andreadi</v>
      </c>
      <c r="W1928" s="3" t="str">
        <f>IFERROR(VLOOKUP(Orders!$B1928,Returns!$B:$C,2,0),"No")</f>
        <v>No</v>
      </c>
      <c r="X1928" s="3" t="str">
        <f>IFERROR((INDEX(Returns!$C$2:$C$801, MATCH(B1928, Returns!$B$2:$B$801, 0))), "No")</f>
        <v>No</v>
      </c>
    </row>
    <row r="1929" spans="1:24">
      <c r="A1929" s="1">
        <v>1928</v>
      </c>
      <c r="B1929" t="s">
        <v>7115</v>
      </c>
      <c r="C1929" s="2">
        <v>43797</v>
      </c>
      <c r="D1929" s="2">
        <v>43800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  <c r="V1929" s="3" t="str">
        <f>IF(M1929=People!$B$2, People!$A$2, IF(M1929=People!$B$3, People!$A$3, IF(M1929=People!$B$4, People!$A$4, IF(M1929=People!$B$5, People!$A$5, 0))))</f>
        <v>Anna Andreadi</v>
      </c>
      <c r="W1929" s="3" t="str">
        <f>IFERROR(VLOOKUP(Orders!$B1929,Returns!$B:$C,2,0),"No")</f>
        <v>No</v>
      </c>
      <c r="X1929" s="3" t="str">
        <f>IFERROR((INDEX(Returns!$C$2:$C$801, MATCH(B1929, Returns!$B$2:$B$801, 0))), "No")</f>
        <v>No</v>
      </c>
    </row>
    <row r="1930" spans="1:24">
      <c r="A1930" s="1">
        <v>1929</v>
      </c>
      <c r="B1930" t="s">
        <v>7116</v>
      </c>
      <c r="C1930" s="2">
        <v>43540</v>
      </c>
      <c r="D1930" s="2">
        <v>43542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  <c r="V1930" s="3" t="str">
        <f>IF(M1930=People!$B$2, People!$A$2, IF(M1930=People!$B$3, People!$A$3, IF(M1930=People!$B$4, People!$A$4, IF(M1930=People!$B$5, People!$A$5, 0))))</f>
        <v>Anna Andreadi</v>
      </c>
      <c r="W1930" s="3" t="str">
        <f>IFERROR(VLOOKUP(Orders!$B1930,Returns!$B:$C,2,0),"No")</f>
        <v>No</v>
      </c>
      <c r="X1930" s="3" t="str">
        <f>IFERROR((INDEX(Returns!$C$2:$C$801, MATCH(B1930, Returns!$B$2:$B$801, 0))), "No")</f>
        <v>No</v>
      </c>
    </row>
    <row r="1931" spans="1:24">
      <c r="A1931" s="1">
        <v>1930</v>
      </c>
      <c r="B1931" t="s">
        <v>7116</v>
      </c>
      <c r="C1931" s="2">
        <v>43540</v>
      </c>
      <c r="D1931" s="2">
        <v>43542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  <c r="V1931" s="3" t="str">
        <f>IF(M1931=People!$B$2, People!$A$2, IF(M1931=People!$B$3, People!$A$3, IF(M1931=People!$B$4, People!$A$4, IF(M1931=People!$B$5, People!$A$5, 0))))</f>
        <v>Anna Andreadi</v>
      </c>
      <c r="W1931" s="3" t="str">
        <f>IFERROR(VLOOKUP(Orders!$B1931,Returns!$B:$C,2,0),"No")</f>
        <v>No</v>
      </c>
      <c r="X1931" s="3" t="str">
        <f>IFERROR((INDEX(Returns!$C$2:$C$801, MATCH(B1931, Returns!$B$2:$B$801, 0))), "No")</f>
        <v>No</v>
      </c>
    </row>
    <row r="1932" spans="1:24">
      <c r="A1932" s="1">
        <v>1931</v>
      </c>
      <c r="B1932" t="s">
        <v>7116</v>
      </c>
      <c r="C1932" s="2">
        <v>43540</v>
      </c>
      <c r="D1932" s="2">
        <v>43542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  <c r="V1932" s="3" t="str">
        <f>IF(M1932=People!$B$2, People!$A$2, IF(M1932=People!$B$3, People!$A$3, IF(M1932=People!$B$4, People!$A$4, IF(M1932=People!$B$5, People!$A$5, 0))))</f>
        <v>Anna Andreadi</v>
      </c>
      <c r="W1932" s="3" t="str">
        <f>IFERROR(VLOOKUP(Orders!$B1932,Returns!$B:$C,2,0),"No")</f>
        <v>No</v>
      </c>
      <c r="X1932" s="3" t="str">
        <f>IFERROR((INDEX(Returns!$C$2:$C$801, MATCH(B1932, Returns!$B$2:$B$801, 0))), "No")</f>
        <v>No</v>
      </c>
    </row>
    <row r="1933" spans="1:24">
      <c r="A1933" s="1">
        <v>1932</v>
      </c>
      <c r="B1933" t="s">
        <v>7117</v>
      </c>
      <c r="C1933" s="2">
        <v>43431</v>
      </c>
      <c r="D1933" s="2">
        <v>43433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  <c r="V1933" s="3" t="str">
        <f>IF(M1933=People!$B$2, People!$A$2, IF(M1933=People!$B$3, People!$A$3, IF(M1933=People!$B$4, People!$A$4, IF(M1933=People!$B$5, People!$A$5, 0))))</f>
        <v>Anna Andreadi</v>
      </c>
      <c r="W1933" s="3" t="str">
        <f>IFERROR(VLOOKUP(Orders!$B1933,Returns!$B:$C,2,0),"No")</f>
        <v>No</v>
      </c>
      <c r="X1933" s="3" t="str">
        <f>IFERROR((INDEX(Returns!$C$2:$C$801, MATCH(B1933, Returns!$B$2:$B$801, 0))), "No")</f>
        <v>No</v>
      </c>
    </row>
    <row r="1934" spans="1:24">
      <c r="A1934" s="1">
        <v>1933</v>
      </c>
      <c r="B1934" t="s">
        <v>7118</v>
      </c>
      <c r="C1934" s="2">
        <v>43683</v>
      </c>
      <c r="D1934" s="2">
        <v>43687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  <c r="V1934" s="3" t="str">
        <f>IF(M1934=People!$B$2, People!$A$2, IF(M1934=People!$B$3, People!$A$3, IF(M1934=People!$B$4, People!$A$4, IF(M1934=People!$B$5, People!$A$5, 0))))</f>
        <v>Cassandra Brandow</v>
      </c>
      <c r="W1934" s="3" t="str">
        <f>IFERROR(VLOOKUP(Orders!$B1934,Returns!$B:$C,2,0),"No")</f>
        <v>No</v>
      </c>
      <c r="X1934" s="3" t="str">
        <f>IFERROR((INDEX(Returns!$C$2:$C$801, MATCH(B1934, Returns!$B$2:$B$801, 0))), "No")</f>
        <v>No</v>
      </c>
    </row>
    <row r="1935" spans="1:24">
      <c r="A1935" s="1">
        <v>1934</v>
      </c>
      <c r="B1935" t="s">
        <v>7118</v>
      </c>
      <c r="C1935" s="2">
        <v>43683</v>
      </c>
      <c r="D1935" s="2">
        <v>43687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  <c r="V1935" s="3" t="str">
        <f>IF(M1935=People!$B$2, People!$A$2, IF(M1935=People!$B$3, People!$A$3, IF(M1935=People!$B$4, People!$A$4, IF(M1935=People!$B$5, People!$A$5, 0))))</f>
        <v>Cassandra Brandow</v>
      </c>
      <c r="W1935" s="3" t="str">
        <f>IFERROR(VLOOKUP(Orders!$B1935,Returns!$B:$C,2,0),"No")</f>
        <v>No</v>
      </c>
      <c r="X1935" s="3" t="str">
        <f>IFERROR((INDEX(Returns!$C$2:$C$801, MATCH(B1935, Returns!$B$2:$B$801, 0))), "No")</f>
        <v>No</v>
      </c>
    </row>
    <row r="1936" spans="1:24">
      <c r="A1936" s="1">
        <v>1935</v>
      </c>
      <c r="B1936" t="s">
        <v>7119</v>
      </c>
      <c r="C1936" s="2">
        <v>43796</v>
      </c>
      <c r="D1936" s="2">
        <v>43802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  <c r="V1936" s="3" t="str">
        <f>IF(M1936=People!$B$2, People!$A$2, IF(M1936=People!$B$3, People!$A$3, IF(M1936=People!$B$4, People!$A$4, IF(M1936=People!$B$5, People!$A$5, 0))))</f>
        <v>Anna Andreadi</v>
      </c>
      <c r="W1936" s="3" t="str">
        <f>IFERROR(VLOOKUP(Orders!$B1936,Returns!$B:$C,2,0),"No")</f>
        <v>No</v>
      </c>
      <c r="X1936" s="3" t="str">
        <f>IFERROR((INDEX(Returns!$C$2:$C$801, MATCH(B1936, Returns!$B$2:$B$801, 0))), "No")</f>
        <v>No</v>
      </c>
    </row>
    <row r="1937" spans="1:24">
      <c r="A1937" s="1">
        <v>1936</v>
      </c>
      <c r="B1937" t="s">
        <v>7119</v>
      </c>
      <c r="C1937" s="2">
        <v>43796</v>
      </c>
      <c r="D1937" s="2">
        <v>43802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  <c r="V1937" s="3" t="str">
        <f>IF(M1937=People!$B$2, People!$A$2, IF(M1937=People!$B$3, People!$A$3, IF(M1937=People!$B$4, People!$A$4, IF(M1937=People!$B$5, People!$A$5, 0))))</f>
        <v>Anna Andreadi</v>
      </c>
      <c r="W1937" s="3" t="str">
        <f>IFERROR(VLOOKUP(Orders!$B1937,Returns!$B:$C,2,0),"No")</f>
        <v>No</v>
      </c>
      <c r="X1937" s="3" t="str">
        <f>IFERROR((INDEX(Returns!$C$2:$C$801, MATCH(B1937, Returns!$B$2:$B$801, 0))), "No")</f>
        <v>No</v>
      </c>
    </row>
    <row r="1938" spans="1:24">
      <c r="A1938" s="1">
        <v>1937</v>
      </c>
      <c r="B1938" t="s">
        <v>7120</v>
      </c>
      <c r="C1938" s="2">
        <v>42880</v>
      </c>
      <c r="D1938" s="2">
        <v>42882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  <c r="V1938" s="3" t="str">
        <f>IF(M1938=People!$B$2, People!$A$2, IF(M1938=People!$B$3, People!$A$3, IF(M1938=People!$B$4, People!$A$4, IF(M1938=People!$B$5, People!$A$5, 0))))</f>
        <v>Anna Andreadi</v>
      </c>
      <c r="W1938" s="3" t="str">
        <f>IFERROR(VLOOKUP(Orders!$B1938,Returns!$B:$C,2,0),"No")</f>
        <v>No</v>
      </c>
      <c r="X1938" s="3" t="str">
        <f>IFERROR((INDEX(Returns!$C$2:$C$801, MATCH(B1938, Returns!$B$2:$B$801, 0))), "No")</f>
        <v>No</v>
      </c>
    </row>
    <row r="1939" spans="1:24">
      <c r="A1939" s="1">
        <v>1938</v>
      </c>
      <c r="B1939" t="s">
        <v>7121</v>
      </c>
      <c r="C1939" s="2">
        <v>43289</v>
      </c>
      <c r="D1939" s="2">
        <v>43293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  <c r="V1939" s="3" t="str">
        <f>IF(M1939=People!$B$2, People!$A$2, IF(M1939=People!$B$3, People!$A$3, IF(M1939=People!$B$4, People!$A$4, IF(M1939=People!$B$5, People!$A$5, 0))))</f>
        <v>Anna Andreadi</v>
      </c>
      <c r="W1939" s="3" t="str">
        <f>IFERROR(VLOOKUP(Orders!$B1939,Returns!$B:$C,2,0),"No")</f>
        <v>No</v>
      </c>
      <c r="X1939" s="3" t="str">
        <f>IFERROR((INDEX(Returns!$C$2:$C$801, MATCH(B1939, Returns!$B$2:$B$801, 0))), "No")</f>
        <v>No</v>
      </c>
    </row>
    <row r="1940" spans="1:24">
      <c r="A1940" s="1">
        <v>1939</v>
      </c>
      <c r="B1940" t="s">
        <v>7121</v>
      </c>
      <c r="C1940" s="2">
        <v>43289</v>
      </c>
      <c r="D1940" s="2">
        <v>43293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  <c r="V1940" s="3" t="str">
        <f>IF(M1940=People!$B$2, People!$A$2, IF(M1940=People!$B$3, People!$A$3, IF(M1940=People!$B$4, People!$A$4, IF(M1940=People!$B$5, People!$A$5, 0))))</f>
        <v>Anna Andreadi</v>
      </c>
      <c r="W1940" s="3" t="str">
        <f>IFERROR(VLOOKUP(Orders!$B1940,Returns!$B:$C,2,0),"No")</f>
        <v>No</v>
      </c>
      <c r="X1940" s="3" t="str">
        <f>IFERROR((INDEX(Returns!$C$2:$C$801, MATCH(B1940, Returns!$B$2:$B$801, 0))), "No")</f>
        <v>No</v>
      </c>
    </row>
    <row r="1941" spans="1:24">
      <c r="A1941" s="1">
        <v>1940</v>
      </c>
      <c r="B1941" t="s">
        <v>7121</v>
      </c>
      <c r="C1941" s="2">
        <v>43289</v>
      </c>
      <c r="D1941" s="2">
        <v>43293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  <c r="V1941" s="3" t="str">
        <f>IF(M1941=People!$B$2, People!$A$2, IF(M1941=People!$B$3, People!$A$3, IF(M1941=People!$B$4, People!$A$4, IF(M1941=People!$B$5, People!$A$5, 0))))</f>
        <v>Anna Andreadi</v>
      </c>
      <c r="W1941" s="3" t="str">
        <f>IFERROR(VLOOKUP(Orders!$B1941,Returns!$B:$C,2,0),"No")</f>
        <v>No</v>
      </c>
      <c r="X1941" s="3" t="str">
        <f>IFERROR((INDEX(Returns!$C$2:$C$801, MATCH(B1941, Returns!$B$2:$B$801, 0))), "No")</f>
        <v>No</v>
      </c>
    </row>
    <row r="1942" spans="1:24">
      <c r="A1942" s="1">
        <v>1941</v>
      </c>
      <c r="B1942" t="s">
        <v>7121</v>
      </c>
      <c r="C1942" s="2">
        <v>43289</v>
      </c>
      <c r="D1942" s="2">
        <v>43293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  <c r="V1942" s="3" t="str">
        <f>IF(M1942=People!$B$2, People!$A$2, IF(M1942=People!$B$3, People!$A$3, IF(M1942=People!$B$4, People!$A$4, IF(M1942=People!$B$5, People!$A$5, 0))))</f>
        <v>Anna Andreadi</v>
      </c>
      <c r="W1942" s="3" t="str">
        <f>IFERROR(VLOOKUP(Orders!$B1942,Returns!$B:$C,2,0),"No")</f>
        <v>No</v>
      </c>
      <c r="X1942" s="3" t="str">
        <f>IFERROR((INDEX(Returns!$C$2:$C$801, MATCH(B1942, Returns!$B$2:$B$801, 0))), "No")</f>
        <v>No</v>
      </c>
    </row>
    <row r="1943" spans="1:24">
      <c r="A1943" s="1">
        <v>1942</v>
      </c>
      <c r="B1943" t="s">
        <v>6154</v>
      </c>
      <c r="C1943" s="2">
        <v>43706</v>
      </c>
      <c r="D1943" s="2">
        <v>43709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  <c r="V1943" s="3" t="str">
        <f>IF(M1943=People!$B$2, People!$A$2, IF(M1943=People!$B$3, People!$A$3, IF(M1943=People!$B$4, People!$A$4, IF(M1943=People!$B$5, People!$A$5, 0))))</f>
        <v>Kelly Williams</v>
      </c>
      <c r="W1943" s="3" t="str">
        <f>IFERROR(VLOOKUP(Orders!$B1943,Returns!$B:$C,2,0),"No")</f>
        <v>Yes</v>
      </c>
      <c r="X1943" s="3" t="str">
        <f>IFERROR((INDEX(Returns!$C$2:$C$801, MATCH(B1943, Returns!$B$2:$B$801, 0))), "No")</f>
        <v>Yes</v>
      </c>
    </row>
    <row r="1944" spans="1:24">
      <c r="A1944" s="1">
        <v>1943</v>
      </c>
      <c r="B1944" t="s">
        <v>6154</v>
      </c>
      <c r="C1944" s="2">
        <v>43706</v>
      </c>
      <c r="D1944" s="2">
        <v>43709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  <c r="V1944" s="3" t="str">
        <f>IF(M1944=People!$B$2, People!$A$2, IF(M1944=People!$B$3, People!$A$3, IF(M1944=People!$B$4, People!$A$4, IF(M1944=People!$B$5, People!$A$5, 0))))</f>
        <v>Kelly Williams</v>
      </c>
      <c r="W1944" s="3" t="str">
        <f>IFERROR(VLOOKUP(Orders!$B1944,Returns!$B:$C,2,0),"No")</f>
        <v>Yes</v>
      </c>
      <c r="X1944" s="3" t="str">
        <f>IFERROR((INDEX(Returns!$C$2:$C$801, MATCH(B1944, Returns!$B$2:$B$801, 0))), "No")</f>
        <v>Yes</v>
      </c>
    </row>
    <row r="1945" spans="1:24">
      <c r="A1945" s="1">
        <v>1944</v>
      </c>
      <c r="B1945" t="s">
        <v>6154</v>
      </c>
      <c r="C1945" s="2">
        <v>43706</v>
      </c>
      <c r="D1945" s="2">
        <v>43709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  <c r="V1945" s="3" t="str">
        <f>IF(M1945=People!$B$2, People!$A$2, IF(M1945=People!$B$3, People!$A$3, IF(M1945=People!$B$4, People!$A$4, IF(M1945=People!$B$5, People!$A$5, 0))))</f>
        <v>Kelly Williams</v>
      </c>
      <c r="W1945" s="3" t="str">
        <f>IFERROR(VLOOKUP(Orders!$B1945,Returns!$B:$C,2,0),"No")</f>
        <v>Yes</v>
      </c>
      <c r="X1945" s="3" t="str">
        <f>IFERROR((INDEX(Returns!$C$2:$C$801, MATCH(B1945, Returns!$B$2:$B$801, 0))), "No")</f>
        <v>Yes</v>
      </c>
    </row>
    <row r="1946" spans="1:24">
      <c r="A1946" s="1">
        <v>1945</v>
      </c>
      <c r="B1946" t="s">
        <v>7122</v>
      </c>
      <c r="C1946" s="2">
        <v>43271</v>
      </c>
      <c r="D1946" s="2">
        <v>43277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3" t="str">
        <f>IF(M1946=People!$B$2, People!$A$2, IF(M1946=People!$B$3, People!$A$3, IF(M1946=People!$B$4, People!$A$4, IF(M1946=People!$B$5, People!$A$5, 0))))</f>
        <v>Kelly Williams</v>
      </c>
      <c r="W1946" s="3" t="str">
        <f>IFERROR(VLOOKUP(Orders!$B1946,Returns!$B:$C,2,0),"No")</f>
        <v>No</v>
      </c>
      <c r="X1946" s="3" t="str">
        <f>IFERROR((INDEX(Returns!$C$2:$C$801, MATCH(B1946, Returns!$B$2:$B$801, 0))), "No")</f>
        <v>No</v>
      </c>
    </row>
    <row r="1947" spans="1:24">
      <c r="A1947" s="1">
        <v>1946</v>
      </c>
      <c r="B1947" t="s">
        <v>7122</v>
      </c>
      <c r="C1947" s="2">
        <v>43271</v>
      </c>
      <c r="D1947" s="2">
        <v>43277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  <c r="V1947" s="3" t="str">
        <f>IF(M1947=People!$B$2, People!$A$2, IF(M1947=People!$B$3, People!$A$3, IF(M1947=People!$B$4, People!$A$4, IF(M1947=People!$B$5, People!$A$5, 0))))</f>
        <v>Kelly Williams</v>
      </c>
      <c r="W1947" s="3" t="str">
        <f>IFERROR(VLOOKUP(Orders!$B1947,Returns!$B:$C,2,0),"No")</f>
        <v>No</v>
      </c>
      <c r="X1947" s="3" t="str">
        <f>IFERROR((INDEX(Returns!$C$2:$C$801, MATCH(B1947, Returns!$B$2:$B$801, 0))), "No")</f>
        <v>No</v>
      </c>
    </row>
    <row r="1948" spans="1:24">
      <c r="A1948" s="1">
        <v>1947</v>
      </c>
      <c r="B1948" t="s">
        <v>7123</v>
      </c>
      <c r="C1948" s="2">
        <v>43710</v>
      </c>
      <c r="D1948" s="2">
        <v>43714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  <c r="V1948" s="3" t="str">
        <f>IF(M1948=People!$B$2, People!$A$2, IF(M1948=People!$B$3, People!$A$3, IF(M1948=People!$B$4, People!$A$4, IF(M1948=People!$B$5, People!$A$5, 0))))</f>
        <v>Chuck Magee</v>
      </c>
      <c r="W1948" s="3" t="str">
        <f>IFERROR(VLOOKUP(Orders!$B1948,Returns!$B:$C,2,0),"No")</f>
        <v>No</v>
      </c>
      <c r="X1948" s="3" t="str">
        <f>IFERROR((INDEX(Returns!$C$2:$C$801, MATCH(B1948, Returns!$B$2:$B$801, 0))), "No")</f>
        <v>No</v>
      </c>
    </row>
    <row r="1949" spans="1:24">
      <c r="A1949" s="1">
        <v>1948</v>
      </c>
      <c r="B1949" t="s">
        <v>7123</v>
      </c>
      <c r="C1949" s="2">
        <v>43710</v>
      </c>
      <c r="D1949" s="2">
        <v>43714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  <c r="V1949" s="3" t="str">
        <f>IF(M1949=People!$B$2, People!$A$2, IF(M1949=People!$B$3, People!$A$3, IF(M1949=People!$B$4, People!$A$4, IF(M1949=People!$B$5, People!$A$5, 0))))</f>
        <v>Chuck Magee</v>
      </c>
      <c r="W1949" s="3" t="str">
        <f>IFERROR(VLOOKUP(Orders!$B1949,Returns!$B:$C,2,0),"No")</f>
        <v>No</v>
      </c>
      <c r="X1949" s="3" t="str">
        <f>IFERROR((INDEX(Returns!$C$2:$C$801, MATCH(B1949, Returns!$B$2:$B$801, 0))), "No")</f>
        <v>No</v>
      </c>
    </row>
    <row r="1950" spans="1:24">
      <c r="A1950" s="1">
        <v>1949</v>
      </c>
      <c r="B1950" t="s">
        <v>7123</v>
      </c>
      <c r="C1950" s="2">
        <v>43710</v>
      </c>
      <c r="D1950" s="2">
        <v>43714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  <c r="V1950" s="3" t="str">
        <f>IF(M1950=People!$B$2, People!$A$2, IF(M1950=People!$B$3, People!$A$3, IF(M1950=People!$B$4, People!$A$4, IF(M1950=People!$B$5, People!$A$5, 0))))</f>
        <v>Chuck Magee</v>
      </c>
      <c r="W1950" s="3" t="str">
        <f>IFERROR(VLOOKUP(Orders!$B1950,Returns!$B:$C,2,0),"No")</f>
        <v>No</v>
      </c>
      <c r="X1950" s="3" t="str">
        <f>IFERROR((INDEX(Returns!$C$2:$C$801, MATCH(B1950, Returns!$B$2:$B$801, 0))), "No")</f>
        <v>No</v>
      </c>
    </row>
    <row r="1951" spans="1:24">
      <c r="A1951" s="1">
        <v>1950</v>
      </c>
      <c r="B1951" t="s">
        <v>7123</v>
      </c>
      <c r="C1951" s="2">
        <v>43710</v>
      </c>
      <c r="D1951" s="2">
        <v>43714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  <c r="V1951" s="3" t="str">
        <f>IF(M1951=People!$B$2, People!$A$2, IF(M1951=People!$B$3, People!$A$3, IF(M1951=People!$B$4, People!$A$4, IF(M1951=People!$B$5, People!$A$5, 0))))</f>
        <v>Chuck Magee</v>
      </c>
      <c r="W1951" s="3" t="str">
        <f>IFERROR(VLOOKUP(Orders!$B1951,Returns!$B:$C,2,0),"No")</f>
        <v>No</v>
      </c>
      <c r="X1951" s="3" t="str">
        <f>IFERROR((INDEX(Returns!$C$2:$C$801, MATCH(B1951, Returns!$B$2:$B$801, 0))), "No")</f>
        <v>No</v>
      </c>
    </row>
    <row r="1952" spans="1:24">
      <c r="A1952" s="1">
        <v>1951</v>
      </c>
      <c r="B1952" t="s">
        <v>7123</v>
      </c>
      <c r="C1952" s="2">
        <v>43710</v>
      </c>
      <c r="D1952" s="2">
        <v>43714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  <c r="V1952" s="3" t="str">
        <f>IF(M1952=People!$B$2, People!$A$2, IF(M1952=People!$B$3, People!$A$3, IF(M1952=People!$B$4, People!$A$4, IF(M1952=People!$B$5, People!$A$5, 0))))</f>
        <v>Chuck Magee</v>
      </c>
      <c r="W1952" s="3" t="str">
        <f>IFERROR(VLOOKUP(Orders!$B1952,Returns!$B:$C,2,0),"No")</f>
        <v>No</v>
      </c>
      <c r="X1952" s="3" t="str">
        <f>IFERROR((INDEX(Returns!$C$2:$C$801, MATCH(B1952, Returns!$B$2:$B$801, 0))), "No")</f>
        <v>No</v>
      </c>
    </row>
    <row r="1953" spans="1:24">
      <c r="A1953" s="1">
        <v>1952</v>
      </c>
      <c r="B1953" t="s">
        <v>7123</v>
      </c>
      <c r="C1953" s="2">
        <v>43710</v>
      </c>
      <c r="D1953" s="2">
        <v>43714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  <c r="V1953" s="3" t="str">
        <f>IF(M1953=People!$B$2, People!$A$2, IF(M1953=People!$B$3, People!$A$3, IF(M1953=People!$B$4, People!$A$4, IF(M1953=People!$B$5, People!$A$5, 0))))</f>
        <v>Chuck Magee</v>
      </c>
      <c r="W1953" s="3" t="str">
        <f>IFERROR(VLOOKUP(Orders!$B1953,Returns!$B:$C,2,0),"No")</f>
        <v>No</v>
      </c>
      <c r="X1953" s="3" t="str">
        <f>IFERROR((INDEX(Returns!$C$2:$C$801, MATCH(B1953, Returns!$B$2:$B$801, 0))), "No")</f>
        <v>No</v>
      </c>
    </row>
    <row r="1954" spans="1:24">
      <c r="A1954" s="1">
        <v>1953</v>
      </c>
      <c r="B1954" t="s">
        <v>7123</v>
      </c>
      <c r="C1954" s="2">
        <v>43710</v>
      </c>
      <c r="D1954" s="2">
        <v>43714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3" t="str">
        <f>IF(M1954=People!$B$2, People!$A$2, IF(M1954=People!$B$3, People!$A$3, IF(M1954=People!$B$4, People!$A$4, IF(M1954=People!$B$5, People!$A$5, 0))))</f>
        <v>Chuck Magee</v>
      </c>
      <c r="W1954" s="3" t="str">
        <f>IFERROR(VLOOKUP(Orders!$B1954,Returns!$B:$C,2,0),"No")</f>
        <v>No</v>
      </c>
      <c r="X1954" s="3" t="str">
        <f>IFERROR((INDEX(Returns!$C$2:$C$801, MATCH(B1954, Returns!$B$2:$B$801, 0))), "No")</f>
        <v>No</v>
      </c>
    </row>
    <row r="1955" spans="1:24">
      <c r="A1955" s="1">
        <v>1954</v>
      </c>
      <c r="B1955" t="s">
        <v>7123</v>
      </c>
      <c r="C1955" s="2">
        <v>43710</v>
      </c>
      <c r="D1955" s="2">
        <v>43714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3" t="str">
        <f>IF(M1955=People!$B$2, People!$A$2, IF(M1955=People!$B$3, People!$A$3, IF(M1955=People!$B$4, People!$A$4, IF(M1955=People!$B$5, People!$A$5, 0))))</f>
        <v>Chuck Magee</v>
      </c>
      <c r="W1955" s="3" t="str">
        <f>IFERROR(VLOOKUP(Orders!$B1955,Returns!$B:$C,2,0),"No")</f>
        <v>No</v>
      </c>
      <c r="X1955" s="3" t="str">
        <f>IFERROR((INDEX(Returns!$C$2:$C$801, MATCH(B1955, Returns!$B$2:$B$801, 0))), "No")</f>
        <v>No</v>
      </c>
    </row>
    <row r="1956" spans="1:24">
      <c r="A1956" s="1">
        <v>1955</v>
      </c>
      <c r="B1956" t="s">
        <v>7123</v>
      </c>
      <c r="C1956" s="2">
        <v>43710</v>
      </c>
      <c r="D1956" s="2">
        <v>43714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  <c r="V1956" s="3" t="str">
        <f>IF(M1956=People!$B$2, People!$A$2, IF(M1956=People!$B$3, People!$A$3, IF(M1956=People!$B$4, People!$A$4, IF(M1956=People!$B$5, People!$A$5, 0))))</f>
        <v>Chuck Magee</v>
      </c>
      <c r="W1956" s="3" t="str">
        <f>IFERROR(VLOOKUP(Orders!$B1956,Returns!$B:$C,2,0),"No")</f>
        <v>No</v>
      </c>
      <c r="X1956" s="3" t="str">
        <f>IFERROR((INDEX(Returns!$C$2:$C$801, MATCH(B1956, Returns!$B$2:$B$801, 0))), "No")</f>
        <v>No</v>
      </c>
    </row>
    <row r="1957" spans="1:24">
      <c r="A1957" s="1">
        <v>1956</v>
      </c>
      <c r="B1957" t="s">
        <v>7123</v>
      </c>
      <c r="C1957" s="2">
        <v>43710</v>
      </c>
      <c r="D1957" s="2">
        <v>43714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  <c r="V1957" s="3" t="str">
        <f>IF(M1957=People!$B$2, People!$A$2, IF(M1957=People!$B$3, People!$A$3, IF(M1957=People!$B$4, People!$A$4, IF(M1957=People!$B$5, People!$A$5, 0))))</f>
        <v>Chuck Magee</v>
      </c>
      <c r="W1957" s="3" t="str">
        <f>IFERROR(VLOOKUP(Orders!$B1957,Returns!$B:$C,2,0),"No")</f>
        <v>No</v>
      </c>
      <c r="X1957" s="3" t="str">
        <f>IFERROR((INDEX(Returns!$C$2:$C$801, MATCH(B1957, Returns!$B$2:$B$801, 0))), "No")</f>
        <v>No</v>
      </c>
    </row>
    <row r="1958" spans="1:24">
      <c r="A1958" s="1">
        <v>1957</v>
      </c>
      <c r="B1958" t="s">
        <v>7123</v>
      </c>
      <c r="C1958" s="2">
        <v>43710</v>
      </c>
      <c r="D1958" s="2">
        <v>43714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  <c r="V1958" s="3" t="str">
        <f>IF(M1958=People!$B$2, People!$A$2, IF(M1958=People!$B$3, People!$A$3, IF(M1958=People!$B$4, People!$A$4, IF(M1958=People!$B$5, People!$A$5, 0))))</f>
        <v>Chuck Magee</v>
      </c>
      <c r="W1958" s="3" t="str">
        <f>IFERROR(VLOOKUP(Orders!$B1958,Returns!$B:$C,2,0),"No")</f>
        <v>No</v>
      </c>
      <c r="X1958" s="3" t="str">
        <f>IFERROR((INDEX(Returns!$C$2:$C$801, MATCH(B1958, Returns!$B$2:$B$801, 0))), "No")</f>
        <v>No</v>
      </c>
    </row>
    <row r="1959" spans="1:24">
      <c r="A1959" s="1">
        <v>1958</v>
      </c>
      <c r="B1959" t="s">
        <v>7123</v>
      </c>
      <c r="C1959" s="2">
        <v>43710</v>
      </c>
      <c r="D1959" s="2">
        <v>43714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  <c r="V1959" s="3" t="str">
        <f>IF(M1959=People!$B$2, People!$A$2, IF(M1959=People!$B$3, People!$A$3, IF(M1959=People!$B$4, People!$A$4, IF(M1959=People!$B$5, People!$A$5, 0))))</f>
        <v>Chuck Magee</v>
      </c>
      <c r="W1959" s="3" t="str">
        <f>IFERROR(VLOOKUP(Orders!$B1959,Returns!$B:$C,2,0),"No")</f>
        <v>No</v>
      </c>
      <c r="X1959" s="3" t="str">
        <f>IFERROR((INDEX(Returns!$C$2:$C$801, MATCH(B1959, Returns!$B$2:$B$801, 0))), "No")</f>
        <v>No</v>
      </c>
    </row>
    <row r="1960" spans="1:24">
      <c r="A1960" s="1">
        <v>1959</v>
      </c>
      <c r="B1960" t="s">
        <v>7124</v>
      </c>
      <c r="C1960" s="2">
        <v>43718</v>
      </c>
      <c r="D1960" s="2">
        <v>43723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  <c r="V1960" s="3" t="str">
        <f>IF(M1960=People!$B$2, People!$A$2, IF(M1960=People!$B$3, People!$A$3, IF(M1960=People!$B$4, People!$A$4, IF(M1960=People!$B$5, People!$A$5, 0))))</f>
        <v>Kelly Williams</v>
      </c>
      <c r="W1960" s="3" t="str">
        <f>IFERROR(VLOOKUP(Orders!$B1960,Returns!$B:$C,2,0),"No")</f>
        <v>No</v>
      </c>
      <c r="X1960" s="3" t="str">
        <f>IFERROR((INDEX(Returns!$C$2:$C$801, MATCH(B1960, Returns!$B$2:$B$801, 0))), "No")</f>
        <v>No</v>
      </c>
    </row>
    <row r="1961" spans="1:24">
      <c r="A1961" s="1">
        <v>1960</v>
      </c>
      <c r="B1961" t="s">
        <v>7124</v>
      </c>
      <c r="C1961" s="2">
        <v>43718</v>
      </c>
      <c r="D1961" s="2">
        <v>43723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  <c r="V1961" s="3" t="str">
        <f>IF(M1961=People!$B$2, People!$A$2, IF(M1961=People!$B$3, People!$A$3, IF(M1961=People!$B$4, People!$A$4, IF(M1961=People!$B$5, People!$A$5, 0))))</f>
        <v>Kelly Williams</v>
      </c>
      <c r="W1961" s="3" t="str">
        <f>IFERROR(VLOOKUP(Orders!$B1961,Returns!$B:$C,2,0),"No")</f>
        <v>No</v>
      </c>
      <c r="X1961" s="3" t="str">
        <f>IFERROR((INDEX(Returns!$C$2:$C$801, MATCH(B1961, Returns!$B$2:$B$801, 0))), "No")</f>
        <v>No</v>
      </c>
    </row>
    <row r="1962" spans="1:24">
      <c r="A1962" s="1">
        <v>1961</v>
      </c>
      <c r="B1962" t="s">
        <v>7124</v>
      </c>
      <c r="C1962" s="2">
        <v>43718</v>
      </c>
      <c r="D1962" s="2">
        <v>43723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  <c r="V1962" s="3" t="str">
        <f>IF(M1962=People!$B$2, People!$A$2, IF(M1962=People!$B$3, People!$A$3, IF(M1962=People!$B$4, People!$A$4, IF(M1962=People!$B$5, People!$A$5, 0))))</f>
        <v>Kelly Williams</v>
      </c>
      <c r="W1962" s="3" t="str">
        <f>IFERROR(VLOOKUP(Orders!$B1962,Returns!$B:$C,2,0),"No")</f>
        <v>No</v>
      </c>
      <c r="X1962" s="3" t="str">
        <f>IFERROR((INDEX(Returns!$C$2:$C$801, MATCH(B1962, Returns!$B$2:$B$801, 0))), "No")</f>
        <v>No</v>
      </c>
    </row>
    <row r="1963" spans="1:24">
      <c r="A1963" s="1">
        <v>1962</v>
      </c>
      <c r="B1963" t="s">
        <v>7124</v>
      </c>
      <c r="C1963" s="2">
        <v>43718</v>
      </c>
      <c r="D1963" s="2">
        <v>43723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  <c r="V1963" s="3" t="str">
        <f>IF(M1963=People!$B$2, People!$A$2, IF(M1963=People!$B$3, People!$A$3, IF(M1963=People!$B$4, People!$A$4, IF(M1963=People!$B$5, People!$A$5, 0))))</f>
        <v>Kelly Williams</v>
      </c>
      <c r="W1963" s="3" t="str">
        <f>IFERROR(VLOOKUP(Orders!$B1963,Returns!$B:$C,2,0),"No")</f>
        <v>No</v>
      </c>
      <c r="X1963" s="3" t="str">
        <f>IFERROR((INDEX(Returns!$C$2:$C$801, MATCH(B1963, Returns!$B$2:$B$801, 0))), "No")</f>
        <v>No</v>
      </c>
    </row>
    <row r="1964" spans="1:24">
      <c r="A1964" s="1">
        <v>1963</v>
      </c>
      <c r="B1964" t="s">
        <v>7124</v>
      </c>
      <c r="C1964" s="2">
        <v>43718</v>
      </c>
      <c r="D1964" s="2">
        <v>43723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  <c r="V1964" s="3" t="str">
        <f>IF(M1964=People!$B$2, People!$A$2, IF(M1964=People!$B$3, People!$A$3, IF(M1964=People!$B$4, People!$A$4, IF(M1964=People!$B$5, People!$A$5, 0))))</f>
        <v>Kelly Williams</v>
      </c>
      <c r="W1964" s="3" t="str">
        <f>IFERROR(VLOOKUP(Orders!$B1964,Returns!$B:$C,2,0),"No")</f>
        <v>No</v>
      </c>
      <c r="X1964" s="3" t="str">
        <f>IFERROR((INDEX(Returns!$C$2:$C$801, MATCH(B1964, Returns!$B$2:$B$801, 0))), "No")</f>
        <v>No</v>
      </c>
    </row>
    <row r="1965" spans="1:24">
      <c r="A1965" s="1">
        <v>1964</v>
      </c>
      <c r="B1965" t="s">
        <v>7124</v>
      </c>
      <c r="C1965" s="2">
        <v>43718</v>
      </c>
      <c r="D1965" s="2">
        <v>43723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  <c r="V1965" s="3" t="str">
        <f>IF(M1965=People!$B$2, People!$A$2, IF(M1965=People!$B$3, People!$A$3, IF(M1965=People!$B$4, People!$A$4, IF(M1965=People!$B$5, People!$A$5, 0))))</f>
        <v>Kelly Williams</v>
      </c>
      <c r="W1965" s="3" t="str">
        <f>IFERROR(VLOOKUP(Orders!$B1965,Returns!$B:$C,2,0),"No")</f>
        <v>No</v>
      </c>
      <c r="X1965" s="3" t="str">
        <f>IFERROR((INDEX(Returns!$C$2:$C$801, MATCH(B1965, Returns!$B$2:$B$801, 0))), "No")</f>
        <v>No</v>
      </c>
    </row>
    <row r="1966" spans="1:24">
      <c r="A1966" s="1">
        <v>1965</v>
      </c>
      <c r="B1966" t="s">
        <v>7124</v>
      </c>
      <c r="C1966" s="2">
        <v>43718</v>
      </c>
      <c r="D1966" s="2">
        <v>43723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  <c r="V1966" s="3" t="str">
        <f>IF(M1966=People!$B$2, People!$A$2, IF(M1966=People!$B$3, People!$A$3, IF(M1966=People!$B$4, People!$A$4, IF(M1966=People!$B$5, People!$A$5, 0))))</f>
        <v>Kelly Williams</v>
      </c>
      <c r="W1966" s="3" t="str">
        <f>IFERROR(VLOOKUP(Orders!$B1966,Returns!$B:$C,2,0),"No")</f>
        <v>No</v>
      </c>
      <c r="X1966" s="3" t="str">
        <f>IFERROR((INDEX(Returns!$C$2:$C$801, MATCH(B1966, Returns!$B$2:$B$801, 0))), "No")</f>
        <v>No</v>
      </c>
    </row>
    <row r="1967" spans="1:24">
      <c r="A1967" s="1">
        <v>1966</v>
      </c>
      <c r="B1967" t="s">
        <v>7124</v>
      </c>
      <c r="C1967" s="2">
        <v>43718</v>
      </c>
      <c r="D1967" s="2">
        <v>43723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  <c r="V1967" s="3" t="str">
        <f>IF(M1967=People!$B$2, People!$A$2, IF(M1967=People!$B$3, People!$A$3, IF(M1967=People!$B$4, People!$A$4, IF(M1967=People!$B$5, People!$A$5, 0))))</f>
        <v>Kelly Williams</v>
      </c>
      <c r="W1967" s="3" t="str">
        <f>IFERROR(VLOOKUP(Orders!$B1967,Returns!$B:$C,2,0),"No")</f>
        <v>No</v>
      </c>
      <c r="X1967" s="3" t="str">
        <f>IFERROR((INDEX(Returns!$C$2:$C$801, MATCH(B1967, Returns!$B$2:$B$801, 0))), "No")</f>
        <v>No</v>
      </c>
    </row>
    <row r="1968" spans="1:24">
      <c r="A1968" s="1">
        <v>1967</v>
      </c>
      <c r="B1968" t="s">
        <v>7125</v>
      </c>
      <c r="C1968" s="2">
        <v>43820</v>
      </c>
      <c r="D1968" s="2">
        <v>43827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  <c r="V1968" s="3" t="str">
        <f>IF(M1968=People!$B$2, People!$A$2, IF(M1968=People!$B$3, People!$A$3, IF(M1968=People!$B$4, People!$A$4, IF(M1968=People!$B$5, People!$A$5, 0))))</f>
        <v>Chuck Magee</v>
      </c>
      <c r="W1968" s="3" t="str">
        <f>IFERROR(VLOOKUP(Orders!$B1968,Returns!$B:$C,2,0),"No")</f>
        <v>No</v>
      </c>
      <c r="X1968" s="3" t="str">
        <f>IFERROR((INDEX(Returns!$C$2:$C$801, MATCH(B1968, Returns!$B$2:$B$801, 0))), "No")</f>
        <v>No</v>
      </c>
    </row>
    <row r="1969" spans="1:24">
      <c r="A1969" s="1">
        <v>1968</v>
      </c>
      <c r="B1969" t="s">
        <v>7125</v>
      </c>
      <c r="C1969" s="2">
        <v>43820</v>
      </c>
      <c r="D1969" s="2">
        <v>43827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  <c r="V1969" s="3" t="str">
        <f>IF(M1969=People!$B$2, People!$A$2, IF(M1969=People!$B$3, People!$A$3, IF(M1969=People!$B$4, People!$A$4, IF(M1969=People!$B$5, People!$A$5, 0))))</f>
        <v>Chuck Magee</v>
      </c>
      <c r="W1969" s="3" t="str">
        <f>IFERROR(VLOOKUP(Orders!$B1969,Returns!$B:$C,2,0),"No")</f>
        <v>No</v>
      </c>
      <c r="X1969" s="3" t="str">
        <f>IFERROR((INDEX(Returns!$C$2:$C$801, MATCH(B1969, Returns!$B$2:$B$801, 0))), "No")</f>
        <v>No</v>
      </c>
    </row>
    <row r="1970" spans="1:24">
      <c r="A1970" s="1">
        <v>1969</v>
      </c>
      <c r="B1970" t="s">
        <v>7125</v>
      </c>
      <c r="C1970" s="2">
        <v>43820</v>
      </c>
      <c r="D1970" s="2">
        <v>43827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  <c r="V1970" s="3" t="str">
        <f>IF(M1970=People!$B$2, People!$A$2, IF(M1970=People!$B$3, People!$A$3, IF(M1970=People!$B$4, People!$A$4, IF(M1970=People!$B$5, People!$A$5, 0))))</f>
        <v>Chuck Magee</v>
      </c>
      <c r="W1970" s="3" t="str">
        <f>IFERROR(VLOOKUP(Orders!$B1970,Returns!$B:$C,2,0),"No")</f>
        <v>No</v>
      </c>
      <c r="X1970" s="3" t="str">
        <f>IFERROR((INDEX(Returns!$C$2:$C$801, MATCH(B1970, Returns!$B$2:$B$801, 0))), "No")</f>
        <v>No</v>
      </c>
    </row>
    <row r="1971" spans="1:24">
      <c r="A1971" s="1">
        <v>1970</v>
      </c>
      <c r="B1971" t="s">
        <v>7126</v>
      </c>
      <c r="C1971" s="2">
        <v>43731</v>
      </c>
      <c r="D1971" s="2">
        <v>43737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  <c r="V1971" s="3" t="str">
        <f>IF(M1971=People!$B$2, People!$A$2, IF(M1971=People!$B$3, People!$A$3, IF(M1971=People!$B$4, People!$A$4, IF(M1971=People!$B$5, People!$A$5, 0))))</f>
        <v>Kelly Williams</v>
      </c>
      <c r="W1971" s="3" t="str">
        <f>IFERROR(VLOOKUP(Orders!$B1971,Returns!$B:$C,2,0),"No")</f>
        <v>No</v>
      </c>
      <c r="X1971" s="3" t="str">
        <f>IFERROR((INDEX(Returns!$C$2:$C$801, MATCH(B1971, Returns!$B$2:$B$801, 0))), "No")</f>
        <v>No</v>
      </c>
    </row>
    <row r="1972" spans="1:24">
      <c r="A1972" s="1">
        <v>1971</v>
      </c>
      <c r="B1972" t="s">
        <v>7127</v>
      </c>
      <c r="C1972" s="2">
        <v>43591</v>
      </c>
      <c r="D1972" s="2">
        <v>43596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  <c r="V1972" s="3" t="str">
        <f>IF(M1972=People!$B$2, People!$A$2, IF(M1972=People!$B$3, People!$A$3, IF(M1972=People!$B$4, People!$A$4, IF(M1972=People!$B$5, People!$A$5, 0))))</f>
        <v>Kelly Williams</v>
      </c>
      <c r="W1972" s="3" t="str">
        <f>IFERROR(VLOOKUP(Orders!$B1972,Returns!$B:$C,2,0),"No")</f>
        <v>No</v>
      </c>
      <c r="X1972" s="3" t="str">
        <f>IFERROR((INDEX(Returns!$C$2:$C$801, MATCH(B1972, Returns!$B$2:$B$801, 0))), "No")</f>
        <v>No</v>
      </c>
    </row>
    <row r="1973" spans="1:24">
      <c r="A1973" s="1">
        <v>1972</v>
      </c>
      <c r="B1973" t="s">
        <v>7127</v>
      </c>
      <c r="C1973" s="2">
        <v>43591</v>
      </c>
      <c r="D1973" s="2">
        <v>43596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  <c r="V1973" s="3" t="str">
        <f>IF(M1973=People!$B$2, People!$A$2, IF(M1973=People!$B$3, People!$A$3, IF(M1973=People!$B$4, People!$A$4, IF(M1973=People!$B$5, People!$A$5, 0))))</f>
        <v>Kelly Williams</v>
      </c>
      <c r="W1973" s="3" t="str">
        <f>IFERROR(VLOOKUP(Orders!$B1973,Returns!$B:$C,2,0),"No")</f>
        <v>No</v>
      </c>
      <c r="X1973" s="3" t="str">
        <f>IFERROR((INDEX(Returns!$C$2:$C$801, MATCH(B1973, Returns!$B$2:$B$801, 0))), "No")</f>
        <v>No</v>
      </c>
    </row>
    <row r="1974" spans="1:24">
      <c r="A1974" s="1">
        <v>1973</v>
      </c>
      <c r="B1974" t="s">
        <v>5966</v>
      </c>
      <c r="C1974" s="2">
        <v>42718</v>
      </c>
      <c r="D1974" s="2">
        <v>42723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  <c r="V1974" s="3" t="str">
        <f>IF(M1974=People!$B$2, People!$A$2, IF(M1974=People!$B$3, People!$A$3, IF(M1974=People!$B$4, People!$A$4, IF(M1974=People!$B$5, People!$A$5, 0))))</f>
        <v>Kelly Williams</v>
      </c>
      <c r="W1974" s="3" t="str">
        <f>IFERROR(VLOOKUP(Orders!$B1974,Returns!$B:$C,2,0),"No")</f>
        <v>Yes</v>
      </c>
      <c r="X1974" s="3" t="str">
        <f>IFERROR((INDEX(Returns!$C$2:$C$801, MATCH(B1974, Returns!$B$2:$B$801, 0))), "No")</f>
        <v>Yes</v>
      </c>
    </row>
    <row r="1975" spans="1:24">
      <c r="A1975" s="1">
        <v>1974</v>
      </c>
      <c r="B1975" t="s">
        <v>5966</v>
      </c>
      <c r="C1975" s="2">
        <v>42718</v>
      </c>
      <c r="D1975" s="2">
        <v>42723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  <c r="V1975" s="3" t="str">
        <f>IF(M1975=People!$B$2, People!$A$2, IF(M1975=People!$B$3, People!$A$3, IF(M1975=People!$B$4, People!$A$4, IF(M1975=People!$B$5, People!$A$5, 0))))</f>
        <v>Kelly Williams</v>
      </c>
      <c r="W1975" s="3" t="str">
        <f>IFERROR(VLOOKUP(Orders!$B1975,Returns!$B:$C,2,0),"No")</f>
        <v>Yes</v>
      </c>
      <c r="X1975" s="3" t="str">
        <f>IFERROR((INDEX(Returns!$C$2:$C$801, MATCH(B1975, Returns!$B$2:$B$801, 0))), "No")</f>
        <v>Yes</v>
      </c>
    </row>
    <row r="1976" spans="1:24">
      <c r="A1976" s="1">
        <v>1975</v>
      </c>
      <c r="B1976" t="s">
        <v>5966</v>
      </c>
      <c r="C1976" s="2">
        <v>42718</v>
      </c>
      <c r="D1976" s="2">
        <v>42723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  <c r="V1976" s="3" t="str">
        <f>IF(M1976=People!$B$2, People!$A$2, IF(M1976=People!$B$3, People!$A$3, IF(M1976=People!$B$4, People!$A$4, IF(M1976=People!$B$5, People!$A$5, 0))))</f>
        <v>Kelly Williams</v>
      </c>
      <c r="W1976" s="3" t="str">
        <f>IFERROR(VLOOKUP(Orders!$B1976,Returns!$B:$C,2,0),"No")</f>
        <v>Yes</v>
      </c>
      <c r="X1976" s="3" t="str">
        <f>IFERROR((INDEX(Returns!$C$2:$C$801, MATCH(B1976, Returns!$B$2:$B$801, 0))), "No")</f>
        <v>Yes</v>
      </c>
    </row>
    <row r="1977" spans="1:24">
      <c r="A1977" s="1">
        <v>1976</v>
      </c>
      <c r="B1977" t="s">
        <v>7128</v>
      </c>
      <c r="C1977" s="2">
        <v>42661</v>
      </c>
      <c r="D1977" s="2">
        <v>42663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  <c r="V1977" s="3" t="str">
        <f>IF(M1977=People!$B$2, People!$A$2, IF(M1977=People!$B$3, People!$A$3, IF(M1977=People!$B$4, People!$A$4, IF(M1977=People!$B$5, People!$A$5, 0))))</f>
        <v>Cassandra Brandow</v>
      </c>
      <c r="W1977" s="3" t="str">
        <f>IFERROR(VLOOKUP(Orders!$B1977,Returns!$B:$C,2,0),"No")</f>
        <v>No</v>
      </c>
      <c r="X1977" s="3" t="str">
        <f>IFERROR((INDEX(Returns!$C$2:$C$801, MATCH(B1977, Returns!$B$2:$B$801, 0))), "No")</f>
        <v>No</v>
      </c>
    </row>
    <row r="1978" spans="1:24">
      <c r="A1978" s="1">
        <v>1977</v>
      </c>
      <c r="B1978" t="s">
        <v>7128</v>
      </c>
      <c r="C1978" s="2">
        <v>42661</v>
      </c>
      <c r="D1978" s="2">
        <v>42663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  <c r="V1978" s="3" t="str">
        <f>IF(M1978=People!$B$2, People!$A$2, IF(M1978=People!$B$3, People!$A$3, IF(M1978=People!$B$4, People!$A$4, IF(M1978=People!$B$5, People!$A$5, 0))))</f>
        <v>Cassandra Brandow</v>
      </c>
      <c r="W1978" s="3" t="str">
        <f>IFERROR(VLOOKUP(Orders!$B1978,Returns!$B:$C,2,0),"No")</f>
        <v>No</v>
      </c>
      <c r="X1978" s="3" t="str">
        <f>IFERROR((INDEX(Returns!$C$2:$C$801, MATCH(B1978, Returns!$B$2:$B$801, 0))), "No")</f>
        <v>No</v>
      </c>
    </row>
    <row r="1979" spans="1:24">
      <c r="A1979" s="1">
        <v>1978</v>
      </c>
      <c r="B1979" t="s">
        <v>7128</v>
      </c>
      <c r="C1979" s="2">
        <v>42661</v>
      </c>
      <c r="D1979" s="2">
        <v>42663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  <c r="V1979" s="3" t="str">
        <f>IF(M1979=People!$B$2, People!$A$2, IF(M1979=People!$B$3, People!$A$3, IF(M1979=People!$B$4, People!$A$4, IF(M1979=People!$B$5, People!$A$5, 0))))</f>
        <v>Cassandra Brandow</v>
      </c>
      <c r="W1979" s="3" t="str">
        <f>IFERROR(VLOOKUP(Orders!$B1979,Returns!$B:$C,2,0),"No")</f>
        <v>No</v>
      </c>
      <c r="X1979" s="3" t="str">
        <f>IFERROR((INDEX(Returns!$C$2:$C$801, MATCH(B1979, Returns!$B$2:$B$801, 0))), "No")</f>
        <v>No</v>
      </c>
    </row>
    <row r="1980" spans="1:24">
      <c r="A1980" s="1">
        <v>1979</v>
      </c>
      <c r="B1980" t="s">
        <v>7129</v>
      </c>
      <c r="C1980" s="2">
        <v>42863</v>
      </c>
      <c r="D1980" s="2">
        <v>42867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  <c r="V1980" s="3" t="str">
        <f>IF(M1980=People!$B$2, People!$A$2, IF(M1980=People!$B$3, People!$A$3, IF(M1980=People!$B$4, People!$A$4, IF(M1980=People!$B$5, People!$A$5, 0))))</f>
        <v>Anna Andreadi</v>
      </c>
      <c r="W1980" s="3" t="str">
        <f>IFERROR(VLOOKUP(Orders!$B1980,Returns!$B:$C,2,0),"No")</f>
        <v>No</v>
      </c>
      <c r="X1980" s="3" t="str">
        <f>IFERROR((INDEX(Returns!$C$2:$C$801, MATCH(B1980, Returns!$B$2:$B$801, 0))), "No")</f>
        <v>No</v>
      </c>
    </row>
    <row r="1981" spans="1:24">
      <c r="A1981" s="1">
        <v>1980</v>
      </c>
      <c r="B1981" t="s">
        <v>7130</v>
      </c>
      <c r="C1981" s="2">
        <v>43204</v>
      </c>
      <c r="D1981" s="2">
        <v>43204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  <c r="V1981" s="3" t="str">
        <f>IF(M1981=People!$B$2, People!$A$2, IF(M1981=People!$B$3, People!$A$3, IF(M1981=People!$B$4, People!$A$4, IF(M1981=People!$B$5, People!$A$5, 0))))</f>
        <v>Anna Andreadi</v>
      </c>
      <c r="W1981" s="3" t="str">
        <f>IFERROR(VLOOKUP(Orders!$B1981,Returns!$B:$C,2,0),"No")</f>
        <v>No</v>
      </c>
      <c r="X1981" s="3" t="str">
        <f>IFERROR((INDEX(Returns!$C$2:$C$801, MATCH(B1981, Returns!$B$2:$B$801, 0))), "No")</f>
        <v>No</v>
      </c>
    </row>
    <row r="1982" spans="1:24">
      <c r="A1982" s="1">
        <v>1981</v>
      </c>
      <c r="B1982" t="s">
        <v>7130</v>
      </c>
      <c r="C1982" s="2">
        <v>43204</v>
      </c>
      <c r="D1982" s="2">
        <v>43204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  <c r="V1982" s="3" t="str">
        <f>IF(M1982=People!$B$2, People!$A$2, IF(M1982=People!$B$3, People!$A$3, IF(M1982=People!$B$4, People!$A$4, IF(M1982=People!$B$5, People!$A$5, 0))))</f>
        <v>Anna Andreadi</v>
      </c>
      <c r="W1982" s="3" t="str">
        <f>IFERROR(VLOOKUP(Orders!$B1982,Returns!$B:$C,2,0),"No")</f>
        <v>No</v>
      </c>
      <c r="X1982" s="3" t="str">
        <f>IFERROR((INDEX(Returns!$C$2:$C$801, MATCH(B1982, Returns!$B$2:$B$801, 0))), "No")</f>
        <v>No</v>
      </c>
    </row>
    <row r="1983" spans="1:24">
      <c r="A1983" s="1">
        <v>1982</v>
      </c>
      <c r="B1983" t="s">
        <v>7131</v>
      </c>
      <c r="C1983" s="2">
        <v>43083</v>
      </c>
      <c r="D1983" s="2">
        <v>43085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  <c r="V1983" s="3" t="str">
        <f>IF(M1983=People!$B$2, People!$A$2, IF(M1983=People!$B$3, People!$A$3, IF(M1983=People!$B$4, People!$A$4, IF(M1983=People!$B$5, People!$A$5, 0))))</f>
        <v>Cassandra Brandow</v>
      </c>
      <c r="W1983" s="3" t="str">
        <f>IFERROR(VLOOKUP(Orders!$B1983,Returns!$B:$C,2,0),"No")</f>
        <v>No</v>
      </c>
      <c r="X1983" s="3" t="str">
        <f>IFERROR((INDEX(Returns!$C$2:$C$801, MATCH(B1983, Returns!$B$2:$B$801, 0))), "No")</f>
        <v>No</v>
      </c>
    </row>
    <row r="1984" spans="1:24">
      <c r="A1984" s="1">
        <v>1983</v>
      </c>
      <c r="B1984" t="s">
        <v>7132</v>
      </c>
      <c r="C1984" s="2">
        <v>42707</v>
      </c>
      <c r="D1984" s="2">
        <v>42713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  <c r="V1984" s="3" t="str">
        <f>IF(M1984=People!$B$2, People!$A$2, IF(M1984=People!$B$3, People!$A$3, IF(M1984=People!$B$4, People!$A$4, IF(M1984=People!$B$5, People!$A$5, 0))))</f>
        <v>Kelly Williams</v>
      </c>
      <c r="W1984" s="3" t="str">
        <f>IFERROR(VLOOKUP(Orders!$B1984,Returns!$B:$C,2,0),"No")</f>
        <v>No</v>
      </c>
      <c r="X1984" s="3" t="str">
        <f>IFERROR((INDEX(Returns!$C$2:$C$801, MATCH(B1984, Returns!$B$2:$B$801, 0))), "No")</f>
        <v>No</v>
      </c>
    </row>
    <row r="1985" spans="1:24">
      <c r="A1985" s="1">
        <v>1984</v>
      </c>
      <c r="B1985" t="s">
        <v>5975</v>
      </c>
      <c r="C1985" s="2">
        <v>42699</v>
      </c>
      <c r="D1985" s="2">
        <v>42701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  <c r="V1985" s="3" t="str">
        <f>IF(M1985=People!$B$2, People!$A$2, IF(M1985=People!$B$3, People!$A$3, IF(M1985=People!$B$4, People!$A$4, IF(M1985=People!$B$5, People!$A$5, 0))))</f>
        <v>Anna Andreadi</v>
      </c>
      <c r="W1985" s="3" t="str">
        <f>IFERROR(VLOOKUP(Orders!$B1985,Returns!$B:$C,2,0),"No")</f>
        <v>Yes</v>
      </c>
      <c r="X1985" s="3" t="str">
        <f>IFERROR((INDEX(Returns!$C$2:$C$801, MATCH(B1985, Returns!$B$2:$B$801, 0))), "No")</f>
        <v>Yes</v>
      </c>
    </row>
    <row r="1986" spans="1:24">
      <c r="A1986" s="1">
        <v>1985</v>
      </c>
      <c r="B1986" t="s">
        <v>5975</v>
      </c>
      <c r="C1986" s="2">
        <v>42699</v>
      </c>
      <c r="D1986" s="2">
        <v>42701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  <c r="V1986" s="3" t="str">
        <f>IF(M1986=People!$B$2, People!$A$2, IF(M1986=People!$B$3, People!$A$3, IF(M1986=People!$B$4, People!$A$4, IF(M1986=People!$B$5, People!$A$5, 0))))</f>
        <v>Anna Andreadi</v>
      </c>
      <c r="W1986" s="3" t="str">
        <f>IFERROR(VLOOKUP(Orders!$B1986,Returns!$B:$C,2,0),"No")</f>
        <v>Yes</v>
      </c>
      <c r="X1986" s="3" t="str">
        <f>IFERROR((INDEX(Returns!$C$2:$C$801, MATCH(B1986, Returns!$B$2:$B$801, 0))), "No")</f>
        <v>Yes</v>
      </c>
    </row>
    <row r="1987" spans="1:24">
      <c r="A1987" s="1">
        <v>1986</v>
      </c>
      <c r="B1987" t="s">
        <v>5975</v>
      </c>
      <c r="C1987" s="2">
        <v>42699</v>
      </c>
      <c r="D1987" s="2">
        <v>42701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  <c r="V1987" s="3" t="str">
        <f>IF(M1987=People!$B$2, People!$A$2, IF(M1987=People!$B$3, People!$A$3, IF(M1987=People!$B$4, People!$A$4, IF(M1987=People!$B$5, People!$A$5, 0))))</f>
        <v>Anna Andreadi</v>
      </c>
      <c r="W1987" s="3" t="str">
        <f>IFERROR(VLOOKUP(Orders!$B1987,Returns!$B:$C,2,0),"No")</f>
        <v>Yes</v>
      </c>
      <c r="X1987" s="3" t="str">
        <f>IFERROR((INDEX(Returns!$C$2:$C$801, MATCH(B1987, Returns!$B$2:$B$801, 0))), "No")</f>
        <v>Yes</v>
      </c>
    </row>
    <row r="1988" spans="1:24">
      <c r="A1988" s="1">
        <v>1987</v>
      </c>
      <c r="B1988" t="s">
        <v>7133</v>
      </c>
      <c r="C1988" s="2">
        <v>43306</v>
      </c>
      <c r="D1988" s="2">
        <v>43308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  <c r="V1988" s="3" t="str">
        <f>IF(M1988=People!$B$2, People!$A$2, IF(M1988=People!$B$3, People!$A$3, IF(M1988=People!$B$4, People!$A$4, IF(M1988=People!$B$5, People!$A$5, 0))))</f>
        <v>Chuck Magee</v>
      </c>
      <c r="W1988" s="3" t="str">
        <f>IFERROR(VLOOKUP(Orders!$B1988,Returns!$B:$C,2,0),"No")</f>
        <v>No</v>
      </c>
      <c r="X1988" s="3" t="str">
        <f>IFERROR((INDEX(Returns!$C$2:$C$801, MATCH(B1988, Returns!$B$2:$B$801, 0))), "No")</f>
        <v>No</v>
      </c>
    </row>
    <row r="1989" spans="1:24">
      <c r="A1989" s="1">
        <v>1988</v>
      </c>
      <c r="B1989" t="s">
        <v>7134</v>
      </c>
      <c r="C1989" s="2">
        <v>43048</v>
      </c>
      <c r="D1989" s="2">
        <v>43052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  <c r="V1989" s="3" t="str">
        <f>IF(M1989=People!$B$2, People!$A$2, IF(M1989=People!$B$3, People!$A$3, IF(M1989=People!$B$4, People!$A$4, IF(M1989=People!$B$5, People!$A$5, 0))))</f>
        <v>Kelly Williams</v>
      </c>
      <c r="W1989" s="3" t="str">
        <f>IFERROR(VLOOKUP(Orders!$B1989,Returns!$B:$C,2,0),"No")</f>
        <v>No</v>
      </c>
      <c r="X1989" s="3" t="str">
        <f>IFERROR((INDEX(Returns!$C$2:$C$801, MATCH(B1989, Returns!$B$2:$B$801, 0))), "No")</f>
        <v>No</v>
      </c>
    </row>
    <row r="1990" spans="1:24">
      <c r="A1990" s="1">
        <v>1989</v>
      </c>
      <c r="B1990" t="s">
        <v>7134</v>
      </c>
      <c r="C1990" s="2">
        <v>43048</v>
      </c>
      <c r="D1990" s="2">
        <v>43052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  <c r="V1990" s="3" t="str">
        <f>IF(M1990=People!$B$2, People!$A$2, IF(M1990=People!$B$3, People!$A$3, IF(M1990=People!$B$4, People!$A$4, IF(M1990=People!$B$5, People!$A$5, 0))))</f>
        <v>Kelly Williams</v>
      </c>
      <c r="W1990" s="3" t="str">
        <f>IFERROR(VLOOKUP(Orders!$B1990,Returns!$B:$C,2,0),"No")</f>
        <v>No</v>
      </c>
      <c r="X1990" s="3" t="str">
        <f>IFERROR((INDEX(Returns!$C$2:$C$801, MATCH(B1990, Returns!$B$2:$B$801, 0))), "No")</f>
        <v>No</v>
      </c>
    </row>
    <row r="1991" spans="1:24">
      <c r="A1991" s="1">
        <v>1990</v>
      </c>
      <c r="B1991" t="s">
        <v>7134</v>
      </c>
      <c r="C1991" s="2">
        <v>43048</v>
      </c>
      <c r="D1991" s="2">
        <v>43052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  <c r="V1991" s="3" t="str">
        <f>IF(M1991=People!$B$2, People!$A$2, IF(M1991=People!$B$3, People!$A$3, IF(M1991=People!$B$4, People!$A$4, IF(M1991=People!$B$5, People!$A$5, 0))))</f>
        <v>Kelly Williams</v>
      </c>
      <c r="W1991" s="3" t="str">
        <f>IFERROR(VLOOKUP(Orders!$B1991,Returns!$B:$C,2,0),"No")</f>
        <v>No</v>
      </c>
      <c r="X1991" s="3" t="str">
        <f>IFERROR((INDEX(Returns!$C$2:$C$801, MATCH(B1991, Returns!$B$2:$B$801, 0))), "No")</f>
        <v>No</v>
      </c>
    </row>
    <row r="1992" spans="1:24">
      <c r="A1992" s="1">
        <v>1991</v>
      </c>
      <c r="B1992" t="s">
        <v>7134</v>
      </c>
      <c r="C1992" s="2">
        <v>43048</v>
      </c>
      <c r="D1992" s="2">
        <v>43052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  <c r="V1992" s="3" t="str">
        <f>IF(M1992=People!$B$2, People!$A$2, IF(M1992=People!$B$3, People!$A$3, IF(M1992=People!$B$4, People!$A$4, IF(M1992=People!$B$5, People!$A$5, 0))))</f>
        <v>Kelly Williams</v>
      </c>
      <c r="W1992" s="3" t="str">
        <f>IFERROR(VLOOKUP(Orders!$B1992,Returns!$B:$C,2,0),"No")</f>
        <v>No</v>
      </c>
      <c r="X1992" s="3" t="str">
        <f>IFERROR((INDEX(Returns!$C$2:$C$801, MATCH(B1992, Returns!$B$2:$B$801, 0))), "No")</f>
        <v>No</v>
      </c>
    </row>
    <row r="1993" spans="1:24">
      <c r="A1993" s="1">
        <v>1992</v>
      </c>
      <c r="B1993" t="s">
        <v>7135</v>
      </c>
      <c r="C1993" s="2">
        <v>43520</v>
      </c>
      <c r="D1993" s="2">
        <v>43524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  <c r="V1993" s="3" t="str">
        <f>IF(M1993=People!$B$2, People!$A$2, IF(M1993=People!$B$3, People!$A$3, IF(M1993=People!$B$4, People!$A$4, IF(M1993=People!$B$5, People!$A$5, 0))))</f>
        <v>Chuck Magee</v>
      </c>
      <c r="W1993" s="3" t="str">
        <f>IFERROR(VLOOKUP(Orders!$B1993,Returns!$B:$C,2,0),"No")</f>
        <v>No</v>
      </c>
      <c r="X1993" s="3" t="str">
        <f>IFERROR((INDEX(Returns!$C$2:$C$801, MATCH(B1993, Returns!$B$2:$B$801, 0))), "No")</f>
        <v>No</v>
      </c>
    </row>
    <row r="1994" spans="1:24">
      <c r="A1994" s="1">
        <v>1993</v>
      </c>
      <c r="B1994" t="s">
        <v>7136</v>
      </c>
      <c r="C1994" s="2">
        <v>43641</v>
      </c>
      <c r="D1994" s="2">
        <v>43648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  <c r="V1994" s="3" t="str">
        <f>IF(M1994=People!$B$2, People!$A$2, IF(M1994=People!$B$3, People!$A$3, IF(M1994=People!$B$4, People!$A$4, IF(M1994=People!$B$5, People!$A$5, 0))))</f>
        <v>Anna Andreadi</v>
      </c>
      <c r="W1994" s="3" t="str">
        <f>IFERROR(VLOOKUP(Orders!$B1994,Returns!$B:$C,2,0),"No")</f>
        <v>No</v>
      </c>
      <c r="X1994" s="3" t="str">
        <f>IFERROR((INDEX(Returns!$C$2:$C$801, MATCH(B1994, Returns!$B$2:$B$801, 0))), "No")</f>
        <v>No</v>
      </c>
    </row>
    <row r="1995" spans="1:24">
      <c r="A1995" s="1">
        <v>1994</v>
      </c>
      <c r="B1995" t="s">
        <v>7136</v>
      </c>
      <c r="C1995" s="2">
        <v>43641</v>
      </c>
      <c r="D1995" s="2">
        <v>43648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  <c r="V1995" s="3" t="str">
        <f>IF(M1995=People!$B$2, People!$A$2, IF(M1995=People!$B$3, People!$A$3, IF(M1995=People!$B$4, People!$A$4, IF(M1995=People!$B$5, People!$A$5, 0))))</f>
        <v>Anna Andreadi</v>
      </c>
      <c r="W1995" s="3" t="str">
        <f>IFERROR(VLOOKUP(Orders!$B1995,Returns!$B:$C,2,0),"No")</f>
        <v>No</v>
      </c>
      <c r="X1995" s="3" t="str">
        <f>IFERROR((INDEX(Returns!$C$2:$C$801, MATCH(B1995, Returns!$B$2:$B$801, 0))), "No")</f>
        <v>No</v>
      </c>
    </row>
    <row r="1996" spans="1:24">
      <c r="A1996" s="1">
        <v>1995</v>
      </c>
      <c r="B1996" t="s">
        <v>7136</v>
      </c>
      <c r="C1996" s="2">
        <v>43641</v>
      </c>
      <c r="D1996" s="2">
        <v>43648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  <c r="V1996" s="3" t="str">
        <f>IF(M1996=People!$B$2, People!$A$2, IF(M1996=People!$B$3, People!$A$3, IF(M1996=People!$B$4, People!$A$4, IF(M1996=People!$B$5, People!$A$5, 0))))</f>
        <v>Anna Andreadi</v>
      </c>
      <c r="W1996" s="3" t="str">
        <f>IFERROR(VLOOKUP(Orders!$B1996,Returns!$B:$C,2,0),"No")</f>
        <v>No</v>
      </c>
      <c r="X1996" s="3" t="str">
        <f>IFERROR((INDEX(Returns!$C$2:$C$801, MATCH(B1996, Returns!$B$2:$B$801, 0))), "No")</f>
        <v>No</v>
      </c>
    </row>
    <row r="1997" spans="1:24">
      <c r="A1997" s="1">
        <v>1996</v>
      </c>
      <c r="B1997" t="s">
        <v>7137</v>
      </c>
      <c r="C1997" s="2">
        <v>43801</v>
      </c>
      <c r="D1997" s="2">
        <v>43803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  <c r="V1997" s="3" t="str">
        <f>IF(M1997=People!$B$2, People!$A$2, IF(M1997=People!$B$3, People!$A$3, IF(M1997=People!$B$4, People!$A$4, IF(M1997=People!$B$5, People!$A$5, 0))))</f>
        <v>Kelly Williams</v>
      </c>
      <c r="W1997" s="3" t="str">
        <f>IFERROR(VLOOKUP(Orders!$B1997,Returns!$B:$C,2,0),"No")</f>
        <v>No</v>
      </c>
      <c r="X1997" s="3" t="str">
        <f>IFERROR((INDEX(Returns!$C$2:$C$801, MATCH(B1997, Returns!$B$2:$B$801, 0))), "No")</f>
        <v>No</v>
      </c>
    </row>
    <row r="1998" spans="1:24">
      <c r="A1998" s="1">
        <v>1997</v>
      </c>
      <c r="B1998" t="s">
        <v>7137</v>
      </c>
      <c r="C1998" s="2">
        <v>43801</v>
      </c>
      <c r="D1998" s="2">
        <v>43803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  <c r="V1998" s="3" t="str">
        <f>IF(M1998=People!$B$2, People!$A$2, IF(M1998=People!$B$3, People!$A$3, IF(M1998=People!$B$4, People!$A$4, IF(M1998=People!$B$5, People!$A$5, 0))))</f>
        <v>Kelly Williams</v>
      </c>
      <c r="W1998" s="3" t="str">
        <f>IFERROR(VLOOKUP(Orders!$B1998,Returns!$B:$C,2,0),"No")</f>
        <v>No</v>
      </c>
      <c r="X1998" s="3" t="str">
        <f>IFERROR((INDEX(Returns!$C$2:$C$801, MATCH(B1998, Returns!$B$2:$B$801, 0))), "No")</f>
        <v>No</v>
      </c>
    </row>
    <row r="1999" spans="1:24">
      <c r="A1999" s="1">
        <v>1998</v>
      </c>
      <c r="B1999" t="s">
        <v>7138</v>
      </c>
      <c r="C1999" s="2">
        <v>42406</v>
      </c>
      <c r="D1999" s="2">
        <v>42409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  <c r="V1999" s="3" t="str">
        <f>IF(M1999=People!$B$2, People!$A$2, IF(M1999=People!$B$3, People!$A$3, IF(M1999=People!$B$4, People!$A$4, IF(M1999=People!$B$5, People!$A$5, 0))))</f>
        <v>Cassandra Brandow</v>
      </c>
      <c r="W1999" s="3" t="str">
        <f>IFERROR(VLOOKUP(Orders!$B1999,Returns!$B:$C,2,0),"No")</f>
        <v>No</v>
      </c>
      <c r="X1999" s="3" t="str">
        <f>IFERROR((INDEX(Returns!$C$2:$C$801, MATCH(B1999, Returns!$B$2:$B$801, 0))), "No")</f>
        <v>No</v>
      </c>
    </row>
    <row r="2000" spans="1:24">
      <c r="A2000" s="1">
        <v>1999</v>
      </c>
      <c r="B2000" t="s">
        <v>7138</v>
      </c>
      <c r="C2000" s="2">
        <v>42406</v>
      </c>
      <c r="D2000" s="2">
        <v>42409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  <c r="V2000" s="3" t="str">
        <f>IF(M2000=People!$B$2, People!$A$2, IF(M2000=People!$B$3, People!$A$3, IF(M2000=People!$B$4, People!$A$4, IF(M2000=People!$B$5, People!$A$5, 0))))</f>
        <v>Cassandra Brandow</v>
      </c>
      <c r="W2000" s="3" t="str">
        <f>IFERROR(VLOOKUP(Orders!$B2000,Returns!$B:$C,2,0),"No")</f>
        <v>No</v>
      </c>
      <c r="X2000" s="3" t="str">
        <f>IFERROR((INDEX(Returns!$C$2:$C$801, MATCH(B2000, Returns!$B$2:$B$801, 0))), "No")</f>
        <v>No</v>
      </c>
    </row>
    <row r="2001" spans="1:24">
      <c r="A2001" s="1">
        <v>2000</v>
      </c>
      <c r="B2001" t="s">
        <v>7138</v>
      </c>
      <c r="C2001" s="2">
        <v>42406</v>
      </c>
      <c r="D2001" s="2">
        <v>42409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  <c r="V2001" s="3" t="str">
        <f>IF(M2001=People!$B$2, People!$A$2, IF(M2001=People!$B$3, People!$A$3, IF(M2001=People!$B$4, People!$A$4, IF(M2001=People!$B$5, People!$A$5, 0))))</f>
        <v>Cassandra Brandow</v>
      </c>
      <c r="W2001" s="3" t="str">
        <f>IFERROR(VLOOKUP(Orders!$B2001,Returns!$B:$C,2,0),"No")</f>
        <v>No</v>
      </c>
      <c r="X2001" s="3" t="str">
        <f>IFERROR((INDEX(Returns!$C$2:$C$801, MATCH(B2001, Returns!$B$2:$B$801, 0))), "No")</f>
        <v>No</v>
      </c>
    </row>
    <row r="2002" spans="1:24">
      <c r="A2002" s="1">
        <v>2001</v>
      </c>
      <c r="B2002" t="s">
        <v>7139</v>
      </c>
      <c r="C2002" s="2">
        <v>43566</v>
      </c>
      <c r="D2002" s="2">
        <v>43573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  <c r="V2002" s="3" t="str">
        <f>IF(M2002=People!$B$2, People!$A$2, IF(M2002=People!$B$3, People!$A$3, IF(M2002=People!$B$4, People!$A$4, IF(M2002=People!$B$5, People!$A$5, 0))))</f>
        <v>Anna Andreadi</v>
      </c>
      <c r="W2002" s="3" t="str">
        <f>IFERROR(VLOOKUP(Orders!$B2002,Returns!$B:$C,2,0),"No")</f>
        <v>No</v>
      </c>
      <c r="X2002" s="3" t="str">
        <f>IFERROR((INDEX(Returns!$C$2:$C$801, MATCH(B2002, Returns!$B$2:$B$801, 0))), "No")</f>
        <v>No</v>
      </c>
    </row>
    <row r="2003" spans="1:24">
      <c r="A2003" s="1">
        <v>2002</v>
      </c>
      <c r="B2003" t="s">
        <v>7139</v>
      </c>
      <c r="C2003" s="2">
        <v>43566</v>
      </c>
      <c r="D2003" s="2">
        <v>43573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  <c r="V2003" s="3" t="str">
        <f>IF(M2003=People!$B$2, People!$A$2, IF(M2003=People!$B$3, People!$A$3, IF(M2003=People!$B$4, People!$A$4, IF(M2003=People!$B$5, People!$A$5, 0))))</f>
        <v>Anna Andreadi</v>
      </c>
      <c r="W2003" s="3" t="str">
        <f>IFERROR(VLOOKUP(Orders!$B2003,Returns!$B:$C,2,0),"No")</f>
        <v>No</v>
      </c>
      <c r="X2003" s="3" t="str">
        <f>IFERROR((INDEX(Returns!$C$2:$C$801, MATCH(B2003, Returns!$B$2:$B$801, 0))), "No")</f>
        <v>No</v>
      </c>
    </row>
    <row r="2004" spans="1:24">
      <c r="A2004" s="1">
        <v>2003</v>
      </c>
      <c r="B2004" t="s">
        <v>7140</v>
      </c>
      <c r="C2004" s="2">
        <v>43824</v>
      </c>
      <c r="D2004" s="2">
        <v>43827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  <c r="V2004" s="3" t="str">
        <f>IF(M2004=People!$B$2, People!$A$2, IF(M2004=People!$B$3, People!$A$3, IF(M2004=People!$B$4, People!$A$4, IF(M2004=People!$B$5, People!$A$5, 0))))</f>
        <v>Cassandra Brandow</v>
      </c>
      <c r="W2004" s="3" t="str">
        <f>IFERROR(VLOOKUP(Orders!$B2004,Returns!$B:$C,2,0),"No")</f>
        <v>No</v>
      </c>
      <c r="X2004" s="3" t="str">
        <f>IFERROR((INDEX(Returns!$C$2:$C$801, MATCH(B2004, Returns!$B$2:$B$801, 0))), "No")</f>
        <v>No</v>
      </c>
    </row>
    <row r="2005" spans="1:24">
      <c r="A2005" s="1">
        <v>2004</v>
      </c>
      <c r="B2005" t="s">
        <v>7140</v>
      </c>
      <c r="C2005" s="2">
        <v>43824</v>
      </c>
      <c r="D2005" s="2">
        <v>43827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  <c r="V2005" s="3" t="str">
        <f>IF(M2005=People!$B$2, People!$A$2, IF(M2005=People!$B$3, People!$A$3, IF(M2005=People!$B$4, People!$A$4, IF(M2005=People!$B$5, People!$A$5, 0))))</f>
        <v>Cassandra Brandow</v>
      </c>
      <c r="W2005" s="3" t="str">
        <f>IFERROR(VLOOKUP(Orders!$B2005,Returns!$B:$C,2,0),"No")</f>
        <v>No</v>
      </c>
      <c r="X2005" s="3" t="str">
        <f>IFERROR((INDEX(Returns!$C$2:$C$801, MATCH(B2005, Returns!$B$2:$B$801, 0))), "No")</f>
        <v>No</v>
      </c>
    </row>
    <row r="2006" spans="1:24">
      <c r="A2006" s="1">
        <v>2005</v>
      </c>
      <c r="B2006" t="s">
        <v>7141</v>
      </c>
      <c r="C2006" s="2">
        <v>43566</v>
      </c>
      <c r="D2006" s="2">
        <v>43573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  <c r="V2006" s="3" t="str">
        <f>IF(M2006=People!$B$2, People!$A$2, IF(M2006=People!$B$3, People!$A$3, IF(M2006=People!$B$4, People!$A$4, IF(M2006=People!$B$5, People!$A$5, 0))))</f>
        <v>Kelly Williams</v>
      </c>
      <c r="W2006" s="3" t="str">
        <f>IFERROR(VLOOKUP(Orders!$B2006,Returns!$B:$C,2,0),"No")</f>
        <v>No</v>
      </c>
      <c r="X2006" s="3" t="str">
        <f>IFERROR((INDEX(Returns!$C$2:$C$801, MATCH(B2006, Returns!$B$2:$B$801, 0))), "No")</f>
        <v>No</v>
      </c>
    </row>
    <row r="2007" spans="1:24">
      <c r="A2007" s="1">
        <v>2006</v>
      </c>
      <c r="B2007" t="s">
        <v>7142</v>
      </c>
      <c r="C2007" s="2">
        <v>42735</v>
      </c>
      <c r="D2007" s="2">
        <v>42739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  <c r="V2007" s="3" t="str">
        <f>IF(M2007=People!$B$2, People!$A$2, IF(M2007=People!$B$3, People!$A$3, IF(M2007=People!$B$4, People!$A$4, IF(M2007=People!$B$5, People!$A$5, 0))))</f>
        <v>Kelly Williams</v>
      </c>
      <c r="W2007" s="3" t="str">
        <f>IFERROR(VLOOKUP(Orders!$B2007,Returns!$B:$C,2,0),"No")</f>
        <v>No</v>
      </c>
      <c r="X2007" s="3" t="str">
        <f>IFERROR((INDEX(Returns!$C$2:$C$801, MATCH(B2007, Returns!$B$2:$B$801, 0))), "No")</f>
        <v>No</v>
      </c>
    </row>
    <row r="2008" spans="1:24">
      <c r="A2008" s="1">
        <v>2007</v>
      </c>
      <c r="B2008" t="s">
        <v>7142</v>
      </c>
      <c r="C2008" s="2">
        <v>42735</v>
      </c>
      <c r="D2008" s="2">
        <v>42739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  <c r="V2008" s="3" t="str">
        <f>IF(M2008=People!$B$2, People!$A$2, IF(M2008=People!$B$3, People!$A$3, IF(M2008=People!$B$4, People!$A$4, IF(M2008=People!$B$5, People!$A$5, 0))))</f>
        <v>Kelly Williams</v>
      </c>
      <c r="W2008" s="3" t="str">
        <f>IFERROR(VLOOKUP(Orders!$B2008,Returns!$B:$C,2,0),"No")</f>
        <v>No</v>
      </c>
      <c r="X2008" s="3" t="str">
        <f>IFERROR((INDEX(Returns!$C$2:$C$801, MATCH(B2008, Returns!$B$2:$B$801, 0))), "No")</f>
        <v>No</v>
      </c>
    </row>
    <row r="2009" spans="1:24">
      <c r="A2009" s="1">
        <v>2008</v>
      </c>
      <c r="B2009" t="s">
        <v>7143</v>
      </c>
      <c r="C2009" s="2">
        <v>43680</v>
      </c>
      <c r="D2009" s="2">
        <v>43681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  <c r="V2009" s="3" t="str">
        <f>IF(M2009=People!$B$2, People!$A$2, IF(M2009=People!$B$3, People!$A$3, IF(M2009=People!$B$4, People!$A$4, IF(M2009=People!$B$5, People!$A$5, 0))))</f>
        <v>Kelly Williams</v>
      </c>
      <c r="W2009" s="3" t="str">
        <f>IFERROR(VLOOKUP(Orders!$B2009,Returns!$B:$C,2,0),"No")</f>
        <v>No</v>
      </c>
      <c r="X2009" s="3" t="str">
        <f>IFERROR((INDEX(Returns!$C$2:$C$801, MATCH(B2009, Returns!$B$2:$B$801, 0))), "No")</f>
        <v>No</v>
      </c>
    </row>
    <row r="2010" spans="1:24">
      <c r="A2010" s="1">
        <v>2009</v>
      </c>
      <c r="B2010" t="s">
        <v>7144</v>
      </c>
      <c r="C2010" s="2">
        <v>42689</v>
      </c>
      <c r="D2010" s="2">
        <v>42695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  <c r="V2010" s="3" t="str">
        <f>IF(M2010=People!$B$2, People!$A$2, IF(M2010=People!$B$3, People!$A$3, IF(M2010=People!$B$4, People!$A$4, IF(M2010=People!$B$5, People!$A$5, 0))))</f>
        <v>Cassandra Brandow</v>
      </c>
      <c r="W2010" s="3" t="str">
        <f>IFERROR(VLOOKUP(Orders!$B2010,Returns!$B:$C,2,0),"No")</f>
        <v>No</v>
      </c>
      <c r="X2010" s="3" t="str">
        <f>IFERROR((INDEX(Returns!$C$2:$C$801, MATCH(B2010, Returns!$B$2:$B$801, 0))), "No")</f>
        <v>No</v>
      </c>
    </row>
    <row r="2011" spans="1:24">
      <c r="A2011" s="1">
        <v>2010</v>
      </c>
      <c r="B2011" t="s">
        <v>7144</v>
      </c>
      <c r="C2011" s="2">
        <v>42689</v>
      </c>
      <c r="D2011" s="2">
        <v>42695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  <c r="V2011" s="3" t="str">
        <f>IF(M2011=People!$B$2, People!$A$2, IF(M2011=People!$B$3, People!$A$3, IF(M2011=People!$B$4, People!$A$4, IF(M2011=People!$B$5, People!$A$5, 0))))</f>
        <v>Cassandra Brandow</v>
      </c>
      <c r="W2011" s="3" t="str">
        <f>IFERROR(VLOOKUP(Orders!$B2011,Returns!$B:$C,2,0),"No")</f>
        <v>No</v>
      </c>
      <c r="X2011" s="3" t="str">
        <f>IFERROR((INDEX(Returns!$C$2:$C$801, MATCH(B2011, Returns!$B$2:$B$801, 0))), "No")</f>
        <v>No</v>
      </c>
    </row>
    <row r="2012" spans="1:24">
      <c r="A2012" s="1">
        <v>2011</v>
      </c>
      <c r="B2012" t="s">
        <v>7144</v>
      </c>
      <c r="C2012" s="2">
        <v>42689</v>
      </c>
      <c r="D2012" s="2">
        <v>42695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  <c r="V2012" s="3" t="str">
        <f>IF(M2012=People!$B$2, People!$A$2, IF(M2012=People!$B$3, People!$A$3, IF(M2012=People!$B$4, People!$A$4, IF(M2012=People!$B$5, People!$A$5, 0))))</f>
        <v>Cassandra Brandow</v>
      </c>
      <c r="W2012" s="3" t="str">
        <f>IFERROR(VLOOKUP(Orders!$B2012,Returns!$B:$C,2,0),"No")</f>
        <v>No</v>
      </c>
      <c r="X2012" s="3" t="str">
        <f>IFERROR((INDEX(Returns!$C$2:$C$801, MATCH(B2012, Returns!$B$2:$B$801, 0))), "No")</f>
        <v>No</v>
      </c>
    </row>
    <row r="2013" spans="1:24">
      <c r="A2013" s="1">
        <v>2012</v>
      </c>
      <c r="B2013" t="s">
        <v>6023</v>
      </c>
      <c r="C2013" s="2">
        <v>43080</v>
      </c>
      <c r="D2013" s="2">
        <v>43080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3" t="str">
        <f>IF(M2013=People!$B$2, People!$A$2, IF(M2013=People!$B$3, People!$A$3, IF(M2013=People!$B$4, People!$A$4, IF(M2013=People!$B$5, People!$A$5, 0))))</f>
        <v>Kelly Williams</v>
      </c>
      <c r="W2013" s="3" t="str">
        <f>IFERROR(VLOOKUP(Orders!$B2013,Returns!$B:$C,2,0),"No")</f>
        <v>Yes</v>
      </c>
      <c r="X2013" s="3" t="str">
        <f>IFERROR((INDEX(Returns!$C$2:$C$801, MATCH(B2013, Returns!$B$2:$B$801, 0))), "No")</f>
        <v>Yes</v>
      </c>
    </row>
    <row r="2014" spans="1:24">
      <c r="A2014" s="1">
        <v>2013</v>
      </c>
      <c r="B2014" t="s">
        <v>6023</v>
      </c>
      <c r="C2014" s="2">
        <v>43080</v>
      </c>
      <c r="D2014" s="2">
        <v>43080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  <c r="V2014" s="3" t="str">
        <f>IF(M2014=People!$B$2, People!$A$2, IF(M2014=People!$B$3, People!$A$3, IF(M2014=People!$B$4, People!$A$4, IF(M2014=People!$B$5, People!$A$5, 0))))</f>
        <v>Kelly Williams</v>
      </c>
      <c r="W2014" s="3" t="str">
        <f>IFERROR(VLOOKUP(Orders!$B2014,Returns!$B:$C,2,0),"No")</f>
        <v>Yes</v>
      </c>
      <c r="X2014" s="3" t="str">
        <f>IFERROR((INDEX(Returns!$C$2:$C$801, MATCH(B2014, Returns!$B$2:$B$801, 0))), "No")</f>
        <v>Yes</v>
      </c>
    </row>
    <row r="2015" spans="1:24">
      <c r="A2015" s="1">
        <v>2014</v>
      </c>
      <c r="B2015" t="s">
        <v>7145</v>
      </c>
      <c r="C2015" s="2">
        <v>43361</v>
      </c>
      <c r="D2015" s="2">
        <v>43366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  <c r="V2015" s="3" t="str">
        <f>IF(M2015=People!$B$2, People!$A$2, IF(M2015=People!$B$3, People!$A$3, IF(M2015=People!$B$4, People!$A$4, IF(M2015=People!$B$5, People!$A$5, 0))))</f>
        <v>Cassandra Brandow</v>
      </c>
      <c r="W2015" s="3" t="str">
        <f>IFERROR(VLOOKUP(Orders!$B2015,Returns!$B:$C,2,0),"No")</f>
        <v>No</v>
      </c>
      <c r="X2015" s="3" t="str">
        <f>IFERROR((INDEX(Returns!$C$2:$C$801, MATCH(B2015, Returns!$B$2:$B$801, 0))), "No")</f>
        <v>No</v>
      </c>
    </row>
    <row r="2016" spans="1:24">
      <c r="A2016" s="1">
        <v>2015</v>
      </c>
      <c r="B2016" t="s">
        <v>7145</v>
      </c>
      <c r="C2016" s="2">
        <v>43361</v>
      </c>
      <c r="D2016" s="2">
        <v>43366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  <c r="V2016" s="3" t="str">
        <f>IF(M2016=People!$B$2, People!$A$2, IF(M2016=People!$B$3, People!$A$3, IF(M2016=People!$B$4, People!$A$4, IF(M2016=People!$B$5, People!$A$5, 0))))</f>
        <v>Cassandra Brandow</v>
      </c>
      <c r="W2016" s="3" t="str">
        <f>IFERROR(VLOOKUP(Orders!$B2016,Returns!$B:$C,2,0),"No")</f>
        <v>No</v>
      </c>
      <c r="X2016" s="3" t="str">
        <f>IFERROR((INDEX(Returns!$C$2:$C$801, MATCH(B2016, Returns!$B$2:$B$801, 0))), "No")</f>
        <v>No</v>
      </c>
    </row>
    <row r="2017" spans="1:24">
      <c r="A2017" s="1">
        <v>2016</v>
      </c>
      <c r="B2017" t="s">
        <v>7145</v>
      </c>
      <c r="C2017" s="2">
        <v>43361</v>
      </c>
      <c r="D2017" s="2">
        <v>43366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  <c r="V2017" s="3" t="str">
        <f>IF(M2017=People!$B$2, People!$A$2, IF(M2017=People!$B$3, People!$A$3, IF(M2017=People!$B$4, People!$A$4, IF(M2017=People!$B$5, People!$A$5, 0))))</f>
        <v>Cassandra Brandow</v>
      </c>
      <c r="W2017" s="3" t="str">
        <f>IFERROR(VLOOKUP(Orders!$B2017,Returns!$B:$C,2,0),"No")</f>
        <v>No</v>
      </c>
      <c r="X2017" s="3" t="str">
        <f>IFERROR((INDEX(Returns!$C$2:$C$801, MATCH(B2017, Returns!$B$2:$B$801, 0))), "No")</f>
        <v>No</v>
      </c>
    </row>
    <row r="2018" spans="1:24">
      <c r="A2018" s="1">
        <v>2017</v>
      </c>
      <c r="B2018" t="s">
        <v>7146</v>
      </c>
      <c r="C2018" s="2">
        <v>42813</v>
      </c>
      <c r="D2018" s="2">
        <v>42817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3" t="str">
        <f>IF(M2018=People!$B$2, People!$A$2, IF(M2018=People!$B$3, People!$A$3, IF(M2018=People!$B$4, People!$A$4, IF(M2018=People!$B$5, People!$A$5, 0))))</f>
        <v>Anna Andreadi</v>
      </c>
      <c r="W2018" s="3" t="str">
        <f>IFERROR(VLOOKUP(Orders!$B2018,Returns!$B:$C,2,0),"No")</f>
        <v>No</v>
      </c>
      <c r="X2018" s="3" t="str">
        <f>IFERROR((INDEX(Returns!$C$2:$C$801, MATCH(B2018, Returns!$B$2:$B$801, 0))), "No")</f>
        <v>No</v>
      </c>
    </row>
    <row r="2019" spans="1:24">
      <c r="A2019" s="1">
        <v>2018</v>
      </c>
      <c r="B2019" t="s">
        <v>7146</v>
      </c>
      <c r="C2019" s="2">
        <v>42813</v>
      </c>
      <c r="D2019" s="2">
        <v>42817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  <c r="V2019" s="3" t="str">
        <f>IF(M2019=People!$B$2, People!$A$2, IF(M2019=People!$B$3, People!$A$3, IF(M2019=People!$B$4, People!$A$4, IF(M2019=People!$B$5, People!$A$5, 0))))</f>
        <v>Anna Andreadi</v>
      </c>
      <c r="W2019" s="3" t="str">
        <f>IFERROR(VLOOKUP(Orders!$B2019,Returns!$B:$C,2,0),"No")</f>
        <v>No</v>
      </c>
      <c r="X2019" s="3" t="str">
        <f>IFERROR((INDEX(Returns!$C$2:$C$801, MATCH(B2019, Returns!$B$2:$B$801, 0))), "No")</f>
        <v>No</v>
      </c>
    </row>
    <row r="2020" spans="1:24">
      <c r="A2020" s="1">
        <v>2019</v>
      </c>
      <c r="B2020" t="s">
        <v>7146</v>
      </c>
      <c r="C2020" s="2">
        <v>42813</v>
      </c>
      <c r="D2020" s="2">
        <v>42817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  <c r="V2020" s="3" t="str">
        <f>IF(M2020=People!$B$2, People!$A$2, IF(M2020=People!$B$3, People!$A$3, IF(M2020=People!$B$4, People!$A$4, IF(M2020=People!$B$5, People!$A$5, 0))))</f>
        <v>Anna Andreadi</v>
      </c>
      <c r="W2020" s="3" t="str">
        <f>IFERROR(VLOOKUP(Orders!$B2020,Returns!$B:$C,2,0),"No")</f>
        <v>No</v>
      </c>
      <c r="X2020" s="3" t="str">
        <f>IFERROR((INDEX(Returns!$C$2:$C$801, MATCH(B2020, Returns!$B$2:$B$801, 0))), "No")</f>
        <v>No</v>
      </c>
    </row>
    <row r="2021" spans="1:24">
      <c r="A2021" s="1">
        <v>2020</v>
      </c>
      <c r="B2021" t="s">
        <v>7146</v>
      </c>
      <c r="C2021" s="2">
        <v>42813</v>
      </c>
      <c r="D2021" s="2">
        <v>42817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  <c r="V2021" s="3" t="str">
        <f>IF(M2021=People!$B$2, People!$A$2, IF(M2021=People!$B$3, People!$A$3, IF(M2021=People!$B$4, People!$A$4, IF(M2021=People!$B$5, People!$A$5, 0))))</f>
        <v>Anna Andreadi</v>
      </c>
      <c r="W2021" s="3" t="str">
        <f>IFERROR(VLOOKUP(Orders!$B2021,Returns!$B:$C,2,0),"No")</f>
        <v>No</v>
      </c>
      <c r="X2021" s="3" t="str">
        <f>IFERROR((INDEX(Returns!$C$2:$C$801, MATCH(B2021, Returns!$B$2:$B$801, 0))), "No")</f>
        <v>No</v>
      </c>
    </row>
    <row r="2022" spans="1:24">
      <c r="A2022" s="1">
        <v>2021</v>
      </c>
      <c r="B2022" t="s">
        <v>7147</v>
      </c>
      <c r="C2022" s="2">
        <v>43362</v>
      </c>
      <c r="D2022" s="2">
        <v>43364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  <c r="V2022" s="3" t="str">
        <f>IF(M2022=People!$B$2, People!$A$2, IF(M2022=People!$B$3, People!$A$3, IF(M2022=People!$B$4, People!$A$4, IF(M2022=People!$B$5, People!$A$5, 0))))</f>
        <v>Chuck Magee</v>
      </c>
      <c r="W2022" s="3" t="str">
        <f>IFERROR(VLOOKUP(Orders!$B2022,Returns!$B:$C,2,0),"No")</f>
        <v>No</v>
      </c>
      <c r="X2022" s="3" t="str">
        <f>IFERROR((INDEX(Returns!$C$2:$C$801, MATCH(B2022, Returns!$B$2:$B$801, 0))), "No")</f>
        <v>No</v>
      </c>
    </row>
    <row r="2023" spans="1:24">
      <c r="A2023" s="1">
        <v>2022</v>
      </c>
      <c r="B2023" t="s">
        <v>7147</v>
      </c>
      <c r="C2023" s="2">
        <v>43362</v>
      </c>
      <c r="D2023" s="2">
        <v>43364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  <c r="V2023" s="3" t="str">
        <f>IF(M2023=People!$B$2, People!$A$2, IF(M2023=People!$B$3, People!$A$3, IF(M2023=People!$B$4, People!$A$4, IF(M2023=People!$B$5, People!$A$5, 0))))</f>
        <v>Chuck Magee</v>
      </c>
      <c r="W2023" s="3" t="str">
        <f>IFERROR(VLOOKUP(Orders!$B2023,Returns!$B:$C,2,0),"No")</f>
        <v>No</v>
      </c>
      <c r="X2023" s="3" t="str">
        <f>IFERROR((INDEX(Returns!$C$2:$C$801, MATCH(B2023, Returns!$B$2:$B$801, 0))), "No")</f>
        <v>No</v>
      </c>
    </row>
    <row r="2024" spans="1:24">
      <c r="A2024" s="1">
        <v>2023</v>
      </c>
      <c r="B2024" t="s">
        <v>7147</v>
      </c>
      <c r="C2024" s="2">
        <v>43362</v>
      </c>
      <c r="D2024" s="2">
        <v>43364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  <c r="V2024" s="3" t="str">
        <f>IF(M2024=People!$B$2, People!$A$2, IF(M2024=People!$B$3, People!$A$3, IF(M2024=People!$B$4, People!$A$4, IF(M2024=People!$B$5, People!$A$5, 0))))</f>
        <v>Chuck Magee</v>
      </c>
      <c r="W2024" s="3" t="str">
        <f>IFERROR(VLOOKUP(Orders!$B2024,Returns!$B:$C,2,0),"No")</f>
        <v>No</v>
      </c>
      <c r="X2024" s="3" t="str">
        <f>IFERROR((INDEX(Returns!$C$2:$C$801, MATCH(B2024, Returns!$B$2:$B$801, 0))), "No")</f>
        <v>No</v>
      </c>
    </row>
    <row r="2025" spans="1:24">
      <c r="A2025" s="1">
        <v>2024</v>
      </c>
      <c r="B2025" t="s">
        <v>7147</v>
      </c>
      <c r="C2025" s="2">
        <v>43362</v>
      </c>
      <c r="D2025" s="2">
        <v>43364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  <c r="V2025" s="3" t="str">
        <f>IF(M2025=People!$B$2, People!$A$2, IF(M2025=People!$B$3, People!$A$3, IF(M2025=People!$B$4, People!$A$4, IF(M2025=People!$B$5, People!$A$5, 0))))</f>
        <v>Chuck Magee</v>
      </c>
      <c r="W2025" s="3" t="str">
        <f>IFERROR(VLOOKUP(Orders!$B2025,Returns!$B:$C,2,0),"No")</f>
        <v>No</v>
      </c>
      <c r="X2025" s="3" t="str">
        <f>IFERROR((INDEX(Returns!$C$2:$C$801, MATCH(B2025, Returns!$B$2:$B$801, 0))), "No")</f>
        <v>No</v>
      </c>
    </row>
    <row r="2026" spans="1:24">
      <c r="A2026" s="1">
        <v>2025</v>
      </c>
      <c r="B2026" t="s">
        <v>7148</v>
      </c>
      <c r="C2026" s="2">
        <v>43697</v>
      </c>
      <c r="D2026" s="2">
        <v>43699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  <c r="V2026" s="3" t="str">
        <f>IF(M2026=People!$B$2, People!$A$2, IF(M2026=People!$B$3, People!$A$3, IF(M2026=People!$B$4, People!$A$4, IF(M2026=People!$B$5, People!$A$5, 0))))</f>
        <v>Anna Andreadi</v>
      </c>
      <c r="W2026" s="3" t="str">
        <f>IFERROR(VLOOKUP(Orders!$B2026,Returns!$B:$C,2,0),"No")</f>
        <v>No</v>
      </c>
      <c r="X2026" s="3" t="str">
        <f>IFERROR((INDEX(Returns!$C$2:$C$801, MATCH(B2026, Returns!$B$2:$B$801, 0))), "No")</f>
        <v>No</v>
      </c>
    </row>
    <row r="2027" spans="1:24">
      <c r="A2027" s="1">
        <v>2026</v>
      </c>
      <c r="B2027" t="s">
        <v>7149</v>
      </c>
      <c r="C2027" s="2">
        <v>42807</v>
      </c>
      <c r="D2027" s="2">
        <v>42809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  <c r="V2027" s="3" t="str">
        <f>IF(M2027=People!$B$2, People!$A$2, IF(M2027=People!$B$3, People!$A$3, IF(M2027=People!$B$4, People!$A$4, IF(M2027=People!$B$5, People!$A$5, 0))))</f>
        <v>Anna Andreadi</v>
      </c>
      <c r="W2027" s="3" t="str">
        <f>IFERROR(VLOOKUP(Orders!$B2027,Returns!$B:$C,2,0),"No")</f>
        <v>No</v>
      </c>
      <c r="X2027" s="3" t="str">
        <f>IFERROR((INDEX(Returns!$C$2:$C$801, MATCH(B2027, Returns!$B$2:$B$801, 0))), "No")</f>
        <v>No</v>
      </c>
    </row>
    <row r="2028" spans="1:24">
      <c r="A2028" s="1">
        <v>2027</v>
      </c>
      <c r="B2028" t="s">
        <v>7150</v>
      </c>
      <c r="C2028" s="2">
        <v>43351</v>
      </c>
      <c r="D2028" s="2">
        <v>43353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  <c r="V2028" s="3" t="str">
        <f>IF(M2028=People!$B$2, People!$A$2, IF(M2028=People!$B$3, People!$A$3, IF(M2028=People!$B$4, People!$A$4, IF(M2028=People!$B$5, People!$A$5, 0))))</f>
        <v>Anna Andreadi</v>
      </c>
      <c r="W2028" s="3" t="str">
        <f>IFERROR(VLOOKUP(Orders!$B2028,Returns!$B:$C,2,0),"No")</f>
        <v>No</v>
      </c>
      <c r="X2028" s="3" t="str">
        <f>IFERROR((INDEX(Returns!$C$2:$C$801, MATCH(B2028, Returns!$B$2:$B$801, 0))), "No")</f>
        <v>No</v>
      </c>
    </row>
    <row r="2029" spans="1:24">
      <c r="A2029" s="1">
        <v>2028</v>
      </c>
      <c r="B2029" t="s">
        <v>7150</v>
      </c>
      <c r="C2029" s="2">
        <v>43351</v>
      </c>
      <c r="D2029" s="2">
        <v>43353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  <c r="V2029" s="3" t="str">
        <f>IF(M2029=People!$B$2, People!$A$2, IF(M2029=People!$B$3, People!$A$3, IF(M2029=People!$B$4, People!$A$4, IF(M2029=People!$B$5, People!$A$5, 0))))</f>
        <v>Anna Andreadi</v>
      </c>
      <c r="W2029" s="3" t="str">
        <f>IFERROR(VLOOKUP(Orders!$B2029,Returns!$B:$C,2,0),"No")</f>
        <v>No</v>
      </c>
      <c r="X2029" s="3" t="str">
        <f>IFERROR((INDEX(Returns!$C$2:$C$801, MATCH(B2029, Returns!$B$2:$B$801, 0))), "No")</f>
        <v>No</v>
      </c>
    </row>
    <row r="2030" spans="1:24">
      <c r="A2030" s="1">
        <v>2029</v>
      </c>
      <c r="B2030" t="s">
        <v>7151</v>
      </c>
      <c r="C2030" s="2">
        <v>43065</v>
      </c>
      <c r="D2030" s="2">
        <v>43069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  <c r="V2030" s="3" t="str">
        <f>IF(M2030=People!$B$2, People!$A$2, IF(M2030=People!$B$3, People!$A$3, IF(M2030=People!$B$4, People!$A$4, IF(M2030=People!$B$5, People!$A$5, 0))))</f>
        <v>Chuck Magee</v>
      </c>
      <c r="W2030" s="3" t="str">
        <f>IFERROR(VLOOKUP(Orders!$B2030,Returns!$B:$C,2,0),"No")</f>
        <v>No</v>
      </c>
      <c r="X2030" s="3" t="str">
        <f>IFERROR((INDEX(Returns!$C$2:$C$801, MATCH(B2030, Returns!$B$2:$B$801, 0))), "No")</f>
        <v>No</v>
      </c>
    </row>
    <row r="2031" spans="1:24">
      <c r="A2031" s="1">
        <v>2030</v>
      </c>
      <c r="B2031" t="s">
        <v>7151</v>
      </c>
      <c r="C2031" s="2">
        <v>43065</v>
      </c>
      <c r="D2031" s="2">
        <v>43069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  <c r="V2031" s="3" t="str">
        <f>IF(M2031=People!$B$2, People!$A$2, IF(M2031=People!$B$3, People!$A$3, IF(M2031=People!$B$4, People!$A$4, IF(M2031=People!$B$5, People!$A$5, 0))))</f>
        <v>Chuck Magee</v>
      </c>
      <c r="W2031" s="3" t="str">
        <f>IFERROR(VLOOKUP(Orders!$B2031,Returns!$B:$C,2,0),"No")</f>
        <v>No</v>
      </c>
      <c r="X2031" s="3" t="str">
        <f>IFERROR((INDEX(Returns!$C$2:$C$801, MATCH(B2031, Returns!$B$2:$B$801, 0))), "No")</f>
        <v>No</v>
      </c>
    </row>
    <row r="2032" spans="1:24">
      <c r="A2032" s="1">
        <v>2031</v>
      </c>
      <c r="B2032" t="s">
        <v>7151</v>
      </c>
      <c r="C2032" s="2">
        <v>43065</v>
      </c>
      <c r="D2032" s="2">
        <v>43069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  <c r="V2032" s="3" t="str">
        <f>IF(M2032=People!$B$2, People!$A$2, IF(M2032=People!$B$3, People!$A$3, IF(M2032=People!$B$4, People!$A$4, IF(M2032=People!$B$5, People!$A$5, 0))))</f>
        <v>Chuck Magee</v>
      </c>
      <c r="W2032" s="3" t="str">
        <f>IFERROR(VLOOKUP(Orders!$B2032,Returns!$B:$C,2,0),"No")</f>
        <v>No</v>
      </c>
      <c r="X2032" s="3" t="str">
        <f>IFERROR((INDEX(Returns!$C$2:$C$801, MATCH(B2032, Returns!$B$2:$B$801, 0))), "No")</f>
        <v>No</v>
      </c>
    </row>
    <row r="2033" spans="1:24">
      <c r="A2033" s="1">
        <v>2032</v>
      </c>
      <c r="B2033" t="s">
        <v>7151</v>
      </c>
      <c r="C2033" s="2">
        <v>43065</v>
      </c>
      <c r="D2033" s="2">
        <v>43069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  <c r="V2033" s="3" t="str">
        <f>IF(M2033=People!$B$2, People!$A$2, IF(M2033=People!$B$3, People!$A$3, IF(M2033=People!$B$4, People!$A$4, IF(M2033=People!$B$5, People!$A$5, 0))))</f>
        <v>Chuck Magee</v>
      </c>
      <c r="W2033" s="3" t="str">
        <f>IFERROR(VLOOKUP(Orders!$B2033,Returns!$B:$C,2,0),"No")</f>
        <v>No</v>
      </c>
      <c r="X2033" s="3" t="str">
        <f>IFERROR((INDEX(Returns!$C$2:$C$801, MATCH(B2033, Returns!$B$2:$B$801, 0))), "No")</f>
        <v>No</v>
      </c>
    </row>
    <row r="2034" spans="1:24">
      <c r="A2034" s="1">
        <v>2033</v>
      </c>
      <c r="B2034" t="s">
        <v>7152</v>
      </c>
      <c r="C2034" s="2">
        <v>43443</v>
      </c>
      <c r="D2034" s="2">
        <v>43447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  <c r="V2034" s="3" t="str">
        <f>IF(M2034=People!$B$2, People!$A$2, IF(M2034=People!$B$3, People!$A$3, IF(M2034=People!$B$4, People!$A$4, IF(M2034=People!$B$5, People!$A$5, 0))))</f>
        <v>Kelly Williams</v>
      </c>
      <c r="W2034" s="3" t="str">
        <f>IFERROR(VLOOKUP(Orders!$B2034,Returns!$B:$C,2,0),"No")</f>
        <v>No</v>
      </c>
      <c r="X2034" s="3" t="str">
        <f>IFERROR((INDEX(Returns!$C$2:$C$801, MATCH(B2034, Returns!$B$2:$B$801, 0))), "No")</f>
        <v>No</v>
      </c>
    </row>
    <row r="2035" spans="1:24">
      <c r="A2035" s="1">
        <v>2034</v>
      </c>
      <c r="B2035" t="s">
        <v>7152</v>
      </c>
      <c r="C2035" s="2">
        <v>43443</v>
      </c>
      <c r="D2035" s="2">
        <v>43447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  <c r="V2035" s="3" t="str">
        <f>IF(M2035=People!$B$2, People!$A$2, IF(M2035=People!$B$3, People!$A$3, IF(M2035=People!$B$4, People!$A$4, IF(M2035=People!$B$5, People!$A$5, 0))))</f>
        <v>Kelly Williams</v>
      </c>
      <c r="W2035" s="3" t="str">
        <f>IFERROR(VLOOKUP(Orders!$B2035,Returns!$B:$C,2,0),"No")</f>
        <v>No</v>
      </c>
      <c r="X2035" s="3" t="str">
        <f>IFERROR((INDEX(Returns!$C$2:$C$801, MATCH(B2035, Returns!$B$2:$B$801, 0))), "No")</f>
        <v>No</v>
      </c>
    </row>
    <row r="2036" spans="1:24">
      <c r="A2036" s="1">
        <v>2035</v>
      </c>
      <c r="B2036" t="s">
        <v>7153</v>
      </c>
      <c r="C2036" s="2">
        <v>43733</v>
      </c>
      <c r="D2036" s="2">
        <v>43737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  <c r="V2036" s="3" t="str">
        <f>IF(M2036=People!$B$2, People!$A$2, IF(M2036=People!$B$3, People!$A$3, IF(M2036=People!$B$4, People!$A$4, IF(M2036=People!$B$5, People!$A$5, 0))))</f>
        <v>Kelly Williams</v>
      </c>
      <c r="W2036" s="3" t="str">
        <f>IFERROR(VLOOKUP(Orders!$B2036,Returns!$B:$C,2,0),"No")</f>
        <v>No</v>
      </c>
      <c r="X2036" s="3" t="str">
        <f>IFERROR((INDEX(Returns!$C$2:$C$801, MATCH(B2036, Returns!$B$2:$B$801, 0))), "No")</f>
        <v>No</v>
      </c>
    </row>
    <row r="2037" spans="1:24">
      <c r="A2037" s="1">
        <v>2036</v>
      </c>
      <c r="B2037" t="s">
        <v>7153</v>
      </c>
      <c r="C2037" s="2">
        <v>43733</v>
      </c>
      <c r="D2037" s="2">
        <v>43737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  <c r="V2037" s="3" t="str">
        <f>IF(M2037=People!$B$2, People!$A$2, IF(M2037=People!$B$3, People!$A$3, IF(M2037=People!$B$4, People!$A$4, IF(M2037=People!$B$5, People!$A$5, 0))))</f>
        <v>Kelly Williams</v>
      </c>
      <c r="W2037" s="3" t="str">
        <f>IFERROR(VLOOKUP(Orders!$B2037,Returns!$B:$C,2,0),"No")</f>
        <v>No</v>
      </c>
      <c r="X2037" s="3" t="str">
        <f>IFERROR((INDEX(Returns!$C$2:$C$801, MATCH(B2037, Returns!$B$2:$B$801, 0))), "No")</f>
        <v>No</v>
      </c>
    </row>
    <row r="2038" spans="1:24">
      <c r="A2038" s="1">
        <v>2037</v>
      </c>
      <c r="B2038" t="s">
        <v>5991</v>
      </c>
      <c r="C2038" s="2">
        <v>42758</v>
      </c>
      <c r="D2038" s="2">
        <v>42762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  <c r="V2038" s="3" t="str">
        <f>IF(M2038=People!$B$2, People!$A$2, IF(M2038=People!$B$3, People!$A$3, IF(M2038=People!$B$4, People!$A$4, IF(M2038=People!$B$5, People!$A$5, 0))))</f>
        <v>Anna Andreadi</v>
      </c>
      <c r="W2038" s="3" t="str">
        <f>IFERROR(VLOOKUP(Orders!$B2038,Returns!$B:$C,2,0),"No")</f>
        <v>Yes</v>
      </c>
      <c r="X2038" s="3" t="str">
        <f>IFERROR((INDEX(Returns!$C$2:$C$801, MATCH(B2038, Returns!$B$2:$B$801, 0))), "No")</f>
        <v>Yes</v>
      </c>
    </row>
    <row r="2039" spans="1:24">
      <c r="A2039" s="1">
        <v>2038</v>
      </c>
      <c r="B2039" t="s">
        <v>5991</v>
      </c>
      <c r="C2039" s="2">
        <v>42758</v>
      </c>
      <c r="D2039" s="2">
        <v>42762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  <c r="V2039" s="3" t="str">
        <f>IF(M2039=People!$B$2, People!$A$2, IF(M2039=People!$B$3, People!$A$3, IF(M2039=People!$B$4, People!$A$4, IF(M2039=People!$B$5, People!$A$5, 0))))</f>
        <v>Anna Andreadi</v>
      </c>
      <c r="W2039" s="3" t="str">
        <f>IFERROR(VLOOKUP(Orders!$B2039,Returns!$B:$C,2,0),"No")</f>
        <v>Yes</v>
      </c>
      <c r="X2039" s="3" t="str">
        <f>IFERROR((INDEX(Returns!$C$2:$C$801, MATCH(B2039, Returns!$B$2:$B$801, 0))), "No")</f>
        <v>Yes</v>
      </c>
    </row>
    <row r="2040" spans="1:24">
      <c r="A2040" s="1">
        <v>2039</v>
      </c>
      <c r="B2040" t="s">
        <v>7154</v>
      </c>
      <c r="C2040" s="2">
        <v>42904</v>
      </c>
      <c r="D2040" s="2">
        <v>42909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  <c r="V2040" s="3" t="str">
        <f>IF(M2040=People!$B$2, People!$A$2, IF(M2040=People!$B$3, People!$A$3, IF(M2040=People!$B$4, People!$A$4, IF(M2040=People!$B$5, People!$A$5, 0))))</f>
        <v>Anna Andreadi</v>
      </c>
      <c r="W2040" s="3" t="str">
        <f>IFERROR(VLOOKUP(Orders!$B2040,Returns!$B:$C,2,0),"No")</f>
        <v>No</v>
      </c>
      <c r="X2040" s="3" t="str">
        <f>IFERROR((INDEX(Returns!$C$2:$C$801, MATCH(B2040, Returns!$B$2:$B$801, 0))), "No")</f>
        <v>No</v>
      </c>
    </row>
    <row r="2041" spans="1:24">
      <c r="A2041" s="1">
        <v>2040</v>
      </c>
      <c r="B2041" t="s">
        <v>7154</v>
      </c>
      <c r="C2041" s="2">
        <v>42904</v>
      </c>
      <c r="D2041" s="2">
        <v>42909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  <c r="V2041" s="3" t="str">
        <f>IF(M2041=People!$B$2, People!$A$2, IF(M2041=People!$B$3, People!$A$3, IF(M2041=People!$B$4, People!$A$4, IF(M2041=People!$B$5, People!$A$5, 0))))</f>
        <v>Anna Andreadi</v>
      </c>
      <c r="W2041" s="3" t="str">
        <f>IFERROR(VLOOKUP(Orders!$B2041,Returns!$B:$C,2,0),"No")</f>
        <v>No</v>
      </c>
      <c r="X2041" s="3" t="str">
        <f>IFERROR((INDEX(Returns!$C$2:$C$801, MATCH(B2041, Returns!$B$2:$B$801, 0))), "No")</f>
        <v>No</v>
      </c>
    </row>
    <row r="2042" spans="1:24">
      <c r="A2042" s="1">
        <v>2041</v>
      </c>
      <c r="B2042" t="s">
        <v>7154</v>
      </c>
      <c r="C2042" s="2">
        <v>42904</v>
      </c>
      <c r="D2042" s="2">
        <v>42909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  <c r="V2042" s="3" t="str">
        <f>IF(M2042=People!$B$2, People!$A$2, IF(M2042=People!$B$3, People!$A$3, IF(M2042=People!$B$4, People!$A$4, IF(M2042=People!$B$5, People!$A$5, 0))))</f>
        <v>Anna Andreadi</v>
      </c>
      <c r="W2042" s="3" t="str">
        <f>IFERROR(VLOOKUP(Orders!$B2042,Returns!$B:$C,2,0),"No")</f>
        <v>No</v>
      </c>
      <c r="X2042" s="3" t="str">
        <f>IFERROR((INDEX(Returns!$C$2:$C$801, MATCH(B2042, Returns!$B$2:$B$801, 0))), "No")</f>
        <v>No</v>
      </c>
    </row>
    <row r="2043" spans="1:24">
      <c r="A2043" s="1">
        <v>2042</v>
      </c>
      <c r="B2043" t="s">
        <v>7154</v>
      </c>
      <c r="C2043" s="2">
        <v>42904</v>
      </c>
      <c r="D2043" s="2">
        <v>42909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  <c r="V2043" s="3" t="str">
        <f>IF(M2043=People!$B$2, People!$A$2, IF(M2043=People!$B$3, People!$A$3, IF(M2043=People!$B$4, People!$A$4, IF(M2043=People!$B$5, People!$A$5, 0))))</f>
        <v>Anna Andreadi</v>
      </c>
      <c r="W2043" s="3" t="str">
        <f>IFERROR(VLOOKUP(Orders!$B2043,Returns!$B:$C,2,0),"No")</f>
        <v>No</v>
      </c>
      <c r="X2043" s="3" t="str">
        <f>IFERROR((INDEX(Returns!$C$2:$C$801, MATCH(B2043, Returns!$B$2:$B$801, 0))), "No")</f>
        <v>No</v>
      </c>
    </row>
    <row r="2044" spans="1:24">
      <c r="A2044" s="1">
        <v>2043</v>
      </c>
      <c r="B2044" t="s">
        <v>7155</v>
      </c>
      <c r="C2044" s="2">
        <v>43010</v>
      </c>
      <c r="D2044" s="2">
        <v>43016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  <c r="V2044" s="3" t="str">
        <f>IF(M2044=People!$B$2, People!$A$2, IF(M2044=People!$B$3, People!$A$3, IF(M2044=People!$B$4, People!$A$4, IF(M2044=People!$B$5, People!$A$5, 0))))</f>
        <v>Anna Andreadi</v>
      </c>
      <c r="W2044" s="3" t="str">
        <f>IFERROR(VLOOKUP(Orders!$B2044,Returns!$B:$C,2,0),"No")</f>
        <v>No</v>
      </c>
      <c r="X2044" s="3" t="str">
        <f>IFERROR((INDEX(Returns!$C$2:$C$801, MATCH(B2044, Returns!$B$2:$B$801, 0))), "No")</f>
        <v>No</v>
      </c>
    </row>
    <row r="2045" spans="1:24">
      <c r="A2045" s="1">
        <v>2044</v>
      </c>
      <c r="B2045" t="s">
        <v>7156</v>
      </c>
      <c r="C2045" s="2">
        <v>43787</v>
      </c>
      <c r="D2045" s="2">
        <v>43792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  <c r="V2045" s="3" t="str">
        <f>IF(M2045=People!$B$2, People!$A$2, IF(M2045=People!$B$3, People!$A$3, IF(M2045=People!$B$4, People!$A$4, IF(M2045=People!$B$5, People!$A$5, 0))))</f>
        <v>Chuck Magee</v>
      </c>
      <c r="W2045" s="3" t="str">
        <f>IFERROR(VLOOKUP(Orders!$B2045,Returns!$B:$C,2,0),"No")</f>
        <v>No</v>
      </c>
      <c r="X2045" s="3" t="str">
        <f>IFERROR((INDEX(Returns!$C$2:$C$801, MATCH(B2045, Returns!$B$2:$B$801, 0))), "No")</f>
        <v>No</v>
      </c>
    </row>
    <row r="2046" spans="1:24">
      <c r="A2046" s="1">
        <v>2045</v>
      </c>
      <c r="B2046" t="s">
        <v>7157</v>
      </c>
      <c r="C2046" s="2">
        <v>42599</v>
      </c>
      <c r="D2046" s="2">
        <v>42605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  <c r="V2046" s="3" t="str">
        <f>IF(M2046=People!$B$2, People!$A$2, IF(M2046=People!$B$3, People!$A$3, IF(M2046=People!$B$4, People!$A$4, IF(M2046=People!$B$5, People!$A$5, 0))))</f>
        <v>Kelly Williams</v>
      </c>
      <c r="W2046" s="3" t="str">
        <f>IFERROR(VLOOKUP(Orders!$B2046,Returns!$B:$C,2,0),"No")</f>
        <v>No</v>
      </c>
      <c r="X2046" s="3" t="str">
        <f>IFERROR((INDEX(Returns!$C$2:$C$801, MATCH(B2046, Returns!$B$2:$B$801, 0))), "No")</f>
        <v>No</v>
      </c>
    </row>
    <row r="2047" spans="1:24">
      <c r="A2047" s="1">
        <v>2046</v>
      </c>
      <c r="B2047" t="s">
        <v>7158</v>
      </c>
      <c r="C2047" s="2">
        <v>43298</v>
      </c>
      <c r="D2047" s="2">
        <v>43302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  <c r="V2047" s="3" t="str">
        <f>IF(M2047=People!$B$2, People!$A$2, IF(M2047=People!$B$3, People!$A$3, IF(M2047=People!$B$4, People!$A$4, IF(M2047=People!$B$5, People!$A$5, 0))))</f>
        <v>Chuck Magee</v>
      </c>
      <c r="W2047" s="3" t="str">
        <f>IFERROR(VLOOKUP(Orders!$B2047,Returns!$B:$C,2,0),"No")</f>
        <v>No</v>
      </c>
      <c r="X2047" s="3" t="str">
        <f>IFERROR((INDEX(Returns!$C$2:$C$801, MATCH(B2047, Returns!$B$2:$B$801, 0))), "No")</f>
        <v>No</v>
      </c>
    </row>
    <row r="2048" spans="1:24">
      <c r="A2048" s="1">
        <v>2047</v>
      </c>
      <c r="B2048" t="s">
        <v>7158</v>
      </c>
      <c r="C2048" s="2">
        <v>43298</v>
      </c>
      <c r="D2048" s="2">
        <v>43302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  <c r="V2048" s="3" t="str">
        <f>IF(M2048=People!$B$2, People!$A$2, IF(M2048=People!$B$3, People!$A$3, IF(M2048=People!$B$4, People!$A$4, IF(M2048=People!$B$5, People!$A$5, 0))))</f>
        <v>Chuck Magee</v>
      </c>
      <c r="W2048" s="3" t="str">
        <f>IFERROR(VLOOKUP(Orders!$B2048,Returns!$B:$C,2,0),"No")</f>
        <v>No</v>
      </c>
      <c r="X2048" s="3" t="str">
        <f>IFERROR((INDEX(Returns!$C$2:$C$801, MATCH(B2048, Returns!$B$2:$B$801, 0))), "No")</f>
        <v>No</v>
      </c>
    </row>
    <row r="2049" spans="1:24">
      <c r="A2049" s="1">
        <v>2048</v>
      </c>
      <c r="B2049" t="s">
        <v>7158</v>
      </c>
      <c r="C2049" s="2">
        <v>43298</v>
      </c>
      <c r="D2049" s="2">
        <v>43302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  <c r="V2049" s="3" t="str">
        <f>IF(M2049=People!$B$2, People!$A$2, IF(M2049=People!$B$3, People!$A$3, IF(M2049=People!$B$4, People!$A$4, IF(M2049=People!$B$5, People!$A$5, 0))))</f>
        <v>Chuck Magee</v>
      </c>
      <c r="W2049" s="3" t="str">
        <f>IFERROR(VLOOKUP(Orders!$B2049,Returns!$B:$C,2,0),"No")</f>
        <v>No</v>
      </c>
      <c r="X2049" s="3" t="str">
        <f>IFERROR((INDEX(Returns!$C$2:$C$801, MATCH(B2049, Returns!$B$2:$B$801, 0))), "No")</f>
        <v>No</v>
      </c>
    </row>
    <row r="2050" spans="1:24">
      <c r="A2050" s="1">
        <v>2049</v>
      </c>
      <c r="B2050" t="s">
        <v>7159</v>
      </c>
      <c r="C2050" s="2">
        <v>42927</v>
      </c>
      <c r="D2050" s="2">
        <v>42929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  <c r="V2050" s="3" t="str">
        <f>IF(M2050=People!$B$2, People!$A$2, IF(M2050=People!$B$3, People!$A$3, IF(M2050=People!$B$4, People!$A$4, IF(M2050=People!$B$5, People!$A$5, 0))))</f>
        <v>Chuck Magee</v>
      </c>
      <c r="W2050" s="3" t="str">
        <f>IFERROR(VLOOKUP(Orders!$B2050,Returns!$B:$C,2,0),"No")</f>
        <v>No</v>
      </c>
      <c r="X2050" s="3" t="str">
        <f>IFERROR((INDEX(Returns!$C$2:$C$801, MATCH(B2050, Returns!$B$2:$B$801, 0))), "No")</f>
        <v>No</v>
      </c>
    </row>
    <row r="2051" spans="1:24">
      <c r="A2051" s="1">
        <v>2050</v>
      </c>
      <c r="B2051" t="s">
        <v>7159</v>
      </c>
      <c r="C2051" s="2">
        <v>42927</v>
      </c>
      <c r="D2051" s="2">
        <v>42929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  <c r="V2051" s="3" t="str">
        <f>IF(M2051=People!$B$2, People!$A$2, IF(M2051=People!$B$3, People!$A$3, IF(M2051=People!$B$4, People!$A$4, IF(M2051=People!$B$5, People!$A$5, 0))))</f>
        <v>Chuck Magee</v>
      </c>
      <c r="W2051" s="3" t="str">
        <f>IFERROR(VLOOKUP(Orders!$B2051,Returns!$B:$C,2,0),"No")</f>
        <v>No</v>
      </c>
      <c r="X2051" s="3" t="str">
        <f>IFERROR((INDEX(Returns!$C$2:$C$801, MATCH(B2051, Returns!$B$2:$B$801, 0))), "No")</f>
        <v>No</v>
      </c>
    </row>
    <row r="2052" spans="1:24">
      <c r="A2052" s="1">
        <v>2051</v>
      </c>
      <c r="B2052" t="s">
        <v>7159</v>
      </c>
      <c r="C2052" s="2">
        <v>42927</v>
      </c>
      <c r="D2052" s="2">
        <v>42929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  <c r="V2052" s="3" t="str">
        <f>IF(M2052=People!$B$2, People!$A$2, IF(M2052=People!$B$3, People!$A$3, IF(M2052=People!$B$4, People!$A$4, IF(M2052=People!$B$5, People!$A$5, 0))))</f>
        <v>Chuck Magee</v>
      </c>
      <c r="W2052" s="3" t="str">
        <f>IFERROR(VLOOKUP(Orders!$B2052,Returns!$B:$C,2,0),"No")</f>
        <v>No</v>
      </c>
      <c r="X2052" s="3" t="str">
        <f>IFERROR((INDEX(Returns!$C$2:$C$801, MATCH(B2052, Returns!$B$2:$B$801, 0))), "No")</f>
        <v>No</v>
      </c>
    </row>
    <row r="2053" spans="1:24">
      <c r="A2053" s="1">
        <v>2052</v>
      </c>
      <c r="B2053" t="s">
        <v>7159</v>
      </c>
      <c r="C2053" s="2">
        <v>42927</v>
      </c>
      <c r="D2053" s="2">
        <v>42929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  <c r="V2053" s="3" t="str">
        <f>IF(M2053=People!$B$2, People!$A$2, IF(M2053=People!$B$3, People!$A$3, IF(M2053=People!$B$4, People!$A$4, IF(M2053=People!$B$5, People!$A$5, 0))))</f>
        <v>Chuck Magee</v>
      </c>
      <c r="W2053" s="3" t="str">
        <f>IFERROR(VLOOKUP(Orders!$B2053,Returns!$B:$C,2,0),"No")</f>
        <v>No</v>
      </c>
      <c r="X2053" s="3" t="str">
        <f>IFERROR((INDEX(Returns!$C$2:$C$801, MATCH(B2053, Returns!$B$2:$B$801, 0))), "No")</f>
        <v>No</v>
      </c>
    </row>
    <row r="2054" spans="1:24">
      <c r="A2054" s="1">
        <v>2053</v>
      </c>
      <c r="B2054" t="s">
        <v>7159</v>
      </c>
      <c r="C2054" s="2">
        <v>42927</v>
      </c>
      <c r="D2054" s="2">
        <v>42929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  <c r="V2054" s="3" t="str">
        <f>IF(M2054=People!$B$2, People!$A$2, IF(M2054=People!$B$3, People!$A$3, IF(M2054=People!$B$4, People!$A$4, IF(M2054=People!$B$5, People!$A$5, 0))))</f>
        <v>Chuck Magee</v>
      </c>
      <c r="W2054" s="3" t="str">
        <f>IFERROR(VLOOKUP(Orders!$B2054,Returns!$B:$C,2,0),"No")</f>
        <v>No</v>
      </c>
      <c r="X2054" s="3" t="str">
        <f>IFERROR((INDEX(Returns!$C$2:$C$801, MATCH(B2054, Returns!$B$2:$B$801, 0))), "No")</f>
        <v>No</v>
      </c>
    </row>
    <row r="2055" spans="1:24">
      <c r="A2055" s="1">
        <v>2054</v>
      </c>
      <c r="B2055" t="s">
        <v>7159</v>
      </c>
      <c r="C2055" s="2">
        <v>42927</v>
      </c>
      <c r="D2055" s="2">
        <v>42929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  <c r="V2055" s="3" t="str">
        <f>IF(M2055=People!$B$2, People!$A$2, IF(M2055=People!$B$3, People!$A$3, IF(M2055=People!$B$4, People!$A$4, IF(M2055=People!$B$5, People!$A$5, 0))))</f>
        <v>Chuck Magee</v>
      </c>
      <c r="W2055" s="3" t="str">
        <f>IFERROR(VLOOKUP(Orders!$B2055,Returns!$B:$C,2,0),"No")</f>
        <v>No</v>
      </c>
      <c r="X2055" s="3" t="str">
        <f>IFERROR((INDEX(Returns!$C$2:$C$801, MATCH(B2055, Returns!$B$2:$B$801, 0))), "No")</f>
        <v>No</v>
      </c>
    </row>
    <row r="2056" spans="1:24">
      <c r="A2056" s="1">
        <v>2055</v>
      </c>
      <c r="B2056" t="s">
        <v>7160</v>
      </c>
      <c r="C2056" s="2">
        <v>43435</v>
      </c>
      <c r="D2056" s="2">
        <v>43441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3" t="str">
        <f>IF(M2056=People!$B$2, People!$A$2, IF(M2056=People!$B$3, People!$A$3, IF(M2056=People!$B$4, People!$A$4, IF(M2056=People!$B$5, People!$A$5, 0))))</f>
        <v>Kelly Williams</v>
      </c>
      <c r="W2056" s="3" t="str">
        <f>IFERROR(VLOOKUP(Orders!$B2056,Returns!$B:$C,2,0),"No")</f>
        <v>No</v>
      </c>
      <c r="X2056" s="3" t="str">
        <f>IFERROR((INDEX(Returns!$C$2:$C$801, MATCH(B2056, Returns!$B$2:$B$801, 0))), "No")</f>
        <v>No</v>
      </c>
    </row>
    <row r="2057" spans="1:24">
      <c r="A2057" s="1">
        <v>2056</v>
      </c>
      <c r="B2057" t="s">
        <v>7161</v>
      </c>
      <c r="C2057" s="2">
        <v>43821</v>
      </c>
      <c r="D2057" s="2">
        <v>43824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  <c r="V2057" s="3" t="str">
        <f>IF(M2057=People!$B$2, People!$A$2, IF(M2057=People!$B$3, People!$A$3, IF(M2057=People!$B$4, People!$A$4, IF(M2057=People!$B$5, People!$A$5, 0))))</f>
        <v>Kelly Williams</v>
      </c>
      <c r="W2057" s="3" t="str">
        <f>IFERROR(VLOOKUP(Orders!$B2057,Returns!$B:$C,2,0),"No")</f>
        <v>No</v>
      </c>
      <c r="X2057" s="3" t="str">
        <f>IFERROR((INDEX(Returns!$C$2:$C$801, MATCH(B2057, Returns!$B$2:$B$801, 0))), "No")</f>
        <v>No</v>
      </c>
    </row>
    <row r="2058" spans="1:24">
      <c r="A2058" s="1">
        <v>2057</v>
      </c>
      <c r="B2058" t="s">
        <v>7161</v>
      </c>
      <c r="C2058" s="2">
        <v>43821</v>
      </c>
      <c r="D2058" s="2">
        <v>43824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  <c r="V2058" s="3" t="str">
        <f>IF(M2058=People!$B$2, People!$A$2, IF(M2058=People!$B$3, People!$A$3, IF(M2058=People!$B$4, People!$A$4, IF(M2058=People!$B$5, People!$A$5, 0))))</f>
        <v>Kelly Williams</v>
      </c>
      <c r="W2058" s="3" t="str">
        <f>IFERROR(VLOOKUP(Orders!$B2058,Returns!$B:$C,2,0),"No")</f>
        <v>No</v>
      </c>
      <c r="X2058" s="3" t="str">
        <f>IFERROR((INDEX(Returns!$C$2:$C$801, MATCH(B2058, Returns!$B$2:$B$801, 0))), "No")</f>
        <v>No</v>
      </c>
    </row>
    <row r="2059" spans="1:24">
      <c r="A2059" s="1">
        <v>2058</v>
      </c>
      <c r="B2059" t="s">
        <v>7161</v>
      </c>
      <c r="C2059" s="2">
        <v>43821</v>
      </c>
      <c r="D2059" s="2">
        <v>43824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  <c r="V2059" s="3" t="str">
        <f>IF(M2059=People!$B$2, People!$A$2, IF(M2059=People!$B$3, People!$A$3, IF(M2059=People!$B$4, People!$A$4, IF(M2059=People!$B$5, People!$A$5, 0))))</f>
        <v>Kelly Williams</v>
      </c>
      <c r="W2059" s="3" t="str">
        <f>IFERROR(VLOOKUP(Orders!$B2059,Returns!$B:$C,2,0),"No")</f>
        <v>No</v>
      </c>
      <c r="X2059" s="3" t="str">
        <f>IFERROR((INDEX(Returns!$C$2:$C$801, MATCH(B2059, Returns!$B$2:$B$801, 0))), "No")</f>
        <v>No</v>
      </c>
    </row>
    <row r="2060" spans="1:24">
      <c r="A2060" s="1">
        <v>2059</v>
      </c>
      <c r="B2060" t="s">
        <v>7161</v>
      </c>
      <c r="C2060" s="2">
        <v>43821</v>
      </c>
      <c r="D2060" s="2">
        <v>43824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  <c r="V2060" s="3" t="str">
        <f>IF(M2060=People!$B$2, People!$A$2, IF(M2060=People!$B$3, People!$A$3, IF(M2060=People!$B$4, People!$A$4, IF(M2060=People!$B$5, People!$A$5, 0))))</f>
        <v>Kelly Williams</v>
      </c>
      <c r="W2060" s="3" t="str">
        <f>IFERROR(VLOOKUP(Orders!$B2060,Returns!$B:$C,2,0),"No")</f>
        <v>No</v>
      </c>
      <c r="X2060" s="3" t="str">
        <f>IFERROR((INDEX(Returns!$C$2:$C$801, MATCH(B2060, Returns!$B$2:$B$801, 0))), "No")</f>
        <v>No</v>
      </c>
    </row>
    <row r="2061" spans="1:24">
      <c r="A2061" s="1">
        <v>2060</v>
      </c>
      <c r="B2061" t="s">
        <v>7162</v>
      </c>
      <c r="C2061" s="2">
        <v>42674</v>
      </c>
      <c r="D2061" s="2">
        <v>42678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  <c r="V2061" s="3" t="str">
        <f>IF(M2061=People!$B$2, People!$A$2, IF(M2061=People!$B$3, People!$A$3, IF(M2061=People!$B$4, People!$A$4, IF(M2061=People!$B$5, People!$A$5, 0))))</f>
        <v>Anna Andreadi</v>
      </c>
      <c r="W2061" s="3" t="str">
        <f>IFERROR(VLOOKUP(Orders!$B2061,Returns!$B:$C,2,0),"No")</f>
        <v>No</v>
      </c>
      <c r="X2061" s="3" t="str">
        <f>IFERROR((INDEX(Returns!$C$2:$C$801, MATCH(B2061, Returns!$B$2:$B$801, 0))), "No")</f>
        <v>No</v>
      </c>
    </row>
    <row r="2062" spans="1:24">
      <c r="A2062" s="1">
        <v>2061</v>
      </c>
      <c r="B2062" t="s">
        <v>7162</v>
      </c>
      <c r="C2062" s="2">
        <v>42674</v>
      </c>
      <c r="D2062" s="2">
        <v>42678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  <c r="V2062" s="3" t="str">
        <f>IF(M2062=People!$B$2, People!$A$2, IF(M2062=People!$B$3, People!$A$3, IF(M2062=People!$B$4, People!$A$4, IF(M2062=People!$B$5, People!$A$5, 0))))</f>
        <v>Anna Andreadi</v>
      </c>
      <c r="W2062" s="3" t="str">
        <f>IFERROR(VLOOKUP(Orders!$B2062,Returns!$B:$C,2,0),"No")</f>
        <v>No</v>
      </c>
      <c r="X2062" s="3" t="str">
        <f>IFERROR((INDEX(Returns!$C$2:$C$801, MATCH(B2062, Returns!$B$2:$B$801, 0))), "No")</f>
        <v>No</v>
      </c>
    </row>
    <row r="2063" spans="1:24">
      <c r="A2063" s="1">
        <v>2062</v>
      </c>
      <c r="B2063" t="s">
        <v>7162</v>
      </c>
      <c r="C2063" s="2">
        <v>42674</v>
      </c>
      <c r="D2063" s="2">
        <v>42678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  <c r="V2063" s="3" t="str">
        <f>IF(M2063=People!$B$2, People!$A$2, IF(M2063=People!$B$3, People!$A$3, IF(M2063=People!$B$4, People!$A$4, IF(M2063=People!$B$5, People!$A$5, 0))))</f>
        <v>Anna Andreadi</v>
      </c>
      <c r="W2063" s="3" t="str">
        <f>IFERROR(VLOOKUP(Orders!$B2063,Returns!$B:$C,2,0),"No")</f>
        <v>No</v>
      </c>
      <c r="X2063" s="3" t="str">
        <f>IFERROR((INDEX(Returns!$C$2:$C$801, MATCH(B2063, Returns!$B$2:$B$801, 0))), "No")</f>
        <v>No</v>
      </c>
    </row>
    <row r="2064" spans="1:24">
      <c r="A2064" s="1">
        <v>2063</v>
      </c>
      <c r="B2064" t="s">
        <v>7162</v>
      </c>
      <c r="C2064" s="2">
        <v>42674</v>
      </c>
      <c r="D2064" s="2">
        <v>42678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  <c r="V2064" s="3" t="str">
        <f>IF(M2064=People!$B$2, People!$A$2, IF(M2064=People!$B$3, People!$A$3, IF(M2064=People!$B$4, People!$A$4, IF(M2064=People!$B$5, People!$A$5, 0))))</f>
        <v>Anna Andreadi</v>
      </c>
      <c r="W2064" s="3" t="str">
        <f>IFERROR(VLOOKUP(Orders!$B2064,Returns!$B:$C,2,0),"No")</f>
        <v>No</v>
      </c>
      <c r="X2064" s="3" t="str">
        <f>IFERROR((INDEX(Returns!$C$2:$C$801, MATCH(B2064, Returns!$B$2:$B$801, 0))), "No")</f>
        <v>No</v>
      </c>
    </row>
    <row r="2065" spans="1:24">
      <c r="A2065" s="1">
        <v>2064</v>
      </c>
      <c r="B2065" t="s">
        <v>7162</v>
      </c>
      <c r="C2065" s="2">
        <v>42674</v>
      </c>
      <c r="D2065" s="2">
        <v>42678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  <c r="V2065" s="3" t="str">
        <f>IF(M2065=People!$B$2, People!$A$2, IF(M2065=People!$B$3, People!$A$3, IF(M2065=People!$B$4, People!$A$4, IF(M2065=People!$B$5, People!$A$5, 0))))</f>
        <v>Anna Andreadi</v>
      </c>
      <c r="W2065" s="3" t="str">
        <f>IFERROR(VLOOKUP(Orders!$B2065,Returns!$B:$C,2,0),"No")</f>
        <v>No</v>
      </c>
      <c r="X2065" s="3" t="str">
        <f>IFERROR((INDEX(Returns!$C$2:$C$801, MATCH(B2065, Returns!$B$2:$B$801, 0))), "No")</f>
        <v>No</v>
      </c>
    </row>
    <row r="2066" spans="1:24">
      <c r="A2066" s="1">
        <v>2065</v>
      </c>
      <c r="B2066" t="s">
        <v>7162</v>
      </c>
      <c r="C2066" s="2">
        <v>42674</v>
      </c>
      <c r="D2066" s="2">
        <v>42678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  <c r="V2066" s="3" t="str">
        <f>IF(M2066=People!$B$2, People!$A$2, IF(M2066=People!$B$3, People!$A$3, IF(M2066=People!$B$4, People!$A$4, IF(M2066=People!$B$5, People!$A$5, 0))))</f>
        <v>Anna Andreadi</v>
      </c>
      <c r="W2066" s="3" t="str">
        <f>IFERROR(VLOOKUP(Orders!$B2066,Returns!$B:$C,2,0),"No")</f>
        <v>No</v>
      </c>
      <c r="X2066" s="3" t="str">
        <f>IFERROR((INDEX(Returns!$C$2:$C$801, MATCH(B2066, Returns!$B$2:$B$801, 0))), "No")</f>
        <v>No</v>
      </c>
    </row>
    <row r="2067" spans="1:24">
      <c r="A2067" s="1">
        <v>2066</v>
      </c>
      <c r="B2067" t="s">
        <v>7162</v>
      </c>
      <c r="C2067" s="2">
        <v>42674</v>
      </c>
      <c r="D2067" s="2">
        <v>42678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  <c r="V2067" s="3" t="str">
        <f>IF(M2067=People!$B$2, People!$A$2, IF(M2067=People!$B$3, People!$A$3, IF(M2067=People!$B$4, People!$A$4, IF(M2067=People!$B$5, People!$A$5, 0))))</f>
        <v>Anna Andreadi</v>
      </c>
      <c r="W2067" s="3" t="str">
        <f>IFERROR(VLOOKUP(Orders!$B2067,Returns!$B:$C,2,0),"No")</f>
        <v>No</v>
      </c>
      <c r="X2067" s="3" t="str">
        <f>IFERROR((INDEX(Returns!$C$2:$C$801, MATCH(B2067, Returns!$B$2:$B$801, 0))), "No")</f>
        <v>No</v>
      </c>
    </row>
    <row r="2068" spans="1:24">
      <c r="A2068" s="1">
        <v>2067</v>
      </c>
      <c r="B2068" t="s">
        <v>7162</v>
      </c>
      <c r="C2068" s="2">
        <v>42674</v>
      </c>
      <c r="D2068" s="2">
        <v>42678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  <c r="V2068" s="3" t="str">
        <f>IF(M2068=People!$B$2, People!$A$2, IF(M2068=People!$B$3, People!$A$3, IF(M2068=People!$B$4, People!$A$4, IF(M2068=People!$B$5, People!$A$5, 0))))</f>
        <v>Anna Andreadi</v>
      </c>
      <c r="W2068" s="3" t="str">
        <f>IFERROR(VLOOKUP(Orders!$B2068,Returns!$B:$C,2,0),"No")</f>
        <v>No</v>
      </c>
      <c r="X2068" s="3" t="str">
        <f>IFERROR((INDEX(Returns!$C$2:$C$801, MATCH(B2068, Returns!$B$2:$B$801, 0))), "No")</f>
        <v>No</v>
      </c>
    </row>
    <row r="2069" spans="1:24">
      <c r="A2069" s="1">
        <v>2068</v>
      </c>
      <c r="B2069" t="s">
        <v>7162</v>
      </c>
      <c r="C2069" s="2">
        <v>42674</v>
      </c>
      <c r="D2069" s="2">
        <v>42678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  <c r="V2069" s="3" t="str">
        <f>IF(M2069=People!$B$2, People!$A$2, IF(M2069=People!$B$3, People!$A$3, IF(M2069=People!$B$4, People!$A$4, IF(M2069=People!$B$5, People!$A$5, 0))))</f>
        <v>Anna Andreadi</v>
      </c>
      <c r="W2069" s="3" t="str">
        <f>IFERROR(VLOOKUP(Orders!$B2069,Returns!$B:$C,2,0),"No")</f>
        <v>No</v>
      </c>
      <c r="X2069" s="3" t="str">
        <f>IFERROR((INDEX(Returns!$C$2:$C$801, MATCH(B2069, Returns!$B$2:$B$801, 0))), "No")</f>
        <v>No</v>
      </c>
    </row>
    <row r="2070" spans="1:24">
      <c r="A2070" s="1">
        <v>2069</v>
      </c>
      <c r="B2070" t="s">
        <v>7163</v>
      </c>
      <c r="C2070" s="2">
        <v>42838</v>
      </c>
      <c r="D2070" s="2">
        <v>42844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  <c r="V2070" s="3" t="str">
        <f>IF(M2070=People!$B$2, People!$A$2, IF(M2070=People!$B$3, People!$A$3, IF(M2070=People!$B$4, People!$A$4, IF(M2070=People!$B$5, People!$A$5, 0))))</f>
        <v>Anna Andreadi</v>
      </c>
      <c r="W2070" s="3" t="str">
        <f>IFERROR(VLOOKUP(Orders!$B2070,Returns!$B:$C,2,0),"No")</f>
        <v>No</v>
      </c>
      <c r="X2070" s="3" t="str">
        <f>IFERROR((INDEX(Returns!$C$2:$C$801, MATCH(B2070, Returns!$B$2:$B$801, 0))), "No")</f>
        <v>No</v>
      </c>
    </row>
    <row r="2071" spans="1:24">
      <c r="A2071" s="1">
        <v>2070</v>
      </c>
      <c r="B2071" t="s">
        <v>7163</v>
      </c>
      <c r="C2071" s="2">
        <v>42838</v>
      </c>
      <c r="D2071" s="2">
        <v>42844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  <c r="V2071" s="3" t="str">
        <f>IF(M2071=People!$B$2, People!$A$2, IF(M2071=People!$B$3, People!$A$3, IF(M2071=People!$B$4, People!$A$4, IF(M2071=People!$B$5, People!$A$5, 0))))</f>
        <v>Anna Andreadi</v>
      </c>
      <c r="W2071" s="3" t="str">
        <f>IFERROR(VLOOKUP(Orders!$B2071,Returns!$B:$C,2,0),"No")</f>
        <v>No</v>
      </c>
      <c r="X2071" s="3" t="str">
        <f>IFERROR((INDEX(Returns!$C$2:$C$801, MATCH(B2071, Returns!$B$2:$B$801, 0))), "No")</f>
        <v>No</v>
      </c>
    </row>
    <row r="2072" spans="1:24">
      <c r="A2072" s="1">
        <v>2071</v>
      </c>
      <c r="B2072" t="s">
        <v>7164</v>
      </c>
      <c r="C2072" s="2">
        <v>43302</v>
      </c>
      <c r="D2072" s="2">
        <v>43304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  <c r="V2072" s="3" t="str">
        <f>IF(M2072=People!$B$2, People!$A$2, IF(M2072=People!$B$3, People!$A$3, IF(M2072=People!$B$4, People!$A$4, IF(M2072=People!$B$5, People!$A$5, 0))))</f>
        <v>Chuck Magee</v>
      </c>
      <c r="W2072" s="3" t="str">
        <f>IFERROR(VLOOKUP(Orders!$B2072,Returns!$B:$C,2,0),"No")</f>
        <v>No</v>
      </c>
      <c r="X2072" s="3" t="str">
        <f>IFERROR((INDEX(Returns!$C$2:$C$801, MATCH(B2072, Returns!$B$2:$B$801, 0))), "No")</f>
        <v>No</v>
      </c>
    </row>
    <row r="2073" spans="1:24">
      <c r="A2073" s="1">
        <v>2072</v>
      </c>
      <c r="B2073" t="s">
        <v>7165</v>
      </c>
      <c r="C2073" s="2">
        <v>43789</v>
      </c>
      <c r="D2073" s="2">
        <v>43794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  <c r="V2073" s="3" t="str">
        <f>IF(M2073=People!$B$2, People!$A$2, IF(M2073=People!$B$3, People!$A$3, IF(M2073=People!$B$4, People!$A$4, IF(M2073=People!$B$5, People!$A$5, 0))))</f>
        <v>Anna Andreadi</v>
      </c>
      <c r="W2073" s="3" t="str">
        <f>IFERROR(VLOOKUP(Orders!$B2073,Returns!$B:$C,2,0),"No")</f>
        <v>No</v>
      </c>
      <c r="X2073" s="3" t="str">
        <f>IFERROR((INDEX(Returns!$C$2:$C$801, MATCH(B2073, Returns!$B$2:$B$801, 0))), "No")</f>
        <v>No</v>
      </c>
    </row>
    <row r="2074" spans="1:24">
      <c r="A2074" s="1">
        <v>2073</v>
      </c>
      <c r="B2074" t="s">
        <v>7166</v>
      </c>
      <c r="C2074" s="2">
        <v>43430</v>
      </c>
      <c r="D2074" s="2">
        <v>43436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  <c r="V2074" s="3" t="str">
        <f>IF(M2074=People!$B$2, People!$A$2, IF(M2074=People!$B$3, People!$A$3, IF(M2074=People!$B$4, People!$A$4, IF(M2074=People!$B$5, People!$A$5, 0))))</f>
        <v>Anna Andreadi</v>
      </c>
      <c r="W2074" s="3" t="str">
        <f>IFERROR(VLOOKUP(Orders!$B2074,Returns!$B:$C,2,0),"No")</f>
        <v>No</v>
      </c>
      <c r="X2074" s="3" t="str">
        <f>IFERROR((INDEX(Returns!$C$2:$C$801, MATCH(B2074, Returns!$B$2:$B$801, 0))), "No")</f>
        <v>No</v>
      </c>
    </row>
    <row r="2075" spans="1:24">
      <c r="A2075" s="1">
        <v>2074</v>
      </c>
      <c r="B2075" t="s">
        <v>6120</v>
      </c>
      <c r="C2075" s="2">
        <v>43776</v>
      </c>
      <c r="D2075" s="2">
        <v>43781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  <c r="V2075" s="3" t="str">
        <f>IF(M2075=People!$B$2, People!$A$2, IF(M2075=People!$B$3, People!$A$3, IF(M2075=People!$B$4, People!$A$4, IF(M2075=People!$B$5, People!$A$5, 0))))</f>
        <v>Anna Andreadi</v>
      </c>
      <c r="W2075" s="3" t="str">
        <f>IFERROR(VLOOKUP(Orders!$B2075,Returns!$B:$C,2,0),"No")</f>
        <v>Yes</v>
      </c>
      <c r="X2075" s="3" t="str">
        <f>IFERROR((INDEX(Returns!$C$2:$C$801, MATCH(B2075, Returns!$B$2:$B$801, 0))), "No")</f>
        <v>Yes</v>
      </c>
    </row>
    <row r="2076" spans="1:24">
      <c r="A2076" s="1">
        <v>2075</v>
      </c>
      <c r="B2076" t="s">
        <v>6120</v>
      </c>
      <c r="C2076" s="2">
        <v>43776</v>
      </c>
      <c r="D2076" s="2">
        <v>43781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  <c r="V2076" s="3" t="str">
        <f>IF(M2076=People!$B$2, People!$A$2, IF(M2076=People!$B$3, People!$A$3, IF(M2076=People!$B$4, People!$A$4, IF(M2076=People!$B$5, People!$A$5, 0))))</f>
        <v>Anna Andreadi</v>
      </c>
      <c r="W2076" s="3" t="str">
        <f>IFERROR(VLOOKUP(Orders!$B2076,Returns!$B:$C,2,0),"No")</f>
        <v>Yes</v>
      </c>
      <c r="X2076" s="3" t="str">
        <f>IFERROR((INDEX(Returns!$C$2:$C$801, MATCH(B2076, Returns!$B$2:$B$801, 0))), "No")</f>
        <v>Yes</v>
      </c>
    </row>
    <row r="2077" spans="1:24">
      <c r="A2077" s="1">
        <v>2076</v>
      </c>
      <c r="B2077" t="s">
        <v>7167</v>
      </c>
      <c r="C2077" s="2">
        <v>42705</v>
      </c>
      <c r="D2077" s="2">
        <v>42709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  <c r="V2077" s="3" t="str">
        <f>IF(M2077=People!$B$2, People!$A$2, IF(M2077=People!$B$3, People!$A$3, IF(M2077=People!$B$4, People!$A$4, IF(M2077=People!$B$5, People!$A$5, 0))))</f>
        <v>Anna Andreadi</v>
      </c>
      <c r="W2077" s="3" t="str">
        <f>IFERROR(VLOOKUP(Orders!$B2077,Returns!$B:$C,2,0),"No")</f>
        <v>No</v>
      </c>
      <c r="X2077" s="3" t="str">
        <f>IFERROR((INDEX(Returns!$C$2:$C$801, MATCH(B2077, Returns!$B$2:$B$801, 0))), "No")</f>
        <v>No</v>
      </c>
    </row>
    <row r="2078" spans="1:24">
      <c r="A2078" s="1">
        <v>2077</v>
      </c>
      <c r="B2078" t="s">
        <v>7168</v>
      </c>
      <c r="C2078" s="2">
        <v>43720</v>
      </c>
      <c r="D2078" s="2">
        <v>43723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  <c r="V2078" s="3" t="str">
        <f>IF(M2078=People!$B$2, People!$A$2, IF(M2078=People!$B$3, People!$A$3, IF(M2078=People!$B$4, People!$A$4, IF(M2078=People!$B$5, People!$A$5, 0))))</f>
        <v>Chuck Magee</v>
      </c>
      <c r="W2078" s="3" t="str">
        <f>IFERROR(VLOOKUP(Orders!$B2078,Returns!$B:$C,2,0),"No")</f>
        <v>No</v>
      </c>
      <c r="X2078" s="3" t="str">
        <f>IFERROR((INDEX(Returns!$C$2:$C$801, MATCH(B2078, Returns!$B$2:$B$801, 0))), "No")</f>
        <v>No</v>
      </c>
    </row>
    <row r="2079" spans="1:24">
      <c r="A2079" s="1">
        <v>2078</v>
      </c>
      <c r="B2079" t="s">
        <v>7168</v>
      </c>
      <c r="C2079" s="2">
        <v>43720</v>
      </c>
      <c r="D2079" s="2">
        <v>43723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  <c r="V2079" s="3" t="str">
        <f>IF(M2079=People!$B$2, People!$A$2, IF(M2079=People!$B$3, People!$A$3, IF(M2079=People!$B$4, People!$A$4, IF(M2079=People!$B$5, People!$A$5, 0))))</f>
        <v>Chuck Magee</v>
      </c>
      <c r="W2079" s="3" t="str">
        <f>IFERROR(VLOOKUP(Orders!$B2079,Returns!$B:$C,2,0),"No")</f>
        <v>No</v>
      </c>
      <c r="X2079" s="3" t="str">
        <f>IFERROR((INDEX(Returns!$C$2:$C$801, MATCH(B2079, Returns!$B$2:$B$801, 0))), "No")</f>
        <v>No</v>
      </c>
    </row>
    <row r="2080" spans="1:24">
      <c r="A2080" s="1">
        <v>2079</v>
      </c>
      <c r="B2080" t="s">
        <v>7168</v>
      </c>
      <c r="C2080" s="2">
        <v>43720</v>
      </c>
      <c r="D2080" s="2">
        <v>43723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  <c r="V2080" s="3" t="str">
        <f>IF(M2080=People!$B$2, People!$A$2, IF(M2080=People!$B$3, People!$A$3, IF(M2080=People!$B$4, People!$A$4, IF(M2080=People!$B$5, People!$A$5, 0))))</f>
        <v>Chuck Magee</v>
      </c>
      <c r="W2080" s="3" t="str">
        <f>IFERROR(VLOOKUP(Orders!$B2080,Returns!$B:$C,2,0),"No")</f>
        <v>No</v>
      </c>
      <c r="X2080" s="3" t="str">
        <f>IFERROR((INDEX(Returns!$C$2:$C$801, MATCH(B2080, Returns!$B$2:$B$801, 0))), "No")</f>
        <v>No</v>
      </c>
    </row>
    <row r="2081" spans="1:24">
      <c r="A2081" s="1">
        <v>2080</v>
      </c>
      <c r="B2081" t="s">
        <v>7169</v>
      </c>
      <c r="C2081" s="2">
        <v>43093</v>
      </c>
      <c r="D2081" s="2">
        <v>43098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  <c r="V2081" s="3" t="str">
        <f>IF(M2081=People!$B$2, People!$A$2, IF(M2081=People!$B$3, People!$A$3, IF(M2081=People!$B$4, People!$A$4, IF(M2081=People!$B$5, People!$A$5, 0))))</f>
        <v>Anna Andreadi</v>
      </c>
      <c r="W2081" s="3" t="str">
        <f>IFERROR(VLOOKUP(Orders!$B2081,Returns!$B:$C,2,0),"No")</f>
        <v>No</v>
      </c>
      <c r="X2081" s="3" t="str">
        <f>IFERROR((INDEX(Returns!$C$2:$C$801, MATCH(B2081, Returns!$B$2:$B$801, 0))), "No")</f>
        <v>No</v>
      </c>
    </row>
    <row r="2082" spans="1:24">
      <c r="A2082" s="1">
        <v>2081</v>
      </c>
      <c r="B2082" t="s">
        <v>7169</v>
      </c>
      <c r="C2082" s="2">
        <v>43093</v>
      </c>
      <c r="D2082" s="2">
        <v>43098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  <c r="V2082" s="3" t="str">
        <f>IF(M2082=People!$B$2, People!$A$2, IF(M2082=People!$B$3, People!$A$3, IF(M2082=People!$B$4, People!$A$4, IF(M2082=People!$B$5, People!$A$5, 0))))</f>
        <v>Anna Andreadi</v>
      </c>
      <c r="W2082" s="3" t="str">
        <f>IFERROR(VLOOKUP(Orders!$B2082,Returns!$B:$C,2,0),"No")</f>
        <v>No</v>
      </c>
      <c r="X2082" s="3" t="str">
        <f>IFERROR((INDEX(Returns!$C$2:$C$801, MATCH(B2082, Returns!$B$2:$B$801, 0))), "No")</f>
        <v>No</v>
      </c>
    </row>
    <row r="2083" spans="1:24">
      <c r="A2083" s="1">
        <v>2082</v>
      </c>
      <c r="B2083" t="s">
        <v>7169</v>
      </c>
      <c r="C2083" s="2">
        <v>43093</v>
      </c>
      <c r="D2083" s="2">
        <v>43098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  <c r="V2083" s="3" t="str">
        <f>IF(M2083=People!$B$2, People!$A$2, IF(M2083=People!$B$3, People!$A$3, IF(M2083=People!$B$4, People!$A$4, IF(M2083=People!$B$5, People!$A$5, 0))))</f>
        <v>Anna Andreadi</v>
      </c>
      <c r="W2083" s="3" t="str">
        <f>IFERROR(VLOOKUP(Orders!$B2083,Returns!$B:$C,2,0),"No")</f>
        <v>No</v>
      </c>
      <c r="X2083" s="3" t="str">
        <f>IFERROR((INDEX(Returns!$C$2:$C$801, MATCH(B2083, Returns!$B$2:$B$801, 0))), "No")</f>
        <v>No</v>
      </c>
    </row>
    <row r="2084" spans="1:24">
      <c r="A2084" s="1">
        <v>2083</v>
      </c>
      <c r="B2084" t="s">
        <v>7170</v>
      </c>
      <c r="C2084" s="2">
        <v>43519</v>
      </c>
      <c r="D2084" s="2">
        <v>43525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  <c r="V2084" s="3" t="str">
        <f>IF(M2084=People!$B$2, People!$A$2, IF(M2084=People!$B$3, People!$A$3, IF(M2084=People!$B$4, People!$A$4, IF(M2084=People!$B$5, People!$A$5, 0))))</f>
        <v>Anna Andreadi</v>
      </c>
      <c r="W2084" s="3" t="str">
        <f>IFERROR(VLOOKUP(Orders!$B2084,Returns!$B:$C,2,0),"No")</f>
        <v>No</v>
      </c>
      <c r="X2084" s="3" t="str">
        <f>IFERROR((INDEX(Returns!$C$2:$C$801, MATCH(B2084, Returns!$B$2:$B$801, 0))), "No")</f>
        <v>No</v>
      </c>
    </row>
    <row r="2085" spans="1:24">
      <c r="A2085" s="1">
        <v>2084</v>
      </c>
      <c r="B2085" t="s">
        <v>7171</v>
      </c>
      <c r="C2085" s="2">
        <v>42697</v>
      </c>
      <c r="D2085" s="2">
        <v>42703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  <c r="V2085" s="3" t="str">
        <f>IF(M2085=People!$B$2, People!$A$2, IF(M2085=People!$B$3, People!$A$3, IF(M2085=People!$B$4, People!$A$4, IF(M2085=People!$B$5, People!$A$5, 0))))</f>
        <v>Kelly Williams</v>
      </c>
      <c r="W2085" s="3" t="str">
        <f>IFERROR(VLOOKUP(Orders!$B2085,Returns!$B:$C,2,0),"No")</f>
        <v>No</v>
      </c>
      <c r="X2085" s="3" t="str">
        <f>IFERROR((INDEX(Returns!$C$2:$C$801, MATCH(B2085, Returns!$B$2:$B$801, 0))), "No")</f>
        <v>No</v>
      </c>
    </row>
    <row r="2086" spans="1:24">
      <c r="A2086" s="1">
        <v>2085</v>
      </c>
      <c r="B2086" t="s">
        <v>7172</v>
      </c>
      <c r="C2086" s="2">
        <v>43274</v>
      </c>
      <c r="D2086" s="2">
        <v>43279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  <c r="V2086" s="3" t="str">
        <f>IF(M2086=People!$B$2, People!$A$2, IF(M2086=People!$B$3, People!$A$3, IF(M2086=People!$B$4, People!$A$4, IF(M2086=People!$B$5, People!$A$5, 0))))</f>
        <v>Chuck Magee</v>
      </c>
      <c r="W2086" s="3" t="str">
        <f>IFERROR(VLOOKUP(Orders!$B2086,Returns!$B:$C,2,0),"No")</f>
        <v>No</v>
      </c>
      <c r="X2086" s="3" t="str">
        <f>IFERROR((INDEX(Returns!$C$2:$C$801, MATCH(B2086, Returns!$B$2:$B$801, 0))), "No")</f>
        <v>No</v>
      </c>
    </row>
    <row r="2087" spans="1:24">
      <c r="A2087" s="1">
        <v>2086</v>
      </c>
      <c r="B2087" t="s">
        <v>7172</v>
      </c>
      <c r="C2087" s="2">
        <v>43274</v>
      </c>
      <c r="D2087" s="2">
        <v>43279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  <c r="V2087" s="3" t="str">
        <f>IF(M2087=People!$B$2, People!$A$2, IF(M2087=People!$B$3, People!$A$3, IF(M2087=People!$B$4, People!$A$4, IF(M2087=People!$B$5, People!$A$5, 0))))</f>
        <v>Chuck Magee</v>
      </c>
      <c r="W2087" s="3" t="str">
        <f>IFERROR(VLOOKUP(Orders!$B2087,Returns!$B:$C,2,0),"No")</f>
        <v>No</v>
      </c>
      <c r="X2087" s="3" t="str">
        <f>IFERROR((INDEX(Returns!$C$2:$C$801, MATCH(B2087, Returns!$B$2:$B$801, 0))), "No")</f>
        <v>No</v>
      </c>
    </row>
    <row r="2088" spans="1:24">
      <c r="A2088" s="1">
        <v>2087</v>
      </c>
      <c r="B2088" t="s">
        <v>7172</v>
      </c>
      <c r="C2088" s="2">
        <v>43274</v>
      </c>
      <c r="D2088" s="2">
        <v>43279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  <c r="V2088" s="3" t="str">
        <f>IF(M2088=People!$B$2, People!$A$2, IF(M2088=People!$B$3, People!$A$3, IF(M2088=People!$B$4, People!$A$4, IF(M2088=People!$B$5, People!$A$5, 0))))</f>
        <v>Chuck Magee</v>
      </c>
      <c r="W2088" s="3" t="str">
        <f>IFERROR(VLOOKUP(Orders!$B2088,Returns!$B:$C,2,0),"No")</f>
        <v>No</v>
      </c>
      <c r="X2088" s="3" t="str">
        <f>IFERROR((INDEX(Returns!$C$2:$C$801, MATCH(B2088, Returns!$B$2:$B$801, 0))), "No")</f>
        <v>No</v>
      </c>
    </row>
    <row r="2089" spans="1:24">
      <c r="A2089" s="1">
        <v>2088</v>
      </c>
      <c r="B2089" t="s">
        <v>7172</v>
      </c>
      <c r="C2089" s="2">
        <v>43274</v>
      </c>
      <c r="D2089" s="2">
        <v>43279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3" t="str">
        <f>IF(M2089=People!$B$2, People!$A$2, IF(M2089=People!$B$3, People!$A$3, IF(M2089=People!$B$4, People!$A$4, IF(M2089=People!$B$5, People!$A$5, 0))))</f>
        <v>Chuck Magee</v>
      </c>
      <c r="W2089" s="3" t="str">
        <f>IFERROR(VLOOKUP(Orders!$B2089,Returns!$B:$C,2,0),"No")</f>
        <v>No</v>
      </c>
      <c r="X2089" s="3" t="str">
        <f>IFERROR((INDEX(Returns!$C$2:$C$801, MATCH(B2089, Returns!$B$2:$B$801, 0))), "No")</f>
        <v>No</v>
      </c>
    </row>
    <row r="2090" spans="1:24">
      <c r="A2090" s="1">
        <v>2089</v>
      </c>
      <c r="B2090" t="s">
        <v>7172</v>
      </c>
      <c r="C2090" s="2">
        <v>43274</v>
      </c>
      <c r="D2090" s="2">
        <v>43279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  <c r="V2090" s="3" t="str">
        <f>IF(M2090=People!$B$2, People!$A$2, IF(M2090=People!$B$3, People!$A$3, IF(M2090=People!$B$4, People!$A$4, IF(M2090=People!$B$5, People!$A$5, 0))))</f>
        <v>Chuck Magee</v>
      </c>
      <c r="W2090" s="3" t="str">
        <f>IFERROR(VLOOKUP(Orders!$B2090,Returns!$B:$C,2,0),"No")</f>
        <v>No</v>
      </c>
      <c r="X2090" s="3" t="str">
        <f>IFERROR((INDEX(Returns!$C$2:$C$801, MATCH(B2090, Returns!$B$2:$B$801, 0))), "No")</f>
        <v>No</v>
      </c>
    </row>
    <row r="2091" spans="1:24">
      <c r="A2091" s="1">
        <v>2090</v>
      </c>
      <c r="B2091" t="s">
        <v>7173</v>
      </c>
      <c r="C2091" s="2">
        <v>43034</v>
      </c>
      <c r="D2091" s="2">
        <v>43038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  <c r="V2091" s="3" t="str">
        <f>IF(M2091=People!$B$2, People!$A$2, IF(M2091=People!$B$3, People!$A$3, IF(M2091=People!$B$4, People!$A$4, IF(M2091=People!$B$5, People!$A$5, 0))))</f>
        <v>Anna Andreadi</v>
      </c>
      <c r="W2091" s="3" t="str">
        <f>IFERROR(VLOOKUP(Orders!$B2091,Returns!$B:$C,2,0),"No")</f>
        <v>No</v>
      </c>
      <c r="X2091" s="3" t="str">
        <f>IFERROR((INDEX(Returns!$C$2:$C$801, MATCH(B2091, Returns!$B$2:$B$801, 0))), "No")</f>
        <v>No</v>
      </c>
    </row>
    <row r="2092" spans="1:24">
      <c r="A2092" s="1">
        <v>2091</v>
      </c>
      <c r="B2092" t="s">
        <v>6178</v>
      </c>
      <c r="C2092" s="2">
        <v>43661</v>
      </c>
      <c r="D2092" s="2">
        <v>43665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  <c r="V2092" s="3" t="str">
        <f>IF(M2092=People!$B$2, People!$A$2, IF(M2092=People!$B$3, People!$A$3, IF(M2092=People!$B$4, People!$A$4, IF(M2092=People!$B$5, People!$A$5, 0))))</f>
        <v>Chuck Magee</v>
      </c>
      <c r="W2092" s="3" t="str">
        <f>IFERROR(VLOOKUP(Orders!$B2092,Returns!$B:$C,2,0),"No")</f>
        <v>Yes</v>
      </c>
      <c r="X2092" s="3" t="str">
        <f>IFERROR((INDEX(Returns!$C$2:$C$801, MATCH(B2092, Returns!$B$2:$B$801, 0))), "No")</f>
        <v>Yes</v>
      </c>
    </row>
    <row r="2093" spans="1:24">
      <c r="A2093" s="1">
        <v>2092</v>
      </c>
      <c r="B2093" t="s">
        <v>6178</v>
      </c>
      <c r="C2093" s="2">
        <v>43661</v>
      </c>
      <c r="D2093" s="2">
        <v>43665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  <c r="V2093" s="3" t="str">
        <f>IF(M2093=People!$B$2, People!$A$2, IF(M2093=People!$B$3, People!$A$3, IF(M2093=People!$B$4, People!$A$4, IF(M2093=People!$B$5, People!$A$5, 0))))</f>
        <v>Chuck Magee</v>
      </c>
      <c r="W2093" s="3" t="str">
        <f>IFERROR(VLOOKUP(Orders!$B2093,Returns!$B:$C,2,0),"No")</f>
        <v>Yes</v>
      </c>
      <c r="X2093" s="3" t="str">
        <f>IFERROR((INDEX(Returns!$C$2:$C$801, MATCH(B2093, Returns!$B$2:$B$801, 0))), "No")</f>
        <v>Yes</v>
      </c>
    </row>
    <row r="2094" spans="1:24">
      <c r="A2094" s="1">
        <v>2093</v>
      </c>
      <c r="B2094" t="s">
        <v>7174</v>
      </c>
      <c r="C2094" s="2">
        <v>42691</v>
      </c>
      <c r="D2094" s="2">
        <v>42695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  <c r="V2094" s="3" t="str">
        <f>IF(M2094=People!$B$2, People!$A$2, IF(M2094=People!$B$3, People!$A$3, IF(M2094=People!$B$4, People!$A$4, IF(M2094=People!$B$5, People!$A$5, 0))))</f>
        <v>Kelly Williams</v>
      </c>
      <c r="W2094" s="3" t="str">
        <f>IFERROR(VLOOKUP(Orders!$B2094,Returns!$B:$C,2,0),"No")</f>
        <v>No</v>
      </c>
      <c r="X2094" s="3" t="str">
        <f>IFERROR((INDEX(Returns!$C$2:$C$801, MATCH(B2094, Returns!$B$2:$B$801, 0))), "No")</f>
        <v>No</v>
      </c>
    </row>
    <row r="2095" spans="1:24">
      <c r="A2095" s="1">
        <v>2094</v>
      </c>
      <c r="B2095" t="s">
        <v>7175</v>
      </c>
      <c r="C2095" s="2">
        <v>42838</v>
      </c>
      <c r="D2095" s="2">
        <v>42840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  <c r="V2095" s="3" t="str">
        <f>IF(M2095=People!$B$2, People!$A$2, IF(M2095=People!$B$3, People!$A$3, IF(M2095=People!$B$4, People!$A$4, IF(M2095=People!$B$5, People!$A$5, 0))))</f>
        <v>Anna Andreadi</v>
      </c>
      <c r="W2095" s="3" t="str">
        <f>IFERROR(VLOOKUP(Orders!$B2095,Returns!$B:$C,2,0),"No")</f>
        <v>No</v>
      </c>
      <c r="X2095" s="3" t="str">
        <f>IFERROR((INDEX(Returns!$C$2:$C$801, MATCH(B2095, Returns!$B$2:$B$801, 0))), "No")</f>
        <v>No</v>
      </c>
    </row>
    <row r="2096" spans="1:24">
      <c r="A2096" s="1">
        <v>2095</v>
      </c>
      <c r="B2096" t="s">
        <v>7176</v>
      </c>
      <c r="C2096" s="2">
        <v>43064</v>
      </c>
      <c r="D2096" s="2">
        <v>43068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  <c r="V2096" s="3" t="str">
        <f>IF(M2096=People!$B$2, People!$A$2, IF(M2096=People!$B$3, People!$A$3, IF(M2096=People!$B$4, People!$A$4, IF(M2096=People!$B$5, People!$A$5, 0))))</f>
        <v>Cassandra Brandow</v>
      </c>
      <c r="W2096" s="3" t="str">
        <f>IFERROR(VLOOKUP(Orders!$B2096,Returns!$B:$C,2,0),"No")</f>
        <v>No</v>
      </c>
      <c r="X2096" s="3" t="str">
        <f>IFERROR((INDEX(Returns!$C$2:$C$801, MATCH(B2096, Returns!$B$2:$B$801, 0))), "No")</f>
        <v>No</v>
      </c>
    </row>
    <row r="2097" spans="1:24">
      <c r="A2097" s="1">
        <v>2096</v>
      </c>
      <c r="B2097" t="s">
        <v>7177</v>
      </c>
      <c r="C2097" s="2">
        <v>43235</v>
      </c>
      <c r="D2097" s="2">
        <v>43240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  <c r="V2097" s="3" t="str">
        <f>IF(M2097=People!$B$2, People!$A$2, IF(M2097=People!$B$3, People!$A$3, IF(M2097=People!$B$4, People!$A$4, IF(M2097=People!$B$5, People!$A$5, 0))))</f>
        <v>Cassandra Brandow</v>
      </c>
      <c r="W2097" s="3" t="str">
        <f>IFERROR(VLOOKUP(Orders!$B2097,Returns!$B:$C,2,0),"No")</f>
        <v>No</v>
      </c>
      <c r="X2097" s="3" t="str">
        <f>IFERROR((INDEX(Returns!$C$2:$C$801, MATCH(B2097, Returns!$B$2:$B$801, 0))), "No")</f>
        <v>No</v>
      </c>
    </row>
    <row r="2098" spans="1:24">
      <c r="A2098" s="1">
        <v>2097</v>
      </c>
      <c r="B2098" t="s">
        <v>7177</v>
      </c>
      <c r="C2098" s="2">
        <v>43235</v>
      </c>
      <c r="D2098" s="2">
        <v>43240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  <c r="V2098" s="3" t="str">
        <f>IF(M2098=People!$B$2, People!$A$2, IF(M2098=People!$B$3, People!$A$3, IF(M2098=People!$B$4, People!$A$4, IF(M2098=People!$B$5, People!$A$5, 0))))</f>
        <v>Cassandra Brandow</v>
      </c>
      <c r="W2098" s="3" t="str">
        <f>IFERROR(VLOOKUP(Orders!$B2098,Returns!$B:$C,2,0),"No")</f>
        <v>No</v>
      </c>
      <c r="X2098" s="3" t="str">
        <f>IFERROR((INDEX(Returns!$C$2:$C$801, MATCH(B2098, Returns!$B$2:$B$801, 0))), "No")</f>
        <v>No</v>
      </c>
    </row>
    <row r="2099" spans="1:24">
      <c r="A2099" s="1">
        <v>2098</v>
      </c>
      <c r="B2099" t="s">
        <v>7177</v>
      </c>
      <c r="C2099" s="2">
        <v>43235</v>
      </c>
      <c r="D2099" s="2">
        <v>43240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  <c r="V2099" s="3" t="str">
        <f>IF(M2099=People!$B$2, People!$A$2, IF(M2099=People!$B$3, People!$A$3, IF(M2099=People!$B$4, People!$A$4, IF(M2099=People!$B$5, People!$A$5, 0))))</f>
        <v>Cassandra Brandow</v>
      </c>
      <c r="W2099" s="3" t="str">
        <f>IFERROR(VLOOKUP(Orders!$B2099,Returns!$B:$C,2,0),"No")</f>
        <v>No</v>
      </c>
      <c r="X2099" s="3" t="str">
        <f>IFERROR((INDEX(Returns!$C$2:$C$801, MATCH(B2099, Returns!$B$2:$B$801, 0))), "No")</f>
        <v>No</v>
      </c>
    </row>
    <row r="2100" spans="1:24">
      <c r="A2100" s="1">
        <v>2099</v>
      </c>
      <c r="B2100" t="s">
        <v>6123</v>
      </c>
      <c r="C2100" s="2">
        <v>43715</v>
      </c>
      <c r="D2100" s="2">
        <v>43720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  <c r="V2100" s="3" t="str">
        <f>IF(M2100=People!$B$2, People!$A$2, IF(M2100=People!$B$3, People!$A$3, IF(M2100=People!$B$4, People!$A$4, IF(M2100=People!$B$5, People!$A$5, 0))))</f>
        <v>Anna Andreadi</v>
      </c>
      <c r="W2100" s="3" t="str">
        <f>IFERROR(VLOOKUP(Orders!$B2100,Returns!$B:$C,2,0),"No")</f>
        <v>Yes</v>
      </c>
      <c r="X2100" s="3" t="str">
        <f>IFERROR((INDEX(Returns!$C$2:$C$801, MATCH(B2100, Returns!$B$2:$B$801, 0))), "No")</f>
        <v>Yes</v>
      </c>
    </row>
    <row r="2101" spans="1:24">
      <c r="A2101" s="1">
        <v>2100</v>
      </c>
      <c r="B2101" t="s">
        <v>6123</v>
      </c>
      <c r="C2101" s="2">
        <v>43715</v>
      </c>
      <c r="D2101" s="2">
        <v>43720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  <c r="V2101" s="3" t="str">
        <f>IF(M2101=People!$B$2, People!$A$2, IF(M2101=People!$B$3, People!$A$3, IF(M2101=People!$B$4, People!$A$4, IF(M2101=People!$B$5, People!$A$5, 0))))</f>
        <v>Anna Andreadi</v>
      </c>
      <c r="W2101" s="3" t="str">
        <f>IFERROR(VLOOKUP(Orders!$B2101,Returns!$B:$C,2,0),"No")</f>
        <v>Yes</v>
      </c>
      <c r="X2101" s="3" t="str">
        <f>IFERROR((INDEX(Returns!$C$2:$C$801, MATCH(B2101, Returns!$B$2:$B$801, 0))), "No")</f>
        <v>Yes</v>
      </c>
    </row>
    <row r="2102" spans="1:24">
      <c r="A2102" s="1">
        <v>2101</v>
      </c>
      <c r="B2102" t="s">
        <v>7178</v>
      </c>
      <c r="C2102" s="2">
        <v>42439</v>
      </c>
      <c r="D2102" s="2">
        <v>42446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  <c r="V2102" s="3" t="str">
        <f>IF(M2102=People!$B$2, People!$A$2, IF(M2102=People!$B$3, People!$A$3, IF(M2102=People!$B$4, People!$A$4, IF(M2102=People!$B$5, People!$A$5, 0))))</f>
        <v>Anna Andreadi</v>
      </c>
      <c r="W2102" s="3" t="str">
        <f>IFERROR(VLOOKUP(Orders!$B2102,Returns!$B:$C,2,0),"No")</f>
        <v>No</v>
      </c>
      <c r="X2102" s="3" t="str">
        <f>IFERROR((INDEX(Returns!$C$2:$C$801, MATCH(B2102, Returns!$B$2:$B$801, 0))), "No")</f>
        <v>No</v>
      </c>
    </row>
    <row r="2103" spans="1:24">
      <c r="A2103" s="1">
        <v>2102</v>
      </c>
      <c r="B2103" t="s">
        <v>7178</v>
      </c>
      <c r="C2103" s="2">
        <v>42439</v>
      </c>
      <c r="D2103" s="2">
        <v>42446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  <c r="V2103" s="3" t="str">
        <f>IF(M2103=People!$B$2, People!$A$2, IF(M2103=People!$B$3, People!$A$3, IF(M2103=People!$B$4, People!$A$4, IF(M2103=People!$B$5, People!$A$5, 0))))</f>
        <v>Anna Andreadi</v>
      </c>
      <c r="W2103" s="3" t="str">
        <f>IFERROR(VLOOKUP(Orders!$B2103,Returns!$B:$C,2,0),"No")</f>
        <v>No</v>
      </c>
      <c r="X2103" s="3" t="str">
        <f>IFERROR((INDEX(Returns!$C$2:$C$801, MATCH(B2103, Returns!$B$2:$B$801, 0))), "No")</f>
        <v>No</v>
      </c>
    </row>
    <row r="2104" spans="1:24">
      <c r="A2104" s="1">
        <v>2103</v>
      </c>
      <c r="B2104" t="s">
        <v>7179</v>
      </c>
      <c r="C2104" s="2">
        <v>42569</v>
      </c>
      <c r="D2104" s="2">
        <v>42569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  <c r="V2104" s="3" t="str">
        <f>IF(M2104=People!$B$2, People!$A$2, IF(M2104=People!$B$3, People!$A$3, IF(M2104=People!$B$4, People!$A$4, IF(M2104=People!$B$5, People!$A$5, 0))))</f>
        <v>Anna Andreadi</v>
      </c>
      <c r="W2104" s="3" t="str">
        <f>IFERROR(VLOOKUP(Orders!$B2104,Returns!$B:$C,2,0),"No")</f>
        <v>No</v>
      </c>
      <c r="X2104" s="3" t="str">
        <f>IFERROR((INDEX(Returns!$C$2:$C$801, MATCH(B2104, Returns!$B$2:$B$801, 0))), "No")</f>
        <v>No</v>
      </c>
    </row>
    <row r="2105" spans="1:24">
      <c r="A2105" s="1">
        <v>2104</v>
      </c>
      <c r="B2105" t="s">
        <v>7180</v>
      </c>
      <c r="C2105" s="2">
        <v>43548</v>
      </c>
      <c r="D2105" s="2">
        <v>43552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  <c r="V2105" s="3" t="str">
        <f>IF(M2105=People!$B$2, People!$A$2, IF(M2105=People!$B$3, People!$A$3, IF(M2105=People!$B$4, People!$A$4, IF(M2105=People!$B$5, People!$A$5, 0))))</f>
        <v>Chuck Magee</v>
      </c>
      <c r="W2105" s="3" t="str">
        <f>IFERROR(VLOOKUP(Orders!$B2105,Returns!$B:$C,2,0),"No")</f>
        <v>No</v>
      </c>
      <c r="X2105" s="3" t="str">
        <f>IFERROR((INDEX(Returns!$C$2:$C$801, MATCH(B2105, Returns!$B$2:$B$801, 0))), "No")</f>
        <v>No</v>
      </c>
    </row>
    <row r="2106" spans="1:24">
      <c r="A2106" s="1">
        <v>2105</v>
      </c>
      <c r="B2106" t="s">
        <v>7180</v>
      </c>
      <c r="C2106" s="2">
        <v>43548</v>
      </c>
      <c r="D2106" s="2">
        <v>43552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  <c r="V2106" s="3" t="str">
        <f>IF(M2106=People!$B$2, People!$A$2, IF(M2106=People!$B$3, People!$A$3, IF(M2106=People!$B$4, People!$A$4, IF(M2106=People!$B$5, People!$A$5, 0))))</f>
        <v>Chuck Magee</v>
      </c>
      <c r="W2106" s="3" t="str">
        <f>IFERROR(VLOOKUP(Orders!$B2106,Returns!$B:$C,2,0),"No")</f>
        <v>No</v>
      </c>
      <c r="X2106" s="3" t="str">
        <f>IFERROR((INDEX(Returns!$C$2:$C$801, MATCH(B2106, Returns!$B$2:$B$801, 0))), "No")</f>
        <v>No</v>
      </c>
    </row>
    <row r="2107" spans="1:24">
      <c r="A2107" s="1">
        <v>2106</v>
      </c>
      <c r="B2107" t="s">
        <v>7181</v>
      </c>
      <c r="C2107" s="2">
        <v>42643</v>
      </c>
      <c r="D2107" s="2">
        <v>42648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  <c r="V2107" s="3" t="str">
        <f>IF(M2107=People!$B$2, People!$A$2, IF(M2107=People!$B$3, People!$A$3, IF(M2107=People!$B$4, People!$A$4, IF(M2107=People!$B$5, People!$A$5, 0))))</f>
        <v>Cassandra Brandow</v>
      </c>
      <c r="W2107" s="3" t="str">
        <f>IFERROR(VLOOKUP(Orders!$B2107,Returns!$B:$C,2,0),"No")</f>
        <v>No</v>
      </c>
      <c r="X2107" s="3" t="str">
        <f>IFERROR((INDEX(Returns!$C$2:$C$801, MATCH(B2107, Returns!$B$2:$B$801, 0))), "No")</f>
        <v>No</v>
      </c>
    </row>
    <row r="2108" spans="1:24">
      <c r="A2108" s="1">
        <v>2107</v>
      </c>
      <c r="B2108" t="s">
        <v>7182</v>
      </c>
      <c r="C2108" s="2">
        <v>42639</v>
      </c>
      <c r="D2108" s="2">
        <v>42639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  <c r="V2108" s="3" t="str">
        <f>IF(M2108=People!$B$2, People!$A$2, IF(M2108=People!$B$3, People!$A$3, IF(M2108=People!$B$4, People!$A$4, IF(M2108=People!$B$5, People!$A$5, 0))))</f>
        <v>Kelly Williams</v>
      </c>
      <c r="W2108" s="3" t="str">
        <f>IFERROR(VLOOKUP(Orders!$B2108,Returns!$B:$C,2,0),"No")</f>
        <v>No</v>
      </c>
      <c r="X2108" s="3" t="str">
        <f>IFERROR((INDEX(Returns!$C$2:$C$801, MATCH(B2108, Returns!$B$2:$B$801, 0))), "No")</f>
        <v>No</v>
      </c>
    </row>
    <row r="2109" spans="1:24">
      <c r="A2109" s="1">
        <v>2108</v>
      </c>
      <c r="B2109" t="s">
        <v>6029</v>
      </c>
      <c r="C2109" s="2">
        <v>43039</v>
      </c>
      <c r="D2109" s="2">
        <v>43039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  <c r="V2109" s="3" t="str">
        <f>IF(M2109=People!$B$2, People!$A$2, IF(M2109=People!$B$3, People!$A$3, IF(M2109=People!$B$4, People!$A$4, IF(M2109=People!$B$5, People!$A$5, 0))))</f>
        <v>Anna Andreadi</v>
      </c>
      <c r="W2109" s="3" t="str">
        <f>IFERROR(VLOOKUP(Orders!$B2109,Returns!$B:$C,2,0),"No")</f>
        <v>Yes</v>
      </c>
      <c r="X2109" s="3" t="str">
        <f>IFERROR((INDEX(Returns!$C$2:$C$801, MATCH(B2109, Returns!$B$2:$B$801, 0))), "No")</f>
        <v>Yes</v>
      </c>
    </row>
    <row r="2110" spans="1:24">
      <c r="A2110" s="1">
        <v>2109</v>
      </c>
      <c r="B2110" t="s">
        <v>6029</v>
      </c>
      <c r="C2110" s="2">
        <v>43039</v>
      </c>
      <c r="D2110" s="2">
        <v>43039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  <c r="V2110" s="3" t="str">
        <f>IF(M2110=People!$B$2, People!$A$2, IF(M2110=People!$B$3, People!$A$3, IF(M2110=People!$B$4, People!$A$4, IF(M2110=People!$B$5, People!$A$5, 0))))</f>
        <v>Anna Andreadi</v>
      </c>
      <c r="W2110" s="3" t="str">
        <f>IFERROR(VLOOKUP(Orders!$B2110,Returns!$B:$C,2,0),"No")</f>
        <v>Yes</v>
      </c>
      <c r="X2110" s="3" t="str">
        <f>IFERROR((INDEX(Returns!$C$2:$C$801, MATCH(B2110, Returns!$B$2:$B$801, 0))), "No")</f>
        <v>Yes</v>
      </c>
    </row>
    <row r="2111" spans="1:24">
      <c r="A2111" s="1">
        <v>2110</v>
      </c>
      <c r="B2111" t="s">
        <v>6029</v>
      </c>
      <c r="C2111" s="2">
        <v>43039</v>
      </c>
      <c r="D2111" s="2">
        <v>43039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  <c r="V2111" s="3" t="str">
        <f>IF(M2111=People!$B$2, People!$A$2, IF(M2111=People!$B$3, People!$A$3, IF(M2111=People!$B$4, People!$A$4, IF(M2111=People!$B$5, People!$A$5, 0))))</f>
        <v>Anna Andreadi</v>
      </c>
      <c r="W2111" s="3" t="str">
        <f>IFERROR(VLOOKUP(Orders!$B2111,Returns!$B:$C,2,0),"No")</f>
        <v>Yes</v>
      </c>
      <c r="X2111" s="3" t="str">
        <f>IFERROR((INDEX(Returns!$C$2:$C$801, MATCH(B2111, Returns!$B$2:$B$801, 0))), "No")</f>
        <v>Yes</v>
      </c>
    </row>
    <row r="2112" spans="1:24">
      <c r="A2112" s="1">
        <v>2111</v>
      </c>
      <c r="B2112" t="s">
        <v>6029</v>
      </c>
      <c r="C2112" s="2">
        <v>43039</v>
      </c>
      <c r="D2112" s="2">
        <v>43039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  <c r="V2112" s="3" t="str">
        <f>IF(M2112=People!$B$2, People!$A$2, IF(M2112=People!$B$3, People!$A$3, IF(M2112=People!$B$4, People!$A$4, IF(M2112=People!$B$5, People!$A$5, 0))))</f>
        <v>Anna Andreadi</v>
      </c>
      <c r="W2112" s="3" t="str">
        <f>IFERROR(VLOOKUP(Orders!$B2112,Returns!$B:$C,2,0),"No")</f>
        <v>Yes</v>
      </c>
      <c r="X2112" s="3" t="str">
        <f>IFERROR((INDEX(Returns!$C$2:$C$801, MATCH(B2112, Returns!$B$2:$B$801, 0))), "No")</f>
        <v>Yes</v>
      </c>
    </row>
    <row r="2113" spans="1:24">
      <c r="A2113" s="1">
        <v>2112</v>
      </c>
      <c r="B2113" t="s">
        <v>6029</v>
      </c>
      <c r="C2113" s="2">
        <v>43039</v>
      </c>
      <c r="D2113" s="2">
        <v>43039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  <c r="V2113" s="3" t="str">
        <f>IF(M2113=People!$B$2, People!$A$2, IF(M2113=People!$B$3, People!$A$3, IF(M2113=People!$B$4, People!$A$4, IF(M2113=People!$B$5, People!$A$5, 0))))</f>
        <v>Anna Andreadi</v>
      </c>
      <c r="W2113" s="3" t="str">
        <f>IFERROR(VLOOKUP(Orders!$B2113,Returns!$B:$C,2,0),"No")</f>
        <v>Yes</v>
      </c>
      <c r="X2113" s="3" t="str">
        <f>IFERROR((INDEX(Returns!$C$2:$C$801, MATCH(B2113, Returns!$B$2:$B$801, 0))), "No")</f>
        <v>Yes</v>
      </c>
    </row>
    <row r="2114" spans="1:24">
      <c r="A2114" s="1">
        <v>2113</v>
      </c>
      <c r="B2114" t="s">
        <v>6029</v>
      </c>
      <c r="C2114" s="2">
        <v>43039</v>
      </c>
      <c r="D2114" s="2">
        <v>43039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  <c r="V2114" s="3" t="str">
        <f>IF(M2114=People!$B$2, People!$A$2, IF(M2114=People!$B$3, People!$A$3, IF(M2114=People!$B$4, People!$A$4, IF(M2114=People!$B$5, People!$A$5, 0))))</f>
        <v>Anna Andreadi</v>
      </c>
      <c r="W2114" s="3" t="str">
        <f>IFERROR(VLOOKUP(Orders!$B2114,Returns!$B:$C,2,0),"No")</f>
        <v>Yes</v>
      </c>
      <c r="X2114" s="3" t="str">
        <f>IFERROR((INDEX(Returns!$C$2:$C$801, MATCH(B2114, Returns!$B$2:$B$801, 0))), "No")</f>
        <v>Yes</v>
      </c>
    </row>
    <row r="2115" spans="1:24">
      <c r="A2115" s="1">
        <v>2114</v>
      </c>
      <c r="B2115" t="s">
        <v>6029</v>
      </c>
      <c r="C2115" s="2">
        <v>43039</v>
      </c>
      <c r="D2115" s="2">
        <v>43039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  <c r="V2115" s="3" t="str">
        <f>IF(M2115=People!$B$2, People!$A$2, IF(M2115=People!$B$3, People!$A$3, IF(M2115=People!$B$4, People!$A$4, IF(M2115=People!$B$5, People!$A$5, 0))))</f>
        <v>Anna Andreadi</v>
      </c>
      <c r="W2115" s="3" t="str">
        <f>IFERROR(VLOOKUP(Orders!$B2115,Returns!$B:$C,2,0),"No")</f>
        <v>Yes</v>
      </c>
      <c r="X2115" s="3" t="str">
        <f>IFERROR((INDEX(Returns!$C$2:$C$801, MATCH(B2115, Returns!$B$2:$B$801, 0))), "No")</f>
        <v>Yes</v>
      </c>
    </row>
    <row r="2116" spans="1:24">
      <c r="A2116" s="1">
        <v>2115</v>
      </c>
      <c r="B2116" t="s">
        <v>6029</v>
      </c>
      <c r="C2116" s="2">
        <v>43039</v>
      </c>
      <c r="D2116" s="2">
        <v>43039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  <c r="V2116" s="3" t="str">
        <f>IF(M2116=People!$B$2, People!$A$2, IF(M2116=People!$B$3, People!$A$3, IF(M2116=People!$B$4, People!$A$4, IF(M2116=People!$B$5, People!$A$5, 0))))</f>
        <v>Anna Andreadi</v>
      </c>
      <c r="W2116" s="3" t="str">
        <f>IFERROR(VLOOKUP(Orders!$B2116,Returns!$B:$C,2,0),"No")</f>
        <v>Yes</v>
      </c>
      <c r="X2116" s="3" t="str">
        <f>IFERROR((INDEX(Returns!$C$2:$C$801, MATCH(B2116, Returns!$B$2:$B$801, 0))), "No")</f>
        <v>Yes</v>
      </c>
    </row>
    <row r="2117" spans="1:24">
      <c r="A2117" s="1">
        <v>2116</v>
      </c>
      <c r="B2117" t="s">
        <v>6029</v>
      </c>
      <c r="C2117" s="2">
        <v>43039</v>
      </c>
      <c r="D2117" s="2">
        <v>43039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  <c r="V2117" s="3" t="str">
        <f>IF(M2117=People!$B$2, People!$A$2, IF(M2117=People!$B$3, People!$A$3, IF(M2117=People!$B$4, People!$A$4, IF(M2117=People!$B$5, People!$A$5, 0))))</f>
        <v>Anna Andreadi</v>
      </c>
      <c r="W2117" s="3" t="str">
        <f>IFERROR(VLOOKUP(Orders!$B2117,Returns!$B:$C,2,0),"No")</f>
        <v>Yes</v>
      </c>
      <c r="X2117" s="3" t="str">
        <f>IFERROR((INDEX(Returns!$C$2:$C$801, MATCH(B2117, Returns!$B$2:$B$801, 0))), "No")</f>
        <v>Yes</v>
      </c>
    </row>
    <row r="2118" spans="1:24">
      <c r="A2118" s="1">
        <v>2117</v>
      </c>
      <c r="B2118" t="s">
        <v>7183</v>
      </c>
      <c r="C2118" s="2">
        <v>43020</v>
      </c>
      <c r="D2118" s="2">
        <v>43025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  <c r="V2118" s="3" t="str">
        <f>IF(M2118=People!$B$2, People!$A$2, IF(M2118=People!$B$3, People!$A$3, IF(M2118=People!$B$4, People!$A$4, IF(M2118=People!$B$5, People!$A$5, 0))))</f>
        <v>Chuck Magee</v>
      </c>
      <c r="W2118" s="3" t="str">
        <f>IFERROR(VLOOKUP(Orders!$B2118,Returns!$B:$C,2,0),"No")</f>
        <v>No</v>
      </c>
      <c r="X2118" s="3" t="str">
        <f>IFERROR((INDEX(Returns!$C$2:$C$801, MATCH(B2118, Returns!$B$2:$B$801, 0))), "No")</f>
        <v>No</v>
      </c>
    </row>
    <row r="2119" spans="1:24">
      <c r="A2119" s="1">
        <v>2118</v>
      </c>
      <c r="B2119" t="s">
        <v>7184</v>
      </c>
      <c r="C2119" s="2">
        <v>43362</v>
      </c>
      <c r="D2119" s="2">
        <v>43366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  <c r="V2119" s="3" t="str">
        <f>IF(M2119=People!$B$2, People!$A$2, IF(M2119=People!$B$3, People!$A$3, IF(M2119=People!$B$4, People!$A$4, IF(M2119=People!$B$5, People!$A$5, 0))))</f>
        <v>Anna Andreadi</v>
      </c>
      <c r="W2119" s="3" t="str">
        <f>IFERROR(VLOOKUP(Orders!$B2119,Returns!$B:$C,2,0),"No")</f>
        <v>No</v>
      </c>
      <c r="X2119" s="3" t="str">
        <f>IFERROR((INDEX(Returns!$C$2:$C$801, MATCH(B2119, Returns!$B$2:$B$801, 0))), "No")</f>
        <v>No</v>
      </c>
    </row>
    <row r="2120" spans="1:24">
      <c r="A2120" s="1">
        <v>2119</v>
      </c>
      <c r="B2120" t="s">
        <v>7185</v>
      </c>
      <c r="C2120" s="2">
        <v>43568</v>
      </c>
      <c r="D2120" s="2">
        <v>43570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  <c r="V2120" s="3" t="str">
        <f>IF(M2120=People!$B$2, People!$A$2, IF(M2120=People!$B$3, People!$A$3, IF(M2120=People!$B$4, People!$A$4, IF(M2120=People!$B$5, People!$A$5, 0))))</f>
        <v>Anna Andreadi</v>
      </c>
      <c r="W2120" s="3" t="str">
        <f>IFERROR(VLOOKUP(Orders!$B2120,Returns!$B:$C,2,0),"No")</f>
        <v>No</v>
      </c>
      <c r="X2120" s="3" t="str">
        <f>IFERROR((INDEX(Returns!$C$2:$C$801, MATCH(B2120, Returns!$B$2:$B$801, 0))), "No")</f>
        <v>No</v>
      </c>
    </row>
    <row r="2121" spans="1:24">
      <c r="A2121" s="1">
        <v>2120</v>
      </c>
      <c r="B2121" t="s">
        <v>7185</v>
      </c>
      <c r="C2121" s="2">
        <v>43568</v>
      </c>
      <c r="D2121" s="2">
        <v>43570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  <c r="V2121" s="3" t="str">
        <f>IF(M2121=People!$B$2, People!$A$2, IF(M2121=People!$B$3, People!$A$3, IF(M2121=People!$B$4, People!$A$4, IF(M2121=People!$B$5, People!$A$5, 0))))</f>
        <v>Anna Andreadi</v>
      </c>
      <c r="W2121" s="3" t="str">
        <f>IFERROR(VLOOKUP(Orders!$B2121,Returns!$B:$C,2,0),"No")</f>
        <v>No</v>
      </c>
      <c r="X2121" s="3" t="str">
        <f>IFERROR((INDEX(Returns!$C$2:$C$801, MATCH(B2121, Returns!$B$2:$B$801, 0))), "No")</f>
        <v>No</v>
      </c>
    </row>
    <row r="2122" spans="1:24">
      <c r="A2122" s="1">
        <v>2121</v>
      </c>
      <c r="B2122" t="s">
        <v>7186</v>
      </c>
      <c r="C2122" s="2">
        <v>43472</v>
      </c>
      <c r="D2122" s="2">
        <v>43478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  <c r="V2122" s="3" t="str">
        <f>IF(M2122=People!$B$2, People!$A$2, IF(M2122=People!$B$3, People!$A$3, IF(M2122=People!$B$4, People!$A$4, IF(M2122=People!$B$5, People!$A$5, 0))))</f>
        <v>Cassandra Brandow</v>
      </c>
      <c r="W2122" s="3" t="str">
        <f>IFERROR(VLOOKUP(Orders!$B2122,Returns!$B:$C,2,0),"No")</f>
        <v>No</v>
      </c>
      <c r="X2122" s="3" t="str">
        <f>IFERROR((INDEX(Returns!$C$2:$C$801, MATCH(B2122, Returns!$B$2:$B$801, 0))), "No")</f>
        <v>No</v>
      </c>
    </row>
    <row r="2123" spans="1:24">
      <c r="A2123" s="1">
        <v>2122</v>
      </c>
      <c r="B2123" t="s">
        <v>7187</v>
      </c>
      <c r="C2123" s="2">
        <v>43778</v>
      </c>
      <c r="D2123" s="2">
        <v>43780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  <c r="V2123" s="3" t="str">
        <f>IF(M2123=People!$B$2, People!$A$2, IF(M2123=People!$B$3, People!$A$3, IF(M2123=People!$B$4, People!$A$4, IF(M2123=People!$B$5, People!$A$5, 0))))</f>
        <v>Anna Andreadi</v>
      </c>
      <c r="W2123" s="3" t="str">
        <f>IFERROR(VLOOKUP(Orders!$B2123,Returns!$B:$C,2,0),"No")</f>
        <v>No</v>
      </c>
      <c r="X2123" s="3" t="str">
        <f>IFERROR((INDEX(Returns!$C$2:$C$801, MATCH(B2123, Returns!$B$2:$B$801, 0))), "No")</f>
        <v>No</v>
      </c>
    </row>
    <row r="2124" spans="1:24">
      <c r="A2124" s="1">
        <v>2123</v>
      </c>
      <c r="B2124" t="s">
        <v>7188</v>
      </c>
      <c r="C2124" s="2">
        <v>43730</v>
      </c>
      <c r="D2124" s="2">
        <v>43732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  <c r="V2124" s="3" t="str">
        <f>IF(M2124=People!$B$2, People!$A$2, IF(M2124=People!$B$3, People!$A$3, IF(M2124=People!$B$4, People!$A$4, IF(M2124=People!$B$5, People!$A$5, 0))))</f>
        <v>Kelly Williams</v>
      </c>
      <c r="W2124" s="3" t="str">
        <f>IFERROR(VLOOKUP(Orders!$B2124,Returns!$B:$C,2,0),"No")</f>
        <v>No</v>
      </c>
      <c r="X2124" s="3" t="str">
        <f>IFERROR((INDEX(Returns!$C$2:$C$801, MATCH(B2124, Returns!$B$2:$B$801, 0))), "No")</f>
        <v>No</v>
      </c>
    </row>
    <row r="2125" spans="1:24">
      <c r="A2125" s="1">
        <v>2124</v>
      </c>
      <c r="B2125" t="s">
        <v>7188</v>
      </c>
      <c r="C2125" s="2">
        <v>43730</v>
      </c>
      <c r="D2125" s="2">
        <v>43732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  <c r="V2125" s="3" t="str">
        <f>IF(M2125=People!$B$2, People!$A$2, IF(M2125=People!$B$3, People!$A$3, IF(M2125=People!$B$4, People!$A$4, IF(M2125=People!$B$5, People!$A$5, 0))))</f>
        <v>Kelly Williams</v>
      </c>
      <c r="W2125" s="3" t="str">
        <f>IFERROR(VLOOKUP(Orders!$B2125,Returns!$B:$C,2,0),"No")</f>
        <v>No</v>
      </c>
      <c r="X2125" s="3" t="str">
        <f>IFERROR((INDEX(Returns!$C$2:$C$801, MATCH(B2125, Returns!$B$2:$B$801, 0))), "No")</f>
        <v>No</v>
      </c>
    </row>
    <row r="2126" spans="1:24">
      <c r="A2126" s="1">
        <v>2125</v>
      </c>
      <c r="B2126" t="s">
        <v>7189</v>
      </c>
      <c r="C2126" s="2">
        <v>43800</v>
      </c>
      <c r="D2126" s="2">
        <v>43804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  <c r="V2126" s="3" t="str">
        <f>IF(M2126=People!$B$2, People!$A$2, IF(M2126=People!$B$3, People!$A$3, IF(M2126=People!$B$4, People!$A$4, IF(M2126=People!$B$5, People!$A$5, 0))))</f>
        <v>Chuck Magee</v>
      </c>
      <c r="W2126" s="3" t="str">
        <f>IFERROR(VLOOKUP(Orders!$B2126,Returns!$B:$C,2,0),"No")</f>
        <v>No</v>
      </c>
      <c r="X2126" s="3" t="str">
        <f>IFERROR((INDEX(Returns!$C$2:$C$801, MATCH(B2126, Returns!$B$2:$B$801, 0))), "No")</f>
        <v>No</v>
      </c>
    </row>
    <row r="2127" spans="1:24">
      <c r="A2127" s="1">
        <v>2126</v>
      </c>
      <c r="B2127" t="s">
        <v>7189</v>
      </c>
      <c r="C2127" s="2">
        <v>43800</v>
      </c>
      <c r="D2127" s="2">
        <v>43804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3" t="str">
        <f>IF(M2127=People!$B$2, People!$A$2, IF(M2127=People!$B$3, People!$A$3, IF(M2127=People!$B$4, People!$A$4, IF(M2127=People!$B$5, People!$A$5, 0))))</f>
        <v>Chuck Magee</v>
      </c>
      <c r="W2127" s="3" t="str">
        <f>IFERROR(VLOOKUP(Orders!$B2127,Returns!$B:$C,2,0),"No")</f>
        <v>No</v>
      </c>
      <c r="X2127" s="3" t="str">
        <f>IFERROR((INDEX(Returns!$C$2:$C$801, MATCH(B2127, Returns!$B$2:$B$801, 0))), "No")</f>
        <v>No</v>
      </c>
    </row>
    <row r="2128" spans="1:24">
      <c r="A2128" s="1">
        <v>2127</v>
      </c>
      <c r="B2128" t="s">
        <v>7190</v>
      </c>
      <c r="C2128" s="2">
        <v>42544</v>
      </c>
      <c r="D2128" s="2">
        <v>42549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  <c r="V2128" s="3" t="str">
        <f>IF(M2128=People!$B$2, People!$A$2, IF(M2128=People!$B$3, People!$A$3, IF(M2128=People!$B$4, People!$A$4, IF(M2128=People!$B$5, People!$A$5, 0))))</f>
        <v>Chuck Magee</v>
      </c>
      <c r="W2128" s="3" t="str">
        <f>IFERROR(VLOOKUP(Orders!$B2128,Returns!$B:$C,2,0),"No")</f>
        <v>No</v>
      </c>
      <c r="X2128" s="3" t="str">
        <f>IFERROR((INDEX(Returns!$C$2:$C$801, MATCH(B2128, Returns!$B$2:$B$801, 0))), "No")</f>
        <v>No</v>
      </c>
    </row>
    <row r="2129" spans="1:24">
      <c r="A2129" s="1">
        <v>2128</v>
      </c>
      <c r="B2129" t="s">
        <v>7191</v>
      </c>
      <c r="C2129" s="2">
        <v>43012</v>
      </c>
      <c r="D2129" s="2">
        <v>43017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  <c r="V2129" s="3" t="str">
        <f>IF(M2129=People!$B$2, People!$A$2, IF(M2129=People!$B$3, People!$A$3, IF(M2129=People!$B$4, People!$A$4, IF(M2129=People!$B$5, People!$A$5, 0))))</f>
        <v>Chuck Magee</v>
      </c>
      <c r="W2129" s="3" t="str">
        <f>IFERROR(VLOOKUP(Orders!$B2129,Returns!$B:$C,2,0),"No")</f>
        <v>No</v>
      </c>
      <c r="X2129" s="3" t="str">
        <f>IFERROR((INDEX(Returns!$C$2:$C$801, MATCH(B2129, Returns!$B$2:$B$801, 0))), "No")</f>
        <v>No</v>
      </c>
    </row>
    <row r="2130" spans="1:24">
      <c r="A2130" s="1">
        <v>2129</v>
      </c>
      <c r="B2130" t="s">
        <v>7191</v>
      </c>
      <c r="C2130" s="2">
        <v>43012</v>
      </c>
      <c r="D2130" s="2">
        <v>43017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  <c r="V2130" s="3" t="str">
        <f>IF(M2130=People!$B$2, People!$A$2, IF(M2130=People!$B$3, People!$A$3, IF(M2130=People!$B$4, People!$A$4, IF(M2130=People!$B$5, People!$A$5, 0))))</f>
        <v>Chuck Magee</v>
      </c>
      <c r="W2130" s="3" t="str">
        <f>IFERROR(VLOOKUP(Orders!$B2130,Returns!$B:$C,2,0),"No")</f>
        <v>No</v>
      </c>
      <c r="X2130" s="3" t="str">
        <f>IFERROR((INDEX(Returns!$C$2:$C$801, MATCH(B2130, Returns!$B$2:$B$801, 0))), "No")</f>
        <v>No</v>
      </c>
    </row>
    <row r="2131" spans="1:24">
      <c r="A2131" s="1">
        <v>2130</v>
      </c>
      <c r="B2131" t="s">
        <v>7192</v>
      </c>
      <c r="C2131" s="2">
        <v>42510</v>
      </c>
      <c r="D2131" s="2">
        <v>42512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  <c r="V2131" s="3" t="str">
        <f>IF(M2131=People!$B$2, People!$A$2, IF(M2131=People!$B$3, People!$A$3, IF(M2131=People!$B$4, People!$A$4, IF(M2131=People!$B$5, People!$A$5, 0))))</f>
        <v>Chuck Magee</v>
      </c>
      <c r="W2131" s="3" t="str">
        <f>IFERROR(VLOOKUP(Orders!$B2131,Returns!$B:$C,2,0),"No")</f>
        <v>No</v>
      </c>
      <c r="X2131" s="3" t="str">
        <f>IFERROR((INDEX(Returns!$C$2:$C$801, MATCH(B2131, Returns!$B$2:$B$801, 0))), "No")</f>
        <v>No</v>
      </c>
    </row>
    <row r="2132" spans="1:24">
      <c r="A2132" s="1">
        <v>2131</v>
      </c>
      <c r="B2132" t="s">
        <v>7192</v>
      </c>
      <c r="C2132" s="2">
        <v>42510</v>
      </c>
      <c r="D2132" s="2">
        <v>42512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  <c r="V2132" s="3" t="str">
        <f>IF(M2132=People!$B$2, People!$A$2, IF(M2132=People!$B$3, People!$A$3, IF(M2132=People!$B$4, People!$A$4, IF(M2132=People!$B$5, People!$A$5, 0))))</f>
        <v>Chuck Magee</v>
      </c>
      <c r="W2132" s="3" t="str">
        <f>IFERROR(VLOOKUP(Orders!$B2132,Returns!$B:$C,2,0),"No")</f>
        <v>No</v>
      </c>
      <c r="X2132" s="3" t="str">
        <f>IFERROR((INDEX(Returns!$C$2:$C$801, MATCH(B2132, Returns!$B$2:$B$801, 0))), "No")</f>
        <v>No</v>
      </c>
    </row>
    <row r="2133" spans="1:24">
      <c r="A2133" s="1">
        <v>2132</v>
      </c>
      <c r="B2133" t="s">
        <v>7192</v>
      </c>
      <c r="C2133" s="2">
        <v>42510</v>
      </c>
      <c r="D2133" s="2">
        <v>42512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  <c r="V2133" s="3" t="str">
        <f>IF(M2133=People!$B$2, People!$A$2, IF(M2133=People!$B$3, People!$A$3, IF(M2133=People!$B$4, People!$A$4, IF(M2133=People!$B$5, People!$A$5, 0))))</f>
        <v>Chuck Magee</v>
      </c>
      <c r="W2133" s="3" t="str">
        <f>IFERROR(VLOOKUP(Orders!$B2133,Returns!$B:$C,2,0),"No")</f>
        <v>No</v>
      </c>
      <c r="X2133" s="3" t="str">
        <f>IFERROR((INDEX(Returns!$C$2:$C$801, MATCH(B2133, Returns!$B$2:$B$801, 0))), "No")</f>
        <v>No</v>
      </c>
    </row>
    <row r="2134" spans="1:24">
      <c r="A2134" s="1">
        <v>2133</v>
      </c>
      <c r="B2134" t="s">
        <v>7193</v>
      </c>
      <c r="C2134" s="2">
        <v>43059</v>
      </c>
      <c r="D2134" s="2">
        <v>43065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3" t="str">
        <f>IF(M2134=People!$B$2, People!$A$2, IF(M2134=People!$B$3, People!$A$3, IF(M2134=People!$B$4, People!$A$4, IF(M2134=People!$B$5, People!$A$5, 0))))</f>
        <v>Chuck Magee</v>
      </c>
      <c r="W2134" s="3" t="str">
        <f>IFERROR(VLOOKUP(Orders!$B2134,Returns!$B:$C,2,0),"No")</f>
        <v>No</v>
      </c>
      <c r="X2134" s="3" t="str">
        <f>IFERROR((INDEX(Returns!$C$2:$C$801, MATCH(B2134, Returns!$B$2:$B$801, 0))), "No")</f>
        <v>No</v>
      </c>
    </row>
    <row r="2135" spans="1:24">
      <c r="A2135" s="1">
        <v>2134</v>
      </c>
      <c r="B2135" t="s">
        <v>7194</v>
      </c>
      <c r="C2135" s="2">
        <v>43069</v>
      </c>
      <c r="D2135" s="2">
        <v>43073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  <c r="V2135" s="3" t="str">
        <f>IF(M2135=People!$B$2, People!$A$2, IF(M2135=People!$B$3, People!$A$3, IF(M2135=People!$B$4, People!$A$4, IF(M2135=People!$B$5, People!$A$5, 0))))</f>
        <v>Chuck Magee</v>
      </c>
      <c r="W2135" s="3" t="str">
        <f>IFERROR(VLOOKUP(Orders!$B2135,Returns!$B:$C,2,0),"No")</f>
        <v>No</v>
      </c>
      <c r="X2135" s="3" t="str">
        <f>IFERROR((INDEX(Returns!$C$2:$C$801, MATCH(B2135, Returns!$B$2:$B$801, 0))), "No")</f>
        <v>No</v>
      </c>
    </row>
    <row r="2136" spans="1:24">
      <c r="A2136" s="1">
        <v>2135</v>
      </c>
      <c r="B2136" t="s">
        <v>7194</v>
      </c>
      <c r="C2136" s="2">
        <v>43069</v>
      </c>
      <c r="D2136" s="2">
        <v>43073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  <c r="V2136" s="3" t="str">
        <f>IF(M2136=People!$B$2, People!$A$2, IF(M2136=People!$B$3, People!$A$3, IF(M2136=People!$B$4, People!$A$4, IF(M2136=People!$B$5, People!$A$5, 0))))</f>
        <v>Chuck Magee</v>
      </c>
      <c r="W2136" s="3" t="str">
        <f>IFERROR(VLOOKUP(Orders!$B2136,Returns!$B:$C,2,0),"No")</f>
        <v>No</v>
      </c>
      <c r="X2136" s="3" t="str">
        <f>IFERROR((INDEX(Returns!$C$2:$C$801, MATCH(B2136, Returns!$B$2:$B$801, 0))), "No")</f>
        <v>No</v>
      </c>
    </row>
    <row r="2137" spans="1:24">
      <c r="A2137" s="1">
        <v>2136</v>
      </c>
      <c r="B2137" t="s">
        <v>7194</v>
      </c>
      <c r="C2137" s="2">
        <v>43069</v>
      </c>
      <c r="D2137" s="2">
        <v>43073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  <c r="V2137" s="3" t="str">
        <f>IF(M2137=People!$B$2, People!$A$2, IF(M2137=People!$B$3, People!$A$3, IF(M2137=People!$B$4, People!$A$4, IF(M2137=People!$B$5, People!$A$5, 0))))</f>
        <v>Chuck Magee</v>
      </c>
      <c r="W2137" s="3" t="str">
        <f>IFERROR(VLOOKUP(Orders!$B2137,Returns!$B:$C,2,0),"No")</f>
        <v>No</v>
      </c>
      <c r="X2137" s="3" t="str">
        <f>IFERROR((INDEX(Returns!$C$2:$C$801, MATCH(B2137, Returns!$B$2:$B$801, 0))), "No")</f>
        <v>No</v>
      </c>
    </row>
    <row r="2138" spans="1:24">
      <c r="A2138" s="1">
        <v>2137</v>
      </c>
      <c r="B2138" t="s">
        <v>7195</v>
      </c>
      <c r="C2138" s="2">
        <v>43100</v>
      </c>
      <c r="D2138" s="2">
        <v>43105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  <c r="V2138" s="3" t="str">
        <f>IF(M2138=People!$B$2, People!$A$2, IF(M2138=People!$B$3, People!$A$3, IF(M2138=People!$B$4, People!$A$4, IF(M2138=People!$B$5, People!$A$5, 0))))</f>
        <v>Kelly Williams</v>
      </c>
      <c r="W2138" s="3" t="str">
        <f>IFERROR(VLOOKUP(Orders!$B2138,Returns!$B:$C,2,0),"No")</f>
        <v>No</v>
      </c>
      <c r="X2138" s="3" t="str">
        <f>IFERROR((INDEX(Returns!$C$2:$C$801, MATCH(B2138, Returns!$B$2:$B$801, 0))), "No")</f>
        <v>No</v>
      </c>
    </row>
    <row r="2139" spans="1:24">
      <c r="A2139" s="1">
        <v>2138</v>
      </c>
      <c r="B2139" t="s">
        <v>7195</v>
      </c>
      <c r="C2139" s="2">
        <v>43100</v>
      </c>
      <c r="D2139" s="2">
        <v>43105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  <c r="V2139" s="3" t="str">
        <f>IF(M2139=People!$B$2, People!$A$2, IF(M2139=People!$B$3, People!$A$3, IF(M2139=People!$B$4, People!$A$4, IF(M2139=People!$B$5, People!$A$5, 0))))</f>
        <v>Kelly Williams</v>
      </c>
      <c r="W2139" s="3" t="str">
        <f>IFERROR(VLOOKUP(Orders!$B2139,Returns!$B:$C,2,0),"No")</f>
        <v>No</v>
      </c>
      <c r="X2139" s="3" t="str">
        <f>IFERROR((INDEX(Returns!$C$2:$C$801, MATCH(B2139, Returns!$B$2:$B$801, 0))), "No")</f>
        <v>No</v>
      </c>
    </row>
    <row r="2140" spans="1:24">
      <c r="A2140" s="1">
        <v>2139</v>
      </c>
      <c r="B2140" t="s">
        <v>7196</v>
      </c>
      <c r="C2140" s="2">
        <v>43785</v>
      </c>
      <c r="D2140" s="2">
        <v>43785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  <c r="V2140" s="3" t="str">
        <f>IF(M2140=People!$B$2, People!$A$2, IF(M2140=People!$B$3, People!$A$3, IF(M2140=People!$B$4, People!$A$4, IF(M2140=People!$B$5, People!$A$5, 0))))</f>
        <v>Chuck Magee</v>
      </c>
      <c r="W2140" s="3" t="str">
        <f>IFERROR(VLOOKUP(Orders!$B2140,Returns!$B:$C,2,0),"No")</f>
        <v>No</v>
      </c>
      <c r="X2140" s="3" t="str">
        <f>IFERROR((INDEX(Returns!$C$2:$C$801, MATCH(B2140, Returns!$B$2:$B$801, 0))), "No")</f>
        <v>No</v>
      </c>
    </row>
    <row r="2141" spans="1:24">
      <c r="A2141" s="1">
        <v>2140</v>
      </c>
      <c r="B2141" t="s">
        <v>7197</v>
      </c>
      <c r="C2141" s="2">
        <v>42527</v>
      </c>
      <c r="D2141" s="2">
        <v>42532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  <c r="V2141" s="3" t="str">
        <f>IF(M2141=People!$B$2, People!$A$2, IF(M2141=People!$B$3, People!$A$3, IF(M2141=People!$B$4, People!$A$4, IF(M2141=People!$B$5, People!$A$5, 0))))</f>
        <v>Chuck Magee</v>
      </c>
      <c r="W2141" s="3" t="str">
        <f>IFERROR(VLOOKUP(Orders!$B2141,Returns!$B:$C,2,0),"No")</f>
        <v>No</v>
      </c>
      <c r="X2141" s="3" t="str">
        <f>IFERROR((INDEX(Returns!$C$2:$C$801, MATCH(B2141, Returns!$B$2:$B$801, 0))), "No")</f>
        <v>No</v>
      </c>
    </row>
    <row r="2142" spans="1:24">
      <c r="A2142" s="1">
        <v>2141</v>
      </c>
      <c r="B2142" t="s">
        <v>7197</v>
      </c>
      <c r="C2142" s="2">
        <v>42527</v>
      </c>
      <c r="D2142" s="2">
        <v>42532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  <c r="V2142" s="3" t="str">
        <f>IF(M2142=People!$B$2, People!$A$2, IF(M2142=People!$B$3, People!$A$3, IF(M2142=People!$B$4, People!$A$4, IF(M2142=People!$B$5, People!$A$5, 0))))</f>
        <v>Chuck Magee</v>
      </c>
      <c r="W2142" s="3" t="str">
        <f>IFERROR(VLOOKUP(Orders!$B2142,Returns!$B:$C,2,0),"No")</f>
        <v>No</v>
      </c>
      <c r="X2142" s="3" t="str">
        <f>IFERROR((INDEX(Returns!$C$2:$C$801, MATCH(B2142, Returns!$B$2:$B$801, 0))), "No")</f>
        <v>No</v>
      </c>
    </row>
    <row r="2143" spans="1:24">
      <c r="A2143" s="1">
        <v>2142</v>
      </c>
      <c r="B2143" t="s">
        <v>7197</v>
      </c>
      <c r="C2143" s="2">
        <v>42527</v>
      </c>
      <c r="D2143" s="2">
        <v>42532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  <c r="V2143" s="3" t="str">
        <f>IF(M2143=People!$B$2, People!$A$2, IF(M2143=People!$B$3, People!$A$3, IF(M2143=People!$B$4, People!$A$4, IF(M2143=People!$B$5, People!$A$5, 0))))</f>
        <v>Chuck Magee</v>
      </c>
      <c r="W2143" s="3" t="str">
        <f>IFERROR(VLOOKUP(Orders!$B2143,Returns!$B:$C,2,0),"No")</f>
        <v>No</v>
      </c>
      <c r="X2143" s="3" t="str">
        <f>IFERROR((INDEX(Returns!$C$2:$C$801, MATCH(B2143, Returns!$B$2:$B$801, 0))), "No")</f>
        <v>No</v>
      </c>
    </row>
    <row r="2144" spans="1:24">
      <c r="A2144" s="1">
        <v>2143</v>
      </c>
      <c r="B2144" t="s">
        <v>7198</v>
      </c>
      <c r="C2144" s="2">
        <v>43344</v>
      </c>
      <c r="D2144" s="2">
        <v>43348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  <c r="V2144" s="3" t="str">
        <f>IF(M2144=People!$B$2, People!$A$2, IF(M2144=People!$B$3, People!$A$3, IF(M2144=People!$B$4, People!$A$4, IF(M2144=People!$B$5, People!$A$5, 0))))</f>
        <v>Chuck Magee</v>
      </c>
      <c r="W2144" s="3" t="str">
        <f>IFERROR(VLOOKUP(Orders!$B2144,Returns!$B:$C,2,0),"No")</f>
        <v>No</v>
      </c>
      <c r="X2144" s="3" t="str">
        <f>IFERROR((INDEX(Returns!$C$2:$C$801, MATCH(B2144, Returns!$B$2:$B$801, 0))), "No")</f>
        <v>No</v>
      </c>
    </row>
    <row r="2145" spans="1:24">
      <c r="A2145" s="1">
        <v>2144</v>
      </c>
      <c r="B2145" t="s">
        <v>7198</v>
      </c>
      <c r="C2145" s="2">
        <v>43344</v>
      </c>
      <c r="D2145" s="2">
        <v>43348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  <c r="V2145" s="3" t="str">
        <f>IF(M2145=People!$B$2, People!$A$2, IF(M2145=People!$B$3, People!$A$3, IF(M2145=People!$B$4, People!$A$4, IF(M2145=People!$B$5, People!$A$5, 0))))</f>
        <v>Chuck Magee</v>
      </c>
      <c r="W2145" s="3" t="str">
        <f>IFERROR(VLOOKUP(Orders!$B2145,Returns!$B:$C,2,0),"No")</f>
        <v>No</v>
      </c>
      <c r="X2145" s="3" t="str">
        <f>IFERROR((INDEX(Returns!$C$2:$C$801, MATCH(B2145, Returns!$B$2:$B$801, 0))), "No")</f>
        <v>No</v>
      </c>
    </row>
    <row r="2146" spans="1:24">
      <c r="A2146" s="1">
        <v>2145</v>
      </c>
      <c r="B2146" t="s">
        <v>7198</v>
      </c>
      <c r="C2146" s="2">
        <v>43344</v>
      </c>
      <c r="D2146" s="2">
        <v>43348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  <c r="V2146" s="3" t="str">
        <f>IF(M2146=People!$B$2, People!$A$2, IF(M2146=People!$B$3, People!$A$3, IF(M2146=People!$B$4, People!$A$4, IF(M2146=People!$B$5, People!$A$5, 0))))</f>
        <v>Chuck Magee</v>
      </c>
      <c r="W2146" s="3" t="str">
        <f>IFERROR(VLOOKUP(Orders!$B2146,Returns!$B:$C,2,0),"No")</f>
        <v>No</v>
      </c>
      <c r="X2146" s="3" t="str">
        <f>IFERROR((INDEX(Returns!$C$2:$C$801, MATCH(B2146, Returns!$B$2:$B$801, 0))), "No")</f>
        <v>No</v>
      </c>
    </row>
    <row r="2147" spans="1:24">
      <c r="A2147" s="1">
        <v>2146</v>
      </c>
      <c r="B2147" t="s">
        <v>6214</v>
      </c>
      <c r="C2147" s="2">
        <v>43276</v>
      </c>
      <c r="D2147" s="2">
        <v>43280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  <c r="V2147" s="3" t="str">
        <f>IF(M2147=People!$B$2, People!$A$2, IF(M2147=People!$B$3, People!$A$3, IF(M2147=People!$B$4, People!$A$4, IF(M2147=People!$B$5, People!$A$5, 0))))</f>
        <v>Chuck Magee</v>
      </c>
      <c r="W2147" s="3" t="str">
        <f>IFERROR(VLOOKUP(Orders!$B2147,Returns!$B:$C,2,0),"No")</f>
        <v>Yes</v>
      </c>
      <c r="X2147" s="3" t="str">
        <f>IFERROR((INDEX(Returns!$C$2:$C$801, MATCH(B2147, Returns!$B$2:$B$801, 0))), "No")</f>
        <v>Yes</v>
      </c>
    </row>
    <row r="2148" spans="1:24">
      <c r="A2148" s="1">
        <v>2147</v>
      </c>
      <c r="B2148" t="s">
        <v>6214</v>
      </c>
      <c r="C2148" s="2">
        <v>43276</v>
      </c>
      <c r="D2148" s="2">
        <v>43280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  <c r="V2148" s="3" t="str">
        <f>IF(M2148=People!$B$2, People!$A$2, IF(M2148=People!$B$3, People!$A$3, IF(M2148=People!$B$4, People!$A$4, IF(M2148=People!$B$5, People!$A$5, 0))))</f>
        <v>Chuck Magee</v>
      </c>
      <c r="W2148" s="3" t="str">
        <f>IFERROR(VLOOKUP(Orders!$B2148,Returns!$B:$C,2,0),"No")</f>
        <v>Yes</v>
      </c>
      <c r="X2148" s="3" t="str">
        <f>IFERROR((INDEX(Returns!$C$2:$C$801, MATCH(B2148, Returns!$B$2:$B$801, 0))), "No")</f>
        <v>Yes</v>
      </c>
    </row>
    <row r="2149" spans="1:24">
      <c r="A2149" s="1">
        <v>2148</v>
      </c>
      <c r="B2149" t="s">
        <v>6214</v>
      </c>
      <c r="C2149" s="2">
        <v>43276</v>
      </c>
      <c r="D2149" s="2">
        <v>43280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  <c r="V2149" s="3" t="str">
        <f>IF(M2149=People!$B$2, People!$A$2, IF(M2149=People!$B$3, People!$A$3, IF(M2149=People!$B$4, People!$A$4, IF(M2149=People!$B$5, People!$A$5, 0))))</f>
        <v>Chuck Magee</v>
      </c>
      <c r="W2149" s="3" t="str">
        <f>IFERROR(VLOOKUP(Orders!$B2149,Returns!$B:$C,2,0),"No")</f>
        <v>Yes</v>
      </c>
      <c r="X2149" s="3" t="str">
        <f>IFERROR((INDEX(Returns!$C$2:$C$801, MATCH(B2149, Returns!$B$2:$B$801, 0))), "No")</f>
        <v>Yes</v>
      </c>
    </row>
    <row r="2150" spans="1:24">
      <c r="A2150" s="1">
        <v>2149</v>
      </c>
      <c r="B2150" t="s">
        <v>7199</v>
      </c>
      <c r="C2150" s="2">
        <v>42716</v>
      </c>
      <c r="D2150" s="2">
        <v>42721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  <c r="V2150" s="3" t="str">
        <f>IF(M2150=People!$B$2, People!$A$2, IF(M2150=People!$B$3, People!$A$3, IF(M2150=People!$B$4, People!$A$4, IF(M2150=People!$B$5, People!$A$5, 0))))</f>
        <v>Anna Andreadi</v>
      </c>
      <c r="W2150" s="3" t="str">
        <f>IFERROR(VLOOKUP(Orders!$B2150,Returns!$B:$C,2,0),"No")</f>
        <v>No</v>
      </c>
      <c r="X2150" s="3" t="str">
        <f>IFERROR((INDEX(Returns!$C$2:$C$801, MATCH(B2150, Returns!$B$2:$B$801, 0))), "No")</f>
        <v>No</v>
      </c>
    </row>
    <row r="2151" spans="1:24">
      <c r="A2151" s="1">
        <v>2150</v>
      </c>
      <c r="B2151" t="s">
        <v>7200</v>
      </c>
      <c r="C2151" s="2">
        <v>43555</v>
      </c>
      <c r="D2151" s="2">
        <v>43560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  <c r="V2151" s="3" t="str">
        <f>IF(M2151=People!$B$2, People!$A$2, IF(M2151=People!$B$3, People!$A$3, IF(M2151=People!$B$4, People!$A$4, IF(M2151=People!$B$5, People!$A$5, 0))))</f>
        <v>Chuck Magee</v>
      </c>
      <c r="W2151" s="3" t="str">
        <f>IFERROR(VLOOKUP(Orders!$B2151,Returns!$B:$C,2,0),"No")</f>
        <v>No</v>
      </c>
      <c r="X2151" s="3" t="str">
        <f>IFERROR((INDEX(Returns!$C$2:$C$801, MATCH(B2151, Returns!$B$2:$B$801, 0))), "No")</f>
        <v>No</v>
      </c>
    </row>
    <row r="2152" spans="1:24">
      <c r="A2152" s="1">
        <v>2151</v>
      </c>
      <c r="B2152" t="s">
        <v>7201</v>
      </c>
      <c r="C2152" s="2">
        <v>43788</v>
      </c>
      <c r="D2152" s="2">
        <v>43795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  <c r="V2152" s="3" t="str">
        <f>IF(M2152=People!$B$2, People!$A$2, IF(M2152=People!$B$3, People!$A$3, IF(M2152=People!$B$4, People!$A$4, IF(M2152=People!$B$5, People!$A$5, 0))))</f>
        <v>Kelly Williams</v>
      </c>
      <c r="W2152" s="3" t="str">
        <f>IFERROR(VLOOKUP(Orders!$B2152,Returns!$B:$C,2,0),"No")</f>
        <v>No</v>
      </c>
      <c r="X2152" s="3" t="str">
        <f>IFERROR((INDEX(Returns!$C$2:$C$801, MATCH(B2152, Returns!$B$2:$B$801, 0))), "No")</f>
        <v>No</v>
      </c>
    </row>
    <row r="2153" spans="1:24">
      <c r="A2153" s="1">
        <v>2152</v>
      </c>
      <c r="B2153" t="s">
        <v>7202</v>
      </c>
      <c r="C2153" s="2">
        <v>42698</v>
      </c>
      <c r="D2153" s="2">
        <v>42703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  <c r="V2153" s="3" t="str">
        <f>IF(M2153=People!$B$2, People!$A$2, IF(M2153=People!$B$3, People!$A$3, IF(M2153=People!$B$4, People!$A$4, IF(M2153=People!$B$5, People!$A$5, 0))))</f>
        <v>Kelly Williams</v>
      </c>
      <c r="W2153" s="3" t="str">
        <f>IFERROR(VLOOKUP(Orders!$B2153,Returns!$B:$C,2,0),"No")</f>
        <v>No</v>
      </c>
      <c r="X2153" s="3" t="str">
        <f>IFERROR((INDEX(Returns!$C$2:$C$801, MATCH(B2153, Returns!$B$2:$B$801, 0))), "No")</f>
        <v>No</v>
      </c>
    </row>
    <row r="2154" spans="1:24">
      <c r="A2154" s="1">
        <v>2153</v>
      </c>
      <c r="B2154" t="s">
        <v>7203</v>
      </c>
      <c r="C2154" s="2">
        <v>43061</v>
      </c>
      <c r="D2154" s="2">
        <v>43065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  <c r="V2154" s="3" t="str">
        <f>IF(M2154=People!$B$2, People!$A$2, IF(M2154=People!$B$3, People!$A$3, IF(M2154=People!$B$4, People!$A$4, IF(M2154=People!$B$5, People!$A$5, 0))))</f>
        <v>Chuck Magee</v>
      </c>
      <c r="W2154" s="3" t="str">
        <f>IFERROR(VLOOKUP(Orders!$B2154,Returns!$B:$C,2,0),"No")</f>
        <v>No</v>
      </c>
      <c r="X2154" s="3" t="str">
        <f>IFERROR((INDEX(Returns!$C$2:$C$801, MATCH(B2154, Returns!$B$2:$B$801, 0))), "No")</f>
        <v>No</v>
      </c>
    </row>
    <row r="2155" spans="1:24">
      <c r="A2155" s="1">
        <v>2154</v>
      </c>
      <c r="B2155" t="s">
        <v>7204</v>
      </c>
      <c r="C2155" s="2">
        <v>43295</v>
      </c>
      <c r="D2155" s="2">
        <v>43299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  <c r="V2155" s="3" t="str">
        <f>IF(M2155=People!$B$2, People!$A$2, IF(M2155=People!$B$3, People!$A$3, IF(M2155=People!$B$4, People!$A$4, IF(M2155=People!$B$5, People!$A$5, 0))))</f>
        <v>Chuck Magee</v>
      </c>
      <c r="W2155" s="3" t="str">
        <f>IFERROR(VLOOKUP(Orders!$B2155,Returns!$B:$C,2,0),"No")</f>
        <v>No</v>
      </c>
      <c r="X2155" s="3" t="str">
        <f>IFERROR((INDEX(Returns!$C$2:$C$801, MATCH(B2155, Returns!$B$2:$B$801, 0))), "No")</f>
        <v>No</v>
      </c>
    </row>
    <row r="2156" spans="1:24">
      <c r="A2156" s="1">
        <v>2155</v>
      </c>
      <c r="B2156" t="s">
        <v>7205</v>
      </c>
      <c r="C2156" s="2">
        <v>43220</v>
      </c>
      <c r="D2156" s="2">
        <v>43225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  <c r="V2156" s="3" t="str">
        <f>IF(M2156=People!$B$2, People!$A$2, IF(M2156=People!$B$3, People!$A$3, IF(M2156=People!$B$4, People!$A$4, IF(M2156=People!$B$5, People!$A$5, 0))))</f>
        <v>Kelly Williams</v>
      </c>
      <c r="W2156" s="3" t="str">
        <f>IFERROR(VLOOKUP(Orders!$B2156,Returns!$B:$C,2,0),"No")</f>
        <v>No</v>
      </c>
      <c r="X2156" s="3" t="str">
        <f>IFERROR((INDEX(Returns!$C$2:$C$801, MATCH(B2156, Returns!$B$2:$B$801, 0))), "No")</f>
        <v>No</v>
      </c>
    </row>
    <row r="2157" spans="1:24">
      <c r="A2157" s="1">
        <v>2156</v>
      </c>
      <c r="B2157" t="s">
        <v>7206</v>
      </c>
      <c r="C2157" s="2">
        <v>43306</v>
      </c>
      <c r="D2157" s="2">
        <v>43308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  <c r="V2157" s="3" t="str">
        <f>IF(M2157=People!$B$2, People!$A$2, IF(M2157=People!$B$3, People!$A$3, IF(M2157=People!$B$4, People!$A$4, IF(M2157=People!$B$5, People!$A$5, 0))))</f>
        <v>Anna Andreadi</v>
      </c>
      <c r="W2157" s="3" t="str">
        <f>IFERROR(VLOOKUP(Orders!$B2157,Returns!$B:$C,2,0),"No")</f>
        <v>No</v>
      </c>
      <c r="X2157" s="3" t="str">
        <f>IFERROR((INDEX(Returns!$C$2:$C$801, MATCH(B2157, Returns!$B$2:$B$801, 0))), "No")</f>
        <v>No</v>
      </c>
    </row>
    <row r="2158" spans="1:24">
      <c r="A2158" s="1">
        <v>2157</v>
      </c>
      <c r="B2158" t="s">
        <v>7207</v>
      </c>
      <c r="C2158" s="2">
        <v>42543</v>
      </c>
      <c r="D2158" s="2">
        <v>42545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  <c r="V2158" s="3" t="str">
        <f>IF(M2158=People!$B$2, People!$A$2, IF(M2158=People!$B$3, People!$A$3, IF(M2158=People!$B$4, People!$A$4, IF(M2158=People!$B$5, People!$A$5, 0))))</f>
        <v>Kelly Williams</v>
      </c>
      <c r="W2158" s="3" t="str">
        <f>IFERROR(VLOOKUP(Orders!$B2158,Returns!$B:$C,2,0),"No")</f>
        <v>No</v>
      </c>
      <c r="X2158" s="3" t="str">
        <f>IFERROR((INDEX(Returns!$C$2:$C$801, MATCH(B2158, Returns!$B$2:$B$801, 0))), "No")</f>
        <v>No</v>
      </c>
    </row>
    <row r="2159" spans="1:24">
      <c r="A2159" s="1">
        <v>2158</v>
      </c>
      <c r="B2159" t="s">
        <v>7207</v>
      </c>
      <c r="C2159" s="2">
        <v>42543</v>
      </c>
      <c r="D2159" s="2">
        <v>42545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  <c r="V2159" s="3" t="str">
        <f>IF(M2159=People!$B$2, People!$A$2, IF(M2159=People!$B$3, People!$A$3, IF(M2159=People!$B$4, People!$A$4, IF(M2159=People!$B$5, People!$A$5, 0))))</f>
        <v>Kelly Williams</v>
      </c>
      <c r="W2159" s="3" t="str">
        <f>IFERROR(VLOOKUP(Orders!$B2159,Returns!$B:$C,2,0),"No")</f>
        <v>No</v>
      </c>
      <c r="X2159" s="3" t="str">
        <f>IFERROR((INDEX(Returns!$C$2:$C$801, MATCH(B2159, Returns!$B$2:$B$801, 0))), "No")</f>
        <v>No</v>
      </c>
    </row>
    <row r="2160" spans="1:24">
      <c r="A2160" s="1">
        <v>2159</v>
      </c>
      <c r="B2160" t="s">
        <v>7208</v>
      </c>
      <c r="C2160" s="2">
        <v>43759</v>
      </c>
      <c r="D2160" s="2">
        <v>43764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  <c r="V2160" s="3" t="str">
        <f>IF(M2160=People!$B$2, People!$A$2, IF(M2160=People!$B$3, People!$A$3, IF(M2160=People!$B$4, People!$A$4, IF(M2160=People!$B$5, People!$A$5, 0))))</f>
        <v>Cassandra Brandow</v>
      </c>
      <c r="W2160" s="3" t="str">
        <f>IFERROR(VLOOKUP(Orders!$B2160,Returns!$B:$C,2,0),"No")</f>
        <v>No</v>
      </c>
      <c r="X2160" s="3" t="str">
        <f>IFERROR((INDEX(Returns!$C$2:$C$801, MATCH(B2160, Returns!$B$2:$B$801, 0))), "No")</f>
        <v>No</v>
      </c>
    </row>
    <row r="2161" spans="1:24">
      <c r="A2161" s="1">
        <v>2160</v>
      </c>
      <c r="B2161" t="s">
        <v>7209</v>
      </c>
      <c r="C2161" s="2">
        <v>43346</v>
      </c>
      <c r="D2161" s="2">
        <v>43352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  <c r="V2161" s="3" t="str">
        <f>IF(M2161=People!$B$2, People!$A$2, IF(M2161=People!$B$3, People!$A$3, IF(M2161=People!$B$4, People!$A$4, IF(M2161=People!$B$5, People!$A$5, 0))))</f>
        <v>Kelly Williams</v>
      </c>
      <c r="W2161" s="3" t="str">
        <f>IFERROR(VLOOKUP(Orders!$B2161,Returns!$B:$C,2,0),"No")</f>
        <v>No</v>
      </c>
      <c r="X2161" s="3" t="str">
        <f>IFERROR((INDEX(Returns!$C$2:$C$801, MATCH(B2161, Returns!$B$2:$B$801, 0))), "No")</f>
        <v>No</v>
      </c>
    </row>
    <row r="2162" spans="1:24">
      <c r="A2162" s="1">
        <v>2161</v>
      </c>
      <c r="B2162" t="s">
        <v>7210</v>
      </c>
      <c r="C2162" s="2">
        <v>43234</v>
      </c>
      <c r="D2162" s="2">
        <v>43234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  <c r="V2162" s="3" t="str">
        <f>IF(M2162=People!$B$2, People!$A$2, IF(M2162=People!$B$3, People!$A$3, IF(M2162=People!$B$4, People!$A$4, IF(M2162=People!$B$5, People!$A$5, 0))))</f>
        <v>Chuck Magee</v>
      </c>
      <c r="W2162" s="3" t="str">
        <f>IFERROR(VLOOKUP(Orders!$B2162,Returns!$B:$C,2,0),"No")</f>
        <v>No</v>
      </c>
      <c r="X2162" s="3" t="str">
        <f>IFERROR((INDEX(Returns!$C$2:$C$801, MATCH(B2162, Returns!$B$2:$B$801, 0))), "No")</f>
        <v>No</v>
      </c>
    </row>
    <row r="2163" spans="1:24">
      <c r="A2163" s="1">
        <v>2162</v>
      </c>
      <c r="B2163" t="s">
        <v>7211</v>
      </c>
      <c r="C2163" s="2">
        <v>43107</v>
      </c>
      <c r="D2163" s="2">
        <v>43112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  <c r="V2163" s="3" t="str">
        <f>IF(M2163=People!$B$2, People!$A$2, IF(M2163=People!$B$3, People!$A$3, IF(M2163=People!$B$4, People!$A$4, IF(M2163=People!$B$5, People!$A$5, 0))))</f>
        <v>Anna Andreadi</v>
      </c>
      <c r="W2163" s="3" t="str">
        <f>IFERROR(VLOOKUP(Orders!$B2163,Returns!$B:$C,2,0),"No")</f>
        <v>No</v>
      </c>
      <c r="X2163" s="3" t="str">
        <f>IFERROR((INDEX(Returns!$C$2:$C$801, MATCH(B2163, Returns!$B$2:$B$801, 0))), "No")</f>
        <v>No</v>
      </c>
    </row>
    <row r="2164" spans="1:24">
      <c r="A2164" s="1">
        <v>2163</v>
      </c>
      <c r="B2164" t="s">
        <v>7212</v>
      </c>
      <c r="C2164" s="2">
        <v>43537</v>
      </c>
      <c r="D2164" s="2">
        <v>43543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  <c r="V2164" s="3" t="str">
        <f>IF(M2164=People!$B$2, People!$A$2, IF(M2164=People!$B$3, People!$A$3, IF(M2164=People!$B$4, People!$A$4, IF(M2164=People!$B$5, People!$A$5, 0))))</f>
        <v>Anna Andreadi</v>
      </c>
      <c r="W2164" s="3" t="str">
        <f>IFERROR(VLOOKUP(Orders!$B2164,Returns!$B:$C,2,0),"No")</f>
        <v>No</v>
      </c>
      <c r="X2164" s="3" t="str">
        <f>IFERROR((INDEX(Returns!$C$2:$C$801, MATCH(B2164, Returns!$B$2:$B$801, 0))), "No")</f>
        <v>No</v>
      </c>
    </row>
    <row r="2165" spans="1:24">
      <c r="A2165" s="1">
        <v>2164</v>
      </c>
      <c r="B2165" t="s">
        <v>7213</v>
      </c>
      <c r="C2165" s="2">
        <v>43386</v>
      </c>
      <c r="D2165" s="2">
        <v>43392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  <c r="V2165" s="3" t="str">
        <f>IF(M2165=People!$B$2, People!$A$2, IF(M2165=People!$B$3, People!$A$3, IF(M2165=People!$B$4, People!$A$4, IF(M2165=People!$B$5, People!$A$5, 0))))</f>
        <v>Kelly Williams</v>
      </c>
      <c r="W2165" s="3" t="str">
        <f>IFERROR(VLOOKUP(Orders!$B2165,Returns!$B:$C,2,0),"No")</f>
        <v>No</v>
      </c>
      <c r="X2165" s="3" t="str">
        <f>IFERROR((INDEX(Returns!$C$2:$C$801, MATCH(B2165, Returns!$B$2:$B$801, 0))), "No")</f>
        <v>No</v>
      </c>
    </row>
    <row r="2166" spans="1:24">
      <c r="A2166" s="1">
        <v>2165</v>
      </c>
      <c r="B2166" t="s">
        <v>7213</v>
      </c>
      <c r="C2166" s="2">
        <v>43386</v>
      </c>
      <c r="D2166" s="2">
        <v>43392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  <c r="V2166" s="3" t="str">
        <f>IF(M2166=People!$B$2, People!$A$2, IF(M2166=People!$B$3, People!$A$3, IF(M2166=People!$B$4, People!$A$4, IF(M2166=People!$B$5, People!$A$5, 0))))</f>
        <v>Kelly Williams</v>
      </c>
      <c r="W2166" s="3" t="str">
        <f>IFERROR(VLOOKUP(Orders!$B2166,Returns!$B:$C,2,0),"No")</f>
        <v>No</v>
      </c>
      <c r="X2166" s="3" t="str">
        <f>IFERROR((INDEX(Returns!$C$2:$C$801, MATCH(B2166, Returns!$B$2:$B$801, 0))), "No")</f>
        <v>No</v>
      </c>
    </row>
    <row r="2167" spans="1:24">
      <c r="A2167" s="1">
        <v>2166</v>
      </c>
      <c r="B2167" t="s">
        <v>7213</v>
      </c>
      <c r="C2167" s="2">
        <v>43386</v>
      </c>
      <c r="D2167" s="2">
        <v>43392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3" t="str">
        <f>IF(M2167=People!$B$2, People!$A$2, IF(M2167=People!$B$3, People!$A$3, IF(M2167=People!$B$4, People!$A$4, IF(M2167=People!$B$5, People!$A$5, 0))))</f>
        <v>Kelly Williams</v>
      </c>
      <c r="W2167" s="3" t="str">
        <f>IFERROR(VLOOKUP(Orders!$B2167,Returns!$B:$C,2,0),"No")</f>
        <v>No</v>
      </c>
      <c r="X2167" s="3" t="str">
        <f>IFERROR((INDEX(Returns!$C$2:$C$801, MATCH(B2167, Returns!$B$2:$B$801, 0))), "No")</f>
        <v>No</v>
      </c>
    </row>
    <row r="2168" spans="1:24">
      <c r="A2168" s="1">
        <v>2167</v>
      </c>
      <c r="B2168" t="s">
        <v>7213</v>
      </c>
      <c r="C2168" s="2">
        <v>43386</v>
      </c>
      <c r="D2168" s="2">
        <v>43392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  <c r="V2168" s="3" t="str">
        <f>IF(M2168=People!$B$2, People!$A$2, IF(M2168=People!$B$3, People!$A$3, IF(M2168=People!$B$4, People!$A$4, IF(M2168=People!$B$5, People!$A$5, 0))))</f>
        <v>Kelly Williams</v>
      </c>
      <c r="W2168" s="3" t="str">
        <f>IFERROR(VLOOKUP(Orders!$B2168,Returns!$B:$C,2,0),"No")</f>
        <v>No</v>
      </c>
      <c r="X2168" s="3" t="str">
        <f>IFERROR((INDEX(Returns!$C$2:$C$801, MATCH(B2168, Returns!$B$2:$B$801, 0))), "No")</f>
        <v>No</v>
      </c>
    </row>
    <row r="2169" spans="1:24">
      <c r="A2169" s="1">
        <v>2168</v>
      </c>
      <c r="B2169" t="s">
        <v>7213</v>
      </c>
      <c r="C2169" s="2">
        <v>43386</v>
      </c>
      <c r="D2169" s="2">
        <v>43392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  <c r="V2169" s="3" t="str">
        <f>IF(M2169=People!$B$2, People!$A$2, IF(M2169=People!$B$3, People!$A$3, IF(M2169=People!$B$4, People!$A$4, IF(M2169=People!$B$5, People!$A$5, 0))))</f>
        <v>Kelly Williams</v>
      </c>
      <c r="W2169" s="3" t="str">
        <f>IFERROR(VLOOKUP(Orders!$B2169,Returns!$B:$C,2,0),"No")</f>
        <v>No</v>
      </c>
      <c r="X2169" s="3" t="str">
        <f>IFERROR((INDEX(Returns!$C$2:$C$801, MATCH(B2169, Returns!$B$2:$B$801, 0))), "No")</f>
        <v>No</v>
      </c>
    </row>
    <row r="2170" spans="1:24">
      <c r="A2170" s="1">
        <v>2169</v>
      </c>
      <c r="B2170" t="s">
        <v>7214</v>
      </c>
      <c r="C2170" s="2">
        <v>43492</v>
      </c>
      <c r="D2170" s="2">
        <v>43495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  <c r="V2170" s="3" t="str">
        <f>IF(M2170=People!$B$2, People!$A$2, IF(M2170=People!$B$3, People!$A$3, IF(M2170=People!$B$4, People!$A$4, IF(M2170=People!$B$5, People!$A$5, 0))))</f>
        <v>Chuck Magee</v>
      </c>
      <c r="W2170" s="3" t="str">
        <f>IFERROR(VLOOKUP(Orders!$B2170,Returns!$B:$C,2,0),"No")</f>
        <v>No</v>
      </c>
      <c r="X2170" s="3" t="str">
        <f>IFERROR((INDEX(Returns!$C$2:$C$801, MATCH(B2170, Returns!$B$2:$B$801, 0))), "No")</f>
        <v>No</v>
      </c>
    </row>
    <row r="2171" spans="1:24">
      <c r="A2171" s="1">
        <v>2170</v>
      </c>
      <c r="B2171" t="s">
        <v>7214</v>
      </c>
      <c r="C2171" s="2">
        <v>43492</v>
      </c>
      <c r="D2171" s="2">
        <v>43495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  <c r="V2171" s="3" t="str">
        <f>IF(M2171=People!$B$2, People!$A$2, IF(M2171=People!$B$3, People!$A$3, IF(M2171=People!$B$4, People!$A$4, IF(M2171=People!$B$5, People!$A$5, 0))))</f>
        <v>Chuck Magee</v>
      </c>
      <c r="W2171" s="3" t="str">
        <f>IFERROR(VLOOKUP(Orders!$B2171,Returns!$B:$C,2,0),"No")</f>
        <v>No</v>
      </c>
      <c r="X2171" s="3" t="str">
        <f>IFERROR((INDEX(Returns!$C$2:$C$801, MATCH(B2171, Returns!$B$2:$B$801, 0))), "No")</f>
        <v>No</v>
      </c>
    </row>
    <row r="2172" spans="1:24">
      <c r="A2172" s="1">
        <v>2171</v>
      </c>
      <c r="B2172" t="s">
        <v>7214</v>
      </c>
      <c r="C2172" s="2">
        <v>43492</v>
      </c>
      <c r="D2172" s="2">
        <v>43495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  <c r="V2172" s="3" t="str">
        <f>IF(M2172=People!$B$2, People!$A$2, IF(M2172=People!$B$3, People!$A$3, IF(M2172=People!$B$4, People!$A$4, IF(M2172=People!$B$5, People!$A$5, 0))))</f>
        <v>Chuck Magee</v>
      </c>
      <c r="W2172" s="3" t="str">
        <f>IFERROR(VLOOKUP(Orders!$B2172,Returns!$B:$C,2,0),"No")</f>
        <v>No</v>
      </c>
      <c r="X2172" s="3" t="str">
        <f>IFERROR((INDEX(Returns!$C$2:$C$801, MATCH(B2172, Returns!$B$2:$B$801, 0))), "No")</f>
        <v>No</v>
      </c>
    </row>
    <row r="2173" spans="1:24">
      <c r="A2173" s="1">
        <v>2172</v>
      </c>
      <c r="B2173" t="s">
        <v>7215</v>
      </c>
      <c r="C2173" s="2">
        <v>43788</v>
      </c>
      <c r="D2173" s="2">
        <v>43794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  <c r="V2173" s="3" t="str">
        <f>IF(M2173=People!$B$2, People!$A$2, IF(M2173=People!$B$3, People!$A$3, IF(M2173=People!$B$4, People!$A$4, IF(M2173=People!$B$5, People!$A$5, 0))))</f>
        <v>Kelly Williams</v>
      </c>
      <c r="W2173" s="3" t="str">
        <f>IFERROR(VLOOKUP(Orders!$B2173,Returns!$B:$C,2,0),"No")</f>
        <v>No</v>
      </c>
      <c r="X2173" s="3" t="str">
        <f>IFERROR((INDEX(Returns!$C$2:$C$801, MATCH(B2173, Returns!$B$2:$B$801, 0))), "No")</f>
        <v>No</v>
      </c>
    </row>
    <row r="2174" spans="1:24">
      <c r="A2174" s="1">
        <v>2173</v>
      </c>
      <c r="B2174" t="s">
        <v>7216</v>
      </c>
      <c r="C2174" s="2">
        <v>42583</v>
      </c>
      <c r="D2174" s="2">
        <v>42585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  <c r="V2174" s="3" t="str">
        <f>IF(M2174=People!$B$2, People!$A$2, IF(M2174=People!$B$3, People!$A$3, IF(M2174=People!$B$4, People!$A$4, IF(M2174=People!$B$5, People!$A$5, 0))))</f>
        <v>Anna Andreadi</v>
      </c>
      <c r="W2174" s="3" t="str">
        <f>IFERROR(VLOOKUP(Orders!$B2174,Returns!$B:$C,2,0),"No")</f>
        <v>No</v>
      </c>
      <c r="X2174" s="3" t="str">
        <f>IFERROR((INDEX(Returns!$C$2:$C$801, MATCH(B2174, Returns!$B$2:$B$801, 0))), "No")</f>
        <v>No</v>
      </c>
    </row>
    <row r="2175" spans="1:24">
      <c r="A2175" s="1">
        <v>2174</v>
      </c>
      <c r="B2175" t="s">
        <v>7217</v>
      </c>
      <c r="C2175" s="2">
        <v>43311</v>
      </c>
      <c r="D2175" s="2">
        <v>43316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  <c r="V2175" s="3" t="str">
        <f>IF(M2175=People!$B$2, People!$A$2, IF(M2175=People!$B$3, People!$A$3, IF(M2175=People!$B$4, People!$A$4, IF(M2175=People!$B$5, People!$A$5, 0))))</f>
        <v>Kelly Williams</v>
      </c>
      <c r="W2175" s="3" t="str">
        <f>IFERROR(VLOOKUP(Orders!$B2175,Returns!$B:$C,2,0),"No")</f>
        <v>No</v>
      </c>
      <c r="X2175" s="3" t="str">
        <f>IFERROR((INDEX(Returns!$C$2:$C$801, MATCH(B2175, Returns!$B$2:$B$801, 0))), "No")</f>
        <v>No</v>
      </c>
    </row>
    <row r="2176" spans="1:24">
      <c r="A2176" s="1">
        <v>2175</v>
      </c>
      <c r="B2176" t="s">
        <v>7218</v>
      </c>
      <c r="C2176" s="2">
        <v>42946</v>
      </c>
      <c r="D2176" s="2">
        <v>42950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  <c r="V2176" s="3" t="str">
        <f>IF(M2176=People!$B$2, People!$A$2, IF(M2176=People!$B$3, People!$A$3, IF(M2176=People!$B$4, People!$A$4, IF(M2176=People!$B$5, People!$A$5, 0))))</f>
        <v>Kelly Williams</v>
      </c>
      <c r="W2176" s="3" t="str">
        <f>IFERROR(VLOOKUP(Orders!$B2176,Returns!$B:$C,2,0),"No")</f>
        <v>No</v>
      </c>
      <c r="X2176" s="3" t="str">
        <f>IFERROR((INDEX(Returns!$C$2:$C$801, MATCH(B2176, Returns!$B$2:$B$801, 0))), "No")</f>
        <v>No</v>
      </c>
    </row>
    <row r="2177" spans="1:24">
      <c r="A2177" s="1">
        <v>2176</v>
      </c>
      <c r="B2177" t="s">
        <v>7219</v>
      </c>
      <c r="C2177" s="2">
        <v>43388</v>
      </c>
      <c r="D2177" s="2">
        <v>43394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  <c r="V2177" s="3" t="str">
        <f>IF(M2177=People!$B$2, People!$A$2, IF(M2177=People!$B$3, People!$A$3, IF(M2177=People!$B$4, People!$A$4, IF(M2177=People!$B$5, People!$A$5, 0))))</f>
        <v>Anna Andreadi</v>
      </c>
      <c r="W2177" s="3" t="str">
        <f>IFERROR(VLOOKUP(Orders!$B2177,Returns!$B:$C,2,0),"No")</f>
        <v>No</v>
      </c>
      <c r="X2177" s="3" t="str">
        <f>IFERROR((INDEX(Returns!$C$2:$C$801, MATCH(B2177, Returns!$B$2:$B$801, 0))), "No")</f>
        <v>No</v>
      </c>
    </row>
    <row r="2178" spans="1:24">
      <c r="A2178" s="1">
        <v>2177</v>
      </c>
      <c r="B2178" t="s">
        <v>7219</v>
      </c>
      <c r="C2178" s="2">
        <v>43388</v>
      </c>
      <c r="D2178" s="2">
        <v>43394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  <c r="V2178" s="3" t="str">
        <f>IF(M2178=People!$B$2, People!$A$2, IF(M2178=People!$B$3, People!$A$3, IF(M2178=People!$B$4, People!$A$4, IF(M2178=People!$B$5, People!$A$5, 0))))</f>
        <v>Anna Andreadi</v>
      </c>
      <c r="W2178" s="3" t="str">
        <f>IFERROR(VLOOKUP(Orders!$B2178,Returns!$B:$C,2,0),"No")</f>
        <v>No</v>
      </c>
      <c r="X2178" s="3" t="str">
        <f>IFERROR((INDEX(Returns!$C$2:$C$801, MATCH(B2178, Returns!$B$2:$B$801, 0))), "No")</f>
        <v>No</v>
      </c>
    </row>
    <row r="2179" spans="1:24">
      <c r="A2179" s="1">
        <v>2178</v>
      </c>
      <c r="B2179" t="s">
        <v>7219</v>
      </c>
      <c r="C2179" s="2">
        <v>43388</v>
      </c>
      <c r="D2179" s="2">
        <v>43394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  <c r="V2179" s="3" t="str">
        <f>IF(M2179=People!$B$2, People!$A$2, IF(M2179=People!$B$3, People!$A$3, IF(M2179=People!$B$4, People!$A$4, IF(M2179=People!$B$5, People!$A$5, 0))))</f>
        <v>Anna Andreadi</v>
      </c>
      <c r="W2179" s="3" t="str">
        <f>IFERROR(VLOOKUP(Orders!$B2179,Returns!$B:$C,2,0),"No")</f>
        <v>No</v>
      </c>
      <c r="X2179" s="3" t="str">
        <f>IFERROR((INDEX(Returns!$C$2:$C$801, MATCH(B2179, Returns!$B$2:$B$801, 0))), "No")</f>
        <v>No</v>
      </c>
    </row>
    <row r="2180" spans="1:24">
      <c r="A2180" s="1">
        <v>2179</v>
      </c>
      <c r="B2180" t="s">
        <v>7219</v>
      </c>
      <c r="C2180" s="2">
        <v>43388</v>
      </c>
      <c r="D2180" s="2">
        <v>43394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  <c r="V2180" s="3" t="str">
        <f>IF(M2180=People!$B$2, People!$A$2, IF(M2180=People!$B$3, People!$A$3, IF(M2180=People!$B$4, People!$A$4, IF(M2180=People!$B$5, People!$A$5, 0))))</f>
        <v>Anna Andreadi</v>
      </c>
      <c r="W2180" s="3" t="str">
        <f>IFERROR(VLOOKUP(Orders!$B2180,Returns!$B:$C,2,0),"No")</f>
        <v>No</v>
      </c>
      <c r="X2180" s="3" t="str">
        <f>IFERROR((INDEX(Returns!$C$2:$C$801, MATCH(B2180, Returns!$B$2:$B$801, 0))), "No")</f>
        <v>No</v>
      </c>
    </row>
    <row r="2181" spans="1:24">
      <c r="A2181" s="1">
        <v>2180</v>
      </c>
      <c r="B2181" t="s">
        <v>7220</v>
      </c>
      <c r="C2181" s="2">
        <v>43227</v>
      </c>
      <c r="D2181" s="2">
        <v>43231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  <c r="V2181" s="3" t="str">
        <f>IF(M2181=People!$B$2, People!$A$2, IF(M2181=People!$B$3, People!$A$3, IF(M2181=People!$B$4, People!$A$4, IF(M2181=People!$B$5, People!$A$5, 0))))</f>
        <v>Chuck Magee</v>
      </c>
      <c r="W2181" s="3" t="str">
        <f>IFERROR(VLOOKUP(Orders!$B2181,Returns!$B:$C,2,0),"No")</f>
        <v>No</v>
      </c>
      <c r="X2181" s="3" t="str">
        <f>IFERROR((INDEX(Returns!$C$2:$C$801, MATCH(B2181, Returns!$B$2:$B$801, 0))), "No")</f>
        <v>No</v>
      </c>
    </row>
    <row r="2182" spans="1:24">
      <c r="A2182" s="1">
        <v>2181</v>
      </c>
      <c r="B2182" t="s">
        <v>7220</v>
      </c>
      <c r="C2182" s="2">
        <v>43227</v>
      </c>
      <c r="D2182" s="2">
        <v>43231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  <c r="V2182" s="3" t="str">
        <f>IF(M2182=People!$B$2, People!$A$2, IF(M2182=People!$B$3, People!$A$3, IF(M2182=People!$B$4, People!$A$4, IF(M2182=People!$B$5, People!$A$5, 0))))</f>
        <v>Chuck Magee</v>
      </c>
      <c r="W2182" s="3" t="str">
        <f>IFERROR(VLOOKUP(Orders!$B2182,Returns!$B:$C,2,0),"No")</f>
        <v>No</v>
      </c>
      <c r="X2182" s="3" t="str">
        <f>IFERROR((INDEX(Returns!$C$2:$C$801, MATCH(B2182, Returns!$B$2:$B$801, 0))), "No")</f>
        <v>No</v>
      </c>
    </row>
    <row r="2183" spans="1:24">
      <c r="A2183" s="1">
        <v>2182</v>
      </c>
      <c r="B2183" t="s">
        <v>7220</v>
      </c>
      <c r="C2183" s="2">
        <v>43227</v>
      </c>
      <c r="D2183" s="2">
        <v>43231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3" t="str">
        <f>IF(M2183=People!$B$2, People!$A$2, IF(M2183=People!$B$3, People!$A$3, IF(M2183=People!$B$4, People!$A$4, IF(M2183=People!$B$5, People!$A$5, 0))))</f>
        <v>Chuck Magee</v>
      </c>
      <c r="W2183" s="3" t="str">
        <f>IFERROR(VLOOKUP(Orders!$B2183,Returns!$B:$C,2,0),"No")</f>
        <v>No</v>
      </c>
      <c r="X2183" s="3" t="str">
        <f>IFERROR((INDEX(Returns!$C$2:$C$801, MATCH(B2183, Returns!$B$2:$B$801, 0))), "No")</f>
        <v>No</v>
      </c>
    </row>
    <row r="2184" spans="1:24">
      <c r="A2184" s="1">
        <v>2183</v>
      </c>
      <c r="B2184" t="s">
        <v>7220</v>
      </c>
      <c r="C2184" s="2">
        <v>43227</v>
      </c>
      <c r="D2184" s="2">
        <v>43231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  <c r="V2184" s="3" t="str">
        <f>IF(M2184=People!$B$2, People!$A$2, IF(M2184=People!$B$3, People!$A$3, IF(M2184=People!$B$4, People!$A$4, IF(M2184=People!$B$5, People!$A$5, 0))))</f>
        <v>Chuck Magee</v>
      </c>
      <c r="W2184" s="3" t="str">
        <f>IFERROR(VLOOKUP(Orders!$B2184,Returns!$B:$C,2,0),"No")</f>
        <v>No</v>
      </c>
      <c r="X2184" s="3" t="str">
        <f>IFERROR((INDEX(Returns!$C$2:$C$801, MATCH(B2184, Returns!$B$2:$B$801, 0))), "No")</f>
        <v>No</v>
      </c>
    </row>
    <row r="2185" spans="1:24">
      <c r="A2185" s="1">
        <v>2184</v>
      </c>
      <c r="B2185" t="s">
        <v>7220</v>
      </c>
      <c r="C2185" s="2">
        <v>43227</v>
      </c>
      <c r="D2185" s="2">
        <v>43231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  <c r="V2185" s="3" t="str">
        <f>IF(M2185=People!$B$2, People!$A$2, IF(M2185=People!$B$3, People!$A$3, IF(M2185=People!$B$4, People!$A$4, IF(M2185=People!$B$5, People!$A$5, 0))))</f>
        <v>Chuck Magee</v>
      </c>
      <c r="W2185" s="3" t="str">
        <f>IFERROR(VLOOKUP(Orders!$B2185,Returns!$B:$C,2,0),"No")</f>
        <v>No</v>
      </c>
      <c r="X2185" s="3" t="str">
        <f>IFERROR((INDEX(Returns!$C$2:$C$801, MATCH(B2185, Returns!$B$2:$B$801, 0))), "No")</f>
        <v>No</v>
      </c>
    </row>
    <row r="2186" spans="1:24">
      <c r="A2186" s="1">
        <v>2185</v>
      </c>
      <c r="B2186" t="s">
        <v>7220</v>
      </c>
      <c r="C2186" s="2">
        <v>43227</v>
      </c>
      <c r="D2186" s="2">
        <v>43231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  <c r="V2186" s="3" t="str">
        <f>IF(M2186=People!$B$2, People!$A$2, IF(M2186=People!$B$3, People!$A$3, IF(M2186=People!$B$4, People!$A$4, IF(M2186=People!$B$5, People!$A$5, 0))))</f>
        <v>Chuck Magee</v>
      </c>
      <c r="W2186" s="3" t="str">
        <f>IFERROR(VLOOKUP(Orders!$B2186,Returns!$B:$C,2,0),"No")</f>
        <v>No</v>
      </c>
      <c r="X2186" s="3" t="str">
        <f>IFERROR((INDEX(Returns!$C$2:$C$801, MATCH(B2186, Returns!$B$2:$B$801, 0))), "No")</f>
        <v>No</v>
      </c>
    </row>
    <row r="2187" spans="1:24">
      <c r="A2187" s="1">
        <v>2186</v>
      </c>
      <c r="B2187" t="s">
        <v>7221</v>
      </c>
      <c r="C2187" s="2">
        <v>43678</v>
      </c>
      <c r="D2187" s="2">
        <v>43681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  <c r="V2187" s="3" t="str">
        <f>IF(M2187=People!$B$2, People!$A$2, IF(M2187=People!$B$3, People!$A$3, IF(M2187=People!$B$4, People!$A$4, IF(M2187=People!$B$5, People!$A$5, 0))))</f>
        <v>Anna Andreadi</v>
      </c>
      <c r="W2187" s="3" t="str">
        <f>IFERROR(VLOOKUP(Orders!$B2187,Returns!$B:$C,2,0),"No")</f>
        <v>No</v>
      </c>
      <c r="X2187" s="3" t="str">
        <f>IFERROR((INDEX(Returns!$C$2:$C$801, MATCH(B2187, Returns!$B$2:$B$801, 0))), "No")</f>
        <v>No</v>
      </c>
    </row>
    <row r="2188" spans="1:24">
      <c r="A2188" s="1">
        <v>2187</v>
      </c>
      <c r="B2188" t="s">
        <v>7222</v>
      </c>
      <c r="C2188" s="2">
        <v>43295</v>
      </c>
      <c r="D2188" s="2">
        <v>43295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  <c r="V2188" s="3" t="str">
        <f>IF(M2188=People!$B$2, People!$A$2, IF(M2188=People!$B$3, People!$A$3, IF(M2188=People!$B$4, People!$A$4, IF(M2188=People!$B$5, People!$A$5, 0))))</f>
        <v>Cassandra Brandow</v>
      </c>
      <c r="W2188" s="3" t="str">
        <f>IFERROR(VLOOKUP(Orders!$B2188,Returns!$B:$C,2,0),"No")</f>
        <v>No</v>
      </c>
      <c r="X2188" s="3" t="str">
        <f>IFERROR((INDEX(Returns!$C$2:$C$801, MATCH(B2188, Returns!$B$2:$B$801, 0))), "No")</f>
        <v>No</v>
      </c>
    </row>
    <row r="2189" spans="1:24">
      <c r="A2189" s="1">
        <v>2188</v>
      </c>
      <c r="B2189" t="s">
        <v>7223</v>
      </c>
      <c r="C2189" s="2">
        <v>43687</v>
      </c>
      <c r="D2189" s="2">
        <v>43692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  <c r="V2189" s="3" t="str">
        <f>IF(M2189=People!$B$2, People!$A$2, IF(M2189=People!$B$3, People!$A$3, IF(M2189=People!$B$4, People!$A$4, IF(M2189=People!$B$5, People!$A$5, 0))))</f>
        <v>Kelly Williams</v>
      </c>
      <c r="W2189" s="3" t="str">
        <f>IFERROR(VLOOKUP(Orders!$B2189,Returns!$B:$C,2,0),"No")</f>
        <v>No</v>
      </c>
      <c r="X2189" s="3" t="str">
        <f>IFERROR((INDEX(Returns!$C$2:$C$801, MATCH(B2189, Returns!$B$2:$B$801, 0))), "No")</f>
        <v>No</v>
      </c>
    </row>
    <row r="2190" spans="1:24">
      <c r="A2190" s="1">
        <v>2189</v>
      </c>
      <c r="B2190" t="s">
        <v>7223</v>
      </c>
      <c r="C2190" s="2">
        <v>43687</v>
      </c>
      <c r="D2190" s="2">
        <v>43692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  <c r="V2190" s="3" t="str">
        <f>IF(M2190=People!$B$2, People!$A$2, IF(M2190=People!$B$3, People!$A$3, IF(M2190=People!$B$4, People!$A$4, IF(M2190=People!$B$5, People!$A$5, 0))))</f>
        <v>Kelly Williams</v>
      </c>
      <c r="W2190" s="3" t="str">
        <f>IFERROR(VLOOKUP(Orders!$B2190,Returns!$B:$C,2,0),"No")</f>
        <v>No</v>
      </c>
      <c r="X2190" s="3" t="str">
        <f>IFERROR((INDEX(Returns!$C$2:$C$801, MATCH(B2190, Returns!$B$2:$B$801, 0))), "No")</f>
        <v>No</v>
      </c>
    </row>
    <row r="2191" spans="1:24">
      <c r="A2191" s="1">
        <v>2190</v>
      </c>
      <c r="B2191" t="s">
        <v>7223</v>
      </c>
      <c r="C2191" s="2">
        <v>43687</v>
      </c>
      <c r="D2191" s="2">
        <v>43692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  <c r="V2191" s="3" t="str">
        <f>IF(M2191=People!$B$2, People!$A$2, IF(M2191=People!$B$3, People!$A$3, IF(M2191=People!$B$4, People!$A$4, IF(M2191=People!$B$5, People!$A$5, 0))))</f>
        <v>Kelly Williams</v>
      </c>
      <c r="W2191" s="3" t="str">
        <f>IFERROR(VLOOKUP(Orders!$B2191,Returns!$B:$C,2,0),"No")</f>
        <v>No</v>
      </c>
      <c r="X2191" s="3" t="str">
        <f>IFERROR((INDEX(Returns!$C$2:$C$801, MATCH(B2191, Returns!$B$2:$B$801, 0))), "No")</f>
        <v>No</v>
      </c>
    </row>
    <row r="2192" spans="1:24">
      <c r="A2192" s="1">
        <v>2191</v>
      </c>
      <c r="B2192" t="s">
        <v>7224</v>
      </c>
      <c r="C2192" s="2">
        <v>43276</v>
      </c>
      <c r="D2192" s="2">
        <v>43280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  <c r="V2192" s="3" t="str">
        <f>IF(M2192=People!$B$2, People!$A$2, IF(M2192=People!$B$3, People!$A$3, IF(M2192=People!$B$4, People!$A$4, IF(M2192=People!$B$5, People!$A$5, 0))))</f>
        <v>Anna Andreadi</v>
      </c>
      <c r="W2192" s="3" t="str">
        <f>IFERROR(VLOOKUP(Orders!$B2192,Returns!$B:$C,2,0),"No")</f>
        <v>No</v>
      </c>
      <c r="X2192" s="3" t="str">
        <f>IFERROR((INDEX(Returns!$C$2:$C$801, MATCH(B2192, Returns!$B$2:$B$801, 0))), "No")</f>
        <v>No</v>
      </c>
    </row>
    <row r="2193" spans="1:24">
      <c r="A2193" s="1">
        <v>2192</v>
      </c>
      <c r="B2193" t="s">
        <v>7225</v>
      </c>
      <c r="C2193" s="2">
        <v>43444</v>
      </c>
      <c r="D2193" s="2">
        <v>43451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3" t="str">
        <f>IF(M2193=People!$B$2, People!$A$2, IF(M2193=People!$B$3, People!$A$3, IF(M2193=People!$B$4, People!$A$4, IF(M2193=People!$B$5, People!$A$5, 0))))</f>
        <v>Anna Andreadi</v>
      </c>
      <c r="W2193" s="3" t="str">
        <f>IFERROR(VLOOKUP(Orders!$B2193,Returns!$B:$C,2,0),"No")</f>
        <v>No</v>
      </c>
      <c r="X2193" s="3" t="str">
        <f>IFERROR((INDEX(Returns!$C$2:$C$801, MATCH(B2193, Returns!$B$2:$B$801, 0))), "No")</f>
        <v>No</v>
      </c>
    </row>
    <row r="2194" spans="1:24">
      <c r="A2194" s="1">
        <v>2193</v>
      </c>
      <c r="B2194" t="s">
        <v>7225</v>
      </c>
      <c r="C2194" s="2">
        <v>43444</v>
      </c>
      <c r="D2194" s="2">
        <v>43451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  <c r="V2194" s="3" t="str">
        <f>IF(M2194=People!$B$2, People!$A$2, IF(M2194=People!$B$3, People!$A$3, IF(M2194=People!$B$4, People!$A$4, IF(M2194=People!$B$5, People!$A$5, 0))))</f>
        <v>Anna Andreadi</v>
      </c>
      <c r="W2194" s="3" t="str">
        <f>IFERROR(VLOOKUP(Orders!$B2194,Returns!$B:$C,2,0),"No")</f>
        <v>No</v>
      </c>
      <c r="X2194" s="3" t="str">
        <f>IFERROR((INDEX(Returns!$C$2:$C$801, MATCH(B2194, Returns!$B$2:$B$801, 0))), "No")</f>
        <v>No</v>
      </c>
    </row>
    <row r="2195" spans="1:24">
      <c r="A2195" s="1">
        <v>2194</v>
      </c>
      <c r="B2195" t="s">
        <v>7225</v>
      </c>
      <c r="C2195" s="2">
        <v>43444</v>
      </c>
      <c r="D2195" s="2">
        <v>43451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  <c r="V2195" s="3" t="str">
        <f>IF(M2195=People!$B$2, People!$A$2, IF(M2195=People!$B$3, People!$A$3, IF(M2195=People!$B$4, People!$A$4, IF(M2195=People!$B$5, People!$A$5, 0))))</f>
        <v>Anna Andreadi</v>
      </c>
      <c r="W2195" s="3" t="str">
        <f>IFERROR(VLOOKUP(Orders!$B2195,Returns!$B:$C,2,0),"No")</f>
        <v>No</v>
      </c>
      <c r="X2195" s="3" t="str">
        <f>IFERROR((INDEX(Returns!$C$2:$C$801, MATCH(B2195, Returns!$B$2:$B$801, 0))), "No")</f>
        <v>No</v>
      </c>
    </row>
    <row r="2196" spans="1:24">
      <c r="A2196" s="1">
        <v>2195</v>
      </c>
      <c r="B2196" t="s">
        <v>7225</v>
      </c>
      <c r="C2196" s="2">
        <v>43444</v>
      </c>
      <c r="D2196" s="2">
        <v>43451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  <c r="V2196" s="3" t="str">
        <f>IF(M2196=People!$B$2, People!$A$2, IF(M2196=People!$B$3, People!$A$3, IF(M2196=People!$B$4, People!$A$4, IF(M2196=People!$B$5, People!$A$5, 0))))</f>
        <v>Anna Andreadi</v>
      </c>
      <c r="W2196" s="3" t="str">
        <f>IFERROR(VLOOKUP(Orders!$B2196,Returns!$B:$C,2,0),"No")</f>
        <v>No</v>
      </c>
      <c r="X2196" s="3" t="str">
        <f>IFERROR((INDEX(Returns!$C$2:$C$801, MATCH(B2196, Returns!$B$2:$B$801, 0))), "No")</f>
        <v>No</v>
      </c>
    </row>
    <row r="2197" spans="1:24">
      <c r="A2197" s="1">
        <v>2196</v>
      </c>
      <c r="B2197" t="s">
        <v>7225</v>
      </c>
      <c r="C2197" s="2">
        <v>43444</v>
      </c>
      <c r="D2197" s="2">
        <v>43451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  <c r="V2197" s="3" t="str">
        <f>IF(M2197=People!$B$2, People!$A$2, IF(M2197=People!$B$3, People!$A$3, IF(M2197=People!$B$4, People!$A$4, IF(M2197=People!$B$5, People!$A$5, 0))))</f>
        <v>Anna Andreadi</v>
      </c>
      <c r="W2197" s="3" t="str">
        <f>IFERROR(VLOOKUP(Orders!$B2197,Returns!$B:$C,2,0),"No")</f>
        <v>No</v>
      </c>
      <c r="X2197" s="3" t="str">
        <f>IFERROR((INDEX(Returns!$C$2:$C$801, MATCH(B2197, Returns!$B$2:$B$801, 0))), "No")</f>
        <v>No</v>
      </c>
    </row>
    <row r="2198" spans="1:24">
      <c r="A2198" s="1">
        <v>2197</v>
      </c>
      <c r="B2198" t="s">
        <v>6066</v>
      </c>
      <c r="C2198" s="2">
        <v>43435</v>
      </c>
      <c r="D2198" s="2">
        <v>43440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  <c r="V2198" s="3" t="str">
        <f>IF(M2198=People!$B$2, People!$A$2, IF(M2198=People!$B$3, People!$A$3, IF(M2198=People!$B$4, People!$A$4, IF(M2198=People!$B$5, People!$A$5, 0))))</f>
        <v>Cassandra Brandow</v>
      </c>
      <c r="W2198" s="3" t="str">
        <f>IFERROR(VLOOKUP(Orders!$B2198,Returns!$B:$C,2,0),"No")</f>
        <v>Yes</v>
      </c>
      <c r="X2198" s="3" t="str">
        <f>IFERROR((INDEX(Returns!$C$2:$C$801, MATCH(B2198, Returns!$B$2:$B$801, 0))), "No")</f>
        <v>Yes</v>
      </c>
    </row>
    <row r="2199" spans="1:24">
      <c r="A2199" s="1">
        <v>2198</v>
      </c>
      <c r="B2199" t="s">
        <v>7226</v>
      </c>
      <c r="C2199" s="2">
        <v>42702</v>
      </c>
      <c r="D2199" s="2">
        <v>42708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  <c r="V2199" s="3" t="str">
        <f>IF(M2199=People!$B$2, People!$A$2, IF(M2199=People!$B$3, People!$A$3, IF(M2199=People!$B$4, People!$A$4, IF(M2199=People!$B$5, People!$A$5, 0))))</f>
        <v>Cassandra Brandow</v>
      </c>
      <c r="W2199" s="3" t="str">
        <f>IFERROR(VLOOKUP(Orders!$B2199,Returns!$B:$C,2,0),"No")</f>
        <v>No</v>
      </c>
      <c r="X2199" s="3" t="str">
        <f>IFERROR((INDEX(Returns!$C$2:$C$801, MATCH(B2199, Returns!$B$2:$B$801, 0))), "No")</f>
        <v>No</v>
      </c>
    </row>
    <row r="2200" spans="1:24">
      <c r="A2200" s="1">
        <v>2199</v>
      </c>
      <c r="B2200" t="s">
        <v>7227</v>
      </c>
      <c r="C2200" s="2">
        <v>42822</v>
      </c>
      <c r="D2200" s="2">
        <v>42827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  <c r="V2200" s="3" t="str">
        <f>IF(M2200=People!$B$2, People!$A$2, IF(M2200=People!$B$3, People!$A$3, IF(M2200=People!$B$4, People!$A$4, IF(M2200=People!$B$5, People!$A$5, 0))))</f>
        <v>Chuck Magee</v>
      </c>
      <c r="W2200" s="3" t="str">
        <f>IFERROR(VLOOKUP(Orders!$B2200,Returns!$B:$C,2,0),"No")</f>
        <v>No</v>
      </c>
      <c r="X2200" s="3" t="str">
        <f>IFERROR((INDEX(Returns!$C$2:$C$801, MATCH(B2200, Returns!$B$2:$B$801, 0))), "No")</f>
        <v>No</v>
      </c>
    </row>
    <row r="2201" spans="1:24">
      <c r="A2201" s="1">
        <v>2200</v>
      </c>
      <c r="B2201" t="s">
        <v>7227</v>
      </c>
      <c r="C2201" s="2">
        <v>42822</v>
      </c>
      <c r="D2201" s="2">
        <v>42827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3" t="str">
        <f>IF(M2201=People!$B$2, People!$A$2, IF(M2201=People!$B$3, People!$A$3, IF(M2201=People!$B$4, People!$A$4, IF(M2201=People!$B$5, People!$A$5, 0))))</f>
        <v>Chuck Magee</v>
      </c>
      <c r="W2201" s="3" t="str">
        <f>IFERROR(VLOOKUP(Orders!$B2201,Returns!$B:$C,2,0),"No")</f>
        <v>No</v>
      </c>
      <c r="X2201" s="3" t="str">
        <f>IFERROR((INDEX(Returns!$C$2:$C$801, MATCH(B2201, Returns!$B$2:$B$801, 0))), "No")</f>
        <v>No</v>
      </c>
    </row>
    <row r="2202" spans="1:24">
      <c r="A2202" s="1">
        <v>2201</v>
      </c>
      <c r="B2202" t="s">
        <v>7228</v>
      </c>
      <c r="C2202" s="2">
        <v>42522</v>
      </c>
      <c r="D2202" s="2">
        <v>42527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  <c r="V2202" s="3" t="str">
        <f>IF(M2202=People!$B$2, People!$A$2, IF(M2202=People!$B$3, People!$A$3, IF(M2202=People!$B$4, People!$A$4, IF(M2202=People!$B$5, People!$A$5, 0))))</f>
        <v>Cassandra Brandow</v>
      </c>
      <c r="W2202" s="3" t="str">
        <f>IFERROR(VLOOKUP(Orders!$B2202,Returns!$B:$C,2,0),"No")</f>
        <v>No</v>
      </c>
      <c r="X2202" s="3" t="str">
        <f>IFERROR((INDEX(Returns!$C$2:$C$801, MATCH(B2202, Returns!$B$2:$B$801, 0))), "No")</f>
        <v>No</v>
      </c>
    </row>
    <row r="2203" spans="1:24">
      <c r="A2203" s="1">
        <v>2202</v>
      </c>
      <c r="B2203" t="s">
        <v>7228</v>
      </c>
      <c r="C2203" s="2">
        <v>42522</v>
      </c>
      <c r="D2203" s="2">
        <v>42527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  <c r="V2203" s="3" t="str">
        <f>IF(M2203=People!$B$2, People!$A$2, IF(M2203=People!$B$3, People!$A$3, IF(M2203=People!$B$4, People!$A$4, IF(M2203=People!$B$5, People!$A$5, 0))))</f>
        <v>Cassandra Brandow</v>
      </c>
      <c r="W2203" s="3" t="str">
        <f>IFERROR(VLOOKUP(Orders!$B2203,Returns!$B:$C,2,0),"No")</f>
        <v>No</v>
      </c>
      <c r="X2203" s="3" t="str">
        <f>IFERROR((INDEX(Returns!$C$2:$C$801, MATCH(B2203, Returns!$B$2:$B$801, 0))), "No")</f>
        <v>No</v>
      </c>
    </row>
    <row r="2204" spans="1:24">
      <c r="A2204" s="1">
        <v>2203</v>
      </c>
      <c r="B2204" t="s">
        <v>7229</v>
      </c>
      <c r="C2204" s="2">
        <v>42984</v>
      </c>
      <c r="D2204" s="2">
        <v>42990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3" t="str">
        <f>IF(M2204=People!$B$2, People!$A$2, IF(M2204=People!$B$3, People!$A$3, IF(M2204=People!$B$4, People!$A$4, IF(M2204=People!$B$5, People!$A$5, 0))))</f>
        <v>Anna Andreadi</v>
      </c>
      <c r="W2204" s="3" t="str">
        <f>IFERROR(VLOOKUP(Orders!$B2204,Returns!$B:$C,2,0),"No")</f>
        <v>No</v>
      </c>
      <c r="X2204" s="3" t="str">
        <f>IFERROR((INDEX(Returns!$C$2:$C$801, MATCH(B2204, Returns!$B$2:$B$801, 0))), "No")</f>
        <v>No</v>
      </c>
    </row>
    <row r="2205" spans="1:24">
      <c r="A2205" s="1">
        <v>2204</v>
      </c>
      <c r="B2205" t="s">
        <v>7229</v>
      </c>
      <c r="C2205" s="2">
        <v>42984</v>
      </c>
      <c r="D2205" s="2">
        <v>42990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  <c r="V2205" s="3" t="str">
        <f>IF(M2205=People!$B$2, People!$A$2, IF(M2205=People!$B$3, People!$A$3, IF(M2205=People!$B$4, People!$A$4, IF(M2205=People!$B$5, People!$A$5, 0))))</f>
        <v>Anna Andreadi</v>
      </c>
      <c r="W2205" s="3" t="str">
        <f>IFERROR(VLOOKUP(Orders!$B2205,Returns!$B:$C,2,0),"No")</f>
        <v>No</v>
      </c>
      <c r="X2205" s="3" t="str">
        <f>IFERROR((INDEX(Returns!$C$2:$C$801, MATCH(B2205, Returns!$B$2:$B$801, 0))), "No")</f>
        <v>No</v>
      </c>
    </row>
    <row r="2206" spans="1:24">
      <c r="A2206" s="1">
        <v>2205</v>
      </c>
      <c r="B2206" t="s">
        <v>7230</v>
      </c>
      <c r="C2206" s="2">
        <v>42915</v>
      </c>
      <c r="D2206" s="2">
        <v>42921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3" t="str">
        <f>IF(M2206=People!$B$2, People!$A$2, IF(M2206=People!$B$3, People!$A$3, IF(M2206=People!$B$4, People!$A$4, IF(M2206=People!$B$5, People!$A$5, 0))))</f>
        <v>Chuck Magee</v>
      </c>
      <c r="W2206" s="3" t="str">
        <f>IFERROR(VLOOKUP(Orders!$B2206,Returns!$B:$C,2,0),"No")</f>
        <v>No</v>
      </c>
      <c r="X2206" s="3" t="str">
        <f>IFERROR((INDEX(Returns!$C$2:$C$801, MATCH(B2206, Returns!$B$2:$B$801, 0))), "No")</f>
        <v>No</v>
      </c>
    </row>
    <row r="2207" spans="1:24">
      <c r="A2207" s="1">
        <v>2206</v>
      </c>
      <c r="B2207" t="s">
        <v>7231</v>
      </c>
      <c r="C2207" s="2">
        <v>43353</v>
      </c>
      <c r="D2207" s="2">
        <v>43355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  <c r="V2207" s="3" t="str">
        <f>IF(M2207=People!$B$2, People!$A$2, IF(M2207=People!$B$3, People!$A$3, IF(M2207=People!$B$4, People!$A$4, IF(M2207=People!$B$5, People!$A$5, 0))))</f>
        <v>Cassandra Brandow</v>
      </c>
      <c r="W2207" s="3" t="str">
        <f>IFERROR(VLOOKUP(Orders!$B2207,Returns!$B:$C,2,0),"No")</f>
        <v>No</v>
      </c>
      <c r="X2207" s="3" t="str">
        <f>IFERROR((INDEX(Returns!$C$2:$C$801, MATCH(B2207, Returns!$B$2:$B$801, 0))), "No")</f>
        <v>No</v>
      </c>
    </row>
    <row r="2208" spans="1:24">
      <c r="A2208" s="1">
        <v>2207</v>
      </c>
      <c r="B2208" t="s">
        <v>7232</v>
      </c>
      <c r="C2208" s="2">
        <v>42565</v>
      </c>
      <c r="D2208" s="2">
        <v>42571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  <c r="V2208" s="3" t="str">
        <f>IF(M2208=People!$B$2, People!$A$2, IF(M2208=People!$B$3, People!$A$3, IF(M2208=People!$B$4, People!$A$4, IF(M2208=People!$B$5, People!$A$5, 0))))</f>
        <v>Kelly Williams</v>
      </c>
      <c r="W2208" s="3" t="str">
        <f>IFERROR(VLOOKUP(Orders!$B2208,Returns!$B:$C,2,0),"No")</f>
        <v>No</v>
      </c>
      <c r="X2208" s="3" t="str">
        <f>IFERROR((INDEX(Returns!$C$2:$C$801, MATCH(B2208, Returns!$B$2:$B$801, 0))), "No")</f>
        <v>No</v>
      </c>
    </row>
    <row r="2209" spans="1:24">
      <c r="A2209" s="1">
        <v>2208</v>
      </c>
      <c r="B2209" t="s">
        <v>7232</v>
      </c>
      <c r="C2209" s="2">
        <v>42565</v>
      </c>
      <c r="D2209" s="2">
        <v>42571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  <c r="V2209" s="3" t="str">
        <f>IF(M2209=People!$B$2, People!$A$2, IF(M2209=People!$B$3, People!$A$3, IF(M2209=People!$B$4, People!$A$4, IF(M2209=People!$B$5, People!$A$5, 0))))</f>
        <v>Kelly Williams</v>
      </c>
      <c r="W2209" s="3" t="str">
        <f>IFERROR(VLOOKUP(Orders!$B2209,Returns!$B:$C,2,0),"No")</f>
        <v>No</v>
      </c>
      <c r="X2209" s="3" t="str">
        <f>IFERROR((INDEX(Returns!$C$2:$C$801, MATCH(B2209, Returns!$B$2:$B$801, 0))), "No")</f>
        <v>No</v>
      </c>
    </row>
    <row r="2210" spans="1:24">
      <c r="A2210" s="1">
        <v>2209</v>
      </c>
      <c r="B2210" t="s">
        <v>7233</v>
      </c>
      <c r="C2210" s="2">
        <v>42969</v>
      </c>
      <c r="D2210" s="2">
        <v>42973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  <c r="V2210" s="3" t="str">
        <f>IF(M2210=People!$B$2, People!$A$2, IF(M2210=People!$B$3, People!$A$3, IF(M2210=People!$B$4, People!$A$4, IF(M2210=People!$B$5, People!$A$5, 0))))</f>
        <v>Chuck Magee</v>
      </c>
      <c r="W2210" s="3" t="str">
        <f>IFERROR(VLOOKUP(Orders!$B2210,Returns!$B:$C,2,0),"No")</f>
        <v>No</v>
      </c>
      <c r="X2210" s="3" t="str">
        <f>IFERROR((INDEX(Returns!$C$2:$C$801, MATCH(B2210, Returns!$B$2:$B$801, 0))), "No")</f>
        <v>No</v>
      </c>
    </row>
    <row r="2211" spans="1:24">
      <c r="A2211" s="1">
        <v>2210</v>
      </c>
      <c r="B2211" t="s">
        <v>7234</v>
      </c>
      <c r="C2211" s="2">
        <v>42688</v>
      </c>
      <c r="D2211" s="2">
        <v>42690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  <c r="V2211" s="3" t="str">
        <f>IF(M2211=People!$B$2, People!$A$2, IF(M2211=People!$B$3, People!$A$3, IF(M2211=People!$B$4, People!$A$4, IF(M2211=People!$B$5, People!$A$5, 0))))</f>
        <v>Chuck Magee</v>
      </c>
      <c r="W2211" s="3" t="str">
        <f>IFERROR(VLOOKUP(Orders!$B2211,Returns!$B:$C,2,0),"No")</f>
        <v>No</v>
      </c>
      <c r="X2211" s="3" t="str">
        <f>IFERROR((INDEX(Returns!$C$2:$C$801, MATCH(B2211, Returns!$B$2:$B$801, 0))), "No")</f>
        <v>No</v>
      </c>
    </row>
    <row r="2212" spans="1:24">
      <c r="A2212" s="1">
        <v>2211</v>
      </c>
      <c r="B2212" t="s">
        <v>7234</v>
      </c>
      <c r="C2212" s="2">
        <v>42688</v>
      </c>
      <c r="D2212" s="2">
        <v>42690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  <c r="V2212" s="3" t="str">
        <f>IF(M2212=People!$B$2, People!$A$2, IF(M2212=People!$B$3, People!$A$3, IF(M2212=People!$B$4, People!$A$4, IF(M2212=People!$B$5, People!$A$5, 0))))</f>
        <v>Chuck Magee</v>
      </c>
      <c r="W2212" s="3" t="str">
        <f>IFERROR(VLOOKUP(Orders!$B2212,Returns!$B:$C,2,0),"No")</f>
        <v>No</v>
      </c>
      <c r="X2212" s="3" t="str">
        <f>IFERROR((INDEX(Returns!$C$2:$C$801, MATCH(B2212, Returns!$B$2:$B$801, 0))), "No")</f>
        <v>No</v>
      </c>
    </row>
    <row r="2213" spans="1:24">
      <c r="A2213" s="1">
        <v>2212</v>
      </c>
      <c r="B2213" t="s">
        <v>7235</v>
      </c>
      <c r="C2213" s="2">
        <v>43431</v>
      </c>
      <c r="D2213" s="2">
        <v>43434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  <c r="V2213" s="3" t="str">
        <f>IF(M2213=People!$B$2, People!$A$2, IF(M2213=People!$B$3, People!$A$3, IF(M2213=People!$B$4, People!$A$4, IF(M2213=People!$B$5, People!$A$5, 0))))</f>
        <v>Kelly Williams</v>
      </c>
      <c r="W2213" s="3" t="str">
        <f>IFERROR(VLOOKUP(Orders!$B2213,Returns!$B:$C,2,0),"No")</f>
        <v>No</v>
      </c>
      <c r="X2213" s="3" t="str">
        <f>IFERROR((INDEX(Returns!$C$2:$C$801, MATCH(B2213, Returns!$B$2:$B$801, 0))), "No")</f>
        <v>No</v>
      </c>
    </row>
    <row r="2214" spans="1:24">
      <c r="A2214" s="1">
        <v>2213</v>
      </c>
      <c r="B2214" t="s">
        <v>7236</v>
      </c>
      <c r="C2214" s="2">
        <v>43790</v>
      </c>
      <c r="D2214" s="2">
        <v>43794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  <c r="V2214" s="3" t="str">
        <f>IF(M2214=People!$B$2, People!$A$2, IF(M2214=People!$B$3, People!$A$3, IF(M2214=People!$B$4, People!$A$4, IF(M2214=People!$B$5, People!$A$5, 0))))</f>
        <v>Chuck Magee</v>
      </c>
      <c r="W2214" s="3" t="str">
        <f>IFERROR(VLOOKUP(Orders!$B2214,Returns!$B:$C,2,0),"No")</f>
        <v>No</v>
      </c>
      <c r="X2214" s="3" t="str">
        <f>IFERROR((INDEX(Returns!$C$2:$C$801, MATCH(B2214, Returns!$B$2:$B$801, 0))), "No")</f>
        <v>No</v>
      </c>
    </row>
    <row r="2215" spans="1:24">
      <c r="A2215" s="1">
        <v>2214</v>
      </c>
      <c r="B2215" t="s">
        <v>7237</v>
      </c>
      <c r="C2215" s="2">
        <v>43739</v>
      </c>
      <c r="D2215" s="2">
        <v>43740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  <c r="V2215" s="3" t="str">
        <f>IF(M2215=People!$B$2, People!$A$2, IF(M2215=People!$B$3, People!$A$3, IF(M2215=People!$B$4, People!$A$4, IF(M2215=People!$B$5, People!$A$5, 0))))</f>
        <v>Anna Andreadi</v>
      </c>
      <c r="W2215" s="3" t="str">
        <f>IFERROR(VLOOKUP(Orders!$B2215,Returns!$B:$C,2,0),"No")</f>
        <v>No</v>
      </c>
      <c r="X2215" s="3" t="str">
        <f>IFERROR((INDEX(Returns!$C$2:$C$801, MATCH(B2215, Returns!$B$2:$B$801, 0))), "No")</f>
        <v>No</v>
      </c>
    </row>
    <row r="2216" spans="1:24">
      <c r="A2216" s="1">
        <v>2215</v>
      </c>
      <c r="B2216" t="s">
        <v>7237</v>
      </c>
      <c r="C2216" s="2">
        <v>43739</v>
      </c>
      <c r="D2216" s="2">
        <v>43740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  <c r="V2216" s="3" t="str">
        <f>IF(M2216=People!$B$2, People!$A$2, IF(M2216=People!$B$3, People!$A$3, IF(M2216=People!$B$4, People!$A$4, IF(M2216=People!$B$5, People!$A$5, 0))))</f>
        <v>Anna Andreadi</v>
      </c>
      <c r="W2216" s="3" t="str">
        <f>IFERROR(VLOOKUP(Orders!$B2216,Returns!$B:$C,2,0),"No")</f>
        <v>No</v>
      </c>
      <c r="X2216" s="3" t="str">
        <f>IFERROR((INDEX(Returns!$C$2:$C$801, MATCH(B2216, Returns!$B$2:$B$801, 0))), "No")</f>
        <v>No</v>
      </c>
    </row>
    <row r="2217" spans="1:24">
      <c r="A2217" s="1">
        <v>2216</v>
      </c>
      <c r="B2217" t="s">
        <v>7237</v>
      </c>
      <c r="C2217" s="2">
        <v>43739</v>
      </c>
      <c r="D2217" s="2">
        <v>43740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  <c r="V2217" s="3" t="str">
        <f>IF(M2217=People!$B$2, People!$A$2, IF(M2217=People!$B$3, People!$A$3, IF(M2217=People!$B$4, People!$A$4, IF(M2217=People!$B$5, People!$A$5, 0))))</f>
        <v>Anna Andreadi</v>
      </c>
      <c r="W2217" s="3" t="str">
        <f>IFERROR(VLOOKUP(Orders!$B2217,Returns!$B:$C,2,0),"No")</f>
        <v>No</v>
      </c>
      <c r="X2217" s="3" t="str">
        <f>IFERROR((INDEX(Returns!$C$2:$C$801, MATCH(B2217, Returns!$B$2:$B$801, 0))), "No")</f>
        <v>No</v>
      </c>
    </row>
    <row r="2218" spans="1:24">
      <c r="A2218" s="1">
        <v>2217</v>
      </c>
      <c r="B2218" t="s">
        <v>7237</v>
      </c>
      <c r="C2218" s="2">
        <v>43739</v>
      </c>
      <c r="D2218" s="2">
        <v>43740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  <c r="V2218" s="3" t="str">
        <f>IF(M2218=People!$B$2, People!$A$2, IF(M2218=People!$B$3, People!$A$3, IF(M2218=People!$B$4, People!$A$4, IF(M2218=People!$B$5, People!$A$5, 0))))</f>
        <v>Anna Andreadi</v>
      </c>
      <c r="W2218" s="3" t="str">
        <f>IFERROR(VLOOKUP(Orders!$B2218,Returns!$B:$C,2,0),"No")</f>
        <v>No</v>
      </c>
      <c r="X2218" s="3" t="str">
        <f>IFERROR((INDEX(Returns!$C$2:$C$801, MATCH(B2218, Returns!$B$2:$B$801, 0))), "No")</f>
        <v>No</v>
      </c>
    </row>
    <row r="2219" spans="1:24">
      <c r="A2219" s="1">
        <v>2218</v>
      </c>
      <c r="B2219" t="s">
        <v>7238</v>
      </c>
      <c r="C2219" s="2">
        <v>42633</v>
      </c>
      <c r="D2219" s="2">
        <v>42638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  <c r="V2219" s="3" t="str">
        <f>IF(M2219=People!$B$2, People!$A$2, IF(M2219=People!$B$3, People!$A$3, IF(M2219=People!$B$4, People!$A$4, IF(M2219=People!$B$5, People!$A$5, 0))))</f>
        <v>Cassandra Brandow</v>
      </c>
      <c r="W2219" s="3" t="str">
        <f>IFERROR(VLOOKUP(Orders!$B2219,Returns!$B:$C,2,0),"No")</f>
        <v>No</v>
      </c>
      <c r="X2219" s="3" t="str">
        <f>IFERROR((INDEX(Returns!$C$2:$C$801, MATCH(B2219, Returns!$B$2:$B$801, 0))), "No")</f>
        <v>No</v>
      </c>
    </row>
    <row r="2220" spans="1:24">
      <c r="A2220" s="1">
        <v>2219</v>
      </c>
      <c r="B2220" t="s">
        <v>7239</v>
      </c>
      <c r="C2220" s="2">
        <v>43674</v>
      </c>
      <c r="D2220" s="2">
        <v>43678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  <c r="V2220" s="3" t="str">
        <f>IF(M2220=People!$B$2, People!$A$2, IF(M2220=People!$B$3, People!$A$3, IF(M2220=People!$B$4, People!$A$4, IF(M2220=People!$B$5, People!$A$5, 0))))</f>
        <v>Anna Andreadi</v>
      </c>
      <c r="W2220" s="3" t="str">
        <f>IFERROR(VLOOKUP(Orders!$B2220,Returns!$B:$C,2,0),"No")</f>
        <v>No</v>
      </c>
      <c r="X2220" s="3" t="str">
        <f>IFERROR((INDEX(Returns!$C$2:$C$801, MATCH(B2220, Returns!$B$2:$B$801, 0))), "No")</f>
        <v>No</v>
      </c>
    </row>
    <row r="2221" spans="1:24">
      <c r="A2221" s="1">
        <v>2220</v>
      </c>
      <c r="B2221" t="s">
        <v>7239</v>
      </c>
      <c r="C2221" s="2">
        <v>43674</v>
      </c>
      <c r="D2221" s="2">
        <v>43678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  <c r="V2221" s="3" t="str">
        <f>IF(M2221=People!$B$2, People!$A$2, IF(M2221=People!$B$3, People!$A$3, IF(M2221=People!$B$4, People!$A$4, IF(M2221=People!$B$5, People!$A$5, 0))))</f>
        <v>Anna Andreadi</v>
      </c>
      <c r="W2221" s="3" t="str">
        <f>IFERROR(VLOOKUP(Orders!$B2221,Returns!$B:$C,2,0),"No")</f>
        <v>No</v>
      </c>
      <c r="X2221" s="3" t="str">
        <f>IFERROR((INDEX(Returns!$C$2:$C$801, MATCH(B2221, Returns!$B$2:$B$801, 0))), "No")</f>
        <v>No</v>
      </c>
    </row>
    <row r="2222" spans="1:24">
      <c r="A2222" s="1">
        <v>2221</v>
      </c>
      <c r="B2222" t="s">
        <v>7239</v>
      </c>
      <c r="C2222" s="2">
        <v>43674</v>
      </c>
      <c r="D2222" s="2">
        <v>43678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  <c r="V2222" s="3" t="str">
        <f>IF(M2222=People!$B$2, People!$A$2, IF(M2222=People!$B$3, People!$A$3, IF(M2222=People!$B$4, People!$A$4, IF(M2222=People!$B$5, People!$A$5, 0))))</f>
        <v>Anna Andreadi</v>
      </c>
      <c r="W2222" s="3" t="str">
        <f>IFERROR(VLOOKUP(Orders!$B2222,Returns!$B:$C,2,0),"No")</f>
        <v>No</v>
      </c>
      <c r="X2222" s="3" t="str">
        <f>IFERROR((INDEX(Returns!$C$2:$C$801, MATCH(B2222, Returns!$B$2:$B$801, 0))), "No")</f>
        <v>No</v>
      </c>
    </row>
    <row r="2223" spans="1:24">
      <c r="A2223" s="1">
        <v>2222</v>
      </c>
      <c r="B2223" t="s">
        <v>7240</v>
      </c>
      <c r="C2223" s="2">
        <v>43075</v>
      </c>
      <c r="D2223" s="2">
        <v>43075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  <c r="V2223" s="3" t="str">
        <f>IF(M2223=People!$B$2, People!$A$2, IF(M2223=People!$B$3, People!$A$3, IF(M2223=People!$B$4, People!$A$4, IF(M2223=People!$B$5, People!$A$5, 0))))</f>
        <v>Chuck Magee</v>
      </c>
      <c r="W2223" s="3" t="str">
        <f>IFERROR(VLOOKUP(Orders!$B2223,Returns!$B:$C,2,0),"No")</f>
        <v>No</v>
      </c>
      <c r="X2223" s="3" t="str">
        <f>IFERROR((INDEX(Returns!$C$2:$C$801, MATCH(B2223, Returns!$B$2:$B$801, 0))), "No")</f>
        <v>No</v>
      </c>
    </row>
    <row r="2224" spans="1:24">
      <c r="A2224" s="1">
        <v>2223</v>
      </c>
      <c r="B2224" t="s">
        <v>7240</v>
      </c>
      <c r="C2224" s="2">
        <v>43075</v>
      </c>
      <c r="D2224" s="2">
        <v>43075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  <c r="V2224" s="3" t="str">
        <f>IF(M2224=People!$B$2, People!$A$2, IF(M2224=People!$B$3, People!$A$3, IF(M2224=People!$B$4, People!$A$4, IF(M2224=People!$B$5, People!$A$5, 0))))</f>
        <v>Chuck Magee</v>
      </c>
      <c r="W2224" s="3" t="str">
        <f>IFERROR(VLOOKUP(Orders!$B2224,Returns!$B:$C,2,0),"No")</f>
        <v>No</v>
      </c>
      <c r="X2224" s="3" t="str">
        <f>IFERROR((INDEX(Returns!$C$2:$C$801, MATCH(B2224, Returns!$B$2:$B$801, 0))), "No")</f>
        <v>No</v>
      </c>
    </row>
    <row r="2225" spans="1:24">
      <c r="A2225" s="1">
        <v>2224</v>
      </c>
      <c r="B2225" t="s">
        <v>7240</v>
      </c>
      <c r="C2225" s="2">
        <v>43075</v>
      </c>
      <c r="D2225" s="2">
        <v>43075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  <c r="V2225" s="3" t="str">
        <f>IF(M2225=People!$B$2, People!$A$2, IF(M2225=People!$B$3, People!$A$3, IF(M2225=People!$B$4, People!$A$4, IF(M2225=People!$B$5, People!$A$5, 0))))</f>
        <v>Chuck Magee</v>
      </c>
      <c r="W2225" s="3" t="str">
        <f>IFERROR(VLOOKUP(Orders!$B2225,Returns!$B:$C,2,0),"No")</f>
        <v>No</v>
      </c>
      <c r="X2225" s="3" t="str">
        <f>IFERROR((INDEX(Returns!$C$2:$C$801, MATCH(B2225, Returns!$B$2:$B$801, 0))), "No")</f>
        <v>No</v>
      </c>
    </row>
    <row r="2226" spans="1:24">
      <c r="A2226" s="1">
        <v>2225</v>
      </c>
      <c r="B2226" t="s">
        <v>7241</v>
      </c>
      <c r="C2226" s="2">
        <v>43677</v>
      </c>
      <c r="D2226" s="2">
        <v>43682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  <c r="V2226" s="3" t="str">
        <f>IF(M2226=People!$B$2, People!$A$2, IF(M2226=People!$B$3, People!$A$3, IF(M2226=People!$B$4, People!$A$4, IF(M2226=People!$B$5, People!$A$5, 0))))</f>
        <v>Chuck Magee</v>
      </c>
      <c r="W2226" s="3" t="str">
        <f>IFERROR(VLOOKUP(Orders!$B2226,Returns!$B:$C,2,0),"No")</f>
        <v>No</v>
      </c>
      <c r="X2226" s="3" t="str">
        <f>IFERROR((INDEX(Returns!$C$2:$C$801, MATCH(B2226, Returns!$B$2:$B$801, 0))), "No")</f>
        <v>No</v>
      </c>
    </row>
    <row r="2227" spans="1:24">
      <c r="A2227" s="1">
        <v>2226</v>
      </c>
      <c r="B2227" t="s">
        <v>7242</v>
      </c>
      <c r="C2227" s="2">
        <v>43178</v>
      </c>
      <c r="D2227" s="2">
        <v>43180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  <c r="V2227" s="3" t="str">
        <f>IF(M2227=People!$B$2, People!$A$2, IF(M2227=People!$B$3, People!$A$3, IF(M2227=People!$B$4, People!$A$4, IF(M2227=People!$B$5, People!$A$5, 0))))</f>
        <v>Anna Andreadi</v>
      </c>
      <c r="W2227" s="3" t="str">
        <f>IFERROR(VLOOKUP(Orders!$B2227,Returns!$B:$C,2,0),"No")</f>
        <v>No</v>
      </c>
      <c r="X2227" s="3" t="str">
        <f>IFERROR((INDEX(Returns!$C$2:$C$801, MATCH(B2227, Returns!$B$2:$B$801, 0))), "No")</f>
        <v>No</v>
      </c>
    </row>
    <row r="2228" spans="1:24">
      <c r="A2228" s="1">
        <v>2227</v>
      </c>
      <c r="B2228" t="s">
        <v>7243</v>
      </c>
      <c r="C2228" s="2">
        <v>43675</v>
      </c>
      <c r="D2228" s="2">
        <v>43680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  <c r="V2228" s="3" t="str">
        <f>IF(M2228=People!$B$2, People!$A$2, IF(M2228=People!$B$3, People!$A$3, IF(M2228=People!$B$4, People!$A$4, IF(M2228=People!$B$5, People!$A$5, 0))))</f>
        <v>Kelly Williams</v>
      </c>
      <c r="W2228" s="3" t="str">
        <f>IFERROR(VLOOKUP(Orders!$B2228,Returns!$B:$C,2,0),"No")</f>
        <v>No</v>
      </c>
      <c r="X2228" s="3" t="str">
        <f>IFERROR((INDEX(Returns!$C$2:$C$801, MATCH(B2228, Returns!$B$2:$B$801, 0))), "No")</f>
        <v>No</v>
      </c>
    </row>
    <row r="2229" spans="1:24">
      <c r="A2229" s="1">
        <v>2228</v>
      </c>
      <c r="B2229" t="s">
        <v>7243</v>
      </c>
      <c r="C2229" s="2">
        <v>43675</v>
      </c>
      <c r="D2229" s="2">
        <v>43680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  <c r="V2229" s="3" t="str">
        <f>IF(M2229=People!$B$2, People!$A$2, IF(M2229=People!$B$3, People!$A$3, IF(M2229=People!$B$4, People!$A$4, IF(M2229=People!$B$5, People!$A$5, 0))))</f>
        <v>Kelly Williams</v>
      </c>
      <c r="W2229" s="3" t="str">
        <f>IFERROR(VLOOKUP(Orders!$B2229,Returns!$B:$C,2,0),"No")</f>
        <v>No</v>
      </c>
      <c r="X2229" s="3" t="str">
        <f>IFERROR((INDEX(Returns!$C$2:$C$801, MATCH(B2229, Returns!$B$2:$B$801, 0))), "No")</f>
        <v>No</v>
      </c>
    </row>
    <row r="2230" spans="1:24">
      <c r="A2230" s="1">
        <v>2229</v>
      </c>
      <c r="B2230" t="s">
        <v>7244</v>
      </c>
      <c r="C2230" s="2">
        <v>43374</v>
      </c>
      <c r="D2230" s="2">
        <v>43378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  <c r="V2230" s="3" t="str">
        <f>IF(M2230=People!$B$2, People!$A$2, IF(M2230=People!$B$3, People!$A$3, IF(M2230=People!$B$4, People!$A$4, IF(M2230=People!$B$5, People!$A$5, 0))))</f>
        <v>Chuck Magee</v>
      </c>
      <c r="W2230" s="3" t="str">
        <f>IFERROR(VLOOKUP(Orders!$B2230,Returns!$B:$C,2,0),"No")</f>
        <v>No</v>
      </c>
      <c r="X2230" s="3" t="str">
        <f>IFERROR((INDEX(Returns!$C$2:$C$801, MATCH(B2230, Returns!$B$2:$B$801, 0))), "No")</f>
        <v>No</v>
      </c>
    </row>
    <row r="2231" spans="1:24">
      <c r="A2231" s="1">
        <v>2230</v>
      </c>
      <c r="B2231" t="s">
        <v>7245</v>
      </c>
      <c r="C2231" s="2">
        <v>42460</v>
      </c>
      <c r="D2231" s="2">
        <v>42465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  <c r="V2231" s="3" t="str">
        <f>IF(M2231=People!$B$2, People!$A$2, IF(M2231=People!$B$3, People!$A$3, IF(M2231=People!$B$4, People!$A$4, IF(M2231=People!$B$5, People!$A$5, 0))))</f>
        <v>Anna Andreadi</v>
      </c>
      <c r="W2231" s="3" t="str">
        <f>IFERROR(VLOOKUP(Orders!$B2231,Returns!$B:$C,2,0),"No")</f>
        <v>No</v>
      </c>
      <c r="X2231" s="3" t="str">
        <f>IFERROR((INDEX(Returns!$C$2:$C$801, MATCH(B2231, Returns!$B$2:$B$801, 0))), "No")</f>
        <v>No</v>
      </c>
    </row>
    <row r="2232" spans="1:24">
      <c r="A2232" s="1">
        <v>2231</v>
      </c>
      <c r="B2232" t="s">
        <v>7245</v>
      </c>
      <c r="C2232" s="2">
        <v>42460</v>
      </c>
      <c r="D2232" s="2">
        <v>42465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  <c r="V2232" s="3" t="str">
        <f>IF(M2232=People!$B$2, People!$A$2, IF(M2232=People!$B$3, People!$A$3, IF(M2232=People!$B$4, People!$A$4, IF(M2232=People!$B$5, People!$A$5, 0))))</f>
        <v>Anna Andreadi</v>
      </c>
      <c r="W2232" s="3" t="str">
        <f>IFERROR(VLOOKUP(Orders!$B2232,Returns!$B:$C,2,0),"No")</f>
        <v>No</v>
      </c>
      <c r="X2232" s="3" t="str">
        <f>IFERROR((INDEX(Returns!$C$2:$C$801, MATCH(B2232, Returns!$B$2:$B$801, 0))), "No")</f>
        <v>No</v>
      </c>
    </row>
    <row r="2233" spans="1:24">
      <c r="A2233" s="1">
        <v>2232</v>
      </c>
      <c r="B2233" t="s">
        <v>7246</v>
      </c>
      <c r="C2233" s="2">
        <v>43642</v>
      </c>
      <c r="D2233" s="2">
        <v>43647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  <c r="V2233" s="3" t="str">
        <f>IF(M2233=People!$B$2, People!$A$2, IF(M2233=People!$B$3, People!$A$3, IF(M2233=People!$B$4, People!$A$4, IF(M2233=People!$B$5, People!$A$5, 0))))</f>
        <v>Kelly Williams</v>
      </c>
      <c r="W2233" s="3" t="str">
        <f>IFERROR(VLOOKUP(Orders!$B2233,Returns!$B:$C,2,0),"No")</f>
        <v>No</v>
      </c>
      <c r="X2233" s="3" t="str">
        <f>IFERROR((INDEX(Returns!$C$2:$C$801, MATCH(B2233, Returns!$B$2:$B$801, 0))), "No")</f>
        <v>No</v>
      </c>
    </row>
    <row r="2234" spans="1:24">
      <c r="A2234" s="1">
        <v>2233</v>
      </c>
      <c r="B2234" t="s">
        <v>7247</v>
      </c>
      <c r="C2234" s="2">
        <v>43655</v>
      </c>
      <c r="D2234" s="2">
        <v>43660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  <c r="V2234" s="3" t="str">
        <f>IF(M2234=People!$B$2, People!$A$2, IF(M2234=People!$B$3, People!$A$3, IF(M2234=People!$B$4, People!$A$4, IF(M2234=People!$B$5, People!$A$5, 0))))</f>
        <v>Kelly Williams</v>
      </c>
      <c r="W2234" s="3" t="str">
        <f>IFERROR(VLOOKUP(Orders!$B2234,Returns!$B:$C,2,0),"No")</f>
        <v>No</v>
      </c>
      <c r="X2234" s="3" t="str">
        <f>IFERROR((INDEX(Returns!$C$2:$C$801, MATCH(B2234, Returns!$B$2:$B$801, 0))), "No")</f>
        <v>No</v>
      </c>
    </row>
    <row r="2235" spans="1:24">
      <c r="A2235" s="1">
        <v>2234</v>
      </c>
      <c r="B2235" t="s">
        <v>7248</v>
      </c>
      <c r="C2235" s="2">
        <v>43083</v>
      </c>
      <c r="D2235" s="2">
        <v>43085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  <c r="V2235" s="3" t="str">
        <f>IF(M2235=People!$B$2, People!$A$2, IF(M2235=People!$B$3, People!$A$3, IF(M2235=People!$B$4, People!$A$4, IF(M2235=People!$B$5, People!$A$5, 0))))</f>
        <v>Anna Andreadi</v>
      </c>
      <c r="W2235" s="3" t="str">
        <f>IFERROR(VLOOKUP(Orders!$B2235,Returns!$B:$C,2,0),"No")</f>
        <v>No</v>
      </c>
      <c r="X2235" s="3" t="str">
        <f>IFERROR((INDEX(Returns!$C$2:$C$801, MATCH(B2235, Returns!$B$2:$B$801, 0))), "No")</f>
        <v>No</v>
      </c>
    </row>
    <row r="2236" spans="1:24">
      <c r="A2236" s="1">
        <v>2235</v>
      </c>
      <c r="B2236" t="s">
        <v>7249</v>
      </c>
      <c r="C2236" s="2">
        <v>43804</v>
      </c>
      <c r="D2236" s="2">
        <v>43809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  <c r="V2236" s="3" t="str">
        <f>IF(M2236=People!$B$2, People!$A$2, IF(M2236=People!$B$3, People!$A$3, IF(M2236=People!$B$4, People!$A$4, IF(M2236=People!$B$5, People!$A$5, 0))))</f>
        <v>Chuck Magee</v>
      </c>
      <c r="W2236" s="3" t="str">
        <f>IFERROR(VLOOKUP(Orders!$B2236,Returns!$B:$C,2,0),"No")</f>
        <v>No</v>
      </c>
      <c r="X2236" s="3" t="str">
        <f>IFERROR((INDEX(Returns!$C$2:$C$801, MATCH(B2236, Returns!$B$2:$B$801, 0))), "No")</f>
        <v>No</v>
      </c>
    </row>
    <row r="2237" spans="1:24">
      <c r="A2237" s="1">
        <v>2236</v>
      </c>
      <c r="B2237" t="s">
        <v>7250</v>
      </c>
      <c r="C2237" s="2">
        <v>42993</v>
      </c>
      <c r="D2237" s="2">
        <v>42995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  <c r="V2237" s="3" t="str">
        <f>IF(M2237=People!$B$2, People!$A$2, IF(M2237=People!$B$3, People!$A$3, IF(M2237=People!$B$4, People!$A$4, IF(M2237=People!$B$5, People!$A$5, 0))))</f>
        <v>Kelly Williams</v>
      </c>
      <c r="W2237" s="3" t="str">
        <f>IFERROR(VLOOKUP(Orders!$B2237,Returns!$B:$C,2,0),"No")</f>
        <v>No</v>
      </c>
      <c r="X2237" s="3" t="str">
        <f>IFERROR((INDEX(Returns!$C$2:$C$801, MATCH(B2237, Returns!$B$2:$B$801, 0))), "No")</f>
        <v>No</v>
      </c>
    </row>
    <row r="2238" spans="1:24">
      <c r="A2238" s="1">
        <v>2237</v>
      </c>
      <c r="B2238" t="s">
        <v>7250</v>
      </c>
      <c r="C2238" s="2">
        <v>42993</v>
      </c>
      <c r="D2238" s="2">
        <v>42995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  <c r="V2238" s="3" t="str">
        <f>IF(M2238=People!$B$2, People!$A$2, IF(M2238=People!$B$3, People!$A$3, IF(M2238=People!$B$4, People!$A$4, IF(M2238=People!$B$5, People!$A$5, 0))))</f>
        <v>Kelly Williams</v>
      </c>
      <c r="W2238" s="3" t="str">
        <f>IFERROR(VLOOKUP(Orders!$B2238,Returns!$B:$C,2,0),"No")</f>
        <v>No</v>
      </c>
      <c r="X2238" s="3" t="str">
        <f>IFERROR((INDEX(Returns!$C$2:$C$801, MATCH(B2238, Returns!$B$2:$B$801, 0))), "No")</f>
        <v>No</v>
      </c>
    </row>
    <row r="2239" spans="1:24">
      <c r="A2239" s="1">
        <v>2238</v>
      </c>
      <c r="B2239" t="s">
        <v>7251</v>
      </c>
      <c r="C2239" s="2">
        <v>43296</v>
      </c>
      <c r="D2239" s="2">
        <v>43302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  <c r="V2239" s="3" t="str">
        <f>IF(M2239=People!$B$2, People!$A$2, IF(M2239=People!$B$3, People!$A$3, IF(M2239=People!$B$4, People!$A$4, IF(M2239=People!$B$5, People!$A$5, 0))))</f>
        <v>Anna Andreadi</v>
      </c>
      <c r="W2239" s="3" t="str">
        <f>IFERROR(VLOOKUP(Orders!$B2239,Returns!$B:$C,2,0),"No")</f>
        <v>No</v>
      </c>
      <c r="X2239" s="3" t="str">
        <f>IFERROR((INDEX(Returns!$C$2:$C$801, MATCH(B2239, Returns!$B$2:$B$801, 0))), "No")</f>
        <v>No</v>
      </c>
    </row>
    <row r="2240" spans="1:24">
      <c r="A2240" s="1">
        <v>2239</v>
      </c>
      <c r="B2240" t="s">
        <v>7252</v>
      </c>
      <c r="C2240" s="2">
        <v>43575</v>
      </c>
      <c r="D2240" s="2">
        <v>43581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  <c r="V2240" s="3" t="str">
        <f>IF(M2240=People!$B$2, People!$A$2, IF(M2240=People!$B$3, People!$A$3, IF(M2240=People!$B$4, People!$A$4, IF(M2240=People!$B$5, People!$A$5, 0))))</f>
        <v>Kelly Williams</v>
      </c>
      <c r="W2240" s="3" t="str">
        <f>IFERROR(VLOOKUP(Orders!$B2240,Returns!$B:$C,2,0),"No")</f>
        <v>No</v>
      </c>
      <c r="X2240" s="3" t="str">
        <f>IFERROR((INDEX(Returns!$C$2:$C$801, MATCH(B2240, Returns!$B$2:$B$801, 0))), "No")</f>
        <v>No</v>
      </c>
    </row>
    <row r="2241" spans="1:24">
      <c r="A2241" s="1">
        <v>2240</v>
      </c>
      <c r="B2241" t="s">
        <v>7253</v>
      </c>
      <c r="C2241" s="2">
        <v>43419</v>
      </c>
      <c r="D2241" s="2">
        <v>43421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3" t="str">
        <f>IF(M2241=People!$B$2, People!$A$2, IF(M2241=People!$B$3, People!$A$3, IF(M2241=People!$B$4, People!$A$4, IF(M2241=People!$B$5, People!$A$5, 0))))</f>
        <v>Anna Andreadi</v>
      </c>
      <c r="W2241" s="3" t="str">
        <f>IFERROR(VLOOKUP(Orders!$B2241,Returns!$B:$C,2,0),"No")</f>
        <v>No</v>
      </c>
      <c r="X2241" s="3" t="str">
        <f>IFERROR((INDEX(Returns!$C$2:$C$801, MATCH(B2241, Returns!$B$2:$B$801, 0))), "No")</f>
        <v>No</v>
      </c>
    </row>
    <row r="2242" spans="1:24">
      <c r="A2242" s="1">
        <v>2241</v>
      </c>
      <c r="B2242" t="s">
        <v>7253</v>
      </c>
      <c r="C2242" s="2">
        <v>43419</v>
      </c>
      <c r="D2242" s="2">
        <v>43421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  <c r="V2242" s="3" t="str">
        <f>IF(M2242=People!$B$2, People!$A$2, IF(M2242=People!$B$3, People!$A$3, IF(M2242=People!$B$4, People!$A$4, IF(M2242=People!$B$5, People!$A$5, 0))))</f>
        <v>Anna Andreadi</v>
      </c>
      <c r="W2242" s="3" t="str">
        <f>IFERROR(VLOOKUP(Orders!$B2242,Returns!$B:$C,2,0),"No")</f>
        <v>No</v>
      </c>
      <c r="X2242" s="3" t="str">
        <f>IFERROR((INDEX(Returns!$C$2:$C$801, MATCH(B2242, Returns!$B$2:$B$801, 0))), "No")</f>
        <v>No</v>
      </c>
    </row>
    <row r="2243" spans="1:24">
      <c r="A2243" s="1">
        <v>2242</v>
      </c>
      <c r="B2243" t="s">
        <v>7254</v>
      </c>
      <c r="C2243" s="2">
        <v>43430</v>
      </c>
      <c r="D2243" s="2">
        <v>43435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  <c r="V2243" s="3" t="str">
        <f>IF(M2243=People!$B$2, People!$A$2, IF(M2243=People!$B$3, People!$A$3, IF(M2243=People!$B$4, People!$A$4, IF(M2243=People!$B$5, People!$A$5, 0))))</f>
        <v>Chuck Magee</v>
      </c>
      <c r="W2243" s="3" t="str">
        <f>IFERROR(VLOOKUP(Orders!$B2243,Returns!$B:$C,2,0),"No")</f>
        <v>No</v>
      </c>
      <c r="X2243" s="3" t="str">
        <f>IFERROR((INDEX(Returns!$C$2:$C$801, MATCH(B2243, Returns!$B$2:$B$801, 0))), "No")</f>
        <v>No</v>
      </c>
    </row>
    <row r="2244" spans="1:24">
      <c r="A2244" s="1">
        <v>2243</v>
      </c>
      <c r="B2244" t="s">
        <v>6099</v>
      </c>
      <c r="C2244" s="2">
        <v>43790</v>
      </c>
      <c r="D2244" s="2">
        <v>43794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  <c r="V2244" s="3" t="str">
        <f>IF(M2244=People!$B$2, People!$A$2, IF(M2244=People!$B$3, People!$A$3, IF(M2244=People!$B$4, People!$A$4, IF(M2244=People!$B$5, People!$A$5, 0))))</f>
        <v>Anna Andreadi</v>
      </c>
      <c r="W2244" s="3" t="str">
        <f>IFERROR(VLOOKUP(Orders!$B2244,Returns!$B:$C,2,0),"No")</f>
        <v>Yes</v>
      </c>
      <c r="X2244" s="3" t="str">
        <f>IFERROR((INDEX(Returns!$C$2:$C$801, MATCH(B2244, Returns!$B$2:$B$801, 0))), "No")</f>
        <v>Yes</v>
      </c>
    </row>
    <row r="2245" spans="1:24">
      <c r="A2245" s="1">
        <v>2244</v>
      </c>
      <c r="B2245" t="s">
        <v>6099</v>
      </c>
      <c r="C2245" s="2">
        <v>43790</v>
      </c>
      <c r="D2245" s="2">
        <v>43794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  <c r="V2245" s="3" t="str">
        <f>IF(M2245=People!$B$2, People!$A$2, IF(M2245=People!$B$3, People!$A$3, IF(M2245=People!$B$4, People!$A$4, IF(M2245=People!$B$5, People!$A$5, 0))))</f>
        <v>Anna Andreadi</v>
      </c>
      <c r="W2245" s="3" t="str">
        <f>IFERROR(VLOOKUP(Orders!$B2245,Returns!$B:$C,2,0),"No")</f>
        <v>Yes</v>
      </c>
      <c r="X2245" s="3" t="str">
        <f>IFERROR((INDEX(Returns!$C$2:$C$801, MATCH(B2245, Returns!$B$2:$B$801, 0))), "No")</f>
        <v>Yes</v>
      </c>
    </row>
    <row r="2246" spans="1:24">
      <c r="A2246" s="1">
        <v>2245</v>
      </c>
      <c r="B2246" t="s">
        <v>6099</v>
      </c>
      <c r="C2246" s="2">
        <v>43790</v>
      </c>
      <c r="D2246" s="2">
        <v>43794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  <c r="V2246" s="3" t="str">
        <f>IF(M2246=People!$B$2, People!$A$2, IF(M2246=People!$B$3, People!$A$3, IF(M2246=People!$B$4, People!$A$4, IF(M2246=People!$B$5, People!$A$5, 0))))</f>
        <v>Anna Andreadi</v>
      </c>
      <c r="W2246" s="3" t="str">
        <f>IFERROR(VLOOKUP(Orders!$B2246,Returns!$B:$C,2,0),"No")</f>
        <v>Yes</v>
      </c>
      <c r="X2246" s="3" t="str">
        <f>IFERROR((INDEX(Returns!$C$2:$C$801, MATCH(B2246, Returns!$B$2:$B$801, 0))), "No")</f>
        <v>Yes</v>
      </c>
    </row>
    <row r="2247" spans="1:24">
      <c r="A2247" s="1">
        <v>2246</v>
      </c>
      <c r="B2247" t="s">
        <v>6099</v>
      </c>
      <c r="C2247" s="2">
        <v>43790</v>
      </c>
      <c r="D2247" s="2">
        <v>43794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3" t="str">
        <f>IF(M2247=People!$B$2, People!$A$2, IF(M2247=People!$B$3, People!$A$3, IF(M2247=People!$B$4, People!$A$4, IF(M2247=People!$B$5, People!$A$5, 0))))</f>
        <v>Anna Andreadi</v>
      </c>
      <c r="W2247" s="3" t="str">
        <f>IFERROR(VLOOKUP(Orders!$B2247,Returns!$B:$C,2,0),"No")</f>
        <v>Yes</v>
      </c>
      <c r="X2247" s="3" t="str">
        <f>IFERROR((INDEX(Returns!$C$2:$C$801, MATCH(B2247, Returns!$B$2:$B$801, 0))), "No")</f>
        <v>Yes</v>
      </c>
    </row>
    <row r="2248" spans="1:24">
      <c r="A2248" s="1">
        <v>2247</v>
      </c>
      <c r="B2248" t="s">
        <v>6099</v>
      </c>
      <c r="C2248" s="2">
        <v>43790</v>
      </c>
      <c r="D2248" s="2">
        <v>43794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  <c r="V2248" s="3" t="str">
        <f>IF(M2248=People!$B$2, People!$A$2, IF(M2248=People!$B$3, People!$A$3, IF(M2248=People!$B$4, People!$A$4, IF(M2248=People!$B$5, People!$A$5, 0))))</f>
        <v>Anna Andreadi</v>
      </c>
      <c r="W2248" s="3" t="str">
        <f>IFERROR(VLOOKUP(Orders!$B2248,Returns!$B:$C,2,0),"No")</f>
        <v>Yes</v>
      </c>
      <c r="X2248" s="3" t="str">
        <f>IFERROR((INDEX(Returns!$C$2:$C$801, MATCH(B2248, Returns!$B$2:$B$801, 0))), "No")</f>
        <v>Yes</v>
      </c>
    </row>
    <row r="2249" spans="1:24">
      <c r="A2249" s="1">
        <v>2248</v>
      </c>
      <c r="B2249" t="s">
        <v>5990</v>
      </c>
      <c r="C2249" s="2">
        <v>42781</v>
      </c>
      <c r="D2249" s="2">
        <v>42784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  <c r="V2249" s="3" t="str">
        <f>IF(M2249=People!$B$2, People!$A$2, IF(M2249=People!$B$3, People!$A$3, IF(M2249=People!$B$4, People!$A$4, IF(M2249=People!$B$5, People!$A$5, 0))))</f>
        <v>Anna Andreadi</v>
      </c>
      <c r="W2249" s="3" t="str">
        <f>IFERROR(VLOOKUP(Orders!$B2249,Returns!$B:$C,2,0),"No")</f>
        <v>Yes</v>
      </c>
      <c r="X2249" s="3" t="str">
        <f>IFERROR((INDEX(Returns!$C$2:$C$801, MATCH(B2249, Returns!$B$2:$B$801, 0))), "No")</f>
        <v>Yes</v>
      </c>
    </row>
    <row r="2250" spans="1:24">
      <c r="A2250" s="1">
        <v>2249</v>
      </c>
      <c r="B2250" t="s">
        <v>5990</v>
      </c>
      <c r="C2250" s="2">
        <v>42781</v>
      </c>
      <c r="D2250" s="2">
        <v>42784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  <c r="V2250" s="3" t="str">
        <f>IF(M2250=People!$B$2, People!$A$2, IF(M2250=People!$B$3, People!$A$3, IF(M2250=People!$B$4, People!$A$4, IF(M2250=People!$B$5, People!$A$5, 0))))</f>
        <v>Anna Andreadi</v>
      </c>
      <c r="W2250" s="3" t="str">
        <f>IFERROR(VLOOKUP(Orders!$B2250,Returns!$B:$C,2,0),"No")</f>
        <v>Yes</v>
      </c>
      <c r="X2250" s="3" t="str">
        <f>IFERROR((INDEX(Returns!$C$2:$C$801, MATCH(B2250, Returns!$B$2:$B$801, 0))), "No")</f>
        <v>Yes</v>
      </c>
    </row>
    <row r="2251" spans="1:24">
      <c r="A2251" s="1">
        <v>2250</v>
      </c>
      <c r="B2251" t="s">
        <v>5990</v>
      </c>
      <c r="C2251" s="2">
        <v>42781</v>
      </c>
      <c r="D2251" s="2">
        <v>42784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  <c r="V2251" s="3" t="str">
        <f>IF(M2251=People!$B$2, People!$A$2, IF(M2251=People!$B$3, People!$A$3, IF(M2251=People!$B$4, People!$A$4, IF(M2251=People!$B$5, People!$A$5, 0))))</f>
        <v>Anna Andreadi</v>
      </c>
      <c r="W2251" s="3" t="str">
        <f>IFERROR(VLOOKUP(Orders!$B2251,Returns!$B:$C,2,0),"No")</f>
        <v>Yes</v>
      </c>
      <c r="X2251" s="3" t="str">
        <f>IFERROR((INDEX(Returns!$C$2:$C$801, MATCH(B2251, Returns!$B$2:$B$801, 0))), "No")</f>
        <v>Yes</v>
      </c>
    </row>
    <row r="2252" spans="1:24">
      <c r="A2252" s="1">
        <v>2251</v>
      </c>
      <c r="B2252" t="s">
        <v>5990</v>
      </c>
      <c r="C2252" s="2">
        <v>42781</v>
      </c>
      <c r="D2252" s="2">
        <v>42784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  <c r="V2252" s="3" t="str">
        <f>IF(M2252=People!$B$2, People!$A$2, IF(M2252=People!$B$3, People!$A$3, IF(M2252=People!$B$4, People!$A$4, IF(M2252=People!$B$5, People!$A$5, 0))))</f>
        <v>Anna Andreadi</v>
      </c>
      <c r="W2252" s="3" t="str">
        <f>IFERROR(VLOOKUP(Orders!$B2252,Returns!$B:$C,2,0),"No")</f>
        <v>Yes</v>
      </c>
      <c r="X2252" s="3" t="str">
        <f>IFERROR((INDEX(Returns!$C$2:$C$801, MATCH(B2252, Returns!$B$2:$B$801, 0))), "No")</f>
        <v>Yes</v>
      </c>
    </row>
    <row r="2253" spans="1:24">
      <c r="A2253" s="1">
        <v>2252</v>
      </c>
      <c r="B2253" t="s">
        <v>5990</v>
      </c>
      <c r="C2253" s="2">
        <v>42781</v>
      </c>
      <c r="D2253" s="2">
        <v>42784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3" t="str">
        <f>IF(M2253=People!$B$2, People!$A$2, IF(M2253=People!$B$3, People!$A$3, IF(M2253=People!$B$4, People!$A$4, IF(M2253=People!$B$5, People!$A$5, 0))))</f>
        <v>Anna Andreadi</v>
      </c>
      <c r="W2253" s="3" t="str">
        <f>IFERROR(VLOOKUP(Orders!$B2253,Returns!$B:$C,2,0),"No")</f>
        <v>Yes</v>
      </c>
      <c r="X2253" s="3" t="str">
        <f>IFERROR((INDEX(Returns!$C$2:$C$801, MATCH(B2253, Returns!$B$2:$B$801, 0))), "No")</f>
        <v>Yes</v>
      </c>
    </row>
    <row r="2254" spans="1:24">
      <c r="A2254" s="1">
        <v>2253</v>
      </c>
      <c r="B2254" t="s">
        <v>7255</v>
      </c>
      <c r="C2254" s="2">
        <v>43205</v>
      </c>
      <c r="D2254" s="2">
        <v>43207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3" t="str">
        <f>IF(M2254=People!$B$2, People!$A$2, IF(M2254=People!$B$3, People!$A$3, IF(M2254=People!$B$4, People!$A$4, IF(M2254=People!$B$5, People!$A$5, 0))))</f>
        <v>Anna Andreadi</v>
      </c>
      <c r="W2254" s="3" t="str">
        <f>IFERROR(VLOOKUP(Orders!$B2254,Returns!$B:$C,2,0),"No")</f>
        <v>No</v>
      </c>
      <c r="X2254" s="3" t="str">
        <f>IFERROR((INDEX(Returns!$C$2:$C$801, MATCH(B2254, Returns!$B$2:$B$801, 0))), "No")</f>
        <v>No</v>
      </c>
    </row>
    <row r="2255" spans="1:24">
      <c r="A2255" s="1">
        <v>2254</v>
      </c>
      <c r="B2255" t="s">
        <v>7256</v>
      </c>
      <c r="C2255" s="2">
        <v>43006</v>
      </c>
      <c r="D2255" s="2">
        <v>43009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  <c r="V2255" s="3" t="str">
        <f>IF(M2255=People!$B$2, People!$A$2, IF(M2255=People!$B$3, People!$A$3, IF(M2255=People!$B$4, People!$A$4, IF(M2255=People!$B$5, People!$A$5, 0))))</f>
        <v>Anna Andreadi</v>
      </c>
      <c r="W2255" s="3" t="str">
        <f>IFERROR(VLOOKUP(Orders!$B2255,Returns!$B:$C,2,0),"No")</f>
        <v>No</v>
      </c>
      <c r="X2255" s="3" t="str">
        <f>IFERROR((INDEX(Returns!$C$2:$C$801, MATCH(B2255, Returns!$B$2:$B$801, 0))), "No")</f>
        <v>No</v>
      </c>
    </row>
    <row r="2256" spans="1:24">
      <c r="A2256" s="1">
        <v>2255</v>
      </c>
      <c r="B2256" t="s">
        <v>7256</v>
      </c>
      <c r="C2256" s="2">
        <v>43006</v>
      </c>
      <c r="D2256" s="2">
        <v>43009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  <c r="V2256" s="3" t="str">
        <f>IF(M2256=People!$B$2, People!$A$2, IF(M2256=People!$B$3, People!$A$3, IF(M2256=People!$B$4, People!$A$4, IF(M2256=People!$B$5, People!$A$5, 0))))</f>
        <v>Anna Andreadi</v>
      </c>
      <c r="W2256" s="3" t="str">
        <f>IFERROR(VLOOKUP(Orders!$B2256,Returns!$B:$C,2,0),"No")</f>
        <v>No</v>
      </c>
      <c r="X2256" s="3" t="str">
        <f>IFERROR((INDEX(Returns!$C$2:$C$801, MATCH(B2256, Returns!$B$2:$B$801, 0))), "No")</f>
        <v>No</v>
      </c>
    </row>
    <row r="2257" spans="1:24">
      <c r="A2257" s="1">
        <v>2256</v>
      </c>
      <c r="B2257" t="s">
        <v>7257</v>
      </c>
      <c r="C2257" s="2">
        <v>43360</v>
      </c>
      <c r="D2257" s="2">
        <v>43365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  <c r="V2257" s="3" t="str">
        <f>IF(M2257=People!$B$2, People!$A$2, IF(M2257=People!$B$3, People!$A$3, IF(M2257=People!$B$4, People!$A$4, IF(M2257=People!$B$5, People!$A$5, 0))))</f>
        <v>Chuck Magee</v>
      </c>
      <c r="W2257" s="3" t="str">
        <f>IFERROR(VLOOKUP(Orders!$B2257,Returns!$B:$C,2,0),"No")</f>
        <v>No</v>
      </c>
      <c r="X2257" s="3" t="str">
        <f>IFERROR((INDEX(Returns!$C$2:$C$801, MATCH(B2257, Returns!$B$2:$B$801, 0))), "No")</f>
        <v>No</v>
      </c>
    </row>
    <row r="2258" spans="1:24">
      <c r="A2258" s="1">
        <v>2257</v>
      </c>
      <c r="B2258" t="s">
        <v>7257</v>
      </c>
      <c r="C2258" s="2">
        <v>43360</v>
      </c>
      <c r="D2258" s="2">
        <v>43365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  <c r="V2258" s="3" t="str">
        <f>IF(M2258=People!$B$2, People!$A$2, IF(M2258=People!$B$3, People!$A$3, IF(M2258=People!$B$4, People!$A$4, IF(M2258=People!$B$5, People!$A$5, 0))))</f>
        <v>Chuck Magee</v>
      </c>
      <c r="W2258" s="3" t="str">
        <f>IFERROR(VLOOKUP(Orders!$B2258,Returns!$B:$C,2,0),"No")</f>
        <v>No</v>
      </c>
      <c r="X2258" s="3" t="str">
        <f>IFERROR((INDEX(Returns!$C$2:$C$801, MATCH(B2258, Returns!$B$2:$B$801, 0))), "No")</f>
        <v>No</v>
      </c>
    </row>
    <row r="2259" spans="1:24">
      <c r="A2259" s="1">
        <v>2258</v>
      </c>
      <c r="B2259" t="s">
        <v>7258</v>
      </c>
      <c r="C2259" s="2">
        <v>43632</v>
      </c>
      <c r="D2259" s="2">
        <v>43635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  <c r="V2259" s="3" t="str">
        <f>IF(M2259=People!$B$2, People!$A$2, IF(M2259=People!$B$3, People!$A$3, IF(M2259=People!$B$4, People!$A$4, IF(M2259=People!$B$5, People!$A$5, 0))))</f>
        <v>Anna Andreadi</v>
      </c>
      <c r="W2259" s="3" t="str">
        <f>IFERROR(VLOOKUP(Orders!$B2259,Returns!$B:$C,2,0),"No")</f>
        <v>No</v>
      </c>
      <c r="X2259" s="3" t="str">
        <f>IFERROR((INDEX(Returns!$C$2:$C$801, MATCH(B2259, Returns!$B$2:$B$801, 0))), "No")</f>
        <v>No</v>
      </c>
    </row>
    <row r="2260" spans="1:24">
      <c r="A2260" s="1">
        <v>2259</v>
      </c>
      <c r="B2260" t="s">
        <v>7258</v>
      </c>
      <c r="C2260" s="2">
        <v>43632</v>
      </c>
      <c r="D2260" s="2">
        <v>43635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  <c r="V2260" s="3" t="str">
        <f>IF(M2260=People!$B$2, People!$A$2, IF(M2260=People!$B$3, People!$A$3, IF(M2260=People!$B$4, People!$A$4, IF(M2260=People!$B$5, People!$A$5, 0))))</f>
        <v>Anna Andreadi</v>
      </c>
      <c r="W2260" s="3" t="str">
        <f>IFERROR(VLOOKUP(Orders!$B2260,Returns!$B:$C,2,0),"No")</f>
        <v>No</v>
      </c>
      <c r="X2260" s="3" t="str">
        <f>IFERROR((INDEX(Returns!$C$2:$C$801, MATCH(B2260, Returns!$B$2:$B$801, 0))), "No")</f>
        <v>No</v>
      </c>
    </row>
    <row r="2261" spans="1:24">
      <c r="A2261" s="1">
        <v>2260</v>
      </c>
      <c r="B2261" t="s">
        <v>7259</v>
      </c>
      <c r="C2261" s="2">
        <v>43047</v>
      </c>
      <c r="D2261" s="2">
        <v>43049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  <c r="V2261" s="3" t="str">
        <f>IF(M2261=People!$B$2, People!$A$2, IF(M2261=People!$B$3, People!$A$3, IF(M2261=People!$B$4, People!$A$4, IF(M2261=People!$B$5, People!$A$5, 0))))</f>
        <v>Anna Andreadi</v>
      </c>
      <c r="W2261" s="3" t="str">
        <f>IFERROR(VLOOKUP(Orders!$B2261,Returns!$B:$C,2,0),"No")</f>
        <v>No</v>
      </c>
      <c r="X2261" s="3" t="str">
        <f>IFERROR((INDEX(Returns!$C$2:$C$801, MATCH(B2261, Returns!$B$2:$B$801, 0))), "No")</f>
        <v>No</v>
      </c>
    </row>
    <row r="2262" spans="1:24">
      <c r="A2262" s="1">
        <v>2261</v>
      </c>
      <c r="B2262" t="s">
        <v>7259</v>
      </c>
      <c r="C2262" s="2">
        <v>43047</v>
      </c>
      <c r="D2262" s="2">
        <v>43049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  <c r="V2262" s="3" t="str">
        <f>IF(M2262=People!$B$2, People!$A$2, IF(M2262=People!$B$3, People!$A$3, IF(M2262=People!$B$4, People!$A$4, IF(M2262=People!$B$5, People!$A$5, 0))))</f>
        <v>Anna Andreadi</v>
      </c>
      <c r="W2262" s="3" t="str">
        <f>IFERROR(VLOOKUP(Orders!$B2262,Returns!$B:$C,2,0),"No")</f>
        <v>No</v>
      </c>
      <c r="X2262" s="3" t="str">
        <f>IFERROR((INDEX(Returns!$C$2:$C$801, MATCH(B2262, Returns!$B$2:$B$801, 0))), "No")</f>
        <v>No</v>
      </c>
    </row>
    <row r="2263" spans="1:24">
      <c r="A2263" s="1">
        <v>2262</v>
      </c>
      <c r="B2263" t="s">
        <v>7260</v>
      </c>
      <c r="C2263" s="2">
        <v>43087</v>
      </c>
      <c r="D2263" s="2">
        <v>43087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  <c r="V2263" s="3" t="str">
        <f>IF(M2263=People!$B$2, People!$A$2, IF(M2263=People!$B$3, People!$A$3, IF(M2263=People!$B$4, People!$A$4, IF(M2263=People!$B$5, People!$A$5, 0))))</f>
        <v>Chuck Magee</v>
      </c>
      <c r="W2263" s="3" t="str">
        <f>IFERROR(VLOOKUP(Orders!$B2263,Returns!$B:$C,2,0),"No")</f>
        <v>No</v>
      </c>
      <c r="X2263" s="3" t="str">
        <f>IFERROR((INDEX(Returns!$C$2:$C$801, MATCH(B2263, Returns!$B$2:$B$801, 0))), "No")</f>
        <v>No</v>
      </c>
    </row>
    <row r="2264" spans="1:24">
      <c r="A2264" s="1">
        <v>2263</v>
      </c>
      <c r="B2264" t="s">
        <v>7261</v>
      </c>
      <c r="C2264" s="2">
        <v>43502</v>
      </c>
      <c r="D2264" s="2">
        <v>43505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  <c r="V2264" s="3" t="str">
        <f>IF(M2264=People!$B$2, People!$A$2, IF(M2264=People!$B$3, People!$A$3, IF(M2264=People!$B$4, People!$A$4, IF(M2264=People!$B$5, People!$A$5, 0))))</f>
        <v>Cassandra Brandow</v>
      </c>
      <c r="W2264" s="3" t="str">
        <f>IFERROR(VLOOKUP(Orders!$B2264,Returns!$B:$C,2,0),"No")</f>
        <v>No</v>
      </c>
      <c r="X2264" s="3" t="str">
        <f>IFERROR((INDEX(Returns!$C$2:$C$801, MATCH(B2264, Returns!$B$2:$B$801, 0))), "No")</f>
        <v>No</v>
      </c>
    </row>
    <row r="2265" spans="1:24">
      <c r="A2265" s="1">
        <v>2264</v>
      </c>
      <c r="B2265" t="s">
        <v>7262</v>
      </c>
      <c r="C2265" s="2">
        <v>43418</v>
      </c>
      <c r="D2265" s="2">
        <v>43420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  <c r="V2265" s="3" t="str">
        <f>IF(M2265=People!$B$2, People!$A$2, IF(M2265=People!$B$3, People!$A$3, IF(M2265=People!$B$4, People!$A$4, IF(M2265=People!$B$5, People!$A$5, 0))))</f>
        <v>Cassandra Brandow</v>
      </c>
      <c r="W2265" s="3" t="str">
        <f>IFERROR(VLOOKUP(Orders!$B2265,Returns!$B:$C,2,0),"No")</f>
        <v>No</v>
      </c>
      <c r="X2265" s="3" t="str">
        <f>IFERROR((INDEX(Returns!$C$2:$C$801, MATCH(B2265, Returns!$B$2:$B$801, 0))), "No")</f>
        <v>No</v>
      </c>
    </row>
    <row r="2266" spans="1:24">
      <c r="A2266" s="1">
        <v>2265</v>
      </c>
      <c r="B2266" t="s">
        <v>7262</v>
      </c>
      <c r="C2266" s="2">
        <v>43418</v>
      </c>
      <c r="D2266" s="2">
        <v>43420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  <c r="V2266" s="3" t="str">
        <f>IF(M2266=People!$B$2, People!$A$2, IF(M2266=People!$B$3, People!$A$3, IF(M2266=People!$B$4, People!$A$4, IF(M2266=People!$B$5, People!$A$5, 0))))</f>
        <v>Cassandra Brandow</v>
      </c>
      <c r="W2266" s="3" t="str">
        <f>IFERROR(VLOOKUP(Orders!$B2266,Returns!$B:$C,2,0),"No")</f>
        <v>No</v>
      </c>
      <c r="X2266" s="3" t="str">
        <f>IFERROR((INDEX(Returns!$C$2:$C$801, MATCH(B2266, Returns!$B$2:$B$801, 0))), "No")</f>
        <v>No</v>
      </c>
    </row>
    <row r="2267" spans="1:24">
      <c r="A2267" s="1">
        <v>2266</v>
      </c>
      <c r="B2267" t="s">
        <v>7262</v>
      </c>
      <c r="C2267" s="2">
        <v>43418</v>
      </c>
      <c r="D2267" s="2">
        <v>43420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  <c r="V2267" s="3" t="str">
        <f>IF(M2267=People!$B$2, People!$A$2, IF(M2267=People!$B$3, People!$A$3, IF(M2267=People!$B$4, People!$A$4, IF(M2267=People!$B$5, People!$A$5, 0))))</f>
        <v>Cassandra Brandow</v>
      </c>
      <c r="W2267" s="3" t="str">
        <f>IFERROR(VLOOKUP(Orders!$B2267,Returns!$B:$C,2,0),"No")</f>
        <v>No</v>
      </c>
      <c r="X2267" s="3" t="str">
        <f>IFERROR((INDEX(Returns!$C$2:$C$801, MATCH(B2267, Returns!$B$2:$B$801, 0))), "No")</f>
        <v>No</v>
      </c>
    </row>
    <row r="2268" spans="1:24">
      <c r="A2268" s="1">
        <v>2267</v>
      </c>
      <c r="B2268" t="s">
        <v>7263</v>
      </c>
      <c r="C2268" s="2">
        <v>43750</v>
      </c>
      <c r="D2268" s="2">
        <v>43750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  <c r="V2268" s="3" t="str">
        <f>IF(M2268=People!$B$2, People!$A$2, IF(M2268=People!$B$3, People!$A$3, IF(M2268=People!$B$4, People!$A$4, IF(M2268=People!$B$5, People!$A$5, 0))))</f>
        <v>Cassandra Brandow</v>
      </c>
      <c r="W2268" s="3" t="str">
        <f>IFERROR(VLOOKUP(Orders!$B2268,Returns!$B:$C,2,0),"No")</f>
        <v>No</v>
      </c>
      <c r="X2268" s="3" t="str">
        <f>IFERROR((INDEX(Returns!$C$2:$C$801, MATCH(B2268, Returns!$B$2:$B$801, 0))), "No")</f>
        <v>No</v>
      </c>
    </row>
    <row r="2269" spans="1:24">
      <c r="A2269" s="1">
        <v>2268</v>
      </c>
      <c r="B2269" t="s">
        <v>7264</v>
      </c>
      <c r="C2269" s="2">
        <v>43725</v>
      </c>
      <c r="D2269" s="2">
        <v>43725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  <c r="V2269" s="3" t="str">
        <f>IF(M2269=People!$B$2, People!$A$2, IF(M2269=People!$B$3, People!$A$3, IF(M2269=People!$B$4, People!$A$4, IF(M2269=People!$B$5, People!$A$5, 0))))</f>
        <v>Anna Andreadi</v>
      </c>
      <c r="W2269" s="3" t="str">
        <f>IFERROR(VLOOKUP(Orders!$B2269,Returns!$B:$C,2,0),"No")</f>
        <v>No</v>
      </c>
      <c r="X2269" s="3" t="str">
        <f>IFERROR((INDEX(Returns!$C$2:$C$801, MATCH(B2269, Returns!$B$2:$B$801, 0))), "No")</f>
        <v>No</v>
      </c>
    </row>
    <row r="2270" spans="1:24">
      <c r="A2270" s="1">
        <v>2269</v>
      </c>
      <c r="B2270" t="s">
        <v>7265</v>
      </c>
      <c r="C2270" s="2">
        <v>43819</v>
      </c>
      <c r="D2270" s="2">
        <v>43825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  <c r="V2270" s="3" t="str">
        <f>IF(M2270=People!$B$2, People!$A$2, IF(M2270=People!$B$3, People!$A$3, IF(M2270=People!$B$4, People!$A$4, IF(M2270=People!$B$5, People!$A$5, 0))))</f>
        <v>Chuck Magee</v>
      </c>
      <c r="W2270" s="3" t="str">
        <f>IFERROR(VLOOKUP(Orders!$B2270,Returns!$B:$C,2,0),"No")</f>
        <v>No</v>
      </c>
      <c r="X2270" s="3" t="str">
        <f>IFERROR((INDEX(Returns!$C$2:$C$801, MATCH(B2270, Returns!$B$2:$B$801, 0))), "No")</f>
        <v>No</v>
      </c>
    </row>
    <row r="2271" spans="1:24">
      <c r="A2271" s="1">
        <v>2270</v>
      </c>
      <c r="B2271" t="s">
        <v>7265</v>
      </c>
      <c r="C2271" s="2">
        <v>43819</v>
      </c>
      <c r="D2271" s="2">
        <v>43825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  <c r="V2271" s="3" t="str">
        <f>IF(M2271=People!$B$2, People!$A$2, IF(M2271=People!$B$3, People!$A$3, IF(M2271=People!$B$4, People!$A$4, IF(M2271=People!$B$5, People!$A$5, 0))))</f>
        <v>Chuck Magee</v>
      </c>
      <c r="W2271" s="3" t="str">
        <f>IFERROR(VLOOKUP(Orders!$B2271,Returns!$B:$C,2,0),"No")</f>
        <v>No</v>
      </c>
      <c r="X2271" s="3" t="str">
        <f>IFERROR((INDEX(Returns!$C$2:$C$801, MATCH(B2271, Returns!$B$2:$B$801, 0))), "No")</f>
        <v>No</v>
      </c>
    </row>
    <row r="2272" spans="1:24">
      <c r="A2272" s="1">
        <v>2271</v>
      </c>
      <c r="B2272" t="s">
        <v>7266</v>
      </c>
      <c r="C2272" s="2">
        <v>43801</v>
      </c>
      <c r="D2272" s="2">
        <v>43806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  <c r="V2272" s="3" t="str">
        <f>IF(M2272=People!$B$2, People!$A$2, IF(M2272=People!$B$3, People!$A$3, IF(M2272=People!$B$4, People!$A$4, IF(M2272=People!$B$5, People!$A$5, 0))))</f>
        <v>Cassandra Brandow</v>
      </c>
      <c r="W2272" s="3" t="str">
        <f>IFERROR(VLOOKUP(Orders!$B2272,Returns!$B:$C,2,0),"No")</f>
        <v>No</v>
      </c>
      <c r="X2272" s="3" t="str">
        <f>IFERROR((INDEX(Returns!$C$2:$C$801, MATCH(B2272, Returns!$B$2:$B$801, 0))), "No")</f>
        <v>No</v>
      </c>
    </row>
    <row r="2273" spans="1:24">
      <c r="A2273" s="1">
        <v>2272</v>
      </c>
      <c r="B2273" t="s">
        <v>7267</v>
      </c>
      <c r="C2273" s="2">
        <v>42999</v>
      </c>
      <c r="D2273" s="2">
        <v>43005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  <c r="V2273" s="3" t="str">
        <f>IF(M2273=People!$B$2, People!$A$2, IF(M2273=People!$B$3, People!$A$3, IF(M2273=People!$B$4, People!$A$4, IF(M2273=People!$B$5, People!$A$5, 0))))</f>
        <v>Anna Andreadi</v>
      </c>
      <c r="W2273" s="3" t="str">
        <f>IFERROR(VLOOKUP(Orders!$B2273,Returns!$B:$C,2,0),"No")</f>
        <v>No</v>
      </c>
      <c r="X2273" s="3" t="str">
        <f>IFERROR((INDEX(Returns!$C$2:$C$801, MATCH(B2273, Returns!$B$2:$B$801, 0))), "No")</f>
        <v>No</v>
      </c>
    </row>
    <row r="2274" spans="1:24">
      <c r="A2274" s="1">
        <v>2273</v>
      </c>
      <c r="B2274" t="s">
        <v>7268</v>
      </c>
      <c r="C2274" s="2">
        <v>42800</v>
      </c>
      <c r="D2274" s="2">
        <v>42805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  <c r="V2274" s="3" t="str">
        <f>IF(M2274=People!$B$2, People!$A$2, IF(M2274=People!$B$3, People!$A$3, IF(M2274=People!$B$4, People!$A$4, IF(M2274=People!$B$5, People!$A$5, 0))))</f>
        <v>Anna Andreadi</v>
      </c>
      <c r="W2274" s="3" t="str">
        <f>IFERROR(VLOOKUP(Orders!$B2274,Returns!$B:$C,2,0),"No")</f>
        <v>No</v>
      </c>
      <c r="X2274" s="3" t="str">
        <f>IFERROR((INDEX(Returns!$C$2:$C$801, MATCH(B2274, Returns!$B$2:$B$801, 0))), "No")</f>
        <v>No</v>
      </c>
    </row>
    <row r="2275" spans="1:24">
      <c r="A2275" s="1">
        <v>2274</v>
      </c>
      <c r="B2275" t="s">
        <v>7268</v>
      </c>
      <c r="C2275" s="2">
        <v>42800</v>
      </c>
      <c r="D2275" s="2">
        <v>42805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  <c r="V2275" s="3" t="str">
        <f>IF(M2275=People!$B$2, People!$A$2, IF(M2275=People!$B$3, People!$A$3, IF(M2275=People!$B$4, People!$A$4, IF(M2275=People!$B$5, People!$A$5, 0))))</f>
        <v>Anna Andreadi</v>
      </c>
      <c r="W2275" s="3" t="str">
        <f>IFERROR(VLOOKUP(Orders!$B2275,Returns!$B:$C,2,0),"No")</f>
        <v>No</v>
      </c>
      <c r="X2275" s="3" t="str">
        <f>IFERROR((INDEX(Returns!$C$2:$C$801, MATCH(B2275, Returns!$B$2:$B$801, 0))), "No")</f>
        <v>No</v>
      </c>
    </row>
    <row r="2276" spans="1:24">
      <c r="A2276" s="1">
        <v>2275</v>
      </c>
      <c r="B2276" t="s">
        <v>7269</v>
      </c>
      <c r="C2276" s="2">
        <v>42646</v>
      </c>
      <c r="D2276" s="2">
        <v>42651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  <c r="V2276" s="3" t="str">
        <f>IF(M2276=People!$B$2, People!$A$2, IF(M2276=People!$B$3, People!$A$3, IF(M2276=People!$B$4, People!$A$4, IF(M2276=People!$B$5, People!$A$5, 0))))</f>
        <v>Anna Andreadi</v>
      </c>
      <c r="W2276" s="3" t="str">
        <f>IFERROR(VLOOKUP(Orders!$B2276,Returns!$B:$C,2,0),"No")</f>
        <v>No</v>
      </c>
      <c r="X2276" s="3" t="str">
        <f>IFERROR((INDEX(Returns!$C$2:$C$801, MATCH(B2276, Returns!$B$2:$B$801, 0))), "No")</f>
        <v>No</v>
      </c>
    </row>
    <row r="2277" spans="1:24">
      <c r="A2277" s="1">
        <v>2276</v>
      </c>
      <c r="B2277" t="s">
        <v>7269</v>
      </c>
      <c r="C2277" s="2">
        <v>42646</v>
      </c>
      <c r="D2277" s="2">
        <v>42651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  <c r="V2277" s="3" t="str">
        <f>IF(M2277=People!$B$2, People!$A$2, IF(M2277=People!$B$3, People!$A$3, IF(M2277=People!$B$4, People!$A$4, IF(M2277=People!$B$5, People!$A$5, 0))))</f>
        <v>Anna Andreadi</v>
      </c>
      <c r="W2277" s="3" t="str">
        <f>IFERROR(VLOOKUP(Orders!$B2277,Returns!$B:$C,2,0),"No")</f>
        <v>No</v>
      </c>
      <c r="X2277" s="3" t="str">
        <f>IFERROR((INDEX(Returns!$C$2:$C$801, MATCH(B2277, Returns!$B$2:$B$801, 0))), "No")</f>
        <v>No</v>
      </c>
    </row>
    <row r="2278" spans="1:24">
      <c r="A2278" s="1">
        <v>2277</v>
      </c>
      <c r="B2278" t="s">
        <v>7270</v>
      </c>
      <c r="C2278" s="2">
        <v>42548</v>
      </c>
      <c r="D2278" s="2">
        <v>42552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  <c r="V2278" s="3" t="str">
        <f>IF(M2278=People!$B$2, People!$A$2, IF(M2278=People!$B$3, People!$A$3, IF(M2278=People!$B$4, People!$A$4, IF(M2278=People!$B$5, People!$A$5, 0))))</f>
        <v>Cassandra Brandow</v>
      </c>
      <c r="W2278" s="3" t="str">
        <f>IFERROR(VLOOKUP(Orders!$B2278,Returns!$B:$C,2,0),"No")</f>
        <v>No</v>
      </c>
      <c r="X2278" s="3" t="str">
        <f>IFERROR((INDEX(Returns!$C$2:$C$801, MATCH(B2278, Returns!$B$2:$B$801, 0))), "No")</f>
        <v>No</v>
      </c>
    </row>
    <row r="2279" spans="1:24">
      <c r="A2279" s="1">
        <v>2278</v>
      </c>
      <c r="B2279" t="s">
        <v>7270</v>
      </c>
      <c r="C2279" s="2">
        <v>42548</v>
      </c>
      <c r="D2279" s="2">
        <v>42552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  <c r="V2279" s="3" t="str">
        <f>IF(M2279=People!$B$2, People!$A$2, IF(M2279=People!$B$3, People!$A$3, IF(M2279=People!$B$4, People!$A$4, IF(M2279=People!$B$5, People!$A$5, 0))))</f>
        <v>Cassandra Brandow</v>
      </c>
      <c r="W2279" s="3" t="str">
        <f>IFERROR(VLOOKUP(Orders!$B2279,Returns!$B:$C,2,0),"No")</f>
        <v>No</v>
      </c>
      <c r="X2279" s="3" t="str">
        <f>IFERROR((INDEX(Returns!$C$2:$C$801, MATCH(B2279, Returns!$B$2:$B$801, 0))), "No")</f>
        <v>No</v>
      </c>
    </row>
    <row r="2280" spans="1:24">
      <c r="A2280" s="1">
        <v>2279</v>
      </c>
      <c r="B2280" t="s">
        <v>7270</v>
      </c>
      <c r="C2280" s="2">
        <v>42548</v>
      </c>
      <c r="D2280" s="2">
        <v>42552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  <c r="V2280" s="3" t="str">
        <f>IF(M2280=People!$B$2, People!$A$2, IF(M2280=People!$B$3, People!$A$3, IF(M2280=People!$B$4, People!$A$4, IF(M2280=People!$B$5, People!$A$5, 0))))</f>
        <v>Cassandra Brandow</v>
      </c>
      <c r="W2280" s="3" t="str">
        <f>IFERROR(VLOOKUP(Orders!$B2280,Returns!$B:$C,2,0),"No")</f>
        <v>No</v>
      </c>
      <c r="X2280" s="3" t="str">
        <f>IFERROR((INDEX(Returns!$C$2:$C$801, MATCH(B2280, Returns!$B$2:$B$801, 0))), "No")</f>
        <v>No</v>
      </c>
    </row>
    <row r="2281" spans="1:24">
      <c r="A2281" s="1">
        <v>2280</v>
      </c>
      <c r="B2281" t="s">
        <v>7271</v>
      </c>
      <c r="C2281" s="2">
        <v>43768</v>
      </c>
      <c r="D2281" s="2">
        <v>43771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  <c r="V2281" s="3" t="str">
        <f>IF(M2281=People!$B$2, People!$A$2, IF(M2281=People!$B$3, People!$A$3, IF(M2281=People!$B$4, People!$A$4, IF(M2281=People!$B$5, People!$A$5, 0))))</f>
        <v>Anna Andreadi</v>
      </c>
      <c r="W2281" s="3" t="str">
        <f>IFERROR(VLOOKUP(Orders!$B2281,Returns!$B:$C,2,0),"No")</f>
        <v>No</v>
      </c>
      <c r="X2281" s="3" t="str">
        <f>IFERROR((INDEX(Returns!$C$2:$C$801, MATCH(B2281, Returns!$B$2:$B$801, 0))), "No")</f>
        <v>No</v>
      </c>
    </row>
    <row r="2282" spans="1:24">
      <c r="A2282" s="1">
        <v>2281</v>
      </c>
      <c r="B2282" t="s">
        <v>7271</v>
      </c>
      <c r="C2282" s="2">
        <v>43768</v>
      </c>
      <c r="D2282" s="2">
        <v>43771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  <c r="V2282" s="3" t="str">
        <f>IF(M2282=People!$B$2, People!$A$2, IF(M2282=People!$B$3, People!$A$3, IF(M2282=People!$B$4, People!$A$4, IF(M2282=People!$B$5, People!$A$5, 0))))</f>
        <v>Anna Andreadi</v>
      </c>
      <c r="W2282" s="3" t="str">
        <f>IFERROR(VLOOKUP(Orders!$B2282,Returns!$B:$C,2,0),"No")</f>
        <v>No</v>
      </c>
      <c r="X2282" s="3" t="str">
        <f>IFERROR((INDEX(Returns!$C$2:$C$801, MATCH(B2282, Returns!$B$2:$B$801, 0))), "No")</f>
        <v>No</v>
      </c>
    </row>
    <row r="2283" spans="1:24">
      <c r="A2283" s="1">
        <v>2282</v>
      </c>
      <c r="B2283" t="s">
        <v>7271</v>
      </c>
      <c r="C2283" s="2">
        <v>43768</v>
      </c>
      <c r="D2283" s="2">
        <v>43771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  <c r="V2283" s="3" t="str">
        <f>IF(M2283=People!$B$2, People!$A$2, IF(M2283=People!$B$3, People!$A$3, IF(M2283=People!$B$4, People!$A$4, IF(M2283=People!$B$5, People!$A$5, 0))))</f>
        <v>Anna Andreadi</v>
      </c>
      <c r="W2283" s="3" t="str">
        <f>IFERROR(VLOOKUP(Orders!$B2283,Returns!$B:$C,2,0),"No")</f>
        <v>No</v>
      </c>
      <c r="X2283" s="3" t="str">
        <f>IFERROR((INDEX(Returns!$C$2:$C$801, MATCH(B2283, Returns!$B$2:$B$801, 0))), "No")</f>
        <v>No</v>
      </c>
    </row>
    <row r="2284" spans="1:24">
      <c r="A2284" s="1">
        <v>2283</v>
      </c>
      <c r="B2284" t="s">
        <v>7272</v>
      </c>
      <c r="C2284" s="2">
        <v>43346</v>
      </c>
      <c r="D2284" s="2">
        <v>43348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  <c r="V2284" s="3" t="str">
        <f>IF(M2284=People!$B$2, People!$A$2, IF(M2284=People!$B$3, People!$A$3, IF(M2284=People!$B$4, People!$A$4, IF(M2284=People!$B$5, People!$A$5, 0))))</f>
        <v>Chuck Magee</v>
      </c>
      <c r="W2284" s="3" t="str">
        <f>IFERROR(VLOOKUP(Orders!$B2284,Returns!$B:$C,2,0),"No")</f>
        <v>No</v>
      </c>
      <c r="X2284" s="3" t="str">
        <f>IFERROR((INDEX(Returns!$C$2:$C$801, MATCH(B2284, Returns!$B$2:$B$801, 0))), "No")</f>
        <v>No</v>
      </c>
    </row>
    <row r="2285" spans="1:24">
      <c r="A2285" s="1">
        <v>2284</v>
      </c>
      <c r="B2285" t="s">
        <v>7273</v>
      </c>
      <c r="C2285" s="2">
        <v>42799</v>
      </c>
      <c r="D2285" s="2">
        <v>42803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  <c r="V2285" s="3" t="str">
        <f>IF(M2285=People!$B$2, People!$A$2, IF(M2285=People!$B$3, People!$A$3, IF(M2285=People!$B$4, People!$A$4, IF(M2285=People!$B$5, People!$A$5, 0))))</f>
        <v>Kelly Williams</v>
      </c>
      <c r="W2285" s="3" t="str">
        <f>IFERROR(VLOOKUP(Orders!$B2285,Returns!$B:$C,2,0),"No")</f>
        <v>No</v>
      </c>
      <c r="X2285" s="3" t="str">
        <f>IFERROR((INDEX(Returns!$C$2:$C$801, MATCH(B2285, Returns!$B$2:$B$801, 0))), "No")</f>
        <v>No</v>
      </c>
    </row>
    <row r="2286" spans="1:24">
      <c r="A2286" s="1">
        <v>2285</v>
      </c>
      <c r="B2286" t="s">
        <v>7273</v>
      </c>
      <c r="C2286" s="2">
        <v>42799</v>
      </c>
      <c r="D2286" s="2">
        <v>42803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  <c r="V2286" s="3" t="str">
        <f>IF(M2286=People!$B$2, People!$A$2, IF(M2286=People!$B$3, People!$A$3, IF(M2286=People!$B$4, People!$A$4, IF(M2286=People!$B$5, People!$A$5, 0))))</f>
        <v>Kelly Williams</v>
      </c>
      <c r="W2286" s="3" t="str">
        <f>IFERROR(VLOOKUP(Orders!$B2286,Returns!$B:$C,2,0),"No")</f>
        <v>No</v>
      </c>
      <c r="X2286" s="3" t="str">
        <f>IFERROR((INDEX(Returns!$C$2:$C$801, MATCH(B2286, Returns!$B$2:$B$801, 0))), "No")</f>
        <v>No</v>
      </c>
    </row>
    <row r="2287" spans="1:24">
      <c r="A2287" s="1">
        <v>2286</v>
      </c>
      <c r="B2287" t="s">
        <v>7274</v>
      </c>
      <c r="C2287" s="2">
        <v>43225</v>
      </c>
      <c r="D2287" s="2">
        <v>43228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  <c r="V2287" s="3" t="str">
        <f>IF(M2287=People!$B$2, People!$A$2, IF(M2287=People!$B$3, People!$A$3, IF(M2287=People!$B$4, People!$A$4, IF(M2287=People!$B$5, People!$A$5, 0))))</f>
        <v>Cassandra Brandow</v>
      </c>
      <c r="W2287" s="3" t="str">
        <f>IFERROR(VLOOKUP(Orders!$B2287,Returns!$B:$C,2,0),"No")</f>
        <v>No</v>
      </c>
      <c r="X2287" s="3" t="str">
        <f>IFERROR((INDEX(Returns!$C$2:$C$801, MATCH(B2287, Returns!$B$2:$B$801, 0))), "No")</f>
        <v>No</v>
      </c>
    </row>
    <row r="2288" spans="1:24">
      <c r="A2288" s="1">
        <v>2287</v>
      </c>
      <c r="B2288" t="s">
        <v>7275</v>
      </c>
      <c r="C2288" s="2">
        <v>43786</v>
      </c>
      <c r="D2288" s="2">
        <v>43792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  <c r="V2288" s="3" t="str">
        <f>IF(M2288=People!$B$2, People!$A$2, IF(M2288=People!$B$3, People!$A$3, IF(M2288=People!$B$4, People!$A$4, IF(M2288=People!$B$5, People!$A$5, 0))))</f>
        <v>Cassandra Brandow</v>
      </c>
      <c r="W2288" s="3" t="str">
        <f>IFERROR(VLOOKUP(Orders!$B2288,Returns!$B:$C,2,0),"No")</f>
        <v>No</v>
      </c>
      <c r="X2288" s="3" t="str">
        <f>IFERROR((INDEX(Returns!$C$2:$C$801, MATCH(B2288, Returns!$B$2:$B$801, 0))), "No")</f>
        <v>No</v>
      </c>
    </row>
    <row r="2289" spans="1:24">
      <c r="A2289" s="1">
        <v>2288</v>
      </c>
      <c r="B2289" t="s">
        <v>7276</v>
      </c>
      <c r="C2289" s="2">
        <v>43617</v>
      </c>
      <c r="D2289" s="2">
        <v>43621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  <c r="V2289" s="3" t="str">
        <f>IF(M2289=People!$B$2, People!$A$2, IF(M2289=People!$B$3, People!$A$3, IF(M2289=People!$B$4, People!$A$4, IF(M2289=People!$B$5, People!$A$5, 0))))</f>
        <v>Chuck Magee</v>
      </c>
      <c r="W2289" s="3" t="str">
        <f>IFERROR(VLOOKUP(Orders!$B2289,Returns!$B:$C,2,0),"No")</f>
        <v>No</v>
      </c>
      <c r="X2289" s="3" t="str">
        <f>IFERROR((INDEX(Returns!$C$2:$C$801, MATCH(B2289, Returns!$B$2:$B$801, 0))), "No")</f>
        <v>No</v>
      </c>
    </row>
    <row r="2290" spans="1:24">
      <c r="A2290" s="1">
        <v>2289</v>
      </c>
      <c r="B2290" t="s">
        <v>7277</v>
      </c>
      <c r="C2290" s="2">
        <v>43626</v>
      </c>
      <c r="D2290" s="2">
        <v>43629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  <c r="V2290" s="3" t="str">
        <f>IF(M2290=People!$B$2, People!$A$2, IF(M2290=People!$B$3, People!$A$3, IF(M2290=People!$B$4, People!$A$4, IF(M2290=People!$B$5, People!$A$5, 0))))</f>
        <v>Anna Andreadi</v>
      </c>
      <c r="W2290" s="3" t="str">
        <f>IFERROR(VLOOKUP(Orders!$B2290,Returns!$B:$C,2,0),"No")</f>
        <v>No</v>
      </c>
      <c r="X2290" s="3" t="str">
        <f>IFERROR((INDEX(Returns!$C$2:$C$801, MATCH(B2290, Returns!$B$2:$B$801, 0))), "No")</f>
        <v>No</v>
      </c>
    </row>
    <row r="2291" spans="1:24">
      <c r="A2291" s="1">
        <v>2290</v>
      </c>
      <c r="B2291" t="s">
        <v>7278</v>
      </c>
      <c r="C2291" s="2">
        <v>43473</v>
      </c>
      <c r="D2291" s="2">
        <v>43476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  <c r="V2291" s="3" t="str">
        <f>IF(M2291=People!$B$2, People!$A$2, IF(M2291=People!$B$3, People!$A$3, IF(M2291=People!$B$4, People!$A$4, IF(M2291=People!$B$5, People!$A$5, 0))))</f>
        <v>Anna Andreadi</v>
      </c>
      <c r="W2291" s="3" t="str">
        <f>IFERROR(VLOOKUP(Orders!$B2291,Returns!$B:$C,2,0),"No")</f>
        <v>No</v>
      </c>
      <c r="X2291" s="3" t="str">
        <f>IFERROR((INDEX(Returns!$C$2:$C$801, MATCH(B2291, Returns!$B$2:$B$801, 0))), "No")</f>
        <v>No</v>
      </c>
    </row>
    <row r="2292" spans="1:24">
      <c r="A2292" s="1">
        <v>2291</v>
      </c>
      <c r="B2292" t="s">
        <v>6015</v>
      </c>
      <c r="C2292" s="2">
        <v>42845</v>
      </c>
      <c r="D2292" s="2">
        <v>42850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  <c r="V2292" s="3" t="str">
        <f>IF(M2292=People!$B$2, People!$A$2, IF(M2292=People!$B$3, People!$A$3, IF(M2292=People!$B$4, People!$A$4, IF(M2292=People!$B$5, People!$A$5, 0))))</f>
        <v>Cassandra Brandow</v>
      </c>
      <c r="W2292" s="3" t="str">
        <f>IFERROR(VLOOKUP(Orders!$B2292,Returns!$B:$C,2,0),"No")</f>
        <v>Yes</v>
      </c>
      <c r="X2292" s="3" t="str">
        <f>IFERROR((INDEX(Returns!$C$2:$C$801, MATCH(B2292, Returns!$B$2:$B$801, 0))), "No")</f>
        <v>Yes</v>
      </c>
    </row>
    <row r="2293" spans="1:24">
      <c r="A2293" s="1">
        <v>2292</v>
      </c>
      <c r="B2293" t="s">
        <v>6015</v>
      </c>
      <c r="C2293" s="2">
        <v>42845</v>
      </c>
      <c r="D2293" s="2">
        <v>42850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  <c r="V2293" s="3" t="str">
        <f>IF(M2293=People!$B$2, People!$A$2, IF(M2293=People!$B$3, People!$A$3, IF(M2293=People!$B$4, People!$A$4, IF(M2293=People!$B$5, People!$A$5, 0))))</f>
        <v>Cassandra Brandow</v>
      </c>
      <c r="W2293" s="3" t="str">
        <f>IFERROR(VLOOKUP(Orders!$B2293,Returns!$B:$C,2,0),"No")</f>
        <v>Yes</v>
      </c>
      <c r="X2293" s="3" t="str">
        <f>IFERROR((INDEX(Returns!$C$2:$C$801, MATCH(B2293, Returns!$B$2:$B$801, 0))), "No")</f>
        <v>Yes</v>
      </c>
    </row>
    <row r="2294" spans="1:24">
      <c r="A2294" s="1">
        <v>2293</v>
      </c>
      <c r="B2294" t="s">
        <v>6015</v>
      </c>
      <c r="C2294" s="2">
        <v>42845</v>
      </c>
      <c r="D2294" s="2">
        <v>42850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  <c r="V2294" s="3" t="str">
        <f>IF(M2294=People!$B$2, People!$A$2, IF(M2294=People!$B$3, People!$A$3, IF(M2294=People!$B$4, People!$A$4, IF(M2294=People!$B$5, People!$A$5, 0))))</f>
        <v>Cassandra Brandow</v>
      </c>
      <c r="W2294" s="3" t="str">
        <f>IFERROR(VLOOKUP(Orders!$B2294,Returns!$B:$C,2,0),"No")</f>
        <v>Yes</v>
      </c>
      <c r="X2294" s="3" t="str">
        <f>IFERROR((INDEX(Returns!$C$2:$C$801, MATCH(B2294, Returns!$B$2:$B$801, 0))), "No")</f>
        <v>Yes</v>
      </c>
    </row>
    <row r="2295" spans="1:24">
      <c r="A2295" s="1">
        <v>2294</v>
      </c>
      <c r="B2295" t="s">
        <v>7279</v>
      </c>
      <c r="C2295" s="2">
        <v>43040</v>
      </c>
      <c r="D2295" s="2">
        <v>43045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  <c r="V2295" s="3" t="str">
        <f>IF(M2295=People!$B$2, People!$A$2, IF(M2295=People!$B$3, People!$A$3, IF(M2295=People!$B$4, People!$A$4, IF(M2295=People!$B$5, People!$A$5, 0))))</f>
        <v>Chuck Magee</v>
      </c>
      <c r="W2295" s="3" t="str">
        <f>IFERROR(VLOOKUP(Orders!$B2295,Returns!$B:$C,2,0),"No")</f>
        <v>No</v>
      </c>
      <c r="X2295" s="3" t="str">
        <f>IFERROR((INDEX(Returns!$C$2:$C$801, MATCH(B2295, Returns!$B$2:$B$801, 0))), "No")</f>
        <v>No</v>
      </c>
    </row>
    <row r="2296" spans="1:24">
      <c r="A2296" s="1">
        <v>2295</v>
      </c>
      <c r="B2296" t="s">
        <v>7280</v>
      </c>
      <c r="C2296" s="2">
        <v>43822</v>
      </c>
      <c r="D2296" s="2">
        <v>43826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  <c r="V2296" s="3" t="str">
        <f>IF(M2296=People!$B$2, People!$A$2, IF(M2296=People!$B$3, People!$A$3, IF(M2296=People!$B$4, People!$A$4, IF(M2296=People!$B$5, People!$A$5, 0))))</f>
        <v>Chuck Magee</v>
      </c>
      <c r="W2296" s="3" t="str">
        <f>IFERROR(VLOOKUP(Orders!$B2296,Returns!$B:$C,2,0),"No")</f>
        <v>No</v>
      </c>
      <c r="X2296" s="3" t="str">
        <f>IFERROR((INDEX(Returns!$C$2:$C$801, MATCH(B2296, Returns!$B$2:$B$801, 0))), "No")</f>
        <v>No</v>
      </c>
    </row>
    <row r="2297" spans="1:24">
      <c r="A2297" s="1">
        <v>2296</v>
      </c>
      <c r="B2297" t="s">
        <v>7281</v>
      </c>
      <c r="C2297" s="2">
        <v>43040</v>
      </c>
      <c r="D2297" s="2">
        <v>43044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  <c r="V2297" s="3" t="str">
        <f>IF(M2297=People!$B$2, People!$A$2, IF(M2297=People!$B$3, People!$A$3, IF(M2297=People!$B$4, People!$A$4, IF(M2297=People!$B$5, People!$A$5, 0))))</f>
        <v>Chuck Magee</v>
      </c>
      <c r="W2297" s="3" t="str">
        <f>IFERROR(VLOOKUP(Orders!$B2297,Returns!$B:$C,2,0),"No")</f>
        <v>No</v>
      </c>
      <c r="X2297" s="3" t="str">
        <f>IFERROR((INDEX(Returns!$C$2:$C$801, MATCH(B2297, Returns!$B$2:$B$801, 0))), "No")</f>
        <v>No</v>
      </c>
    </row>
    <row r="2298" spans="1:24">
      <c r="A2298" s="1">
        <v>2297</v>
      </c>
      <c r="B2298" t="s">
        <v>7281</v>
      </c>
      <c r="C2298" s="2">
        <v>43040</v>
      </c>
      <c r="D2298" s="2">
        <v>43044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  <c r="V2298" s="3" t="str">
        <f>IF(M2298=People!$B$2, People!$A$2, IF(M2298=People!$B$3, People!$A$3, IF(M2298=People!$B$4, People!$A$4, IF(M2298=People!$B$5, People!$A$5, 0))))</f>
        <v>Chuck Magee</v>
      </c>
      <c r="W2298" s="3" t="str">
        <f>IFERROR(VLOOKUP(Orders!$B2298,Returns!$B:$C,2,0),"No")</f>
        <v>No</v>
      </c>
      <c r="X2298" s="3" t="str">
        <f>IFERROR((INDEX(Returns!$C$2:$C$801, MATCH(B2298, Returns!$B$2:$B$801, 0))), "No")</f>
        <v>No</v>
      </c>
    </row>
    <row r="2299" spans="1:24">
      <c r="A2299" s="1">
        <v>2298</v>
      </c>
      <c r="B2299" t="s">
        <v>7281</v>
      </c>
      <c r="C2299" s="2">
        <v>43040</v>
      </c>
      <c r="D2299" s="2">
        <v>43044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  <c r="V2299" s="3" t="str">
        <f>IF(M2299=People!$B$2, People!$A$2, IF(M2299=People!$B$3, People!$A$3, IF(M2299=People!$B$4, People!$A$4, IF(M2299=People!$B$5, People!$A$5, 0))))</f>
        <v>Chuck Magee</v>
      </c>
      <c r="W2299" s="3" t="str">
        <f>IFERROR(VLOOKUP(Orders!$B2299,Returns!$B:$C,2,0),"No")</f>
        <v>No</v>
      </c>
      <c r="X2299" s="3" t="str">
        <f>IFERROR((INDEX(Returns!$C$2:$C$801, MATCH(B2299, Returns!$B$2:$B$801, 0))), "No")</f>
        <v>No</v>
      </c>
    </row>
    <row r="2300" spans="1:24">
      <c r="A2300" s="1">
        <v>2299</v>
      </c>
      <c r="B2300" t="s">
        <v>7281</v>
      </c>
      <c r="C2300" s="2">
        <v>43040</v>
      </c>
      <c r="D2300" s="2">
        <v>43044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  <c r="V2300" s="3" t="str">
        <f>IF(M2300=People!$B$2, People!$A$2, IF(M2300=People!$B$3, People!$A$3, IF(M2300=People!$B$4, People!$A$4, IF(M2300=People!$B$5, People!$A$5, 0))))</f>
        <v>Chuck Magee</v>
      </c>
      <c r="W2300" s="3" t="str">
        <f>IFERROR(VLOOKUP(Orders!$B2300,Returns!$B:$C,2,0),"No")</f>
        <v>No</v>
      </c>
      <c r="X2300" s="3" t="str">
        <f>IFERROR((INDEX(Returns!$C$2:$C$801, MATCH(B2300, Returns!$B$2:$B$801, 0))), "No")</f>
        <v>No</v>
      </c>
    </row>
    <row r="2301" spans="1:24">
      <c r="A2301" s="1">
        <v>2300</v>
      </c>
      <c r="B2301" t="s">
        <v>7281</v>
      </c>
      <c r="C2301" s="2">
        <v>43040</v>
      </c>
      <c r="D2301" s="2">
        <v>43044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  <c r="V2301" s="3" t="str">
        <f>IF(M2301=People!$B$2, People!$A$2, IF(M2301=People!$B$3, People!$A$3, IF(M2301=People!$B$4, People!$A$4, IF(M2301=People!$B$5, People!$A$5, 0))))</f>
        <v>Chuck Magee</v>
      </c>
      <c r="W2301" s="3" t="str">
        <f>IFERROR(VLOOKUP(Orders!$B2301,Returns!$B:$C,2,0),"No")</f>
        <v>No</v>
      </c>
      <c r="X2301" s="3" t="str">
        <f>IFERROR((INDEX(Returns!$C$2:$C$801, MATCH(B2301, Returns!$B$2:$B$801, 0))), "No")</f>
        <v>No</v>
      </c>
    </row>
    <row r="2302" spans="1:24">
      <c r="A2302" s="1">
        <v>2301</v>
      </c>
      <c r="B2302" t="s">
        <v>7282</v>
      </c>
      <c r="C2302" s="2">
        <v>42688</v>
      </c>
      <c r="D2302" s="2">
        <v>42692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  <c r="V2302" s="3" t="str">
        <f>IF(M2302=People!$B$2, People!$A$2, IF(M2302=People!$B$3, People!$A$3, IF(M2302=People!$B$4, People!$A$4, IF(M2302=People!$B$5, People!$A$5, 0))))</f>
        <v>Kelly Williams</v>
      </c>
      <c r="W2302" s="3" t="str">
        <f>IFERROR(VLOOKUP(Orders!$B2302,Returns!$B:$C,2,0),"No")</f>
        <v>No</v>
      </c>
      <c r="X2302" s="3" t="str">
        <f>IFERROR((INDEX(Returns!$C$2:$C$801, MATCH(B2302, Returns!$B$2:$B$801, 0))), "No")</f>
        <v>No</v>
      </c>
    </row>
    <row r="2303" spans="1:24">
      <c r="A2303" s="1">
        <v>2302</v>
      </c>
      <c r="B2303" t="s">
        <v>7282</v>
      </c>
      <c r="C2303" s="2">
        <v>42688</v>
      </c>
      <c r="D2303" s="2">
        <v>42692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  <c r="V2303" s="3" t="str">
        <f>IF(M2303=People!$B$2, People!$A$2, IF(M2303=People!$B$3, People!$A$3, IF(M2303=People!$B$4, People!$A$4, IF(M2303=People!$B$5, People!$A$5, 0))))</f>
        <v>Kelly Williams</v>
      </c>
      <c r="W2303" s="3" t="str">
        <f>IFERROR(VLOOKUP(Orders!$B2303,Returns!$B:$C,2,0),"No")</f>
        <v>No</v>
      </c>
      <c r="X2303" s="3" t="str">
        <f>IFERROR((INDEX(Returns!$C$2:$C$801, MATCH(B2303, Returns!$B$2:$B$801, 0))), "No")</f>
        <v>No</v>
      </c>
    </row>
    <row r="2304" spans="1:24">
      <c r="A2304" s="1">
        <v>2303</v>
      </c>
      <c r="B2304" t="s">
        <v>7283</v>
      </c>
      <c r="C2304" s="2">
        <v>43117</v>
      </c>
      <c r="D2304" s="2">
        <v>43121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  <c r="V2304" s="3" t="str">
        <f>IF(M2304=People!$B$2, People!$A$2, IF(M2304=People!$B$3, People!$A$3, IF(M2304=People!$B$4, People!$A$4, IF(M2304=People!$B$5, People!$A$5, 0))))</f>
        <v>Cassandra Brandow</v>
      </c>
      <c r="W2304" s="3" t="str">
        <f>IFERROR(VLOOKUP(Orders!$B2304,Returns!$B:$C,2,0),"No")</f>
        <v>No</v>
      </c>
      <c r="X2304" s="3" t="str">
        <f>IFERROR((INDEX(Returns!$C$2:$C$801, MATCH(B2304, Returns!$B$2:$B$801, 0))), "No")</f>
        <v>No</v>
      </c>
    </row>
    <row r="2305" spans="1:24">
      <c r="A2305" s="1">
        <v>2304</v>
      </c>
      <c r="B2305" t="s">
        <v>7284</v>
      </c>
      <c r="C2305" s="2">
        <v>43725</v>
      </c>
      <c r="D2305" s="2">
        <v>43730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  <c r="V2305" s="3" t="str">
        <f>IF(M2305=People!$B$2, People!$A$2, IF(M2305=People!$B$3, People!$A$3, IF(M2305=People!$B$4, People!$A$4, IF(M2305=People!$B$5, People!$A$5, 0))))</f>
        <v>Cassandra Brandow</v>
      </c>
      <c r="W2305" s="3" t="str">
        <f>IFERROR(VLOOKUP(Orders!$B2305,Returns!$B:$C,2,0),"No")</f>
        <v>No</v>
      </c>
      <c r="X2305" s="3" t="str">
        <f>IFERROR((INDEX(Returns!$C$2:$C$801, MATCH(B2305, Returns!$B$2:$B$801, 0))), "No")</f>
        <v>No</v>
      </c>
    </row>
    <row r="2306" spans="1:24">
      <c r="A2306" s="1">
        <v>2305</v>
      </c>
      <c r="B2306" t="s">
        <v>7284</v>
      </c>
      <c r="C2306" s="2">
        <v>43725</v>
      </c>
      <c r="D2306" s="2">
        <v>43730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  <c r="V2306" s="3" t="str">
        <f>IF(M2306=People!$B$2, People!$A$2, IF(M2306=People!$B$3, People!$A$3, IF(M2306=People!$B$4, People!$A$4, IF(M2306=People!$B$5, People!$A$5, 0))))</f>
        <v>Cassandra Brandow</v>
      </c>
      <c r="W2306" s="3" t="str">
        <f>IFERROR(VLOOKUP(Orders!$B2306,Returns!$B:$C,2,0),"No")</f>
        <v>No</v>
      </c>
      <c r="X2306" s="3" t="str">
        <f>IFERROR((INDEX(Returns!$C$2:$C$801, MATCH(B2306, Returns!$B$2:$B$801, 0))), "No")</f>
        <v>No</v>
      </c>
    </row>
    <row r="2307" spans="1:24">
      <c r="A2307" s="1">
        <v>2306</v>
      </c>
      <c r="B2307" t="s">
        <v>7285</v>
      </c>
      <c r="C2307" s="2">
        <v>43457</v>
      </c>
      <c r="D2307" s="2">
        <v>43458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  <c r="V2307" s="3" t="str">
        <f>IF(M2307=People!$B$2, People!$A$2, IF(M2307=People!$B$3, People!$A$3, IF(M2307=People!$B$4, People!$A$4, IF(M2307=People!$B$5, People!$A$5, 0))))</f>
        <v>Kelly Williams</v>
      </c>
      <c r="W2307" s="3" t="str">
        <f>IFERROR(VLOOKUP(Orders!$B2307,Returns!$B:$C,2,0),"No")</f>
        <v>No</v>
      </c>
      <c r="X2307" s="3" t="str">
        <f>IFERROR((INDEX(Returns!$C$2:$C$801, MATCH(B2307, Returns!$B$2:$B$801, 0))), "No")</f>
        <v>No</v>
      </c>
    </row>
    <row r="2308" spans="1:24">
      <c r="A2308" s="1">
        <v>2307</v>
      </c>
      <c r="B2308" t="s">
        <v>7286</v>
      </c>
      <c r="C2308" s="2">
        <v>42953</v>
      </c>
      <c r="D2308" s="2">
        <v>42955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  <c r="V2308" s="3" t="str">
        <f>IF(M2308=People!$B$2, People!$A$2, IF(M2308=People!$B$3, People!$A$3, IF(M2308=People!$B$4, People!$A$4, IF(M2308=People!$B$5, People!$A$5, 0))))</f>
        <v>Kelly Williams</v>
      </c>
      <c r="W2308" s="3" t="str">
        <f>IFERROR(VLOOKUP(Orders!$B2308,Returns!$B:$C,2,0),"No")</f>
        <v>No</v>
      </c>
      <c r="X2308" s="3" t="str">
        <f>IFERROR((INDEX(Returns!$C$2:$C$801, MATCH(B2308, Returns!$B$2:$B$801, 0))), "No")</f>
        <v>No</v>
      </c>
    </row>
    <row r="2309" spans="1:24">
      <c r="A2309" s="1">
        <v>2308</v>
      </c>
      <c r="B2309" t="s">
        <v>7287</v>
      </c>
      <c r="C2309" s="2">
        <v>43774</v>
      </c>
      <c r="D2309" s="2">
        <v>43778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  <c r="V2309" s="3" t="str">
        <f>IF(M2309=People!$B$2, People!$A$2, IF(M2309=People!$B$3, People!$A$3, IF(M2309=People!$B$4, People!$A$4, IF(M2309=People!$B$5, People!$A$5, 0))))</f>
        <v>Chuck Magee</v>
      </c>
      <c r="W2309" s="3" t="str">
        <f>IFERROR(VLOOKUP(Orders!$B2309,Returns!$B:$C,2,0),"No")</f>
        <v>No</v>
      </c>
      <c r="X2309" s="3" t="str">
        <f>IFERROR((INDEX(Returns!$C$2:$C$801, MATCH(B2309, Returns!$B$2:$B$801, 0))), "No")</f>
        <v>No</v>
      </c>
    </row>
    <row r="2310" spans="1:24">
      <c r="A2310" s="1">
        <v>2309</v>
      </c>
      <c r="B2310" t="s">
        <v>7288</v>
      </c>
      <c r="C2310" s="2">
        <v>43627</v>
      </c>
      <c r="D2310" s="2">
        <v>43628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  <c r="V2310" s="3" t="str">
        <f>IF(M2310=People!$B$2, People!$A$2, IF(M2310=People!$B$3, People!$A$3, IF(M2310=People!$B$4, People!$A$4, IF(M2310=People!$B$5, People!$A$5, 0))))</f>
        <v>Anna Andreadi</v>
      </c>
      <c r="W2310" s="3" t="str">
        <f>IFERROR(VLOOKUP(Orders!$B2310,Returns!$B:$C,2,0),"No")</f>
        <v>No</v>
      </c>
      <c r="X2310" s="3" t="str">
        <f>IFERROR((INDEX(Returns!$C$2:$C$801, MATCH(B2310, Returns!$B$2:$B$801, 0))), "No")</f>
        <v>No</v>
      </c>
    </row>
    <row r="2311" spans="1:24">
      <c r="A2311" s="1">
        <v>2310</v>
      </c>
      <c r="B2311" t="s">
        <v>7288</v>
      </c>
      <c r="C2311" s="2">
        <v>43627</v>
      </c>
      <c r="D2311" s="2">
        <v>43628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  <c r="V2311" s="3" t="str">
        <f>IF(M2311=People!$B$2, People!$A$2, IF(M2311=People!$B$3, People!$A$3, IF(M2311=People!$B$4, People!$A$4, IF(M2311=People!$B$5, People!$A$5, 0))))</f>
        <v>Anna Andreadi</v>
      </c>
      <c r="W2311" s="3" t="str">
        <f>IFERROR(VLOOKUP(Orders!$B2311,Returns!$B:$C,2,0),"No")</f>
        <v>No</v>
      </c>
      <c r="X2311" s="3" t="str">
        <f>IFERROR((INDEX(Returns!$C$2:$C$801, MATCH(B2311, Returns!$B$2:$B$801, 0))), "No")</f>
        <v>No</v>
      </c>
    </row>
    <row r="2312" spans="1:24">
      <c r="A2312" s="1">
        <v>2311</v>
      </c>
      <c r="B2312" t="s">
        <v>7288</v>
      </c>
      <c r="C2312" s="2">
        <v>43627</v>
      </c>
      <c r="D2312" s="2">
        <v>43628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  <c r="V2312" s="3" t="str">
        <f>IF(M2312=People!$B$2, People!$A$2, IF(M2312=People!$B$3, People!$A$3, IF(M2312=People!$B$4, People!$A$4, IF(M2312=People!$B$5, People!$A$5, 0))))</f>
        <v>Anna Andreadi</v>
      </c>
      <c r="W2312" s="3" t="str">
        <f>IFERROR(VLOOKUP(Orders!$B2312,Returns!$B:$C,2,0),"No")</f>
        <v>No</v>
      </c>
      <c r="X2312" s="3" t="str">
        <f>IFERROR((INDEX(Returns!$C$2:$C$801, MATCH(B2312, Returns!$B$2:$B$801, 0))), "No")</f>
        <v>No</v>
      </c>
    </row>
    <row r="2313" spans="1:24">
      <c r="A2313" s="1">
        <v>2312</v>
      </c>
      <c r="B2313" t="s">
        <v>7288</v>
      </c>
      <c r="C2313" s="2">
        <v>43627</v>
      </c>
      <c r="D2313" s="2">
        <v>43628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  <c r="V2313" s="3" t="str">
        <f>IF(M2313=People!$B$2, People!$A$2, IF(M2313=People!$B$3, People!$A$3, IF(M2313=People!$B$4, People!$A$4, IF(M2313=People!$B$5, People!$A$5, 0))))</f>
        <v>Anna Andreadi</v>
      </c>
      <c r="W2313" s="3" t="str">
        <f>IFERROR(VLOOKUP(Orders!$B2313,Returns!$B:$C,2,0),"No")</f>
        <v>No</v>
      </c>
      <c r="X2313" s="3" t="str">
        <f>IFERROR((INDEX(Returns!$C$2:$C$801, MATCH(B2313, Returns!$B$2:$B$801, 0))), "No")</f>
        <v>No</v>
      </c>
    </row>
    <row r="2314" spans="1:24">
      <c r="A2314" s="1">
        <v>2313</v>
      </c>
      <c r="B2314" t="s">
        <v>7288</v>
      </c>
      <c r="C2314" s="2">
        <v>43627</v>
      </c>
      <c r="D2314" s="2">
        <v>43628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  <c r="V2314" s="3" t="str">
        <f>IF(M2314=People!$B$2, People!$A$2, IF(M2314=People!$B$3, People!$A$3, IF(M2314=People!$B$4, People!$A$4, IF(M2314=People!$B$5, People!$A$5, 0))))</f>
        <v>Anna Andreadi</v>
      </c>
      <c r="W2314" s="3" t="str">
        <f>IFERROR(VLOOKUP(Orders!$B2314,Returns!$B:$C,2,0),"No")</f>
        <v>No</v>
      </c>
      <c r="X2314" s="3" t="str">
        <f>IFERROR((INDEX(Returns!$C$2:$C$801, MATCH(B2314, Returns!$B$2:$B$801, 0))), "No")</f>
        <v>No</v>
      </c>
    </row>
    <row r="2315" spans="1:24">
      <c r="A2315" s="1">
        <v>2314</v>
      </c>
      <c r="B2315" t="s">
        <v>7289</v>
      </c>
      <c r="C2315" s="2">
        <v>43666</v>
      </c>
      <c r="D2315" s="2">
        <v>43671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  <c r="V2315" s="3" t="str">
        <f>IF(M2315=People!$B$2, People!$A$2, IF(M2315=People!$B$3, People!$A$3, IF(M2315=People!$B$4, People!$A$4, IF(M2315=People!$B$5, People!$A$5, 0))))</f>
        <v>Kelly Williams</v>
      </c>
      <c r="W2315" s="3" t="str">
        <f>IFERROR(VLOOKUP(Orders!$B2315,Returns!$B:$C,2,0),"No")</f>
        <v>No</v>
      </c>
      <c r="X2315" s="3" t="str">
        <f>IFERROR((INDEX(Returns!$C$2:$C$801, MATCH(B2315, Returns!$B$2:$B$801, 0))), "No")</f>
        <v>No</v>
      </c>
    </row>
    <row r="2316" spans="1:24">
      <c r="A2316" s="1">
        <v>2315</v>
      </c>
      <c r="B2316" t="s">
        <v>7289</v>
      </c>
      <c r="C2316" s="2">
        <v>43666</v>
      </c>
      <c r="D2316" s="2">
        <v>43671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  <c r="V2316" s="3" t="str">
        <f>IF(M2316=People!$B$2, People!$A$2, IF(M2316=People!$B$3, People!$A$3, IF(M2316=People!$B$4, People!$A$4, IF(M2316=People!$B$5, People!$A$5, 0))))</f>
        <v>Kelly Williams</v>
      </c>
      <c r="W2316" s="3" t="str">
        <f>IFERROR(VLOOKUP(Orders!$B2316,Returns!$B:$C,2,0),"No")</f>
        <v>No</v>
      </c>
      <c r="X2316" s="3" t="str">
        <f>IFERROR((INDEX(Returns!$C$2:$C$801, MATCH(B2316, Returns!$B$2:$B$801, 0))), "No")</f>
        <v>No</v>
      </c>
    </row>
    <row r="2317" spans="1:24">
      <c r="A2317" s="1">
        <v>2316</v>
      </c>
      <c r="B2317" t="s">
        <v>7289</v>
      </c>
      <c r="C2317" s="2">
        <v>43666</v>
      </c>
      <c r="D2317" s="2">
        <v>43671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  <c r="V2317" s="3" t="str">
        <f>IF(M2317=People!$B$2, People!$A$2, IF(M2317=People!$B$3, People!$A$3, IF(M2317=People!$B$4, People!$A$4, IF(M2317=People!$B$5, People!$A$5, 0))))</f>
        <v>Kelly Williams</v>
      </c>
      <c r="W2317" s="3" t="str">
        <f>IFERROR(VLOOKUP(Orders!$B2317,Returns!$B:$C,2,0),"No")</f>
        <v>No</v>
      </c>
      <c r="X2317" s="3" t="str">
        <f>IFERROR((INDEX(Returns!$C$2:$C$801, MATCH(B2317, Returns!$B$2:$B$801, 0))), "No")</f>
        <v>No</v>
      </c>
    </row>
    <row r="2318" spans="1:24">
      <c r="A2318" s="1">
        <v>2317</v>
      </c>
      <c r="B2318" t="s">
        <v>7289</v>
      </c>
      <c r="C2318" s="2">
        <v>43666</v>
      </c>
      <c r="D2318" s="2">
        <v>43671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  <c r="V2318" s="3" t="str">
        <f>IF(M2318=People!$B$2, People!$A$2, IF(M2318=People!$B$3, People!$A$3, IF(M2318=People!$B$4, People!$A$4, IF(M2318=People!$B$5, People!$A$5, 0))))</f>
        <v>Kelly Williams</v>
      </c>
      <c r="W2318" s="3" t="str">
        <f>IFERROR(VLOOKUP(Orders!$B2318,Returns!$B:$C,2,0),"No")</f>
        <v>No</v>
      </c>
      <c r="X2318" s="3" t="str">
        <f>IFERROR((INDEX(Returns!$C$2:$C$801, MATCH(B2318, Returns!$B$2:$B$801, 0))), "No")</f>
        <v>No</v>
      </c>
    </row>
    <row r="2319" spans="1:24">
      <c r="A2319" s="1">
        <v>2318</v>
      </c>
      <c r="B2319" t="s">
        <v>7289</v>
      </c>
      <c r="C2319" s="2">
        <v>43666</v>
      </c>
      <c r="D2319" s="2">
        <v>43671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  <c r="V2319" s="3" t="str">
        <f>IF(M2319=People!$B$2, People!$A$2, IF(M2319=People!$B$3, People!$A$3, IF(M2319=People!$B$4, People!$A$4, IF(M2319=People!$B$5, People!$A$5, 0))))</f>
        <v>Kelly Williams</v>
      </c>
      <c r="W2319" s="3" t="str">
        <f>IFERROR(VLOOKUP(Orders!$B2319,Returns!$B:$C,2,0),"No")</f>
        <v>No</v>
      </c>
      <c r="X2319" s="3" t="str">
        <f>IFERROR((INDEX(Returns!$C$2:$C$801, MATCH(B2319, Returns!$B$2:$B$801, 0))), "No")</f>
        <v>No</v>
      </c>
    </row>
    <row r="2320" spans="1:24">
      <c r="A2320" s="1">
        <v>2319</v>
      </c>
      <c r="B2320" t="s">
        <v>7289</v>
      </c>
      <c r="C2320" s="2">
        <v>43666</v>
      </c>
      <c r="D2320" s="2">
        <v>43671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  <c r="V2320" s="3" t="str">
        <f>IF(M2320=People!$B$2, People!$A$2, IF(M2320=People!$B$3, People!$A$3, IF(M2320=People!$B$4, People!$A$4, IF(M2320=People!$B$5, People!$A$5, 0))))</f>
        <v>Kelly Williams</v>
      </c>
      <c r="W2320" s="3" t="str">
        <f>IFERROR(VLOOKUP(Orders!$B2320,Returns!$B:$C,2,0),"No")</f>
        <v>No</v>
      </c>
      <c r="X2320" s="3" t="str">
        <f>IFERROR((INDEX(Returns!$C$2:$C$801, MATCH(B2320, Returns!$B$2:$B$801, 0))), "No")</f>
        <v>No</v>
      </c>
    </row>
    <row r="2321" spans="1:24">
      <c r="A2321" s="1">
        <v>2320</v>
      </c>
      <c r="B2321" t="s">
        <v>7290</v>
      </c>
      <c r="C2321" s="2">
        <v>43092</v>
      </c>
      <c r="D2321" s="2">
        <v>43095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  <c r="V2321" s="3" t="str">
        <f>IF(M2321=People!$B$2, People!$A$2, IF(M2321=People!$B$3, People!$A$3, IF(M2321=People!$B$4, People!$A$4, IF(M2321=People!$B$5, People!$A$5, 0))))</f>
        <v>Cassandra Brandow</v>
      </c>
      <c r="W2321" s="3" t="str">
        <f>IFERROR(VLOOKUP(Orders!$B2321,Returns!$B:$C,2,0),"No")</f>
        <v>No</v>
      </c>
      <c r="X2321" s="3" t="str">
        <f>IFERROR((INDEX(Returns!$C$2:$C$801, MATCH(B2321, Returns!$B$2:$B$801, 0))), "No")</f>
        <v>No</v>
      </c>
    </row>
    <row r="2322" spans="1:24">
      <c r="A2322" s="1">
        <v>2321</v>
      </c>
      <c r="B2322" t="s">
        <v>6176</v>
      </c>
      <c r="C2322" s="2">
        <v>43544</v>
      </c>
      <c r="D2322" s="2">
        <v>43548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  <c r="V2322" s="3" t="str">
        <f>IF(M2322=People!$B$2, People!$A$2, IF(M2322=People!$B$3, People!$A$3, IF(M2322=People!$B$4, People!$A$4, IF(M2322=People!$B$5, People!$A$5, 0))))</f>
        <v>Anna Andreadi</v>
      </c>
      <c r="W2322" s="3" t="str">
        <f>IFERROR(VLOOKUP(Orders!$B2322,Returns!$B:$C,2,0),"No")</f>
        <v>Yes</v>
      </c>
      <c r="X2322" s="3" t="str">
        <f>IFERROR((INDEX(Returns!$C$2:$C$801, MATCH(B2322, Returns!$B$2:$B$801, 0))), "No")</f>
        <v>Yes</v>
      </c>
    </row>
    <row r="2323" spans="1:24">
      <c r="A2323" s="1">
        <v>2322</v>
      </c>
      <c r="B2323" t="s">
        <v>7291</v>
      </c>
      <c r="C2323" s="2">
        <v>43100</v>
      </c>
      <c r="D2323" s="2">
        <v>43103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  <c r="V2323" s="3" t="str">
        <f>IF(M2323=People!$B$2, People!$A$2, IF(M2323=People!$B$3, People!$A$3, IF(M2323=People!$B$4, People!$A$4, IF(M2323=People!$B$5, People!$A$5, 0))))</f>
        <v>Cassandra Brandow</v>
      </c>
      <c r="W2323" s="3" t="str">
        <f>IFERROR(VLOOKUP(Orders!$B2323,Returns!$B:$C,2,0),"No")</f>
        <v>No</v>
      </c>
      <c r="X2323" s="3" t="str">
        <f>IFERROR((INDEX(Returns!$C$2:$C$801, MATCH(B2323, Returns!$B$2:$B$801, 0))), "No")</f>
        <v>No</v>
      </c>
    </row>
    <row r="2324" spans="1:24">
      <c r="A2324" s="1">
        <v>2323</v>
      </c>
      <c r="B2324" t="s">
        <v>7291</v>
      </c>
      <c r="C2324" s="2">
        <v>43100</v>
      </c>
      <c r="D2324" s="2">
        <v>43103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  <c r="V2324" s="3" t="str">
        <f>IF(M2324=People!$B$2, People!$A$2, IF(M2324=People!$B$3, People!$A$3, IF(M2324=People!$B$4, People!$A$4, IF(M2324=People!$B$5, People!$A$5, 0))))</f>
        <v>Cassandra Brandow</v>
      </c>
      <c r="W2324" s="3" t="str">
        <f>IFERROR(VLOOKUP(Orders!$B2324,Returns!$B:$C,2,0),"No")</f>
        <v>No</v>
      </c>
      <c r="X2324" s="3" t="str">
        <f>IFERROR((INDEX(Returns!$C$2:$C$801, MATCH(B2324, Returns!$B$2:$B$801, 0))), "No")</f>
        <v>No</v>
      </c>
    </row>
    <row r="2325" spans="1:24">
      <c r="A2325" s="1">
        <v>2324</v>
      </c>
      <c r="B2325" t="s">
        <v>7291</v>
      </c>
      <c r="C2325" s="2">
        <v>43100</v>
      </c>
      <c r="D2325" s="2">
        <v>43103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  <c r="V2325" s="3" t="str">
        <f>IF(M2325=People!$B$2, People!$A$2, IF(M2325=People!$B$3, People!$A$3, IF(M2325=People!$B$4, People!$A$4, IF(M2325=People!$B$5, People!$A$5, 0))))</f>
        <v>Cassandra Brandow</v>
      </c>
      <c r="W2325" s="3" t="str">
        <f>IFERROR(VLOOKUP(Orders!$B2325,Returns!$B:$C,2,0),"No")</f>
        <v>No</v>
      </c>
      <c r="X2325" s="3" t="str">
        <f>IFERROR((INDEX(Returns!$C$2:$C$801, MATCH(B2325, Returns!$B$2:$B$801, 0))), "No")</f>
        <v>No</v>
      </c>
    </row>
    <row r="2326" spans="1:24">
      <c r="A2326" s="1">
        <v>2325</v>
      </c>
      <c r="B2326" t="s">
        <v>7291</v>
      </c>
      <c r="C2326" s="2">
        <v>43100</v>
      </c>
      <c r="D2326" s="2">
        <v>43103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  <c r="V2326" s="3" t="str">
        <f>IF(M2326=People!$B$2, People!$A$2, IF(M2326=People!$B$3, People!$A$3, IF(M2326=People!$B$4, People!$A$4, IF(M2326=People!$B$5, People!$A$5, 0))))</f>
        <v>Cassandra Brandow</v>
      </c>
      <c r="W2326" s="3" t="str">
        <f>IFERROR(VLOOKUP(Orders!$B2326,Returns!$B:$C,2,0),"No")</f>
        <v>No</v>
      </c>
      <c r="X2326" s="3" t="str">
        <f>IFERROR((INDEX(Returns!$C$2:$C$801, MATCH(B2326, Returns!$B$2:$B$801, 0))), "No")</f>
        <v>No</v>
      </c>
    </row>
    <row r="2327" spans="1:24">
      <c r="A2327" s="1">
        <v>2326</v>
      </c>
      <c r="B2327" t="s">
        <v>7292</v>
      </c>
      <c r="C2327" s="2">
        <v>42993</v>
      </c>
      <c r="D2327" s="2">
        <v>42997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  <c r="V2327" s="3" t="str">
        <f>IF(M2327=People!$B$2, People!$A$2, IF(M2327=People!$B$3, People!$A$3, IF(M2327=People!$B$4, People!$A$4, IF(M2327=People!$B$5, People!$A$5, 0))))</f>
        <v>Chuck Magee</v>
      </c>
      <c r="W2327" s="3" t="str">
        <f>IFERROR(VLOOKUP(Orders!$B2327,Returns!$B:$C,2,0),"No")</f>
        <v>No</v>
      </c>
      <c r="X2327" s="3" t="str">
        <f>IFERROR((INDEX(Returns!$C$2:$C$801, MATCH(B2327, Returns!$B$2:$B$801, 0))), "No")</f>
        <v>No</v>
      </c>
    </row>
    <row r="2328" spans="1:24">
      <c r="A2328" s="1">
        <v>2327</v>
      </c>
      <c r="B2328" t="s">
        <v>7292</v>
      </c>
      <c r="C2328" s="2">
        <v>42993</v>
      </c>
      <c r="D2328" s="2">
        <v>42997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  <c r="V2328" s="3" t="str">
        <f>IF(M2328=People!$B$2, People!$A$2, IF(M2328=People!$B$3, People!$A$3, IF(M2328=People!$B$4, People!$A$4, IF(M2328=People!$B$5, People!$A$5, 0))))</f>
        <v>Chuck Magee</v>
      </c>
      <c r="W2328" s="3" t="str">
        <f>IFERROR(VLOOKUP(Orders!$B2328,Returns!$B:$C,2,0),"No")</f>
        <v>No</v>
      </c>
      <c r="X2328" s="3" t="str">
        <f>IFERROR((INDEX(Returns!$C$2:$C$801, MATCH(B2328, Returns!$B$2:$B$801, 0))), "No")</f>
        <v>No</v>
      </c>
    </row>
    <row r="2329" spans="1:24">
      <c r="A2329" s="1">
        <v>2328</v>
      </c>
      <c r="B2329" t="s">
        <v>7292</v>
      </c>
      <c r="C2329" s="2">
        <v>42993</v>
      </c>
      <c r="D2329" s="2">
        <v>42997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  <c r="V2329" s="3" t="str">
        <f>IF(M2329=People!$B$2, People!$A$2, IF(M2329=People!$B$3, People!$A$3, IF(M2329=People!$B$4, People!$A$4, IF(M2329=People!$B$5, People!$A$5, 0))))</f>
        <v>Chuck Magee</v>
      </c>
      <c r="W2329" s="3" t="str">
        <f>IFERROR(VLOOKUP(Orders!$B2329,Returns!$B:$C,2,0),"No")</f>
        <v>No</v>
      </c>
      <c r="X2329" s="3" t="str">
        <f>IFERROR((INDEX(Returns!$C$2:$C$801, MATCH(B2329, Returns!$B$2:$B$801, 0))), "No")</f>
        <v>No</v>
      </c>
    </row>
    <row r="2330" spans="1:24">
      <c r="A2330" s="1">
        <v>2329</v>
      </c>
      <c r="B2330" t="s">
        <v>7293</v>
      </c>
      <c r="C2330" s="2">
        <v>43731</v>
      </c>
      <c r="D2330" s="2">
        <v>43734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  <c r="V2330" s="3" t="str">
        <f>IF(M2330=People!$B$2, People!$A$2, IF(M2330=People!$B$3, People!$A$3, IF(M2330=People!$B$4, People!$A$4, IF(M2330=People!$B$5, People!$A$5, 0))))</f>
        <v>Anna Andreadi</v>
      </c>
      <c r="W2330" s="3" t="str">
        <f>IFERROR(VLOOKUP(Orders!$B2330,Returns!$B:$C,2,0),"No")</f>
        <v>No</v>
      </c>
      <c r="X2330" s="3" t="str">
        <f>IFERROR((INDEX(Returns!$C$2:$C$801, MATCH(B2330, Returns!$B$2:$B$801, 0))), "No")</f>
        <v>No</v>
      </c>
    </row>
    <row r="2331" spans="1:24">
      <c r="A2331" s="1">
        <v>2330</v>
      </c>
      <c r="B2331" t="s">
        <v>7294</v>
      </c>
      <c r="C2331" s="2">
        <v>43094</v>
      </c>
      <c r="D2331" s="2">
        <v>43098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  <c r="V2331" s="3" t="str">
        <f>IF(M2331=People!$B$2, People!$A$2, IF(M2331=People!$B$3, People!$A$3, IF(M2331=People!$B$4, People!$A$4, IF(M2331=People!$B$5, People!$A$5, 0))))</f>
        <v>Chuck Magee</v>
      </c>
      <c r="W2331" s="3" t="str">
        <f>IFERROR(VLOOKUP(Orders!$B2331,Returns!$B:$C,2,0),"No")</f>
        <v>No</v>
      </c>
      <c r="X2331" s="3" t="str">
        <f>IFERROR((INDEX(Returns!$C$2:$C$801, MATCH(B2331, Returns!$B$2:$B$801, 0))), "No")</f>
        <v>No</v>
      </c>
    </row>
    <row r="2332" spans="1:24">
      <c r="A2332" s="1">
        <v>2331</v>
      </c>
      <c r="B2332" t="s">
        <v>7295</v>
      </c>
      <c r="C2332" s="2">
        <v>43367</v>
      </c>
      <c r="D2332" s="2">
        <v>43369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  <c r="V2332" s="3" t="str">
        <f>IF(M2332=People!$B$2, People!$A$2, IF(M2332=People!$B$3, People!$A$3, IF(M2332=People!$B$4, People!$A$4, IF(M2332=People!$B$5, People!$A$5, 0))))</f>
        <v>Anna Andreadi</v>
      </c>
      <c r="W2332" s="3" t="str">
        <f>IFERROR(VLOOKUP(Orders!$B2332,Returns!$B:$C,2,0),"No")</f>
        <v>No</v>
      </c>
      <c r="X2332" s="3" t="str">
        <f>IFERROR((INDEX(Returns!$C$2:$C$801, MATCH(B2332, Returns!$B$2:$B$801, 0))), "No")</f>
        <v>No</v>
      </c>
    </row>
    <row r="2333" spans="1:24">
      <c r="A2333" s="1">
        <v>2332</v>
      </c>
      <c r="B2333" t="s">
        <v>7295</v>
      </c>
      <c r="C2333" s="2">
        <v>43367</v>
      </c>
      <c r="D2333" s="2">
        <v>43369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  <c r="V2333" s="3" t="str">
        <f>IF(M2333=People!$B$2, People!$A$2, IF(M2333=People!$B$3, People!$A$3, IF(M2333=People!$B$4, People!$A$4, IF(M2333=People!$B$5, People!$A$5, 0))))</f>
        <v>Anna Andreadi</v>
      </c>
      <c r="W2333" s="3" t="str">
        <f>IFERROR(VLOOKUP(Orders!$B2333,Returns!$B:$C,2,0),"No")</f>
        <v>No</v>
      </c>
      <c r="X2333" s="3" t="str">
        <f>IFERROR((INDEX(Returns!$C$2:$C$801, MATCH(B2333, Returns!$B$2:$B$801, 0))), "No")</f>
        <v>No</v>
      </c>
    </row>
    <row r="2334" spans="1:24">
      <c r="A2334" s="1">
        <v>2333</v>
      </c>
      <c r="B2334" t="s">
        <v>7296</v>
      </c>
      <c r="C2334" s="2">
        <v>43545</v>
      </c>
      <c r="D2334" s="2">
        <v>43549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3" t="str">
        <f>IF(M2334=People!$B$2, People!$A$2, IF(M2334=People!$B$3, People!$A$3, IF(M2334=People!$B$4, People!$A$4, IF(M2334=People!$B$5, People!$A$5, 0))))</f>
        <v>Kelly Williams</v>
      </c>
      <c r="W2334" s="3" t="str">
        <f>IFERROR(VLOOKUP(Orders!$B2334,Returns!$B:$C,2,0),"No")</f>
        <v>No</v>
      </c>
      <c r="X2334" s="3" t="str">
        <f>IFERROR((INDEX(Returns!$C$2:$C$801, MATCH(B2334, Returns!$B$2:$B$801, 0))), "No")</f>
        <v>No</v>
      </c>
    </row>
    <row r="2335" spans="1:24">
      <c r="A2335" s="1">
        <v>2334</v>
      </c>
      <c r="B2335" t="s">
        <v>7296</v>
      </c>
      <c r="C2335" s="2">
        <v>43545</v>
      </c>
      <c r="D2335" s="2">
        <v>43549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  <c r="V2335" s="3" t="str">
        <f>IF(M2335=People!$B$2, People!$A$2, IF(M2335=People!$B$3, People!$A$3, IF(M2335=People!$B$4, People!$A$4, IF(M2335=People!$B$5, People!$A$5, 0))))</f>
        <v>Kelly Williams</v>
      </c>
      <c r="W2335" s="3" t="str">
        <f>IFERROR(VLOOKUP(Orders!$B2335,Returns!$B:$C,2,0),"No")</f>
        <v>No</v>
      </c>
      <c r="X2335" s="3" t="str">
        <f>IFERROR((INDEX(Returns!$C$2:$C$801, MATCH(B2335, Returns!$B$2:$B$801, 0))), "No")</f>
        <v>No</v>
      </c>
    </row>
    <row r="2336" spans="1:24">
      <c r="A2336" s="1">
        <v>2335</v>
      </c>
      <c r="B2336" t="s">
        <v>7297</v>
      </c>
      <c r="C2336" s="2">
        <v>42643</v>
      </c>
      <c r="D2336" s="2">
        <v>42647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  <c r="V2336" s="3" t="str">
        <f>IF(M2336=People!$B$2, People!$A$2, IF(M2336=People!$B$3, People!$A$3, IF(M2336=People!$B$4, People!$A$4, IF(M2336=People!$B$5, People!$A$5, 0))))</f>
        <v>Cassandra Brandow</v>
      </c>
      <c r="W2336" s="3" t="str">
        <f>IFERROR(VLOOKUP(Orders!$B2336,Returns!$B:$C,2,0),"No")</f>
        <v>No</v>
      </c>
      <c r="X2336" s="3" t="str">
        <f>IFERROR((INDEX(Returns!$C$2:$C$801, MATCH(B2336, Returns!$B$2:$B$801, 0))), "No")</f>
        <v>No</v>
      </c>
    </row>
    <row r="2337" spans="1:24">
      <c r="A2337" s="1">
        <v>2336</v>
      </c>
      <c r="B2337" t="s">
        <v>7298</v>
      </c>
      <c r="C2337" s="2">
        <v>43809</v>
      </c>
      <c r="D2337" s="2">
        <v>43809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  <c r="V2337" s="3" t="str">
        <f>IF(M2337=People!$B$2, People!$A$2, IF(M2337=People!$B$3, People!$A$3, IF(M2337=People!$B$4, People!$A$4, IF(M2337=People!$B$5, People!$A$5, 0))))</f>
        <v>Chuck Magee</v>
      </c>
      <c r="W2337" s="3" t="str">
        <f>IFERROR(VLOOKUP(Orders!$B2337,Returns!$B:$C,2,0),"No")</f>
        <v>No</v>
      </c>
      <c r="X2337" s="3" t="str">
        <f>IFERROR((INDEX(Returns!$C$2:$C$801, MATCH(B2337, Returns!$B$2:$B$801, 0))), "No")</f>
        <v>No</v>
      </c>
    </row>
    <row r="2338" spans="1:24">
      <c r="A2338" s="1">
        <v>2337</v>
      </c>
      <c r="B2338" t="s">
        <v>7298</v>
      </c>
      <c r="C2338" s="2">
        <v>43809</v>
      </c>
      <c r="D2338" s="2">
        <v>43809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  <c r="V2338" s="3" t="str">
        <f>IF(M2338=People!$B$2, People!$A$2, IF(M2338=People!$B$3, People!$A$3, IF(M2338=People!$B$4, People!$A$4, IF(M2338=People!$B$5, People!$A$5, 0))))</f>
        <v>Chuck Magee</v>
      </c>
      <c r="W2338" s="3" t="str">
        <f>IFERROR(VLOOKUP(Orders!$B2338,Returns!$B:$C,2,0),"No")</f>
        <v>No</v>
      </c>
      <c r="X2338" s="3" t="str">
        <f>IFERROR((INDEX(Returns!$C$2:$C$801, MATCH(B2338, Returns!$B$2:$B$801, 0))), "No")</f>
        <v>No</v>
      </c>
    </row>
    <row r="2339" spans="1:24">
      <c r="A2339" s="1">
        <v>2338</v>
      </c>
      <c r="B2339" t="s">
        <v>7299</v>
      </c>
      <c r="C2339" s="2">
        <v>42605</v>
      </c>
      <c r="D2339" s="2">
        <v>42605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  <c r="V2339" s="3" t="str">
        <f>IF(M2339=People!$B$2, People!$A$2, IF(M2339=People!$B$3, People!$A$3, IF(M2339=People!$B$4, People!$A$4, IF(M2339=People!$B$5, People!$A$5, 0))))</f>
        <v>Chuck Magee</v>
      </c>
      <c r="W2339" s="3" t="str">
        <f>IFERROR(VLOOKUP(Orders!$B2339,Returns!$B:$C,2,0),"No")</f>
        <v>No</v>
      </c>
      <c r="X2339" s="3" t="str">
        <f>IFERROR((INDEX(Returns!$C$2:$C$801, MATCH(B2339, Returns!$B$2:$B$801, 0))), "No")</f>
        <v>No</v>
      </c>
    </row>
    <row r="2340" spans="1:24">
      <c r="A2340" s="1">
        <v>2339</v>
      </c>
      <c r="B2340" t="s">
        <v>7299</v>
      </c>
      <c r="C2340" s="2">
        <v>42605</v>
      </c>
      <c r="D2340" s="2">
        <v>42605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  <c r="V2340" s="3" t="str">
        <f>IF(M2340=People!$B$2, People!$A$2, IF(M2340=People!$B$3, People!$A$3, IF(M2340=People!$B$4, People!$A$4, IF(M2340=People!$B$5, People!$A$5, 0))))</f>
        <v>Chuck Magee</v>
      </c>
      <c r="W2340" s="3" t="str">
        <f>IFERROR(VLOOKUP(Orders!$B2340,Returns!$B:$C,2,0),"No")</f>
        <v>No</v>
      </c>
      <c r="X2340" s="3" t="str">
        <f>IFERROR((INDEX(Returns!$C$2:$C$801, MATCH(B2340, Returns!$B$2:$B$801, 0))), "No")</f>
        <v>No</v>
      </c>
    </row>
    <row r="2341" spans="1:24">
      <c r="A2341" s="1">
        <v>2340</v>
      </c>
      <c r="B2341" t="s">
        <v>7300</v>
      </c>
      <c r="C2341" s="2">
        <v>42601</v>
      </c>
      <c r="D2341" s="2">
        <v>42606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  <c r="V2341" s="3" t="str">
        <f>IF(M2341=People!$B$2, People!$A$2, IF(M2341=People!$B$3, People!$A$3, IF(M2341=People!$B$4, People!$A$4, IF(M2341=People!$B$5, People!$A$5, 0))))</f>
        <v>Chuck Magee</v>
      </c>
      <c r="W2341" s="3" t="str">
        <f>IFERROR(VLOOKUP(Orders!$B2341,Returns!$B:$C,2,0),"No")</f>
        <v>No</v>
      </c>
      <c r="X2341" s="3" t="str">
        <f>IFERROR((INDEX(Returns!$C$2:$C$801, MATCH(B2341, Returns!$B$2:$B$801, 0))), "No")</f>
        <v>No</v>
      </c>
    </row>
    <row r="2342" spans="1:24">
      <c r="A2342" s="1">
        <v>2341</v>
      </c>
      <c r="B2342" t="s">
        <v>7301</v>
      </c>
      <c r="C2342" s="2">
        <v>43414</v>
      </c>
      <c r="D2342" s="2">
        <v>43419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  <c r="V2342" s="3" t="str">
        <f>IF(M2342=People!$B$2, People!$A$2, IF(M2342=People!$B$3, People!$A$3, IF(M2342=People!$B$4, People!$A$4, IF(M2342=People!$B$5, People!$A$5, 0))))</f>
        <v>Cassandra Brandow</v>
      </c>
      <c r="W2342" s="3" t="str">
        <f>IFERROR(VLOOKUP(Orders!$B2342,Returns!$B:$C,2,0),"No")</f>
        <v>No</v>
      </c>
      <c r="X2342" s="3" t="str">
        <f>IFERROR((INDEX(Returns!$C$2:$C$801, MATCH(B2342, Returns!$B$2:$B$801, 0))), "No")</f>
        <v>No</v>
      </c>
    </row>
    <row r="2343" spans="1:24">
      <c r="A2343" s="1">
        <v>2342</v>
      </c>
      <c r="B2343" t="s">
        <v>7302</v>
      </c>
      <c r="C2343" s="2">
        <v>42735</v>
      </c>
      <c r="D2343" s="2">
        <v>42738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  <c r="V2343" s="3" t="str">
        <f>IF(M2343=People!$B$2, People!$A$2, IF(M2343=People!$B$3, People!$A$3, IF(M2343=People!$B$4, People!$A$4, IF(M2343=People!$B$5, People!$A$5, 0))))</f>
        <v>Chuck Magee</v>
      </c>
      <c r="W2343" s="3" t="str">
        <f>IFERROR(VLOOKUP(Orders!$B2343,Returns!$B:$C,2,0),"No")</f>
        <v>No</v>
      </c>
      <c r="X2343" s="3" t="str">
        <f>IFERROR((INDEX(Returns!$C$2:$C$801, MATCH(B2343, Returns!$B$2:$B$801, 0))), "No")</f>
        <v>No</v>
      </c>
    </row>
    <row r="2344" spans="1:24">
      <c r="A2344" s="1">
        <v>2343</v>
      </c>
      <c r="B2344" t="s">
        <v>7302</v>
      </c>
      <c r="C2344" s="2">
        <v>42735</v>
      </c>
      <c r="D2344" s="2">
        <v>42738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  <c r="V2344" s="3" t="str">
        <f>IF(M2344=People!$B$2, People!$A$2, IF(M2344=People!$B$3, People!$A$3, IF(M2344=People!$B$4, People!$A$4, IF(M2344=People!$B$5, People!$A$5, 0))))</f>
        <v>Chuck Magee</v>
      </c>
      <c r="W2344" s="3" t="str">
        <f>IFERROR(VLOOKUP(Orders!$B2344,Returns!$B:$C,2,0),"No")</f>
        <v>No</v>
      </c>
      <c r="X2344" s="3" t="str">
        <f>IFERROR((INDEX(Returns!$C$2:$C$801, MATCH(B2344, Returns!$B$2:$B$801, 0))), "No")</f>
        <v>No</v>
      </c>
    </row>
    <row r="2345" spans="1:24">
      <c r="A2345" s="1">
        <v>2344</v>
      </c>
      <c r="B2345" t="s">
        <v>7303</v>
      </c>
      <c r="C2345" s="2">
        <v>42577</v>
      </c>
      <c r="D2345" s="2">
        <v>42581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  <c r="V2345" s="3" t="str">
        <f>IF(M2345=People!$B$2, People!$A$2, IF(M2345=People!$B$3, People!$A$3, IF(M2345=People!$B$4, People!$A$4, IF(M2345=People!$B$5, People!$A$5, 0))))</f>
        <v>Kelly Williams</v>
      </c>
      <c r="W2345" s="3" t="str">
        <f>IFERROR(VLOOKUP(Orders!$B2345,Returns!$B:$C,2,0),"No")</f>
        <v>No</v>
      </c>
      <c r="X2345" s="3" t="str">
        <f>IFERROR((INDEX(Returns!$C$2:$C$801, MATCH(B2345, Returns!$B$2:$B$801, 0))), "No")</f>
        <v>No</v>
      </c>
    </row>
    <row r="2346" spans="1:24">
      <c r="A2346" s="1">
        <v>2345</v>
      </c>
      <c r="B2346" t="s">
        <v>7304</v>
      </c>
      <c r="C2346" s="2">
        <v>43153</v>
      </c>
      <c r="D2346" s="2">
        <v>43159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  <c r="V2346" s="3" t="str">
        <f>IF(M2346=People!$B$2, People!$A$2, IF(M2346=People!$B$3, People!$A$3, IF(M2346=People!$B$4, People!$A$4, IF(M2346=People!$B$5, People!$A$5, 0))))</f>
        <v>Kelly Williams</v>
      </c>
      <c r="W2346" s="3" t="str">
        <f>IFERROR(VLOOKUP(Orders!$B2346,Returns!$B:$C,2,0),"No")</f>
        <v>No</v>
      </c>
      <c r="X2346" s="3" t="str">
        <f>IFERROR((INDEX(Returns!$C$2:$C$801, MATCH(B2346, Returns!$B$2:$B$801, 0))), "No")</f>
        <v>No</v>
      </c>
    </row>
    <row r="2347" spans="1:24">
      <c r="A2347" s="1">
        <v>2346</v>
      </c>
      <c r="B2347" t="s">
        <v>7305</v>
      </c>
      <c r="C2347" s="2">
        <v>43172</v>
      </c>
      <c r="D2347" s="2">
        <v>43177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  <c r="V2347" s="3" t="str">
        <f>IF(M2347=People!$B$2, People!$A$2, IF(M2347=People!$B$3, People!$A$3, IF(M2347=People!$B$4, People!$A$4, IF(M2347=People!$B$5, People!$A$5, 0))))</f>
        <v>Kelly Williams</v>
      </c>
      <c r="W2347" s="3" t="str">
        <f>IFERROR(VLOOKUP(Orders!$B2347,Returns!$B:$C,2,0),"No")</f>
        <v>No</v>
      </c>
      <c r="X2347" s="3" t="str">
        <f>IFERROR((INDEX(Returns!$C$2:$C$801, MATCH(B2347, Returns!$B$2:$B$801, 0))), "No")</f>
        <v>No</v>
      </c>
    </row>
    <row r="2348" spans="1:24">
      <c r="A2348" s="1">
        <v>2347</v>
      </c>
      <c r="B2348" t="s">
        <v>7305</v>
      </c>
      <c r="C2348" s="2">
        <v>43172</v>
      </c>
      <c r="D2348" s="2">
        <v>43177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  <c r="V2348" s="3" t="str">
        <f>IF(M2348=People!$B$2, People!$A$2, IF(M2348=People!$B$3, People!$A$3, IF(M2348=People!$B$4, People!$A$4, IF(M2348=People!$B$5, People!$A$5, 0))))</f>
        <v>Kelly Williams</v>
      </c>
      <c r="W2348" s="3" t="str">
        <f>IFERROR(VLOOKUP(Orders!$B2348,Returns!$B:$C,2,0),"No")</f>
        <v>No</v>
      </c>
      <c r="X2348" s="3" t="str">
        <f>IFERROR((INDEX(Returns!$C$2:$C$801, MATCH(B2348, Returns!$B$2:$B$801, 0))), "No")</f>
        <v>No</v>
      </c>
    </row>
    <row r="2349" spans="1:24">
      <c r="A2349" s="1">
        <v>2348</v>
      </c>
      <c r="B2349" t="s">
        <v>7305</v>
      </c>
      <c r="C2349" s="2">
        <v>43172</v>
      </c>
      <c r="D2349" s="2">
        <v>43177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  <c r="V2349" s="3" t="str">
        <f>IF(M2349=People!$B$2, People!$A$2, IF(M2349=People!$B$3, People!$A$3, IF(M2349=People!$B$4, People!$A$4, IF(M2349=People!$B$5, People!$A$5, 0))))</f>
        <v>Kelly Williams</v>
      </c>
      <c r="W2349" s="3" t="str">
        <f>IFERROR(VLOOKUP(Orders!$B2349,Returns!$B:$C,2,0),"No")</f>
        <v>No</v>
      </c>
      <c r="X2349" s="3" t="str">
        <f>IFERROR((INDEX(Returns!$C$2:$C$801, MATCH(B2349, Returns!$B$2:$B$801, 0))), "No")</f>
        <v>No</v>
      </c>
    </row>
    <row r="2350" spans="1:24">
      <c r="A2350" s="1">
        <v>2349</v>
      </c>
      <c r="B2350" t="s">
        <v>7306</v>
      </c>
      <c r="C2350" s="2">
        <v>43801</v>
      </c>
      <c r="D2350" s="2">
        <v>43802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  <c r="V2350" s="3" t="str">
        <f>IF(M2350=People!$B$2, People!$A$2, IF(M2350=People!$B$3, People!$A$3, IF(M2350=People!$B$4, People!$A$4, IF(M2350=People!$B$5, People!$A$5, 0))))</f>
        <v>Anna Andreadi</v>
      </c>
      <c r="W2350" s="3" t="str">
        <f>IFERROR(VLOOKUP(Orders!$B2350,Returns!$B:$C,2,0),"No")</f>
        <v>No</v>
      </c>
      <c r="X2350" s="3" t="str">
        <f>IFERROR((INDEX(Returns!$C$2:$C$801, MATCH(B2350, Returns!$B$2:$B$801, 0))), "No")</f>
        <v>No</v>
      </c>
    </row>
    <row r="2351" spans="1:24">
      <c r="A2351" s="1">
        <v>2350</v>
      </c>
      <c r="B2351" t="s">
        <v>7306</v>
      </c>
      <c r="C2351" s="2">
        <v>43801</v>
      </c>
      <c r="D2351" s="2">
        <v>43802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  <c r="V2351" s="3" t="str">
        <f>IF(M2351=People!$B$2, People!$A$2, IF(M2351=People!$B$3, People!$A$3, IF(M2351=People!$B$4, People!$A$4, IF(M2351=People!$B$5, People!$A$5, 0))))</f>
        <v>Anna Andreadi</v>
      </c>
      <c r="W2351" s="3" t="str">
        <f>IFERROR(VLOOKUP(Orders!$B2351,Returns!$B:$C,2,0),"No")</f>
        <v>No</v>
      </c>
      <c r="X2351" s="3" t="str">
        <f>IFERROR((INDEX(Returns!$C$2:$C$801, MATCH(B2351, Returns!$B$2:$B$801, 0))), "No")</f>
        <v>No</v>
      </c>
    </row>
    <row r="2352" spans="1:24">
      <c r="A2352" s="1">
        <v>2351</v>
      </c>
      <c r="B2352" t="s">
        <v>7306</v>
      </c>
      <c r="C2352" s="2">
        <v>43801</v>
      </c>
      <c r="D2352" s="2">
        <v>43802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  <c r="V2352" s="3" t="str">
        <f>IF(M2352=People!$B$2, People!$A$2, IF(M2352=People!$B$3, People!$A$3, IF(M2352=People!$B$4, People!$A$4, IF(M2352=People!$B$5, People!$A$5, 0))))</f>
        <v>Anna Andreadi</v>
      </c>
      <c r="W2352" s="3" t="str">
        <f>IFERROR(VLOOKUP(Orders!$B2352,Returns!$B:$C,2,0),"No")</f>
        <v>No</v>
      </c>
      <c r="X2352" s="3" t="str">
        <f>IFERROR((INDEX(Returns!$C$2:$C$801, MATCH(B2352, Returns!$B$2:$B$801, 0))), "No")</f>
        <v>No</v>
      </c>
    </row>
    <row r="2353" spans="1:24">
      <c r="A2353" s="1">
        <v>2352</v>
      </c>
      <c r="B2353" t="s">
        <v>7306</v>
      </c>
      <c r="C2353" s="2">
        <v>43801</v>
      </c>
      <c r="D2353" s="2">
        <v>43802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  <c r="V2353" s="3" t="str">
        <f>IF(M2353=People!$B$2, People!$A$2, IF(M2353=People!$B$3, People!$A$3, IF(M2353=People!$B$4, People!$A$4, IF(M2353=People!$B$5, People!$A$5, 0))))</f>
        <v>Anna Andreadi</v>
      </c>
      <c r="W2353" s="3" t="str">
        <f>IFERROR(VLOOKUP(Orders!$B2353,Returns!$B:$C,2,0),"No")</f>
        <v>No</v>
      </c>
      <c r="X2353" s="3" t="str">
        <f>IFERROR((INDEX(Returns!$C$2:$C$801, MATCH(B2353, Returns!$B$2:$B$801, 0))), "No")</f>
        <v>No</v>
      </c>
    </row>
    <row r="2354" spans="1:24">
      <c r="A2354" s="1">
        <v>2353</v>
      </c>
      <c r="B2354" t="s">
        <v>7306</v>
      </c>
      <c r="C2354" s="2">
        <v>43801</v>
      </c>
      <c r="D2354" s="2">
        <v>43802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  <c r="V2354" s="3" t="str">
        <f>IF(M2354=People!$B$2, People!$A$2, IF(M2354=People!$B$3, People!$A$3, IF(M2354=People!$B$4, People!$A$4, IF(M2354=People!$B$5, People!$A$5, 0))))</f>
        <v>Anna Andreadi</v>
      </c>
      <c r="W2354" s="3" t="str">
        <f>IFERROR(VLOOKUP(Orders!$B2354,Returns!$B:$C,2,0),"No")</f>
        <v>No</v>
      </c>
      <c r="X2354" s="3" t="str">
        <f>IFERROR((INDEX(Returns!$C$2:$C$801, MATCH(B2354, Returns!$B$2:$B$801, 0))), "No")</f>
        <v>No</v>
      </c>
    </row>
    <row r="2355" spans="1:24">
      <c r="A2355" s="1">
        <v>2354</v>
      </c>
      <c r="B2355" t="s">
        <v>7307</v>
      </c>
      <c r="C2355" s="2">
        <v>42978</v>
      </c>
      <c r="D2355" s="2">
        <v>42980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  <c r="V2355" s="3" t="str">
        <f>IF(M2355=People!$B$2, People!$A$2, IF(M2355=People!$B$3, People!$A$3, IF(M2355=People!$B$4, People!$A$4, IF(M2355=People!$B$5, People!$A$5, 0))))</f>
        <v>Anna Andreadi</v>
      </c>
      <c r="W2355" s="3" t="str">
        <f>IFERROR(VLOOKUP(Orders!$B2355,Returns!$B:$C,2,0),"No")</f>
        <v>No</v>
      </c>
      <c r="X2355" s="3" t="str">
        <f>IFERROR((INDEX(Returns!$C$2:$C$801, MATCH(B2355, Returns!$B$2:$B$801, 0))), "No")</f>
        <v>No</v>
      </c>
    </row>
    <row r="2356" spans="1:24">
      <c r="A2356" s="1">
        <v>2355</v>
      </c>
      <c r="B2356" t="s">
        <v>7307</v>
      </c>
      <c r="C2356" s="2">
        <v>42978</v>
      </c>
      <c r="D2356" s="2">
        <v>42980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  <c r="V2356" s="3" t="str">
        <f>IF(M2356=People!$B$2, People!$A$2, IF(M2356=People!$B$3, People!$A$3, IF(M2356=People!$B$4, People!$A$4, IF(M2356=People!$B$5, People!$A$5, 0))))</f>
        <v>Anna Andreadi</v>
      </c>
      <c r="W2356" s="3" t="str">
        <f>IFERROR(VLOOKUP(Orders!$B2356,Returns!$B:$C,2,0),"No")</f>
        <v>No</v>
      </c>
      <c r="X2356" s="3" t="str">
        <f>IFERROR((INDEX(Returns!$C$2:$C$801, MATCH(B2356, Returns!$B$2:$B$801, 0))), "No")</f>
        <v>No</v>
      </c>
    </row>
    <row r="2357" spans="1:24">
      <c r="A2357" s="1">
        <v>2356</v>
      </c>
      <c r="B2357" t="s">
        <v>7307</v>
      </c>
      <c r="C2357" s="2">
        <v>42978</v>
      </c>
      <c r="D2357" s="2">
        <v>42980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  <c r="V2357" s="3" t="str">
        <f>IF(M2357=People!$B$2, People!$A$2, IF(M2357=People!$B$3, People!$A$3, IF(M2357=People!$B$4, People!$A$4, IF(M2357=People!$B$5, People!$A$5, 0))))</f>
        <v>Anna Andreadi</v>
      </c>
      <c r="W2357" s="3" t="str">
        <f>IFERROR(VLOOKUP(Orders!$B2357,Returns!$B:$C,2,0),"No")</f>
        <v>No</v>
      </c>
      <c r="X2357" s="3" t="str">
        <f>IFERROR((INDEX(Returns!$C$2:$C$801, MATCH(B2357, Returns!$B$2:$B$801, 0))), "No")</f>
        <v>No</v>
      </c>
    </row>
    <row r="2358" spans="1:24">
      <c r="A2358" s="1">
        <v>2357</v>
      </c>
      <c r="B2358" t="s">
        <v>7307</v>
      </c>
      <c r="C2358" s="2">
        <v>42978</v>
      </c>
      <c r="D2358" s="2">
        <v>42980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  <c r="V2358" s="3" t="str">
        <f>IF(M2358=People!$B$2, People!$A$2, IF(M2358=People!$B$3, People!$A$3, IF(M2358=People!$B$4, People!$A$4, IF(M2358=People!$B$5, People!$A$5, 0))))</f>
        <v>Anna Andreadi</v>
      </c>
      <c r="W2358" s="3" t="str">
        <f>IFERROR(VLOOKUP(Orders!$B2358,Returns!$B:$C,2,0),"No")</f>
        <v>No</v>
      </c>
      <c r="X2358" s="3" t="str">
        <f>IFERROR((INDEX(Returns!$C$2:$C$801, MATCH(B2358, Returns!$B$2:$B$801, 0))), "No")</f>
        <v>No</v>
      </c>
    </row>
    <row r="2359" spans="1:24">
      <c r="A2359" s="1">
        <v>2358</v>
      </c>
      <c r="B2359" t="s">
        <v>7308</v>
      </c>
      <c r="C2359" s="2">
        <v>42446</v>
      </c>
      <c r="D2359" s="2">
        <v>42450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  <c r="V2359" s="3" t="str">
        <f>IF(M2359=People!$B$2, People!$A$2, IF(M2359=People!$B$3, People!$A$3, IF(M2359=People!$B$4, People!$A$4, IF(M2359=People!$B$5, People!$A$5, 0))))</f>
        <v>Chuck Magee</v>
      </c>
      <c r="W2359" s="3" t="str">
        <f>IFERROR(VLOOKUP(Orders!$B2359,Returns!$B:$C,2,0),"No")</f>
        <v>No</v>
      </c>
      <c r="X2359" s="3" t="str">
        <f>IFERROR((INDEX(Returns!$C$2:$C$801, MATCH(B2359, Returns!$B$2:$B$801, 0))), "No")</f>
        <v>No</v>
      </c>
    </row>
    <row r="2360" spans="1:24">
      <c r="A2360" s="1">
        <v>2359</v>
      </c>
      <c r="B2360" t="s">
        <v>7308</v>
      </c>
      <c r="C2360" s="2">
        <v>42446</v>
      </c>
      <c r="D2360" s="2">
        <v>42450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3" t="str">
        <f>IF(M2360=People!$B$2, People!$A$2, IF(M2360=People!$B$3, People!$A$3, IF(M2360=People!$B$4, People!$A$4, IF(M2360=People!$B$5, People!$A$5, 0))))</f>
        <v>Chuck Magee</v>
      </c>
      <c r="W2360" s="3" t="str">
        <f>IFERROR(VLOOKUP(Orders!$B2360,Returns!$B:$C,2,0),"No")</f>
        <v>No</v>
      </c>
      <c r="X2360" s="3" t="str">
        <f>IFERROR((INDEX(Returns!$C$2:$C$801, MATCH(B2360, Returns!$B$2:$B$801, 0))), "No")</f>
        <v>No</v>
      </c>
    </row>
    <row r="2361" spans="1:24">
      <c r="A2361" s="1">
        <v>2360</v>
      </c>
      <c r="B2361" t="s">
        <v>7308</v>
      </c>
      <c r="C2361" s="2">
        <v>42446</v>
      </c>
      <c r="D2361" s="2">
        <v>42450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  <c r="V2361" s="3" t="str">
        <f>IF(M2361=People!$B$2, People!$A$2, IF(M2361=People!$B$3, People!$A$3, IF(M2361=People!$B$4, People!$A$4, IF(M2361=People!$B$5, People!$A$5, 0))))</f>
        <v>Chuck Magee</v>
      </c>
      <c r="W2361" s="3" t="str">
        <f>IFERROR(VLOOKUP(Orders!$B2361,Returns!$B:$C,2,0),"No")</f>
        <v>No</v>
      </c>
      <c r="X2361" s="3" t="str">
        <f>IFERROR((INDEX(Returns!$C$2:$C$801, MATCH(B2361, Returns!$B$2:$B$801, 0))), "No")</f>
        <v>No</v>
      </c>
    </row>
    <row r="2362" spans="1:24">
      <c r="A2362" s="1">
        <v>2361</v>
      </c>
      <c r="B2362" t="s">
        <v>7308</v>
      </c>
      <c r="C2362" s="2">
        <v>42446</v>
      </c>
      <c r="D2362" s="2">
        <v>42450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  <c r="V2362" s="3" t="str">
        <f>IF(M2362=People!$B$2, People!$A$2, IF(M2362=People!$B$3, People!$A$3, IF(M2362=People!$B$4, People!$A$4, IF(M2362=People!$B$5, People!$A$5, 0))))</f>
        <v>Chuck Magee</v>
      </c>
      <c r="W2362" s="3" t="str">
        <f>IFERROR(VLOOKUP(Orders!$B2362,Returns!$B:$C,2,0),"No")</f>
        <v>No</v>
      </c>
      <c r="X2362" s="3" t="str">
        <f>IFERROR((INDEX(Returns!$C$2:$C$801, MATCH(B2362, Returns!$B$2:$B$801, 0))), "No")</f>
        <v>No</v>
      </c>
    </row>
    <row r="2363" spans="1:24">
      <c r="A2363" s="1">
        <v>2362</v>
      </c>
      <c r="B2363" t="s">
        <v>7308</v>
      </c>
      <c r="C2363" s="2">
        <v>42446</v>
      </c>
      <c r="D2363" s="2">
        <v>42450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  <c r="V2363" s="3" t="str">
        <f>IF(M2363=People!$B$2, People!$A$2, IF(M2363=People!$B$3, People!$A$3, IF(M2363=People!$B$4, People!$A$4, IF(M2363=People!$B$5, People!$A$5, 0))))</f>
        <v>Chuck Magee</v>
      </c>
      <c r="W2363" s="3" t="str">
        <f>IFERROR(VLOOKUP(Orders!$B2363,Returns!$B:$C,2,0),"No")</f>
        <v>No</v>
      </c>
      <c r="X2363" s="3" t="str">
        <f>IFERROR((INDEX(Returns!$C$2:$C$801, MATCH(B2363, Returns!$B$2:$B$801, 0))), "No")</f>
        <v>No</v>
      </c>
    </row>
    <row r="2364" spans="1:24">
      <c r="A2364" s="1">
        <v>2363</v>
      </c>
      <c r="B2364" t="s">
        <v>7309</v>
      </c>
      <c r="C2364" s="2">
        <v>43571</v>
      </c>
      <c r="D2364" s="2">
        <v>43575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  <c r="V2364" s="3" t="str">
        <f>IF(M2364=People!$B$2, People!$A$2, IF(M2364=People!$B$3, People!$A$3, IF(M2364=People!$B$4, People!$A$4, IF(M2364=People!$B$5, People!$A$5, 0))))</f>
        <v>Chuck Magee</v>
      </c>
      <c r="W2364" s="3" t="str">
        <f>IFERROR(VLOOKUP(Orders!$B2364,Returns!$B:$C,2,0),"No")</f>
        <v>No</v>
      </c>
      <c r="X2364" s="3" t="str">
        <f>IFERROR((INDEX(Returns!$C$2:$C$801, MATCH(B2364, Returns!$B$2:$B$801, 0))), "No")</f>
        <v>No</v>
      </c>
    </row>
    <row r="2365" spans="1:24">
      <c r="A2365" s="1">
        <v>2364</v>
      </c>
      <c r="B2365" t="s">
        <v>7310</v>
      </c>
      <c r="C2365" s="2">
        <v>43172</v>
      </c>
      <c r="D2365" s="2">
        <v>43177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  <c r="V2365" s="3" t="str">
        <f>IF(M2365=People!$B$2, People!$A$2, IF(M2365=People!$B$3, People!$A$3, IF(M2365=People!$B$4, People!$A$4, IF(M2365=People!$B$5, People!$A$5, 0))))</f>
        <v>Cassandra Brandow</v>
      </c>
      <c r="W2365" s="3" t="str">
        <f>IFERROR(VLOOKUP(Orders!$B2365,Returns!$B:$C,2,0),"No")</f>
        <v>No</v>
      </c>
      <c r="X2365" s="3" t="str">
        <f>IFERROR((INDEX(Returns!$C$2:$C$801, MATCH(B2365, Returns!$B$2:$B$801, 0))), "No")</f>
        <v>No</v>
      </c>
    </row>
    <row r="2366" spans="1:24">
      <c r="A2366" s="1">
        <v>2365</v>
      </c>
      <c r="B2366" t="s">
        <v>7310</v>
      </c>
      <c r="C2366" s="2">
        <v>43172</v>
      </c>
      <c r="D2366" s="2">
        <v>43177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  <c r="V2366" s="3" t="str">
        <f>IF(M2366=People!$B$2, People!$A$2, IF(M2366=People!$B$3, People!$A$3, IF(M2366=People!$B$4, People!$A$4, IF(M2366=People!$B$5, People!$A$5, 0))))</f>
        <v>Cassandra Brandow</v>
      </c>
      <c r="W2366" s="3" t="str">
        <f>IFERROR(VLOOKUP(Orders!$B2366,Returns!$B:$C,2,0),"No")</f>
        <v>No</v>
      </c>
      <c r="X2366" s="3" t="str">
        <f>IFERROR((INDEX(Returns!$C$2:$C$801, MATCH(B2366, Returns!$B$2:$B$801, 0))), "No")</f>
        <v>No</v>
      </c>
    </row>
    <row r="2367" spans="1:24">
      <c r="A2367" s="1">
        <v>2366</v>
      </c>
      <c r="B2367" t="s">
        <v>7310</v>
      </c>
      <c r="C2367" s="2">
        <v>43172</v>
      </c>
      <c r="D2367" s="2">
        <v>43177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  <c r="V2367" s="3" t="str">
        <f>IF(M2367=People!$B$2, People!$A$2, IF(M2367=People!$B$3, People!$A$3, IF(M2367=People!$B$4, People!$A$4, IF(M2367=People!$B$5, People!$A$5, 0))))</f>
        <v>Cassandra Brandow</v>
      </c>
      <c r="W2367" s="3" t="str">
        <f>IFERROR(VLOOKUP(Orders!$B2367,Returns!$B:$C,2,0),"No")</f>
        <v>No</v>
      </c>
      <c r="X2367" s="3" t="str">
        <f>IFERROR((INDEX(Returns!$C$2:$C$801, MATCH(B2367, Returns!$B$2:$B$801, 0))), "No")</f>
        <v>No</v>
      </c>
    </row>
    <row r="2368" spans="1:24">
      <c r="A2368" s="1">
        <v>2367</v>
      </c>
      <c r="B2368" t="s">
        <v>7311</v>
      </c>
      <c r="C2368" s="2">
        <v>42698</v>
      </c>
      <c r="D2368" s="2">
        <v>42700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  <c r="V2368" s="3" t="str">
        <f>IF(M2368=People!$B$2, People!$A$2, IF(M2368=People!$B$3, People!$A$3, IF(M2368=People!$B$4, People!$A$4, IF(M2368=People!$B$5, People!$A$5, 0))))</f>
        <v>Anna Andreadi</v>
      </c>
      <c r="W2368" s="3" t="str">
        <f>IFERROR(VLOOKUP(Orders!$B2368,Returns!$B:$C,2,0),"No")</f>
        <v>No</v>
      </c>
      <c r="X2368" s="3" t="str">
        <f>IFERROR((INDEX(Returns!$C$2:$C$801, MATCH(B2368, Returns!$B$2:$B$801, 0))), "No")</f>
        <v>No</v>
      </c>
    </row>
    <row r="2369" spans="1:24">
      <c r="A2369" s="1">
        <v>2368</v>
      </c>
      <c r="B2369" t="s">
        <v>7312</v>
      </c>
      <c r="C2369" s="2">
        <v>43506</v>
      </c>
      <c r="D2369" s="2">
        <v>43509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  <c r="V2369" s="3" t="str">
        <f>IF(M2369=People!$B$2, People!$A$2, IF(M2369=People!$B$3, People!$A$3, IF(M2369=People!$B$4, People!$A$4, IF(M2369=People!$B$5, People!$A$5, 0))))</f>
        <v>Chuck Magee</v>
      </c>
      <c r="W2369" s="3" t="str">
        <f>IFERROR(VLOOKUP(Orders!$B2369,Returns!$B:$C,2,0),"No")</f>
        <v>No</v>
      </c>
      <c r="X2369" s="3" t="str">
        <f>IFERROR((INDEX(Returns!$C$2:$C$801, MATCH(B2369, Returns!$B$2:$B$801, 0))), "No")</f>
        <v>No</v>
      </c>
    </row>
    <row r="2370" spans="1:24">
      <c r="A2370" s="1">
        <v>2369</v>
      </c>
      <c r="B2370" t="s">
        <v>7313</v>
      </c>
      <c r="C2370" s="2">
        <v>43366</v>
      </c>
      <c r="D2370" s="2">
        <v>43370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  <c r="V2370" s="3" t="str">
        <f>IF(M2370=People!$B$2, People!$A$2, IF(M2370=People!$B$3, People!$A$3, IF(M2370=People!$B$4, People!$A$4, IF(M2370=People!$B$5, People!$A$5, 0))))</f>
        <v>Chuck Magee</v>
      </c>
      <c r="W2370" s="3" t="str">
        <f>IFERROR(VLOOKUP(Orders!$B2370,Returns!$B:$C,2,0),"No")</f>
        <v>No</v>
      </c>
      <c r="X2370" s="3" t="str">
        <f>IFERROR((INDEX(Returns!$C$2:$C$801, MATCH(B2370, Returns!$B$2:$B$801, 0))), "No")</f>
        <v>No</v>
      </c>
    </row>
    <row r="2371" spans="1:24">
      <c r="A2371" s="1">
        <v>2370</v>
      </c>
      <c r="B2371" t="s">
        <v>7313</v>
      </c>
      <c r="C2371" s="2">
        <v>43366</v>
      </c>
      <c r="D2371" s="2">
        <v>43370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  <c r="V2371" s="3" t="str">
        <f>IF(M2371=People!$B$2, People!$A$2, IF(M2371=People!$B$3, People!$A$3, IF(M2371=People!$B$4, People!$A$4, IF(M2371=People!$B$5, People!$A$5, 0))))</f>
        <v>Chuck Magee</v>
      </c>
      <c r="W2371" s="3" t="str">
        <f>IFERROR(VLOOKUP(Orders!$B2371,Returns!$B:$C,2,0),"No")</f>
        <v>No</v>
      </c>
      <c r="X2371" s="3" t="str">
        <f>IFERROR((INDEX(Returns!$C$2:$C$801, MATCH(B2371, Returns!$B$2:$B$801, 0))), "No")</f>
        <v>No</v>
      </c>
    </row>
    <row r="2372" spans="1:24">
      <c r="A2372" s="1">
        <v>2371</v>
      </c>
      <c r="B2372" t="s">
        <v>7314</v>
      </c>
      <c r="C2372" s="2">
        <v>43653</v>
      </c>
      <c r="D2372" s="2">
        <v>43655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  <c r="V2372" s="3" t="str">
        <f>IF(M2372=People!$B$2, People!$A$2, IF(M2372=People!$B$3, People!$A$3, IF(M2372=People!$B$4, People!$A$4, IF(M2372=People!$B$5, People!$A$5, 0))))</f>
        <v>Chuck Magee</v>
      </c>
      <c r="W2372" s="3" t="str">
        <f>IFERROR(VLOOKUP(Orders!$B2372,Returns!$B:$C,2,0),"No")</f>
        <v>No</v>
      </c>
      <c r="X2372" s="3" t="str">
        <f>IFERROR((INDEX(Returns!$C$2:$C$801, MATCH(B2372, Returns!$B$2:$B$801, 0))), "No")</f>
        <v>No</v>
      </c>
    </row>
    <row r="2373" spans="1:24">
      <c r="A2373" s="1">
        <v>2372</v>
      </c>
      <c r="B2373" t="s">
        <v>7315</v>
      </c>
      <c r="C2373" s="2">
        <v>43288</v>
      </c>
      <c r="D2373" s="2">
        <v>43292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  <c r="V2373" s="3" t="str">
        <f>IF(M2373=People!$B$2, People!$A$2, IF(M2373=People!$B$3, People!$A$3, IF(M2373=People!$B$4, People!$A$4, IF(M2373=People!$B$5, People!$A$5, 0))))</f>
        <v>Kelly Williams</v>
      </c>
      <c r="W2373" s="3" t="str">
        <f>IFERROR(VLOOKUP(Orders!$B2373,Returns!$B:$C,2,0),"No")</f>
        <v>No</v>
      </c>
      <c r="X2373" s="3" t="str">
        <f>IFERROR((INDEX(Returns!$C$2:$C$801, MATCH(B2373, Returns!$B$2:$B$801, 0))), "No")</f>
        <v>No</v>
      </c>
    </row>
    <row r="2374" spans="1:24">
      <c r="A2374" s="1">
        <v>2373</v>
      </c>
      <c r="B2374" t="s">
        <v>7315</v>
      </c>
      <c r="C2374" s="2">
        <v>43288</v>
      </c>
      <c r="D2374" s="2">
        <v>43292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  <c r="V2374" s="3" t="str">
        <f>IF(M2374=People!$B$2, People!$A$2, IF(M2374=People!$B$3, People!$A$3, IF(M2374=People!$B$4, People!$A$4, IF(M2374=People!$B$5, People!$A$5, 0))))</f>
        <v>Kelly Williams</v>
      </c>
      <c r="W2374" s="3" t="str">
        <f>IFERROR(VLOOKUP(Orders!$B2374,Returns!$B:$C,2,0),"No")</f>
        <v>No</v>
      </c>
      <c r="X2374" s="3" t="str">
        <f>IFERROR((INDEX(Returns!$C$2:$C$801, MATCH(B2374, Returns!$B$2:$B$801, 0))), "No")</f>
        <v>No</v>
      </c>
    </row>
    <row r="2375" spans="1:24">
      <c r="A2375" s="1">
        <v>2374</v>
      </c>
      <c r="B2375" t="s">
        <v>7315</v>
      </c>
      <c r="C2375" s="2">
        <v>43288</v>
      </c>
      <c r="D2375" s="2">
        <v>43292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  <c r="V2375" s="3" t="str">
        <f>IF(M2375=People!$B$2, People!$A$2, IF(M2375=People!$B$3, People!$A$3, IF(M2375=People!$B$4, People!$A$4, IF(M2375=People!$B$5, People!$A$5, 0))))</f>
        <v>Kelly Williams</v>
      </c>
      <c r="W2375" s="3" t="str">
        <f>IFERROR(VLOOKUP(Orders!$B2375,Returns!$B:$C,2,0),"No")</f>
        <v>No</v>
      </c>
      <c r="X2375" s="3" t="str">
        <f>IFERROR((INDEX(Returns!$C$2:$C$801, MATCH(B2375, Returns!$B$2:$B$801, 0))), "No")</f>
        <v>No</v>
      </c>
    </row>
    <row r="2376" spans="1:24">
      <c r="A2376" s="1">
        <v>2375</v>
      </c>
      <c r="B2376" t="s">
        <v>7315</v>
      </c>
      <c r="C2376" s="2">
        <v>43288</v>
      </c>
      <c r="D2376" s="2">
        <v>43292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  <c r="V2376" s="3" t="str">
        <f>IF(M2376=People!$B$2, People!$A$2, IF(M2376=People!$B$3, People!$A$3, IF(M2376=People!$B$4, People!$A$4, IF(M2376=People!$B$5, People!$A$5, 0))))</f>
        <v>Kelly Williams</v>
      </c>
      <c r="W2376" s="3" t="str">
        <f>IFERROR(VLOOKUP(Orders!$B2376,Returns!$B:$C,2,0),"No")</f>
        <v>No</v>
      </c>
      <c r="X2376" s="3" t="str">
        <f>IFERROR((INDEX(Returns!$C$2:$C$801, MATCH(B2376, Returns!$B$2:$B$801, 0))), "No")</f>
        <v>No</v>
      </c>
    </row>
    <row r="2377" spans="1:24">
      <c r="A2377" s="1">
        <v>2376</v>
      </c>
      <c r="B2377" t="s">
        <v>7316</v>
      </c>
      <c r="C2377" s="2">
        <v>43489</v>
      </c>
      <c r="D2377" s="2">
        <v>43495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  <c r="V2377" s="3" t="str">
        <f>IF(M2377=People!$B$2, People!$A$2, IF(M2377=People!$B$3, People!$A$3, IF(M2377=People!$B$4, People!$A$4, IF(M2377=People!$B$5, People!$A$5, 0))))</f>
        <v>Cassandra Brandow</v>
      </c>
      <c r="W2377" s="3" t="str">
        <f>IFERROR(VLOOKUP(Orders!$B2377,Returns!$B:$C,2,0),"No")</f>
        <v>No</v>
      </c>
      <c r="X2377" s="3" t="str">
        <f>IFERROR((INDEX(Returns!$C$2:$C$801, MATCH(B2377, Returns!$B$2:$B$801, 0))), "No")</f>
        <v>No</v>
      </c>
    </row>
    <row r="2378" spans="1:24">
      <c r="A2378" s="1">
        <v>2377</v>
      </c>
      <c r="B2378" t="s">
        <v>7317</v>
      </c>
      <c r="C2378" s="2">
        <v>42601</v>
      </c>
      <c r="D2378" s="2">
        <v>42603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  <c r="V2378" s="3" t="str">
        <f>IF(M2378=People!$B$2, People!$A$2, IF(M2378=People!$B$3, People!$A$3, IF(M2378=People!$B$4, People!$A$4, IF(M2378=People!$B$5, People!$A$5, 0))))</f>
        <v>Chuck Magee</v>
      </c>
      <c r="W2378" s="3" t="str">
        <f>IFERROR(VLOOKUP(Orders!$B2378,Returns!$B:$C,2,0),"No")</f>
        <v>No</v>
      </c>
      <c r="X2378" s="3" t="str">
        <f>IFERROR((INDEX(Returns!$C$2:$C$801, MATCH(B2378, Returns!$B$2:$B$801, 0))), "No")</f>
        <v>No</v>
      </c>
    </row>
    <row r="2379" spans="1:24">
      <c r="A2379" s="1">
        <v>2378</v>
      </c>
      <c r="B2379" t="s">
        <v>7317</v>
      </c>
      <c r="C2379" s="2">
        <v>42601</v>
      </c>
      <c r="D2379" s="2">
        <v>42603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  <c r="V2379" s="3" t="str">
        <f>IF(M2379=People!$B$2, People!$A$2, IF(M2379=People!$B$3, People!$A$3, IF(M2379=People!$B$4, People!$A$4, IF(M2379=People!$B$5, People!$A$5, 0))))</f>
        <v>Chuck Magee</v>
      </c>
      <c r="W2379" s="3" t="str">
        <f>IFERROR(VLOOKUP(Orders!$B2379,Returns!$B:$C,2,0),"No")</f>
        <v>No</v>
      </c>
      <c r="X2379" s="3" t="str">
        <f>IFERROR((INDEX(Returns!$C$2:$C$801, MATCH(B2379, Returns!$B$2:$B$801, 0))), "No")</f>
        <v>No</v>
      </c>
    </row>
    <row r="2380" spans="1:24">
      <c r="A2380" s="1">
        <v>2379</v>
      </c>
      <c r="B2380" t="s">
        <v>7318</v>
      </c>
      <c r="C2380" s="2">
        <v>43075</v>
      </c>
      <c r="D2380" s="2">
        <v>43080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  <c r="V2380" s="3" t="str">
        <f>IF(M2380=People!$B$2, People!$A$2, IF(M2380=People!$B$3, People!$A$3, IF(M2380=People!$B$4, People!$A$4, IF(M2380=People!$B$5, People!$A$5, 0))))</f>
        <v>Anna Andreadi</v>
      </c>
      <c r="W2380" s="3" t="str">
        <f>IFERROR(VLOOKUP(Orders!$B2380,Returns!$B:$C,2,0),"No")</f>
        <v>No</v>
      </c>
      <c r="X2380" s="3" t="str">
        <f>IFERROR((INDEX(Returns!$C$2:$C$801, MATCH(B2380, Returns!$B$2:$B$801, 0))), "No")</f>
        <v>No</v>
      </c>
    </row>
    <row r="2381" spans="1:24">
      <c r="A2381" s="1">
        <v>2380</v>
      </c>
      <c r="B2381" t="s">
        <v>7319</v>
      </c>
      <c r="C2381" s="2">
        <v>43226</v>
      </c>
      <c r="D2381" s="2">
        <v>43230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  <c r="V2381" s="3" t="str">
        <f>IF(M2381=People!$B$2, People!$A$2, IF(M2381=People!$B$3, People!$A$3, IF(M2381=People!$B$4, People!$A$4, IF(M2381=People!$B$5, People!$A$5, 0))))</f>
        <v>Chuck Magee</v>
      </c>
      <c r="W2381" s="3" t="str">
        <f>IFERROR(VLOOKUP(Orders!$B2381,Returns!$B:$C,2,0),"No")</f>
        <v>No</v>
      </c>
      <c r="X2381" s="3" t="str">
        <f>IFERROR((INDEX(Returns!$C$2:$C$801, MATCH(B2381, Returns!$B$2:$B$801, 0))), "No")</f>
        <v>No</v>
      </c>
    </row>
    <row r="2382" spans="1:24">
      <c r="A2382" s="1">
        <v>2381</v>
      </c>
      <c r="B2382" t="s">
        <v>7319</v>
      </c>
      <c r="C2382" s="2">
        <v>43226</v>
      </c>
      <c r="D2382" s="2">
        <v>43230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  <c r="V2382" s="3" t="str">
        <f>IF(M2382=People!$B$2, People!$A$2, IF(M2382=People!$B$3, People!$A$3, IF(M2382=People!$B$4, People!$A$4, IF(M2382=People!$B$5, People!$A$5, 0))))</f>
        <v>Chuck Magee</v>
      </c>
      <c r="W2382" s="3" t="str">
        <f>IFERROR(VLOOKUP(Orders!$B2382,Returns!$B:$C,2,0),"No")</f>
        <v>No</v>
      </c>
      <c r="X2382" s="3" t="str">
        <f>IFERROR((INDEX(Returns!$C$2:$C$801, MATCH(B2382, Returns!$B$2:$B$801, 0))), "No")</f>
        <v>No</v>
      </c>
    </row>
    <row r="2383" spans="1:24">
      <c r="A2383" s="1">
        <v>2382</v>
      </c>
      <c r="B2383" t="s">
        <v>7319</v>
      </c>
      <c r="C2383" s="2">
        <v>43226</v>
      </c>
      <c r="D2383" s="2">
        <v>43230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  <c r="V2383" s="3" t="str">
        <f>IF(M2383=People!$B$2, People!$A$2, IF(M2383=People!$B$3, People!$A$3, IF(M2383=People!$B$4, People!$A$4, IF(M2383=People!$B$5, People!$A$5, 0))))</f>
        <v>Chuck Magee</v>
      </c>
      <c r="W2383" s="3" t="str">
        <f>IFERROR(VLOOKUP(Orders!$B2383,Returns!$B:$C,2,0),"No")</f>
        <v>No</v>
      </c>
      <c r="X2383" s="3" t="str">
        <f>IFERROR((INDEX(Returns!$C$2:$C$801, MATCH(B2383, Returns!$B$2:$B$801, 0))), "No")</f>
        <v>No</v>
      </c>
    </row>
    <row r="2384" spans="1:24">
      <c r="A2384" s="1">
        <v>2383</v>
      </c>
      <c r="B2384" t="s">
        <v>7320</v>
      </c>
      <c r="C2384" s="2">
        <v>43549</v>
      </c>
      <c r="D2384" s="2">
        <v>43550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  <c r="V2384" s="3" t="str">
        <f>IF(M2384=People!$B$2, People!$A$2, IF(M2384=People!$B$3, People!$A$3, IF(M2384=People!$B$4, People!$A$4, IF(M2384=People!$B$5, People!$A$5, 0))))</f>
        <v>Anna Andreadi</v>
      </c>
      <c r="W2384" s="3" t="str">
        <f>IFERROR(VLOOKUP(Orders!$B2384,Returns!$B:$C,2,0),"No")</f>
        <v>No</v>
      </c>
      <c r="X2384" s="3" t="str">
        <f>IFERROR((INDEX(Returns!$C$2:$C$801, MATCH(B2384, Returns!$B$2:$B$801, 0))), "No")</f>
        <v>No</v>
      </c>
    </row>
    <row r="2385" spans="1:24">
      <c r="A2385" s="1">
        <v>2384</v>
      </c>
      <c r="B2385" t="s">
        <v>7320</v>
      </c>
      <c r="C2385" s="2">
        <v>43549</v>
      </c>
      <c r="D2385" s="2">
        <v>43550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  <c r="V2385" s="3" t="str">
        <f>IF(M2385=People!$B$2, People!$A$2, IF(M2385=People!$B$3, People!$A$3, IF(M2385=People!$B$4, People!$A$4, IF(M2385=People!$B$5, People!$A$5, 0))))</f>
        <v>Anna Andreadi</v>
      </c>
      <c r="W2385" s="3" t="str">
        <f>IFERROR(VLOOKUP(Orders!$B2385,Returns!$B:$C,2,0),"No")</f>
        <v>No</v>
      </c>
      <c r="X2385" s="3" t="str">
        <f>IFERROR((INDEX(Returns!$C$2:$C$801, MATCH(B2385, Returns!$B$2:$B$801, 0))), "No")</f>
        <v>No</v>
      </c>
    </row>
    <row r="2386" spans="1:24">
      <c r="A2386" s="1">
        <v>2385</v>
      </c>
      <c r="B2386" t="s">
        <v>7320</v>
      </c>
      <c r="C2386" s="2">
        <v>43549</v>
      </c>
      <c r="D2386" s="2">
        <v>43550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  <c r="V2386" s="3" t="str">
        <f>IF(M2386=People!$B$2, People!$A$2, IF(M2386=People!$B$3, People!$A$3, IF(M2386=People!$B$4, People!$A$4, IF(M2386=People!$B$5, People!$A$5, 0))))</f>
        <v>Anna Andreadi</v>
      </c>
      <c r="W2386" s="3" t="str">
        <f>IFERROR(VLOOKUP(Orders!$B2386,Returns!$B:$C,2,0),"No")</f>
        <v>No</v>
      </c>
      <c r="X2386" s="3" t="str">
        <f>IFERROR((INDEX(Returns!$C$2:$C$801, MATCH(B2386, Returns!$B$2:$B$801, 0))), "No")</f>
        <v>No</v>
      </c>
    </row>
    <row r="2387" spans="1:24">
      <c r="A2387" s="1">
        <v>2386</v>
      </c>
      <c r="B2387" t="s">
        <v>7320</v>
      </c>
      <c r="C2387" s="2">
        <v>43549</v>
      </c>
      <c r="D2387" s="2">
        <v>43550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  <c r="V2387" s="3" t="str">
        <f>IF(M2387=People!$B$2, People!$A$2, IF(M2387=People!$B$3, People!$A$3, IF(M2387=People!$B$4, People!$A$4, IF(M2387=People!$B$5, People!$A$5, 0))))</f>
        <v>Anna Andreadi</v>
      </c>
      <c r="W2387" s="3" t="str">
        <f>IFERROR(VLOOKUP(Orders!$B2387,Returns!$B:$C,2,0),"No")</f>
        <v>No</v>
      </c>
      <c r="X2387" s="3" t="str">
        <f>IFERROR((INDEX(Returns!$C$2:$C$801, MATCH(B2387, Returns!$B$2:$B$801, 0))), "No")</f>
        <v>No</v>
      </c>
    </row>
    <row r="2388" spans="1:24">
      <c r="A2388" s="1">
        <v>2387</v>
      </c>
      <c r="B2388" t="s">
        <v>7320</v>
      </c>
      <c r="C2388" s="2">
        <v>43549</v>
      </c>
      <c r="D2388" s="2">
        <v>43550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  <c r="V2388" s="3" t="str">
        <f>IF(M2388=People!$B$2, People!$A$2, IF(M2388=People!$B$3, People!$A$3, IF(M2388=People!$B$4, People!$A$4, IF(M2388=People!$B$5, People!$A$5, 0))))</f>
        <v>Anna Andreadi</v>
      </c>
      <c r="W2388" s="3" t="str">
        <f>IFERROR(VLOOKUP(Orders!$B2388,Returns!$B:$C,2,0),"No")</f>
        <v>No</v>
      </c>
      <c r="X2388" s="3" t="str">
        <f>IFERROR((INDEX(Returns!$C$2:$C$801, MATCH(B2388, Returns!$B$2:$B$801, 0))), "No")</f>
        <v>No</v>
      </c>
    </row>
    <row r="2389" spans="1:24">
      <c r="A2389" s="1">
        <v>2388</v>
      </c>
      <c r="B2389" t="s">
        <v>7321</v>
      </c>
      <c r="C2389" s="2">
        <v>43081</v>
      </c>
      <c r="D2389" s="2">
        <v>43084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  <c r="V2389" s="3" t="str">
        <f>IF(M2389=People!$B$2, People!$A$2, IF(M2389=People!$B$3, People!$A$3, IF(M2389=People!$B$4, People!$A$4, IF(M2389=People!$B$5, People!$A$5, 0))))</f>
        <v>Anna Andreadi</v>
      </c>
      <c r="W2389" s="3" t="str">
        <f>IFERROR(VLOOKUP(Orders!$B2389,Returns!$B:$C,2,0),"No")</f>
        <v>No</v>
      </c>
      <c r="X2389" s="3" t="str">
        <f>IFERROR((INDEX(Returns!$C$2:$C$801, MATCH(B2389, Returns!$B$2:$B$801, 0))), "No")</f>
        <v>No</v>
      </c>
    </row>
    <row r="2390" spans="1:24">
      <c r="A2390" s="1">
        <v>2389</v>
      </c>
      <c r="B2390" t="s">
        <v>7321</v>
      </c>
      <c r="C2390" s="2">
        <v>43081</v>
      </c>
      <c r="D2390" s="2">
        <v>43084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  <c r="V2390" s="3" t="str">
        <f>IF(M2390=People!$B$2, People!$A$2, IF(M2390=People!$B$3, People!$A$3, IF(M2390=People!$B$4, People!$A$4, IF(M2390=People!$B$5, People!$A$5, 0))))</f>
        <v>Anna Andreadi</v>
      </c>
      <c r="W2390" s="3" t="str">
        <f>IFERROR(VLOOKUP(Orders!$B2390,Returns!$B:$C,2,0),"No")</f>
        <v>No</v>
      </c>
      <c r="X2390" s="3" t="str">
        <f>IFERROR((INDEX(Returns!$C$2:$C$801, MATCH(B2390, Returns!$B$2:$B$801, 0))), "No")</f>
        <v>No</v>
      </c>
    </row>
    <row r="2391" spans="1:24">
      <c r="A2391" s="1">
        <v>2390</v>
      </c>
      <c r="B2391" t="s">
        <v>7322</v>
      </c>
      <c r="C2391" s="2">
        <v>43075</v>
      </c>
      <c r="D2391" s="2">
        <v>43079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  <c r="V2391" s="3" t="str">
        <f>IF(M2391=People!$B$2, People!$A$2, IF(M2391=People!$B$3, People!$A$3, IF(M2391=People!$B$4, People!$A$4, IF(M2391=People!$B$5, People!$A$5, 0))))</f>
        <v>Chuck Magee</v>
      </c>
      <c r="W2391" s="3" t="str">
        <f>IFERROR(VLOOKUP(Orders!$B2391,Returns!$B:$C,2,0),"No")</f>
        <v>No</v>
      </c>
      <c r="X2391" s="3" t="str">
        <f>IFERROR((INDEX(Returns!$C$2:$C$801, MATCH(B2391, Returns!$B$2:$B$801, 0))), "No")</f>
        <v>No</v>
      </c>
    </row>
    <row r="2392" spans="1:24">
      <c r="A2392" s="1">
        <v>2391</v>
      </c>
      <c r="B2392" t="s">
        <v>7322</v>
      </c>
      <c r="C2392" s="2">
        <v>43075</v>
      </c>
      <c r="D2392" s="2">
        <v>43079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  <c r="V2392" s="3" t="str">
        <f>IF(M2392=People!$B$2, People!$A$2, IF(M2392=People!$B$3, People!$A$3, IF(M2392=People!$B$4, People!$A$4, IF(M2392=People!$B$5, People!$A$5, 0))))</f>
        <v>Chuck Magee</v>
      </c>
      <c r="W2392" s="3" t="str">
        <f>IFERROR(VLOOKUP(Orders!$B2392,Returns!$B:$C,2,0),"No")</f>
        <v>No</v>
      </c>
      <c r="X2392" s="3" t="str">
        <f>IFERROR((INDEX(Returns!$C$2:$C$801, MATCH(B2392, Returns!$B$2:$B$801, 0))), "No")</f>
        <v>No</v>
      </c>
    </row>
    <row r="2393" spans="1:24">
      <c r="A2393" s="1">
        <v>2392</v>
      </c>
      <c r="B2393" t="s">
        <v>7322</v>
      </c>
      <c r="C2393" s="2">
        <v>43075</v>
      </c>
      <c r="D2393" s="2">
        <v>43079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  <c r="V2393" s="3" t="str">
        <f>IF(M2393=People!$B$2, People!$A$2, IF(M2393=People!$B$3, People!$A$3, IF(M2393=People!$B$4, People!$A$4, IF(M2393=People!$B$5, People!$A$5, 0))))</f>
        <v>Chuck Magee</v>
      </c>
      <c r="W2393" s="3" t="str">
        <f>IFERROR(VLOOKUP(Orders!$B2393,Returns!$B:$C,2,0),"No")</f>
        <v>No</v>
      </c>
      <c r="X2393" s="3" t="str">
        <f>IFERROR((INDEX(Returns!$C$2:$C$801, MATCH(B2393, Returns!$B$2:$B$801, 0))), "No")</f>
        <v>No</v>
      </c>
    </row>
    <row r="2394" spans="1:24">
      <c r="A2394" s="1">
        <v>2393</v>
      </c>
      <c r="B2394" t="s">
        <v>7322</v>
      </c>
      <c r="C2394" s="2">
        <v>43075</v>
      </c>
      <c r="D2394" s="2">
        <v>43079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  <c r="V2394" s="3" t="str">
        <f>IF(M2394=People!$B$2, People!$A$2, IF(M2394=People!$B$3, People!$A$3, IF(M2394=People!$B$4, People!$A$4, IF(M2394=People!$B$5, People!$A$5, 0))))</f>
        <v>Chuck Magee</v>
      </c>
      <c r="W2394" s="3" t="str">
        <f>IFERROR(VLOOKUP(Orders!$B2394,Returns!$B:$C,2,0),"No")</f>
        <v>No</v>
      </c>
      <c r="X2394" s="3" t="str">
        <f>IFERROR((INDEX(Returns!$C$2:$C$801, MATCH(B2394, Returns!$B$2:$B$801, 0))), "No")</f>
        <v>No</v>
      </c>
    </row>
    <row r="2395" spans="1:24">
      <c r="A2395" s="1">
        <v>2394</v>
      </c>
      <c r="B2395" t="s">
        <v>7323</v>
      </c>
      <c r="C2395" s="2">
        <v>43176</v>
      </c>
      <c r="D2395" s="2">
        <v>43182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  <c r="V2395" s="3" t="str">
        <f>IF(M2395=People!$B$2, People!$A$2, IF(M2395=People!$B$3, People!$A$3, IF(M2395=People!$B$4, People!$A$4, IF(M2395=People!$B$5, People!$A$5, 0))))</f>
        <v>Chuck Magee</v>
      </c>
      <c r="W2395" s="3" t="str">
        <f>IFERROR(VLOOKUP(Orders!$B2395,Returns!$B:$C,2,0),"No")</f>
        <v>No</v>
      </c>
      <c r="X2395" s="3" t="str">
        <f>IFERROR((INDEX(Returns!$C$2:$C$801, MATCH(B2395, Returns!$B$2:$B$801, 0))), "No")</f>
        <v>No</v>
      </c>
    </row>
    <row r="2396" spans="1:24">
      <c r="A2396" s="1">
        <v>2395</v>
      </c>
      <c r="B2396" t="s">
        <v>7324</v>
      </c>
      <c r="C2396" s="2">
        <v>43053</v>
      </c>
      <c r="D2396" s="2">
        <v>43058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  <c r="V2396" s="3" t="str">
        <f>IF(M2396=People!$B$2, People!$A$2, IF(M2396=People!$B$3, People!$A$3, IF(M2396=People!$B$4, People!$A$4, IF(M2396=People!$B$5, People!$A$5, 0))))</f>
        <v>Chuck Magee</v>
      </c>
      <c r="W2396" s="3" t="str">
        <f>IFERROR(VLOOKUP(Orders!$B2396,Returns!$B:$C,2,0),"No")</f>
        <v>No</v>
      </c>
      <c r="X2396" s="3" t="str">
        <f>IFERROR((INDEX(Returns!$C$2:$C$801, MATCH(B2396, Returns!$B$2:$B$801, 0))), "No")</f>
        <v>No</v>
      </c>
    </row>
    <row r="2397" spans="1:24">
      <c r="A2397" s="1">
        <v>2396</v>
      </c>
      <c r="B2397" t="s">
        <v>7324</v>
      </c>
      <c r="C2397" s="2">
        <v>43053</v>
      </c>
      <c r="D2397" s="2">
        <v>43058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  <c r="V2397" s="3" t="str">
        <f>IF(M2397=People!$B$2, People!$A$2, IF(M2397=People!$B$3, People!$A$3, IF(M2397=People!$B$4, People!$A$4, IF(M2397=People!$B$5, People!$A$5, 0))))</f>
        <v>Chuck Magee</v>
      </c>
      <c r="W2397" s="3" t="str">
        <f>IFERROR(VLOOKUP(Orders!$B2397,Returns!$B:$C,2,0),"No")</f>
        <v>No</v>
      </c>
      <c r="X2397" s="3" t="str">
        <f>IFERROR((INDEX(Returns!$C$2:$C$801, MATCH(B2397, Returns!$B$2:$B$801, 0))), "No")</f>
        <v>No</v>
      </c>
    </row>
    <row r="2398" spans="1:24">
      <c r="A2398" s="1">
        <v>2397</v>
      </c>
      <c r="B2398" t="s">
        <v>7324</v>
      </c>
      <c r="C2398" s="2">
        <v>43053</v>
      </c>
      <c r="D2398" s="2">
        <v>43058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  <c r="V2398" s="3" t="str">
        <f>IF(M2398=People!$B$2, People!$A$2, IF(M2398=People!$B$3, People!$A$3, IF(M2398=People!$B$4, People!$A$4, IF(M2398=People!$B$5, People!$A$5, 0))))</f>
        <v>Chuck Magee</v>
      </c>
      <c r="W2398" s="3" t="str">
        <f>IFERROR(VLOOKUP(Orders!$B2398,Returns!$B:$C,2,0),"No")</f>
        <v>No</v>
      </c>
      <c r="X2398" s="3" t="str">
        <f>IFERROR((INDEX(Returns!$C$2:$C$801, MATCH(B2398, Returns!$B$2:$B$801, 0))), "No")</f>
        <v>No</v>
      </c>
    </row>
    <row r="2399" spans="1:24">
      <c r="A2399" s="1">
        <v>2398</v>
      </c>
      <c r="B2399" t="s">
        <v>7325</v>
      </c>
      <c r="C2399" s="2">
        <v>43691</v>
      </c>
      <c r="D2399" s="2">
        <v>43693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  <c r="V2399" s="3" t="str">
        <f>IF(M2399=People!$B$2, People!$A$2, IF(M2399=People!$B$3, People!$A$3, IF(M2399=People!$B$4, People!$A$4, IF(M2399=People!$B$5, People!$A$5, 0))))</f>
        <v>Anna Andreadi</v>
      </c>
      <c r="W2399" s="3" t="str">
        <f>IFERROR(VLOOKUP(Orders!$B2399,Returns!$B:$C,2,0),"No")</f>
        <v>No</v>
      </c>
      <c r="X2399" s="3" t="str">
        <f>IFERROR((INDEX(Returns!$C$2:$C$801, MATCH(B2399, Returns!$B$2:$B$801, 0))), "No")</f>
        <v>No</v>
      </c>
    </row>
    <row r="2400" spans="1:24">
      <c r="A2400" s="1">
        <v>2399</v>
      </c>
      <c r="B2400" t="s">
        <v>7325</v>
      </c>
      <c r="C2400" s="2">
        <v>43691</v>
      </c>
      <c r="D2400" s="2">
        <v>43693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  <c r="V2400" s="3" t="str">
        <f>IF(M2400=People!$B$2, People!$A$2, IF(M2400=People!$B$3, People!$A$3, IF(M2400=People!$B$4, People!$A$4, IF(M2400=People!$B$5, People!$A$5, 0))))</f>
        <v>Anna Andreadi</v>
      </c>
      <c r="W2400" s="3" t="str">
        <f>IFERROR(VLOOKUP(Orders!$B2400,Returns!$B:$C,2,0),"No")</f>
        <v>No</v>
      </c>
      <c r="X2400" s="3" t="str">
        <f>IFERROR((INDEX(Returns!$C$2:$C$801, MATCH(B2400, Returns!$B$2:$B$801, 0))), "No")</f>
        <v>No</v>
      </c>
    </row>
    <row r="2401" spans="1:24">
      <c r="A2401" s="1">
        <v>2400</v>
      </c>
      <c r="B2401" t="s">
        <v>7326</v>
      </c>
      <c r="C2401" s="2">
        <v>43717</v>
      </c>
      <c r="D2401" s="2">
        <v>43723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  <c r="V2401" s="3" t="str">
        <f>IF(M2401=People!$B$2, People!$A$2, IF(M2401=People!$B$3, People!$A$3, IF(M2401=People!$B$4, People!$A$4, IF(M2401=People!$B$5, People!$A$5, 0))))</f>
        <v>Cassandra Brandow</v>
      </c>
      <c r="W2401" s="3" t="str">
        <f>IFERROR(VLOOKUP(Orders!$B2401,Returns!$B:$C,2,0),"No")</f>
        <v>No</v>
      </c>
      <c r="X2401" s="3" t="str">
        <f>IFERROR((INDEX(Returns!$C$2:$C$801, MATCH(B2401, Returns!$B$2:$B$801, 0))), "No")</f>
        <v>No</v>
      </c>
    </row>
    <row r="2402" spans="1:24">
      <c r="A2402" s="1">
        <v>2401</v>
      </c>
      <c r="B2402" t="s">
        <v>7326</v>
      </c>
      <c r="C2402" s="2">
        <v>43717</v>
      </c>
      <c r="D2402" s="2">
        <v>43723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  <c r="V2402" s="3" t="str">
        <f>IF(M2402=People!$B$2, People!$A$2, IF(M2402=People!$B$3, People!$A$3, IF(M2402=People!$B$4, People!$A$4, IF(M2402=People!$B$5, People!$A$5, 0))))</f>
        <v>Cassandra Brandow</v>
      </c>
      <c r="W2402" s="3" t="str">
        <f>IFERROR(VLOOKUP(Orders!$B2402,Returns!$B:$C,2,0),"No")</f>
        <v>No</v>
      </c>
      <c r="X2402" s="3" t="str">
        <f>IFERROR((INDEX(Returns!$C$2:$C$801, MATCH(B2402, Returns!$B$2:$B$801, 0))), "No")</f>
        <v>No</v>
      </c>
    </row>
    <row r="2403" spans="1:24">
      <c r="A2403" s="1">
        <v>2402</v>
      </c>
      <c r="B2403" t="s">
        <v>7327</v>
      </c>
      <c r="C2403" s="2">
        <v>43556</v>
      </c>
      <c r="D2403" s="2">
        <v>43559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  <c r="V2403" s="3" t="str">
        <f>IF(M2403=People!$B$2, People!$A$2, IF(M2403=People!$B$3, People!$A$3, IF(M2403=People!$B$4, People!$A$4, IF(M2403=People!$B$5, People!$A$5, 0))))</f>
        <v>Kelly Williams</v>
      </c>
      <c r="W2403" s="3" t="str">
        <f>IFERROR(VLOOKUP(Orders!$B2403,Returns!$B:$C,2,0),"No")</f>
        <v>No</v>
      </c>
      <c r="X2403" s="3" t="str">
        <f>IFERROR((INDEX(Returns!$C$2:$C$801, MATCH(B2403, Returns!$B$2:$B$801, 0))), "No")</f>
        <v>No</v>
      </c>
    </row>
    <row r="2404" spans="1:24">
      <c r="A2404" s="1">
        <v>2403</v>
      </c>
      <c r="B2404" t="s">
        <v>7327</v>
      </c>
      <c r="C2404" s="2">
        <v>43556</v>
      </c>
      <c r="D2404" s="2">
        <v>43559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  <c r="V2404" s="3" t="str">
        <f>IF(M2404=People!$B$2, People!$A$2, IF(M2404=People!$B$3, People!$A$3, IF(M2404=People!$B$4, People!$A$4, IF(M2404=People!$B$5, People!$A$5, 0))))</f>
        <v>Kelly Williams</v>
      </c>
      <c r="W2404" s="3" t="str">
        <f>IFERROR(VLOOKUP(Orders!$B2404,Returns!$B:$C,2,0),"No")</f>
        <v>No</v>
      </c>
      <c r="X2404" s="3" t="str">
        <f>IFERROR((INDEX(Returns!$C$2:$C$801, MATCH(B2404, Returns!$B$2:$B$801, 0))), "No")</f>
        <v>No</v>
      </c>
    </row>
    <row r="2405" spans="1:24">
      <c r="A2405" s="1">
        <v>2404</v>
      </c>
      <c r="B2405" t="s">
        <v>7328</v>
      </c>
      <c r="C2405" s="2">
        <v>43370</v>
      </c>
      <c r="D2405" s="2">
        <v>43376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  <c r="V2405" s="3" t="str">
        <f>IF(M2405=People!$B$2, People!$A$2, IF(M2405=People!$B$3, People!$A$3, IF(M2405=People!$B$4, People!$A$4, IF(M2405=People!$B$5, People!$A$5, 0))))</f>
        <v>Kelly Williams</v>
      </c>
      <c r="W2405" s="3" t="str">
        <f>IFERROR(VLOOKUP(Orders!$B2405,Returns!$B:$C,2,0),"No")</f>
        <v>No</v>
      </c>
      <c r="X2405" s="3" t="str">
        <f>IFERROR((INDEX(Returns!$C$2:$C$801, MATCH(B2405, Returns!$B$2:$B$801, 0))), "No")</f>
        <v>No</v>
      </c>
    </row>
    <row r="2406" spans="1:24">
      <c r="A2406" s="1">
        <v>2405</v>
      </c>
      <c r="B2406" t="s">
        <v>7329</v>
      </c>
      <c r="C2406" s="2">
        <v>43745</v>
      </c>
      <c r="D2406" s="2">
        <v>43749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  <c r="V2406" s="3" t="str">
        <f>IF(M2406=People!$B$2, People!$A$2, IF(M2406=People!$B$3, People!$A$3, IF(M2406=People!$B$4, People!$A$4, IF(M2406=People!$B$5, People!$A$5, 0))))</f>
        <v>Anna Andreadi</v>
      </c>
      <c r="W2406" s="3" t="str">
        <f>IFERROR(VLOOKUP(Orders!$B2406,Returns!$B:$C,2,0),"No")</f>
        <v>No</v>
      </c>
      <c r="X2406" s="3" t="str">
        <f>IFERROR((INDEX(Returns!$C$2:$C$801, MATCH(B2406, Returns!$B$2:$B$801, 0))), "No")</f>
        <v>No</v>
      </c>
    </row>
    <row r="2407" spans="1:24">
      <c r="A2407" s="1">
        <v>2406</v>
      </c>
      <c r="B2407" t="s">
        <v>7329</v>
      </c>
      <c r="C2407" s="2">
        <v>43745</v>
      </c>
      <c r="D2407" s="2">
        <v>43749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  <c r="V2407" s="3" t="str">
        <f>IF(M2407=People!$B$2, People!$A$2, IF(M2407=People!$B$3, People!$A$3, IF(M2407=People!$B$4, People!$A$4, IF(M2407=People!$B$5, People!$A$5, 0))))</f>
        <v>Anna Andreadi</v>
      </c>
      <c r="W2407" s="3" t="str">
        <f>IFERROR(VLOOKUP(Orders!$B2407,Returns!$B:$C,2,0),"No")</f>
        <v>No</v>
      </c>
      <c r="X2407" s="3" t="str">
        <f>IFERROR((INDEX(Returns!$C$2:$C$801, MATCH(B2407, Returns!$B$2:$B$801, 0))), "No")</f>
        <v>No</v>
      </c>
    </row>
    <row r="2408" spans="1:24">
      <c r="A2408" s="1">
        <v>2407</v>
      </c>
      <c r="B2408" t="s">
        <v>7329</v>
      </c>
      <c r="C2408" s="2">
        <v>43745</v>
      </c>
      <c r="D2408" s="2">
        <v>43749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  <c r="V2408" s="3" t="str">
        <f>IF(M2408=People!$B$2, People!$A$2, IF(M2408=People!$B$3, People!$A$3, IF(M2408=People!$B$4, People!$A$4, IF(M2408=People!$B$5, People!$A$5, 0))))</f>
        <v>Anna Andreadi</v>
      </c>
      <c r="W2408" s="3" t="str">
        <f>IFERROR(VLOOKUP(Orders!$B2408,Returns!$B:$C,2,0),"No")</f>
        <v>No</v>
      </c>
      <c r="X2408" s="3" t="str">
        <f>IFERROR((INDEX(Returns!$C$2:$C$801, MATCH(B2408, Returns!$B$2:$B$801, 0))), "No")</f>
        <v>No</v>
      </c>
    </row>
    <row r="2409" spans="1:24">
      <c r="A2409" s="1">
        <v>2408</v>
      </c>
      <c r="B2409" t="s">
        <v>7330</v>
      </c>
      <c r="C2409" s="2">
        <v>43485</v>
      </c>
      <c r="D2409" s="2">
        <v>43490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  <c r="V2409" s="3" t="str">
        <f>IF(M2409=People!$B$2, People!$A$2, IF(M2409=People!$B$3, People!$A$3, IF(M2409=People!$B$4, People!$A$4, IF(M2409=People!$B$5, People!$A$5, 0))))</f>
        <v>Anna Andreadi</v>
      </c>
      <c r="W2409" s="3" t="str">
        <f>IFERROR(VLOOKUP(Orders!$B2409,Returns!$B:$C,2,0),"No")</f>
        <v>No</v>
      </c>
      <c r="X2409" s="3" t="str">
        <f>IFERROR((INDEX(Returns!$C$2:$C$801, MATCH(B2409, Returns!$B$2:$B$801, 0))), "No")</f>
        <v>No</v>
      </c>
    </row>
    <row r="2410" spans="1:24">
      <c r="A2410" s="1">
        <v>2409</v>
      </c>
      <c r="B2410" t="s">
        <v>7330</v>
      </c>
      <c r="C2410" s="2">
        <v>43485</v>
      </c>
      <c r="D2410" s="2">
        <v>43490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  <c r="V2410" s="3" t="str">
        <f>IF(M2410=People!$B$2, People!$A$2, IF(M2410=People!$B$3, People!$A$3, IF(M2410=People!$B$4, People!$A$4, IF(M2410=People!$B$5, People!$A$5, 0))))</f>
        <v>Anna Andreadi</v>
      </c>
      <c r="W2410" s="3" t="str">
        <f>IFERROR(VLOOKUP(Orders!$B2410,Returns!$B:$C,2,0),"No")</f>
        <v>No</v>
      </c>
      <c r="X2410" s="3" t="str">
        <f>IFERROR((INDEX(Returns!$C$2:$C$801, MATCH(B2410, Returns!$B$2:$B$801, 0))), "No")</f>
        <v>No</v>
      </c>
    </row>
    <row r="2411" spans="1:24">
      <c r="A2411" s="1">
        <v>2410</v>
      </c>
      <c r="B2411" t="s">
        <v>7331</v>
      </c>
      <c r="C2411" s="2">
        <v>43547</v>
      </c>
      <c r="D2411" s="2">
        <v>43549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  <c r="V2411" s="3" t="str">
        <f>IF(M2411=People!$B$2, People!$A$2, IF(M2411=People!$B$3, People!$A$3, IF(M2411=People!$B$4, People!$A$4, IF(M2411=People!$B$5, People!$A$5, 0))))</f>
        <v>Anna Andreadi</v>
      </c>
      <c r="W2411" s="3" t="str">
        <f>IFERROR(VLOOKUP(Orders!$B2411,Returns!$B:$C,2,0),"No")</f>
        <v>No</v>
      </c>
      <c r="X2411" s="3" t="str">
        <f>IFERROR((INDEX(Returns!$C$2:$C$801, MATCH(B2411, Returns!$B$2:$B$801, 0))), "No")</f>
        <v>No</v>
      </c>
    </row>
    <row r="2412" spans="1:24">
      <c r="A2412" s="1">
        <v>2411</v>
      </c>
      <c r="B2412" t="s">
        <v>7332</v>
      </c>
      <c r="C2412" s="2">
        <v>42583</v>
      </c>
      <c r="D2412" s="2">
        <v>42588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  <c r="V2412" s="3" t="str">
        <f>IF(M2412=People!$B$2, People!$A$2, IF(M2412=People!$B$3, People!$A$3, IF(M2412=People!$B$4, People!$A$4, IF(M2412=People!$B$5, People!$A$5, 0))))</f>
        <v>Chuck Magee</v>
      </c>
      <c r="W2412" s="3" t="str">
        <f>IFERROR(VLOOKUP(Orders!$B2412,Returns!$B:$C,2,0),"No")</f>
        <v>No</v>
      </c>
      <c r="X2412" s="3" t="str">
        <f>IFERROR((INDEX(Returns!$C$2:$C$801, MATCH(B2412, Returns!$B$2:$B$801, 0))), "No")</f>
        <v>No</v>
      </c>
    </row>
    <row r="2413" spans="1:24">
      <c r="A2413" s="1">
        <v>2412</v>
      </c>
      <c r="B2413" t="s">
        <v>7333</v>
      </c>
      <c r="C2413" s="2">
        <v>42893</v>
      </c>
      <c r="D2413" s="2">
        <v>42895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  <c r="V2413" s="3" t="str">
        <f>IF(M2413=People!$B$2, People!$A$2, IF(M2413=People!$B$3, People!$A$3, IF(M2413=People!$B$4, People!$A$4, IF(M2413=People!$B$5, People!$A$5, 0))))</f>
        <v>Anna Andreadi</v>
      </c>
      <c r="W2413" s="3" t="str">
        <f>IFERROR(VLOOKUP(Orders!$B2413,Returns!$B:$C,2,0),"No")</f>
        <v>No</v>
      </c>
      <c r="X2413" s="3" t="str">
        <f>IFERROR((INDEX(Returns!$C$2:$C$801, MATCH(B2413, Returns!$B$2:$B$801, 0))), "No")</f>
        <v>No</v>
      </c>
    </row>
    <row r="2414" spans="1:24">
      <c r="A2414" s="1">
        <v>2413</v>
      </c>
      <c r="B2414" t="s">
        <v>7334</v>
      </c>
      <c r="C2414" s="2">
        <v>42686</v>
      </c>
      <c r="D2414" s="2">
        <v>42690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  <c r="V2414" s="3" t="str">
        <f>IF(M2414=People!$B$2, People!$A$2, IF(M2414=People!$B$3, People!$A$3, IF(M2414=People!$B$4, People!$A$4, IF(M2414=People!$B$5, People!$A$5, 0))))</f>
        <v>Anna Andreadi</v>
      </c>
      <c r="W2414" s="3" t="str">
        <f>IFERROR(VLOOKUP(Orders!$B2414,Returns!$B:$C,2,0),"No")</f>
        <v>No</v>
      </c>
      <c r="X2414" s="3" t="str">
        <f>IFERROR((INDEX(Returns!$C$2:$C$801, MATCH(B2414, Returns!$B$2:$B$801, 0))), "No")</f>
        <v>No</v>
      </c>
    </row>
    <row r="2415" spans="1:24">
      <c r="A2415" s="1">
        <v>2414</v>
      </c>
      <c r="B2415" t="s">
        <v>7334</v>
      </c>
      <c r="C2415" s="2">
        <v>42686</v>
      </c>
      <c r="D2415" s="2">
        <v>42690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  <c r="V2415" s="3" t="str">
        <f>IF(M2415=People!$B$2, People!$A$2, IF(M2415=People!$B$3, People!$A$3, IF(M2415=People!$B$4, People!$A$4, IF(M2415=People!$B$5, People!$A$5, 0))))</f>
        <v>Anna Andreadi</v>
      </c>
      <c r="W2415" s="3" t="str">
        <f>IFERROR(VLOOKUP(Orders!$B2415,Returns!$B:$C,2,0),"No")</f>
        <v>No</v>
      </c>
      <c r="X2415" s="3" t="str">
        <f>IFERROR((INDEX(Returns!$C$2:$C$801, MATCH(B2415, Returns!$B$2:$B$801, 0))), "No")</f>
        <v>No</v>
      </c>
    </row>
    <row r="2416" spans="1:24">
      <c r="A2416" s="1">
        <v>2415</v>
      </c>
      <c r="B2416" t="s">
        <v>7335</v>
      </c>
      <c r="C2416" s="2">
        <v>43463</v>
      </c>
      <c r="D2416" s="2">
        <v>43467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  <c r="V2416" s="3" t="str">
        <f>IF(M2416=People!$B$2, People!$A$2, IF(M2416=People!$B$3, People!$A$3, IF(M2416=People!$B$4, People!$A$4, IF(M2416=People!$B$5, People!$A$5, 0))))</f>
        <v>Kelly Williams</v>
      </c>
      <c r="W2416" s="3" t="str">
        <f>IFERROR(VLOOKUP(Orders!$B2416,Returns!$B:$C,2,0),"No")</f>
        <v>No</v>
      </c>
      <c r="X2416" s="3" t="str">
        <f>IFERROR((INDEX(Returns!$C$2:$C$801, MATCH(B2416, Returns!$B$2:$B$801, 0))), "No")</f>
        <v>No</v>
      </c>
    </row>
    <row r="2417" spans="1:24">
      <c r="A2417" s="1">
        <v>2416</v>
      </c>
      <c r="B2417" t="s">
        <v>7336</v>
      </c>
      <c r="C2417" s="2">
        <v>42922</v>
      </c>
      <c r="D2417" s="2">
        <v>42927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  <c r="V2417" s="3" t="str">
        <f>IF(M2417=People!$B$2, People!$A$2, IF(M2417=People!$B$3, People!$A$3, IF(M2417=People!$B$4, People!$A$4, IF(M2417=People!$B$5, People!$A$5, 0))))</f>
        <v>Chuck Magee</v>
      </c>
      <c r="W2417" s="3" t="str">
        <f>IFERROR(VLOOKUP(Orders!$B2417,Returns!$B:$C,2,0),"No")</f>
        <v>No</v>
      </c>
      <c r="X2417" s="3" t="str">
        <f>IFERROR((INDEX(Returns!$C$2:$C$801, MATCH(B2417, Returns!$B$2:$B$801, 0))), "No")</f>
        <v>No</v>
      </c>
    </row>
    <row r="2418" spans="1:24">
      <c r="A2418" s="1">
        <v>2417</v>
      </c>
      <c r="B2418" t="s">
        <v>7337</v>
      </c>
      <c r="C2418" s="2">
        <v>43750</v>
      </c>
      <c r="D2418" s="2">
        <v>43756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  <c r="V2418" s="3" t="str">
        <f>IF(M2418=People!$B$2, People!$A$2, IF(M2418=People!$B$3, People!$A$3, IF(M2418=People!$B$4, People!$A$4, IF(M2418=People!$B$5, People!$A$5, 0))))</f>
        <v>Anna Andreadi</v>
      </c>
      <c r="W2418" s="3" t="str">
        <f>IFERROR(VLOOKUP(Orders!$B2418,Returns!$B:$C,2,0),"No")</f>
        <v>No</v>
      </c>
      <c r="X2418" s="3" t="str">
        <f>IFERROR((INDEX(Returns!$C$2:$C$801, MATCH(B2418, Returns!$B$2:$B$801, 0))), "No")</f>
        <v>No</v>
      </c>
    </row>
    <row r="2419" spans="1:24">
      <c r="A2419" s="1">
        <v>2418</v>
      </c>
      <c r="B2419" t="s">
        <v>7337</v>
      </c>
      <c r="C2419" s="2">
        <v>43750</v>
      </c>
      <c r="D2419" s="2">
        <v>43756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  <c r="V2419" s="3" t="str">
        <f>IF(M2419=People!$B$2, People!$A$2, IF(M2419=People!$B$3, People!$A$3, IF(M2419=People!$B$4, People!$A$4, IF(M2419=People!$B$5, People!$A$5, 0))))</f>
        <v>Anna Andreadi</v>
      </c>
      <c r="W2419" s="3" t="str">
        <f>IFERROR(VLOOKUP(Orders!$B2419,Returns!$B:$C,2,0),"No")</f>
        <v>No</v>
      </c>
      <c r="X2419" s="3" t="str">
        <f>IFERROR((INDEX(Returns!$C$2:$C$801, MATCH(B2419, Returns!$B$2:$B$801, 0))), "No")</f>
        <v>No</v>
      </c>
    </row>
    <row r="2420" spans="1:24">
      <c r="A2420" s="1">
        <v>2419</v>
      </c>
      <c r="B2420" t="s">
        <v>7338</v>
      </c>
      <c r="C2420" s="2">
        <v>43241</v>
      </c>
      <c r="D2420" s="2">
        <v>43248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  <c r="V2420" s="3" t="str">
        <f>IF(M2420=People!$B$2, People!$A$2, IF(M2420=People!$B$3, People!$A$3, IF(M2420=People!$B$4, People!$A$4, IF(M2420=People!$B$5, People!$A$5, 0))))</f>
        <v>Anna Andreadi</v>
      </c>
      <c r="W2420" s="3" t="str">
        <f>IFERROR(VLOOKUP(Orders!$B2420,Returns!$B:$C,2,0),"No")</f>
        <v>No</v>
      </c>
      <c r="X2420" s="3" t="str">
        <f>IFERROR((INDEX(Returns!$C$2:$C$801, MATCH(B2420, Returns!$B$2:$B$801, 0))), "No")</f>
        <v>No</v>
      </c>
    </row>
    <row r="2421" spans="1:24">
      <c r="A2421" s="1">
        <v>2420</v>
      </c>
      <c r="B2421" t="s">
        <v>7339</v>
      </c>
      <c r="C2421" s="2">
        <v>43778</v>
      </c>
      <c r="D2421" s="2">
        <v>43783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  <c r="V2421" s="3" t="str">
        <f>IF(M2421=People!$B$2, People!$A$2, IF(M2421=People!$B$3, People!$A$3, IF(M2421=People!$B$4, People!$A$4, IF(M2421=People!$B$5, People!$A$5, 0))))</f>
        <v>Anna Andreadi</v>
      </c>
      <c r="W2421" s="3" t="str">
        <f>IFERROR(VLOOKUP(Orders!$B2421,Returns!$B:$C,2,0),"No")</f>
        <v>No</v>
      </c>
      <c r="X2421" s="3" t="str">
        <f>IFERROR((INDEX(Returns!$C$2:$C$801, MATCH(B2421, Returns!$B$2:$B$801, 0))), "No")</f>
        <v>No</v>
      </c>
    </row>
    <row r="2422" spans="1:24">
      <c r="A2422" s="1">
        <v>2421</v>
      </c>
      <c r="B2422" t="s">
        <v>7339</v>
      </c>
      <c r="C2422" s="2">
        <v>43778</v>
      </c>
      <c r="D2422" s="2">
        <v>43783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  <c r="V2422" s="3" t="str">
        <f>IF(M2422=People!$B$2, People!$A$2, IF(M2422=People!$B$3, People!$A$3, IF(M2422=People!$B$4, People!$A$4, IF(M2422=People!$B$5, People!$A$5, 0))))</f>
        <v>Anna Andreadi</v>
      </c>
      <c r="W2422" s="3" t="str">
        <f>IFERROR(VLOOKUP(Orders!$B2422,Returns!$B:$C,2,0),"No")</f>
        <v>No</v>
      </c>
      <c r="X2422" s="3" t="str">
        <f>IFERROR((INDEX(Returns!$C$2:$C$801, MATCH(B2422, Returns!$B$2:$B$801, 0))), "No")</f>
        <v>No</v>
      </c>
    </row>
    <row r="2423" spans="1:24">
      <c r="A2423" s="1">
        <v>2422</v>
      </c>
      <c r="B2423" t="s">
        <v>7340</v>
      </c>
      <c r="C2423" s="2">
        <v>43208</v>
      </c>
      <c r="D2423" s="2">
        <v>43213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3" t="str">
        <f>IF(M2423=People!$B$2, People!$A$2, IF(M2423=People!$B$3, People!$A$3, IF(M2423=People!$B$4, People!$A$4, IF(M2423=People!$B$5, People!$A$5, 0))))</f>
        <v>Kelly Williams</v>
      </c>
      <c r="W2423" s="3" t="str">
        <f>IFERROR(VLOOKUP(Orders!$B2423,Returns!$B:$C,2,0),"No")</f>
        <v>No</v>
      </c>
      <c r="X2423" s="3" t="str">
        <f>IFERROR((INDEX(Returns!$C$2:$C$801, MATCH(B2423, Returns!$B$2:$B$801, 0))), "No")</f>
        <v>No</v>
      </c>
    </row>
    <row r="2424" spans="1:24">
      <c r="A2424" s="1">
        <v>2423</v>
      </c>
      <c r="B2424" t="s">
        <v>7340</v>
      </c>
      <c r="C2424" s="2">
        <v>43208</v>
      </c>
      <c r="D2424" s="2">
        <v>43213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  <c r="V2424" s="3" t="str">
        <f>IF(M2424=People!$B$2, People!$A$2, IF(M2424=People!$B$3, People!$A$3, IF(M2424=People!$B$4, People!$A$4, IF(M2424=People!$B$5, People!$A$5, 0))))</f>
        <v>Kelly Williams</v>
      </c>
      <c r="W2424" s="3" t="str">
        <f>IFERROR(VLOOKUP(Orders!$B2424,Returns!$B:$C,2,0),"No")</f>
        <v>No</v>
      </c>
      <c r="X2424" s="3" t="str">
        <f>IFERROR((INDEX(Returns!$C$2:$C$801, MATCH(B2424, Returns!$B$2:$B$801, 0))), "No")</f>
        <v>No</v>
      </c>
    </row>
    <row r="2425" spans="1:24">
      <c r="A2425" s="1">
        <v>2424</v>
      </c>
      <c r="B2425" t="s">
        <v>7341</v>
      </c>
      <c r="C2425" s="2">
        <v>43824</v>
      </c>
      <c r="D2425" s="2">
        <v>43829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  <c r="V2425" s="3" t="str">
        <f>IF(M2425=People!$B$2, People!$A$2, IF(M2425=People!$B$3, People!$A$3, IF(M2425=People!$B$4, People!$A$4, IF(M2425=People!$B$5, People!$A$5, 0))))</f>
        <v>Chuck Magee</v>
      </c>
      <c r="W2425" s="3" t="str">
        <f>IFERROR(VLOOKUP(Orders!$B2425,Returns!$B:$C,2,0),"No")</f>
        <v>No</v>
      </c>
      <c r="X2425" s="3" t="str">
        <f>IFERROR((INDEX(Returns!$C$2:$C$801, MATCH(B2425, Returns!$B$2:$B$801, 0))), "No")</f>
        <v>No</v>
      </c>
    </row>
    <row r="2426" spans="1:24">
      <c r="A2426" s="1">
        <v>2425</v>
      </c>
      <c r="B2426" t="s">
        <v>7341</v>
      </c>
      <c r="C2426" s="2">
        <v>43824</v>
      </c>
      <c r="D2426" s="2">
        <v>43829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  <c r="V2426" s="3" t="str">
        <f>IF(M2426=People!$B$2, People!$A$2, IF(M2426=People!$B$3, People!$A$3, IF(M2426=People!$B$4, People!$A$4, IF(M2426=People!$B$5, People!$A$5, 0))))</f>
        <v>Chuck Magee</v>
      </c>
      <c r="W2426" s="3" t="str">
        <f>IFERROR(VLOOKUP(Orders!$B2426,Returns!$B:$C,2,0),"No")</f>
        <v>No</v>
      </c>
      <c r="X2426" s="3" t="str">
        <f>IFERROR((INDEX(Returns!$C$2:$C$801, MATCH(B2426, Returns!$B$2:$B$801, 0))), "No")</f>
        <v>No</v>
      </c>
    </row>
    <row r="2427" spans="1:24">
      <c r="A2427" s="1">
        <v>2426</v>
      </c>
      <c r="B2427" t="s">
        <v>7341</v>
      </c>
      <c r="C2427" s="2">
        <v>43824</v>
      </c>
      <c r="D2427" s="2">
        <v>43829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  <c r="V2427" s="3" t="str">
        <f>IF(M2427=People!$B$2, People!$A$2, IF(M2427=People!$B$3, People!$A$3, IF(M2427=People!$B$4, People!$A$4, IF(M2427=People!$B$5, People!$A$5, 0))))</f>
        <v>Chuck Magee</v>
      </c>
      <c r="W2427" s="3" t="str">
        <f>IFERROR(VLOOKUP(Orders!$B2427,Returns!$B:$C,2,0),"No")</f>
        <v>No</v>
      </c>
      <c r="X2427" s="3" t="str">
        <f>IFERROR((INDEX(Returns!$C$2:$C$801, MATCH(B2427, Returns!$B$2:$B$801, 0))), "No")</f>
        <v>No</v>
      </c>
    </row>
    <row r="2428" spans="1:24">
      <c r="A2428" s="1">
        <v>2427</v>
      </c>
      <c r="B2428" t="s">
        <v>7341</v>
      </c>
      <c r="C2428" s="2">
        <v>43824</v>
      </c>
      <c r="D2428" s="2">
        <v>43829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  <c r="V2428" s="3" t="str">
        <f>IF(M2428=People!$B$2, People!$A$2, IF(M2428=People!$B$3, People!$A$3, IF(M2428=People!$B$4, People!$A$4, IF(M2428=People!$B$5, People!$A$5, 0))))</f>
        <v>Chuck Magee</v>
      </c>
      <c r="W2428" s="3" t="str">
        <f>IFERROR(VLOOKUP(Orders!$B2428,Returns!$B:$C,2,0),"No")</f>
        <v>No</v>
      </c>
      <c r="X2428" s="3" t="str">
        <f>IFERROR((INDEX(Returns!$C$2:$C$801, MATCH(B2428, Returns!$B$2:$B$801, 0))), "No")</f>
        <v>No</v>
      </c>
    </row>
    <row r="2429" spans="1:24">
      <c r="A2429" s="1">
        <v>2428</v>
      </c>
      <c r="B2429" t="s">
        <v>7342</v>
      </c>
      <c r="C2429" s="2">
        <v>43262</v>
      </c>
      <c r="D2429" s="2">
        <v>43268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  <c r="V2429" s="3" t="str">
        <f>IF(M2429=People!$B$2, People!$A$2, IF(M2429=People!$B$3, People!$A$3, IF(M2429=People!$B$4, People!$A$4, IF(M2429=People!$B$5, People!$A$5, 0))))</f>
        <v>Kelly Williams</v>
      </c>
      <c r="W2429" s="3" t="str">
        <f>IFERROR(VLOOKUP(Orders!$B2429,Returns!$B:$C,2,0),"No")</f>
        <v>No</v>
      </c>
      <c r="X2429" s="3" t="str">
        <f>IFERROR((INDEX(Returns!$C$2:$C$801, MATCH(B2429, Returns!$B$2:$B$801, 0))), "No")</f>
        <v>No</v>
      </c>
    </row>
    <row r="2430" spans="1:24">
      <c r="A2430" s="1">
        <v>2429</v>
      </c>
      <c r="B2430" t="s">
        <v>7342</v>
      </c>
      <c r="C2430" s="2">
        <v>43262</v>
      </c>
      <c r="D2430" s="2">
        <v>43268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  <c r="V2430" s="3" t="str">
        <f>IF(M2430=People!$B$2, People!$A$2, IF(M2430=People!$B$3, People!$A$3, IF(M2430=People!$B$4, People!$A$4, IF(M2430=People!$B$5, People!$A$5, 0))))</f>
        <v>Kelly Williams</v>
      </c>
      <c r="W2430" s="3" t="str">
        <f>IFERROR(VLOOKUP(Orders!$B2430,Returns!$B:$C,2,0),"No")</f>
        <v>No</v>
      </c>
      <c r="X2430" s="3" t="str">
        <f>IFERROR((INDEX(Returns!$C$2:$C$801, MATCH(B2430, Returns!$B$2:$B$801, 0))), "No")</f>
        <v>No</v>
      </c>
    </row>
    <row r="2431" spans="1:24">
      <c r="A2431" s="1">
        <v>2430</v>
      </c>
      <c r="B2431" t="s">
        <v>7342</v>
      </c>
      <c r="C2431" s="2">
        <v>43262</v>
      </c>
      <c r="D2431" s="2">
        <v>43268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  <c r="V2431" s="3" t="str">
        <f>IF(M2431=People!$B$2, People!$A$2, IF(M2431=People!$B$3, People!$A$3, IF(M2431=People!$B$4, People!$A$4, IF(M2431=People!$B$5, People!$A$5, 0))))</f>
        <v>Kelly Williams</v>
      </c>
      <c r="W2431" s="3" t="str">
        <f>IFERROR(VLOOKUP(Orders!$B2431,Returns!$B:$C,2,0),"No")</f>
        <v>No</v>
      </c>
      <c r="X2431" s="3" t="str">
        <f>IFERROR((INDEX(Returns!$C$2:$C$801, MATCH(B2431, Returns!$B$2:$B$801, 0))), "No")</f>
        <v>No</v>
      </c>
    </row>
    <row r="2432" spans="1:24">
      <c r="A2432" s="1">
        <v>2431</v>
      </c>
      <c r="B2432" t="s">
        <v>7343</v>
      </c>
      <c r="C2432" s="2">
        <v>43598</v>
      </c>
      <c r="D2432" s="2">
        <v>43605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  <c r="V2432" s="3" t="str">
        <f>IF(M2432=People!$B$2, People!$A$2, IF(M2432=People!$B$3, People!$A$3, IF(M2432=People!$B$4, People!$A$4, IF(M2432=People!$B$5, People!$A$5, 0))))</f>
        <v>Anna Andreadi</v>
      </c>
      <c r="W2432" s="3" t="str">
        <f>IFERROR(VLOOKUP(Orders!$B2432,Returns!$B:$C,2,0),"No")</f>
        <v>No</v>
      </c>
      <c r="X2432" s="3" t="str">
        <f>IFERROR((INDEX(Returns!$C$2:$C$801, MATCH(B2432, Returns!$B$2:$B$801, 0))), "No")</f>
        <v>No</v>
      </c>
    </row>
    <row r="2433" spans="1:24">
      <c r="A2433" s="1">
        <v>2432</v>
      </c>
      <c r="B2433" t="s">
        <v>7344</v>
      </c>
      <c r="C2433" s="2">
        <v>43827</v>
      </c>
      <c r="D2433" s="2">
        <v>43832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  <c r="V2433" s="3" t="str">
        <f>IF(M2433=People!$B$2, People!$A$2, IF(M2433=People!$B$3, People!$A$3, IF(M2433=People!$B$4, People!$A$4, IF(M2433=People!$B$5, People!$A$5, 0))))</f>
        <v>Anna Andreadi</v>
      </c>
      <c r="W2433" s="3" t="str">
        <f>IFERROR(VLOOKUP(Orders!$B2433,Returns!$B:$C,2,0),"No")</f>
        <v>No</v>
      </c>
      <c r="X2433" s="3" t="str">
        <f>IFERROR((INDEX(Returns!$C$2:$C$801, MATCH(B2433, Returns!$B$2:$B$801, 0))), "No")</f>
        <v>No</v>
      </c>
    </row>
    <row r="2434" spans="1:24">
      <c r="A2434" s="1">
        <v>2433</v>
      </c>
      <c r="B2434" t="s">
        <v>7345</v>
      </c>
      <c r="C2434" s="2">
        <v>42454</v>
      </c>
      <c r="D2434" s="2">
        <v>42461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  <c r="V2434" s="3" t="str">
        <f>IF(M2434=People!$B$2, People!$A$2, IF(M2434=People!$B$3, People!$A$3, IF(M2434=People!$B$4, People!$A$4, IF(M2434=People!$B$5, People!$A$5, 0))))</f>
        <v>Chuck Magee</v>
      </c>
      <c r="W2434" s="3" t="str">
        <f>IFERROR(VLOOKUP(Orders!$B2434,Returns!$B:$C,2,0),"No")</f>
        <v>No</v>
      </c>
      <c r="X2434" s="3" t="str">
        <f>IFERROR((INDEX(Returns!$C$2:$C$801, MATCH(B2434, Returns!$B$2:$B$801, 0))), "No")</f>
        <v>No</v>
      </c>
    </row>
    <row r="2435" spans="1:24">
      <c r="A2435" s="1">
        <v>2434</v>
      </c>
      <c r="B2435" t="s">
        <v>7346</v>
      </c>
      <c r="C2435" s="2">
        <v>43613</v>
      </c>
      <c r="D2435" s="2">
        <v>43617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  <c r="V2435" s="3" t="str">
        <f>IF(M2435=People!$B$2, People!$A$2, IF(M2435=People!$B$3, People!$A$3, IF(M2435=People!$B$4, People!$A$4, IF(M2435=People!$B$5, People!$A$5, 0))))</f>
        <v>Kelly Williams</v>
      </c>
      <c r="W2435" s="3" t="str">
        <f>IFERROR(VLOOKUP(Orders!$B2435,Returns!$B:$C,2,0),"No")</f>
        <v>No</v>
      </c>
      <c r="X2435" s="3" t="str">
        <f>IFERROR((INDEX(Returns!$C$2:$C$801, MATCH(B2435, Returns!$B$2:$B$801, 0))), "No")</f>
        <v>No</v>
      </c>
    </row>
    <row r="2436" spans="1:24">
      <c r="A2436" s="1">
        <v>2435</v>
      </c>
      <c r="B2436" t="s">
        <v>7347</v>
      </c>
      <c r="C2436" s="2">
        <v>43053</v>
      </c>
      <c r="D2436" s="2">
        <v>43056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  <c r="V2436" s="3" t="str">
        <f>IF(M2436=People!$B$2, People!$A$2, IF(M2436=People!$B$3, People!$A$3, IF(M2436=People!$B$4, People!$A$4, IF(M2436=People!$B$5, People!$A$5, 0))))</f>
        <v>Cassandra Brandow</v>
      </c>
      <c r="W2436" s="3" t="str">
        <f>IFERROR(VLOOKUP(Orders!$B2436,Returns!$B:$C,2,0),"No")</f>
        <v>No</v>
      </c>
      <c r="X2436" s="3" t="str">
        <f>IFERROR((INDEX(Returns!$C$2:$C$801, MATCH(B2436, Returns!$B$2:$B$801, 0))), "No")</f>
        <v>No</v>
      </c>
    </row>
    <row r="2437" spans="1:24">
      <c r="A2437" s="1">
        <v>2436</v>
      </c>
      <c r="B2437" t="s">
        <v>7347</v>
      </c>
      <c r="C2437" s="2">
        <v>43053</v>
      </c>
      <c r="D2437" s="2">
        <v>43056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  <c r="V2437" s="3" t="str">
        <f>IF(M2437=People!$B$2, People!$A$2, IF(M2437=People!$B$3, People!$A$3, IF(M2437=People!$B$4, People!$A$4, IF(M2437=People!$B$5, People!$A$5, 0))))</f>
        <v>Cassandra Brandow</v>
      </c>
      <c r="W2437" s="3" t="str">
        <f>IFERROR(VLOOKUP(Orders!$B2437,Returns!$B:$C,2,0),"No")</f>
        <v>No</v>
      </c>
      <c r="X2437" s="3" t="str">
        <f>IFERROR((INDEX(Returns!$C$2:$C$801, MATCH(B2437, Returns!$B$2:$B$801, 0))), "No")</f>
        <v>No</v>
      </c>
    </row>
    <row r="2438" spans="1:24">
      <c r="A2438" s="1">
        <v>2437</v>
      </c>
      <c r="B2438" t="s">
        <v>6143</v>
      </c>
      <c r="C2438" s="2">
        <v>43649</v>
      </c>
      <c r="D2438" s="2">
        <v>43656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  <c r="V2438" s="3" t="str">
        <f>IF(M2438=People!$B$2, People!$A$2, IF(M2438=People!$B$3, People!$A$3, IF(M2438=People!$B$4, People!$A$4, IF(M2438=People!$B$5, People!$A$5, 0))))</f>
        <v>Anna Andreadi</v>
      </c>
      <c r="W2438" s="3" t="str">
        <f>IFERROR(VLOOKUP(Orders!$B2438,Returns!$B:$C,2,0),"No")</f>
        <v>Yes</v>
      </c>
      <c r="X2438" s="3" t="str">
        <f>IFERROR((INDEX(Returns!$C$2:$C$801, MATCH(B2438, Returns!$B$2:$B$801, 0))), "No")</f>
        <v>Yes</v>
      </c>
    </row>
    <row r="2439" spans="1:24">
      <c r="A2439" s="1">
        <v>2438</v>
      </c>
      <c r="B2439" t="s">
        <v>7348</v>
      </c>
      <c r="C2439" s="2">
        <v>42692</v>
      </c>
      <c r="D2439" s="2">
        <v>42694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  <c r="V2439" s="3" t="str">
        <f>IF(M2439=People!$B$2, People!$A$2, IF(M2439=People!$B$3, People!$A$3, IF(M2439=People!$B$4, People!$A$4, IF(M2439=People!$B$5, People!$A$5, 0))))</f>
        <v>Anna Andreadi</v>
      </c>
      <c r="W2439" s="3" t="str">
        <f>IFERROR(VLOOKUP(Orders!$B2439,Returns!$B:$C,2,0),"No")</f>
        <v>No</v>
      </c>
      <c r="X2439" s="3" t="str">
        <f>IFERROR((INDEX(Returns!$C$2:$C$801, MATCH(B2439, Returns!$B$2:$B$801, 0))), "No")</f>
        <v>No</v>
      </c>
    </row>
    <row r="2440" spans="1:24">
      <c r="A2440" s="1">
        <v>2439</v>
      </c>
      <c r="B2440" t="s">
        <v>7348</v>
      </c>
      <c r="C2440" s="2">
        <v>42692</v>
      </c>
      <c r="D2440" s="2">
        <v>42694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  <c r="V2440" s="3" t="str">
        <f>IF(M2440=People!$B$2, People!$A$2, IF(M2440=People!$B$3, People!$A$3, IF(M2440=People!$B$4, People!$A$4, IF(M2440=People!$B$5, People!$A$5, 0))))</f>
        <v>Anna Andreadi</v>
      </c>
      <c r="W2440" s="3" t="str">
        <f>IFERROR(VLOOKUP(Orders!$B2440,Returns!$B:$C,2,0),"No")</f>
        <v>No</v>
      </c>
      <c r="X2440" s="3" t="str">
        <f>IFERROR((INDEX(Returns!$C$2:$C$801, MATCH(B2440, Returns!$B$2:$B$801, 0))), "No")</f>
        <v>No</v>
      </c>
    </row>
    <row r="2441" spans="1:24">
      <c r="A2441" s="1">
        <v>2440</v>
      </c>
      <c r="B2441" t="s">
        <v>7349</v>
      </c>
      <c r="C2441" s="2">
        <v>43663</v>
      </c>
      <c r="D2441" s="2">
        <v>43668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  <c r="V2441" s="3" t="str">
        <f>IF(M2441=People!$B$2, People!$A$2, IF(M2441=People!$B$3, People!$A$3, IF(M2441=People!$B$4, People!$A$4, IF(M2441=People!$B$5, People!$A$5, 0))))</f>
        <v>Cassandra Brandow</v>
      </c>
      <c r="W2441" s="3" t="str">
        <f>IFERROR(VLOOKUP(Orders!$B2441,Returns!$B:$C,2,0),"No")</f>
        <v>No</v>
      </c>
      <c r="X2441" s="3" t="str">
        <f>IFERROR((INDEX(Returns!$C$2:$C$801, MATCH(B2441, Returns!$B$2:$B$801, 0))), "No")</f>
        <v>No</v>
      </c>
    </row>
    <row r="2442" spans="1:24">
      <c r="A2442" s="1">
        <v>2441</v>
      </c>
      <c r="B2442" t="s">
        <v>7350</v>
      </c>
      <c r="C2442" s="2">
        <v>43242</v>
      </c>
      <c r="D2442" s="2">
        <v>43247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  <c r="V2442" s="3" t="str">
        <f>IF(M2442=People!$B$2, People!$A$2, IF(M2442=People!$B$3, People!$A$3, IF(M2442=People!$B$4, People!$A$4, IF(M2442=People!$B$5, People!$A$5, 0))))</f>
        <v>Chuck Magee</v>
      </c>
      <c r="W2442" s="3" t="str">
        <f>IFERROR(VLOOKUP(Orders!$B2442,Returns!$B:$C,2,0),"No")</f>
        <v>No</v>
      </c>
      <c r="X2442" s="3" t="str">
        <f>IFERROR((INDEX(Returns!$C$2:$C$801, MATCH(B2442, Returns!$B$2:$B$801, 0))), "No")</f>
        <v>No</v>
      </c>
    </row>
    <row r="2443" spans="1:24">
      <c r="A2443" s="1">
        <v>2442</v>
      </c>
      <c r="B2443" t="s">
        <v>7350</v>
      </c>
      <c r="C2443" s="2">
        <v>43242</v>
      </c>
      <c r="D2443" s="2">
        <v>43247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  <c r="V2443" s="3" t="str">
        <f>IF(M2443=People!$B$2, People!$A$2, IF(M2443=People!$B$3, People!$A$3, IF(M2443=People!$B$4, People!$A$4, IF(M2443=People!$B$5, People!$A$5, 0))))</f>
        <v>Chuck Magee</v>
      </c>
      <c r="W2443" s="3" t="str">
        <f>IFERROR(VLOOKUP(Orders!$B2443,Returns!$B:$C,2,0),"No")</f>
        <v>No</v>
      </c>
      <c r="X2443" s="3" t="str">
        <f>IFERROR((INDEX(Returns!$C$2:$C$801, MATCH(B2443, Returns!$B$2:$B$801, 0))), "No")</f>
        <v>No</v>
      </c>
    </row>
    <row r="2444" spans="1:24">
      <c r="A2444" s="1">
        <v>2443</v>
      </c>
      <c r="B2444" t="s">
        <v>7350</v>
      </c>
      <c r="C2444" s="2">
        <v>43242</v>
      </c>
      <c r="D2444" s="2">
        <v>43247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  <c r="V2444" s="3" t="str">
        <f>IF(M2444=People!$B$2, People!$A$2, IF(M2444=People!$B$3, People!$A$3, IF(M2444=People!$B$4, People!$A$4, IF(M2444=People!$B$5, People!$A$5, 0))))</f>
        <v>Chuck Magee</v>
      </c>
      <c r="W2444" s="3" t="str">
        <f>IFERROR(VLOOKUP(Orders!$B2444,Returns!$B:$C,2,0),"No")</f>
        <v>No</v>
      </c>
      <c r="X2444" s="3" t="str">
        <f>IFERROR((INDEX(Returns!$C$2:$C$801, MATCH(B2444, Returns!$B$2:$B$801, 0))), "No")</f>
        <v>No</v>
      </c>
    </row>
    <row r="2445" spans="1:24">
      <c r="A2445" s="1">
        <v>2444</v>
      </c>
      <c r="B2445" t="s">
        <v>7350</v>
      </c>
      <c r="C2445" s="2">
        <v>43242</v>
      </c>
      <c r="D2445" s="2">
        <v>43247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  <c r="V2445" s="3" t="str">
        <f>IF(M2445=People!$B$2, People!$A$2, IF(M2445=People!$B$3, People!$A$3, IF(M2445=People!$B$4, People!$A$4, IF(M2445=People!$B$5, People!$A$5, 0))))</f>
        <v>Chuck Magee</v>
      </c>
      <c r="W2445" s="3" t="str">
        <f>IFERROR(VLOOKUP(Orders!$B2445,Returns!$B:$C,2,0),"No")</f>
        <v>No</v>
      </c>
      <c r="X2445" s="3" t="str">
        <f>IFERROR((INDEX(Returns!$C$2:$C$801, MATCH(B2445, Returns!$B$2:$B$801, 0))), "No")</f>
        <v>No</v>
      </c>
    </row>
    <row r="2446" spans="1:24">
      <c r="A2446" s="1">
        <v>2445</v>
      </c>
      <c r="B2446" t="s">
        <v>7350</v>
      </c>
      <c r="C2446" s="2">
        <v>43242</v>
      </c>
      <c r="D2446" s="2">
        <v>43247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  <c r="V2446" s="3" t="str">
        <f>IF(M2446=People!$B$2, People!$A$2, IF(M2446=People!$B$3, People!$A$3, IF(M2446=People!$B$4, People!$A$4, IF(M2446=People!$B$5, People!$A$5, 0))))</f>
        <v>Chuck Magee</v>
      </c>
      <c r="W2446" s="3" t="str">
        <f>IFERROR(VLOOKUP(Orders!$B2446,Returns!$B:$C,2,0),"No")</f>
        <v>No</v>
      </c>
      <c r="X2446" s="3" t="str">
        <f>IFERROR((INDEX(Returns!$C$2:$C$801, MATCH(B2446, Returns!$B$2:$B$801, 0))), "No")</f>
        <v>No</v>
      </c>
    </row>
    <row r="2447" spans="1:24">
      <c r="A2447" s="1">
        <v>2446</v>
      </c>
      <c r="B2447" t="s">
        <v>7350</v>
      </c>
      <c r="C2447" s="2">
        <v>43242</v>
      </c>
      <c r="D2447" s="2">
        <v>43247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  <c r="V2447" s="3" t="str">
        <f>IF(M2447=People!$B$2, People!$A$2, IF(M2447=People!$B$3, People!$A$3, IF(M2447=People!$B$4, People!$A$4, IF(M2447=People!$B$5, People!$A$5, 0))))</f>
        <v>Chuck Magee</v>
      </c>
      <c r="W2447" s="3" t="str">
        <f>IFERROR(VLOOKUP(Orders!$B2447,Returns!$B:$C,2,0),"No")</f>
        <v>No</v>
      </c>
      <c r="X2447" s="3" t="str">
        <f>IFERROR((INDEX(Returns!$C$2:$C$801, MATCH(B2447, Returns!$B$2:$B$801, 0))), "No")</f>
        <v>No</v>
      </c>
    </row>
    <row r="2448" spans="1:24">
      <c r="A2448" s="1">
        <v>2447</v>
      </c>
      <c r="B2448" t="s">
        <v>7351</v>
      </c>
      <c r="C2448" s="2">
        <v>43003</v>
      </c>
      <c r="D2448" s="2">
        <v>43009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  <c r="V2448" s="3" t="str">
        <f>IF(M2448=People!$B$2, People!$A$2, IF(M2448=People!$B$3, People!$A$3, IF(M2448=People!$B$4, People!$A$4, IF(M2448=People!$B$5, People!$A$5, 0))))</f>
        <v>Anna Andreadi</v>
      </c>
      <c r="W2448" s="3" t="str">
        <f>IFERROR(VLOOKUP(Orders!$B2448,Returns!$B:$C,2,0),"No")</f>
        <v>No</v>
      </c>
      <c r="X2448" s="3" t="str">
        <f>IFERROR((INDEX(Returns!$C$2:$C$801, MATCH(B2448, Returns!$B$2:$B$801, 0))), "No")</f>
        <v>No</v>
      </c>
    </row>
    <row r="2449" spans="1:24">
      <c r="A2449" s="1">
        <v>2448</v>
      </c>
      <c r="B2449" t="s">
        <v>7352</v>
      </c>
      <c r="C2449" s="2">
        <v>43404</v>
      </c>
      <c r="D2449" s="2">
        <v>43410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  <c r="V2449" s="3" t="str">
        <f>IF(M2449=People!$B$2, People!$A$2, IF(M2449=People!$B$3, People!$A$3, IF(M2449=People!$B$4, People!$A$4, IF(M2449=People!$B$5, People!$A$5, 0))))</f>
        <v>Chuck Magee</v>
      </c>
      <c r="W2449" s="3" t="str">
        <f>IFERROR(VLOOKUP(Orders!$B2449,Returns!$B:$C,2,0),"No")</f>
        <v>No</v>
      </c>
      <c r="X2449" s="3" t="str">
        <f>IFERROR((INDEX(Returns!$C$2:$C$801, MATCH(B2449, Returns!$B$2:$B$801, 0))), "No")</f>
        <v>No</v>
      </c>
    </row>
    <row r="2450" spans="1:24">
      <c r="A2450" s="1">
        <v>2449</v>
      </c>
      <c r="B2450" t="s">
        <v>7353</v>
      </c>
      <c r="C2450" s="2">
        <v>42992</v>
      </c>
      <c r="D2450" s="2">
        <v>42995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  <c r="V2450" s="3" t="str">
        <f>IF(M2450=People!$B$2, People!$A$2, IF(M2450=People!$B$3, People!$A$3, IF(M2450=People!$B$4, People!$A$4, IF(M2450=People!$B$5, People!$A$5, 0))))</f>
        <v>Cassandra Brandow</v>
      </c>
      <c r="W2450" s="3" t="str">
        <f>IFERROR(VLOOKUP(Orders!$B2450,Returns!$B:$C,2,0),"No")</f>
        <v>No</v>
      </c>
      <c r="X2450" s="3" t="str">
        <f>IFERROR((INDEX(Returns!$C$2:$C$801, MATCH(B2450, Returns!$B$2:$B$801, 0))), "No")</f>
        <v>No</v>
      </c>
    </row>
    <row r="2451" spans="1:24">
      <c r="A2451" s="1">
        <v>2450</v>
      </c>
      <c r="B2451" t="s">
        <v>7354</v>
      </c>
      <c r="C2451" s="2">
        <v>43409</v>
      </c>
      <c r="D2451" s="2">
        <v>43414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  <c r="V2451" s="3" t="str">
        <f>IF(M2451=People!$B$2, People!$A$2, IF(M2451=People!$B$3, People!$A$3, IF(M2451=People!$B$4, People!$A$4, IF(M2451=People!$B$5, People!$A$5, 0))))</f>
        <v>Anna Andreadi</v>
      </c>
      <c r="W2451" s="3" t="str">
        <f>IFERROR(VLOOKUP(Orders!$B2451,Returns!$B:$C,2,0),"No")</f>
        <v>No</v>
      </c>
      <c r="X2451" s="3" t="str">
        <f>IFERROR((INDEX(Returns!$C$2:$C$801, MATCH(B2451, Returns!$B$2:$B$801, 0))), "No")</f>
        <v>No</v>
      </c>
    </row>
    <row r="2452" spans="1:24">
      <c r="A2452" s="1">
        <v>2451</v>
      </c>
      <c r="B2452" t="s">
        <v>7355</v>
      </c>
      <c r="C2452" s="2">
        <v>43541</v>
      </c>
      <c r="D2452" s="2">
        <v>43546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  <c r="V2452" s="3" t="str">
        <f>IF(M2452=People!$B$2, People!$A$2, IF(M2452=People!$B$3, People!$A$3, IF(M2452=People!$B$4, People!$A$4, IF(M2452=People!$B$5, People!$A$5, 0))))</f>
        <v>Chuck Magee</v>
      </c>
      <c r="W2452" s="3" t="str">
        <f>IFERROR(VLOOKUP(Orders!$B2452,Returns!$B:$C,2,0),"No")</f>
        <v>No</v>
      </c>
      <c r="X2452" s="3" t="str">
        <f>IFERROR((INDEX(Returns!$C$2:$C$801, MATCH(B2452, Returns!$B$2:$B$801, 0))), "No")</f>
        <v>No</v>
      </c>
    </row>
    <row r="2453" spans="1:24">
      <c r="A2453" s="1">
        <v>2452</v>
      </c>
      <c r="B2453" t="s">
        <v>7355</v>
      </c>
      <c r="C2453" s="2">
        <v>43541</v>
      </c>
      <c r="D2453" s="2">
        <v>43546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  <c r="V2453" s="3" t="str">
        <f>IF(M2453=People!$B$2, People!$A$2, IF(M2453=People!$B$3, People!$A$3, IF(M2453=People!$B$4, People!$A$4, IF(M2453=People!$B$5, People!$A$5, 0))))</f>
        <v>Chuck Magee</v>
      </c>
      <c r="W2453" s="3" t="str">
        <f>IFERROR(VLOOKUP(Orders!$B2453,Returns!$B:$C,2,0),"No")</f>
        <v>No</v>
      </c>
      <c r="X2453" s="3" t="str">
        <f>IFERROR((INDEX(Returns!$C$2:$C$801, MATCH(B2453, Returns!$B$2:$B$801, 0))), "No")</f>
        <v>No</v>
      </c>
    </row>
    <row r="2454" spans="1:24">
      <c r="A2454" s="1">
        <v>2453</v>
      </c>
      <c r="B2454" t="s">
        <v>7355</v>
      </c>
      <c r="C2454" s="2">
        <v>43541</v>
      </c>
      <c r="D2454" s="2">
        <v>43546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  <c r="V2454" s="3" t="str">
        <f>IF(M2454=People!$B$2, People!$A$2, IF(M2454=People!$B$3, People!$A$3, IF(M2454=People!$B$4, People!$A$4, IF(M2454=People!$B$5, People!$A$5, 0))))</f>
        <v>Chuck Magee</v>
      </c>
      <c r="W2454" s="3" t="str">
        <f>IFERROR(VLOOKUP(Orders!$B2454,Returns!$B:$C,2,0),"No")</f>
        <v>No</v>
      </c>
      <c r="X2454" s="3" t="str">
        <f>IFERROR((INDEX(Returns!$C$2:$C$801, MATCH(B2454, Returns!$B$2:$B$801, 0))), "No")</f>
        <v>No</v>
      </c>
    </row>
    <row r="2455" spans="1:24">
      <c r="A2455" s="1">
        <v>2454</v>
      </c>
      <c r="B2455" t="s">
        <v>7355</v>
      </c>
      <c r="C2455" s="2">
        <v>43541</v>
      </c>
      <c r="D2455" s="2">
        <v>43546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  <c r="V2455" s="3" t="str">
        <f>IF(M2455=People!$B$2, People!$A$2, IF(M2455=People!$B$3, People!$A$3, IF(M2455=People!$B$4, People!$A$4, IF(M2455=People!$B$5, People!$A$5, 0))))</f>
        <v>Chuck Magee</v>
      </c>
      <c r="W2455" s="3" t="str">
        <f>IFERROR(VLOOKUP(Orders!$B2455,Returns!$B:$C,2,0),"No")</f>
        <v>No</v>
      </c>
      <c r="X2455" s="3" t="str">
        <f>IFERROR((INDEX(Returns!$C$2:$C$801, MATCH(B2455, Returns!$B$2:$B$801, 0))), "No")</f>
        <v>No</v>
      </c>
    </row>
    <row r="2456" spans="1:24">
      <c r="A2456" s="1">
        <v>2455</v>
      </c>
      <c r="B2456" t="s">
        <v>7355</v>
      </c>
      <c r="C2456" s="2">
        <v>43541</v>
      </c>
      <c r="D2456" s="2">
        <v>43546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  <c r="V2456" s="3" t="str">
        <f>IF(M2456=People!$B$2, People!$A$2, IF(M2456=People!$B$3, People!$A$3, IF(M2456=People!$B$4, People!$A$4, IF(M2456=People!$B$5, People!$A$5, 0))))</f>
        <v>Chuck Magee</v>
      </c>
      <c r="W2456" s="3" t="str">
        <f>IFERROR(VLOOKUP(Orders!$B2456,Returns!$B:$C,2,0),"No")</f>
        <v>No</v>
      </c>
      <c r="X2456" s="3" t="str">
        <f>IFERROR((INDEX(Returns!$C$2:$C$801, MATCH(B2456, Returns!$B$2:$B$801, 0))), "No")</f>
        <v>No</v>
      </c>
    </row>
    <row r="2457" spans="1:24">
      <c r="A2457" s="1">
        <v>2456</v>
      </c>
      <c r="B2457" t="s">
        <v>7355</v>
      </c>
      <c r="C2457" s="2">
        <v>43541</v>
      </c>
      <c r="D2457" s="2">
        <v>43546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  <c r="V2457" s="3" t="str">
        <f>IF(M2457=People!$B$2, People!$A$2, IF(M2457=People!$B$3, People!$A$3, IF(M2457=People!$B$4, People!$A$4, IF(M2457=People!$B$5, People!$A$5, 0))))</f>
        <v>Chuck Magee</v>
      </c>
      <c r="W2457" s="3" t="str">
        <f>IFERROR(VLOOKUP(Orders!$B2457,Returns!$B:$C,2,0),"No")</f>
        <v>No</v>
      </c>
      <c r="X2457" s="3" t="str">
        <f>IFERROR((INDEX(Returns!$C$2:$C$801, MATCH(B2457, Returns!$B$2:$B$801, 0))), "No")</f>
        <v>No</v>
      </c>
    </row>
    <row r="2458" spans="1:24">
      <c r="A2458" s="1">
        <v>2457</v>
      </c>
      <c r="B2458" t="s">
        <v>7355</v>
      </c>
      <c r="C2458" s="2">
        <v>43541</v>
      </c>
      <c r="D2458" s="2">
        <v>43546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  <c r="V2458" s="3" t="str">
        <f>IF(M2458=People!$B$2, People!$A$2, IF(M2458=People!$B$3, People!$A$3, IF(M2458=People!$B$4, People!$A$4, IF(M2458=People!$B$5, People!$A$5, 0))))</f>
        <v>Chuck Magee</v>
      </c>
      <c r="W2458" s="3" t="str">
        <f>IFERROR(VLOOKUP(Orders!$B2458,Returns!$B:$C,2,0),"No")</f>
        <v>No</v>
      </c>
      <c r="X2458" s="3" t="str">
        <f>IFERROR((INDEX(Returns!$C$2:$C$801, MATCH(B2458, Returns!$B$2:$B$801, 0))), "No")</f>
        <v>No</v>
      </c>
    </row>
    <row r="2459" spans="1:24">
      <c r="A2459" s="1">
        <v>2458</v>
      </c>
      <c r="B2459" t="s">
        <v>7355</v>
      </c>
      <c r="C2459" s="2">
        <v>43541</v>
      </c>
      <c r="D2459" s="2">
        <v>43546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  <c r="V2459" s="3" t="str">
        <f>IF(M2459=People!$B$2, People!$A$2, IF(M2459=People!$B$3, People!$A$3, IF(M2459=People!$B$4, People!$A$4, IF(M2459=People!$B$5, People!$A$5, 0))))</f>
        <v>Chuck Magee</v>
      </c>
      <c r="W2459" s="3" t="str">
        <f>IFERROR(VLOOKUP(Orders!$B2459,Returns!$B:$C,2,0),"No")</f>
        <v>No</v>
      </c>
      <c r="X2459" s="3" t="str">
        <f>IFERROR((INDEX(Returns!$C$2:$C$801, MATCH(B2459, Returns!$B$2:$B$801, 0))), "No")</f>
        <v>No</v>
      </c>
    </row>
    <row r="2460" spans="1:24">
      <c r="A2460" s="1">
        <v>2459</v>
      </c>
      <c r="B2460" t="s">
        <v>7355</v>
      </c>
      <c r="C2460" s="2">
        <v>43541</v>
      </c>
      <c r="D2460" s="2">
        <v>43546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  <c r="V2460" s="3" t="str">
        <f>IF(M2460=People!$B$2, People!$A$2, IF(M2460=People!$B$3, People!$A$3, IF(M2460=People!$B$4, People!$A$4, IF(M2460=People!$B$5, People!$A$5, 0))))</f>
        <v>Chuck Magee</v>
      </c>
      <c r="W2460" s="3" t="str">
        <f>IFERROR(VLOOKUP(Orders!$B2460,Returns!$B:$C,2,0),"No")</f>
        <v>No</v>
      </c>
      <c r="X2460" s="3" t="str">
        <f>IFERROR((INDEX(Returns!$C$2:$C$801, MATCH(B2460, Returns!$B$2:$B$801, 0))), "No")</f>
        <v>No</v>
      </c>
    </row>
    <row r="2461" spans="1:24">
      <c r="A2461" s="1">
        <v>2460</v>
      </c>
      <c r="B2461" t="s">
        <v>7356</v>
      </c>
      <c r="C2461" s="2">
        <v>43692</v>
      </c>
      <c r="D2461" s="2">
        <v>43698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  <c r="V2461" s="3" t="str">
        <f>IF(M2461=People!$B$2, People!$A$2, IF(M2461=People!$B$3, People!$A$3, IF(M2461=People!$B$4, People!$A$4, IF(M2461=People!$B$5, People!$A$5, 0))))</f>
        <v>Chuck Magee</v>
      </c>
      <c r="W2461" s="3" t="str">
        <f>IFERROR(VLOOKUP(Orders!$B2461,Returns!$B:$C,2,0),"No")</f>
        <v>No</v>
      </c>
      <c r="X2461" s="3" t="str">
        <f>IFERROR((INDEX(Returns!$C$2:$C$801, MATCH(B2461, Returns!$B$2:$B$801, 0))), "No")</f>
        <v>No</v>
      </c>
    </row>
    <row r="2462" spans="1:24">
      <c r="A2462" s="1">
        <v>2461</v>
      </c>
      <c r="B2462" t="s">
        <v>7357</v>
      </c>
      <c r="C2462" s="2">
        <v>42927</v>
      </c>
      <c r="D2462" s="2">
        <v>42929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  <c r="V2462" s="3" t="str">
        <f>IF(M2462=People!$B$2, People!$A$2, IF(M2462=People!$B$3, People!$A$3, IF(M2462=People!$B$4, People!$A$4, IF(M2462=People!$B$5, People!$A$5, 0))))</f>
        <v>Anna Andreadi</v>
      </c>
      <c r="W2462" s="3" t="str">
        <f>IFERROR(VLOOKUP(Orders!$B2462,Returns!$B:$C,2,0),"No")</f>
        <v>No</v>
      </c>
      <c r="X2462" s="3" t="str">
        <f>IFERROR((INDEX(Returns!$C$2:$C$801, MATCH(B2462, Returns!$B$2:$B$801, 0))), "No")</f>
        <v>No</v>
      </c>
    </row>
    <row r="2463" spans="1:24">
      <c r="A2463" s="1">
        <v>2462</v>
      </c>
      <c r="B2463" t="s">
        <v>7357</v>
      </c>
      <c r="C2463" s="2">
        <v>42927</v>
      </c>
      <c r="D2463" s="2">
        <v>42929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  <c r="V2463" s="3" t="str">
        <f>IF(M2463=People!$B$2, People!$A$2, IF(M2463=People!$B$3, People!$A$3, IF(M2463=People!$B$4, People!$A$4, IF(M2463=People!$B$5, People!$A$5, 0))))</f>
        <v>Anna Andreadi</v>
      </c>
      <c r="W2463" s="3" t="str">
        <f>IFERROR(VLOOKUP(Orders!$B2463,Returns!$B:$C,2,0),"No")</f>
        <v>No</v>
      </c>
      <c r="X2463" s="3" t="str">
        <f>IFERROR((INDEX(Returns!$C$2:$C$801, MATCH(B2463, Returns!$B$2:$B$801, 0))), "No")</f>
        <v>No</v>
      </c>
    </row>
    <row r="2464" spans="1:24">
      <c r="A2464" s="1">
        <v>2463</v>
      </c>
      <c r="B2464" t="s">
        <v>7358</v>
      </c>
      <c r="C2464" s="2">
        <v>43802</v>
      </c>
      <c r="D2464" s="2">
        <v>43808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  <c r="V2464" s="3" t="str">
        <f>IF(M2464=People!$B$2, People!$A$2, IF(M2464=People!$B$3, People!$A$3, IF(M2464=People!$B$4, People!$A$4, IF(M2464=People!$B$5, People!$A$5, 0))))</f>
        <v>Chuck Magee</v>
      </c>
      <c r="W2464" s="3" t="str">
        <f>IFERROR(VLOOKUP(Orders!$B2464,Returns!$B:$C,2,0),"No")</f>
        <v>No</v>
      </c>
      <c r="X2464" s="3" t="str">
        <f>IFERROR((INDEX(Returns!$C$2:$C$801, MATCH(B2464, Returns!$B$2:$B$801, 0))), "No")</f>
        <v>No</v>
      </c>
    </row>
    <row r="2465" spans="1:24">
      <c r="A2465" s="1">
        <v>2464</v>
      </c>
      <c r="B2465" t="s">
        <v>7358</v>
      </c>
      <c r="C2465" s="2">
        <v>43802</v>
      </c>
      <c r="D2465" s="2">
        <v>43808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  <c r="V2465" s="3" t="str">
        <f>IF(M2465=People!$B$2, People!$A$2, IF(M2465=People!$B$3, People!$A$3, IF(M2465=People!$B$4, People!$A$4, IF(M2465=People!$B$5, People!$A$5, 0))))</f>
        <v>Chuck Magee</v>
      </c>
      <c r="W2465" s="3" t="str">
        <f>IFERROR(VLOOKUP(Orders!$B2465,Returns!$B:$C,2,0),"No")</f>
        <v>No</v>
      </c>
      <c r="X2465" s="3" t="str">
        <f>IFERROR((INDEX(Returns!$C$2:$C$801, MATCH(B2465, Returns!$B$2:$B$801, 0))), "No")</f>
        <v>No</v>
      </c>
    </row>
    <row r="2466" spans="1:24">
      <c r="A2466" s="1">
        <v>2465</v>
      </c>
      <c r="B2466" t="s">
        <v>7358</v>
      </c>
      <c r="C2466" s="2">
        <v>43802</v>
      </c>
      <c r="D2466" s="2">
        <v>43808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  <c r="V2466" s="3" t="str">
        <f>IF(M2466=People!$B$2, People!$A$2, IF(M2466=People!$B$3, People!$A$3, IF(M2466=People!$B$4, People!$A$4, IF(M2466=People!$B$5, People!$A$5, 0))))</f>
        <v>Chuck Magee</v>
      </c>
      <c r="W2466" s="3" t="str">
        <f>IFERROR(VLOOKUP(Orders!$B2466,Returns!$B:$C,2,0),"No")</f>
        <v>No</v>
      </c>
      <c r="X2466" s="3" t="str">
        <f>IFERROR((INDEX(Returns!$C$2:$C$801, MATCH(B2466, Returns!$B$2:$B$801, 0))), "No")</f>
        <v>No</v>
      </c>
    </row>
    <row r="2467" spans="1:24">
      <c r="A2467" s="1">
        <v>2466</v>
      </c>
      <c r="B2467" t="s">
        <v>7358</v>
      </c>
      <c r="C2467" s="2">
        <v>43802</v>
      </c>
      <c r="D2467" s="2">
        <v>43808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  <c r="V2467" s="3" t="str">
        <f>IF(M2467=People!$B$2, People!$A$2, IF(M2467=People!$B$3, People!$A$3, IF(M2467=People!$B$4, People!$A$4, IF(M2467=People!$B$5, People!$A$5, 0))))</f>
        <v>Chuck Magee</v>
      </c>
      <c r="W2467" s="3" t="str">
        <f>IFERROR(VLOOKUP(Orders!$B2467,Returns!$B:$C,2,0),"No")</f>
        <v>No</v>
      </c>
      <c r="X2467" s="3" t="str">
        <f>IFERROR((INDEX(Returns!$C$2:$C$801, MATCH(B2467, Returns!$B$2:$B$801, 0))), "No")</f>
        <v>No</v>
      </c>
    </row>
    <row r="2468" spans="1:24">
      <c r="A2468" s="1">
        <v>2467</v>
      </c>
      <c r="B2468" t="s">
        <v>7359</v>
      </c>
      <c r="C2468" s="2">
        <v>43589</v>
      </c>
      <c r="D2468" s="2">
        <v>43593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  <c r="V2468" s="3" t="str">
        <f>IF(M2468=People!$B$2, People!$A$2, IF(M2468=People!$B$3, People!$A$3, IF(M2468=People!$B$4, People!$A$4, IF(M2468=People!$B$5, People!$A$5, 0))))</f>
        <v>Cassandra Brandow</v>
      </c>
      <c r="W2468" s="3" t="str">
        <f>IFERROR(VLOOKUP(Orders!$B2468,Returns!$B:$C,2,0),"No")</f>
        <v>No</v>
      </c>
      <c r="X2468" s="3" t="str">
        <f>IFERROR((INDEX(Returns!$C$2:$C$801, MATCH(B2468, Returns!$B$2:$B$801, 0))), "No")</f>
        <v>No</v>
      </c>
    </row>
    <row r="2469" spans="1:24">
      <c r="A2469" s="1">
        <v>2468</v>
      </c>
      <c r="B2469" t="s">
        <v>7359</v>
      </c>
      <c r="C2469" s="2">
        <v>43589</v>
      </c>
      <c r="D2469" s="2">
        <v>43593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  <c r="V2469" s="3" t="str">
        <f>IF(M2469=People!$B$2, People!$A$2, IF(M2469=People!$B$3, People!$A$3, IF(M2469=People!$B$4, People!$A$4, IF(M2469=People!$B$5, People!$A$5, 0))))</f>
        <v>Cassandra Brandow</v>
      </c>
      <c r="W2469" s="3" t="str">
        <f>IFERROR(VLOOKUP(Orders!$B2469,Returns!$B:$C,2,0),"No")</f>
        <v>No</v>
      </c>
      <c r="X2469" s="3" t="str">
        <f>IFERROR((INDEX(Returns!$C$2:$C$801, MATCH(B2469, Returns!$B$2:$B$801, 0))), "No")</f>
        <v>No</v>
      </c>
    </row>
    <row r="2470" spans="1:24">
      <c r="A2470" s="1">
        <v>2469</v>
      </c>
      <c r="B2470" t="s">
        <v>7359</v>
      </c>
      <c r="C2470" s="2">
        <v>43589</v>
      </c>
      <c r="D2470" s="2">
        <v>43593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  <c r="V2470" s="3" t="str">
        <f>IF(M2470=People!$B$2, People!$A$2, IF(M2470=People!$B$3, People!$A$3, IF(M2470=People!$B$4, People!$A$4, IF(M2470=People!$B$5, People!$A$5, 0))))</f>
        <v>Cassandra Brandow</v>
      </c>
      <c r="W2470" s="3" t="str">
        <f>IFERROR(VLOOKUP(Orders!$B2470,Returns!$B:$C,2,0),"No")</f>
        <v>No</v>
      </c>
      <c r="X2470" s="3" t="str">
        <f>IFERROR((INDEX(Returns!$C$2:$C$801, MATCH(B2470, Returns!$B$2:$B$801, 0))), "No")</f>
        <v>No</v>
      </c>
    </row>
    <row r="2471" spans="1:24">
      <c r="A2471" s="1">
        <v>2470</v>
      </c>
      <c r="B2471" t="s">
        <v>7359</v>
      </c>
      <c r="C2471" s="2">
        <v>43589</v>
      </c>
      <c r="D2471" s="2">
        <v>43593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  <c r="V2471" s="3" t="str">
        <f>IF(M2471=People!$B$2, People!$A$2, IF(M2471=People!$B$3, People!$A$3, IF(M2471=People!$B$4, People!$A$4, IF(M2471=People!$B$5, People!$A$5, 0))))</f>
        <v>Cassandra Brandow</v>
      </c>
      <c r="W2471" s="3" t="str">
        <f>IFERROR(VLOOKUP(Orders!$B2471,Returns!$B:$C,2,0),"No")</f>
        <v>No</v>
      </c>
      <c r="X2471" s="3" t="str">
        <f>IFERROR((INDEX(Returns!$C$2:$C$801, MATCH(B2471, Returns!$B$2:$B$801, 0))), "No")</f>
        <v>No</v>
      </c>
    </row>
    <row r="2472" spans="1:24">
      <c r="A2472" s="1">
        <v>2471</v>
      </c>
      <c r="B2472" t="s">
        <v>7360</v>
      </c>
      <c r="C2472" s="2">
        <v>43122</v>
      </c>
      <c r="D2472" s="2">
        <v>43128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  <c r="V2472" s="3" t="str">
        <f>IF(M2472=People!$B$2, People!$A$2, IF(M2472=People!$B$3, People!$A$3, IF(M2472=People!$B$4, People!$A$4, IF(M2472=People!$B$5, People!$A$5, 0))))</f>
        <v>Cassandra Brandow</v>
      </c>
      <c r="W2472" s="3" t="str">
        <f>IFERROR(VLOOKUP(Orders!$B2472,Returns!$B:$C,2,0),"No")</f>
        <v>No</v>
      </c>
      <c r="X2472" s="3" t="str">
        <f>IFERROR((INDEX(Returns!$C$2:$C$801, MATCH(B2472, Returns!$B$2:$B$801, 0))), "No")</f>
        <v>No</v>
      </c>
    </row>
    <row r="2473" spans="1:24">
      <c r="A2473" s="1">
        <v>2472</v>
      </c>
      <c r="B2473" t="s">
        <v>7360</v>
      </c>
      <c r="C2473" s="2">
        <v>43122</v>
      </c>
      <c r="D2473" s="2">
        <v>43128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  <c r="V2473" s="3" t="str">
        <f>IF(M2473=People!$B$2, People!$A$2, IF(M2473=People!$B$3, People!$A$3, IF(M2473=People!$B$4, People!$A$4, IF(M2473=People!$B$5, People!$A$5, 0))))</f>
        <v>Cassandra Brandow</v>
      </c>
      <c r="W2473" s="3" t="str">
        <f>IFERROR(VLOOKUP(Orders!$B2473,Returns!$B:$C,2,0),"No")</f>
        <v>No</v>
      </c>
      <c r="X2473" s="3" t="str">
        <f>IFERROR((INDEX(Returns!$C$2:$C$801, MATCH(B2473, Returns!$B$2:$B$801, 0))), "No")</f>
        <v>No</v>
      </c>
    </row>
    <row r="2474" spans="1:24">
      <c r="A2474" s="1">
        <v>2473</v>
      </c>
      <c r="B2474" t="s">
        <v>7360</v>
      </c>
      <c r="C2474" s="2">
        <v>43122</v>
      </c>
      <c r="D2474" s="2">
        <v>43128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  <c r="V2474" s="3" t="str">
        <f>IF(M2474=People!$B$2, People!$A$2, IF(M2474=People!$B$3, People!$A$3, IF(M2474=People!$B$4, People!$A$4, IF(M2474=People!$B$5, People!$A$5, 0))))</f>
        <v>Cassandra Brandow</v>
      </c>
      <c r="W2474" s="3" t="str">
        <f>IFERROR(VLOOKUP(Orders!$B2474,Returns!$B:$C,2,0),"No")</f>
        <v>No</v>
      </c>
      <c r="X2474" s="3" t="str">
        <f>IFERROR((INDEX(Returns!$C$2:$C$801, MATCH(B2474, Returns!$B$2:$B$801, 0))), "No")</f>
        <v>No</v>
      </c>
    </row>
    <row r="2475" spans="1:24">
      <c r="A2475" s="1">
        <v>2474</v>
      </c>
      <c r="B2475" t="s">
        <v>7361</v>
      </c>
      <c r="C2475" s="2">
        <v>43407</v>
      </c>
      <c r="D2475" s="2">
        <v>43410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  <c r="V2475" s="3" t="str">
        <f>IF(M2475=People!$B$2, People!$A$2, IF(M2475=People!$B$3, People!$A$3, IF(M2475=People!$B$4, People!$A$4, IF(M2475=People!$B$5, People!$A$5, 0))))</f>
        <v>Anna Andreadi</v>
      </c>
      <c r="W2475" s="3" t="str">
        <f>IFERROR(VLOOKUP(Orders!$B2475,Returns!$B:$C,2,0),"No")</f>
        <v>No</v>
      </c>
      <c r="X2475" s="3" t="str">
        <f>IFERROR((INDEX(Returns!$C$2:$C$801, MATCH(B2475, Returns!$B$2:$B$801, 0))), "No")</f>
        <v>No</v>
      </c>
    </row>
    <row r="2476" spans="1:24">
      <c r="A2476" s="1">
        <v>2475</v>
      </c>
      <c r="B2476" t="s">
        <v>7361</v>
      </c>
      <c r="C2476" s="2">
        <v>43407</v>
      </c>
      <c r="D2476" s="2">
        <v>43410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  <c r="V2476" s="3" t="str">
        <f>IF(M2476=People!$B$2, People!$A$2, IF(M2476=People!$B$3, People!$A$3, IF(M2476=People!$B$4, People!$A$4, IF(M2476=People!$B$5, People!$A$5, 0))))</f>
        <v>Anna Andreadi</v>
      </c>
      <c r="W2476" s="3" t="str">
        <f>IFERROR(VLOOKUP(Orders!$B2476,Returns!$B:$C,2,0),"No")</f>
        <v>No</v>
      </c>
      <c r="X2476" s="3" t="str">
        <f>IFERROR((INDEX(Returns!$C$2:$C$801, MATCH(B2476, Returns!$B$2:$B$801, 0))), "No")</f>
        <v>No</v>
      </c>
    </row>
    <row r="2477" spans="1:24">
      <c r="A2477" s="1">
        <v>2476</v>
      </c>
      <c r="B2477" t="s">
        <v>7361</v>
      </c>
      <c r="C2477" s="2">
        <v>43407</v>
      </c>
      <c r="D2477" s="2">
        <v>43410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  <c r="V2477" s="3" t="str">
        <f>IF(M2477=People!$B$2, People!$A$2, IF(M2477=People!$B$3, People!$A$3, IF(M2477=People!$B$4, People!$A$4, IF(M2477=People!$B$5, People!$A$5, 0))))</f>
        <v>Anna Andreadi</v>
      </c>
      <c r="W2477" s="3" t="str">
        <f>IFERROR(VLOOKUP(Orders!$B2477,Returns!$B:$C,2,0),"No")</f>
        <v>No</v>
      </c>
      <c r="X2477" s="3" t="str">
        <f>IFERROR((INDEX(Returns!$C$2:$C$801, MATCH(B2477, Returns!$B$2:$B$801, 0))), "No")</f>
        <v>No</v>
      </c>
    </row>
    <row r="2478" spans="1:24">
      <c r="A2478" s="1">
        <v>2477</v>
      </c>
      <c r="B2478" t="s">
        <v>7361</v>
      </c>
      <c r="C2478" s="2">
        <v>43407</v>
      </c>
      <c r="D2478" s="2">
        <v>43410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  <c r="V2478" s="3" t="str">
        <f>IF(M2478=People!$B$2, People!$A$2, IF(M2478=People!$B$3, People!$A$3, IF(M2478=People!$B$4, People!$A$4, IF(M2478=People!$B$5, People!$A$5, 0))))</f>
        <v>Anna Andreadi</v>
      </c>
      <c r="W2478" s="3" t="str">
        <f>IFERROR(VLOOKUP(Orders!$B2478,Returns!$B:$C,2,0),"No")</f>
        <v>No</v>
      </c>
      <c r="X2478" s="3" t="str">
        <f>IFERROR((INDEX(Returns!$C$2:$C$801, MATCH(B2478, Returns!$B$2:$B$801, 0))), "No")</f>
        <v>No</v>
      </c>
    </row>
    <row r="2479" spans="1:24">
      <c r="A2479" s="1">
        <v>2478</v>
      </c>
      <c r="B2479" t="s">
        <v>7362</v>
      </c>
      <c r="C2479" s="2">
        <v>43712</v>
      </c>
      <c r="D2479" s="2">
        <v>43716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3" t="str">
        <f>IF(M2479=People!$B$2, People!$A$2, IF(M2479=People!$B$3, People!$A$3, IF(M2479=People!$B$4, People!$A$4, IF(M2479=People!$B$5, People!$A$5, 0))))</f>
        <v>Anna Andreadi</v>
      </c>
      <c r="W2479" s="3" t="str">
        <f>IFERROR(VLOOKUP(Orders!$B2479,Returns!$B:$C,2,0),"No")</f>
        <v>No</v>
      </c>
      <c r="X2479" s="3" t="str">
        <f>IFERROR((INDEX(Returns!$C$2:$C$801, MATCH(B2479, Returns!$B$2:$B$801, 0))), "No")</f>
        <v>No</v>
      </c>
    </row>
    <row r="2480" spans="1:24">
      <c r="A2480" s="1">
        <v>2479</v>
      </c>
      <c r="B2480" t="s">
        <v>7363</v>
      </c>
      <c r="C2480" s="2">
        <v>42626</v>
      </c>
      <c r="D2480" s="2">
        <v>42632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  <c r="V2480" s="3" t="str">
        <f>IF(M2480=People!$B$2, People!$A$2, IF(M2480=People!$B$3, People!$A$3, IF(M2480=People!$B$4, People!$A$4, IF(M2480=People!$B$5, People!$A$5, 0))))</f>
        <v>Chuck Magee</v>
      </c>
      <c r="W2480" s="3" t="str">
        <f>IFERROR(VLOOKUP(Orders!$B2480,Returns!$B:$C,2,0),"No")</f>
        <v>No</v>
      </c>
      <c r="X2480" s="3" t="str">
        <f>IFERROR((INDEX(Returns!$C$2:$C$801, MATCH(B2480, Returns!$B$2:$B$801, 0))), "No")</f>
        <v>No</v>
      </c>
    </row>
    <row r="2481" spans="1:24">
      <c r="A2481" s="1">
        <v>2480</v>
      </c>
      <c r="B2481" t="s">
        <v>7364</v>
      </c>
      <c r="C2481" s="2">
        <v>43635</v>
      </c>
      <c r="D2481" s="2">
        <v>43641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  <c r="V2481" s="3" t="str">
        <f>IF(M2481=People!$B$2, People!$A$2, IF(M2481=People!$B$3, People!$A$3, IF(M2481=People!$B$4, People!$A$4, IF(M2481=People!$B$5, People!$A$5, 0))))</f>
        <v>Kelly Williams</v>
      </c>
      <c r="W2481" s="3" t="str">
        <f>IFERROR(VLOOKUP(Orders!$B2481,Returns!$B:$C,2,0),"No")</f>
        <v>No</v>
      </c>
      <c r="X2481" s="3" t="str">
        <f>IFERROR((INDEX(Returns!$C$2:$C$801, MATCH(B2481, Returns!$B$2:$B$801, 0))), "No")</f>
        <v>No</v>
      </c>
    </row>
    <row r="2482" spans="1:24">
      <c r="A2482" s="1">
        <v>2481</v>
      </c>
      <c r="B2482" t="s">
        <v>7364</v>
      </c>
      <c r="C2482" s="2">
        <v>43635</v>
      </c>
      <c r="D2482" s="2">
        <v>43641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3" t="str">
        <f>IF(M2482=People!$B$2, People!$A$2, IF(M2482=People!$B$3, People!$A$3, IF(M2482=People!$B$4, People!$A$4, IF(M2482=People!$B$5, People!$A$5, 0))))</f>
        <v>Kelly Williams</v>
      </c>
      <c r="W2482" s="3" t="str">
        <f>IFERROR(VLOOKUP(Orders!$B2482,Returns!$B:$C,2,0),"No")</f>
        <v>No</v>
      </c>
      <c r="X2482" s="3" t="str">
        <f>IFERROR((INDEX(Returns!$C$2:$C$801, MATCH(B2482, Returns!$B$2:$B$801, 0))), "No")</f>
        <v>No</v>
      </c>
    </row>
    <row r="2483" spans="1:24">
      <c r="A2483" s="1">
        <v>2482</v>
      </c>
      <c r="B2483" t="s">
        <v>7365</v>
      </c>
      <c r="C2483" s="2">
        <v>43823</v>
      </c>
      <c r="D2483" s="2">
        <v>43830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  <c r="V2483" s="3" t="str">
        <f>IF(M2483=People!$B$2, People!$A$2, IF(M2483=People!$B$3, People!$A$3, IF(M2483=People!$B$4, People!$A$4, IF(M2483=People!$B$5, People!$A$5, 0))))</f>
        <v>Anna Andreadi</v>
      </c>
      <c r="W2483" s="3" t="str">
        <f>IFERROR(VLOOKUP(Orders!$B2483,Returns!$B:$C,2,0),"No")</f>
        <v>No</v>
      </c>
      <c r="X2483" s="3" t="str">
        <f>IFERROR((INDEX(Returns!$C$2:$C$801, MATCH(B2483, Returns!$B$2:$B$801, 0))), "No")</f>
        <v>No</v>
      </c>
    </row>
    <row r="2484" spans="1:24">
      <c r="A2484" s="1">
        <v>2483</v>
      </c>
      <c r="B2484" t="s">
        <v>7366</v>
      </c>
      <c r="C2484" s="2">
        <v>43705</v>
      </c>
      <c r="D2484" s="2">
        <v>43711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  <c r="V2484" s="3" t="str">
        <f>IF(M2484=People!$B$2, People!$A$2, IF(M2484=People!$B$3, People!$A$3, IF(M2484=People!$B$4, People!$A$4, IF(M2484=People!$B$5, People!$A$5, 0))))</f>
        <v>Anna Andreadi</v>
      </c>
      <c r="W2484" s="3" t="str">
        <f>IFERROR(VLOOKUP(Orders!$B2484,Returns!$B:$C,2,0),"No")</f>
        <v>No</v>
      </c>
      <c r="X2484" s="3" t="str">
        <f>IFERROR((INDEX(Returns!$C$2:$C$801, MATCH(B2484, Returns!$B$2:$B$801, 0))), "No")</f>
        <v>No</v>
      </c>
    </row>
    <row r="2485" spans="1:24">
      <c r="A2485" s="1">
        <v>2484</v>
      </c>
      <c r="B2485" t="s">
        <v>7366</v>
      </c>
      <c r="C2485" s="2">
        <v>43705</v>
      </c>
      <c r="D2485" s="2">
        <v>43711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  <c r="V2485" s="3" t="str">
        <f>IF(M2485=People!$B$2, People!$A$2, IF(M2485=People!$B$3, People!$A$3, IF(M2485=People!$B$4, People!$A$4, IF(M2485=People!$B$5, People!$A$5, 0))))</f>
        <v>Anna Andreadi</v>
      </c>
      <c r="W2485" s="3" t="str">
        <f>IFERROR(VLOOKUP(Orders!$B2485,Returns!$B:$C,2,0),"No")</f>
        <v>No</v>
      </c>
      <c r="X2485" s="3" t="str">
        <f>IFERROR((INDEX(Returns!$C$2:$C$801, MATCH(B2485, Returns!$B$2:$B$801, 0))), "No")</f>
        <v>No</v>
      </c>
    </row>
    <row r="2486" spans="1:24">
      <c r="A2486" s="1">
        <v>2485</v>
      </c>
      <c r="B2486" t="s">
        <v>7366</v>
      </c>
      <c r="C2486" s="2">
        <v>43705</v>
      </c>
      <c r="D2486" s="2">
        <v>43711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  <c r="V2486" s="3" t="str">
        <f>IF(M2486=People!$B$2, People!$A$2, IF(M2486=People!$B$3, People!$A$3, IF(M2486=People!$B$4, People!$A$4, IF(M2486=People!$B$5, People!$A$5, 0))))</f>
        <v>Anna Andreadi</v>
      </c>
      <c r="W2486" s="3" t="str">
        <f>IFERROR(VLOOKUP(Orders!$B2486,Returns!$B:$C,2,0),"No")</f>
        <v>No</v>
      </c>
      <c r="X2486" s="3" t="str">
        <f>IFERROR((INDEX(Returns!$C$2:$C$801, MATCH(B2486, Returns!$B$2:$B$801, 0))), "No")</f>
        <v>No</v>
      </c>
    </row>
    <row r="2487" spans="1:24">
      <c r="A2487" s="1">
        <v>2486</v>
      </c>
      <c r="B2487" t="s">
        <v>7366</v>
      </c>
      <c r="C2487" s="2">
        <v>43705</v>
      </c>
      <c r="D2487" s="2">
        <v>43711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  <c r="V2487" s="3" t="str">
        <f>IF(M2487=People!$B$2, People!$A$2, IF(M2487=People!$B$3, People!$A$3, IF(M2487=People!$B$4, People!$A$4, IF(M2487=People!$B$5, People!$A$5, 0))))</f>
        <v>Anna Andreadi</v>
      </c>
      <c r="W2487" s="3" t="str">
        <f>IFERROR(VLOOKUP(Orders!$B2487,Returns!$B:$C,2,0),"No")</f>
        <v>No</v>
      </c>
      <c r="X2487" s="3" t="str">
        <f>IFERROR((INDEX(Returns!$C$2:$C$801, MATCH(B2487, Returns!$B$2:$B$801, 0))), "No")</f>
        <v>No</v>
      </c>
    </row>
    <row r="2488" spans="1:24">
      <c r="A2488" s="1">
        <v>2487</v>
      </c>
      <c r="B2488" t="s">
        <v>7367</v>
      </c>
      <c r="C2488" s="2">
        <v>42737</v>
      </c>
      <c r="D2488" s="2">
        <v>42739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  <c r="V2488" s="3" t="str">
        <f>IF(M2488=People!$B$2, People!$A$2, IF(M2488=People!$B$3, People!$A$3, IF(M2488=People!$B$4, People!$A$4, IF(M2488=People!$B$5, People!$A$5, 0))))</f>
        <v>Chuck Magee</v>
      </c>
      <c r="W2488" s="3" t="str">
        <f>IFERROR(VLOOKUP(Orders!$B2488,Returns!$B:$C,2,0),"No")</f>
        <v>No</v>
      </c>
      <c r="X2488" s="3" t="str">
        <f>IFERROR((INDEX(Returns!$C$2:$C$801, MATCH(B2488, Returns!$B$2:$B$801, 0))), "No")</f>
        <v>No</v>
      </c>
    </row>
    <row r="2489" spans="1:24">
      <c r="A2489" s="1">
        <v>2488</v>
      </c>
      <c r="B2489" t="s">
        <v>7367</v>
      </c>
      <c r="C2489" s="2">
        <v>42737</v>
      </c>
      <c r="D2489" s="2">
        <v>42739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  <c r="V2489" s="3" t="str">
        <f>IF(M2489=People!$B$2, People!$A$2, IF(M2489=People!$B$3, People!$A$3, IF(M2489=People!$B$4, People!$A$4, IF(M2489=People!$B$5, People!$A$5, 0))))</f>
        <v>Chuck Magee</v>
      </c>
      <c r="W2489" s="3" t="str">
        <f>IFERROR(VLOOKUP(Orders!$B2489,Returns!$B:$C,2,0),"No")</f>
        <v>No</v>
      </c>
      <c r="X2489" s="3" t="str">
        <f>IFERROR((INDEX(Returns!$C$2:$C$801, MATCH(B2489, Returns!$B$2:$B$801, 0))), "No")</f>
        <v>No</v>
      </c>
    </row>
    <row r="2490" spans="1:24">
      <c r="A2490" s="1">
        <v>2489</v>
      </c>
      <c r="B2490" t="s">
        <v>7367</v>
      </c>
      <c r="C2490" s="2">
        <v>42737</v>
      </c>
      <c r="D2490" s="2">
        <v>42739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  <c r="V2490" s="3" t="str">
        <f>IF(M2490=People!$B$2, People!$A$2, IF(M2490=People!$B$3, People!$A$3, IF(M2490=People!$B$4, People!$A$4, IF(M2490=People!$B$5, People!$A$5, 0))))</f>
        <v>Chuck Magee</v>
      </c>
      <c r="W2490" s="3" t="str">
        <f>IFERROR(VLOOKUP(Orders!$B2490,Returns!$B:$C,2,0),"No")</f>
        <v>No</v>
      </c>
      <c r="X2490" s="3" t="str">
        <f>IFERROR((INDEX(Returns!$C$2:$C$801, MATCH(B2490, Returns!$B$2:$B$801, 0))), "No")</f>
        <v>No</v>
      </c>
    </row>
    <row r="2491" spans="1:24">
      <c r="A2491" s="1">
        <v>2490</v>
      </c>
      <c r="B2491" t="s">
        <v>7368</v>
      </c>
      <c r="C2491" s="2">
        <v>43017</v>
      </c>
      <c r="D2491" s="2">
        <v>43021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  <c r="V2491" s="3" t="str">
        <f>IF(M2491=People!$B$2, People!$A$2, IF(M2491=People!$B$3, People!$A$3, IF(M2491=People!$B$4, People!$A$4, IF(M2491=People!$B$5, People!$A$5, 0))))</f>
        <v>Chuck Magee</v>
      </c>
      <c r="W2491" s="3" t="str">
        <f>IFERROR(VLOOKUP(Orders!$B2491,Returns!$B:$C,2,0),"No")</f>
        <v>No</v>
      </c>
      <c r="X2491" s="3" t="str">
        <f>IFERROR((INDEX(Returns!$C$2:$C$801, MATCH(B2491, Returns!$B$2:$B$801, 0))), "No")</f>
        <v>No</v>
      </c>
    </row>
    <row r="2492" spans="1:24">
      <c r="A2492" s="1">
        <v>2491</v>
      </c>
      <c r="B2492" t="s">
        <v>7368</v>
      </c>
      <c r="C2492" s="2">
        <v>43017</v>
      </c>
      <c r="D2492" s="2">
        <v>43021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  <c r="V2492" s="3" t="str">
        <f>IF(M2492=People!$B$2, People!$A$2, IF(M2492=People!$B$3, People!$A$3, IF(M2492=People!$B$4, People!$A$4, IF(M2492=People!$B$5, People!$A$5, 0))))</f>
        <v>Chuck Magee</v>
      </c>
      <c r="W2492" s="3" t="str">
        <f>IFERROR(VLOOKUP(Orders!$B2492,Returns!$B:$C,2,0),"No")</f>
        <v>No</v>
      </c>
      <c r="X2492" s="3" t="str">
        <f>IFERROR((INDEX(Returns!$C$2:$C$801, MATCH(B2492, Returns!$B$2:$B$801, 0))), "No")</f>
        <v>No</v>
      </c>
    </row>
    <row r="2493" spans="1:24">
      <c r="A2493" s="1">
        <v>2492</v>
      </c>
      <c r="B2493" t="s">
        <v>7369</v>
      </c>
      <c r="C2493" s="2">
        <v>42717</v>
      </c>
      <c r="D2493" s="2">
        <v>42719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  <c r="V2493" s="3" t="str">
        <f>IF(M2493=People!$B$2, People!$A$2, IF(M2493=People!$B$3, People!$A$3, IF(M2493=People!$B$4, People!$A$4, IF(M2493=People!$B$5, People!$A$5, 0))))</f>
        <v>Anna Andreadi</v>
      </c>
      <c r="W2493" s="3" t="str">
        <f>IFERROR(VLOOKUP(Orders!$B2493,Returns!$B:$C,2,0),"No")</f>
        <v>No</v>
      </c>
      <c r="X2493" s="3" t="str">
        <f>IFERROR((INDEX(Returns!$C$2:$C$801, MATCH(B2493, Returns!$B$2:$B$801, 0))), "No")</f>
        <v>No</v>
      </c>
    </row>
    <row r="2494" spans="1:24">
      <c r="A2494" s="1">
        <v>2493</v>
      </c>
      <c r="B2494" t="s">
        <v>7370</v>
      </c>
      <c r="C2494" s="2">
        <v>42693</v>
      </c>
      <c r="D2494" s="2">
        <v>42697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  <c r="V2494" s="3" t="str">
        <f>IF(M2494=People!$B$2, People!$A$2, IF(M2494=People!$B$3, People!$A$3, IF(M2494=People!$B$4, People!$A$4, IF(M2494=People!$B$5, People!$A$5, 0))))</f>
        <v>Chuck Magee</v>
      </c>
      <c r="W2494" s="3" t="str">
        <f>IFERROR(VLOOKUP(Orders!$B2494,Returns!$B:$C,2,0),"No")</f>
        <v>No</v>
      </c>
      <c r="X2494" s="3" t="str">
        <f>IFERROR((INDEX(Returns!$C$2:$C$801, MATCH(B2494, Returns!$B$2:$B$801, 0))), "No")</f>
        <v>No</v>
      </c>
    </row>
    <row r="2495" spans="1:24">
      <c r="A2495" s="1">
        <v>2494</v>
      </c>
      <c r="B2495" t="s">
        <v>7371</v>
      </c>
      <c r="C2495" s="2">
        <v>43353</v>
      </c>
      <c r="D2495" s="2">
        <v>43357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  <c r="V2495" s="3" t="str">
        <f>IF(M2495=People!$B$2, People!$A$2, IF(M2495=People!$B$3, People!$A$3, IF(M2495=People!$B$4, People!$A$4, IF(M2495=People!$B$5, People!$A$5, 0))))</f>
        <v>Kelly Williams</v>
      </c>
      <c r="W2495" s="3" t="str">
        <f>IFERROR(VLOOKUP(Orders!$B2495,Returns!$B:$C,2,0),"No")</f>
        <v>No</v>
      </c>
      <c r="X2495" s="3" t="str">
        <f>IFERROR((INDEX(Returns!$C$2:$C$801, MATCH(B2495, Returns!$B$2:$B$801, 0))), "No")</f>
        <v>No</v>
      </c>
    </row>
    <row r="2496" spans="1:24">
      <c r="A2496" s="1">
        <v>2495</v>
      </c>
      <c r="B2496" t="s">
        <v>7371</v>
      </c>
      <c r="C2496" s="2">
        <v>43353</v>
      </c>
      <c r="D2496" s="2">
        <v>43357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  <c r="V2496" s="3" t="str">
        <f>IF(M2496=People!$B$2, People!$A$2, IF(M2496=People!$B$3, People!$A$3, IF(M2496=People!$B$4, People!$A$4, IF(M2496=People!$B$5, People!$A$5, 0))))</f>
        <v>Kelly Williams</v>
      </c>
      <c r="W2496" s="3" t="str">
        <f>IFERROR(VLOOKUP(Orders!$B2496,Returns!$B:$C,2,0),"No")</f>
        <v>No</v>
      </c>
      <c r="X2496" s="3" t="str">
        <f>IFERROR((INDEX(Returns!$C$2:$C$801, MATCH(B2496, Returns!$B$2:$B$801, 0))), "No")</f>
        <v>No</v>
      </c>
    </row>
    <row r="2497" spans="1:24">
      <c r="A2497" s="1">
        <v>2496</v>
      </c>
      <c r="B2497" t="s">
        <v>7372</v>
      </c>
      <c r="C2497" s="2">
        <v>42537</v>
      </c>
      <c r="D2497" s="2">
        <v>42543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  <c r="V2497" s="3" t="str">
        <f>IF(M2497=People!$B$2, People!$A$2, IF(M2497=People!$B$3, People!$A$3, IF(M2497=People!$B$4, People!$A$4, IF(M2497=People!$B$5, People!$A$5, 0))))</f>
        <v>Kelly Williams</v>
      </c>
      <c r="W2497" s="3" t="str">
        <f>IFERROR(VLOOKUP(Orders!$B2497,Returns!$B:$C,2,0),"No")</f>
        <v>No</v>
      </c>
      <c r="X2497" s="3" t="str">
        <f>IFERROR((INDEX(Returns!$C$2:$C$801, MATCH(B2497, Returns!$B$2:$B$801, 0))), "No")</f>
        <v>No</v>
      </c>
    </row>
    <row r="2498" spans="1:24">
      <c r="A2498" s="1">
        <v>2497</v>
      </c>
      <c r="B2498" t="s">
        <v>7373</v>
      </c>
      <c r="C2498" s="2">
        <v>43004</v>
      </c>
      <c r="D2498" s="2">
        <v>43009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  <c r="V2498" s="3" t="str">
        <f>IF(M2498=People!$B$2, People!$A$2, IF(M2498=People!$B$3, People!$A$3, IF(M2498=People!$B$4, People!$A$4, IF(M2498=People!$B$5, People!$A$5, 0))))</f>
        <v>Anna Andreadi</v>
      </c>
      <c r="W2498" s="3" t="str">
        <f>IFERROR(VLOOKUP(Orders!$B2498,Returns!$B:$C,2,0),"No")</f>
        <v>No</v>
      </c>
      <c r="X2498" s="3" t="str">
        <f>IFERROR((INDEX(Returns!$C$2:$C$801, MATCH(B2498, Returns!$B$2:$B$801, 0))), "No")</f>
        <v>No</v>
      </c>
    </row>
    <row r="2499" spans="1:24">
      <c r="A2499" s="1">
        <v>2498</v>
      </c>
      <c r="B2499" t="s">
        <v>7373</v>
      </c>
      <c r="C2499" s="2">
        <v>43004</v>
      </c>
      <c r="D2499" s="2">
        <v>43009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  <c r="V2499" s="3" t="str">
        <f>IF(M2499=People!$B$2, People!$A$2, IF(M2499=People!$B$3, People!$A$3, IF(M2499=People!$B$4, People!$A$4, IF(M2499=People!$B$5, People!$A$5, 0))))</f>
        <v>Anna Andreadi</v>
      </c>
      <c r="W2499" s="3" t="str">
        <f>IFERROR(VLOOKUP(Orders!$B2499,Returns!$B:$C,2,0),"No")</f>
        <v>No</v>
      </c>
      <c r="X2499" s="3" t="str">
        <f>IFERROR((INDEX(Returns!$C$2:$C$801, MATCH(B2499, Returns!$B$2:$B$801, 0))), "No")</f>
        <v>No</v>
      </c>
    </row>
    <row r="2500" spans="1:24">
      <c r="A2500" s="1">
        <v>2499</v>
      </c>
      <c r="B2500" t="s">
        <v>7374</v>
      </c>
      <c r="C2500" s="2">
        <v>43239</v>
      </c>
      <c r="D2500" s="2">
        <v>43244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  <c r="V2500" s="3" t="str">
        <f>IF(M2500=People!$B$2, People!$A$2, IF(M2500=People!$B$3, People!$A$3, IF(M2500=People!$B$4, People!$A$4, IF(M2500=People!$B$5, People!$A$5, 0))))</f>
        <v>Anna Andreadi</v>
      </c>
      <c r="W2500" s="3" t="str">
        <f>IFERROR(VLOOKUP(Orders!$B2500,Returns!$B:$C,2,0),"No")</f>
        <v>No</v>
      </c>
      <c r="X2500" s="3" t="str">
        <f>IFERROR((INDEX(Returns!$C$2:$C$801, MATCH(B2500, Returns!$B$2:$B$801, 0))), "No")</f>
        <v>No</v>
      </c>
    </row>
    <row r="2501" spans="1:24">
      <c r="A2501" s="1">
        <v>2500</v>
      </c>
      <c r="B2501" t="s">
        <v>7375</v>
      </c>
      <c r="C2501" s="2">
        <v>43638</v>
      </c>
      <c r="D2501" s="2">
        <v>43639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  <c r="V2501" s="3" t="str">
        <f>IF(M2501=People!$B$2, People!$A$2, IF(M2501=People!$B$3, People!$A$3, IF(M2501=People!$B$4, People!$A$4, IF(M2501=People!$B$5, People!$A$5, 0))))</f>
        <v>Cassandra Brandow</v>
      </c>
      <c r="W2501" s="3" t="str">
        <f>IFERROR(VLOOKUP(Orders!$B2501,Returns!$B:$C,2,0),"No")</f>
        <v>No</v>
      </c>
      <c r="X2501" s="3" t="str">
        <f>IFERROR((INDEX(Returns!$C$2:$C$801, MATCH(B2501, Returns!$B$2:$B$801, 0))), "No")</f>
        <v>No</v>
      </c>
    </row>
    <row r="2502" spans="1:24">
      <c r="A2502" s="1">
        <v>2501</v>
      </c>
      <c r="B2502" t="s">
        <v>6129</v>
      </c>
      <c r="C2502" s="2">
        <v>43633</v>
      </c>
      <c r="D2502" s="2">
        <v>43636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  <c r="V2502" s="3" t="str">
        <f>IF(M2502=People!$B$2, People!$A$2, IF(M2502=People!$B$3, People!$A$3, IF(M2502=People!$B$4, People!$A$4, IF(M2502=People!$B$5, People!$A$5, 0))))</f>
        <v>Kelly Williams</v>
      </c>
      <c r="W2502" s="3" t="str">
        <f>IFERROR(VLOOKUP(Orders!$B2502,Returns!$B:$C,2,0),"No")</f>
        <v>Yes</v>
      </c>
      <c r="X2502" s="3" t="str">
        <f>IFERROR((INDEX(Returns!$C$2:$C$801, MATCH(B2502, Returns!$B$2:$B$801, 0))), "No")</f>
        <v>Yes</v>
      </c>
    </row>
    <row r="2503" spans="1:24">
      <c r="A2503" s="1">
        <v>2502</v>
      </c>
      <c r="B2503" t="s">
        <v>6129</v>
      </c>
      <c r="C2503" s="2">
        <v>43633</v>
      </c>
      <c r="D2503" s="2">
        <v>43636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  <c r="V2503" s="3" t="str">
        <f>IF(M2503=People!$B$2, People!$A$2, IF(M2503=People!$B$3, People!$A$3, IF(M2503=People!$B$4, People!$A$4, IF(M2503=People!$B$5, People!$A$5, 0))))</f>
        <v>Kelly Williams</v>
      </c>
      <c r="W2503" s="3" t="str">
        <f>IFERROR(VLOOKUP(Orders!$B2503,Returns!$B:$C,2,0),"No")</f>
        <v>Yes</v>
      </c>
      <c r="X2503" s="3" t="str">
        <f>IFERROR((INDEX(Returns!$C$2:$C$801, MATCH(B2503, Returns!$B$2:$B$801, 0))), "No")</f>
        <v>Yes</v>
      </c>
    </row>
    <row r="2504" spans="1:24">
      <c r="A2504" s="1">
        <v>2503</v>
      </c>
      <c r="B2504" t="s">
        <v>6129</v>
      </c>
      <c r="C2504" s="2">
        <v>43633</v>
      </c>
      <c r="D2504" s="2">
        <v>43636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  <c r="V2504" s="3" t="str">
        <f>IF(M2504=People!$B$2, People!$A$2, IF(M2504=People!$B$3, People!$A$3, IF(M2504=People!$B$4, People!$A$4, IF(M2504=People!$B$5, People!$A$5, 0))))</f>
        <v>Kelly Williams</v>
      </c>
      <c r="W2504" s="3" t="str">
        <f>IFERROR(VLOOKUP(Orders!$B2504,Returns!$B:$C,2,0),"No")</f>
        <v>Yes</v>
      </c>
      <c r="X2504" s="3" t="str">
        <f>IFERROR((INDEX(Returns!$C$2:$C$801, MATCH(B2504, Returns!$B$2:$B$801, 0))), "No")</f>
        <v>Yes</v>
      </c>
    </row>
    <row r="2505" spans="1:24">
      <c r="A2505" s="1">
        <v>2504</v>
      </c>
      <c r="B2505" t="s">
        <v>7376</v>
      </c>
      <c r="C2505" s="2">
        <v>43418</v>
      </c>
      <c r="D2505" s="2">
        <v>43423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  <c r="V2505" s="3" t="str">
        <f>IF(M2505=People!$B$2, People!$A$2, IF(M2505=People!$B$3, People!$A$3, IF(M2505=People!$B$4, People!$A$4, IF(M2505=People!$B$5, People!$A$5, 0))))</f>
        <v>Anna Andreadi</v>
      </c>
      <c r="W2505" s="3" t="str">
        <f>IFERROR(VLOOKUP(Orders!$B2505,Returns!$B:$C,2,0),"No")</f>
        <v>No</v>
      </c>
      <c r="X2505" s="3" t="str">
        <f>IFERROR((INDEX(Returns!$C$2:$C$801, MATCH(B2505, Returns!$B$2:$B$801, 0))), "No")</f>
        <v>No</v>
      </c>
    </row>
    <row r="2506" spans="1:24">
      <c r="A2506" s="1">
        <v>2505</v>
      </c>
      <c r="B2506" t="s">
        <v>7377</v>
      </c>
      <c r="C2506" s="2">
        <v>42576</v>
      </c>
      <c r="D2506" s="2">
        <v>42578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  <c r="V2506" s="3" t="str">
        <f>IF(M2506=People!$B$2, People!$A$2, IF(M2506=People!$B$3, People!$A$3, IF(M2506=People!$B$4, People!$A$4, IF(M2506=People!$B$5, People!$A$5, 0))))</f>
        <v>Anna Andreadi</v>
      </c>
      <c r="W2506" s="3" t="str">
        <f>IFERROR(VLOOKUP(Orders!$B2506,Returns!$B:$C,2,0),"No")</f>
        <v>No</v>
      </c>
      <c r="X2506" s="3" t="str">
        <f>IFERROR((INDEX(Returns!$C$2:$C$801, MATCH(B2506, Returns!$B$2:$B$801, 0))), "No")</f>
        <v>No</v>
      </c>
    </row>
    <row r="2507" spans="1:24">
      <c r="A2507" s="1">
        <v>2506</v>
      </c>
      <c r="B2507" t="s">
        <v>7377</v>
      </c>
      <c r="C2507" s="2">
        <v>42576</v>
      </c>
      <c r="D2507" s="2">
        <v>42578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  <c r="V2507" s="3" t="str">
        <f>IF(M2507=People!$B$2, People!$A$2, IF(M2507=People!$B$3, People!$A$3, IF(M2507=People!$B$4, People!$A$4, IF(M2507=People!$B$5, People!$A$5, 0))))</f>
        <v>Anna Andreadi</v>
      </c>
      <c r="W2507" s="3" t="str">
        <f>IFERROR(VLOOKUP(Orders!$B2507,Returns!$B:$C,2,0),"No")</f>
        <v>No</v>
      </c>
      <c r="X2507" s="3" t="str">
        <f>IFERROR((INDEX(Returns!$C$2:$C$801, MATCH(B2507, Returns!$B$2:$B$801, 0))), "No")</f>
        <v>No</v>
      </c>
    </row>
    <row r="2508" spans="1:24">
      <c r="A2508" s="1">
        <v>2507</v>
      </c>
      <c r="B2508" t="s">
        <v>7377</v>
      </c>
      <c r="C2508" s="2">
        <v>42576</v>
      </c>
      <c r="D2508" s="2">
        <v>42578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  <c r="V2508" s="3" t="str">
        <f>IF(M2508=People!$B$2, People!$A$2, IF(M2508=People!$B$3, People!$A$3, IF(M2508=People!$B$4, People!$A$4, IF(M2508=People!$B$5, People!$A$5, 0))))</f>
        <v>Anna Andreadi</v>
      </c>
      <c r="W2508" s="3" t="str">
        <f>IFERROR(VLOOKUP(Orders!$B2508,Returns!$B:$C,2,0),"No")</f>
        <v>No</v>
      </c>
      <c r="X2508" s="3" t="str">
        <f>IFERROR((INDEX(Returns!$C$2:$C$801, MATCH(B2508, Returns!$B$2:$B$801, 0))), "No")</f>
        <v>No</v>
      </c>
    </row>
    <row r="2509" spans="1:24">
      <c r="A2509" s="1">
        <v>2508</v>
      </c>
      <c r="B2509" t="s">
        <v>7378</v>
      </c>
      <c r="C2509" s="2">
        <v>42918</v>
      </c>
      <c r="D2509" s="2">
        <v>42918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  <c r="V2509" s="3" t="str">
        <f>IF(M2509=People!$B$2, People!$A$2, IF(M2509=People!$B$3, People!$A$3, IF(M2509=People!$B$4, People!$A$4, IF(M2509=People!$B$5, People!$A$5, 0))))</f>
        <v>Kelly Williams</v>
      </c>
      <c r="W2509" s="3" t="str">
        <f>IFERROR(VLOOKUP(Orders!$B2509,Returns!$B:$C,2,0),"No")</f>
        <v>No</v>
      </c>
      <c r="X2509" s="3" t="str">
        <f>IFERROR((INDEX(Returns!$C$2:$C$801, MATCH(B2509, Returns!$B$2:$B$801, 0))), "No")</f>
        <v>No</v>
      </c>
    </row>
    <row r="2510" spans="1:24">
      <c r="A2510" s="1">
        <v>2509</v>
      </c>
      <c r="B2510" t="s">
        <v>7379</v>
      </c>
      <c r="C2510" s="2">
        <v>43526</v>
      </c>
      <c r="D2510" s="2">
        <v>43532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  <c r="V2510" s="3" t="str">
        <f>IF(M2510=People!$B$2, People!$A$2, IF(M2510=People!$B$3, People!$A$3, IF(M2510=People!$B$4, People!$A$4, IF(M2510=People!$B$5, People!$A$5, 0))))</f>
        <v>Anna Andreadi</v>
      </c>
      <c r="W2510" s="3" t="str">
        <f>IFERROR(VLOOKUP(Orders!$B2510,Returns!$B:$C,2,0),"No")</f>
        <v>No</v>
      </c>
      <c r="X2510" s="3" t="str">
        <f>IFERROR((INDEX(Returns!$C$2:$C$801, MATCH(B2510, Returns!$B$2:$B$801, 0))), "No")</f>
        <v>No</v>
      </c>
    </row>
    <row r="2511" spans="1:24">
      <c r="A2511" s="1">
        <v>2510</v>
      </c>
      <c r="B2511" t="s">
        <v>7379</v>
      </c>
      <c r="C2511" s="2">
        <v>43526</v>
      </c>
      <c r="D2511" s="2">
        <v>43532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  <c r="V2511" s="3" t="str">
        <f>IF(M2511=People!$B$2, People!$A$2, IF(M2511=People!$B$3, People!$A$3, IF(M2511=People!$B$4, People!$A$4, IF(M2511=People!$B$5, People!$A$5, 0))))</f>
        <v>Anna Andreadi</v>
      </c>
      <c r="W2511" s="3" t="str">
        <f>IFERROR(VLOOKUP(Orders!$B2511,Returns!$B:$C,2,0),"No")</f>
        <v>No</v>
      </c>
      <c r="X2511" s="3" t="str">
        <f>IFERROR((INDEX(Returns!$C$2:$C$801, MATCH(B2511, Returns!$B$2:$B$801, 0))), "No")</f>
        <v>No</v>
      </c>
    </row>
    <row r="2512" spans="1:24">
      <c r="A2512" s="1">
        <v>2511</v>
      </c>
      <c r="B2512" t="s">
        <v>7380</v>
      </c>
      <c r="C2512" s="2">
        <v>43422</v>
      </c>
      <c r="D2512" s="2">
        <v>43427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  <c r="V2512" s="3" t="str">
        <f>IF(M2512=People!$B$2, People!$A$2, IF(M2512=People!$B$3, People!$A$3, IF(M2512=People!$B$4, People!$A$4, IF(M2512=People!$B$5, People!$A$5, 0))))</f>
        <v>Kelly Williams</v>
      </c>
      <c r="W2512" s="3" t="str">
        <f>IFERROR(VLOOKUP(Orders!$B2512,Returns!$B:$C,2,0),"No")</f>
        <v>No</v>
      </c>
      <c r="X2512" s="3" t="str">
        <f>IFERROR((INDEX(Returns!$C$2:$C$801, MATCH(B2512, Returns!$B$2:$B$801, 0))), "No")</f>
        <v>No</v>
      </c>
    </row>
    <row r="2513" spans="1:24">
      <c r="A2513" s="1">
        <v>2512</v>
      </c>
      <c r="B2513" t="s">
        <v>7381</v>
      </c>
      <c r="C2513" s="2">
        <v>42843</v>
      </c>
      <c r="D2513" s="2">
        <v>42844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  <c r="V2513" s="3" t="str">
        <f>IF(M2513=People!$B$2, People!$A$2, IF(M2513=People!$B$3, People!$A$3, IF(M2513=People!$B$4, People!$A$4, IF(M2513=People!$B$5, People!$A$5, 0))))</f>
        <v>Cassandra Brandow</v>
      </c>
      <c r="W2513" s="3" t="str">
        <f>IFERROR(VLOOKUP(Orders!$B2513,Returns!$B:$C,2,0),"No")</f>
        <v>No</v>
      </c>
      <c r="X2513" s="3" t="str">
        <f>IFERROR((INDEX(Returns!$C$2:$C$801, MATCH(B2513, Returns!$B$2:$B$801, 0))), "No")</f>
        <v>No</v>
      </c>
    </row>
    <row r="2514" spans="1:24">
      <c r="A2514" s="1">
        <v>2513</v>
      </c>
      <c r="B2514" t="s">
        <v>7382</v>
      </c>
      <c r="C2514" s="2">
        <v>43801</v>
      </c>
      <c r="D2514" s="2">
        <v>43805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  <c r="V2514" s="3" t="str">
        <f>IF(M2514=People!$B$2, People!$A$2, IF(M2514=People!$B$3, People!$A$3, IF(M2514=People!$B$4, People!$A$4, IF(M2514=People!$B$5, People!$A$5, 0))))</f>
        <v>Cassandra Brandow</v>
      </c>
      <c r="W2514" s="3" t="str">
        <f>IFERROR(VLOOKUP(Orders!$B2514,Returns!$B:$C,2,0),"No")</f>
        <v>No</v>
      </c>
      <c r="X2514" s="3" t="str">
        <f>IFERROR((INDEX(Returns!$C$2:$C$801, MATCH(B2514, Returns!$B$2:$B$801, 0))), "No")</f>
        <v>No</v>
      </c>
    </row>
    <row r="2515" spans="1:24">
      <c r="A2515" s="1">
        <v>2514</v>
      </c>
      <c r="B2515" t="s">
        <v>7383</v>
      </c>
      <c r="C2515" s="2">
        <v>43415</v>
      </c>
      <c r="D2515" s="2">
        <v>43421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  <c r="V2515" s="3" t="str">
        <f>IF(M2515=People!$B$2, People!$A$2, IF(M2515=People!$B$3, People!$A$3, IF(M2515=People!$B$4, People!$A$4, IF(M2515=People!$B$5, People!$A$5, 0))))</f>
        <v>Kelly Williams</v>
      </c>
      <c r="W2515" s="3" t="str">
        <f>IFERROR(VLOOKUP(Orders!$B2515,Returns!$B:$C,2,0),"No")</f>
        <v>No</v>
      </c>
      <c r="X2515" s="3" t="str">
        <f>IFERROR((INDEX(Returns!$C$2:$C$801, MATCH(B2515, Returns!$B$2:$B$801, 0))), "No")</f>
        <v>No</v>
      </c>
    </row>
    <row r="2516" spans="1:24">
      <c r="A2516" s="1">
        <v>2515</v>
      </c>
      <c r="B2516" t="s">
        <v>7383</v>
      </c>
      <c r="C2516" s="2">
        <v>43415</v>
      </c>
      <c r="D2516" s="2">
        <v>43421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  <c r="V2516" s="3" t="str">
        <f>IF(M2516=People!$B$2, People!$A$2, IF(M2516=People!$B$3, People!$A$3, IF(M2516=People!$B$4, People!$A$4, IF(M2516=People!$B$5, People!$A$5, 0))))</f>
        <v>Kelly Williams</v>
      </c>
      <c r="W2516" s="3" t="str">
        <f>IFERROR(VLOOKUP(Orders!$B2516,Returns!$B:$C,2,0),"No")</f>
        <v>No</v>
      </c>
      <c r="X2516" s="3" t="str">
        <f>IFERROR((INDEX(Returns!$C$2:$C$801, MATCH(B2516, Returns!$B$2:$B$801, 0))), "No")</f>
        <v>No</v>
      </c>
    </row>
    <row r="2517" spans="1:24">
      <c r="A2517" s="1">
        <v>2516</v>
      </c>
      <c r="B2517" t="s">
        <v>7384</v>
      </c>
      <c r="C2517" s="2">
        <v>42618</v>
      </c>
      <c r="D2517" s="2">
        <v>42623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  <c r="V2517" s="3" t="str">
        <f>IF(M2517=People!$B$2, People!$A$2, IF(M2517=People!$B$3, People!$A$3, IF(M2517=People!$B$4, People!$A$4, IF(M2517=People!$B$5, People!$A$5, 0))))</f>
        <v>Chuck Magee</v>
      </c>
      <c r="W2517" s="3" t="str">
        <f>IFERROR(VLOOKUP(Orders!$B2517,Returns!$B:$C,2,0),"No")</f>
        <v>No</v>
      </c>
      <c r="X2517" s="3" t="str">
        <f>IFERROR((INDEX(Returns!$C$2:$C$801, MATCH(B2517, Returns!$B$2:$B$801, 0))), "No")</f>
        <v>No</v>
      </c>
    </row>
    <row r="2518" spans="1:24">
      <c r="A2518" s="1">
        <v>2517</v>
      </c>
      <c r="B2518" t="s">
        <v>7385</v>
      </c>
      <c r="C2518" s="2">
        <v>42689</v>
      </c>
      <c r="D2518" s="2">
        <v>42696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  <c r="V2518" s="3" t="str">
        <f>IF(M2518=People!$B$2, People!$A$2, IF(M2518=People!$B$3, People!$A$3, IF(M2518=People!$B$4, People!$A$4, IF(M2518=People!$B$5, People!$A$5, 0))))</f>
        <v>Kelly Williams</v>
      </c>
      <c r="W2518" s="3" t="str">
        <f>IFERROR(VLOOKUP(Orders!$B2518,Returns!$B:$C,2,0),"No")</f>
        <v>No</v>
      </c>
      <c r="X2518" s="3" t="str">
        <f>IFERROR((INDEX(Returns!$C$2:$C$801, MATCH(B2518, Returns!$B$2:$B$801, 0))), "No")</f>
        <v>No</v>
      </c>
    </row>
    <row r="2519" spans="1:24">
      <c r="A2519" s="1">
        <v>2518</v>
      </c>
      <c r="B2519" t="s">
        <v>7386</v>
      </c>
      <c r="C2519" s="2">
        <v>43587</v>
      </c>
      <c r="D2519" s="2">
        <v>43592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  <c r="V2519" s="3" t="str">
        <f>IF(M2519=People!$B$2, People!$A$2, IF(M2519=People!$B$3, People!$A$3, IF(M2519=People!$B$4, People!$A$4, IF(M2519=People!$B$5, People!$A$5, 0))))</f>
        <v>Chuck Magee</v>
      </c>
      <c r="W2519" s="3" t="str">
        <f>IFERROR(VLOOKUP(Orders!$B2519,Returns!$B:$C,2,0),"No")</f>
        <v>No</v>
      </c>
      <c r="X2519" s="3" t="str">
        <f>IFERROR((INDEX(Returns!$C$2:$C$801, MATCH(B2519, Returns!$B$2:$B$801, 0))), "No")</f>
        <v>No</v>
      </c>
    </row>
    <row r="2520" spans="1:24">
      <c r="A2520" s="1">
        <v>2519</v>
      </c>
      <c r="B2520" t="s">
        <v>7387</v>
      </c>
      <c r="C2520" s="2">
        <v>43388</v>
      </c>
      <c r="D2520" s="2">
        <v>43394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  <c r="V2520" s="3" t="str">
        <f>IF(M2520=People!$B$2, People!$A$2, IF(M2520=People!$B$3, People!$A$3, IF(M2520=People!$B$4, People!$A$4, IF(M2520=People!$B$5, People!$A$5, 0))))</f>
        <v>Kelly Williams</v>
      </c>
      <c r="W2520" s="3" t="str">
        <f>IFERROR(VLOOKUP(Orders!$B2520,Returns!$B:$C,2,0),"No")</f>
        <v>No</v>
      </c>
      <c r="X2520" s="3" t="str">
        <f>IFERROR((INDEX(Returns!$C$2:$C$801, MATCH(B2520, Returns!$B$2:$B$801, 0))), "No")</f>
        <v>No</v>
      </c>
    </row>
    <row r="2521" spans="1:24">
      <c r="A2521" s="1">
        <v>2520</v>
      </c>
      <c r="B2521" t="s">
        <v>7387</v>
      </c>
      <c r="C2521" s="2">
        <v>43388</v>
      </c>
      <c r="D2521" s="2">
        <v>43394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  <c r="V2521" s="3" t="str">
        <f>IF(M2521=People!$B$2, People!$A$2, IF(M2521=People!$B$3, People!$A$3, IF(M2521=People!$B$4, People!$A$4, IF(M2521=People!$B$5, People!$A$5, 0))))</f>
        <v>Kelly Williams</v>
      </c>
      <c r="W2521" s="3" t="str">
        <f>IFERROR(VLOOKUP(Orders!$B2521,Returns!$B:$C,2,0),"No")</f>
        <v>No</v>
      </c>
      <c r="X2521" s="3" t="str">
        <f>IFERROR((INDEX(Returns!$C$2:$C$801, MATCH(B2521, Returns!$B$2:$B$801, 0))), "No")</f>
        <v>No</v>
      </c>
    </row>
    <row r="2522" spans="1:24">
      <c r="A2522" s="1">
        <v>2521</v>
      </c>
      <c r="B2522" t="s">
        <v>7387</v>
      </c>
      <c r="C2522" s="2">
        <v>43388</v>
      </c>
      <c r="D2522" s="2">
        <v>43394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  <c r="V2522" s="3" t="str">
        <f>IF(M2522=People!$B$2, People!$A$2, IF(M2522=People!$B$3, People!$A$3, IF(M2522=People!$B$4, People!$A$4, IF(M2522=People!$B$5, People!$A$5, 0))))</f>
        <v>Kelly Williams</v>
      </c>
      <c r="W2522" s="3" t="str">
        <f>IFERROR(VLOOKUP(Orders!$B2522,Returns!$B:$C,2,0),"No")</f>
        <v>No</v>
      </c>
      <c r="X2522" s="3" t="str">
        <f>IFERROR((INDEX(Returns!$C$2:$C$801, MATCH(B2522, Returns!$B$2:$B$801, 0))), "No")</f>
        <v>No</v>
      </c>
    </row>
    <row r="2523" spans="1:24">
      <c r="A2523" s="1">
        <v>2522</v>
      </c>
      <c r="B2523" t="s">
        <v>7387</v>
      </c>
      <c r="C2523" s="2">
        <v>43388</v>
      </c>
      <c r="D2523" s="2">
        <v>43394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  <c r="V2523" s="3" t="str">
        <f>IF(M2523=People!$B$2, People!$A$2, IF(M2523=People!$B$3, People!$A$3, IF(M2523=People!$B$4, People!$A$4, IF(M2523=People!$B$5, People!$A$5, 0))))</f>
        <v>Kelly Williams</v>
      </c>
      <c r="W2523" s="3" t="str">
        <f>IFERROR(VLOOKUP(Orders!$B2523,Returns!$B:$C,2,0),"No")</f>
        <v>No</v>
      </c>
      <c r="X2523" s="3" t="str">
        <f>IFERROR((INDEX(Returns!$C$2:$C$801, MATCH(B2523, Returns!$B$2:$B$801, 0))), "No")</f>
        <v>No</v>
      </c>
    </row>
    <row r="2524" spans="1:24">
      <c r="A2524" s="1">
        <v>2523</v>
      </c>
      <c r="B2524" t="s">
        <v>7387</v>
      </c>
      <c r="C2524" s="2">
        <v>43388</v>
      </c>
      <c r="D2524" s="2">
        <v>43394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  <c r="V2524" s="3" t="str">
        <f>IF(M2524=People!$B$2, People!$A$2, IF(M2524=People!$B$3, People!$A$3, IF(M2524=People!$B$4, People!$A$4, IF(M2524=People!$B$5, People!$A$5, 0))))</f>
        <v>Kelly Williams</v>
      </c>
      <c r="W2524" s="3" t="str">
        <f>IFERROR(VLOOKUP(Orders!$B2524,Returns!$B:$C,2,0),"No")</f>
        <v>No</v>
      </c>
      <c r="X2524" s="3" t="str">
        <f>IFERROR((INDEX(Returns!$C$2:$C$801, MATCH(B2524, Returns!$B$2:$B$801, 0))), "No")</f>
        <v>No</v>
      </c>
    </row>
    <row r="2525" spans="1:24">
      <c r="A2525" s="1">
        <v>2524</v>
      </c>
      <c r="B2525" t="s">
        <v>7387</v>
      </c>
      <c r="C2525" s="2">
        <v>43388</v>
      </c>
      <c r="D2525" s="2">
        <v>43394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  <c r="V2525" s="3" t="str">
        <f>IF(M2525=People!$B$2, People!$A$2, IF(M2525=People!$B$3, People!$A$3, IF(M2525=People!$B$4, People!$A$4, IF(M2525=People!$B$5, People!$A$5, 0))))</f>
        <v>Kelly Williams</v>
      </c>
      <c r="W2525" s="3" t="str">
        <f>IFERROR(VLOOKUP(Orders!$B2525,Returns!$B:$C,2,0),"No")</f>
        <v>No</v>
      </c>
      <c r="X2525" s="3" t="str">
        <f>IFERROR((INDEX(Returns!$C$2:$C$801, MATCH(B2525, Returns!$B$2:$B$801, 0))), "No")</f>
        <v>No</v>
      </c>
    </row>
    <row r="2526" spans="1:24">
      <c r="A2526" s="1">
        <v>2525</v>
      </c>
      <c r="B2526" t="s">
        <v>7388</v>
      </c>
      <c r="C2526" s="2">
        <v>42831</v>
      </c>
      <c r="D2526" s="2">
        <v>42835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  <c r="V2526" s="3" t="str">
        <f>IF(M2526=People!$B$2, People!$A$2, IF(M2526=People!$B$3, People!$A$3, IF(M2526=People!$B$4, People!$A$4, IF(M2526=People!$B$5, People!$A$5, 0))))</f>
        <v>Kelly Williams</v>
      </c>
      <c r="W2526" s="3" t="str">
        <f>IFERROR(VLOOKUP(Orders!$B2526,Returns!$B:$C,2,0),"No")</f>
        <v>No</v>
      </c>
      <c r="X2526" s="3" t="str">
        <f>IFERROR((INDEX(Returns!$C$2:$C$801, MATCH(B2526, Returns!$B$2:$B$801, 0))), "No")</f>
        <v>No</v>
      </c>
    </row>
    <row r="2527" spans="1:24">
      <c r="A2527" s="1">
        <v>2526</v>
      </c>
      <c r="B2527" t="s">
        <v>7388</v>
      </c>
      <c r="C2527" s="2">
        <v>42831</v>
      </c>
      <c r="D2527" s="2">
        <v>42835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  <c r="V2527" s="3" t="str">
        <f>IF(M2527=People!$B$2, People!$A$2, IF(M2527=People!$B$3, People!$A$3, IF(M2527=People!$B$4, People!$A$4, IF(M2527=People!$B$5, People!$A$5, 0))))</f>
        <v>Kelly Williams</v>
      </c>
      <c r="W2527" s="3" t="str">
        <f>IFERROR(VLOOKUP(Orders!$B2527,Returns!$B:$C,2,0),"No")</f>
        <v>No</v>
      </c>
      <c r="X2527" s="3" t="str">
        <f>IFERROR((INDEX(Returns!$C$2:$C$801, MATCH(B2527, Returns!$B$2:$B$801, 0))), "No")</f>
        <v>No</v>
      </c>
    </row>
    <row r="2528" spans="1:24">
      <c r="A2528" s="1">
        <v>2527</v>
      </c>
      <c r="B2528" t="s">
        <v>7388</v>
      </c>
      <c r="C2528" s="2">
        <v>42831</v>
      </c>
      <c r="D2528" s="2">
        <v>42835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  <c r="V2528" s="3" t="str">
        <f>IF(M2528=People!$B$2, People!$A$2, IF(M2528=People!$B$3, People!$A$3, IF(M2528=People!$B$4, People!$A$4, IF(M2528=People!$B$5, People!$A$5, 0))))</f>
        <v>Kelly Williams</v>
      </c>
      <c r="W2528" s="3" t="str">
        <f>IFERROR(VLOOKUP(Orders!$B2528,Returns!$B:$C,2,0),"No")</f>
        <v>No</v>
      </c>
      <c r="X2528" s="3" t="str">
        <f>IFERROR((INDEX(Returns!$C$2:$C$801, MATCH(B2528, Returns!$B$2:$B$801, 0))), "No")</f>
        <v>No</v>
      </c>
    </row>
    <row r="2529" spans="1:24">
      <c r="A2529" s="1">
        <v>2528</v>
      </c>
      <c r="B2529" t="s">
        <v>7388</v>
      </c>
      <c r="C2529" s="2">
        <v>42831</v>
      </c>
      <c r="D2529" s="2">
        <v>42835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  <c r="V2529" s="3" t="str">
        <f>IF(M2529=People!$B$2, People!$A$2, IF(M2529=People!$B$3, People!$A$3, IF(M2529=People!$B$4, People!$A$4, IF(M2529=People!$B$5, People!$A$5, 0))))</f>
        <v>Kelly Williams</v>
      </c>
      <c r="W2529" s="3" t="str">
        <f>IFERROR(VLOOKUP(Orders!$B2529,Returns!$B:$C,2,0),"No")</f>
        <v>No</v>
      </c>
      <c r="X2529" s="3" t="str">
        <f>IFERROR((INDEX(Returns!$C$2:$C$801, MATCH(B2529, Returns!$B$2:$B$801, 0))), "No")</f>
        <v>No</v>
      </c>
    </row>
    <row r="2530" spans="1:24">
      <c r="A2530" s="1">
        <v>2529</v>
      </c>
      <c r="B2530" t="s">
        <v>7388</v>
      </c>
      <c r="C2530" s="2">
        <v>42831</v>
      </c>
      <c r="D2530" s="2">
        <v>42835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  <c r="V2530" s="3" t="str">
        <f>IF(M2530=People!$B$2, People!$A$2, IF(M2530=People!$B$3, People!$A$3, IF(M2530=People!$B$4, People!$A$4, IF(M2530=People!$B$5, People!$A$5, 0))))</f>
        <v>Kelly Williams</v>
      </c>
      <c r="W2530" s="3" t="str">
        <f>IFERROR(VLOOKUP(Orders!$B2530,Returns!$B:$C,2,0),"No")</f>
        <v>No</v>
      </c>
      <c r="X2530" s="3" t="str">
        <f>IFERROR((INDEX(Returns!$C$2:$C$801, MATCH(B2530, Returns!$B$2:$B$801, 0))), "No")</f>
        <v>No</v>
      </c>
    </row>
    <row r="2531" spans="1:24">
      <c r="A2531" s="1">
        <v>2530</v>
      </c>
      <c r="B2531" t="s">
        <v>7389</v>
      </c>
      <c r="C2531" s="2">
        <v>42667</v>
      </c>
      <c r="D2531" s="2">
        <v>42672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  <c r="V2531" s="3" t="str">
        <f>IF(M2531=People!$B$2, People!$A$2, IF(M2531=People!$B$3, People!$A$3, IF(M2531=People!$B$4, People!$A$4, IF(M2531=People!$B$5, People!$A$5, 0))))</f>
        <v>Cassandra Brandow</v>
      </c>
      <c r="W2531" s="3" t="str">
        <f>IFERROR(VLOOKUP(Orders!$B2531,Returns!$B:$C,2,0),"No")</f>
        <v>No</v>
      </c>
      <c r="X2531" s="3" t="str">
        <f>IFERROR((INDEX(Returns!$C$2:$C$801, MATCH(B2531, Returns!$B$2:$B$801, 0))), "No")</f>
        <v>No</v>
      </c>
    </row>
    <row r="2532" spans="1:24">
      <c r="A2532" s="1">
        <v>2531</v>
      </c>
      <c r="B2532" t="s">
        <v>7390</v>
      </c>
      <c r="C2532" s="2">
        <v>42599</v>
      </c>
      <c r="D2532" s="2">
        <v>42603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  <c r="V2532" s="3" t="str">
        <f>IF(M2532=People!$B$2, People!$A$2, IF(M2532=People!$B$3, People!$A$3, IF(M2532=People!$B$4, People!$A$4, IF(M2532=People!$B$5, People!$A$5, 0))))</f>
        <v>Cassandra Brandow</v>
      </c>
      <c r="W2532" s="3" t="str">
        <f>IFERROR(VLOOKUP(Orders!$B2532,Returns!$B:$C,2,0),"No")</f>
        <v>No</v>
      </c>
      <c r="X2532" s="3" t="str">
        <f>IFERROR((INDEX(Returns!$C$2:$C$801, MATCH(B2532, Returns!$B$2:$B$801, 0))), "No")</f>
        <v>No</v>
      </c>
    </row>
    <row r="2533" spans="1:24">
      <c r="A2533" s="1">
        <v>2532</v>
      </c>
      <c r="B2533" t="s">
        <v>7390</v>
      </c>
      <c r="C2533" s="2">
        <v>42599</v>
      </c>
      <c r="D2533" s="2">
        <v>42603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  <c r="V2533" s="3" t="str">
        <f>IF(M2533=People!$B$2, People!$A$2, IF(M2533=People!$B$3, People!$A$3, IF(M2533=People!$B$4, People!$A$4, IF(M2533=People!$B$5, People!$A$5, 0))))</f>
        <v>Cassandra Brandow</v>
      </c>
      <c r="W2533" s="3" t="str">
        <f>IFERROR(VLOOKUP(Orders!$B2533,Returns!$B:$C,2,0),"No")</f>
        <v>No</v>
      </c>
      <c r="X2533" s="3" t="str">
        <f>IFERROR((INDEX(Returns!$C$2:$C$801, MATCH(B2533, Returns!$B$2:$B$801, 0))), "No")</f>
        <v>No</v>
      </c>
    </row>
    <row r="2534" spans="1:24">
      <c r="A2534" s="1">
        <v>2533</v>
      </c>
      <c r="B2534" t="s">
        <v>7390</v>
      </c>
      <c r="C2534" s="2">
        <v>42599</v>
      </c>
      <c r="D2534" s="2">
        <v>42603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  <c r="V2534" s="3" t="str">
        <f>IF(M2534=People!$B$2, People!$A$2, IF(M2534=People!$B$3, People!$A$3, IF(M2534=People!$B$4, People!$A$4, IF(M2534=People!$B$5, People!$A$5, 0))))</f>
        <v>Cassandra Brandow</v>
      </c>
      <c r="W2534" s="3" t="str">
        <f>IFERROR(VLOOKUP(Orders!$B2534,Returns!$B:$C,2,0),"No")</f>
        <v>No</v>
      </c>
      <c r="X2534" s="3" t="str">
        <f>IFERROR((INDEX(Returns!$C$2:$C$801, MATCH(B2534, Returns!$B$2:$B$801, 0))), "No")</f>
        <v>No</v>
      </c>
    </row>
    <row r="2535" spans="1:24">
      <c r="A2535" s="1">
        <v>2534</v>
      </c>
      <c r="B2535" t="s">
        <v>7390</v>
      </c>
      <c r="C2535" s="2">
        <v>42599</v>
      </c>
      <c r="D2535" s="2">
        <v>42603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  <c r="V2535" s="3" t="str">
        <f>IF(M2535=People!$B$2, People!$A$2, IF(M2535=People!$B$3, People!$A$3, IF(M2535=People!$B$4, People!$A$4, IF(M2535=People!$B$5, People!$A$5, 0))))</f>
        <v>Cassandra Brandow</v>
      </c>
      <c r="W2535" s="3" t="str">
        <f>IFERROR(VLOOKUP(Orders!$B2535,Returns!$B:$C,2,0),"No")</f>
        <v>No</v>
      </c>
      <c r="X2535" s="3" t="str">
        <f>IFERROR((INDEX(Returns!$C$2:$C$801, MATCH(B2535, Returns!$B$2:$B$801, 0))), "No")</f>
        <v>No</v>
      </c>
    </row>
    <row r="2536" spans="1:24">
      <c r="A2536" s="1">
        <v>2535</v>
      </c>
      <c r="B2536" t="s">
        <v>7391</v>
      </c>
      <c r="C2536" s="2">
        <v>43692</v>
      </c>
      <c r="D2536" s="2">
        <v>43695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  <c r="V2536" s="3" t="str">
        <f>IF(M2536=People!$B$2, People!$A$2, IF(M2536=People!$B$3, People!$A$3, IF(M2536=People!$B$4, People!$A$4, IF(M2536=People!$B$5, People!$A$5, 0))))</f>
        <v>Chuck Magee</v>
      </c>
      <c r="W2536" s="3" t="str">
        <f>IFERROR(VLOOKUP(Orders!$B2536,Returns!$B:$C,2,0),"No")</f>
        <v>No</v>
      </c>
      <c r="X2536" s="3" t="str">
        <f>IFERROR((INDEX(Returns!$C$2:$C$801, MATCH(B2536, Returns!$B$2:$B$801, 0))), "No")</f>
        <v>No</v>
      </c>
    </row>
    <row r="2537" spans="1:24">
      <c r="A2537" s="1">
        <v>2536</v>
      </c>
      <c r="B2537" t="s">
        <v>6007</v>
      </c>
      <c r="C2537" s="2">
        <v>42984</v>
      </c>
      <c r="D2537" s="2">
        <v>42986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  <c r="V2537" s="3" t="str">
        <f>IF(M2537=People!$B$2, People!$A$2, IF(M2537=People!$B$3, People!$A$3, IF(M2537=People!$B$4, People!$A$4, IF(M2537=People!$B$5, People!$A$5, 0))))</f>
        <v>Anna Andreadi</v>
      </c>
      <c r="W2537" s="3" t="str">
        <f>IFERROR(VLOOKUP(Orders!$B2537,Returns!$B:$C,2,0),"No")</f>
        <v>Yes</v>
      </c>
      <c r="X2537" s="3" t="str">
        <f>IFERROR((INDEX(Returns!$C$2:$C$801, MATCH(B2537, Returns!$B$2:$B$801, 0))), "No")</f>
        <v>Yes</v>
      </c>
    </row>
    <row r="2538" spans="1:24">
      <c r="A2538" s="1">
        <v>2537</v>
      </c>
      <c r="B2538" t="s">
        <v>7392</v>
      </c>
      <c r="C2538" s="2">
        <v>42762</v>
      </c>
      <c r="D2538" s="2">
        <v>42764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3" t="str">
        <f>IF(M2538=People!$B$2, People!$A$2, IF(M2538=People!$B$3, People!$A$3, IF(M2538=People!$B$4, People!$A$4, IF(M2538=People!$B$5, People!$A$5, 0))))</f>
        <v>Chuck Magee</v>
      </c>
      <c r="W2538" s="3" t="str">
        <f>IFERROR(VLOOKUP(Orders!$B2538,Returns!$B:$C,2,0),"No")</f>
        <v>No</v>
      </c>
      <c r="X2538" s="3" t="str">
        <f>IFERROR((INDEX(Returns!$C$2:$C$801, MATCH(B2538, Returns!$B$2:$B$801, 0))), "No")</f>
        <v>No</v>
      </c>
    </row>
    <row r="2539" spans="1:24">
      <c r="A2539" s="1">
        <v>2538</v>
      </c>
      <c r="B2539" t="s">
        <v>7392</v>
      </c>
      <c r="C2539" s="2">
        <v>42762</v>
      </c>
      <c r="D2539" s="2">
        <v>42764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  <c r="V2539" s="3" t="str">
        <f>IF(M2539=People!$B$2, People!$A$2, IF(M2539=People!$B$3, People!$A$3, IF(M2539=People!$B$4, People!$A$4, IF(M2539=People!$B$5, People!$A$5, 0))))</f>
        <v>Chuck Magee</v>
      </c>
      <c r="W2539" s="3" t="str">
        <f>IFERROR(VLOOKUP(Orders!$B2539,Returns!$B:$C,2,0),"No")</f>
        <v>No</v>
      </c>
      <c r="X2539" s="3" t="str">
        <f>IFERROR((INDEX(Returns!$C$2:$C$801, MATCH(B2539, Returns!$B$2:$B$801, 0))), "No")</f>
        <v>No</v>
      </c>
    </row>
    <row r="2540" spans="1:24">
      <c r="A2540" s="1">
        <v>2539</v>
      </c>
      <c r="B2540" t="s">
        <v>7392</v>
      </c>
      <c r="C2540" s="2">
        <v>42762</v>
      </c>
      <c r="D2540" s="2">
        <v>42764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  <c r="V2540" s="3" t="str">
        <f>IF(M2540=People!$B$2, People!$A$2, IF(M2540=People!$B$3, People!$A$3, IF(M2540=People!$B$4, People!$A$4, IF(M2540=People!$B$5, People!$A$5, 0))))</f>
        <v>Chuck Magee</v>
      </c>
      <c r="W2540" s="3" t="str">
        <f>IFERROR(VLOOKUP(Orders!$B2540,Returns!$B:$C,2,0),"No")</f>
        <v>No</v>
      </c>
      <c r="X2540" s="3" t="str">
        <f>IFERROR((INDEX(Returns!$C$2:$C$801, MATCH(B2540, Returns!$B$2:$B$801, 0))), "No")</f>
        <v>No</v>
      </c>
    </row>
    <row r="2541" spans="1:24">
      <c r="A2541" s="1">
        <v>2540</v>
      </c>
      <c r="B2541" t="s">
        <v>7393</v>
      </c>
      <c r="C2541" s="2">
        <v>42932</v>
      </c>
      <c r="D2541" s="2">
        <v>42932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  <c r="V2541" s="3" t="str">
        <f>IF(M2541=People!$B$2, People!$A$2, IF(M2541=People!$B$3, People!$A$3, IF(M2541=People!$B$4, People!$A$4, IF(M2541=People!$B$5, People!$A$5, 0))))</f>
        <v>Anna Andreadi</v>
      </c>
      <c r="W2541" s="3" t="str">
        <f>IFERROR(VLOOKUP(Orders!$B2541,Returns!$B:$C,2,0),"No")</f>
        <v>No</v>
      </c>
      <c r="X2541" s="3" t="str">
        <f>IFERROR((INDEX(Returns!$C$2:$C$801, MATCH(B2541, Returns!$B$2:$B$801, 0))), "No")</f>
        <v>No</v>
      </c>
    </row>
    <row r="2542" spans="1:24">
      <c r="A2542" s="1">
        <v>2541</v>
      </c>
      <c r="B2542" t="s">
        <v>7393</v>
      </c>
      <c r="C2542" s="2">
        <v>42932</v>
      </c>
      <c r="D2542" s="2">
        <v>42932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  <c r="V2542" s="3" t="str">
        <f>IF(M2542=People!$B$2, People!$A$2, IF(M2542=People!$B$3, People!$A$3, IF(M2542=People!$B$4, People!$A$4, IF(M2542=People!$B$5, People!$A$5, 0))))</f>
        <v>Anna Andreadi</v>
      </c>
      <c r="W2542" s="3" t="str">
        <f>IFERROR(VLOOKUP(Orders!$B2542,Returns!$B:$C,2,0),"No")</f>
        <v>No</v>
      </c>
      <c r="X2542" s="3" t="str">
        <f>IFERROR((INDEX(Returns!$C$2:$C$801, MATCH(B2542, Returns!$B$2:$B$801, 0))), "No")</f>
        <v>No</v>
      </c>
    </row>
    <row r="2543" spans="1:24">
      <c r="A2543" s="1">
        <v>2542</v>
      </c>
      <c r="B2543" t="s">
        <v>7394</v>
      </c>
      <c r="C2543" s="2">
        <v>43220</v>
      </c>
      <c r="D2543" s="2">
        <v>43224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3" t="str">
        <f>IF(M2543=People!$B$2, People!$A$2, IF(M2543=People!$B$3, People!$A$3, IF(M2543=People!$B$4, People!$A$4, IF(M2543=People!$B$5, People!$A$5, 0))))</f>
        <v>Anna Andreadi</v>
      </c>
      <c r="W2543" s="3" t="str">
        <f>IFERROR(VLOOKUP(Orders!$B2543,Returns!$B:$C,2,0),"No")</f>
        <v>No</v>
      </c>
      <c r="X2543" s="3" t="str">
        <f>IFERROR((INDEX(Returns!$C$2:$C$801, MATCH(B2543, Returns!$B$2:$B$801, 0))), "No")</f>
        <v>No</v>
      </c>
    </row>
    <row r="2544" spans="1:24">
      <c r="A2544" s="1">
        <v>2543</v>
      </c>
      <c r="B2544" t="s">
        <v>7395</v>
      </c>
      <c r="C2544" s="2">
        <v>42639</v>
      </c>
      <c r="D2544" s="2">
        <v>42644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  <c r="V2544" s="3" t="str">
        <f>IF(M2544=People!$B$2, People!$A$2, IF(M2544=People!$B$3, People!$A$3, IF(M2544=People!$B$4, People!$A$4, IF(M2544=People!$B$5, People!$A$5, 0))))</f>
        <v>Chuck Magee</v>
      </c>
      <c r="W2544" s="3" t="str">
        <f>IFERROR(VLOOKUP(Orders!$B2544,Returns!$B:$C,2,0),"No")</f>
        <v>No</v>
      </c>
      <c r="X2544" s="3" t="str">
        <f>IFERROR((INDEX(Returns!$C$2:$C$801, MATCH(B2544, Returns!$B$2:$B$801, 0))), "No")</f>
        <v>No</v>
      </c>
    </row>
    <row r="2545" spans="1:24">
      <c r="A2545" s="1">
        <v>2544</v>
      </c>
      <c r="B2545" t="s">
        <v>7396</v>
      </c>
      <c r="C2545" s="2">
        <v>43351</v>
      </c>
      <c r="D2545" s="2">
        <v>43357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  <c r="V2545" s="3" t="str">
        <f>IF(M2545=People!$B$2, People!$A$2, IF(M2545=People!$B$3, People!$A$3, IF(M2545=People!$B$4, People!$A$4, IF(M2545=People!$B$5, People!$A$5, 0))))</f>
        <v>Chuck Magee</v>
      </c>
      <c r="W2545" s="3" t="str">
        <f>IFERROR(VLOOKUP(Orders!$B2545,Returns!$B:$C,2,0),"No")</f>
        <v>No</v>
      </c>
      <c r="X2545" s="3" t="str">
        <f>IFERROR((INDEX(Returns!$C$2:$C$801, MATCH(B2545, Returns!$B$2:$B$801, 0))), "No")</f>
        <v>No</v>
      </c>
    </row>
    <row r="2546" spans="1:24">
      <c r="A2546" s="1">
        <v>2545</v>
      </c>
      <c r="B2546" t="s">
        <v>7396</v>
      </c>
      <c r="C2546" s="2">
        <v>43351</v>
      </c>
      <c r="D2546" s="2">
        <v>43357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  <c r="V2546" s="3" t="str">
        <f>IF(M2546=People!$B$2, People!$A$2, IF(M2546=People!$B$3, People!$A$3, IF(M2546=People!$B$4, People!$A$4, IF(M2546=People!$B$5, People!$A$5, 0))))</f>
        <v>Chuck Magee</v>
      </c>
      <c r="W2546" s="3" t="str">
        <f>IFERROR(VLOOKUP(Orders!$B2546,Returns!$B:$C,2,0),"No")</f>
        <v>No</v>
      </c>
      <c r="X2546" s="3" t="str">
        <f>IFERROR((INDEX(Returns!$C$2:$C$801, MATCH(B2546, Returns!$B$2:$B$801, 0))), "No")</f>
        <v>No</v>
      </c>
    </row>
    <row r="2547" spans="1:24">
      <c r="A2547" s="1">
        <v>2546</v>
      </c>
      <c r="B2547" t="s">
        <v>7397</v>
      </c>
      <c r="C2547" s="2">
        <v>43571</v>
      </c>
      <c r="D2547" s="2">
        <v>43575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  <c r="V2547" s="3" t="str">
        <f>IF(M2547=People!$B$2, People!$A$2, IF(M2547=People!$B$3, People!$A$3, IF(M2547=People!$B$4, People!$A$4, IF(M2547=People!$B$5, People!$A$5, 0))))</f>
        <v>Anna Andreadi</v>
      </c>
      <c r="W2547" s="3" t="str">
        <f>IFERROR(VLOOKUP(Orders!$B2547,Returns!$B:$C,2,0),"No")</f>
        <v>No</v>
      </c>
      <c r="X2547" s="3" t="str">
        <f>IFERROR((INDEX(Returns!$C$2:$C$801, MATCH(B2547, Returns!$B$2:$B$801, 0))), "No")</f>
        <v>No</v>
      </c>
    </row>
    <row r="2548" spans="1:24">
      <c r="A2548" s="1">
        <v>2547</v>
      </c>
      <c r="B2548" t="s">
        <v>7397</v>
      </c>
      <c r="C2548" s="2">
        <v>43571</v>
      </c>
      <c r="D2548" s="2">
        <v>43575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  <c r="V2548" s="3" t="str">
        <f>IF(M2548=People!$B$2, People!$A$2, IF(M2548=People!$B$3, People!$A$3, IF(M2548=People!$B$4, People!$A$4, IF(M2548=People!$B$5, People!$A$5, 0))))</f>
        <v>Anna Andreadi</v>
      </c>
      <c r="W2548" s="3" t="str">
        <f>IFERROR(VLOOKUP(Orders!$B2548,Returns!$B:$C,2,0),"No")</f>
        <v>No</v>
      </c>
      <c r="X2548" s="3" t="str">
        <f>IFERROR((INDEX(Returns!$C$2:$C$801, MATCH(B2548, Returns!$B$2:$B$801, 0))), "No")</f>
        <v>No</v>
      </c>
    </row>
    <row r="2549" spans="1:24">
      <c r="A2549" s="1">
        <v>2548</v>
      </c>
      <c r="B2549" t="s">
        <v>6195</v>
      </c>
      <c r="C2549" s="2">
        <v>42963</v>
      </c>
      <c r="D2549" s="2">
        <v>42969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3" t="str">
        <f>IF(M2549=People!$B$2, People!$A$2, IF(M2549=People!$B$3, People!$A$3, IF(M2549=People!$B$4, People!$A$4, IF(M2549=People!$B$5, People!$A$5, 0))))</f>
        <v>Anna Andreadi</v>
      </c>
      <c r="W2549" s="3" t="str">
        <f>IFERROR(VLOOKUP(Orders!$B2549,Returns!$B:$C,2,0),"No")</f>
        <v>Yes</v>
      </c>
      <c r="X2549" s="3" t="str">
        <f>IFERROR((INDEX(Returns!$C$2:$C$801, MATCH(B2549, Returns!$B$2:$B$801, 0))), "No")</f>
        <v>Yes</v>
      </c>
    </row>
    <row r="2550" spans="1:24">
      <c r="A2550" s="1">
        <v>2549</v>
      </c>
      <c r="B2550" t="s">
        <v>6195</v>
      </c>
      <c r="C2550" s="2">
        <v>42963</v>
      </c>
      <c r="D2550" s="2">
        <v>42969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  <c r="V2550" s="3" t="str">
        <f>IF(M2550=People!$B$2, People!$A$2, IF(M2550=People!$B$3, People!$A$3, IF(M2550=People!$B$4, People!$A$4, IF(M2550=People!$B$5, People!$A$5, 0))))</f>
        <v>Anna Andreadi</v>
      </c>
      <c r="W2550" s="3" t="str">
        <f>IFERROR(VLOOKUP(Orders!$B2550,Returns!$B:$C,2,0),"No")</f>
        <v>Yes</v>
      </c>
      <c r="X2550" s="3" t="str">
        <f>IFERROR((INDEX(Returns!$C$2:$C$801, MATCH(B2550, Returns!$B$2:$B$801, 0))), "No")</f>
        <v>Yes</v>
      </c>
    </row>
    <row r="2551" spans="1:24">
      <c r="A2551" s="1">
        <v>2550</v>
      </c>
      <c r="B2551" t="s">
        <v>6195</v>
      </c>
      <c r="C2551" s="2">
        <v>42963</v>
      </c>
      <c r="D2551" s="2">
        <v>42969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  <c r="V2551" s="3" t="str">
        <f>IF(M2551=People!$B$2, People!$A$2, IF(M2551=People!$B$3, People!$A$3, IF(M2551=People!$B$4, People!$A$4, IF(M2551=People!$B$5, People!$A$5, 0))))</f>
        <v>Anna Andreadi</v>
      </c>
      <c r="W2551" s="3" t="str">
        <f>IFERROR(VLOOKUP(Orders!$B2551,Returns!$B:$C,2,0),"No")</f>
        <v>Yes</v>
      </c>
      <c r="X2551" s="3" t="str">
        <f>IFERROR((INDEX(Returns!$C$2:$C$801, MATCH(B2551, Returns!$B$2:$B$801, 0))), "No")</f>
        <v>Yes</v>
      </c>
    </row>
    <row r="2552" spans="1:24">
      <c r="A2552" s="1">
        <v>2551</v>
      </c>
      <c r="B2552" t="s">
        <v>6195</v>
      </c>
      <c r="C2552" s="2">
        <v>42963</v>
      </c>
      <c r="D2552" s="2">
        <v>42969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  <c r="V2552" s="3" t="str">
        <f>IF(M2552=People!$B$2, People!$A$2, IF(M2552=People!$B$3, People!$A$3, IF(M2552=People!$B$4, People!$A$4, IF(M2552=People!$B$5, People!$A$5, 0))))</f>
        <v>Anna Andreadi</v>
      </c>
      <c r="W2552" s="3" t="str">
        <f>IFERROR(VLOOKUP(Orders!$B2552,Returns!$B:$C,2,0),"No")</f>
        <v>Yes</v>
      </c>
      <c r="X2552" s="3" t="str">
        <f>IFERROR((INDEX(Returns!$C$2:$C$801, MATCH(B2552, Returns!$B$2:$B$801, 0))), "No")</f>
        <v>Yes</v>
      </c>
    </row>
    <row r="2553" spans="1:24">
      <c r="A2553" s="1">
        <v>2552</v>
      </c>
      <c r="B2553" t="s">
        <v>7398</v>
      </c>
      <c r="C2553" s="2">
        <v>43788</v>
      </c>
      <c r="D2553" s="2">
        <v>43792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  <c r="V2553" s="3" t="str">
        <f>IF(M2553=People!$B$2, People!$A$2, IF(M2553=People!$B$3, People!$A$3, IF(M2553=People!$B$4, People!$A$4, IF(M2553=People!$B$5, People!$A$5, 0))))</f>
        <v>Cassandra Brandow</v>
      </c>
      <c r="W2553" s="3" t="str">
        <f>IFERROR(VLOOKUP(Orders!$B2553,Returns!$B:$C,2,0),"No")</f>
        <v>No</v>
      </c>
      <c r="X2553" s="3" t="str">
        <f>IFERROR((INDEX(Returns!$C$2:$C$801, MATCH(B2553, Returns!$B$2:$B$801, 0))), "No")</f>
        <v>No</v>
      </c>
    </row>
    <row r="2554" spans="1:24">
      <c r="A2554" s="1">
        <v>2553</v>
      </c>
      <c r="B2554" t="s">
        <v>7398</v>
      </c>
      <c r="C2554" s="2">
        <v>43788</v>
      </c>
      <c r="D2554" s="2">
        <v>43792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  <c r="V2554" s="3" t="str">
        <f>IF(M2554=People!$B$2, People!$A$2, IF(M2554=People!$B$3, People!$A$3, IF(M2554=People!$B$4, People!$A$4, IF(M2554=People!$B$5, People!$A$5, 0))))</f>
        <v>Cassandra Brandow</v>
      </c>
      <c r="W2554" s="3" t="str">
        <f>IFERROR(VLOOKUP(Orders!$B2554,Returns!$B:$C,2,0),"No")</f>
        <v>No</v>
      </c>
      <c r="X2554" s="3" t="str">
        <f>IFERROR((INDEX(Returns!$C$2:$C$801, MATCH(B2554, Returns!$B$2:$B$801, 0))), "No")</f>
        <v>No</v>
      </c>
    </row>
    <row r="2555" spans="1:24">
      <c r="A2555" s="1">
        <v>2554</v>
      </c>
      <c r="B2555" t="s">
        <v>7399</v>
      </c>
      <c r="C2555" s="2">
        <v>43357</v>
      </c>
      <c r="D2555" s="2">
        <v>43361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  <c r="V2555" s="3" t="str">
        <f>IF(M2555=People!$B$2, People!$A$2, IF(M2555=People!$B$3, People!$A$3, IF(M2555=People!$B$4, People!$A$4, IF(M2555=People!$B$5, People!$A$5, 0))))</f>
        <v>Cassandra Brandow</v>
      </c>
      <c r="W2555" s="3" t="str">
        <f>IFERROR(VLOOKUP(Orders!$B2555,Returns!$B:$C,2,0),"No")</f>
        <v>No</v>
      </c>
      <c r="X2555" s="3" t="str">
        <f>IFERROR((INDEX(Returns!$C$2:$C$801, MATCH(B2555, Returns!$B$2:$B$801, 0))), "No")</f>
        <v>No</v>
      </c>
    </row>
    <row r="2556" spans="1:24">
      <c r="A2556" s="1">
        <v>2555</v>
      </c>
      <c r="B2556" t="s">
        <v>7400</v>
      </c>
      <c r="C2556" s="2">
        <v>43327</v>
      </c>
      <c r="D2556" s="2">
        <v>43332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  <c r="V2556" s="3" t="str">
        <f>IF(M2556=People!$B$2, People!$A$2, IF(M2556=People!$B$3, People!$A$3, IF(M2556=People!$B$4, People!$A$4, IF(M2556=People!$B$5, People!$A$5, 0))))</f>
        <v>Cassandra Brandow</v>
      </c>
      <c r="W2556" s="3" t="str">
        <f>IFERROR(VLOOKUP(Orders!$B2556,Returns!$B:$C,2,0),"No")</f>
        <v>No</v>
      </c>
      <c r="X2556" s="3" t="str">
        <f>IFERROR((INDEX(Returns!$C$2:$C$801, MATCH(B2556, Returns!$B$2:$B$801, 0))), "No")</f>
        <v>No</v>
      </c>
    </row>
    <row r="2557" spans="1:24">
      <c r="A2557" s="1">
        <v>2556</v>
      </c>
      <c r="B2557" t="s">
        <v>7401</v>
      </c>
      <c r="C2557" s="2">
        <v>43004</v>
      </c>
      <c r="D2557" s="2">
        <v>43008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  <c r="V2557" s="3" t="str">
        <f>IF(M2557=People!$B$2, People!$A$2, IF(M2557=People!$B$3, People!$A$3, IF(M2557=People!$B$4, People!$A$4, IF(M2557=People!$B$5, People!$A$5, 0))))</f>
        <v>Chuck Magee</v>
      </c>
      <c r="W2557" s="3" t="str">
        <f>IFERROR(VLOOKUP(Orders!$B2557,Returns!$B:$C,2,0),"No")</f>
        <v>No</v>
      </c>
      <c r="X2557" s="3" t="str">
        <f>IFERROR((INDEX(Returns!$C$2:$C$801, MATCH(B2557, Returns!$B$2:$B$801, 0))), "No")</f>
        <v>No</v>
      </c>
    </row>
    <row r="2558" spans="1:24">
      <c r="A2558" s="1">
        <v>2557</v>
      </c>
      <c r="B2558" t="s">
        <v>7402</v>
      </c>
      <c r="C2558" s="2">
        <v>43381</v>
      </c>
      <c r="D2558" s="2">
        <v>43387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  <c r="V2558" s="3" t="str">
        <f>IF(M2558=People!$B$2, People!$A$2, IF(M2558=People!$B$3, People!$A$3, IF(M2558=People!$B$4, People!$A$4, IF(M2558=People!$B$5, People!$A$5, 0))))</f>
        <v>Kelly Williams</v>
      </c>
      <c r="W2558" s="3" t="str">
        <f>IFERROR(VLOOKUP(Orders!$B2558,Returns!$B:$C,2,0),"No")</f>
        <v>No</v>
      </c>
      <c r="X2558" s="3" t="str">
        <f>IFERROR((INDEX(Returns!$C$2:$C$801, MATCH(B2558, Returns!$B$2:$B$801, 0))), "No")</f>
        <v>No</v>
      </c>
    </row>
    <row r="2559" spans="1:24">
      <c r="A2559" s="1">
        <v>2558</v>
      </c>
      <c r="B2559" t="s">
        <v>7403</v>
      </c>
      <c r="C2559" s="2">
        <v>42818</v>
      </c>
      <c r="D2559" s="2">
        <v>42824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  <c r="V2559" s="3" t="str">
        <f>IF(M2559=People!$B$2, People!$A$2, IF(M2559=People!$B$3, People!$A$3, IF(M2559=People!$B$4, People!$A$4, IF(M2559=People!$B$5, People!$A$5, 0))))</f>
        <v>Cassandra Brandow</v>
      </c>
      <c r="W2559" s="3" t="str">
        <f>IFERROR(VLOOKUP(Orders!$B2559,Returns!$B:$C,2,0),"No")</f>
        <v>No</v>
      </c>
      <c r="X2559" s="3" t="str">
        <f>IFERROR((INDEX(Returns!$C$2:$C$801, MATCH(B2559, Returns!$B$2:$B$801, 0))), "No")</f>
        <v>No</v>
      </c>
    </row>
    <row r="2560" spans="1:24">
      <c r="A2560" s="1">
        <v>2559</v>
      </c>
      <c r="B2560" t="s">
        <v>7404</v>
      </c>
      <c r="C2560" s="2">
        <v>42886</v>
      </c>
      <c r="D2560" s="2">
        <v>42890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  <c r="V2560" s="3" t="str">
        <f>IF(M2560=People!$B$2, People!$A$2, IF(M2560=People!$B$3, People!$A$3, IF(M2560=People!$B$4, People!$A$4, IF(M2560=People!$B$5, People!$A$5, 0))))</f>
        <v>Anna Andreadi</v>
      </c>
      <c r="W2560" s="3" t="str">
        <f>IFERROR(VLOOKUP(Orders!$B2560,Returns!$B:$C,2,0),"No")</f>
        <v>No</v>
      </c>
      <c r="X2560" s="3" t="str">
        <f>IFERROR((INDEX(Returns!$C$2:$C$801, MATCH(B2560, Returns!$B$2:$B$801, 0))), "No")</f>
        <v>No</v>
      </c>
    </row>
    <row r="2561" spans="1:24">
      <c r="A2561" s="1">
        <v>2560</v>
      </c>
      <c r="B2561" t="s">
        <v>7404</v>
      </c>
      <c r="C2561" s="2">
        <v>42886</v>
      </c>
      <c r="D2561" s="2">
        <v>42890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  <c r="V2561" s="3" t="str">
        <f>IF(M2561=People!$B$2, People!$A$2, IF(M2561=People!$B$3, People!$A$3, IF(M2561=People!$B$4, People!$A$4, IF(M2561=People!$B$5, People!$A$5, 0))))</f>
        <v>Anna Andreadi</v>
      </c>
      <c r="W2561" s="3" t="str">
        <f>IFERROR(VLOOKUP(Orders!$B2561,Returns!$B:$C,2,0),"No")</f>
        <v>No</v>
      </c>
      <c r="X2561" s="3" t="str">
        <f>IFERROR((INDEX(Returns!$C$2:$C$801, MATCH(B2561, Returns!$B$2:$B$801, 0))), "No")</f>
        <v>No</v>
      </c>
    </row>
    <row r="2562" spans="1:24">
      <c r="A2562" s="1">
        <v>2561</v>
      </c>
      <c r="B2562" t="s">
        <v>7404</v>
      </c>
      <c r="C2562" s="2">
        <v>42886</v>
      </c>
      <c r="D2562" s="2">
        <v>42890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  <c r="V2562" s="3" t="str">
        <f>IF(M2562=People!$B$2, People!$A$2, IF(M2562=People!$B$3, People!$A$3, IF(M2562=People!$B$4, People!$A$4, IF(M2562=People!$B$5, People!$A$5, 0))))</f>
        <v>Anna Andreadi</v>
      </c>
      <c r="W2562" s="3" t="str">
        <f>IFERROR(VLOOKUP(Orders!$B2562,Returns!$B:$C,2,0),"No")</f>
        <v>No</v>
      </c>
      <c r="X2562" s="3" t="str">
        <f>IFERROR((INDEX(Returns!$C$2:$C$801, MATCH(B2562, Returns!$B$2:$B$801, 0))), "No")</f>
        <v>No</v>
      </c>
    </row>
    <row r="2563" spans="1:24">
      <c r="A2563" s="1">
        <v>2562</v>
      </c>
      <c r="B2563" t="s">
        <v>7405</v>
      </c>
      <c r="C2563" s="2">
        <v>43094</v>
      </c>
      <c r="D2563" s="2">
        <v>43100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3" t="str">
        <f>IF(M2563=People!$B$2, People!$A$2, IF(M2563=People!$B$3, People!$A$3, IF(M2563=People!$B$4, People!$A$4, IF(M2563=People!$B$5, People!$A$5, 0))))</f>
        <v>Cassandra Brandow</v>
      </c>
      <c r="W2563" s="3" t="str">
        <f>IFERROR(VLOOKUP(Orders!$B2563,Returns!$B:$C,2,0),"No")</f>
        <v>No</v>
      </c>
      <c r="X2563" s="3" t="str">
        <f>IFERROR((INDEX(Returns!$C$2:$C$801, MATCH(B2563, Returns!$B$2:$B$801, 0))), "No")</f>
        <v>No</v>
      </c>
    </row>
    <row r="2564" spans="1:24">
      <c r="A2564" s="1">
        <v>2563</v>
      </c>
      <c r="B2564" t="s">
        <v>7405</v>
      </c>
      <c r="C2564" s="2">
        <v>43094</v>
      </c>
      <c r="D2564" s="2">
        <v>43100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  <c r="V2564" s="3" t="str">
        <f>IF(M2564=People!$B$2, People!$A$2, IF(M2564=People!$B$3, People!$A$3, IF(M2564=People!$B$4, People!$A$4, IF(M2564=People!$B$5, People!$A$5, 0))))</f>
        <v>Cassandra Brandow</v>
      </c>
      <c r="W2564" s="3" t="str">
        <f>IFERROR(VLOOKUP(Orders!$B2564,Returns!$B:$C,2,0),"No")</f>
        <v>No</v>
      </c>
      <c r="X2564" s="3" t="str">
        <f>IFERROR((INDEX(Returns!$C$2:$C$801, MATCH(B2564, Returns!$B$2:$B$801, 0))), "No")</f>
        <v>No</v>
      </c>
    </row>
    <row r="2565" spans="1:24">
      <c r="A2565" s="1">
        <v>2564</v>
      </c>
      <c r="B2565" t="s">
        <v>7406</v>
      </c>
      <c r="C2565" s="2">
        <v>42811</v>
      </c>
      <c r="D2565" s="2">
        <v>42816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  <c r="V2565" s="3" t="str">
        <f>IF(M2565=People!$B$2, People!$A$2, IF(M2565=People!$B$3, People!$A$3, IF(M2565=People!$B$4, People!$A$4, IF(M2565=People!$B$5, People!$A$5, 0))))</f>
        <v>Chuck Magee</v>
      </c>
      <c r="W2565" s="3" t="str">
        <f>IFERROR(VLOOKUP(Orders!$B2565,Returns!$B:$C,2,0),"No")</f>
        <v>No</v>
      </c>
      <c r="X2565" s="3" t="str">
        <f>IFERROR((INDEX(Returns!$C$2:$C$801, MATCH(B2565, Returns!$B$2:$B$801, 0))), "No")</f>
        <v>No</v>
      </c>
    </row>
    <row r="2566" spans="1:24">
      <c r="A2566" s="1">
        <v>2565</v>
      </c>
      <c r="B2566" t="s">
        <v>7406</v>
      </c>
      <c r="C2566" s="2">
        <v>42811</v>
      </c>
      <c r="D2566" s="2">
        <v>42816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  <c r="V2566" s="3" t="str">
        <f>IF(M2566=People!$B$2, People!$A$2, IF(M2566=People!$B$3, People!$A$3, IF(M2566=People!$B$4, People!$A$4, IF(M2566=People!$B$5, People!$A$5, 0))))</f>
        <v>Chuck Magee</v>
      </c>
      <c r="W2566" s="3" t="str">
        <f>IFERROR(VLOOKUP(Orders!$B2566,Returns!$B:$C,2,0),"No")</f>
        <v>No</v>
      </c>
      <c r="X2566" s="3" t="str">
        <f>IFERROR((INDEX(Returns!$C$2:$C$801, MATCH(B2566, Returns!$B$2:$B$801, 0))), "No")</f>
        <v>No</v>
      </c>
    </row>
    <row r="2567" spans="1:24">
      <c r="A2567" s="1">
        <v>2566</v>
      </c>
      <c r="B2567" t="s">
        <v>7407</v>
      </c>
      <c r="C2567" s="2">
        <v>43820</v>
      </c>
      <c r="D2567" s="2">
        <v>43823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  <c r="V2567" s="3" t="str">
        <f>IF(M2567=People!$B$2, People!$A$2, IF(M2567=People!$B$3, People!$A$3, IF(M2567=People!$B$4, People!$A$4, IF(M2567=People!$B$5, People!$A$5, 0))))</f>
        <v>Cassandra Brandow</v>
      </c>
      <c r="W2567" s="3" t="str">
        <f>IFERROR(VLOOKUP(Orders!$B2567,Returns!$B:$C,2,0),"No")</f>
        <v>No</v>
      </c>
      <c r="X2567" s="3" t="str">
        <f>IFERROR((INDEX(Returns!$C$2:$C$801, MATCH(B2567, Returns!$B$2:$B$801, 0))), "No")</f>
        <v>No</v>
      </c>
    </row>
    <row r="2568" spans="1:24">
      <c r="A2568" s="1">
        <v>2567</v>
      </c>
      <c r="B2568" t="s">
        <v>7408</v>
      </c>
      <c r="C2568" s="2">
        <v>43770</v>
      </c>
      <c r="D2568" s="2">
        <v>43772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  <c r="V2568" s="3" t="str">
        <f>IF(M2568=People!$B$2, People!$A$2, IF(M2568=People!$B$3, People!$A$3, IF(M2568=People!$B$4, People!$A$4, IF(M2568=People!$B$5, People!$A$5, 0))))</f>
        <v>Anna Andreadi</v>
      </c>
      <c r="W2568" s="3" t="str">
        <f>IFERROR(VLOOKUP(Orders!$B2568,Returns!$B:$C,2,0),"No")</f>
        <v>No</v>
      </c>
      <c r="X2568" s="3" t="str">
        <f>IFERROR((INDEX(Returns!$C$2:$C$801, MATCH(B2568, Returns!$B$2:$B$801, 0))), "No")</f>
        <v>No</v>
      </c>
    </row>
    <row r="2569" spans="1:24">
      <c r="A2569" s="1">
        <v>2568</v>
      </c>
      <c r="B2569" t="s">
        <v>7408</v>
      </c>
      <c r="C2569" s="2">
        <v>43770</v>
      </c>
      <c r="D2569" s="2">
        <v>43772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  <c r="V2569" s="3" t="str">
        <f>IF(M2569=People!$B$2, People!$A$2, IF(M2569=People!$B$3, People!$A$3, IF(M2569=People!$B$4, People!$A$4, IF(M2569=People!$B$5, People!$A$5, 0))))</f>
        <v>Anna Andreadi</v>
      </c>
      <c r="W2569" s="3" t="str">
        <f>IFERROR(VLOOKUP(Orders!$B2569,Returns!$B:$C,2,0),"No")</f>
        <v>No</v>
      </c>
      <c r="X2569" s="3" t="str">
        <f>IFERROR((INDEX(Returns!$C$2:$C$801, MATCH(B2569, Returns!$B$2:$B$801, 0))), "No")</f>
        <v>No</v>
      </c>
    </row>
    <row r="2570" spans="1:24">
      <c r="A2570" s="1">
        <v>2569</v>
      </c>
      <c r="B2570" t="s">
        <v>7409</v>
      </c>
      <c r="C2570" s="2">
        <v>43715</v>
      </c>
      <c r="D2570" s="2">
        <v>43719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  <c r="V2570" s="3" t="str">
        <f>IF(M2570=People!$B$2, People!$A$2, IF(M2570=People!$B$3, People!$A$3, IF(M2570=People!$B$4, People!$A$4, IF(M2570=People!$B$5, People!$A$5, 0))))</f>
        <v>Chuck Magee</v>
      </c>
      <c r="W2570" s="3" t="str">
        <f>IFERROR(VLOOKUP(Orders!$B2570,Returns!$B:$C,2,0),"No")</f>
        <v>No</v>
      </c>
      <c r="X2570" s="3" t="str">
        <f>IFERROR((INDEX(Returns!$C$2:$C$801, MATCH(B2570, Returns!$B$2:$B$801, 0))), "No")</f>
        <v>No</v>
      </c>
    </row>
    <row r="2571" spans="1:24">
      <c r="A2571" s="1">
        <v>2570</v>
      </c>
      <c r="B2571" t="s">
        <v>7410</v>
      </c>
      <c r="C2571" s="2">
        <v>43826</v>
      </c>
      <c r="D2571" s="2">
        <v>43826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3" t="str">
        <f>IF(M2571=People!$B$2, People!$A$2, IF(M2571=People!$B$3, People!$A$3, IF(M2571=People!$B$4, People!$A$4, IF(M2571=People!$B$5, People!$A$5, 0))))</f>
        <v>Chuck Magee</v>
      </c>
      <c r="W2571" s="3" t="str">
        <f>IFERROR(VLOOKUP(Orders!$B2571,Returns!$B:$C,2,0),"No")</f>
        <v>No</v>
      </c>
      <c r="X2571" s="3" t="str">
        <f>IFERROR((INDEX(Returns!$C$2:$C$801, MATCH(B2571, Returns!$B$2:$B$801, 0))), "No")</f>
        <v>No</v>
      </c>
    </row>
    <row r="2572" spans="1:24">
      <c r="A2572" s="1">
        <v>2571</v>
      </c>
      <c r="B2572" t="s">
        <v>7410</v>
      </c>
      <c r="C2572" s="2">
        <v>43826</v>
      </c>
      <c r="D2572" s="2">
        <v>43826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  <c r="V2572" s="3" t="str">
        <f>IF(M2572=People!$B$2, People!$A$2, IF(M2572=People!$B$3, People!$A$3, IF(M2572=People!$B$4, People!$A$4, IF(M2572=People!$B$5, People!$A$5, 0))))</f>
        <v>Chuck Magee</v>
      </c>
      <c r="W2572" s="3" t="str">
        <f>IFERROR(VLOOKUP(Orders!$B2572,Returns!$B:$C,2,0),"No")</f>
        <v>No</v>
      </c>
      <c r="X2572" s="3" t="str">
        <f>IFERROR((INDEX(Returns!$C$2:$C$801, MATCH(B2572, Returns!$B$2:$B$801, 0))), "No")</f>
        <v>No</v>
      </c>
    </row>
    <row r="2573" spans="1:24">
      <c r="A2573" s="1">
        <v>2572</v>
      </c>
      <c r="B2573" t="s">
        <v>7411</v>
      </c>
      <c r="C2573" s="2">
        <v>43662</v>
      </c>
      <c r="D2573" s="2">
        <v>43667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  <c r="V2573" s="3" t="str">
        <f>IF(M2573=People!$B$2, People!$A$2, IF(M2573=People!$B$3, People!$A$3, IF(M2573=People!$B$4, People!$A$4, IF(M2573=People!$B$5, People!$A$5, 0))))</f>
        <v>Kelly Williams</v>
      </c>
      <c r="W2573" s="3" t="str">
        <f>IFERROR(VLOOKUP(Orders!$B2573,Returns!$B:$C,2,0),"No")</f>
        <v>No</v>
      </c>
      <c r="X2573" s="3" t="str">
        <f>IFERROR((INDEX(Returns!$C$2:$C$801, MATCH(B2573, Returns!$B$2:$B$801, 0))), "No")</f>
        <v>No</v>
      </c>
    </row>
    <row r="2574" spans="1:24">
      <c r="A2574" s="1">
        <v>2573</v>
      </c>
      <c r="B2574" t="s">
        <v>7412</v>
      </c>
      <c r="C2574" s="2">
        <v>43324</v>
      </c>
      <c r="D2574" s="2">
        <v>43327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  <c r="V2574" s="3" t="str">
        <f>IF(M2574=People!$B$2, People!$A$2, IF(M2574=People!$B$3, People!$A$3, IF(M2574=People!$B$4, People!$A$4, IF(M2574=People!$B$5, People!$A$5, 0))))</f>
        <v>Kelly Williams</v>
      </c>
      <c r="W2574" s="3" t="str">
        <f>IFERROR(VLOOKUP(Orders!$B2574,Returns!$B:$C,2,0),"No")</f>
        <v>No</v>
      </c>
      <c r="X2574" s="3" t="str">
        <f>IFERROR((INDEX(Returns!$C$2:$C$801, MATCH(B2574, Returns!$B$2:$B$801, 0))), "No")</f>
        <v>No</v>
      </c>
    </row>
    <row r="2575" spans="1:24">
      <c r="A2575" s="1">
        <v>2574</v>
      </c>
      <c r="B2575" t="s">
        <v>6155</v>
      </c>
      <c r="C2575" s="2">
        <v>43655</v>
      </c>
      <c r="D2575" s="2">
        <v>43660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  <c r="V2575" s="3" t="str">
        <f>IF(M2575=People!$B$2, People!$A$2, IF(M2575=People!$B$3, People!$A$3, IF(M2575=People!$B$4, People!$A$4, IF(M2575=People!$B$5, People!$A$5, 0))))</f>
        <v>Kelly Williams</v>
      </c>
      <c r="W2575" s="3" t="str">
        <f>IFERROR(VLOOKUP(Orders!$B2575,Returns!$B:$C,2,0),"No")</f>
        <v>Yes</v>
      </c>
      <c r="X2575" s="3" t="str">
        <f>IFERROR((INDEX(Returns!$C$2:$C$801, MATCH(B2575, Returns!$B$2:$B$801, 0))), "No")</f>
        <v>Yes</v>
      </c>
    </row>
    <row r="2576" spans="1:24">
      <c r="A2576" s="1">
        <v>2575</v>
      </c>
      <c r="B2576" t="s">
        <v>7413</v>
      </c>
      <c r="C2576" s="2">
        <v>42696</v>
      </c>
      <c r="D2576" s="2">
        <v>42701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  <c r="V2576" s="3" t="str">
        <f>IF(M2576=People!$B$2, People!$A$2, IF(M2576=People!$B$3, People!$A$3, IF(M2576=People!$B$4, People!$A$4, IF(M2576=People!$B$5, People!$A$5, 0))))</f>
        <v>Cassandra Brandow</v>
      </c>
      <c r="W2576" s="3" t="str">
        <f>IFERROR(VLOOKUP(Orders!$B2576,Returns!$B:$C,2,0),"No")</f>
        <v>No</v>
      </c>
      <c r="X2576" s="3" t="str">
        <f>IFERROR((INDEX(Returns!$C$2:$C$801, MATCH(B2576, Returns!$B$2:$B$801, 0))), "No")</f>
        <v>No</v>
      </c>
    </row>
    <row r="2577" spans="1:24">
      <c r="A2577" s="1">
        <v>2576</v>
      </c>
      <c r="B2577" t="s">
        <v>7413</v>
      </c>
      <c r="C2577" s="2">
        <v>42696</v>
      </c>
      <c r="D2577" s="2">
        <v>42701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  <c r="V2577" s="3" t="str">
        <f>IF(M2577=People!$B$2, People!$A$2, IF(M2577=People!$B$3, People!$A$3, IF(M2577=People!$B$4, People!$A$4, IF(M2577=People!$B$5, People!$A$5, 0))))</f>
        <v>Cassandra Brandow</v>
      </c>
      <c r="W2577" s="3" t="str">
        <f>IFERROR(VLOOKUP(Orders!$B2577,Returns!$B:$C,2,0),"No")</f>
        <v>No</v>
      </c>
      <c r="X2577" s="3" t="str">
        <f>IFERROR((INDEX(Returns!$C$2:$C$801, MATCH(B2577, Returns!$B$2:$B$801, 0))), "No")</f>
        <v>No</v>
      </c>
    </row>
    <row r="2578" spans="1:24">
      <c r="A2578" s="1">
        <v>2577</v>
      </c>
      <c r="B2578" t="s">
        <v>7413</v>
      </c>
      <c r="C2578" s="2">
        <v>42696</v>
      </c>
      <c r="D2578" s="2">
        <v>42701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  <c r="V2578" s="3" t="str">
        <f>IF(M2578=People!$B$2, People!$A$2, IF(M2578=People!$B$3, People!$A$3, IF(M2578=People!$B$4, People!$A$4, IF(M2578=People!$B$5, People!$A$5, 0))))</f>
        <v>Cassandra Brandow</v>
      </c>
      <c r="W2578" s="3" t="str">
        <f>IFERROR(VLOOKUP(Orders!$B2578,Returns!$B:$C,2,0),"No")</f>
        <v>No</v>
      </c>
      <c r="X2578" s="3" t="str">
        <f>IFERROR((INDEX(Returns!$C$2:$C$801, MATCH(B2578, Returns!$B$2:$B$801, 0))), "No")</f>
        <v>No</v>
      </c>
    </row>
    <row r="2579" spans="1:24">
      <c r="A2579" s="1">
        <v>2578</v>
      </c>
      <c r="B2579" t="s">
        <v>7413</v>
      </c>
      <c r="C2579" s="2">
        <v>42696</v>
      </c>
      <c r="D2579" s="2">
        <v>42701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  <c r="V2579" s="3" t="str">
        <f>IF(M2579=People!$B$2, People!$A$2, IF(M2579=People!$B$3, People!$A$3, IF(M2579=People!$B$4, People!$A$4, IF(M2579=People!$B$5, People!$A$5, 0))))</f>
        <v>Cassandra Brandow</v>
      </c>
      <c r="W2579" s="3" t="str">
        <f>IFERROR(VLOOKUP(Orders!$B2579,Returns!$B:$C,2,0),"No")</f>
        <v>No</v>
      </c>
      <c r="X2579" s="3" t="str">
        <f>IFERROR((INDEX(Returns!$C$2:$C$801, MATCH(B2579, Returns!$B$2:$B$801, 0))), "No")</f>
        <v>No</v>
      </c>
    </row>
    <row r="2580" spans="1:24">
      <c r="A2580" s="1">
        <v>2579</v>
      </c>
      <c r="B2580" t="s">
        <v>7414</v>
      </c>
      <c r="C2580" s="2">
        <v>42395</v>
      </c>
      <c r="D2580" s="2">
        <v>42400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  <c r="V2580" s="3" t="str">
        <f>IF(M2580=People!$B$2, People!$A$2, IF(M2580=People!$B$3, People!$A$3, IF(M2580=People!$B$4, People!$A$4, IF(M2580=People!$B$5, People!$A$5, 0))))</f>
        <v>Cassandra Brandow</v>
      </c>
      <c r="W2580" s="3" t="str">
        <f>IFERROR(VLOOKUP(Orders!$B2580,Returns!$B:$C,2,0),"No")</f>
        <v>No</v>
      </c>
      <c r="X2580" s="3" t="str">
        <f>IFERROR((INDEX(Returns!$C$2:$C$801, MATCH(B2580, Returns!$B$2:$B$801, 0))), "No")</f>
        <v>No</v>
      </c>
    </row>
    <row r="2581" spans="1:24">
      <c r="A2581" s="1">
        <v>2580</v>
      </c>
      <c r="B2581" t="s">
        <v>7414</v>
      </c>
      <c r="C2581" s="2">
        <v>42395</v>
      </c>
      <c r="D2581" s="2">
        <v>42400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  <c r="V2581" s="3" t="str">
        <f>IF(M2581=People!$B$2, People!$A$2, IF(M2581=People!$B$3, People!$A$3, IF(M2581=People!$B$4, People!$A$4, IF(M2581=People!$B$5, People!$A$5, 0))))</f>
        <v>Cassandra Brandow</v>
      </c>
      <c r="W2581" s="3" t="str">
        <f>IFERROR(VLOOKUP(Orders!$B2581,Returns!$B:$C,2,0),"No")</f>
        <v>No</v>
      </c>
      <c r="X2581" s="3" t="str">
        <f>IFERROR((INDEX(Returns!$C$2:$C$801, MATCH(B2581, Returns!$B$2:$B$801, 0))), "No")</f>
        <v>No</v>
      </c>
    </row>
    <row r="2582" spans="1:24">
      <c r="A2582" s="1">
        <v>2581</v>
      </c>
      <c r="B2582" t="s">
        <v>7414</v>
      </c>
      <c r="C2582" s="2">
        <v>42395</v>
      </c>
      <c r="D2582" s="2">
        <v>42400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3" t="str">
        <f>IF(M2582=People!$B$2, People!$A$2, IF(M2582=People!$B$3, People!$A$3, IF(M2582=People!$B$4, People!$A$4, IF(M2582=People!$B$5, People!$A$5, 0))))</f>
        <v>Cassandra Brandow</v>
      </c>
      <c r="W2582" s="3" t="str">
        <f>IFERROR(VLOOKUP(Orders!$B2582,Returns!$B:$C,2,0),"No")</f>
        <v>No</v>
      </c>
      <c r="X2582" s="3" t="str">
        <f>IFERROR((INDEX(Returns!$C$2:$C$801, MATCH(B2582, Returns!$B$2:$B$801, 0))), "No")</f>
        <v>No</v>
      </c>
    </row>
    <row r="2583" spans="1:24">
      <c r="A2583" s="1">
        <v>2582</v>
      </c>
      <c r="B2583" t="s">
        <v>7414</v>
      </c>
      <c r="C2583" s="2">
        <v>42395</v>
      </c>
      <c r="D2583" s="2">
        <v>42400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  <c r="V2583" s="3" t="str">
        <f>IF(M2583=People!$B$2, People!$A$2, IF(M2583=People!$B$3, People!$A$3, IF(M2583=People!$B$4, People!$A$4, IF(M2583=People!$B$5, People!$A$5, 0))))</f>
        <v>Cassandra Brandow</v>
      </c>
      <c r="W2583" s="3" t="str">
        <f>IFERROR(VLOOKUP(Orders!$B2583,Returns!$B:$C,2,0),"No")</f>
        <v>No</v>
      </c>
      <c r="X2583" s="3" t="str">
        <f>IFERROR((INDEX(Returns!$C$2:$C$801, MATCH(B2583, Returns!$B$2:$B$801, 0))), "No")</f>
        <v>No</v>
      </c>
    </row>
    <row r="2584" spans="1:24">
      <c r="A2584" s="1">
        <v>2583</v>
      </c>
      <c r="B2584" t="s">
        <v>7414</v>
      </c>
      <c r="C2584" s="2">
        <v>42395</v>
      </c>
      <c r="D2584" s="2">
        <v>42400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  <c r="V2584" s="3" t="str">
        <f>IF(M2584=People!$B$2, People!$A$2, IF(M2584=People!$B$3, People!$A$3, IF(M2584=People!$B$4, People!$A$4, IF(M2584=People!$B$5, People!$A$5, 0))))</f>
        <v>Cassandra Brandow</v>
      </c>
      <c r="W2584" s="3" t="str">
        <f>IFERROR(VLOOKUP(Orders!$B2584,Returns!$B:$C,2,0),"No")</f>
        <v>No</v>
      </c>
      <c r="X2584" s="3" t="str">
        <f>IFERROR((INDEX(Returns!$C$2:$C$801, MATCH(B2584, Returns!$B$2:$B$801, 0))), "No")</f>
        <v>No</v>
      </c>
    </row>
    <row r="2585" spans="1:24">
      <c r="A2585" s="1">
        <v>2584</v>
      </c>
      <c r="B2585" t="s">
        <v>7414</v>
      </c>
      <c r="C2585" s="2">
        <v>42395</v>
      </c>
      <c r="D2585" s="2">
        <v>42400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  <c r="V2585" s="3" t="str">
        <f>IF(M2585=People!$B$2, People!$A$2, IF(M2585=People!$B$3, People!$A$3, IF(M2585=People!$B$4, People!$A$4, IF(M2585=People!$B$5, People!$A$5, 0))))</f>
        <v>Cassandra Brandow</v>
      </c>
      <c r="W2585" s="3" t="str">
        <f>IFERROR(VLOOKUP(Orders!$B2585,Returns!$B:$C,2,0),"No")</f>
        <v>No</v>
      </c>
      <c r="X2585" s="3" t="str">
        <f>IFERROR((INDEX(Returns!$C$2:$C$801, MATCH(B2585, Returns!$B$2:$B$801, 0))), "No")</f>
        <v>No</v>
      </c>
    </row>
    <row r="2586" spans="1:24">
      <c r="A2586" s="1">
        <v>2585</v>
      </c>
      <c r="B2586" t="s">
        <v>7414</v>
      </c>
      <c r="C2586" s="2">
        <v>42395</v>
      </c>
      <c r="D2586" s="2">
        <v>42400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  <c r="V2586" s="3" t="str">
        <f>IF(M2586=People!$B$2, People!$A$2, IF(M2586=People!$B$3, People!$A$3, IF(M2586=People!$B$4, People!$A$4, IF(M2586=People!$B$5, People!$A$5, 0))))</f>
        <v>Cassandra Brandow</v>
      </c>
      <c r="W2586" s="3" t="str">
        <f>IFERROR(VLOOKUP(Orders!$B2586,Returns!$B:$C,2,0),"No")</f>
        <v>No</v>
      </c>
      <c r="X2586" s="3" t="str">
        <f>IFERROR((INDEX(Returns!$C$2:$C$801, MATCH(B2586, Returns!$B$2:$B$801, 0))), "No")</f>
        <v>No</v>
      </c>
    </row>
    <row r="2587" spans="1:24">
      <c r="A2587" s="1">
        <v>2586</v>
      </c>
      <c r="B2587" t="s">
        <v>7415</v>
      </c>
      <c r="C2587" s="2">
        <v>43042</v>
      </c>
      <c r="D2587" s="2">
        <v>43049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  <c r="V2587" s="3" t="str">
        <f>IF(M2587=People!$B$2, People!$A$2, IF(M2587=People!$B$3, People!$A$3, IF(M2587=People!$B$4, People!$A$4, IF(M2587=People!$B$5, People!$A$5, 0))))</f>
        <v>Kelly Williams</v>
      </c>
      <c r="W2587" s="3" t="str">
        <f>IFERROR(VLOOKUP(Orders!$B2587,Returns!$B:$C,2,0),"No")</f>
        <v>No</v>
      </c>
      <c r="X2587" s="3" t="str">
        <f>IFERROR((INDEX(Returns!$C$2:$C$801, MATCH(B2587, Returns!$B$2:$B$801, 0))), "No")</f>
        <v>No</v>
      </c>
    </row>
    <row r="2588" spans="1:24">
      <c r="A2588" s="1">
        <v>2587</v>
      </c>
      <c r="B2588" t="s">
        <v>7416</v>
      </c>
      <c r="C2588" s="2">
        <v>43646</v>
      </c>
      <c r="D2588" s="2">
        <v>43652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  <c r="V2588" s="3" t="str">
        <f>IF(M2588=People!$B$2, People!$A$2, IF(M2588=People!$B$3, People!$A$3, IF(M2588=People!$B$4, People!$A$4, IF(M2588=People!$B$5, People!$A$5, 0))))</f>
        <v>Chuck Magee</v>
      </c>
      <c r="W2588" s="3" t="str">
        <f>IFERROR(VLOOKUP(Orders!$B2588,Returns!$B:$C,2,0),"No")</f>
        <v>No</v>
      </c>
      <c r="X2588" s="3" t="str">
        <f>IFERROR((INDEX(Returns!$C$2:$C$801, MATCH(B2588, Returns!$B$2:$B$801, 0))), "No")</f>
        <v>No</v>
      </c>
    </row>
    <row r="2589" spans="1:24">
      <c r="A2589" s="1">
        <v>2588</v>
      </c>
      <c r="B2589" t="s">
        <v>7416</v>
      </c>
      <c r="C2589" s="2">
        <v>43646</v>
      </c>
      <c r="D2589" s="2">
        <v>43652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  <c r="V2589" s="3" t="str">
        <f>IF(M2589=People!$B$2, People!$A$2, IF(M2589=People!$B$3, People!$A$3, IF(M2589=People!$B$4, People!$A$4, IF(M2589=People!$B$5, People!$A$5, 0))))</f>
        <v>Chuck Magee</v>
      </c>
      <c r="W2589" s="3" t="str">
        <f>IFERROR(VLOOKUP(Orders!$B2589,Returns!$B:$C,2,0),"No")</f>
        <v>No</v>
      </c>
      <c r="X2589" s="3" t="str">
        <f>IFERROR((INDEX(Returns!$C$2:$C$801, MATCH(B2589, Returns!$B$2:$B$801, 0))), "No")</f>
        <v>No</v>
      </c>
    </row>
    <row r="2590" spans="1:24">
      <c r="A2590" s="1">
        <v>2589</v>
      </c>
      <c r="B2590" t="s">
        <v>7417</v>
      </c>
      <c r="C2590" s="2">
        <v>43225</v>
      </c>
      <c r="D2590" s="2">
        <v>43229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  <c r="V2590" s="3" t="str">
        <f>IF(M2590=People!$B$2, People!$A$2, IF(M2590=People!$B$3, People!$A$3, IF(M2590=People!$B$4, People!$A$4, IF(M2590=People!$B$5, People!$A$5, 0))))</f>
        <v>Anna Andreadi</v>
      </c>
      <c r="W2590" s="3" t="str">
        <f>IFERROR(VLOOKUP(Orders!$B2590,Returns!$B:$C,2,0),"No")</f>
        <v>No</v>
      </c>
      <c r="X2590" s="3" t="str">
        <f>IFERROR((INDEX(Returns!$C$2:$C$801, MATCH(B2590, Returns!$B$2:$B$801, 0))), "No")</f>
        <v>No</v>
      </c>
    </row>
    <row r="2591" spans="1:24">
      <c r="A2591" s="1">
        <v>2590</v>
      </c>
      <c r="B2591" t="s">
        <v>7417</v>
      </c>
      <c r="C2591" s="2">
        <v>43225</v>
      </c>
      <c r="D2591" s="2">
        <v>43229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  <c r="V2591" s="3" t="str">
        <f>IF(M2591=People!$B$2, People!$A$2, IF(M2591=People!$B$3, People!$A$3, IF(M2591=People!$B$4, People!$A$4, IF(M2591=People!$B$5, People!$A$5, 0))))</f>
        <v>Anna Andreadi</v>
      </c>
      <c r="W2591" s="3" t="str">
        <f>IFERROR(VLOOKUP(Orders!$B2591,Returns!$B:$C,2,0),"No")</f>
        <v>No</v>
      </c>
      <c r="X2591" s="3" t="str">
        <f>IFERROR((INDEX(Returns!$C$2:$C$801, MATCH(B2591, Returns!$B$2:$B$801, 0))), "No")</f>
        <v>No</v>
      </c>
    </row>
    <row r="2592" spans="1:24">
      <c r="A2592" s="1">
        <v>2591</v>
      </c>
      <c r="B2592" t="s">
        <v>7418</v>
      </c>
      <c r="C2592" s="2">
        <v>43351</v>
      </c>
      <c r="D2592" s="2">
        <v>43357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  <c r="V2592" s="3" t="str">
        <f>IF(M2592=People!$B$2, People!$A$2, IF(M2592=People!$B$3, People!$A$3, IF(M2592=People!$B$4, People!$A$4, IF(M2592=People!$B$5, People!$A$5, 0))))</f>
        <v>Kelly Williams</v>
      </c>
      <c r="W2592" s="3" t="str">
        <f>IFERROR(VLOOKUP(Orders!$B2592,Returns!$B:$C,2,0),"No")</f>
        <v>No</v>
      </c>
      <c r="X2592" s="3" t="str">
        <f>IFERROR((INDEX(Returns!$C$2:$C$801, MATCH(B2592, Returns!$B$2:$B$801, 0))), "No")</f>
        <v>No</v>
      </c>
    </row>
    <row r="2593" spans="1:24">
      <c r="A2593" s="1">
        <v>2592</v>
      </c>
      <c r="B2593" t="s">
        <v>7418</v>
      </c>
      <c r="C2593" s="2">
        <v>43351</v>
      </c>
      <c r="D2593" s="2">
        <v>43357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  <c r="V2593" s="3" t="str">
        <f>IF(M2593=People!$B$2, People!$A$2, IF(M2593=People!$B$3, People!$A$3, IF(M2593=People!$B$4, People!$A$4, IF(M2593=People!$B$5, People!$A$5, 0))))</f>
        <v>Kelly Williams</v>
      </c>
      <c r="W2593" s="3" t="str">
        <f>IFERROR(VLOOKUP(Orders!$B2593,Returns!$B:$C,2,0),"No")</f>
        <v>No</v>
      </c>
      <c r="X2593" s="3" t="str">
        <f>IFERROR((INDEX(Returns!$C$2:$C$801, MATCH(B2593, Returns!$B$2:$B$801, 0))), "No")</f>
        <v>No</v>
      </c>
    </row>
    <row r="2594" spans="1:24">
      <c r="A2594" s="1">
        <v>2593</v>
      </c>
      <c r="B2594" t="s">
        <v>7419</v>
      </c>
      <c r="C2594" s="2">
        <v>43793</v>
      </c>
      <c r="D2594" s="2">
        <v>43795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3" t="str">
        <f>IF(M2594=People!$B$2, People!$A$2, IF(M2594=People!$B$3, People!$A$3, IF(M2594=People!$B$4, People!$A$4, IF(M2594=People!$B$5, People!$A$5, 0))))</f>
        <v>Cassandra Brandow</v>
      </c>
      <c r="W2594" s="3" t="str">
        <f>IFERROR(VLOOKUP(Orders!$B2594,Returns!$B:$C,2,0),"No")</f>
        <v>No</v>
      </c>
      <c r="X2594" s="3" t="str">
        <f>IFERROR((INDEX(Returns!$C$2:$C$801, MATCH(B2594, Returns!$B$2:$B$801, 0))), "No")</f>
        <v>No</v>
      </c>
    </row>
    <row r="2595" spans="1:24">
      <c r="A2595" s="1">
        <v>2594</v>
      </c>
      <c r="B2595" t="s">
        <v>7419</v>
      </c>
      <c r="C2595" s="2">
        <v>43793</v>
      </c>
      <c r="D2595" s="2">
        <v>43795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  <c r="V2595" s="3" t="str">
        <f>IF(M2595=People!$B$2, People!$A$2, IF(M2595=People!$B$3, People!$A$3, IF(M2595=People!$B$4, People!$A$4, IF(M2595=People!$B$5, People!$A$5, 0))))</f>
        <v>Cassandra Brandow</v>
      </c>
      <c r="W2595" s="3" t="str">
        <f>IFERROR(VLOOKUP(Orders!$B2595,Returns!$B:$C,2,0),"No")</f>
        <v>No</v>
      </c>
      <c r="X2595" s="3" t="str">
        <f>IFERROR((INDEX(Returns!$C$2:$C$801, MATCH(B2595, Returns!$B$2:$B$801, 0))), "No")</f>
        <v>No</v>
      </c>
    </row>
    <row r="2596" spans="1:24">
      <c r="A2596" s="1">
        <v>2595</v>
      </c>
      <c r="B2596" t="s">
        <v>7420</v>
      </c>
      <c r="C2596" s="2">
        <v>43598</v>
      </c>
      <c r="D2596" s="2">
        <v>43602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  <c r="V2596" s="3" t="str">
        <f>IF(M2596=People!$B$2, People!$A$2, IF(M2596=People!$B$3, People!$A$3, IF(M2596=People!$B$4, People!$A$4, IF(M2596=People!$B$5, People!$A$5, 0))))</f>
        <v>Kelly Williams</v>
      </c>
      <c r="W2596" s="3" t="str">
        <f>IFERROR(VLOOKUP(Orders!$B2596,Returns!$B:$C,2,0),"No")</f>
        <v>No</v>
      </c>
      <c r="X2596" s="3" t="str">
        <f>IFERROR((INDEX(Returns!$C$2:$C$801, MATCH(B2596, Returns!$B$2:$B$801, 0))), "No")</f>
        <v>No</v>
      </c>
    </row>
    <row r="2597" spans="1:24">
      <c r="A2597" s="1">
        <v>2596</v>
      </c>
      <c r="B2597" t="s">
        <v>7420</v>
      </c>
      <c r="C2597" s="2">
        <v>43598</v>
      </c>
      <c r="D2597" s="2">
        <v>43602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  <c r="V2597" s="3" t="str">
        <f>IF(M2597=People!$B$2, People!$A$2, IF(M2597=People!$B$3, People!$A$3, IF(M2597=People!$B$4, People!$A$4, IF(M2597=People!$B$5, People!$A$5, 0))))</f>
        <v>Kelly Williams</v>
      </c>
      <c r="W2597" s="3" t="str">
        <f>IFERROR(VLOOKUP(Orders!$B2597,Returns!$B:$C,2,0),"No")</f>
        <v>No</v>
      </c>
      <c r="X2597" s="3" t="str">
        <f>IFERROR((INDEX(Returns!$C$2:$C$801, MATCH(B2597, Returns!$B$2:$B$801, 0))), "No")</f>
        <v>No</v>
      </c>
    </row>
    <row r="2598" spans="1:24">
      <c r="A2598" s="1">
        <v>2597</v>
      </c>
      <c r="B2598" t="s">
        <v>7420</v>
      </c>
      <c r="C2598" s="2">
        <v>43598</v>
      </c>
      <c r="D2598" s="2">
        <v>43602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  <c r="V2598" s="3" t="str">
        <f>IF(M2598=People!$B$2, People!$A$2, IF(M2598=People!$B$3, People!$A$3, IF(M2598=People!$B$4, People!$A$4, IF(M2598=People!$B$5, People!$A$5, 0))))</f>
        <v>Kelly Williams</v>
      </c>
      <c r="W2598" s="3" t="str">
        <f>IFERROR(VLOOKUP(Orders!$B2598,Returns!$B:$C,2,0),"No")</f>
        <v>No</v>
      </c>
      <c r="X2598" s="3" t="str">
        <f>IFERROR((INDEX(Returns!$C$2:$C$801, MATCH(B2598, Returns!$B$2:$B$801, 0))), "No")</f>
        <v>No</v>
      </c>
    </row>
    <row r="2599" spans="1:24">
      <c r="A2599" s="1">
        <v>2598</v>
      </c>
      <c r="B2599" t="s">
        <v>7420</v>
      </c>
      <c r="C2599" s="2">
        <v>43598</v>
      </c>
      <c r="D2599" s="2">
        <v>43602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  <c r="V2599" s="3" t="str">
        <f>IF(M2599=People!$B$2, People!$A$2, IF(M2599=People!$B$3, People!$A$3, IF(M2599=People!$B$4, People!$A$4, IF(M2599=People!$B$5, People!$A$5, 0))))</f>
        <v>Kelly Williams</v>
      </c>
      <c r="W2599" s="3" t="str">
        <f>IFERROR(VLOOKUP(Orders!$B2599,Returns!$B:$C,2,0),"No")</f>
        <v>No</v>
      </c>
      <c r="X2599" s="3" t="str">
        <f>IFERROR((INDEX(Returns!$C$2:$C$801, MATCH(B2599, Returns!$B$2:$B$801, 0))), "No")</f>
        <v>No</v>
      </c>
    </row>
    <row r="2600" spans="1:24">
      <c r="A2600" s="1">
        <v>2599</v>
      </c>
      <c r="B2600" t="s">
        <v>7420</v>
      </c>
      <c r="C2600" s="2">
        <v>43598</v>
      </c>
      <c r="D2600" s="2">
        <v>43602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  <c r="V2600" s="3" t="str">
        <f>IF(M2600=People!$B$2, People!$A$2, IF(M2600=People!$B$3, People!$A$3, IF(M2600=People!$B$4, People!$A$4, IF(M2600=People!$B$5, People!$A$5, 0))))</f>
        <v>Kelly Williams</v>
      </c>
      <c r="W2600" s="3" t="str">
        <f>IFERROR(VLOOKUP(Orders!$B2600,Returns!$B:$C,2,0),"No")</f>
        <v>No</v>
      </c>
      <c r="X2600" s="3" t="str">
        <f>IFERROR((INDEX(Returns!$C$2:$C$801, MATCH(B2600, Returns!$B$2:$B$801, 0))), "No")</f>
        <v>No</v>
      </c>
    </row>
    <row r="2601" spans="1:24">
      <c r="A2601" s="1">
        <v>2600</v>
      </c>
      <c r="B2601" t="s">
        <v>7421</v>
      </c>
      <c r="C2601" s="2">
        <v>43578</v>
      </c>
      <c r="D2601" s="2">
        <v>43584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  <c r="V2601" s="3" t="str">
        <f>IF(M2601=People!$B$2, People!$A$2, IF(M2601=People!$B$3, People!$A$3, IF(M2601=People!$B$4, People!$A$4, IF(M2601=People!$B$5, People!$A$5, 0))))</f>
        <v>Chuck Magee</v>
      </c>
      <c r="W2601" s="3" t="str">
        <f>IFERROR(VLOOKUP(Orders!$B2601,Returns!$B:$C,2,0),"No")</f>
        <v>No</v>
      </c>
      <c r="X2601" s="3" t="str">
        <f>IFERROR((INDEX(Returns!$C$2:$C$801, MATCH(B2601, Returns!$B$2:$B$801, 0))), "No")</f>
        <v>No</v>
      </c>
    </row>
    <row r="2602" spans="1:24">
      <c r="A2602" s="1">
        <v>2601</v>
      </c>
      <c r="B2602" t="s">
        <v>7421</v>
      </c>
      <c r="C2602" s="2">
        <v>43578</v>
      </c>
      <c r="D2602" s="2">
        <v>43584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  <c r="V2602" s="3" t="str">
        <f>IF(M2602=People!$B$2, People!$A$2, IF(M2602=People!$B$3, People!$A$3, IF(M2602=People!$B$4, People!$A$4, IF(M2602=People!$B$5, People!$A$5, 0))))</f>
        <v>Chuck Magee</v>
      </c>
      <c r="W2602" s="3" t="str">
        <f>IFERROR(VLOOKUP(Orders!$B2602,Returns!$B:$C,2,0),"No")</f>
        <v>No</v>
      </c>
      <c r="X2602" s="3" t="str">
        <f>IFERROR((INDEX(Returns!$C$2:$C$801, MATCH(B2602, Returns!$B$2:$B$801, 0))), "No")</f>
        <v>No</v>
      </c>
    </row>
    <row r="2603" spans="1:24">
      <c r="A2603" s="1">
        <v>2602</v>
      </c>
      <c r="B2603" t="s">
        <v>7422</v>
      </c>
      <c r="C2603" s="2">
        <v>43255</v>
      </c>
      <c r="D2603" s="2">
        <v>43255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  <c r="V2603" s="3" t="str">
        <f>IF(M2603=People!$B$2, People!$A$2, IF(M2603=People!$B$3, People!$A$3, IF(M2603=People!$B$4, People!$A$4, IF(M2603=People!$B$5, People!$A$5, 0))))</f>
        <v>Chuck Magee</v>
      </c>
      <c r="W2603" s="3" t="str">
        <f>IFERROR(VLOOKUP(Orders!$B2603,Returns!$B:$C,2,0),"No")</f>
        <v>No</v>
      </c>
      <c r="X2603" s="3" t="str">
        <f>IFERROR((INDEX(Returns!$C$2:$C$801, MATCH(B2603, Returns!$B$2:$B$801, 0))), "No")</f>
        <v>No</v>
      </c>
    </row>
    <row r="2604" spans="1:24">
      <c r="A2604" s="1">
        <v>2603</v>
      </c>
      <c r="B2604" t="s">
        <v>7422</v>
      </c>
      <c r="C2604" s="2">
        <v>43255</v>
      </c>
      <c r="D2604" s="2">
        <v>43255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  <c r="V2604" s="3" t="str">
        <f>IF(M2604=People!$B$2, People!$A$2, IF(M2604=People!$B$3, People!$A$3, IF(M2604=People!$B$4, People!$A$4, IF(M2604=People!$B$5, People!$A$5, 0))))</f>
        <v>Chuck Magee</v>
      </c>
      <c r="W2604" s="3" t="str">
        <f>IFERROR(VLOOKUP(Orders!$B2604,Returns!$B:$C,2,0),"No")</f>
        <v>No</v>
      </c>
      <c r="X2604" s="3" t="str">
        <f>IFERROR((INDEX(Returns!$C$2:$C$801, MATCH(B2604, Returns!$B$2:$B$801, 0))), "No")</f>
        <v>No</v>
      </c>
    </row>
    <row r="2605" spans="1:24">
      <c r="A2605" s="1">
        <v>2604</v>
      </c>
      <c r="B2605" t="s">
        <v>7422</v>
      </c>
      <c r="C2605" s="2">
        <v>43255</v>
      </c>
      <c r="D2605" s="2">
        <v>43255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  <c r="V2605" s="3" t="str">
        <f>IF(M2605=People!$B$2, People!$A$2, IF(M2605=People!$B$3, People!$A$3, IF(M2605=People!$B$4, People!$A$4, IF(M2605=People!$B$5, People!$A$5, 0))))</f>
        <v>Chuck Magee</v>
      </c>
      <c r="W2605" s="3" t="str">
        <f>IFERROR(VLOOKUP(Orders!$B2605,Returns!$B:$C,2,0),"No")</f>
        <v>No</v>
      </c>
      <c r="X2605" s="3" t="str">
        <f>IFERROR((INDEX(Returns!$C$2:$C$801, MATCH(B2605, Returns!$B$2:$B$801, 0))), "No")</f>
        <v>No</v>
      </c>
    </row>
    <row r="2606" spans="1:24">
      <c r="A2606" s="1">
        <v>2605</v>
      </c>
      <c r="B2606" t="s">
        <v>7422</v>
      </c>
      <c r="C2606" s="2">
        <v>43255</v>
      </c>
      <c r="D2606" s="2">
        <v>43255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  <c r="V2606" s="3" t="str">
        <f>IF(M2606=People!$B$2, People!$A$2, IF(M2606=People!$B$3, People!$A$3, IF(M2606=People!$B$4, People!$A$4, IF(M2606=People!$B$5, People!$A$5, 0))))</f>
        <v>Chuck Magee</v>
      </c>
      <c r="W2606" s="3" t="str">
        <f>IFERROR(VLOOKUP(Orders!$B2606,Returns!$B:$C,2,0),"No")</f>
        <v>No</v>
      </c>
      <c r="X2606" s="3" t="str">
        <f>IFERROR((INDEX(Returns!$C$2:$C$801, MATCH(B2606, Returns!$B$2:$B$801, 0))), "No")</f>
        <v>No</v>
      </c>
    </row>
    <row r="2607" spans="1:24">
      <c r="A2607" s="1">
        <v>2606</v>
      </c>
      <c r="B2607" t="s">
        <v>7423</v>
      </c>
      <c r="C2607" s="2">
        <v>42720</v>
      </c>
      <c r="D2607" s="2">
        <v>42725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  <c r="V2607" s="3" t="str">
        <f>IF(M2607=People!$B$2, People!$A$2, IF(M2607=People!$B$3, People!$A$3, IF(M2607=People!$B$4, People!$A$4, IF(M2607=People!$B$5, People!$A$5, 0))))</f>
        <v>Cassandra Brandow</v>
      </c>
      <c r="W2607" s="3" t="str">
        <f>IFERROR(VLOOKUP(Orders!$B2607,Returns!$B:$C,2,0),"No")</f>
        <v>No</v>
      </c>
      <c r="X2607" s="3" t="str">
        <f>IFERROR((INDEX(Returns!$C$2:$C$801, MATCH(B2607, Returns!$B$2:$B$801, 0))), "No")</f>
        <v>No</v>
      </c>
    </row>
    <row r="2608" spans="1:24">
      <c r="A2608" s="1">
        <v>2607</v>
      </c>
      <c r="B2608" t="s">
        <v>7424</v>
      </c>
      <c r="C2608" s="2">
        <v>43163</v>
      </c>
      <c r="D2608" s="2">
        <v>43169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  <c r="V2608" s="3" t="str">
        <f>IF(M2608=People!$B$2, People!$A$2, IF(M2608=People!$B$3, People!$A$3, IF(M2608=People!$B$4, People!$A$4, IF(M2608=People!$B$5, People!$A$5, 0))))</f>
        <v>Anna Andreadi</v>
      </c>
      <c r="W2608" s="3" t="str">
        <f>IFERROR(VLOOKUP(Orders!$B2608,Returns!$B:$C,2,0),"No")</f>
        <v>No</v>
      </c>
      <c r="X2608" s="3" t="str">
        <f>IFERROR((INDEX(Returns!$C$2:$C$801, MATCH(B2608, Returns!$B$2:$B$801, 0))), "No")</f>
        <v>No</v>
      </c>
    </row>
    <row r="2609" spans="1:24">
      <c r="A2609" s="1">
        <v>2608</v>
      </c>
      <c r="B2609" t="s">
        <v>7425</v>
      </c>
      <c r="C2609" s="2">
        <v>42699</v>
      </c>
      <c r="D2609" s="2">
        <v>42704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  <c r="V2609" s="3" t="str">
        <f>IF(M2609=People!$B$2, People!$A$2, IF(M2609=People!$B$3, People!$A$3, IF(M2609=People!$B$4, People!$A$4, IF(M2609=People!$B$5, People!$A$5, 0))))</f>
        <v>Kelly Williams</v>
      </c>
      <c r="W2609" s="3" t="str">
        <f>IFERROR(VLOOKUP(Orders!$B2609,Returns!$B:$C,2,0),"No")</f>
        <v>No</v>
      </c>
      <c r="X2609" s="3" t="str">
        <f>IFERROR((INDEX(Returns!$C$2:$C$801, MATCH(B2609, Returns!$B$2:$B$801, 0))), "No")</f>
        <v>No</v>
      </c>
    </row>
    <row r="2610" spans="1:24">
      <c r="A2610" s="1">
        <v>2609</v>
      </c>
      <c r="B2610" t="s">
        <v>7425</v>
      </c>
      <c r="C2610" s="2">
        <v>42699</v>
      </c>
      <c r="D2610" s="2">
        <v>42704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  <c r="V2610" s="3" t="str">
        <f>IF(M2610=People!$B$2, People!$A$2, IF(M2610=People!$B$3, People!$A$3, IF(M2610=People!$B$4, People!$A$4, IF(M2610=People!$B$5, People!$A$5, 0))))</f>
        <v>Kelly Williams</v>
      </c>
      <c r="W2610" s="3" t="str">
        <f>IFERROR(VLOOKUP(Orders!$B2610,Returns!$B:$C,2,0),"No")</f>
        <v>No</v>
      </c>
      <c r="X2610" s="3" t="str">
        <f>IFERROR((INDEX(Returns!$C$2:$C$801, MATCH(B2610, Returns!$B$2:$B$801, 0))), "No")</f>
        <v>No</v>
      </c>
    </row>
    <row r="2611" spans="1:24">
      <c r="A2611" s="1">
        <v>2610</v>
      </c>
      <c r="B2611" t="s">
        <v>7425</v>
      </c>
      <c r="C2611" s="2">
        <v>42699</v>
      </c>
      <c r="D2611" s="2">
        <v>42704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  <c r="V2611" s="3" t="str">
        <f>IF(M2611=People!$B$2, People!$A$2, IF(M2611=People!$B$3, People!$A$3, IF(M2611=People!$B$4, People!$A$4, IF(M2611=People!$B$5, People!$A$5, 0))))</f>
        <v>Kelly Williams</v>
      </c>
      <c r="W2611" s="3" t="str">
        <f>IFERROR(VLOOKUP(Orders!$B2611,Returns!$B:$C,2,0),"No")</f>
        <v>No</v>
      </c>
      <c r="X2611" s="3" t="str">
        <f>IFERROR((INDEX(Returns!$C$2:$C$801, MATCH(B2611, Returns!$B$2:$B$801, 0))), "No")</f>
        <v>No</v>
      </c>
    </row>
    <row r="2612" spans="1:24">
      <c r="A2612" s="1">
        <v>2611</v>
      </c>
      <c r="B2612" t="s">
        <v>7425</v>
      </c>
      <c r="C2612" s="2">
        <v>42699</v>
      </c>
      <c r="D2612" s="2">
        <v>42704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3" t="str">
        <f>IF(M2612=People!$B$2, People!$A$2, IF(M2612=People!$B$3, People!$A$3, IF(M2612=People!$B$4, People!$A$4, IF(M2612=People!$B$5, People!$A$5, 0))))</f>
        <v>Kelly Williams</v>
      </c>
      <c r="W2612" s="3" t="str">
        <f>IFERROR(VLOOKUP(Orders!$B2612,Returns!$B:$C,2,0),"No")</f>
        <v>No</v>
      </c>
      <c r="X2612" s="3" t="str">
        <f>IFERROR((INDEX(Returns!$C$2:$C$801, MATCH(B2612, Returns!$B$2:$B$801, 0))), "No")</f>
        <v>No</v>
      </c>
    </row>
    <row r="2613" spans="1:24">
      <c r="A2613" s="1">
        <v>2612</v>
      </c>
      <c r="B2613" t="s">
        <v>7425</v>
      </c>
      <c r="C2613" s="2">
        <v>42699</v>
      </c>
      <c r="D2613" s="2">
        <v>42704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  <c r="V2613" s="3" t="str">
        <f>IF(M2613=People!$B$2, People!$A$2, IF(M2613=People!$B$3, People!$A$3, IF(M2613=People!$B$4, People!$A$4, IF(M2613=People!$B$5, People!$A$5, 0))))</f>
        <v>Kelly Williams</v>
      </c>
      <c r="W2613" s="3" t="str">
        <f>IFERROR(VLOOKUP(Orders!$B2613,Returns!$B:$C,2,0),"No")</f>
        <v>No</v>
      </c>
      <c r="X2613" s="3" t="str">
        <f>IFERROR((INDEX(Returns!$C$2:$C$801, MATCH(B2613, Returns!$B$2:$B$801, 0))), "No")</f>
        <v>No</v>
      </c>
    </row>
    <row r="2614" spans="1:24">
      <c r="A2614" s="1">
        <v>2613</v>
      </c>
      <c r="B2614" t="s">
        <v>7425</v>
      </c>
      <c r="C2614" s="2">
        <v>42699</v>
      </c>
      <c r="D2614" s="2">
        <v>42704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  <c r="V2614" s="3" t="str">
        <f>IF(M2614=People!$B$2, People!$A$2, IF(M2614=People!$B$3, People!$A$3, IF(M2614=People!$B$4, People!$A$4, IF(M2614=People!$B$5, People!$A$5, 0))))</f>
        <v>Kelly Williams</v>
      </c>
      <c r="W2614" s="3" t="str">
        <f>IFERROR(VLOOKUP(Orders!$B2614,Returns!$B:$C,2,0),"No")</f>
        <v>No</v>
      </c>
      <c r="X2614" s="3" t="str">
        <f>IFERROR((INDEX(Returns!$C$2:$C$801, MATCH(B2614, Returns!$B$2:$B$801, 0))), "No")</f>
        <v>No</v>
      </c>
    </row>
    <row r="2615" spans="1:24">
      <c r="A2615" s="1">
        <v>2614</v>
      </c>
      <c r="B2615" t="s">
        <v>7426</v>
      </c>
      <c r="C2615" s="2">
        <v>43218</v>
      </c>
      <c r="D2615" s="2">
        <v>43225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  <c r="V2615" s="3" t="str">
        <f>IF(M2615=People!$B$2, People!$A$2, IF(M2615=People!$B$3, People!$A$3, IF(M2615=People!$B$4, People!$A$4, IF(M2615=People!$B$5, People!$A$5, 0))))</f>
        <v>Anna Andreadi</v>
      </c>
      <c r="W2615" s="3" t="str">
        <f>IFERROR(VLOOKUP(Orders!$B2615,Returns!$B:$C,2,0),"No")</f>
        <v>No</v>
      </c>
      <c r="X2615" s="3" t="str">
        <f>IFERROR((INDEX(Returns!$C$2:$C$801, MATCH(B2615, Returns!$B$2:$B$801, 0))), "No")</f>
        <v>No</v>
      </c>
    </row>
    <row r="2616" spans="1:24">
      <c r="A2616" s="1">
        <v>2615</v>
      </c>
      <c r="B2616" t="s">
        <v>7427</v>
      </c>
      <c r="C2616" s="2">
        <v>42486</v>
      </c>
      <c r="D2616" s="2">
        <v>42493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  <c r="V2616" s="3" t="str">
        <f>IF(M2616=People!$B$2, People!$A$2, IF(M2616=People!$B$3, People!$A$3, IF(M2616=People!$B$4, People!$A$4, IF(M2616=People!$B$5, People!$A$5, 0))))</f>
        <v>Anna Andreadi</v>
      </c>
      <c r="W2616" s="3" t="str">
        <f>IFERROR(VLOOKUP(Orders!$B2616,Returns!$B:$C,2,0),"No")</f>
        <v>No</v>
      </c>
      <c r="X2616" s="3" t="str">
        <f>IFERROR((INDEX(Returns!$C$2:$C$801, MATCH(B2616, Returns!$B$2:$B$801, 0))), "No")</f>
        <v>No</v>
      </c>
    </row>
    <row r="2617" spans="1:24">
      <c r="A2617" s="1">
        <v>2616</v>
      </c>
      <c r="B2617" t="s">
        <v>7427</v>
      </c>
      <c r="C2617" s="2">
        <v>42486</v>
      </c>
      <c r="D2617" s="2">
        <v>42493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  <c r="V2617" s="3" t="str">
        <f>IF(M2617=People!$B$2, People!$A$2, IF(M2617=People!$B$3, People!$A$3, IF(M2617=People!$B$4, People!$A$4, IF(M2617=People!$B$5, People!$A$5, 0))))</f>
        <v>Anna Andreadi</v>
      </c>
      <c r="W2617" s="3" t="str">
        <f>IFERROR(VLOOKUP(Orders!$B2617,Returns!$B:$C,2,0),"No")</f>
        <v>No</v>
      </c>
      <c r="X2617" s="3" t="str">
        <f>IFERROR((INDEX(Returns!$C$2:$C$801, MATCH(B2617, Returns!$B$2:$B$801, 0))), "No")</f>
        <v>No</v>
      </c>
    </row>
    <row r="2618" spans="1:24">
      <c r="A2618" s="1">
        <v>2617</v>
      </c>
      <c r="B2618" t="s">
        <v>7428</v>
      </c>
      <c r="C2618" s="2">
        <v>43556</v>
      </c>
      <c r="D2618" s="2">
        <v>43560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  <c r="V2618" s="3" t="str">
        <f>IF(M2618=People!$B$2, People!$A$2, IF(M2618=People!$B$3, People!$A$3, IF(M2618=People!$B$4, People!$A$4, IF(M2618=People!$B$5, People!$A$5, 0))))</f>
        <v>Anna Andreadi</v>
      </c>
      <c r="W2618" s="3" t="str">
        <f>IFERROR(VLOOKUP(Orders!$B2618,Returns!$B:$C,2,0),"No")</f>
        <v>No</v>
      </c>
      <c r="X2618" s="3" t="str">
        <f>IFERROR((INDEX(Returns!$C$2:$C$801, MATCH(B2618, Returns!$B$2:$B$801, 0))), "No")</f>
        <v>No</v>
      </c>
    </row>
    <row r="2619" spans="1:24">
      <c r="A2619" s="1">
        <v>2618</v>
      </c>
      <c r="B2619" t="s">
        <v>7428</v>
      </c>
      <c r="C2619" s="2">
        <v>43556</v>
      </c>
      <c r="D2619" s="2">
        <v>43560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  <c r="V2619" s="3" t="str">
        <f>IF(M2619=People!$B$2, People!$A$2, IF(M2619=People!$B$3, People!$A$3, IF(M2619=People!$B$4, People!$A$4, IF(M2619=People!$B$5, People!$A$5, 0))))</f>
        <v>Anna Andreadi</v>
      </c>
      <c r="W2619" s="3" t="str">
        <f>IFERROR(VLOOKUP(Orders!$B2619,Returns!$B:$C,2,0),"No")</f>
        <v>No</v>
      </c>
      <c r="X2619" s="3" t="str">
        <f>IFERROR((INDEX(Returns!$C$2:$C$801, MATCH(B2619, Returns!$B$2:$B$801, 0))), "No")</f>
        <v>No</v>
      </c>
    </row>
    <row r="2620" spans="1:24">
      <c r="A2620" s="1">
        <v>2619</v>
      </c>
      <c r="B2620" t="s">
        <v>7429</v>
      </c>
      <c r="C2620" s="2">
        <v>43821</v>
      </c>
      <c r="D2620" s="2">
        <v>43825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  <c r="V2620" s="3" t="str">
        <f>IF(M2620=People!$B$2, People!$A$2, IF(M2620=People!$B$3, People!$A$3, IF(M2620=People!$B$4, People!$A$4, IF(M2620=People!$B$5, People!$A$5, 0))))</f>
        <v>Anna Andreadi</v>
      </c>
      <c r="W2620" s="3" t="str">
        <f>IFERROR(VLOOKUP(Orders!$B2620,Returns!$B:$C,2,0),"No")</f>
        <v>No</v>
      </c>
      <c r="X2620" s="3" t="str">
        <f>IFERROR((INDEX(Returns!$C$2:$C$801, MATCH(B2620, Returns!$B$2:$B$801, 0))), "No")</f>
        <v>No</v>
      </c>
    </row>
    <row r="2621" spans="1:24">
      <c r="A2621" s="1">
        <v>2620</v>
      </c>
      <c r="B2621" t="s">
        <v>7429</v>
      </c>
      <c r="C2621" s="2">
        <v>43821</v>
      </c>
      <c r="D2621" s="2">
        <v>43825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  <c r="V2621" s="3" t="str">
        <f>IF(M2621=People!$B$2, People!$A$2, IF(M2621=People!$B$3, People!$A$3, IF(M2621=People!$B$4, People!$A$4, IF(M2621=People!$B$5, People!$A$5, 0))))</f>
        <v>Anna Andreadi</v>
      </c>
      <c r="W2621" s="3" t="str">
        <f>IFERROR(VLOOKUP(Orders!$B2621,Returns!$B:$C,2,0),"No")</f>
        <v>No</v>
      </c>
      <c r="X2621" s="3" t="str">
        <f>IFERROR((INDEX(Returns!$C$2:$C$801, MATCH(B2621, Returns!$B$2:$B$801, 0))), "No")</f>
        <v>No</v>
      </c>
    </row>
    <row r="2622" spans="1:24">
      <c r="A2622" s="1">
        <v>2621</v>
      </c>
      <c r="B2622" t="s">
        <v>7429</v>
      </c>
      <c r="C2622" s="2">
        <v>43821</v>
      </c>
      <c r="D2622" s="2">
        <v>43825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  <c r="V2622" s="3" t="str">
        <f>IF(M2622=People!$B$2, People!$A$2, IF(M2622=People!$B$3, People!$A$3, IF(M2622=People!$B$4, People!$A$4, IF(M2622=People!$B$5, People!$A$5, 0))))</f>
        <v>Anna Andreadi</v>
      </c>
      <c r="W2622" s="3" t="str">
        <f>IFERROR(VLOOKUP(Orders!$B2622,Returns!$B:$C,2,0),"No")</f>
        <v>No</v>
      </c>
      <c r="X2622" s="3" t="str">
        <f>IFERROR((INDEX(Returns!$C$2:$C$801, MATCH(B2622, Returns!$B$2:$B$801, 0))), "No")</f>
        <v>No</v>
      </c>
    </row>
    <row r="2623" spans="1:24">
      <c r="A2623" s="1">
        <v>2622</v>
      </c>
      <c r="B2623" t="s">
        <v>7429</v>
      </c>
      <c r="C2623" s="2">
        <v>43821</v>
      </c>
      <c r="D2623" s="2">
        <v>43825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  <c r="V2623" s="3" t="str">
        <f>IF(M2623=People!$B$2, People!$A$2, IF(M2623=People!$B$3, People!$A$3, IF(M2623=People!$B$4, People!$A$4, IF(M2623=People!$B$5, People!$A$5, 0))))</f>
        <v>Anna Andreadi</v>
      </c>
      <c r="W2623" s="3" t="str">
        <f>IFERROR(VLOOKUP(Orders!$B2623,Returns!$B:$C,2,0),"No")</f>
        <v>No</v>
      </c>
      <c r="X2623" s="3" t="str">
        <f>IFERROR((INDEX(Returns!$C$2:$C$801, MATCH(B2623, Returns!$B$2:$B$801, 0))), "No")</f>
        <v>No</v>
      </c>
    </row>
    <row r="2624" spans="1:24">
      <c r="A2624" s="1">
        <v>2623</v>
      </c>
      <c r="B2624" t="s">
        <v>5976</v>
      </c>
      <c r="C2624" s="2">
        <v>42707</v>
      </c>
      <c r="D2624" s="2">
        <v>42710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  <c r="V2624" s="3" t="str">
        <f>IF(M2624=People!$B$2, People!$A$2, IF(M2624=People!$B$3, People!$A$3, IF(M2624=People!$B$4, People!$A$4, IF(M2624=People!$B$5, People!$A$5, 0))))</f>
        <v>Kelly Williams</v>
      </c>
      <c r="W2624" s="3" t="str">
        <f>IFERROR(VLOOKUP(Orders!$B2624,Returns!$B:$C,2,0),"No")</f>
        <v>Yes</v>
      </c>
      <c r="X2624" s="3" t="str">
        <f>IFERROR((INDEX(Returns!$C$2:$C$801, MATCH(B2624, Returns!$B$2:$B$801, 0))), "No")</f>
        <v>Yes</v>
      </c>
    </row>
    <row r="2625" spans="1:24">
      <c r="A2625" s="1">
        <v>2624</v>
      </c>
      <c r="B2625" t="s">
        <v>7430</v>
      </c>
      <c r="C2625" s="2">
        <v>43760</v>
      </c>
      <c r="D2625" s="2">
        <v>43762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  <c r="V2625" s="3" t="str">
        <f>IF(M2625=People!$B$2, People!$A$2, IF(M2625=People!$B$3, People!$A$3, IF(M2625=People!$B$4, People!$A$4, IF(M2625=People!$B$5, People!$A$5, 0))))</f>
        <v>Chuck Magee</v>
      </c>
      <c r="W2625" s="3" t="str">
        <f>IFERROR(VLOOKUP(Orders!$B2625,Returns!$B:$C,2,0),"No")</f>
        <v>No</v>
      </c>
      <c r="X2625" s="3" t="str">
        <f>IFERROR((INDEX(Returns!$C$2:$C$801, MATCH(B2625, Returns!$B$2:$B$801, 0))), "No")</f>
        <v>No</v>
      </c>
    </row>
    <row r="2626" spans="1:24">
      <c r="A2626" s="1">
        <v>2625</v>
      </c>
      <c r="B2626" t="s">
        <v>7430</v>
      </c>
      <c r="C2626" s="2">
        <v>43760</v>
      </c>
      <c r="D2626" s="2">
        <v>43762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  <c r="V2626" s="3" t="str">
        <f>IF(M2626=People!$B$2, People!$A$2, IF(M2626=People!$B$3, People!$A$3, IF(M2626=People!$B$4, People!$A$4, IF(M2626=People!$B$5, People!$A$5, 0))))</f>
        <v>Chuck Magee</v>
      </c>
      <c r="W2626" s="3" t="str">
        <f>IFERROR(VLOOKUP(Orders!$B2626,Returns!$B:$C,2,0),"No")</f>
        <v>No</v>
      </c>
      <c r="X2626" s="3" t="str">
        <f>IFERROR((INDEX(Returns!$C$2:$C$801, MATCH(B2626, Returns!$B$2:$B$801, 0))), "No")</f>
        <v>No</v>
      </c>
    </row>
    <row r="2627" spans="1:24">
      <c r="A2627" s="1">
        <v>2626</v>
      </c>
      <c r="B2627" t="s">
        <v>7430</v>
      </c>
      <c r="C2627" s="2">
        <v>43760</v>
      </c>
      <c r="D2627" s="2">
        <v>43762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  <c r="V2627" s="3" t="str">
        <f>IF(M2627=People!$B$2, People!$A$2, IF(M2627=People!$B$3, People!$A$3, IF(M2627=People!$B$4, People!$A$4, IF(M2627=People!$B$5, People!$A$5, 0))))</f>
        <v>Chuck Magee</v>
      </c>
      <c r="W2627" s="3" t="str">
        <f>IFERROR(VLOOKUP(Orders!$B2627,Returns!$B:$C,2,0),"No")</f>
        <v>No</v>
      </c>
      <c r="X2627" s="3" t="str">
        <f>IFERROR((INDEX(Returns!$C$2:$C$801, MATCH(B2627, Returns!$B$2:$B$801, 0))), "No")</f>
        <v>No</v>
      </c>
    </row>
    <row r="2628" spans="1:24">
      <c r="A2628" s="1">
        <v>2627</v>
      </c>
      <c r="B2628" t="s">
        <v>7430</v>
      </c>
      <c r="C2628" s="2">
        <v>43760</v>
      </c>
      <c r="D2628" s="2">
        <v>43762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  <c r="V2628" s="3" t="str">
        <f>IF(M2628=People!$B$2, People!$A$2, IF(M2628=People!$B$3, People!$A$3, IF(M2628=People!$B$4, People!$A$4, IF(M2628=People!$B$5, People!$A$5, 0))))</f>
        <v>Chuck Magee</v>
      </c>
      <c r="W2628" s="3" t="str">
        <f>IFERROR(VLOOKUP(Orders!$B2628,Returns!$B:$C,2,0),"No")</f>
        <v>No</v>
      </c>
      <c r="X2628" s="3" t="str">
        <f>IFERROR((INDEX(Returns!$C$2:$C$801, MATCH(B2628, Returns!$B$2:$B$801, 0))), "No")</f>
        <v>No</v>
      </c>
    </row>
    <row r="2629" spans="1:24">
      <c r="A2629" s="1">
        <v>2628</v>
      </c>
      <c r="B2629" t="s">
        <v>7431</v>
      </c>
      <c r="C2629" s="2">
        <v>43782</v>
      </c>
      <c r="D2629" s="2">
        <v>43784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  <c r="V2629" s="3" t="str">
        <f>IF(M2629=People!$B$2, People!$A$2, IF(M2629=People!$B$3, People!$A$3, IF(M2629=People!$B$4, People!$A$4, IF(M2629=People!$B$5, People!$A$5, 0))))</f>
        <v>Chuck Magee</v>
      </c>
      <c r="W2629" s="3" t="str">
        <f>IFERROR(VLOOKUP(Orders!$B2629,Returns!$B:$C,2,0),"No")</f>
        <v>No</v>
      </c>
      <c r="X2629" s="3" t="str">
        <f>IFERROR((INDEX(Returns!$C$2:$C$801, MATCH(B2629, Returns!$B$2:$B$801, 0))), "No")</f>
        <v>No</v>
      </c>
    </row>
    <row r="2630" spans="1:24">
      <c r="A2630" s="1">
        <v>2629</v>
      </c>
      <c r="B2630" t="s">
        <v>7431</v>
      </c>
      <c r="C2630" s="2">
        <v>43782</v>
      </c>
      <c r="D2630" s="2">
        <v>43784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  <c r="V2630" s="3" t="str">
        <f>IF(M2630=People!$B$2, People!$A$2, IF(M2630=People!$B$3, People!$A$3, IF(M2630=People!$B$4, People!$A$4, IF(M2630=People!$B$5, People!$A$5, 0))))</f>
        <v>Chuck Magee</v>
      </c>
      <c r="W2630" s="3" t="str">
        <f>IFERROR(VLOOKUP(Orders!$B2630,Returns!$B:$C,2,0),"No")</f>
        <v>No</v>
      </c>
      <c r="X2630" s="3" t="str">
        <f>IFERROR((INDEX(Returns!$C$2:$C$801, MATCH(B2630, Returns!$B$2:$B$801, 0))), "No")</f>
        <v>No</v>
      </c>
    </row>
    <row r="2631" spans="1:24">
      <c r="A2631" s="1">
        <v>2630</v>
      </c>
      <c r="B2631" t="s">
        <v>7431</v>
      </c>
      <c r="C2631" s="2">
        <v>43782</v>
      </c>
      <c r="D2631" s="2">
        <v>43784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  <c r="V2631" s="3" t="str">
        <f>IF(M2631=People!$B$2, People!$A$2, IF(M2631=People!$B$3, People!$A$3, IF(M2631=People!$B$4, People!$A$4, IF(M2631=People!$B$5, People!$A$5, 0))))</f>
        <v>Chuck Magee</v>
      </c>
      <c r="W2631" s="3" t="str">
        <f>IFERROR(VLOOKUP(Orders!$B2631,Returns!$B:$C,2,0),"No")</f>
        <v>No</v>
      </c>
      <c r="X2631" s="3" t="str">
        <f>IFERROR((INDEX(Returns!$C$2:$C$801, MATCH(B2631, Returns!$B$2:$B$801, 0))), "No")</f>
        <v>No</v>
      </c>
    </row>
    <row r="2632" spans="1:24">
      <c r="A2632" s="1">
        <v>2631</v>
      </c>
      <c r="B2632" t="s">
        <v>7432</v>
      </c>
      <c r="C2632" s="2">
        <v>42988</v>
      </c>
      <c r="D2632" s="2">
        <v>42993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  <c r="V2632" s="3" t="str">
        <f>IF(M2632=People!$B$2, People!$A$2, IF(M2632=People!$B$3, People!$A$3, IF(M2632=People!$B$4, People!$A$4, IF(M2632=People!$B$5, People!$A$5, 0))))</f>
        <v>Kelly Williams</v>
      </c>
      <c r="W2632" s="3" t="str">
        <f>IFERROR(VLOOKUP(Orders!$B2632,Returns!$B:$C,2,0),"No")</f>
        <v>No</v>
      </c>
      <c r="X2632" s="3" t="str">
        <f>IFERROR((INDEX(Returns!$C$2:$C$801, MATCH(B2632, Returns!$B$2:$B$801, 0))), "No")</f>
        <v>No</v>
      </c>
    </row>
    <row r="2633" spans="1:24">
      <c r="A2633" s="1">
        <v>2632</v>
      </c>
      <c r="B2633" t="s">
        <v>7433</v>
      </c>
      <c r="C2633" s="2">
        <v>43600</v>
      </c>
      <c r="D2633" s="2">
        <v>43605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  <c r="V2633" s="3" t="str">
        <f>IF(M2633=People!$B$2, People!$A$2, IF(M2633=People!$B$3, People!$A$3, IF(M2633=People!$B$4, People!$A$4, IF(M2633=People!$B$5, People!$A$5, 0))))</f>
        <v>Anna Andreadi</v>
      </c>
      <c r="W2633" s="3" t="str">
        <f>IFERROR(VLOOKUP(Orders!$B2633,Returns!$B:$C,2,0),"No")</f>
        <v>No</v>
      </c>
      <c r="X2633" s="3" t="str">
        <f>IFERROR((INDEX(Returns!$C$2:$C$801, MATCH(B2633, Returns!$B$2:$B$801, 0))), "No")</f>
        <v>No</v>
      </c>
    </row>
    <row r="2634" spans="1:24">
      <c r="A2634" s="1">
        <v>2633</v>
      </c>
      <c r="B2634" t="s">
        <v>7433</v>
      </c>
      <c r="C2634" s="2">
        <v>43600</v>
      </c>
      <c r="D2634" s="2">
        <v>43605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  <c r="V2634" s="3" t="str">
        <f>IF(M2634=People!$B$2, People!$A$2, IF(M2634=People!$B$3, People!$A$3, IF(M2634=People!$B$4, People!$A$4, IF(M2634=People!$B$5, People!$A$5, 0))))</f>
        <v>Anna Andreadi</v>
      </c>
      <c r="W2634" s="3" t="str">
        <f>IFERROR(VLOOKUP(Orders!$B2634,Returns!$B:$C,2,0),"No")</f>
        <v>No</v>
      </c>
      <c r="X2634" s="3" t="str">
        <f>IFERROR((INDEX(Returns!$C$2:$C$801, MATCH(B2634, Returns!$B$2:$B$801, 0))), "No")</f>
        <v>No</v>
      </c>
    </row>
    <row r="2635" spans="1:24">
      <c r="A2635" s="1">
        <v>2634</v>
      </c>
      <c r="B2635" t="s">
        <v>7433</v>
      </c>
      <c r="C2635" s="2">
        <v>43600</v>
      </c>
      <c r="D2635" s="2">
        <v>43605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  <c r="V2635" s="3" t="str">
        <f>IF(M2635=People!$B$2, People!$A$2, IF(M2635=People!$B$3, People!$A$3, IF(M2635=People!$B$4, People!$A$4, IF(M2635=People!$B$5, People!$A$5, 0))))</f>
        <v>Anna Andreadi</v>
      </c>
      <c r="W2635" s="3" t="str">
        <f>IFERROR(VLOOKUP(Orders!$B2635,Returns!$B:$C,2,0),"No")</f>
        <v>No</v>
      </c>
      <c r="X2635" s="3" t="str">
        <f>IFERROR((INDEX(Returns!$C$2:$C$801, MATCH(B2635, Returns!$B$2:$B$801, 0))), "No")</f>
        <v>No</v>
      </c>
    </row>
    <row r="2636" spans="1:24">
      <c r="A2636" s="1">
        <v>2635</v>
      </c>
      <c r="B2636" t="s">
        <v>7434</v>
      </c>
      <c r="C2636" s="2">
        <v>42921</v>
      </c>
      <c r="D2636" s="2">
        <v>42926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  <c r="V2636" s="3" t="str">
        <f>IF(M2636=People!$B$2, People!$A$2, IF(M2636=People!$B$3, People!$A$3, IF(M2636=People!$B$4, People!$A$4, IF(M2636=People!$B$5, People!$A$5, 0))))</f>
        <v>Cassandra Brandow</v>
      </c>
      <c r="W2636" s="3" t="str">
        <f>IFERROR(VLOOKUP(Orders!$B2636,Returns!$B:$C,2,0),"No")</f>
        <v>No</v>
      </c>
      <c r="X2636" s="3" t="str">
        <f>IFERROR((INDEX(Returns!$C$2:$C$801, MATCH(B2636, Returns!$B$2:$B$801, 0))), "No")</f>
        <v>No</v>
      </c>
    </row>
    <row r="2637" spans="1:24">
      <c r="A2637" s="1">
        <v>2636</v>
      </c>
      <c r="B2637" t="s">
        <v>7434</v>
      </c>
      <c r="C2637" s="2">
        <v>42921</v>
      </c>
      <c r="D2637" s="2">
        <v>42926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  <c r="V2637" s="3" t="str">
        <f>IF(M2637=People!$B$2, People!$A$2, IF(M2637=People!$B$3, People!$A$3, IF(M2637=People!$B$4, People!$A$4, IF(M2637=People!$B$5, People!$A$5, 0))))</f>
        <v>Cassandra Brandow</v>
      </c>
      <c r="W2637" s="3" t="str">
        <f>IFERROR(VLOOKUP(Orders!$B2637,Returns!$B:$C,2,0),"No")</f>
        <v>No</v>
      </c>
      <c r="X2637" s="3" t="str">
        <f>IFERROR((INDEX(Returns!$C$2:$C$801, MATCH(B2637, Returns!$B$2:$B$801, 0))), "No")</f>
        <v>No</v>
      </c>
    </row>
    <row r="2638" spans="1:24">
      <c r="A2638" s="1">
        <v>2637</v>
      </c>
      <c r="B2638" t="s">
        <v>7435</v>
      </c>
      <c r="C2638" s="2">
        <v>42962</v>
      </c>
      <c r="D2638" s="2">
        <v>42966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  <c r="V2638" s="3" t="str">
        <f>IF(M2638=People!$B$2, People!$A$2, IF(M2638=People!$B$3, People!$A$3, IF(M2638=People!$B$4, People!$A$4, IF(M2638=People!$B$5, People!$A$5, 0))))</f>
        <v>Anna Andreadi</v>
      </c>
      <c r="W2638" s="3" t="str">
        <f>IFERROR(VLOOKUP(Orders!$B2638,Returns!$B:$C,2,0),"No")</f>
        <v>No</v>
      </c>
      <c r="X2638" s="3" t="str">
        <f>IFERROR((INDEX(Returns!$C$2:$C$801, MATCH(B2638, Returns!$B$2:$B$801, 0))), "No")</f>
        <v>No</v>
      </c>
    </row>
    <row r="2639" spans="1:24">
      <c r="A2639" s="1">
        <v>2638</v>
      </c>
      <c r="B2639" t="s">
        <v>7436</v>
      </c>
      <c r="C2639" s="2">
        <v>43628</v>
      </c>
      <c r="D2639" s="2">
        <v>43634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  <c r="V2639" s="3" t="str">
        <f>IF(M2639=People!$B$2, People!$A$2, IF(M2639=People!$B$3, People!$A$3, IF(M2639=People!$B$4, People!$A$4, IF(M2639=People!$B$5, People!$A$5, 0))))</f>
        <v>Chuck Magee</v>
      </c>
      <c r="W2639" s="3" t="str">
        <f>IFERROR(VLOOKUP(Orders!$B2639,Returns!$B:$C,2,0),"No")</f>
        <v>No</v>
      </c>
      <c r="X2639" s="3" t="str">
        <f>IFERROR((INDEX(Returns!$C$2:$C$801, MATCH(B2639, Returns!$B$2:$B$801, 0))), "No")</f>
        <v>No</v>
      </c>
    </row>
    <row r="2640" spans="1:24">
      <c r="A2640" s="1">
        <v>2639</v>
      </c>
      <c r="B2640" t="s">
        <v>7436</v>
      </c>
      <c r="C2640" s="2">
        <v>43628</v>
      </c>
      <c r="D2640" s="2">
        <v>43634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  <c r="V2640" s="3" t="str">
        <f>IF(M2640=People!$B$2, People!$A$2, IF(M2640=People!$B$3, People!$A$3, IF(M2640=People!$B$4, People!$A$4, IF(M2640=People!$B$5, People!$A$5, 0))))</f>
        <v>Chuck Magee</v>
      </c>
      <c r="W2640" s="3" t="str">
        <f>IFERROR(VLOOKUP(Orders!$B2640,Returns!$B:$C,2,0),"No")</f>
        <v>No</v>
      </c>
      <c r="X2640" s="3" t="str">
        <f>IFERROR((INDEX(Returns!$C$2:$C$801, MATCH(B2640, Returns!$B$2:$B$801, 0))), "No")</f>
        <v>No</v>
      </c>
    </row>
    <row r="2641" spans="1:24">
      <c r="A2641" s="1">
        <v>2640</v>
      </c>
      <c r="B2641" t="s">
        <v>7436</v>
      </c>
      <c r="C2641" s="2">
        <v>43628</v>
      </c>
      <c r="D2641" s="2">
        <v>43634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  <c r="V2641" s="3" t="str">
        <f>IF(M2641=People!$B$2, People!$A$2, IF(M2641=People!$B$3, People!$A$3, IF(M2641=People!$B$4, People!$A$4, IF(M2641=People!$B$5, People!$A$5, 0))))</f>
        <v>Chuck Magee</v>
      </c>
      <c r="W2641" s="3" t="str">
        <f>IFERROR(VLOOKUP(Orders!$B2641,Returns!$B:$C,2,0),"No")</f>
        <v>No</v>
      </c>
      <c r="X2641" s="3" t="str">
        <f>IFERROR((INDEX(Returns!$C$2:$C$801, MATCH(B2641, Returns!$B$2:$B$801, 0))), "No")</f>
        <v>No</v>
      </c>
    </row>
    <row r="2642" spans="1:24">
      <c r="A2642" s="1">
        <v>2641</v>
      </c>
      <c r="B2642" t="s">
        <v>7436</v>
      </c>
      <c r="C2642" s="2">
        <v>43628</v>
      </c>
      <c r="D2642" s="2">
        <v>43634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  <c r="V2642" s="3" t="str">
        <f>IF(M2642=People!$B$2, People!$A$2, IF(M2642=People!$B$3, People!$A$3, IF(M2642=People!$B$4, People!$A$4, IF(M2642=People!$B$5, People!$A$5, 0))))</f>
        <v>Chuck Magee</v>
      </c>
      <c r="W2642" s="3" t="str">
        <f>IFERROR(VLOOKUP(Orders!$B2642,Returns!$B:$C,2,0),"No")</f>
        <v>No</v>
      </c>
      <c r="X2642" s="3" t="str">
        <f>IFERROR((INDEX(Returns!$C$2:$C$801, MATCH(B2642, Returns!$B$2:$B$801, 0))), "No")</f>
        <v>No</v>
      </c>
    </row>
    <row r="2643" spans="1:24">
      <c r="A2643" s="1">
        <v>2642</v>
      </c>
      <c r="B2643" t="s">
        <v>7437</v>
      </c>
      <c r="C2643" s="2">
        <v>42786</v>
      </c>
      <c r="D2643" s="2">
        <v>42791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  <c r="V2643" s="3" t="str">
        <f>IF(M2643=People!$B$2, People!$A$2, IF(M2643=People!$B$3, People!$A$3, IF(M2643=People!$B$4, People!$A$4, IF(M2643=People!$B$5, People!$A$5, 0))))</f>
        <v>Cassandra Brandow</v>
      </c>
      <c r="W2643" s="3" t="str">
        <f>IFERROR(VLOOKUP(Orders!$B2643,Returns!$B:$C,2,0),"No")</f>
        <v>No</v>
      </c>
      <c r="X2643" s="3" t="str">
        <f>IFERROR((INDEX(Returns!$C$2:$C$801, MATCH(B2643, Returns!$B$2:$B$801, 0))), "No")</f>
        <v>No</v>
      </c>
    </row>
    <row r="2644" spans="1:24">
      <c r="A2644" s="1">
        <v>2643</v>
      </c>
      <c r="B2644" t="s">
        <v>7438</v>
      </c>
      <c r="C2644" s="2">
        <v>43463</v>
      </c>
      <c r="D2644" s="2">
        <v>43464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  <c r="V2644" s="3" t="str">
        <f>IF(M2644=People!$B$2, People!$A$2, IF(M2644=People!$B$3, People!$A$3, IF(M2644=People!$B$4, People!$A$4, IF(M2644=People!$B$5, People!$A$5, 0))))</f>
        <v>Kelly Williams</v>
      </c>
      <c r="W2644" s="3" t="str">
        <f>IFERROR(VLOOKUP(Orders!$B2644,Returns!$B:$C,2,0),"No")</f>
        <v>No</v>
      </c>
      <c r="X2644" s="3" t="str">
        <f>IFERROR((INDEX(Returns!$C$2:$C$801, MATCH(B2644, Returns!$B$2:$B$801, 0))), "No")</f>
        <v>No</v>
      </c>
    </row>
    <row r="2645" spans="1:24">
      <c r="A2645" s="1">
        <v>2644</v>
      </c>
      <c r="B2645" t="s">
        <v>7439</v>
      </c>
      <c r="C2645" s="2">
        <v>43207</v>
      </c>
      <c r="D2645" s="2">
        <v>43211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  <c r="V2645" s="3" t="str">
        <f>IF(M2645=People!$B$2, People!$A$2, IF(M2645=People!$B$3, People!$A$3, IF(M2645=People!$B$4, People!$A$4, IF(M2645=People!$B$5, People!$A$5, 0))))</f>
        <v>Cassandra Brandow</v>
      </c>
      <c r="W2645" s="3" t="str">
        <f>IFERROR(VLOOKUP(Orders!$B2645,Returns!$B:$C,2,0),"No")</f>
        <v>No</v>
      </c>
      <c r="X2645" s="3" t="str">
        <f>IFERROR((INDEX(Returns!$C$2:$C$801, MATCH(B2645, Returns!$B$2:$B$801, 0))), "No")</f>
        <v>No</v>
      </c>
    </row>
    <row r="2646" spans="1:24">
      <c r="A2646" s="1">
        <v>2645</v>
      </c>
      <c r="B2646" t="s">
        <v>7439</v>
      </c>
      <c r="C2646" s="2">
        <v>43207</v>
      </c>
      <c r="D2646" s="2">
        <v>43211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  <c r="V2646" s="3" t="str">
        <f>IF(M2646=People!$B$2, People!$A$2, IF(M2646=People!$B$3, People!$A$3, IF(M2646=People!$B$4, People!$A$4, IF(M2646=People!$B$5, People!$A$5, 0))))</f>
        <v>Cassandra Brandow</v>
      </c>
      <c r="W2646" s="3" t="str">
        <f>IFERROR(VLOOKUP(Orders!$B2646,Returns!$B:$C,2,0),"No")</f>
        <v>No</v>
      </c>
      <c r="X2646" s="3" t="str">
        <f>IFERROR((INDEX(Returns!$C$2:$C$801, MATCH(B2646, Returns!$B$2:$B$801, 0))), "No")</f>
        <v>No</v>
      </c>
    </row>
    <row r="2647" spans="1:24">
      <c r="A2647" s="1">
        <v>2646</v>
      </c>
      <c r="B2647" t="s">
        <v>7440</v>
      </c>
      <c r="C2647" s="2">
        <v>42620</v>
      </c>
      <c r="D2647" s="2">
        <v>42625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  <c r="V2647" s="3" t="str">
        <f>IF(M2647=People!$B$2, People!$A$2, IF(M2647=People!$B$3, People!$A$3, IF(M2647=People!$B$4, People!$A$4, IF(M2647=People!$B$5, People!$A$5, 0))))</f>
        <v>Kelly Williams</v>
      </c>
      <c r="W2647" s="3" t="str">
        <f>IFERROR(VLOOKUP(Orders!$B2647,Returns!$B:$C,2,0),"No")</f>
        <v>No</v>
      </c>
      <c r="X2647" s="3" t="str">
        <f>IFERROR((INDEX(Returns!$C$2:$C$801, MATCH(B2647, Returns!$B$2:$B$801, 0))), "No")</f>
        <v>No</v>
      </c>
    </row>
    <row r="2648" spans="1:24">
      <c r="A2648" s="1">
        <v>2647</v>
      </c>
      <c r="B2648" t="s">
        <v>7440</v>
      </c>
      <c r="C2648" s="2">
        <v>42620</v>
      </c>
      <c r="D2648" s="2">
        <v>42625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  <c r="V2648" s="3" t="str">
        <f>IF(M2648=People!$B$2, People!$A$2, IF(M2648=People!$B$3, People!$A$3, IF(M2648=People!$B$4, People!$A$4, IF(M2648=People!$B$5, People!$A$5, 0))))</f>
        <v>Kelly Williams</v>
      </c>
      <c r="W2648" s="3" t="str">
        <f>IFERROR(VLOOKUP(Orders!$B2648,Returns!$B:$C,2,0),"No")</f>
        <v>No</v>
      </c>
      <c r="X2648" s="3" t="str">
        <f>IFERROR((INDEX(Returns!$C$2:$C$801, MATCH(B2648, Returns!$B$2:$B$801, 0))), "No")</f>
        <v>No</v>
      </c>
    </row>
    <row r="2649" spans="1:24">
      <c r="A2649" s="1">
        <v>2648</v>
      </c>
      <c r="B2649" t="s">
        <v>7440</v>
      </c>
      <c r="C2649" s="2">
        <v>42620</v>
      </c>
      <c r="D2649" s="2">
        <v>42625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  <c r="V2649" s="3" t="str">
        <f>IF(M2649=People!$B$2, People!$A$2, IF(M2649=People!$B$3, People!$A$3, IF(M2649=People!$B$4, People!$A$4, IF(M2649=People!$B$5, People!$A$5, 0))))</f>
        <v>Kelly Williams</v>
      </c>
      <c r="W2649" s="3" t="str">
        <f>IFERROR(VLOOKUP(Orders!$B2649,Returns!$B:$C,2,0),"No")</f>
        <v>No</v>
      </c>
      <c r="X2649" s="3" t="str">
        <f>IFERROR((INDEX(Returns!$C$2:$C$801, MATCH(B2649, Returns!$B$2:$B$801, 0))), "No")</f>
        <v>No</v>
      </c>
    </row>
    <row r="2650" spans="1:24">
      <c r="A2650" s="1">
        <v>2649</v>
      </c>
      <c r="B2650" t="s">
        <v>7440</v>
      </c>
      <c r="C2650" s="2">
        <v>42620</v>
      </c>
      <c r="D2650" s="2">
        <v>42625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  <c r="V2650" s="3" t="str">
        <f>IF(M2650=People!$B$2, People!$A$2, IF(M2650=People!$B$3, People!$A$3, IF(M2650=People!$B$4, People!$A$4, IF(M2650=People!$B$5, People!$A$5, 0))))</f>
        <v>Kelly Williams</v>
      </c>
      <c r="W2650" s="3" t="str">
        <f>IFERROR(VLOOKUP(Orders!$B2650,Returns!$B:$C,2,0),"No")</f>
        <v>No</v>
      </c>
      <c r="X2650" s="3" t="str">
        <f>IFERROR((INDEX(Returns!$C$2:$C$801, MATCH(B2650, Returns!$B$2:$B$801, 0))), "No")</f>
        <v>No</v>
      </c>
    </row>
    <row r="2651" spans="1:24">
      <c r="A2651" s="1">
        <v>2650</v>
      </c>
      <c r="B2651" t="s">
        <v>7440</v>
      </c>
      <c r="C2651" s="2">
        <v>42620</v>
      </c>
      <c r="D2651" s="2">
        <v>42625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  <c r="V2651" s="3" t="str">
        <f>IF(M2651=People!$B$2, People!$A$2, IF(M2651=People!$B$3, People!$A$3, IF(M2651=People!$B$4, People!$A$4, IF(M2651=People!$B$5, People!$A$5, 0))))</f>
        <v>Kelly Williams</v>
      </c>
      <c r="W2651" s="3" t="str">
        <f>IFERROR(VLOOKUP(Orders!$B2651,Returns!$B:$C,2,0),"No")</f>
        <v>No</v>
      </c>
      <c r="X2651" s="3" t="str">
        <f>IFERROR((INDEX(Returns!$C$2:$C$801, MATCH(B2651, Returns!$B$2:$B$801, 0))), "No")</f>
        <v>No</v>
      </c>
    </row>
    <row r="2652" spans="1:24">
      <c r="A2652" s="1">
        <v>2651</v>
      </c>
      <c r="B2652" t="s">
        <v>7441</v>
      </c>
      <c r="C2652" s="2">
        <v>43369</v>
      </c>
      <c r="D2652" s="2">
        <v>43374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  <c r="V2652" s="3" t="str">
        <f>IF(M2652=People!$B$2, People!$A$2, IF(M2652=People!$B$3, People!$A$3, IF(M2652=People!$B$4, People!$A$4, IF(M2652=People!$B$5, People!$A$5, 0))))</f>
        <v>Anna Andreadi</v>
      </c>
      <c r="W2652" s="3" t="str">
        <f>IFERROR(VLOOKUP(Orders!$B2652,Returns!$B:$C,2,0),"No")</f>
        <v>No</v>
      </c>
      <c r="X2652" s="3" t="str">
        <f>IFERROR((INDEX(Returns!$C$2:$C$801, MATCH(B2652, Returns!$B$2:$B$801, 0))), "No")</f>
        <v>No</v>
      </c>
    </row>
    <row r="2653" spans="1:24">
      <c r="A2653" s="1">
        <v>2652</v>
      </c>
      <c r="B2653" t="s">
        <v>7442</v>
      </c>
      <c r="C2653" s="2">
        <v>43725</v>
      </c>
      <c r="D2653" s="2">
        <v>43729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  <c r="V2653" s="3" t="str">
        <f>IF(M2653=People!$B$2, People!$A$2, IF(M2653=People!$B$3, People!$A$3, IF(M2653=People!$B$4, People!$A$4, IF(M2653=People!$B$5, People!$A$5, 0))))</f>
        <v>Anna Andreadi</v>
      </c>
      <c r="W2653" s="3" t="str">
        <f>IFERROR(VLOOKUP(Orders!$B2653,Returns!$B:$C,2,0),"No")</f>
        <v>No</v>
      </c>
      <c r="X2653" s="3" t="str">
        <f>IFERROR((INDEX(Returns!$C$2:$C$801, MATCH(B2653, Returns!$B$2:$B$801, 0))), "No")</f>
        <v>No</v>
      </c>
    </row>
    <row r="2654" spans="1:24">
      <c r="A2654" s="1">
        <v>2653</v>
      </c>
      <c r="B2654" t="s">
        <v>7442</v>
      </c>
      <c r="C2654" s="2">
        <v>43725</v>
      </c>
      <c r="D2654" s="2">
        <v>43729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  <c r="V2654" s="3" t="str">
        <f>IF(M2654=People!$B$2, People!$A$2, IF(M2654=People!$B$3, People!$A$3, IF(M2654=People!$B$4, People!$A$4, IF(M2654=People!$B$5, People!$A$5, 0))))</f>
        <v>Anna Andreadi</v>
      </c>
      <c r="W2654" s="3" t="str">
        <f>IFERROR(VLOOKUP(Orders!$B2654,Returns!$B:$C,2,0),"No")</f>
        <v>No</v>
      </c>
      <c r="X2654" s="3" t="str">
        <f>IFERROR((INDEX(Returns!$C$2:$C$801, MATCH(B2654, Returns!$B$2:$B$801, 0))), "No")</f>
        <v>No</v>
      </c>
    </row>
    <row r="2655" spans="1:24">
      <c r="A2655" s="1">
        <v>2654</v>
      </c>
      <c r="B2655" t="s">
        <v>7442</v>
      </c>
      <c r="C2655" s="2">
        <v>43725</v>
      </c>
      <c r="D2655" s="2">
        <v>43729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  <c r="V2655" s="3" t="str">
        <f>IF(M2655=People!$B$2, People!$A$2, IF(M2655=People!$B$3, People!$A$3, IF(M2655=People!$B$4, People!$A$4, IF(M2655=People!$B$5, People!$A$5, 0))))</f>
        <v>Anna Andreadi</v>
      </c>
      <c r="W2655" s="3" t="str">
        <f>IFERROR(VLOOKUP(Orders!$B2655,Returns!$B:$C,2,0),"No")</f>
        <v>No</v>
      </c>
      <c r="X2655" s="3" t="str">
        <f>IFERROR((INDEX(Returns!$C$2:$C$801, MATCH(B2655, Returns!$B$2:$B$801, 0))), "No")</f>
        <v>No</v>
      </c>
    </row>
    <row r="2656" spans="1:24">
      <c r="A2656" s="1">
        <v>2655</v>
      </c>
      <c r="B2656" t="s">
        <v>7442</v>
      </c>
      <c r="C2656" s="2">
        <v>43725</v>
      </c>
      <c r="D2656" s="2">
        <v>43729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  <c r="V2656" s="3" t="str">
        <f>IF(M2656=People!$B$2, People!$A$2, IF(M2656=People!$B$3, People!$A$3, IF(M2656=People!$B$4, People!$A$4, IF(M2656=People!$B$5, People!$A$5, 0))))</f>
        <v>Anna Andreadi</v>
      </c>
      <c r="W2656" s="3" t="str">
        <f>IFERROR(VLOOKUP(Orders!$B2656,Returns!$B:$C,2,0),"No")</f>
        <v>No</v>
      </c>
      <c r="X2656" s="3" t="str">
        <f>IFERROR((INDEX(Returns!$C$2:$C$801, MATCH(B2656, Returns!$B$2:$B$801, 0))), "No")</f>
        <v>No</v>
      </c>
    </row>
    <row r="2657" spans="1:24">
      <c r="A2657" s="1">
        <v>2656</v>
      </c>
      <c r="B2657" t="s">
        <v>7442</v>
      </c>
      <c r="C2657" s="2">
        <v>43725</v>
      </c>
      <c r="D2657" s="2">
        <v>43729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  <c r="V2657" s="3" t="str">
        <f>IF(M2657=People!$B$2, People!$A$2, IF(M2657=People!$B$3, People!$A$3, IF(M2657=People!$B$4, People!$A$4, IF(M2657=People!$B$5, People!$A$5, 0))))</f>
        <v>Anna Andreadi</v>
      </c>
      <c r="W2657" s="3" t="str">
        <f>IFERROR(VLOOKUP(Orders!$B2657,Returns!$B:$C,2,0),"No")</f>
        <v>No</v>
      </c>
      <c r="X2657" s="3" t="str">
        <f>IFERROR((INDEX(Returns!$C$2:$C$801, MATCH(B2657, Returns!$B$2:$B$801, 0))), "No")</f>
        <v>No</v>
      </c>
    </row>
    <row r="2658" spans="1:24">
      <c r="A2658" s="1">
        <v>2657</v>
      </c>
      <c r="B2658" t="s">
        <v>7442</v>
      </c>
      <c r="C2658" s="2">
        <v>43725</v>
      </c>
      <c r="D2658" s="2">
        <v>43729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  <c r="V2658" s="3" t="str">
        <f>IF(M2658=People!$B$2, People!$A$2, IF(M2658=People!$B$3, People!$A$3, IF(M2658=People!$B$4, People!$A$4, IF(M2658=People!$B$5, People!$A$5, 0))))</f>
        <v>Anna Andreadi</v>
      </c>
      <c r="W2658" s="3" t="str">
        <f>IFERROR(VLOOKUP(Orders!$B2658,Returns!$B:$C,2,0),"No")</f>
        <v>No</v>
      </c>
      <c r="X2658" s="3" t="str">
        <f>IFERROR((INDEX(Returns!$C$2:$C$801, MATCH(B2658, Returns!$B$2:$B$801, 0))), "No")</f>
        <v>No</v>
      </c>
    </row>
    <row r="2659" spans="1:24">
      <c r="A2659" s="1">
        <v>2658</v>
      </c>
      <c r="B2659" t="s">
        <v>7442</v>
      </c>
      <c r="C2659" s="2">
        <v>43725</v>
      </c>
      <c r="D2659" s="2">
        <v>43729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  <c r="V2659" s="3" t="str">
        <f>IF(M2659=People!$B$2, People!$A$2, IF(M2659=People!$B$3, People!$A$3, IF(M2659=People!$B$4, People!$A$4, IF(M2659=People!$B$5, People!$A$5, 0))))</f>
        <v>Anna Andreadi</v>
      </c>
      <c r="W2659" s="3" t="str">
        <f>IFERROR(VLOOKUP(Orders!$B2659,Returns!$B:$C,2,0),"No")</f>
        <v>No</v>
      </c>
      <c r="X2659" s="3" t="str">
        <f>IFERROR((INDEX(Returns!$C$2:$C$801, MATCH(B2659, Returns!$B$2:$B$801, 0))), "No")</f>
        <v>No</v>
      </c>
    </row>
    <row r="2660" spans="1:24">
      <c r="A2660" s="1">
        <v>2659</v>
      </c>
      <c r="B2660" t="s">
        <v>7443</v>
      </c>
      <c r="C2660" s="2">
        <v>43328</v>
      </c>
      <c r="D2660" s="2">
        <v>43332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  <c r="V2660" s="3" t="str">
        <f>IF(M2660=People!$B$2, People!$A$2, IF(M2660=People!$B$3, People!$A$3, IF(M2660=People!$B$4, People!$A$4, IF(M2660=People!$B$5, People!$A$5, 0))))</f>
        <v>Anna Andreadi</v>
      </c>
      <c r="W2660" s="3" t="str">
        <f>IFERROR(VLOOKUP(Orders!$B2660,Returns!$B:$C,2,0),"No")</f>
        <v>No</v>
      </c>
      <c r="X2660" s="3" t="str">
        <f>IFERROR((INDEX(Returns!$C$2:$C$801, MATCH(B2660, Returns!$B$2:$B$801, 0))), "No")</f>
        <v>No</v>
      </c>
    </row>
    <row r="2661" spans="1:24">
      <c r="A2661" s="1">
        <v>2660</v>
      </c>
      <c r="B2661" t="s">
        <v>7444</v>
      </c>
      <c r="C2661" s="2">
        <v>43093</v>
      </c>
      <c r="D2661" s="2">
        <v>43097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  <c r="V2661" s="3" t="str">
        <f>IF(M2661=People!$B$2, People!$A$2, IF(M2661=People!$B$3, People!$A$3, IF(M2661=People!$B$4, People!$A$4, IF(M2661=People!$B$5, People!$A$5, 0))))</f>
        <v>Anna Andreadi</v>
      </c>
      <c r="W2661" s="3" t="str">
        <f>IFERROR(VLOOKUP(Orders!$B2661,Returns!$B:$C,2,0),"No")</f>
        <v>No</v>
      </c>
      <c r="X2661" s="3" t="str">
        <f>IFERROR((INDEX(Returns!$C$2:$C$801, MATCH(B2661, Returns!$B$2:$B$801, 0))), "No")</f>
        <v>No</v>
      </c>
    </row>
    <row r="2662" spans="1:24">
      <c r="A2662" s="1">
        <v>2661</v>
      </c>
      <c r="B2662" t="s">
        <v>7445</v>
      </c>
      <c r="C2662" s="2">
        <v>43797</v>
      </c>
      <c r="D2662" s="2">
        <v>43801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  <c r="V2662" s="3" t="str">
        <f>IF(M2662=People!$B$2, People!$A$2, IF(M2662=People!$B$3, People!$A$3, IF(M2662=People!$B$4, People!$A$4, IF(M2662=People!$B$5, People!$A$5, 0))))</f>
        <v>Chuck Magee</v>
      </c>
      <c r="W2662" s="3" t="str">
        <f>IFERROR(VLOOKUP(Orders!$B2662,Returns!$B:$C,2,0),"No")</f>
        <v>No</v>
      </c>
      <c r="X2662" s="3" t="str">
        <f>IFERROR((INDEX(Returns!$C$2:$C$801, MATCH(B2662, Returns!$B$2:$B$801, 0))), "No")</f>
        <v>No</v>
      </c>
    </row>
    <row r="2663" spans="1:24">
      <c r="A2663" s="1">
        <v>2662</v>
      </c>
      <c r="B2663" t="s">
        <v>7445</v>
      </c>
      <c r="C2663" s="2">
        <v>43797</v>
      </c>
      <c r="D2663" s="2">
        <v>43801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  <c r="V2663" s="3" t="str">
        <f>IF(M2663=People!$B$2, People!$A$2, IF(M2663=People!$B$3, People!$A$3, IF(M2663=People!$B$4, People!$A$4, IF(M2663=People!$B$5, People!$A$5, 0))))</f>
        <v>Chuck Magee</v>
      </c>
      <c r="W2663" s="3" t="str">
        <f>IFERROR(VLOOKUP(Orders!$B2663,Returns!$B:$C,2,0),"No")</f>
        <v>No</v>
      </c>
      <c r="X2663" s="3" t="str">
        <f>IFERROR((INDEX(Returns!$C$2:$C$801, MATCH(B2663, Returns!$B$2:$B$801, 0))), "No")</f>
        <v>No</v>
      </c>
    </row>
    <row r="2664" spans="1:24">
      <c r="A2664" s="1">
        <v>2663</v>
      </c>
      <c r="B2664" t="s">
        <v>7446</v>
      </c>
      <c r="C2664" s="2">
        <v>43569</v>
      </c>
      <c r="D2664" s="2">
        <v>43570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  <c r="V2664" s="3" t="str">
        <f>IF(M2664=People!$B$2, People!$A$2, IF(M2664=People!$B$3, People!$A$3, IF(M2664=People!$B$4, People!$A$4, IF(M2664=People!$B$5, People!$A$5, 0))))</f>
        <v>Kelly Williams</v>
      </c>
      <c r="W2664" s="3" t="str">
        <f>IFERROR(VLOOKUP(Orders!$B2664,Returns!$B:$C,2,0),"No")</f>
        <v>No</v>
      </c>
      <c r="X2664" s="3" t="str">
        <f>IFERROR((INDEX(Returns!$C$2:$C$801, MATCH(B2664, Returns!$B$2:$B$801, 0))), "No")</f>
        <v>No</v>
      </c>
    </row>
    <row r="2665" spans="1:24">
      <c r="A2665" s="1">
        <v>2664</v>
      </c>
      <c r="B2665" t="s">
        <v>7447</v>
      </c>
      <c r="C2665" s="2">
        <v>43221</v>
      </c>
      <c r="D2665" s="2">
        <v>43224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  <c r="V2665" s="3" t="str">
        <f>IF(M2665=People!$B$2, People!$A$2, IF(M2665=People!$B$3, People!$A$3, IF(M2665=People!$B$4, People!$A$4, IF(M2665=People!$B$5, People!$A$5, 0))))</f>
        <v>Cassandra Brandow</v>
      </c>
      <c r="W2665" s="3" t="str">
        <f>IFERROR(VLOOKUP(Orders!$B2665,Returns!$B:$C,2,0),"No")</f>
        <v>No</v>
      </c>
      <c r="X2665" s="3" t="str">
        <f>IFERROR((INDEX(Returns!$C$2:$C$801, MATCH(B2665, Returns!$B$2:$B$801, 0))), "No")</f>
        <v>No</v>
      </c>
    </row>
    <row r="2666" spans="1:24">
      <c r="A2666" s="1">
        <v>2665</v>
      </c>
      <c r="B2666" t="s">
        <v>7447</v>
      </c>
      <c r="C2666" s="2">
        <v>43221</v>
      </c>
      <c r="D2666" s="2">
        <v>43224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  <c r="V2666" s="3" t="str">
        <f>IF(M2666=People!$B$2, People!$A$2, IF(M2666=People!$B$3, People!$A$3, IF(M2666=People!$B$4, People!$A$4, IF(M2666=People!$B$5, People!$A$5, 0))))</f>
        <v>Cassandra Brandow</v>
      </c>
      <c r="W2666" s="3" t="str">
        <f>IFERROR(VLOOKUP(Orders!$B2666,Returns!$B:$C,2,0),"No")</f>
        <v>No</v>
      </c>
      <c r="X2666" s="3" t="str">
        <f>IFERROR((INDEX(Returns!$C$2:$C$801, MATCH(B2666, Returns!$B$2:$B$801, 0))), "No")</f>
        <v>No</v>
      </c>
    </row>
    <row r="2667" spans="1:24">
      <c r="A2667" s="1">
        <v>2666</v>
      </c>
      <c r="B2667" t="s">
        <v>7447</v>
      </c>
      <c r="C2667" s="2">
        <v>43221</v>
      </c>
      <c r="D2667" s="2">
        <v>43224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  <c r="V2667" s="3" t="str">
        <f>IF(M2667=People!$B$2, People!$A$2, IF(M2667=People!$B$3, People!$A$3, IF(M2667=People!$B$4, People!$A$4, IF(M2667=People!$B$5, People!$A$5, 0))))</f>
        <v>Cassandra Brandow</v>
      </c>
      <c r="W2667" s="3" t="str">
        <f>IFERROR(VLOOKUP(Orders!$B2667,Returns!$B:$C,2,0),"No")</f>
        <v>No</v>
      </c>
      <c r="X2667" s="3" t="str">
        <f>IFERROR((INDEX(Returns!$C$2:$C$801, MATCH(B2667, Returns!$B$2:$B$801, 0))), "No")</f>
        <v>No</v>
      </c>
    </row>
    <row r="2668" spans="1:24">
      <c r="A2668" s="1">
        <v>2667</v>
      </c>
      <c r="B2668" t="s">
        <v>7448</v>
      </c>
      <c r="C2668" s="2">
        <v>43374</v>
      </c>
      <c r="D2668" s="2">
        <v>43374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  <c r="V2668" s="3" t="str">
        <f>IF(M2668=People!$B$2, People!$A$2, IF(M2668=People!$B$3, People!$A$3, IF(M2668=People!$B$4, People!$A$4, IF(M2668=People!$B$5, People!$A$5, 0))))</f>
        <v>Kelly Williams</v>
      </c>
      <c r="W2668" s="3" t="str">
        <f>IFERROR(VLOOKUP(Orders!$B2668,Returns!$B:$C,2,0),"No")</f>
        <v>No</v>
      </c>
      <c r="X2668" s="3" t="str">
        <f>IFERROR((INDEX(Returns!$C$2:$C$801, MATCH(B2668, Returns!$B$2:$B$801, 0))), "No")</f>
        <v>No</v>
      </c>
    </row>
    <row r="2669" spans="1:24">
      <c r="A2669" s="1">
        <v>2668</v>
      </c>
      <c r="B2669" t="s">
        <v>7448</v>
      </c>
      <c r="C2669" s="2">
        <v>43374</v>
      </c>
      <c r="D2669" s="2">
        <v>43374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  <c r="V2669" s="3" t="str">
        <f>IF(M2669=People!$B$2, People!$A$2, IF(M2669=People!$B$3, People!$A$3, IF(M2669=People!$B$4, People!$A$4, IF(M2669=People!$B$5, People!$A$5, 0))))</f>
        <v>Kelly Williams</v>
      </c>
      <c r="W2669" s="3" t="str">
        <f>IFERROR(VLOOKUP(Orders!$B2669,Returns!$B:$C,2,0),"No")</f>
        <v>No</v>
      </c>
      <c r="X2669" s="3" t="str">
        <f>IFERROR((INDEX(Returns!$C$2:$C$801, MATCH(B2669, Returns!$B$2:$B$801, 0))), "No")</f>
        <v>No</v>
      </c>
    </row>
    <row r="2670" spans="1:24">
      <c r="A2670" s="1">
        <v>2669</v>
      </c>
      <c r="B2670" t="s">
        <v>7449</v>
      </c>
      <c r="C2670" s="2">
        <v>42972</v>
      </c>
      <c r="D2670" s="2">
        <v>42977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  <c r="V2670" s="3" t="str">
        <f>IF(M2670=People!$B$2, People!$A$2, IF(M2670=People!$B$3, People!$A$3, IF(M2670=People!$B$4, People!$A$4, IF(M2670=People!$B$5, People!$A$5, 0))))</f>
        <v>Anna Andreadi</v>
      </c>
      <c r="W2670" s="3" t="str">
        <f>IFERROR(VLOOKUP(Orders!$B2670,Returns!$B:$C,2,0),"No")</f>
        <v>No</v>
      </c>
      <c r="X2670" s="3" t="str">
        <f>IFERROR((INDEX(Returns!$C$2:$C$801, MATCH(B2670, Returns!$B$2:$B$801, 0))), "No")</f>
        <v>No</v>
      </c>
    </row>
    <row r="2671" spans="1:24">
      <c r="A2671" s="1">
        <v>2670</v>
      </c>
      <c r="B2671" t="s">
        <v>7449</v>
      </c>
      <c r="C2671" s="2">
        <v>42972</v>
      </c>
      <c r="D2671" s="2">
        <v>42977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  <c r="V2671" s="3" t="str">
        <f>IF(M2671=People!$B$2, People!$A$2, IF(M2671=People!$B$3, People!$A$3, IF(M2671=People!$B$4, People!$A$4, IF(M2671=People!$B$5, People!$A$5, 0))))</f>
        <v>Anna Andreadi</v>
      </c>
      <c r="W2671" s="3" t="str">
        <f>IFERROR(VLOOKUP(Orders!$B2671,Returns!$B:$C,2,0),"No")</f>
        <v>No</v>
      </c>
      <c r="X2671" s="3" t="str">
        <f>IFERROR((INDEX(Returns!$C$2:$C$801, MATCH(B2671, Returns!$B$2:$B$801, 0))), "No")</f>
        <v>No</v>
      </c>
    </row>
    <row r="2672" spans="1:24">
      <c r="A2672" s="1">
        <v>2671</v>
      </c>
      <c r="B2672" t="s">
        <v>5952</v>
      </c>
      <c r="C2672" s="2">
        <v>42622</v>
      </c>
      <c r="D2672" s="2">
        <v>42625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  <c r="V2672" s="3" t="str">
        <f>IF(M2672=People!$B$2, People!$A$2, IF(M2672=People!$B$3, People!$A$3, IF(M2672=People!$B$4, People!$A$4, IF(M2672=People!$B$5, People!$A$5, 0))))</f>
        <v>Chuck Magee</v>
      </c>
      <c r="W2672" s="3" t="str">
        <f>IFERROR(VLOOKUP(Orders!$B2672,Returns!$B:$C,2,0),"No")</f>
        <v>Yes</v>
      </c>
      <c r="X2672" s="3" t="str">
        <f>IFERROR((INDEX(Returns!$C$2:$C$801, MATCH(B2672, Returns!$B$2:$B$801, 0))), "No")</f>
        <v>Yes</v>
      </c>
    </row>
    <row r="2673" spans="1:24">
      <c r="A2673" s="1">
        <v>2672</v>
      </c>
      <c r="B2673" t="s">
        <v>5952</v>
      </c>
      <c r="C2673" s="2">
        <v>42622</v>
      </c>
      <c r="D2673" s="2">
        <v>42625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  <c r="V2673" s="3" t="str">
        <f>IF(M2673=People!$B$2, People!$A$2, IF(M2673=People!$B$3, People!$A$3, IF(M2673=People!$B$4, People!$A$4, IF(M2673=People!$B$5, People!$A$5, 0))))</f>
        <v>Chuck Magee</v>
      </c>
      <c r="W2673" s="3" t="str">
        <f>IFERROR(VLOOKUP(Orders!$B2673,Returns!$B:$C,2,0),"No")</f>
        <v>Yes</v>
      </c>
      <c r="X2673" s="3" t="str">
        <f>IFERROR((INDEX(Returns!$C$2:$C$801, MATCH(B2673, Returns!$B$2:$B$801, 0))), "No")</f>
        <v>Yes</v>
      </c>
    </row>
    <row r="2674" spans="1:24">
      <c r="A2674" s="1">
        <v>2673</v>
      </c>
      <c r="B2674" t="s">
        <v>5952</v>
      </c>
      <c r="C2674" s="2">
        <v>42622</v>
      </c>
      <c r="D2674" s="2">
        <v>42625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  <c r="V2674" s="3" t="str">
        <f>IF(M2674=People!$B$2, People!$A$2, IF(M2674=People!$B$3, People!$A$3, IF(M2674=People!$B$4, People!$A$4, IF(M2674=People!$B$5, People!$A$5, 0))))</f>
        <v>Chuck Magee</v>
      </c>
      <c r="W2674" s="3" t="str">
        <f>IFERROR(VLOOKUP(Orders!$B2674,Returns!$B:$C,2,0),"No")</f>
        <v>Yes</v>
      </c>
      <c r="X2674" s="3" t="str">
        <f>IFERROR((INDEX(Returns!$C$2:$C$801, MATCH(B2674, Returns!$B$2:$B$801, 0))), "No")</f>
        <v>Yes</v>
      </c>
    </row>
    <row r="2675" spans="1:24">
      <c r="A2675" s="1">
        <v>2674</v>
      </c>
      <c r="B2675" t="s">
        <v>5952</v>
      </c>
      <c r="C2675" s="2">
        <v>42622</v>
      </c>
      <c r="D2675" s="2">
        <v>42625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  <c r="V2675" s="3" t="str">
        <f>IF(M2675=People!$B$2, People!$A$2, IF(M2675=People!$B$3, People!$A$3, IF(M2675=People!$B$4, People!$A$4, IF(M2675=People!$B$5, People!$A$5, 0))))</f>
        <v>Chuck Magee</v>
      </c>
      <c r="W2675" s="3" t="str">
        <f>IFERROR(VLOOKUP(Orders!$B2675,Returns!$B:$C,2,0),"No")</f>
        <v>Yes</v>
      </c>
      <c r="X2675" s="3" t="str">
        <f>IFERROR((INDEX(Returns!$C$2:$C$801, MATCH(B2675, Returns!$B$2:$B$801, 0))), "No")</f>
        <v>Yes</v>
      </c>
    </row>
    <row r="2676" spans="1:24">
      <c r="A2676" s="1">
        <v>2675</v>
      </c>
      <c r="B2676" t="s">
        <v>7450</v>
      </c>
      <c r="C2676" s="2">
        <v>43802</v>
      </c>
      <c r="D2676" s="2">
        <v>43802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  <c r="V2676" s="3" t="str">
        <f>IF(M2676=People!$B$2, People!$A$2, IF(M2676=People!$B$3, People!$A$3, IF(M2676=People!$B$4, People!$A$4, IF(M2676=People!$B$5, People!$A$5, 0))))</f>
        <v>Anna Andreadi</v>
      </c>
      <c r="W2676" s="3" t="str">
        <f>IFERROR(VLOOKUP(Orders!$B2676,Returns!$B:$C,2,0),"No")</f>
        <v>No</v>
      </c>
      <c r="X2676" s="3" t="str">
        <f>IFERROR((INDEX(Returns!$C$2:$C$801, MATCH(B2676, Returns!$B$2:$B$801, 0))), "No")</f>
        <v>No</v>
      </c>
    </row>
    <row r="2677" spans="1:24">
      <c r="A2677" s="1">
        <v>2676</v>
      </c>
      <c r="B2677" t="s">
        <v>7451</v>
      </c>
      <c r="C2677" s="2">
        <v>43796</v>
      </c>
      <c r="D2677" s="2">
        <v>43801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  <c r="V2677" s="3" t="str">
        <f>IF(M2677=People!$B$2, People!$A$2, IF(M2677=People!$B$3, People!$A$3, IF(M2677=People!$B$4, People!$A$4, IF(M2677=People!$B$5, People!$A$5, 0))))</f>
        <v>Cassandra Brandow</v>
      </c>
      <c r="W2677" s="3" t="str">
        <f>IFERROR(VLOOKUP(Orders!$B2677,Returns!$B:$C,2,0),"No")</f>
        <v>No</v>
      </c>
      <c r="X2677" s="3" t="str">
        <f>IFERROR((INDEX(Returns!$C$2:$C$801, MATCH(B2677, Returns!$B$2:$B$801, 0))), "No")</f>
        <v>No</v>
      </c>
    </row>
    <row r="2678" spans="1:24">
      <c r="A2678" s="1">
        <v>2677</v>
      </c>
      <c r="B2678" t="s">
        <v>7451</v>
      </c>
      <c r="C2678" s="2">
        <v>43796</v>
      </c>
      <c r="D2678" s="2">
        <v>43801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  <c r="V2678" s="3" t="str">
        <f>IF(M2678=People!$B$2, People!$A$2, IF(M2678=People!$B$3, People!$A$3, IF(M2678=People!$B$4, People!$A$4, IF(M2678=People!$B$5, People!$A$5, 0))))</f>
        <v>Cassandra Brandow</v>
      </c>
      <c r="W2678" s="3" t="str">
        <f>IFERROR(VLOOKUP(Orders!$B2678,Returns!$B:$C,2,0),"No")</f>
        <v>No</v>
      </c>
      <c r="X2678" s="3" t="str">
        <f>IFERROR((INDEX(Returns!$C$2:$C$801, MATCH(B2678, Returns!$B$2:$B$801, 0))), "No")</f>
        <v>No</v>
      </c>
    </row>
    <row r="2679" spans="1:24">
      <c r="A2679" s="1">
        <v>2678</v>
      </c>
      <c r="B2679" t="s">
        <v>7452</v>
      </c>
      <c r="C2679" s="2">
        <v>42542</v>
      </c>
      <c r="D2679" s="2">
        <v>42542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  <c r="V2679" s="3" t="str">
        <f>IF(M2679=People!$B$2, People!$A$2, IF(M2679=People!$B$3, People!$A$3, IF(M2679=People!$B$4, People!$A$4, IF(M2679=People!$B$5, People!$A$5, 0))))</f>
        <v>Anna Andreadi</v>
      </c>
      <c r="W2679" s="3" t="str">
        <f>IFERROR(VLOOKUP(Orders!$B2679,Returns!$B:$C,2,0),"No")</f>
        <v>No</v>
      </c>
      <c r="X2679" s="3" t="str">
        <f>IFERROR((INDEX(Returns!$C$2:$C$801, MATCH(B2679, Returns!$B$2:$B$801, 0))), "No")</f>
        <v>No</v>
      </c>
    </row>
    <row r="2680" spans="1:24">
      <c r="A2680" s="1">
        <v>2679</v>
      </c>
      <c r="B2680" t="s">
        <v>7452</v>
      </c>
      <c r="C2680" s="2">
        <v>42542</v>
      </c>
      <c r="D2680" s="2">
        <v>42542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  <c r="V2680" s="3" t="str">
        <f>IF(M2680=People!$B$2, People!$A$2, IF(M2680=People!$B$3, People!$A$3, IF(M2680=People!$B$4, People!$A$4, IF(M2680=People!$B$5, People!$A$5, 0))))</f>
        <v>Anna Andreadi</v>
      </c>
      <c r="W2680" s="3" t="str">
        <f>IFERROR(VLOOKUP(Orders!$B2680,Returns!$B:$C,2,0),"No")</f>
        <v>No</v>
      </c>
      <c r="X2680" s="3" t="str">
        <f>IFERROR((INDEX(Returns!$C$2:$C$801, MATCH(B2680, Returns!$B$2:$B$801, 0))), "No")</f>
        <v>No</v>
      </c>
    </row>
    <row r="2681" spans="1:24">
      <c r="A2681" s="1">
        <v>2680</v>
      </c>
      <c r="B2681" t="s">
        <v>7453</v>
      </c>
      <c r="C2681" s="2">
        <v>43486</v>
      </c>
      <c r="D2681" s="2">
        <v>43492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  <c r="V2681" s="3" t="str">
        <f>IF(M2681=People!$B$2, People!$A$2, IF(M2681=People!$B$3, People!$A$3, IF(M2681=People!$B$4, People!$A$4, IF(M2681=People!$B$5, People!$A$5, 0))))</f>
        <v>Kelly Williams</v>
      </c>
      <c r="W2681" s="3" t="str">
        <f>IFERROR(VLOOKUP(Orders!$B2681,Returns!$B:$C,2,0),"No")</f>
        <v>No</v>
      </c>
      <c r="X2681" s="3" t="str">
        <f>IFERROR((INDEX(Returns!$C$2:$C$801, MATCH(B2681, Returns!$B$2:$B$801, 0))), "No")</f>
        <v>No</v>
      </c>
    </row>
    <row r="2682" spans="1:24">
      <c r="A2682" s="1">
        <v>2681</v>
      </c>
      <c r="B2682" t="s">
        <v>7453</v>
      </c>
      <c r="C2682" s="2">
        <v>43486</v>
      </c>
      <c r="D2682" s="2">
        <v>43492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  <c r="V2682" s="3" t="str">
        <f>IF(M2682=People!$B$2, People!$A$2, IF(M2682=People!$B$3, People!$A$3, IF(M2682=People!$B$4, People!$A$4, IF(M2682=People!$B$5, People!$A$5, 0))))</f>
        <v>Kelly Williams</v>
      </c>
      <c r="W2682" s="3" t="str">
        <f>IFERROR(VLOOKUP(Orders!$B2682,Returns!$B:$C,2,0),"No")</f>
        <v>No</v>
      </c>
      <c r="X2682" s="3" t="str">
        <f>IFERROR((INDEX(Returns!$C$2:$C$801, MATCH(B2682, Returns!$B$2:$B$801, 0))), "No")</f>
        <v>No</v>
      </c>
    </row>
    <row r="2683" spans="1:24">
      <c r="A2683" s="1">
        <v>2682</v>
      </c>
      <c r="B2683" t="s">
        <v>7453</v>
      </c>
      <c r="C2683" s="2">
        <v>43486</v>
      </c>
      <c r="D2683" s="2">
        <v>43492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  <c r="V2683" s="3" t="str">
        <f>IF(M2683=People!$B$2, People!$A$2, IF(M2683=People!$B$3, People!$A$3, IF(M2683=People!$B$4, People!$A$4, IF(M2683=People!$B$5, People!$A$5, 0))))</f>
        <v>Kelly Williams</v>
      </c>
      <c r="W2683" s="3" t="str">
        <f>IFERROR(VLOOKUP(Orders!$B2683,Returns!$B:$C,2,0),"No")</f>
        <v>No</v>
      </c>
      <c r="X2683" s="3" t="str">
        <f>IFERROR((INDEX(Returns!$C$2:$C$801, MATCH(B2683, Returns!$B$2:$B$801, 0))), "No")</f>
        <v>No</v>
      </c>
    </row>
    <row r="2684" spans="1:24">
      <c r="A2684" s="1">
        <v>2683</v>
      </c>
      <c r="B2684" t="s">
        <v>7453</v>
      </c>
      <c r="C2684" s="2">
        <v>43486</v>
      </c>
      <c r="D2684" s="2">
        <v>43492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  <c r="V2684" s="3" t="str">
        <f>IF(M2684=People!$B$2, People!$A$2, IF(M2684=People!$B$3, People!$A$3, IF(M2684=People!$B$4, People!$A$4, IF(M2684=People!$B$5, People!$A$5, 0))))</f>
        <v>Kelly Williams</v>
      </c>
      <c r="W2684" s="3" t="str">
        <f>IFERROR(VLOOKUP(Orders!$B2684,Returns!$B:$C,2,0),"No")</f>
        <v>No</v>
      </c>
      <c r="X2684" s="3" t="str">
        <f>IFERROR((INDEX(Returns!$C$2:$C$801, MATCH(B2684, Returns!$B$2:$B$801, 0))), "No")</f>
        <v>No</v>
      </c>
    </row>
    <row r="2685" spans="1:24">
      <c r="A2685" s="1">
        <v>2684</v>
      </c>
      <c r="B2685" t="s">
        <v>7453</v>
      </c>
      <c r="C2685" s="2">
        <v>43486</v>
      </c>
      <c r="D2685" s="2">
        <v>43492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  <c r="V2685" s="3" t="str">
        <f>IF(M2685=People!$B$2, People!$A$2, IF(M2685=People!$B$3, People!$A$3, IF(M2685=People!$B$4, People!$A$4, IF(M2685=People!$B$5, People!$A$5, 0))))</f>
        <v>Kelly Williams</v>
      </c>
      <c r="W2685" s="3" t="str">
        <f>IFERROR(VLOOKUP(Orders!$B2685,Returns!$B:$C,2,0),"No")</f>
        <v>No</v>
      </c>
      <c r="X2685" s="3" t="str">
        <f>IFERROR((INDEX(Returns!$C$2:$C$801, MATCH(B2685, Returns!$B$2:$B$801, 0))), "No")</f>
        <v>No</v>
      </c>
    </row>
    <row r="2686" spans="1:24">
      <c r="A2686" s="1">
        <v>2685</v>
      </c>
      <c r="B2686" t="s">
        <v>6138</v>
      </c>
      <c r="C2686" s="2">
        <v>43645</v>
      </c>
      <c r="D2686" s="2">
        <v>43652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  <c r="V2686" s="3" t="str">
        <f>IF(M2686=People!$B$2, People!$A$2, IF(M2686=People!$B$3, People!$A$3, IF(M2686=People!$B$4, People!$A$4, IF(M2686=People!$B$5, People!$A$5, 0))))</f>
        <v>Anna Andreadi</v>
      </c>
      <c r="W2686" s="3" t="str">
        <f>IFERROR(VLOOKUP(Orders!$B2686,Returns!$B:$C,2,0),"No")</f>
        <v>Yes</v>
      </c>
      <c r="X2686" s="3" t="str">
        <f>IFERROR((INDEX(Returns!$C$2:$C$801, MATCH(B2686, Returns!$B$2:$B$801, 0))), "No")</f>
        <v>Yes</v>
      </c>
    </row>
    <row r="2687" spans="1:24">
      <c r="A2687" s="1">
        <v>2686</v>
      </c>
      <c r="B2687" t="s">
        <v>7454</v>
      </c>
      <c r="C2687" s="2">
        <v>43349</v>
      </c>
      <c r="D2687" s="2">
        <v>43354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  <c r="V2687" s="3" t="str">
        <f>IF(M2687=People!$B$2, People!$A$2, IF(M2687=People!$B$3, People!$A$3, IF(M2687=People!$B$4, People!$A$4, IF(M2687=People!$B$5, People!$A$5, 0))))</f>
        <v>Cassandra Brandow</v>
      </c>
      <c r="W2687" s="3" t="str">
        <f>IFERROR(VLOOKUP(Orders!$B2687,Returns!$B:$C,2,0),"No")</f>
        <v>No</v>
      </c>
      <c r="X2687" s="3" t="str">
        <f>IFERROR((INDEX(Returns!$C$2:$C$801, MATCH(B2687, Returns!$B$2:$B$801, 0))), "No")</f>
        <v>No</v>
      </c>
    </row>
    <row r="2688" spans="1:24">
      <c r="A2688" s="1">
        <v>2687</v>
      </c>
      <c r="B2688" t="s">
        <v>7454</v>
      </c>
      <c r="C2688" s="2">
        <v>43349</v>
      </c>
      <c r="D2688" s="2">
        <v>43354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  <c r="V2688" s="3" t="str">
        <f>IF(M2688=People!$B$2, People!$A$2, IF(M2688=People!$B$3, People!$A$3, IF(M2688=People!$B$4, People!$A$4, IF(M2688=People!$B$5, People!$A$5, 0))))</f>
        <v>Cassandra Brandow</v>
      </c>
      <c r="W2688" s="3" t="str">
        <f>IFERROR(VLOOKUP(Orders!$B2688,Returns!$B:$C,2,0),"No")</f>
        <v>No</v>
      </c>
      <c r="X2688" s="3" t="str">
        <f>IFERROR((INDEX(Returns!$C$2:$C$801, MATCH(B2688, Returns!$B$2:$B$801, 0))), "No")</f>
        <v>No</v>
      </c>
    </row>
    <row r="2689" spans="1:24">
      <c r="A2689" s="1">
        <v>2688</v>
      </c>
      <c r="B2689" t="s">
        <v>7455</v>
      </c>
      <c r="C2689" s="2">
        <v>43316</v>
      </c>
      <c r="D2689" s="2">
        <v>43317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  <c r="V2689" s="3" t="str">
        <f>IF(M2689=People!$B$2, People!$A$2, IF(M2689=People!$B$3, People!$A$3, IF(M2689=People!$B$4, People!$A$4, IF(M2689=People!$B$5, People!$A$5, 0))))</f>
        <v>Kelly Williams</v>
      </c>
      <c r="W2689" s="3" t="str">
        <f>IFERROR(VLOOKUP(Orders!$B2689,Returns!$B:$C,2,0),"No")</f>
        <v>No</v>
      </c>
      <c r="X2689" s="3" t="str">
        <f>IFERROR((INDEX(Returns!$C$2:$C$801, MATCH(B2689, Returns!$B$2:$B$801, 0))), "No")</f>
        <v>No</v>
      </c>
    </row>
    <row r="2690" spans="1:24">
      <c r="A2690" s="1">
        <v>2689</v>
      </c>
      <c r="B2690" t="s">
        <v>6021</v>
      </c>
      <c r="C2690" s="2">
        <v>43051</v>
      </c>
      <c r="D2690" s="2">
        <v>43053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  <c r="V2690" s="3" t="str">
        <f>IF(M2690=People!$B$2, People!$A$2, IF(M2690=People!$B$3, People!$A$3, IF(M2690=People!$B$4, People!$A$4, IF(M2690=People!$B$5, People!$A$5, 0))))</f>
        <v>Anna Andreadi</v>
      </c>
      <c r="W2690" s="3" t="str">
        <f>IFERROR(VLOOKUP(Orders!$B2690,Returns!$B:$C,2,0),"No")</f>
        <v>Yes</v>
      </c>
      <c r="X2690" s="3" t="str">
        <f>IFERROR((INDEX(Returns!$C$2:$C$801, MATCH(B2690, Returns!$B$2:$B$801, 0))), "No")</f>
        <v>Yes</v>
      </c>
    </row>
    <row r="2691" spans="1:24">
      <c r="A2691" s="1">
        <v>2690</v>
      </c>
      <c r="B2691" t="s">
        <v>7456</v>
      </c>
      <c r="C2691" s="2">
        <v>42551</v>
      </c>
      <c r="D2691" s="2">
        <v>42553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  <c r="V2691" s="3" t="str">
        <f>IF(M2691=People!$B$2, People!$A$2, IF(M2691=People!$B$3, People!$A$3, IF(M2691=People!$B$4, People!$A$4, IF(M2691=People!$B$5, People!$A$5, 0))))</f>
        <v>Kelly Williams</v>
      </c>
      <c r="W2691" s="3" t="str">
        <f>IFERROR(VLOOKUP(Orders!$B2691,Returns!$B:$C,2,0),"No")</f>
        <v>No</v>
      </c>
      <c r="X2691" s="3" t="str">
        <f>IFERROR((INDEX(Returns!$C$2:$C$801, MATCH(B2691, Returns!$B$2:$B$801, 0))), "No")</f>
        <v>No</v>
      </c>
    </row>
    <row r="2692" spans="1:24">
      <c r="A2692" s="1">
        <v>2691</v>
      </c>
      <c r="B2692" t="s">
        <v>7457</v>
      </c>
      <c r="C2692" s="2">
        <v>43803</v>
      </c>
      <c r="D2692" s="2">
        <v>43807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  <c r="V2692" s="3" t="str">
        <f>IF(M2692=People!$B$2, People!$A$2, IF(M2692=People!$B$3, People!$A$3, IF(M2692=People!$B$4, People!$A$4, IF(M2692=People!$B$5, People!$A$5, 0))))</f>
        <v>Chuck Magee</v>
      </c>
      <c r="W2692" s="3" t="str">
        <f>IFERROR(VLOOKUP(Orders!$B2692,Returns!$B:$C,2,0),"No")</f>
        <v>No</v>
      </c>
      <c r="X2692" s="3" t="str">
        <f>IFERROR((INDEX(Returns!$C$2:$C$801, MATCH(B2692, Returns!$B$2:$B$801, 0))), "No")</f>
        <v>No</v>
      </c>
    </row>
    <row r="2693" spans="1:24">
      <c r="A2693" s="1">
        <v>2692</v>
      </c>
      <c r="B2693" t="s">
        <v>7458</v>
      </c>
      <c r="C2693" s="2">
        <v>43340</v>
      </c>
      <c r="D2693" s="2">
        <v>43345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  <c r="V2693" s="3" t="str">
        <f>IF(M2693=People!$B$2, People!$A$2, IF(M2693=People!$B$3, People!$A$3, IF(M2693=People!$B$4, People!$A$4, IF(M2693=People!$B$5, People!$A$5, 0))))</f>
        <v>Anna Andreadi</v>
      </c>
      <c r="W2693" s="3" t="str">
        <f>IFERROR(VLOOKUP(Orders!$B2693,Returns!$B:$C,2,0),"No")</f>
        <v>No</v>
      </c>
      <c r="X2693" s="3" t="str">
        <f>IFERROR((INDEX(Returns!$C$2:$C$801, MATCH(B2693, Returns!$B$2:$B$801, 0))), "No")</f>
        <v>No</v>
      </c>
    </row>
    <row r="2694" spans="1:24">
      <c r="A2694" s="1">
        <v>2693</v>
      </c>
      <c r="B2694" t="s">
        <v>7458</v>
      </c>
      <c r="C2694" s="2">
        <v>43340</v>
      </c>
      <c r="D2694" s="2">
        <v>43345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3" t="str">
        <f>IF(M2694=People!$B$2, People!$A$2, IF(M2694=People!$B$3, People!$A$3, IF(M2694=People!$B$4, People!$A$4, IF(M2694=People!$B$5, People!$A$5, 0))))</f>
        <v>Anna Andreadi</v>
      </c>
      <c r="W2694" s="3" t="str">
        <f>IFERROR(VLOOKUP(Orders!$B2694,Returns!$B:$C,2,0),"No")</f>
        <v>No</v>
      </c>
      <c r="X2694" s="3" t="str">
        <f>IFERROR((INDEX(Returns!$C$2:$C$801, MATCH(B2694, Returns!$B$2:$B$801, 0))), "No")</f>
        <v>No</v>
      </c>
    </row>
    <row r="2695" spans="1:24">
      <c r="A2695" s="1">
        <v>2694</v>
      </c>
      <c r="B2695" t="s">
        <v>7459</v>
      </c>
      <c r="C2695" s="2">
        <v>43122</v>
      </c>
      <c r="D2695" s="2">
        <v>43128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  <c r="V2695" s="3" t="str">
        <f>IF(M2695=People!$B$2, People!$A$2, IF(M2695=People!$B$3, People!$A$3, IF(M2695=People!$B$4, People!$A$4, IF(M2695=People!$B$5, People!$A$5, 0))))</f>
        <v>Anna Andreadi</v>
      </c>
      <c r="W2695" s="3" t="str">
        <f>IFERROR(VLOOKUP(Orders!$B2695,Returns!$B:$C,2,0),"No")</f>
        <v>No</v>
      </c>
      <c r="X2695" s="3" t="str">
        <f>IFERROR((INDEX(Returns!$C$2:$C$801, MATCH(B2695, Returns!$B$2:$B$801, 0))), "No")</f>
        <v>No</v>
      </c>
    </row>
    <row r="2696" spans="1:24">
      <c r="A2696" s="1">
        <v>2695</v>
      </c>
      <c r="B2696" t="s">
        <v>7460</v>
      </c>
      <c r="C2696" s="2">
        <v>42658</v>
      </c>
      <c r="D2696" s="2">
        <v>42663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  <c r="V2696" s="3" t="str">
        <f>IF(M2696=People!$B$2, People!$A$2, IF(M2696=People!$B$3, People!$A$3, IF(M2696=People!$B$4, People!$A$4, IF(M2696=People!$B$5, People!$A$5, 0))))</f>
        <v>Cassandra Brandow</v>
      </c>
      <c r="W2696" s="3" t="str">
        <f>IFERROR(VLOOKUP(Orders!$B2696,Returns!$B:$C,2,0),"No")</f>
        <v>No</v>
      </c>
      <c r="X2696" s="3" t="str">
        <f>IFERROR((INDEX(Returns!$C$2:$C$801, MATCH(B2696, Returns!$B$2:$B$801, 0))), "No")</f>
        <v>No</v>
      </c>
    </row>
    <row r="2697" spans="1:24">
      <c r="A2697" s="1">
        <v>2696</v>
      </c>
      <c r="B2697" t="s">
        <v>7461</v>
      </c>
      <c r="C2697" s="2">
        <v>43138</v>
      </c>
      <c r="D2697" s="2">
        <v>43140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  <c r="V2697" s="3" t="str">
        <f>IF(M2697=People!$B$2, People!$A$2, IF(M2697=People!$B$3, People!$A$3, IF(M2697=People!$B$4, People!$A$4, IF(M2697=People!$B$5, People!$A$5, 0))))</f>
        <v>Chuck Magee</v>
      </c>
      <c r="W2697" s="3" t="str">
        <f>IFERROR(VLOOKUP(Orders!$B2697,Returns!$B:$C,2,0),"No")</f>
        <v>No</v>
      </c>
      <c r="X2697" s="3" t="str">
        <f>IFERROR((INDEX(Returns!$C$2:$C$801, MATCH(B2697, Returns!$B$2:$B$801, 0))), "No")</f>
        <v>No</v>
      </c>
    </row>
    <row r="2698" spans="1:24">
      <c r="A2698" s="1">
        <v>2697</v>
      </c>
      <c r="B2698" t="s">
        <v>7462</v>
      </c>
      <c r="C2698" s="2">
        <v>42447</v>
      </c>
      <c r="D2698" s="2">
        <v>42452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  <c r="V2698" s="3" t="str">
        <f>IF(M2698=People!$B$2, People!$A$2, IF(M2698=People!$B$3, People!$A$3, IF(M2698=People!$B$4, People!$A$4, IF(M2698=People!$B$5, People!$A$5, 0))))</f>
        <v>Cassandra Brandow</v>
      </c>
      <c r="W2698" s="3" t="str">
        <f>IFERROR(VLOOKUP(Orders!$B2698,Returns!$B:$C,2,0),"No")</f>
        <v>No</v>
      </c>
      <c r="X2698" s="3" t="str">
        <f>IFERROR((INDEX(Returns!$C$2:$C$801, MATCH(B2698, Returns!$B$2:$B$801, 0))), "No")</f>
        <v>No</v>
      </c>
    </row>
    <row r="2699" spans="1:24">
      <c r="A2699" s="1">
        <v>2698</v>
      </c>
      <c r="B2699" t="s">
        <v>7462</v>
      </c>
      <c r="C2699" s="2">
        <v>42447</v>
      </c>
      <c r="D2699" s="2">
        <v>42452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  <c r="V2699" s="3" t="str">
        <f>IF(M2699=People!$B$2, People!$A$2, IF(M2699=People!$B$3, People!$A$3, IF(M2699=People!$B$4, People!$A$4, IF(M2699=People!$B$5, People!$A$5, 0))))</f>
        <v>Cassandra Brandow</v>
      </c>
      <c r="W2699" s="3" t="str">
        <f>IFERROR(VLOOKUP(Orders!$B2699,Returns!$B:$C,2,0),"No")</f>
        <v>No</v>
      </c>
      <c r="X2699" s="3" t="str">
        <f>IFERROR((INDEX(Returns!$C$2:$C$801, MATCH(B2699, Returns!$B$2:$B$801, 0))), "No")</f>
        <v>No</v>
      </c>
    </row>
    <row r="2700" spans="1:24">
      <c r="A2700" s="1">
        <v>2699</v>
      </c>
      <c r="B2700" t="s">
        <v>7462</v>
      </c>
      <c r="C2700" s="2">
        <v>42447</v>
      </c>
      <c r="D2700" s="2">
        <v>42452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  <c r="V2700" s="3" t="str">
        <f>IF(M2700=People!$B$2, People!$A$2, IF(M2700=People!$B$3, People!$A$3, IF(M2700=People!$B$4, People!$A$4, IF(M2700=People!$B$5, People!$A$5, 0))))</f>
        <v>Cassandra Brandow</v>
      </c>
      <c r="W2700" s="3" t="str">
        <f>IFERROR(VLOOKUP(Orders!$B2700,Returns!$B:$C,2,0),"No")</f>
        <v>No</v>
      </c>
      <c r="X2700" s="3" t="str">
        <f>IFERROR((INDEX(Returns!$C$2:$C$801, MATCH(B2700, Returns!$B$2:$B$801, 0))), "No")</f>
        <v>No</v>
      </c>
    </row>
    <row r="2701" spans="1:24">
      <c r="A2701" s="1">
        <v>2700</v>
      </c>
      <c r="B2701" t="s">
        <v>7462</v>
      </c>
      <c r="C2701" s="2">
        <v>42447</v>
      </c>
      <c r="D2701" s="2">
        <v>42452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  <c r="V2701" s="3" t="str">
        <f>IF(M2701=People!$B$2, People!$A$2, IF(M2701=People!$B$3, People!$A$3, IF(M2701=People!$B$4, People!$A$4, IF(M2701=People!$B$5, People!$A$5, 0))))</f>
        <v>Cassandra Brandow</v>
      </c>
      <c r="W2701" s="3" t="str">
        <f>IFERROR(VLOOKUP(Orders!$B2701,Returns!$B:$C,2,0),"No")</f>
        <v>No</v>
      </c>
      <c r="X2701" s="3" t="str">
        <f>IFERROR((INDEX(Returns!$C$2:$C$801, MATCH(B2701, Returns!$B$2:$B$801, 0))), "No")</f>
        <v>No</v>
      </c>
    </row>
    <row r="2702" spans="1:24">
      <c r="A2702" s="1">
        <v>2701</v>
      </c>
      <c r="B2702" t="s">
        <v>7462</v>
      </c>
      <c r="C2702" s="2">
        <v>42447</v>
      </c>
      <c r="D2702" s="2">
        <v>42452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  <c r="V2702" s="3" t="str">
        <f>IF(M2702=People!$B$2, People!$A$2, IF(M2702=People!$B$3, People!$A$3, IF(M2702=People!$B$4, People!$A$4, IF(M2702=People!$B$5, People!$A$5, 0))))</f>
        <v>Cassandra Brandow</v>
      </c>
      <c r="W2702" s="3" t="str">
        <f>IFERROR(VLOOKUP(Orders!$B2702,Returns!$B:$C,2,0),"No")</f>
        <v>No</v>
      </c>
      <c r="X2702" s="3" t="str">
        <f>IFERROR((INDEX(Returns!$C$2:$C$801, MATCH(B2702, Returns!$B$2:$B$801, 0))), "No")</f>
        <v>No</v>
      </c>
    </row>
    <row r="2703" spans="1:24">
      <c r="A2703" s="1">
        <v>2702</v>
      </c>
      <c r="B2703" t="s">
        <v>7462</v>
      </c>
      <c r="C2703" s="2">
        <v>42447</v>
      </c>
      <c r="D2703" s="2">
        <v>42452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  <c r="V2703" s="3" t="str">
        <f>IF(M2703=People!$B$2, People!$A$2, IF(M2703=People!$B$3, People!$A$3, IF(M2703=People!$B$4, People!$A$4, IF(M2703=People!$B$5, People!$A$5, 0))))</f>
        <v>Cassandra Brandow</v>
      </c>
      <c r="W2703" s="3" t="str">
        <f>IFERROR(VLOOKUP(Orders!$B2703,Returns!$B:$C,2,0),"No")</f>
        <v>No</v>
      </c>
      <c r="X2703" s="3" t="str">
        <f>IFERROR((INDEX(Returns!$C$2:$C$801, MATCH(B2703, Returns!$B$2:$B$801, 0))), "No")</f>
        <v>No</v>
      </c>
    </row>
    <row r="2704" spans="1:24">
      <c r="A2704" s="1">
        <v>2703</v>
      </c>
      <c r="B2704" t="s">
        <v>7462</v>
      </c>
      <c r="C2704" s="2">
        <v>42447</v>
      </c>
      <c r="D2704" s="2">
        <v>42452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  <c r="V2704" s="3" t="str">
        <f>IF(M2704=People!$B$2, People!$A$2, IF(M2704=People!$B$3, People!$A$3, IF(M2704=People!$B$4, People!$A$4, IF(M2704=People!$B$5, People!$A$5, 0))))</f>
        <v>Cassandra Brandow</v>
      </c>
      <c r="W2704" s="3" t="str">
        <f>IFERROR(VLOOKUP(Orders!$B2704,Returns!$B:$C,2,0),"No")</f>
        <v>No</v>
      </c>
      <c r="X2704" s="3" t="str">
        <f>IFERROR((INDEX(Returns!$C$2:$C$801, MATCH(B2704, Returns!$B$2:$B$801, 0))), "No")</f>
        <v>No</v>
      </c>
    </row>
    <row r="2705" spans="1:24">
      <c r="A2705" s="1">
        <v>2704</v>
      </c>
      <c r="B2705" t="s">
        <v>7463</v>
      </c>
      <c r="C2705" s="2">
        <v>42514</v>
      </c>
      <c r="D2705" s="2">
        <v>42520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  <c r="V2705" s="3" t="str">
        <f>IF(M2705=People!$B$2, People!$A$2, IF(M2705=People!$B$3, People!$A$3, IF(M2705=People!$B$4, People!$A$4, IF(M2705=People!$B$5, People!$A$5, 0))))</f>
        <v>Chuck Magee</v>
      </c>
      <c r="W2705" s="3" t="str">
        <f>IFERROR(VLOOKUP(Orders!$B2705,Returns!$B:$C,2,0),"No")</f>
        <v>No</v>
      </c>
      <c r="X2705" s="3" t="str">
        <f>IFERROR((INDEX(Returns!$C$2:$C$801, MATCH(B2705, Returns!$B$2:$B$801, 0))), "No")</f>
        <v>No</v>
      </c>
    </row>
    <row r="2706" spans="1:24">
      <c r="A2706" s="1">
        <v>2705</v>
      </c>
      <c r="B2706" t="s">
        <v>7464</v>
      </c>
      <c r="C2706" s="2">
        <v>43657</v>
      </c>
      <c r="D2706" s="2">
        <v>43659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  <c r="V2706" s="3" t="str">
        <f>IF(M2706=People!$B$2, People!$A$2, IF(M2706=People!$B$3, People!$A$3, IF(M2706=People!$B$4, People!$A$4, IF(M2706=People!$B$5, People!$A$5, 0))))</f>
        <v>Chuck Magee</v>
      </c>
      <c r="W2706" s="3" t="str">
        <f>IFERROR(VLOOKUP(Orders!$B2706,Returns!$B:$C,2,0),"No")</f>
        <v>No</v>
      </c>
      <c r="X2706" s="3" t="str">
        <f>IFERROR((INDEX(Returns!$C$2:$C$801, MATCH(B2706, Returns!$B$2:$B$801, 0))), "No")</f>
        <v>No</v>
      </c>
    </row>
    <row r="2707" spans="1:24">
      <c r="A2707" s="1">
        <v>2706</v>
      </c>
      <c r="B2707" t="s">
        <v>7465</v>
      </c>
      <c r="C2707" s="2">
        <v>43632</v>
      </c>
      <c r="D2707" s="2">
        <v>43637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  <c r="V2707" s="3" t="str">
        <f>IF(M2707=People!$B$2, People!$A$2, IF(M2707=People!$B$3, People!$A$3, IF(M2707=People!$B$4, People!$A$4, IF(M2707=People!$B$5, People!$A$5, 0))))</f>
        <v>Anna Andreadi</v>
      </c>
      <c r="W2707" s="3" t="str">
        <f>IFERROR(VLOOKUP(Orders!$B2707,Returns!$B:$C,2,0),"No")</f>
        <v>No</v>
      </c>
      <c r="X2707" s="3" t="str">
        <f>IFERROR((INDEX(Returns!$C$2:$C$801, MATCH(B2707, Returns!$B$2:$B$801, 0))), "No")</f>
        <v>No</v>
      </c>
    </row>
    <row r="2708" spans="1:24">
      <c r="A2708" s="1">
        <v>2707</v>
      </c>
      <c r="B2708" t="s">
        <v>7465</v>
      </c>
      <c r="C2708" s="2">
        <v>43632</v>
      </c>
      <c r="D2708" s="2">
        <v>43637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3" t="str">
        <f>IF(M2708=People!$B$2, People!$A$2, IF(M2708=People!$B$3, People!$A$3, IF(M2708=People!$B$4, People!$A$4, IF(M2708=People!$B$5, People!$A$5, 0))))</f>
        <v>Anna Andreadi</v>
      </c>
      <c r="W2708" s="3" t="str">
        <f>IFERROR(VLOOKUP(Orders!$B2708,Returns!$B:$C,2,0),"No")</f>
        <v>No</v>
      </c>
      <c r="X2708" s="3" t="str">
        <f>IFERROR((INDEX(Returns!$C$2:$C$801, MATCH(B2708, Returns!$B$2:$B$801, 0))), "No")</f>
        <v>No</v>
      </c>
    </row>
    <row r="2709" spans="1:24">
      <c r="A2709" s="1">
        <v>2708</v>
      </c>
      <c r="B2709" t="s">
        <v>7465</v>
      </c>
      <c r="C2709" s="2">
        <v>43632</v>
      </c>
      <c r="D2709" s="2">
        <v>43637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  <c r="V2709" s="3" t="str">
        <f>IF(M2709=People!$B$2, People!$A$2, IF(M2709=People!$B$3, People!$A$3, IF(M2709=People!$B$4, People!$A$4, IF(M2709=People!$B$5, People!$A$5, 0))))</f>
        <v>Anna Andreadi</v>
      </c>
      <c r="W2709" s="3" t="str">
        <f>IFERROR(VLOOKUP(Orders!$B2709,Returns!$B:$C,2,0),"No")</f>
        <v>No</v>
      </c>
      <c r="X2709" s="3" t="str">
        <f>IFERROR((INDEX(Returns!$C$2:$C$801, MATCH(B2709, Returns!$B$2:$B$801, 0))), "No")</f>
        <v>No</v>
      </c>
    </row>
    <row r="2710" spans="1:24">
      <c r="A2710" s="1">
        <v>2709</v>
      </c>
      <c r="B2710" t="s">
        <v>7466</v>
      </c>
      <c r="C2710" s="2">
        <v>42765</v>
      </c>
      <c r="D2710" s="2">
        <v>42772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  <c r="V2710" s="3" t="str">
        <f>IF(M2710=People!$B$2, People!$A$2, IF(M2710=People!$B$3, People!$A$3, IF(M2710=People!$B$4, People!$A$4, IF(M2710=People!$B$5, People!$A$5, 0))))</f>
        <v>Anna Andreadi</v>
      </c>
      <c r="W2710" s="3" t="str">
        <f>IFERROR(VLOOKUP(Orders!$B2710,Returns!$B:$C,2,0),"No")</f>
        <v>No</v>
      </c>
      <c r="X2710" s="3" t="str">
        <f>IFERROR((INDEX(Returns!$C$2:$C$801, MATCH(B2710, Returns!$B$2:$B$801, 0))), "No")</f>
        <v>No</v>
      </c>
    </row>
    <row r="2711" spans="1:24">
      <c r="A2711" s="1">
        <v>2710</v>
      </c>
      <c r="B2711" t="s">
        <v>7466</v>
      </c>
      <c r="C2711" s="2">
        <v>42765</v>
      </c>
      <c r="D2711" s="2">
        <v>42772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  <c r="V2711" s="3" t="str">
        <f>IF(M2711=People!$B$2, People!$A$2, IF(M2711=People!$B$3, People!$A$3, IF(M2711=People!$B$4, People!$A$4, IF(M2711=People!$B$5, People!$A$5, 0))))</f>
        <v>Anna Andreadi</v>
      </c>
      <c r="W2711" s="3" t="str">
        <f>IFERROR(VLOOKUP(Orders!$B2711,Returns!$B:$C,2,0),"No")</f>
        <v>No</v>
      </c>
      <c r="X2711" s="3" t="str">
        <f>IFERROR((INDEX(Returns!$C$2:$C$801, MATCH(B2711, Returns!$B$2:$B$801, 0))), "No")</f>
        <v>No</v>
      </c>
    </row>
    <row r="2712" spans="1:24">
      <c r="A2712" s="1">
        <v>2711</v>
      </c>
      <c r="B2712" t="s">
        <v>7467</v>
      </c>
      <c r="C2712" s="2">
        <v>43080</v>
      </c>
      <c r="D2712" s="2">
        <v>43084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  <c r="V2712" s="3" t="str">
        <f>IF(M2712=People!$B$2, People!$A$2, IF(M2712=People!$B$3, People!$A$3, IF(M2712=People!$B$4, People!$A$4, IF(M2712=People!$B$5, People!$A$5, 0))))</f>
        <v>Cassandra Brandow</v>
      </c>
      <c r="W2712" s="3" t="str">
        <f>IFERROR(VLOOKUP(Orders!$B2712,Returns!$B:$C,2,0),"No")</f>
        <v>No</v>
      </c>
      <c r="X2712" s="3" t="str">
        <f>IFERROR((INDEX(Returns!$C$2:$C$801, MATCH(B2712, Returns!$B$2:$B$801, 0))), "No")</f>
        <v>No</v>
      </c>
    </row>
    <row r="2713" spans="1:24">
      <c r="A2713" s="1">
        <v>2712</v>
      </c>
      <c r="B2713" t="s">
        <v>7468</v>
      </c>
      <c r="C2713" s="2">
        <v>43747</v>
      </c>
      <c r="D2713" s="2">
        <v>43749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  <c r="V2713" s="3" t="str">
        <f>IF(M2713=People!$B$2, People!$A$2, IF(M2713=People!$B$3, People!$A$3, IF(M2713=People!$B$4, People!$A$4, IF(M2713=People!$B$5, People!$A$5, 0))))</f>
        <v>Chuck Magee</v>
      </c>
      <c r="W2713" s="3" t="str">
        <f>IFERROR(VLOOKUP(Orders!$B2713,Returns!$B:$C,2,0),"No")</f>
        <v>No</v>
      </c>
      <c r="X2713" s="3" t="str">
        <f>IFERROR((INDEX(Returns!$C$2:$C$801, MATCH(B2713, Returns!$B$2:$B$801, 0))), "No")</f>
        <v>No</v>
      </c>
    </row>
    <row r="2714" spans="1:24">
      <c r="A2714" s="1">
        <v>2713</v>
      </c>
      <c r="B2714" t="s">
        <v>7469</v>
      </c>
      <c r="C2714" s="2">
        <v>43675</v>
      </c>
      <c r="D2714" s="2">
        <v>43678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  <c r="V2714" s="3" t="str">
        <f>IF(M2714=People!$B$2, People!$A$2, IF(M2714=People!$B$3, People!$A$3, IF(M2714=People!$B$4, People!$A$4, IF(M2714=People!$B$5, People!$A$5, 0))))</f>
        <v>Chuck Magee</v>
      </c>
      <c r="W2714" s="3" t="str">
        <f>IFERROR(VLOOKUP(Orders!$B2714,Returns!$B:$C,2,0),"No")</f>
        <v>No</v>
      </c>
      <c r="X2714" s="3" t="str">
        <f>IFERROR((INDEX(Returns!$C$2:$C$801, MATCH(B2714, Returns!$B$2:$B$801, 0))), "No")</f>
        <v>No</v>
      </c>
    </row>
    <row r="2715" spans="1:24">
      <c r="A2715" s="1">
        <v>2714</v>
      </c>
      <c r="B2715" t="s">
        <v>7470</v>
      </c>
      <c r="C2715" s="2">
        <v>42485</v>
      </c>
      <c r="D2715" s="2">
        <v>42489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3" t="str">
        <f>IF(M2715=People!$B$2, People!$A$2, IF(M2715=People!$B$3, People!$A$3, IF(M2715=People!$B$4, People!$A$4, IF(M2715=People!$B$5, People!$A$5, 0))))</f>
        <v>Cassandra Brandow</v>
      </c>
      <c r="W2715" s="3" t="str">
        <f>IFERROR(VLOOKUP(Orders!$B2715,Returns!$B:$C,2,0),"No")</f>
        <v>No</v>
      </c>
      <c r="X2715" s="3" t="str">
        <f>IFERROR((INDEX(Returns!$C$2:$C$801, MATCH(B2715, Returns!$B$2:$B$801, 0))), "No")</f>
        <v>No</v>
      </c>
    </row>
    <row r="2716" spans="1:24">
      <c r="A2716" s="1">
        <v>2715</v>
      </c>
      <c r="B2716" t="s">
        <v>7471</v>
      </c>
      <c r="C2716" s="2">
        <v>43070</v>
      </c>
      <c r="D2716" s="2">
        <v>43075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  <c r="V2716" s="3" t="str">
        <f>IF(M2716=People!$B$2, People!$A$2, IF(M2716=People!$B$3, People!$A$3, IF(M2716=People!$B$4, People!$A$4, IF(M2716=People!$B$5, People!$A$5, 0))))</f>
        <v>Anna Andreadi</v>
      </c>
      <c r="W2716" s="3" t="str">
        <f>IFERROR(VLOOKUP(Orders!$B2716,Returns!$B:$C,2,0),"No")</f>
        <v>No</v>
      </c>
      <c r="X2716" s="3" t="str">
        <f>IFERROR((INDEX(Returns!$C$2:$C$801, MATCH(B2716, Returns!$B$2:$B$801, 0))), "No")</f>
        <v>No</v>
      </c>
    </row>
    <row r="2717" spans="1:24">
      <c r="A2717" s="1">
        <v>2716</v>
      </c>
      <c r="B2717" t="s">
        <v>7472</v>
      </c>
      <c r="C2717" s="2">
        <v>42708</v>
      </c>
      <c r="D2717" s="2">
        <v>42712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  <c r="V2717" s="3" t="str">
        <f>IF(M2717=People!$B$2, People!$A$2, IF(M2717=People!$B$3, People!$A$3, IF(M2717=People!$B$4, People!$A$4, IF(M2717=People!$B$5, People!$A$5, 0))))</f>
        <v>Chuck Magee</v>
      </c>
      <c r="W2717" s="3" t="str">
        <f>IFERROR(VLOOKUP(Orders!$B2717,Returns!$B:$C,2,0),"No")</f>
        <v>No</v>
      </c>
      <c r="X2717" s="3" t="str">
        <f>IFERROR((INDEX(Returns!$C$2:$C$801, MATCH(B2717, Returns!$B$2:$B$801, 0))), "No")</f>
        <v>No</v>
      </c>
    </row>
    <row r="2718" spans="1:24">
      <c r="A2718" s="1">
        <v>2717</v>
      </c>
      <c r="B2718" t="s">
        <v>7473</v>
      </c>
      <c r="C2718" s="2">
        <v>43703</v>
      </c>
      <c r="D2718" s="2">
        <v>43709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  <c r="V2718" s="3" t="str">
        <f>IF(M2718=People!$B$2, People!$A$2, IF(M2718=People!$B$3, People!$A$3, IF(M2718=People!$B$4, People!$A$4, IF(M2718=People!$B$5, People!$A$5, 0))))</f>
        <v>Cassandra Brandow</v>
      </c>
      <c r="W2718" s="3" t="str">
        <f>IFERROR(VLOOKUP(Orders!$B2718,Returns!$B:$C,2,0),"No")</f>
        <v>No</v>
      </c>
      <c r="X2718" s="3" t="str">
        <f>IFERROR((INDEX(Returns!$C$2:$C$801, MATCH(B2718, Returns!$B$2:$B$801, 0))), "No")</f>
        <v>No</v>
      </c>
    </row>
    <row r="2719" spans="1:24">
      <c r="A2719" s="1">
        <v>2718</v>
      </c>
      <c r="B2719" t="s">
        <v>7474</v>
      </c>
      <c r="C2719" s="2">
        <v>42620</v>
      </c>
      <c r="D2719" s="2">
        <v>42626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  <c r="V2719" s="3" t="str">
        <f>IF(M2719=People!$B$2, People!$A$2, IF(M2719=People!$B$3, People!$A$3, IF(M2719=People!$B$4, People!$A$4, IF(M2719=People!$B$5, People!$A$5, 0))))</f>
        <v>Chuck Magee</v>
      </c>
      <c r="W2719" s="3" t="str">
        <f>IFERROR(VLOOKUP(Orders!$B2719,Returns!$B:$C,2,0),"No")</f>
        <v>No</v>
      </c>
      <c r="X2719" s="3" t="str">
        <f>IFERROR((INDEX(Returns!$C$2:$C$801, MATCH(B2719, Returns!$B$2:$B$801, 0))), "No")</f>
        <v>No</v>
      </c>
    </row>
    <row r="2720" spans="1:24">
      <c r="A2720" s="1">
        <v>2719</v>
      </c>
      <c r="B2720" t="s">
        <v>7475</v>
      </c>
      <c r="C2720" s="2">
        <v>43820</v>
      </c>
      <c r="D2720" s="2">
        <v>43826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  <c r="V2720" s="3" t="str">
        <f>IF(M2720=People!$B$2, People!$A$2, IF(M2720=People!$B$3, People!$A$3, IF(M2720=People!$B$4, People!$A$4, IF(M2720=People!$B$5, People!$A$5, 0))))</f>
        <v>Anna Andreadi</v>
      </c>
      <c r="W2720" s="3" t="str">
        <f>IFERROR(VLOOKUP(Orders!$B2720,Returns!$B:$C,2,0),"No")</f>
        <v>No</v>
      </c>
      <c r="X2720" s="3" t="str">
        <f>IFERROR((INDEX(Returns!$C$2:$C$801, MATCH(B2720, Returns!$B$2:$B$801, 0))), "No")</f>
        <v>No</v>
      </c>
    </row>
    <row r="2721" spans="1:24">
      <c r="A2721" s="1">
        <v>2720</v>
      </c>
      <c r="B2721" t="s">
        <v>7476</v>
      </c>
      <c r="C2721" s="2">
        <v>42710</v>
      </c>
      <c r="D2721" s="2">
        <v>42712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  <c r="V2721" s="3" t="str">
        <f>IF(M2721=People!$B$2, People!$A$2, IF(M2721=People!$B$3, People!$A$3, IF(M2721=People!$B$4, People!$A$4, IF(M2721=People!$B$5, People!$A$5, 0))))</f>
        <v>Kelly Williams</v>
      </c>
      <c r="W2721" s="3" t="str">
        <f>IFERROR(VLOOKUP(Orders!$B2721,Returns!$B:$C,2,0),"No")</f>
        <v>No</v>
      </c>
      <c r="X2721" s="3" t="str">
        <f>IFERROR((INDEX(Returns!$C$2:$C$801, MATCH(B2721, Returns!$B$2:$B$801, 0))), "No")</f>
        <v>No</v>
      </c>
    </row>
    <row r="2722" spans="1:24">
      <c r="A2722" s="1">
        <v>2721</v>
      </c>
      <c r="B2722" t="s">
        <v>7477</v>
      </c>
      <c r="C2722" s="2">
        <v>42678</v>
      </c>
      <c r="D2722" s="2">
        <v>42682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  <c r="V2722" s="3" t="str">
        <f>IF(M2722=People!$B$2, People!$A$2, IF(M2722=People!$B$3, People!$A$3, IF(M2722=People!$B$4, People!$A$4, IF(M2722=People!$B$5, People!$A$5, 0))))</f>
        <v>Cassandra Brandow</v>
      </c>
      <c r="W2722" s="3" t="str">
        <f>IFERROR(VLOOKUP(Orders!$B2722,Returns!$B:$C,2,0),"No")</f>
        <v>No</v>
      </c>
      <c r="X2722" s="3" t="str">
        <f>IFERROR((INDEX(Returns!$C$2:$C$801, MATCH(B2722, Returns!$B$2:$B$801, 0))), "No")</f>
        <v>No</v>
      </c>
    </row>
    <row r="2723" spans="1:24">
      <c r="A2723" s="1">
        <v>2722</v>
      </c>
      <c r="B2723" t="s">
        <v>7477</v>
      </c>
      <c r="C2723" s="2">
        <v>42678</v>
      </c>
      <c r="D2723" s="2">
        <v>42682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  <c r="V2723" s="3" t="str">
        <f>IF(M2723=People!$B$2, People!$A$2, IF(M2723=People!$B$3, People!$A$3, IF(M2723=People!$B$4, People!$A$4, IF(M2723=People!$B$5, People!$A$5, 0))))</f>
        <v>Cassandra Brandow</v>
      </c>
      <c r="W2723" s="3" t="str">
        <f>IFERROR(VLOOKUP(Orders!$B2723,Returns!$B:$C,2,0),"No")</f>
        <v>No</v>
      </c>
      <c r="X2723" s="3" t="str">
        <f>IFERROR((INDEX(Returns!$C$2:$C$801, MATCH(B2723, Returns!$B$2:$B$801, 0))), "No")</f>
        <v>No</v>
      </c>
    </row>
    <row r="2724" spans="1:24">
      <c r="A2724" s="1">
        <v>2723</v>
      </c>
      <c r="B2724" t="s">
        <v>7478</v>
      </c>
      <c r="C2724" s="2">
        <v>43204</v>
      </c>
      <c r="D2724" s="2">
        <v>43209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  <c r="V2724" s="3" t="str">
        <f>IF(M2724=People!$B$2, People!$A$2, IF(M2724=People!$B$3, People!$A$3, IF(M2724=People!$B$4, People!$A$4, IF(M2724=People!$B$5, People!$A$5, 0))))</f>
        <v>Cassandra Brandow</v>
      </c>
      <c r="W2724" s="3" t="str">
        <f>IFERROR(VLOOKUP(Orders!$B2724,Returns!$B:$C,2,0),"No")</f>
        <v>No</v>
      </c>
      <c r="X2724" s="3" t="str">
        <f>IFERROR((INDEX(Returns!$C$2:$C$801, MATCH(B2724, Returns!$B$2:$B$801, 0))), "No")</f>
        <v>No</v>
      </c>
    </row>
    <row r="2725" spans="1:24">
      <c r="A2725" s="1">
        <v>2724</v>
      </c>
      <c r="B2725" t="s">
        <v>7479</v>
      </c>
      <c r="C2725" s="2">
        <v>42647</v>
      </c>
      <c r="D2725" s="2">
        <v>42651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  <c r="V2725" s="3" t="str">
        <f>IF(M2725=People!$B$2, People!$A$2, IF(M2725=People!$B$3, People!$A$3, IF(M2725=People!$B$4, People!$A$4, IF(M2725=People!$B$5, People!$A$5, 0))))</f>
        <v>Anna Andreadi</v>
      </c>
      <c r="W2725" s="3" t="str">
        <f>IFERROR(VLOOKUP(Orders!$B2725,Returns!$B:$C,2,0),"No")</f>
        <v>No</v>
      </c>
      <c r="X2725" s="3" t="str">
        <f>IFERROR((INDEX(Returns!$C$2:$C$801, MATCH(B2725, Returns!$B$2:$B$801, 0))), "No")</f>
        <v>No</v>
      </c>
    </row>
    <row r="2726" spans="1:24">
      <c r="A2726" s="1">
        <v>2725</v>
      </c>
      <c r="B2726" t="s">
        <v>7479</v>
      </c>
      <c r="C2726" s="2">
        <v>42647</v>
      </c>
      <c r="D2726" s="2">
        <v>42651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  <c r="V2726" s="3" t="str">
        <f>IF(M2726=People!$B$2, People!$A$2, IF(M2726=People!$B$3, People!$A$3, IF(M2726=People!$B$4, People!$A$4, IF(M2726=People!$B$5, People!$A$5, 0))))</f>
        <v>Anna Andreadi</v>
      </c>
      <c r="W2726" s="3" t="str">
        <f>IFERROR(VLOOKUP(Orders!$B2726,Returns!$B:$C,2,0),"No")</f>
        <v>No</v>
      </c>
      <c r="X2726" s="3" t="str">
        <f>IFERROR((INDEX(Returns!$C$2:$C$801, MATCH(B2726, Returns!$B$2:$B$801, 0))), "No")</f>
        <v>No</v>
      </c>
    </row>
    <row r="2727" spans="1:24">
      <c r="A2727" s="1">
        <v>2726</v>
      </c>
      <c r="B2727" t="s">
        <v>7480</v>
      </c>
      <c r="C2727" s="2">
        <v>43776</v>
      </c>
      <c r="D2727" s="2">
        <v>43782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  <c r="V2727" s="3" t="str">
        <f>IF(M2727=People!$B$2, People!$A$2, IF(M2727=People!$B$3, People!$A$3, IF(M2727=People!$B$4, People!$A$4, IF(M2727=People!$B$5, People!$A$5, 0))))</f>
        <v>Chuck Magee</v>
      </c>
      <c r="W2727" s="3" t="str">
        <f>IFERROR(VLOOKUP(Orders!$B2727,Returns!$B:$C,2,0),"No")</f>
        <v>No</v>
      </c>
      <c r="X2727" s="3" t="str">
        <f>IFERROR((INDEX(Returns!$C$2:$C$801, MATCH(B2727, Returns!$B$2:$B$801, 0))), "No")</f>
        <v>No</v>
      </c>
    </row>
    <row r="2728" spans="1:24">
      <c r="A2728" s="1">
        <v>2727</v>
      </c>
      <c r="B2728" t="s">
        <v>7480</v>
      </c>
      <c r="C2728" s="2">
        <v>43776</v>
      </c>
      <c r="D2728" s="2">
        <v>43782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  <c r="V2728" s="3" t="str">
        <f>IF(M2728=People!$B$2, People!$A$2, IF(M2728=People!$B$3, People!$A$3, IF(M2728=People!$B$4, People!$A$4, IF(M2728=People!$B$5, People!$A$5, 0))))</f>
        <v>Chuck Magee</v>
      </c>
      <c r="W2728" s="3" t="str">
        <f>IFERROR(VLOOKUP(Orders!$B2728,Returns!$B:$C,2,0),"No")</f>
        <v>No</v>
      </c>
      <c r="X2728" s="3" t="str">
        <f>IFERROR((INDEX(Returns!$C$2:$C$801, MATCH(B2728, Returns!$B$2:$B$801, 0))), "No")</f>
        <v>No</v>
      </c>
    </row>
    <row r="2729" spans="1:24">
      <c r="A2729" s="1">
        <v>2728</v>
      </c>
      <c r="B2729" t="s">
        <v>7481</v>
      </c>
      <c r="C2729" s="2">
        <v>43821</v>
      </c>
      <c r="D2729" s="2">
        <v>43823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  <c r="V2729" s="3" t="str">
        <f>IF(M2729=People!$B$2, People!$A$2, IF(M2729=People!$B$3, People!$A$3, IF(M2729=People!$B$4, People!$A$4, IF(M2729=People!$B$5, People!$A$5, 0))))</f>
        <v>Chuck Magee</v>
      </c>
      <c r="W2729" s="3" t="str">
        <f>IFERROR(VLOOKUP(Orders!$B2729,Returns!$B:$C,2,0),"No")</f>
        <v>No</v>
      </c>
      <c r="X2729" s="3" t="str">
        <f>IFERROR((INDEX(Returns!$C$2:$C$801, MATCH(B2729, Returns!$B$2:$B$801, 0))), "No")</f>
        <v>No</v>
      </c>
    </row>
    <row r="2730" spans="1:24">
      <c r="A2730" s="1">
        <v>2729</v>
      </c>
      <c r="B2730" t="s">
        <v>7481</v>
      </c>
      <c r="C2730" s="2">
        <v>43821</v>
      </c>
      <c r="D2730" s="2">
        <v>43823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  <c r="V2730" s="3" t="str">
        <f>IF(M2730=People!$B$2, People!$A$2, IF(M2730=People!$B$3, People!$A$3, IF(M2730=People!$B$4, People!$A$4, IF(M2730=People!$B$5, People!$A$5, 0))))</f>
        <v>Chuck Magee</v>
      </c>
      <c r="W2730" s="3" t="str">
        <f>IFERROR(VLOOKUP(Orders!$B2730,Returns!$B:$C,2,0),"No")</f>
        <v>No</v>
      </c>
      <c r="X2730" s="3" t="str">
        <f>IFERROR((INDEX(Returns!$C$2:$C$801, MATCH(B2730, Returns!$B$2:$B$801, 0))), "No")</f>
        <v>No</v>
      </c>
    </row>
    <row r="2731" spans="1:24">
      <c r="A2731" s="1">
        <v>2730</v>
      </c>
      <c r="B2731" t="s">
        <v>7482</v>
      </c>
      <c r="C2731" s="2">
        <v>43509</v>
      </c>
      <c r="D2731" s="2">
        <v>43515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  <c r="V2731" s="3" t="str">
        <f>IF(M2731=People!$B$2, People!$A$2, IF(M2731=People!$B$3, People!$A$3, IF(M2731=People!$B$4, People!$A$4, IF(M2731=People!$B$5, People!$A$5, 0))))</f>
        <v>Anna Andreadi</v>
      </c>
      <c r="W2731" s="3" t="str">
        <f>IFERROR(VLOOKUP(Orders!$B2731,Returns!$B:$C,2,0),"No")</f>
        <v>No</v>
      </c>
      <c r="X2731" s="3" t="str">
        <f>IFERROR((INDEX(Returns!$C$2:$C$801, MATCH(B2731, Returns!$B$2:$B$801, 0))), "No")</f>
        <v>No</v>
      </c>
    </row>
    <row r="2732" spans="1:24">
      <c r="A2732" s="1">
        <v>2731</v>
      </c>
      <c r="B2732" t="s">
        <v>7482</v>
      </c>
      <c r="C2732" s="2">
        <v>43509</v>
      </c>
      <c r="D2732" s="2">
        <v>43515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  <c r="V2732" s="3" t="str">
        <f>IF(M2732=People!$B$2, People!$A$2, IF(M2732=People!$B$3, People!$A$3, IF(M2732=People!$B$4, People!$A$4, IF(M2732=People!$B$5, People!$A$5, 0))))</f>
        <v>Anna Andreadi</v>
      </c>
      <c r="W2732" s="3" t="str">
        <f>IFERROR(VLOOKUP(Orders!$B2732,Returns!$B:$C,2,0),"No")</f>
        <v>No</v>
      </c>
      <c r="X2732" s="3" t="str">
        <f>IFERROR((INDEX(Returns!$C$2:$C$801, MATCH(B2732, Returns!$B$2:$B$801, 0))), "No")</f>
        <v>No</v>
      </c>
    </row>
    <row r="2733" spans="1:24">
      <c r="A2733" s="1">
        <v>2732</v>
      </c>
      <c r="B2733" t="s">
        <v>7482</v>
      </c>
      <c r="C2733" s="2">
        <v>43509</v>
      </c>
      <c r="D2733" s="2">
        <v>43515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  <c r="V2733" s="3" t="str">
        <f>IF(M2733=People!$B$2, People!$A$2, IF(M2733=People!$B$3, People!$A$3, IF(M2733=People!$B$4, People!$A$4, IF(M2733=People!$B$5, People!$A$5, 0))))</f>
        <v>Anna Andreadi</v>
      </c>
      <c r="W2733" s="3" t="str">
        <f>IFERROR(VLOOKUP(Orders!$B2733,Returns!$B:$C,2,0),"No")</f>
        <v>No</v>
      </c>
      <c r="X2733" s="3" t="str">
        <f>IFERROR((INDEX(Returns!$C$2:$C$801, MATCH(B2733, Returns!$B$2:$B$801, 0))), "No")</f>
        <v>No</v>
      </c>
    </row>
    <row r="2734" spans="1:24">
      <c r="A2734" s="1">
        <v>2733</v>
      </c>
      <c r="B2734" t="s">
        <v>7483</v>
      </c>
      <c r="C2734" s="2">
        <v>42553</v>
      </c>
      <c r="D2734" s="2">
        <v>42557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  <c r="V2734" s="3" t="str">
        <f>IF(M2734=People!$B$2, People!$A$2, IF(M2734=People!$B$3, People!$A$3, IF(M2734=People!$B$4, People!$A$4, IF(M2734=People!$B$5, People!$A$5, 0))))</f>
        <v>Chuck Magee</v>
      </c>
      <c r="W2734" s="3" t="str">
        <f>IFERROR(VLOOKUP(Orders!$B2734,Returns!$B:$C,2,0),"No")</f>
        <v>No</v>
      </c>
      <c r="X2734" s="3" t="str">
        <f>IFERROR((INDEX(Returns!$C$2:$C$801, MATCH(B2734, Returns!$B$2:$B$801, 0))), "No")</f>
        <v>No</v>
      </c>
    </row>
    <row r="2735" spans="1:24">
      <c r="A2735" s="1">
        <v>2734</v>
      </c>
      <c r="B2735" t="s">
        <v>7483</v>
      </c>
      <c r="C2735" s="2">
        <v>42553</v>
      </c>
      <c r="D2735" s="2">
        <v>42557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  <c r="V2735" s="3" t="str">
        <f>IF(M2735=People!$B$2, People!$A$2, IF(M2735=People!$B$3, People!$A$3, IF(M2735=People!$B$4, People!$A$4, IF(M2735=People!$B$5, People!$A$5, 0))))</f>
        <v>Chuck Magee</v>
      </c>
      <c r="W2735" s="3" t="str">
        <f>IFERROR(VLOOKUP(Orders!$B2735,Returns!$B:$C,2,0),"No")</f>
        <v>No</v>
      </c>
      <c r="X2735" s="3" t="str">
        <f>IFERROR((INDEX(Returns!$C$2:$C$801, MATCH(B2735, Returns!$B$2:$B$801, 0))), "No")</f>
        <v>No</v>
      </c>
    </row>
    <row r="2736" spans="1:24">
      <c r="A2736" s="1">
        <v>2735</v>
      </c>
      <c r="B2736" t="s">
        <v>7484</v>
      </c>
      <c r="C2736" s="2">
        <v>42787</v>
      </c>
      <c r="D2736" s="2">
        <v>42789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  <c r="V2736" s="3" t="str">
        <f>IF(M2736=People!$B$2, People!$A$2, IF(M2736=People!$B$3, People!$A$3, IF(M2736=People!$B$4, People!$A$4, IF(M2736=People!$B$5, People!$A$5, 0))))</f>
        <v>Anna Andreadi</v>
      </c>
      <c r="W2736" s="3" t="str">
        <f>IFERROR(VLOOKUP(Orders!$B2736,Returns!$B:$C,2,0),"No")</f>
        <v>No</v>
      </c>
      <c r="X2736" s="3" t="str">
        <f>IFERROR((INDEX(Returns!$C$2:$C$801, MATCH(B2736, Returns!$B$2:$B$801, 0))), "No")</f>
        <v>No</v>
      </c>
    </row>
    <row r="2737" spans="1:24">
      <c r="A2737" s="1">
        <v>2736</v>
      </c>
      <c r="B2737" t="s">
        <v>7485</v>
      </c>
      <c r="C2737" s="2">
        <v>43052</v>
      </c>
      <c r="D2737" s="2">
        <v>43058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  <c r="V2737" s="3" t="str">
        <f>IF(M2737=People!$B$2, People!$A$2, IF(M2737=People!$B$3, People!$A$3, IF(M2737=People!$B$4, People!$A$4, IF(M2737=People!$B$5, People!$A$5, 0))))</f>
        <v>Chuck Magee</v>
      </c>
      <c r="W2737" s="3" t="str">
        <f>IFERROR(VLOOKUP(Orders!$B2737,Returns!$B:$C,2,0),"No")</f>
        <v>No</v>
      </c>
      <c r="X2737" s="3" t="str">
        <f>IFERROR((INDEX(Returns!$C$2:$C$801, MATCH(B2737, Returns!$B$2:$B$801, 0))), "No")</f>
        <v>No</v>
      </c>
    </row>
    <row r="2738" spans="1:24">
      <c r="A2738" s="1">
        <v>2737</v>
      </c>
      <c r="B2738" t="s">
        <v>7485</v>
      </c>
      <c r="C2738" s="2">
        <v>43052</v>
      </c>
      <c r="D2738" s="2">
        <v>43058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  <c r="V2738" s="3" t="str">
        <f>IF(M2738=People!$B$2, People!$A$2, IF(M2738=People!$B$3, People!$A$3, IF(M2738=People!$B$4, People!$A$4, IF(M2738=People!$B$5, People!$A$5, 0))))</f>
        <v>Chuck Magee</v>
      </c>
      <c r="W2738" s="3" t="str">
        <f>IFERROR(VLOOKUP(Orders!$B2738,Returns!$B:$C,2,0),"No")</f>
        <v>No</v>
      </c>
      <c r="X2738" s="3" t="str">
        <f>IFERROR((INDEX(Returns!$C$2:$C$801, MATCH(B2738, Returns!$B$2:$B$801, 0))), "No")</f>
        <v>No</v>
      </c>
    </row>
    <row r="2739" spans="1:24">
      <c r="A2739" s="1">
        <v>2738</v>
      </c>
      <c r="B2739" t="s">
        <v>7485</v>
      </c>
      <c r="C2739" s="2">
        <v>43052</v>
      </c>
      <c r="D2739" s="2">
        <v>43058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  <c r="V2739" s="3" t="str">
        <f>IF(M2739=People!$B$2, People!$A$2, IF(M2739=People!$B$3, People!$A$3, IF(M2739=People!$B$4, People!$A$4, IF(M2739=People!$B$5, People!$A$5, 0))))</f>
        <v>Chuck Magee</v>
      </c>
      <c r="W2739" s="3" t="str">
        <f>IFERROR(VLOOKUP(Orders!$B2739,Returns!$B:$C,2,0),"No")</f>
        <v>No</v>
      </c>
      <c r="X2739" s="3" t="str">
        <f>IFERROR((INDEX(Returns!$C$2:$C$801, MATCH(B2739, Returns!$B$2:$B$801, 0))), "No")</f>
        <v>No</v>
      </c>
    </row>
    <row r="2740" spans="1:24">
      <c r="A2740" s="1">
        <v>2739</v>
      </c>
      <c r="B2740" t="s">
        <v>7485</v>
      </c>
      <c r="C2740" s="2">
        <v>43052</v>
      </c>
      <c r="D2740" s="2">
        <v>43058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  <c r="V2740" s="3" t="str">
        <f>IF(M2740=People!$B$2, People!$A$2, IF(M2740=People!$B$3, People!$A$3, IF(M2740=People!$B$4, People!$A$4, IF(M2740=People!$B$5, People!$A$5, 0))))</f>
        <v>Chuck Magee</v>
      </c>
      <c r="W2740" s="3" t="str">
        <f>IFERROR(VLOOKUP(Orders!$B2740,Returns!$B:$C,2,0),"No")</f>
        <v>No</v>
      </c>
      <c r="X2740" s="3" t="str">
        <f>IFERROR((INDEX(Returns!$C$2:$C$801, MATCH(B2740, Returns!$B$2:$B$801, 0))), "No")</f>
        <v>No</v>
      </c>
    </row>
    <row r="2741" spans="1:24">
      <c r="A2741" s="1">
        <v>2740</v>
      </c>
      <c r="B2741" t="s">
        <v>7486</v>
      </c>
      <c r="C2741" s="2">
        <v>43571</v>
      </c>
      <c r="D2741" s="2">
        <v>43573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  <c r="V2741" s="3" t="str">
        <f>IF(M2741=People!$B$2, People!$A$2, IF(M2741=People!$B$3, People!$A$3, IF(M2741=People!$B$4, People!$A$4, IF(M2741=People!$B$5, People!$A$5, 0))))</f>
        <v>Cassandra Brandow</v>
      </c>
      <c r="W2741" s="3" t="str">
        <f>IFERROR(VLOOKUP(Orders!$B2741,Returns!$B:$C,2,0),"No")</f>
        <v>No</v>
      </c>
      <c r="X2741" s="3" t="str">
        <f>IFERROR((INDEX(Returns!$C$2:$C$801, MATCH(B2741, Returns!$B$2:$B$801, 0))), "No")</f>
        <v>No</v>
      </c>
    </row>
    <row r="2742" spans="1:24">
      <c r="A2742" s="1">
        <v>2741</v>
      </c>
      <c r="B2742" t="s">
        <v>7486</v>
      </c>
      <c r="C2742" s="2">
        <v>43571</v>
      </c>
      <c r="D2742" s="2">
        <v>43573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  <c r="V2742" s="3" t="str">
        <f>IF(M2742=People!$B$2, People!$A$2, IF(M2742=People!$B$3, People!$A$3, IF(M2742=People!$B$4, People!$A$4, IF(M2742=People!$B$5, People!$A$5, 0))))</f>
        <v>Cassandra Brandow</v>
      </c>
      <c r="W2742" s="3" t="str">
        <f>IFERROR(VLOOKUP(Orders!$B2742,Returns!$B:$C,2,0),"No")</f>
        <v>No</v>
      </c>
      <c r="X2742" s="3" t="str">
        <f>IFERROR((INDEX(Returns!$C$2:$C$801, MATCH(B2742, Returns!$B$2:$B$801, 0))), "No")</f>
        <v>No</v>
      </c>
    </row>
    <row r="2743" spans="1:24">
      <c r="A2743" s="1">
        <v>2742</v>
      </c>
      <c r="B2743" t="s">
        <v>7487</v>
      </c>
      <c r="C2743" s="2">
        <v>43156</v>
      </c>
      <c r="D2743" s="2">
        <v>43158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  <c r="V2743" s="3" t="str">
        <f>IF(M2743=People!$B$2, People!$A$2, IF(M2743=People!$B$3, People!$A$3, IF(M2743=People!$B$4, People!$A$4, IF(M2743=People!$B$5, People!$A$5, 0))))</f>
        <v>Chuck Magee</v>
      </c>
      <c r="W2743" s="3" t="str">
        <f>IFERROR(VLOOKUP(Orders!$B2743,Returns!$B:$C,2,0),"No")</f>
        <v>No</v>
      </c>
      <c r="X2743" s="3" t="str">
        <f>IFERROR((INDEX(Returns!$C$2:$C$801, MATCH(B2743, Returns!$B$2:$B$801, 0))), "No")</f>
        <v>No</v>
      </c>
    </row>
    <row r="2744" spans="1:24">
      <c r="A2744" s="1">
        <v>2743</v>
      </c>
      <c r="B2744" t="s">
        <v>7488</v>
      </c>
      <c r="C2744" s="2">
        <v>42678</v>
      </c>
      <c r="D2744" s="2">
        <v>42682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  <c r="V2744" s="3" t="str">
        <f>IF(M2744=People!$B$2, People!$A$2, IF(M2744=People!$B$3, People!$A$3, IF(M2744=People!$B$4, People!$A$4, IF(M2744=People!$B$5, People!$A$5, 0))))</f>
        <v>Anna Andreadi</v>
      </c>
      <c r="W2744" s="3" t="str">
        <f>IFERROR(VLOOKUP(Orders!$B2744,Returns!$B:$C,2,0),"No")</f>
        <v>No</v>
      </c>
      <c r="X2744" s="3" t="str">
        <f>IFERROR((INDEX(Returns!$C$2:$C$801, MATCH(B2744, Returns!$B$2:$B$801, 0))), "No")</f>
        <v>No</v>
      </c>
    </row>
    <row r="2745" spans="1:24">
      <c r="A2745" s="1">
        <v>2744</v>
      </c>
      <c r="B2745" t="s">
        <v>7489</v>
      </c>
      <c r="C2745" s="2">
        <v>42906</v>
      </c>
      <c r="D2745" s="2">
        <v>42911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  <c r="V2745" s="3" t="str">
        <f>IF(M2745=People!$B$2, People!$A$2, IF(M2745=People!$B$3, People!$A$3, IF(M2745=People!$B$4, People!$A$4, IF(M2745=People!$B$5, People!$A$5, 0))))</f>
        <v>Anna Andreadi</v>
      </c>
      <c r="W2745" s="3" t="str">
        <f>IFERROR(VLOOKUP(Orders!$B2745,Returns!$B:$C,2,0),"No")</f>
        <v>No</v>
      </c>
      <c r="X2745" s="3" t="str">
        <f>IFERROR((INDEX(Returns!$C$2:$C$801, MATCH(B2745, Returns!$B$2:$B$801, 0))), "No")</f>
        <v>No</v>
      </c>
    </row>
    <row r="2746" spans="1:24">
      <c r="A2746" s="1">
        <v>2745</v>
      </c>
      <c r="B2746" t="s">
        <v>7489</v>
      </c>
      <c r="C2746" s="2">
        <v>42906</v>
      </c>
      <c r="D2746" s="2">
        <v>42911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  <c r="V2746" s="3" t="str">
        <f>IF(M2746=People!$B$2, People!$A$2, IF(M2746=People!$B$3, People!$A$3, IF(M2746=People!$B$4, People!$A$4, IF(M2746=People!$B$5, People!$A$5, 0))))</f>
        <v>Anna Andreadi</v>
      </c>
      <c r="W2746" s="3" t="str">
        <f>IFERROR(VLOOKUP(Orders!$B2746,Returns!$B:$C,2,0),"No")</f>
        <v>No</v>
      </c>
      <c r="X2746" s="3" t="str">
        <f>IFERROR((INDEX(Returns!$C$2:$C$801, MATCH(B2746, Returns!$B$2:$B$801, 0))), "No")</f>
        <v>No</v>
      </c>
    </row>
    <row r="2747" spans="1:24">
      <c r="A2747" s="1">
        <v>2746</v>
      </c>
      <c r="B2747" t="s">
        <v>7490</v>
      </c>
      <c r="C2747" s="2">
        <v>43684</v>
      </c>
      <c r="D2747" s="2">
        <v>43688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3" t="str">
        <f>IF(M2747=People!$B$2, People!$A$2, IF(M2747=People!$B$3, People!$A$3, IF(M2747=People!$B$4, People!$A$4, IF(M2747=People!$B$5, People!$A$5, 0))))</f>
        <v>Cassandra Brandow</v>
      </c>
      <c r="W2747" s="3" t="str">
        <f>IFERROR(VLOOKUP(Orders!$B2747,Returns!$B:$C,2,0),"No")</f>
        <v>No</v>
      </c>
      <c r="X2747" s="3" t="str">
        <f>IFERROR((INDEX(Returns!$C$2:$C$801, MATCH(B2747, Returns!$B$2:$B$801, 0))), "No")</f>
        <v>No</v>
      </c>
    </row>
    <row r="2748" spans="1:24">
      <c r="A2748" s="1">
        <v>2747</v>
      </c>
      <c r="B2748" t="s">
        <v>7491</v>
      </c>
      <c r="C2748" s="2">
        <v>42502</v>
      </c>
      <c r="D2748" s="2">
        <v>42507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3" t="str">
        <f>IF(M2748=People!$B$2, People!$A$2, IF(M2748=People!$B$3, People!$A$3, IF(M2748=People!$B$4, People!$A$4, IF(M2748=People!$B$5, People!$A$5, 0))))</f>
        <v>Chuck Magee</v>
      </c>
      <c r="W2748" s="3" t="str">
        <f>IFERROR(VLOOKUP(Orders!$B2748,Returns!$B:$C,2,0),"No")</f>
        <v>No</v>
      </c>
      <c r="X2748" s="3" t="str">
        <f>IFERROR((INDEX(Returns!$C$2:$C$801, MATCH(B2748, Returns!$B$2:$B$801, 0))), "No")</f>
        <v>No</v>
      </c>
    </row>
    <row r="2749" spans="1:24">
      <c r="A2749" s="1">
        <v>2748</v>
      </c>
      <c r="B2749" t="s">
        <v>7492</v>
      </c>
      <c r="C2749" s="2">
        <v>43061</v>
      </c>
      <c r="D2749" s="2">
        <v>43065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  <c r="V2749" s="3" t="str">
        <f>IF(M2749=People!$B$2, People!$A$2, IF(M2749=People!$B$3, People!$A$3, IF(M2749=People!$B$4, People!$A$4, IF(M2749=People!$B$5, People!$A$5, 0))))</f>
        <v>Kelly Williams</v>
      </c>
      <c r="W2749" s="3" t="str">
        <f>IFERROR(VLOOKUP(Orders!$B2749,Returns!$B:$C,2,0),"No")</f>
        <v>No</v>
      </c>
      <c r="X2749" s="3" t="str">
        <f>IFERROR((INDEX(Returns!$C$2:$C$801, MATCH(B2749, Returns!$B$2:$B$801, 0))), "No")</f>
        <v>No</v>
      </c>
    </row>
    <row r="2750" spans="1:24">
      <c r="A2750" s="1">
        <v>2749</v>
      </c>
      <c r="B2750" t="s">
        <v>7493</v>
      </c>
      <c r="C2750" s="2">
        <v>43073</v>
      </c>
      <c r="D2750" s="2">
        <v>43077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  <c r="V2750" s="3" t="str">
        <f>IF(M2750=People!$B$2, People!$A$2, IF(M2750=People!$B$3, People!$A$3, IF(M2750=People!$B$4, People!$A$4, IF(M2750=People!$B$5, People!$A$5, 0))))</f>
        <v>Cassandra Brandow</v>
      </c>
      <c r="W2750" s="3" t="str">
        <f>IFERROR(VLOOKUP(Orders!$B2750,Returns!$B:$C,2,0),"No")</f>
        <v>No</v>
      </c>
      <c r="X2750" s="3" t="str">
        <f>IFERROR((INDEX(Returns!$C$2:$C$801, MATCH(B2750, Returns!$B$2:$B$801, 0))), "No")</f>
        <v>No</v>
      </c>
    </row>
    <row r="2751" spans="1:24">
      <c r="A2751" s="1">
        <v>2750</v>
      </c>
      <c r="B2751" t="s">
        <v>7494</v>
      </c>
      <c r="C2751" s="2">
        <v>42529</v>
      </c>
      <c r="D2751" s="2">
        <v>42535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  <c r="V2751" s="3" t="str">
        <f>IF(M2751=People!$B$2, People!$A$2, IF(M2751=People!$B$3, People!$A$3, IF(M2751=People!$B$4, People!$A$4, IF(M2751=People!$B$5, People!$A$5, 0))))</f>
        <v>Anna Andreadi</v>
      </c>
      <c r="W2751" s="3" t="str">
        <f>IFERROR(VLOOKUP(Orders!$B2751,Returns!$B:$C,2,0),"No")</f>
        <v>No</v>
      </c>
      <c r="X2751" s="3" t="str">
        <f>IFERROR((INDEX(Returns!$C$2:$C$801, MATCH(B2751, Returns!$B$2:$B$801, 0))), "No")</f>
        <v>No</v>
      </c>
    </row>
    <row r="2752" spans="1:24">
      <c r="A2752" s="1">
        <v>2751</v>
      </c>
      <c r="B2752" t="s">
        <v>7495</v>
      </c>
      <c r="C2752" s="2">
        <v>42590</v>
      </c>
      <c r="D2752" s="2">
        <v>42593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  <c r="V2752" s="3" t="str">
        <f>IF(M2752=People!$B$2, People!$A$2, IF(M2752=People!$B$3, People!$A$3, IF(M2752=People!$B$4, People!$A$4, IF(M2752=People!$B$5, People!$A$5, 0))))</f>
        <v>Anna Andreadi</v>
      </c>
      <c r="W2752" s="3" t="str">
        <f>IFERROR(VLOOKUP(Orders!$B2752,Returns!$B:$C,2,0),"No")</f>
        <v>No</v>
      </c>
      <c r="X2752" s="3" t="str">
        <f>IFERROR((INDEX(Returns!$C$2:$C$801, MATCH(B2752, Returns!$B$2:$B$801, 0))), "No")</f>
        <v>No</v>
      </c>
    </row>
    <row r="2753" spans="1:24">
      <c r="A2753" s="1">
        <v>2752</v>
      </c>
      <c r="B2753" t="s">
        <v>7496</v>
      </c>
      <c r="C2753" s="2">
        <v>42516</v>
      </c>
      <c r="D2753" s="2">
        <v>42520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  <c r="V2753" s="3" t="str">
        <f>IF(M2753=People!$B$2, People!$A$2, IF(M2753=People!$B$3, People!$A$3, IF(M2753=People!$B$4, People!$A$4, IF(M2753=People!$B$5, People!$A$5, 0))))</f>
        <v>Anna Andreadi</v>
      </c>
      <c r="W2753" s="3" t="str">
        <f>IFERROR(VLOOKUP(Orders!$B2753,Returns!$B:$C,2,0),"No")</f>
        <v>No</v>
      </c>
      <c r="X2753" s="3" t="str">
        <f>IFERROR((INDEX(Returns!$C$2:$C$801, MATCH(B2753, Returns!$B$2:$B$801, 0))), "No")</f>
        <v>No</v>
      </c>
    </row>
    <row r="2754" spans="1:24">
      <c r="A2754" s="1">
        <v>2753</v>
      </c>
      <c r="B2754" t="s">
        <v>7497</v>
      </c>
      <c r="C2754" s="2">
        <v>42842</v>
      </c>
      <c r="D2754" s="2">
        <v>42846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  <c r="V2754" s="3" t="str">
        <f>IF(M2754=People!$B$2, People!$A$2, IF(M2754=People!$B$3, People!$A$3, IF(M2754=People!$B$4, People!$A$4, IF(M2754=People!$B$5, People!$A$5, 0))))</f>
        <v>Anna Andreadi</v>
      </c>
      <c r="W2754" s="3" t="str">
        <f>IFERROR(VLOOKUP(Orders!$B2754,Returns!$B:$C,2,0),"No")</f>
        <v>No</v>
      </c>
      <c r="X2754" s="3" t="str">
        <f>IFERROR((INDEX(Returns!$C$2:$C$801, MATCH(B2754, Returns!$B$2:$B$801, 0))), "No")</f>
        <v>No</v>
      </c>
    </row>
    <row r="2755" spans="1:24">
      <c r="A2755" s="1">
        <v>2754</v>
      </c>
      <c r="B2755" t="s">
        <v>7497</v>
      </c>
      <c r="C2755" s="2">
        <v>42842</v>
      </c>
      <c r="D2755" s="2">
        <v>42846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  <c r="V2755" s="3" t="str">
        <f>IF(M2755=People!$B$2, People!$A$2, IF(M2755=People!$B$3, People!$A$3, IF(M2755=People!$B$4, People!$A$4, IF(M2755=People!$B$5, People!$A$5, 0))))</f>
        <v>Anna Andreadi</v>
      </c>
      <c r="W2755" s="3" t="str">
        <f>IFERROR(VLOOKUP(Orders!$B2755,Returns!$B:$C,2,0),"No")</f>
        <v>No</v>
      </c>
      <c r="X2755" s="3" t="str">
        <f>IFERROR((INDEX(Returns!$C$2:$C$801, MATCH(B2755, Returns!$B$2:$B$801, 0))), "No")</f>
        <v>No</v>
      </c>
    </row>
    <row r="2756" spans="1:24">
      <c r="A2756" s="1">
        <v>2755</v>
      </c>
      <c r="B2756" t="s">
        <v>7497</v>
      </c>
      <c r="C2756" s="2">
        <v>42842</v>
      </c>
      <c r="D2756" s="2">
        <v>42846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  <c r="V2756" s="3" t="str">
        <f>IF(M2756=People!$B$2, People!$A$2, IF(M2756=People!$B$3, People!$A$3, IF(M2756=People!$B$4, People!$A$4, IF(M2756=People!$B$5, People!$A$5, 0))))</f>
        <v>Anna Andreadi</v>
      </c>
      <c r="W2756" s="3" t="str">
        <f>IFERROR(VLOOKUP(Orders!$B2756,Returns!$B:$C,2,0),"No")</f>
        <v>No</v>
      </c>
      <c r="X2756" s="3" t="str">
        <f>IFERROR((INDEX(Returns!$C$2:$C$801, MATCH(B2756, Returns!$B$2:$B$801, 0))), "No")</f>
        <v>No</v>
      </c>
    </row>
    <row r="2757" spans="1:24">
      <c r="A2757" s="1">
        <v>2756</v>
      </c>
      <c r="B2757" t="s">
        <v>7497</v>
      </c>
      <c r="C2757" s="2">
        <v>42842</v>
      </c>
      <c r="D2757" s="2">
        <v>42846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  <c r="V2757" s="3" t="str">
        <f>IF(M2757=People!$B$2, People!$A$2, IF(M2757=People!$B$3, People!$A$3, IF(M2757=People!$B$4, People!$A$4, IF(M2757=People!$B$5, People!$A$5, 0))))</f>
        <v>Anna Andreadi</v>
      </c>
      <c r="W2757" s="3" t="str">
        <f>IFERROR(VLOOKUP(Orders!$B2757,Returns!$B:$C,2,0),"No")</f>
        <v>No</v>
      </c>
      <c r="X2757" s="3" t="str">
        <f>IFERROR((INDEX(Returns!$C$2:$C$801, MATCH(B2757, Returns!$B$2:$B$801, 0))), "No")</f>
        <v>No</v>
      </c>
    </row>
    <row r="2758" spans="1:24">
      <c r="A2758" s="1">
        <v>2757</v>
      </c>
      <c r="B2758" t="s">
        <v>7497</v>
      </c>
      <c r="C2758" s="2">
        <v>42842</v>
      </c>
      <c r="D2758" s="2">
        <v>42846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  <c r="V2758" s="3" t="str">
        <f>IF(M2758=People!$B$2, People!$A$2, IF(M2758=People!$B$3, People!$A$3, IF(M2758=People!$B$4, People!$A$4, IF(M2758=People!$B$5, People!$A$5, 0))))</f>
        <v>Anna Andreadi</v>
      </c>
      <c r="W2758" s="3" t="str">
        <f>IFERROR(VLOOKUP(Orders!$B2758,Returns!$B:$C,2,0),"No")</f>
        <v>No</v>
      </c>
      <c r="X2758" s="3" t="str">
        <f>IFERROR((INDEX(Returns!$C$2:$C$801, MATCH(B2758, Returns!$B$2:$B$801, 0))), "No")</f>
        <v>No</v>
      </c>
    </row>
    <row r="2759" spans="1:24">
      <c r="A2759" s="1">
        <v>2758</v>
      </c>
      <c r="B2759" t="s">
        <v>7498</v>
      </c>
      <c r="C2759" s="2">
        <v>43262</v>
      </c>
      <c r="D2759" s="2">
        <v>43264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  <c r="V2759" s="3" t="str">
        <f>IF(M2759=People!$B$2, People!$A$2, IF(M2759=People!$B$3, People!$A$3, IF(M2759=People!$B$4, People!$A$4, IF(M2759=People!$B$5, People!$A$5, 0))))</f>
        <v>Chuck Magee</v>
      </c>
      <c r="W2759" s="3" t="str">
        <f>IFERROR(VLOOKUP(Orders!$B2759,Returns!$B:$C,2,0),"No")</f>
        <v>No</v>
      </c>
      <c r="X2759" s="3" t="str">
        <f>IFERROR((INDEX(Returns!$C$2:$C$801, MATCH(B2759, Returns!$B$2:$B$801, 0))), "No")</f>
        <v>No</v>
      </c>
    </row>
    <row r="2760" spans="1:24">
      <c r="A2760" s="1">
        <v>2759</v>
      </c>
      <c r="B2760" t="s">
        <v>7499</v>
      </c>
      <c r="C2760" s="2">
        <v>43170</v>
      </c>
      <c r="D2760" s="2">
        <v>43174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  <c r="V2760" s="3" t="str">
        <f>IF(M2760=People!$B$2, People!$A$2, IF(M2760=People!$B$3, People!$A$3, IF(M2760=People!$B$4, People!$A$4, IF(M2760=People!$B$5, People!$A$5, 0))))</f>
        <v>Cassandra Brandow</v>
      </c>
      <c r="W2760" s="3" t="str">
        <f>IFERROR(VLOOKUP(Orders!$B2760,Returns!$B:$C,2,0),"No")</f>
        <v>No</v>
      </c>
      <c r="X2760" s="3" t="str">
        <f>IFERROR((INDEX(Returns!$C$2:$C$801, MATCH(B2760, Returns!$B$2:$B$801, 0))), "No")</f>
        <v>No</v>
      </c>
    </row>
    <row r="2761" spans="1:24">
      <c r="A2761" s="1">
        <v>2760</v>
      </c>
      <c r="B2761" t="s">
        <v>7499</v>
      </c>
      <c r="C2761" s="2">
        <v>43170</v>
      </c>
      <c r="D2761" s="2">
        <v>43174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  <c r="V2761" s="3" t="str">
        <f>IF(M2761=People!$B$2, People!$A$2, IF(M2761=People!$B$3, People!$A$3, IF(M2761=People!$B$4, People!$A$4, IF(M2761=People!$B$5, People!$A$5, 0))))</f>
        <v>Cassandra Brandow</v>
      </c>
      <c r="W2761" s="3" t="str">
        <f>IFERROR(VLOOKUP(Orders!$B2761,Returns!$B:$C,2,0),"No")</f>
        <v>No</v>
      </c>
      <c r="X2761" s="3" t="str">
        <f>IFERROR((INDEX(Returns!$C$2:$C$801, MATCH(B2761, Returns!$B$2:$B$801, 0))), "No")</f>
        <v>No</v>
      </c>
    </row>
    <row r="2762" spans="1:24">
      <c r="A2762" s="1">
        <v>2761</v>
      </c>
      <c r="B2762" t="s">
        <v>7500</v>
      </c>
      <c r="C2762" s="2">
        <v>42516</v>
      </c>
      <c r="D2762" s="2">
        <v>42519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  <c r="V2762" s="3" t="str">
        <f>IF(M2762=People!$B$2, People!$A$2, IF(M2762=People!$B$3, People!$A$3, IF(M2762=People!$B$4, People!$A$4, IF(M2762=People!$B$5, People!$A$5, 0))))</f>
        <v>Anna Andreadi</v>
      </c>
      <c r="W2762" s="3" t="str">
        <f>IFERROR(VLOOKUP(Orders!$B2762,Returns!$B:$C,2,0),"No")</f>
        <v>No</v>
      </c>
      <c r="X2762" s="3" t="str">
        <f>IFERROR((INDEX(Returns!$C$2:$C$801, MATCH(B2762, Returns!$B$2:$B$801, 0))), "No")</f>
        <v>No</v>
      </c>
    </row>
    <row r="2763" spans="1:24">
      <c r="A2763" s="1">
        <v>2762</v>
      </c>
      <c r="B2763" t="s">
        <v>7501</v>
      </c>
      <c r="C2763" s="2">
        <v>43750</v>
      </c>
      <c r="D2763" s="2">
        <v>43752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  <c r="V2763" s="3" t="str">
        <f>IF(M2763=People!$B$2, People!$A$2, IF(M2763=People!$B$3, People!$A$3, IF(M2763=People!$B$4, People!$A$4, IF(M2763=People!$B$5, People!$A$5, 0))))</f>
        <v>Anna Andreadi</v>
      </c>
      <c r="W2763" s="3" t="str">
        <f>IFERROR(VLOOKUP(Orders!$B2763,Returns!$B:$C,2,0),"No")</f>
        <v>No</v>
      </c>
      <c r="X2763" s="3" t="str">
        <f>IFERROR((INDEX(Returns!$C$2:$C$801, MATCH(B2763, Returns!$B$2:$B$801, 0))), "No")</f>
        <v>No</v>
      </c>
    </row>
    <row r="2764" spans="1:24">
      <c r="A2764" s="1">
        <v>2763</v>
      </c>
      <c r="B2764" t="s">
        <v>7501</v>
      </c>
      <c r="C2764" s="2">
        <v>43750</v>
      </c>
      <c r="D2764" s="2">
        <v>43752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  <c r="V2764" s="3" t="str">
        <f>IF(M2764=People!$B$2, People!$A$2, IF(M2764=People!$B$3, People!$A$3, IF(M2764=People!$B$4, People!$A$4, IF(M2764=People!$B$5, People!$A$5, 0))))</f>
        <v>Anna Andreadi</v>
      </c>
      <c r="W2764" s="3" t="str">
        <f>IFERROR(VLOOKUP(Orders!$B2764,Returns!$B:$C,2,0),"No")</f>
        <v>No</v>
      </c>
      <c r="X2764" s="3" t="str">
        <f>IFERROR((INDEX(Returns!$C$2:$C$801, MATCH(B2764, Returns!$B$2:$B$801, 0))), "No")</f>
        <v>No</v>
      </c>
    </row>
    <row r="2765" spans="1:24">
      <c r="A2765" s="1">
        <v>2764</v>
      </c>
      <c r="B2765" t="s">
        <v>7502</v>
      </c>
      <c r="C2765" s="2">
        <v>43638</v>
      </c>
      <c r="D2765" s="2">
        <v>43644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  <c r="V2765" s="3" t="str">
        <f>IF(M2765=People!$B$2, People!$A$2, IF(M2765=People!$B$3, People!$A$3, IF(M2765=People!$B$4, People!$A$4, IF(M2765=People!$B$5, People!$A$5, 0))))</f>
        <v>Chuck Magee</v>
      </c>
      <c r="W2765" s="3" t="str">
        <f>IFERROR(VLOOKUP(Orders!$B2765,Returns!$B:$C,2,0),"No")</f>
        <v>No</v>
      </c>
      <c r="X2765" s="3" t="str">
        <f>IFERROR((INDEX(Returns!$C$2:$C$801, MATCH(B2765, Returns!$B$2:$B$801, 0))), "No")</f>
        <v>No</v>
      </c>
    </row>
    <row r="2766" spans="1:24">
      <c r="A2766" s="1">
        <v>2765</v>
      </c>
      <c r="B2766" t="s">
        <v>7502</v>
      </c>
      <c r="C2766" s="2">
        <v>43638</v>
      </c>
      <c r="D2766" s="2">
        <v>43644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  <c r="V2766" s="3" t="str">
        <f>IF(M2766=People!$B$2, People!$A$2, IF(M2766=People!$B$3, People!$A$3, IF(M2766=People!$B$4, People!$A$4, IF(M2766=People!$B$5, People!$A$5, 0))))</f>
        <v>Chuck Magee</v>
      </c>
      <c r="W2766" s="3" t="str">
        <f>IFERROR(VLOOKUP(Orders!$B2766,Returns!$B:$C,2,0),"No")</f>
        <v>No</v>
      </c>
      <c r="X2766" s="3" t="str">
        <f>IFERROR((INDEX(Returns!$C$2:$C$801, MATCH(B2766, Returns!$B$2:$B$801, 0))), "No")</f>
        <v>No</v>
      </c>
    </row>
    <row r="2767" spans="1:24">
      <c r="A2767" s="1">
        <v>2766</v>
      </c>
      <c r="B2767" t="s">
        <v>7502</v>
      </c>
      <c r="C2767" s="2">
        <v>43638</v>
      </c>
      <c r="D2767" s="2">
        <v>43644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3" t="str">
        <f>IF(M2767=People!$B$2, People!$A$2, IF(M2767=People!$B$3, People!$A$3, IF(M2767=People!$B$4, People!$A$4, IF(M2767=People!$B$5, People!$A$5, 0))))</f>
        <v>Chuck Magee</v>
      </c>
      <c r="W2767" s="3" t="str">
        <f>IFERROR(VLOOKUP(Orders!$B2767,Returns!$B:$C,2,0),"No")</f>
        <v>No</v>
      </c>
      <c r="X2767" s="3" t="str">
        <f>IFERROR((INDEX(Returns!$C$2:$C$801, MATCH(B2767, Returns!$B$2:$B$801, 0))), "No")</f>
        <v>No</v>
      </c>
    </row>
    <row r="2768" spans="1:24">
      <c r="A2768" s="1">
        <v>2767</v>
      </c>
      <c r="B2768" t="s">
        <v>7503</v>
      </c>
      <c r="C2768" s="2">
        <v>43480</v>
      </c>
      <c r="D2768" s="2">
        <v>43483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  <c r="V2768" s="3" t="str">
        <f>IF(M2768=People!$B$2, People!$A$2, IF(M2768=People!$B$3, People!$A$3, IF(M2768=People!$B$4, People!$A$4, IF(M2768=People!$B$5, People!$A$5, 0))))</f>
        <v>Chuck Magee</v>
      </c>
      <c r="W2768" s="3" t="str">
        <f>IFERROR(VLOOKUP(Orders!$B2768,Returns!$B:$C,2,0),"No")</f>
        <v>No</v>
      </c>
      <c r="X2768" s="3" t="str">
        <f>IFERROR((INDEX(Returns!$C$2:$C$801, MATCH(B2768, Returns!$B$2:$B$801, 0))), "No")</f>
        <v>No</v>
      </c>
    </row>
    <row r="2769" spans="1:24">
      <c r="A2769" s="1">
        <v>2768</v>
      </c>
      <c r="B2769" t="s">
        <v>7503</v>
      </c>
      <c r="C2769" s="2">
        <v>43480</v>
      </c>
      <c r="D2769" s="2">
        <v>43483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  <c r="V2769" s="3" t="str">
        <f>IF(M2769=People!$B$2, People!$A$2, IF(M2769=People!$B$3, People!$A$3, IF(M2769=People!$B$4, People!$A$4, IF(M2769=People!$B$5, People!$A$5, 0))))</f>
        <v>Chuck Magee</v>
      </c>
      <c r="W2769" s="3" t="str">
        <f>IFERROR(VLOOKUP(Orders!$B2769,Returns!$B:$C,2,0),"No")</f>
        <v>No</v>
      </c>
      <c r="X2769" s="3" t="str">
        <f>IFERROR((INDEX(Returns!$C$2:$C$801, MATCH(B2769, Returns!$B$2:$B$801, 0))), "No")</f>
        <v>No</v>
      </c>
    </row>
    <row r="2770" spans="1:24">
      <c r="A2770" s="1">
        <v>2769</v>
      </c>
      <c r="B2770" t="s">
        <v>7504</v>
      </c>
      <c r="C2770" s="2">
        <v>42827</v>
      </c>
      <c r="D2770" s="2">
        <v>42832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  <c r="V2770" s="3" t="str">
        <f>IF(M2770=People!$B$2, People!$A$2, IF(M2770=People!$B$3, People!$A$3, IF(M2770=People!$B$4, People!$A$4, IF(M2770=People!$B$5, People!$A$5, 0))))</f>
        <v>Kelly Williams</v>
      </c>
      <c r="W2770" s="3" t="str">
        <f>IFERROR(VLOOKUP(Orders!$B2770,Returns!$B:$C,2,0),"No")</f>
        <v>No</v>
      </c>
      <c r="X2770" s="3" t="str">
        <f>IFERROR((INDEX(Returns!$C$2:$C$801, MATCH(B2770, Returns!$B$2:$B$801, 0))), "No")</f>
        <v>No</v>
      </c>
    </row>
    <row r="2771" spans="1:24">
      <c r="A2771" s="1">
        <v>2770</v>
      </c>
      <c r="B2771" t="s">
        <v>7504</v>
      </c>
      <c r="C2771" s="2">
        <v>42827</v>
      </c>
      <c r="D2771" s="2">
        <v>42832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  <c r="V2771" s="3" t="str">
        <f>IF(M2771=People!$B$2, People!$A$2, IF(M2771=People!$B$3, People!$A$3, IF(M2771=People!$B$4, People!$A$4, IF(M2771=People!$B$5, People!$A$5, 0))))</f>
        <v>Kelly Williams</v>
      </c>
      <c r="W2771" s="3" t="str">
        <f>IFERROR(VLOOKUP(Orders!$B2771,Returns!$B:$C,2,0),"No")</f>
        <v>No</v>
      </c>
      <c r="X2771" s="3" t="str">
        <f>IFERROR((INDEX(Returns!$C$2:$C$801, MATCH(B2771, Returns!$B$2:$B$801, 0))), "No")</f>
        <v>No</v>
      </c>
    </row>
    <row r="2772" spans="1:24">
      <c r="A2772" s="1">
        <v>2771</v>
      </c>
      <c r="B2772" t="s">
        <v>7504</v>
      </c>
      <c r="C2772" s="2">
        <v>42827</v>
      </c>
      <c r="D2772" s="2">
        <v>42832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  <c r="V2772" s="3" t="str">
        <f>IF(M2772=People!$B$2, People!$A$2, IF(M2772=People!$B$3, People!$A$3, IF(M2772=People!$B$4, People!$A$4, IF(M2772=People!$B$5, People!$A$5, 0))))</f>
        <v>Kelly Williams</v>
      </c>
      <c r="W2772" s="3" t="str">
        <f>IFERROR(VLOOKUP(Orders!$B2772,Returns!$B:$C,2,0),"No")</f>
        <v>No</v>
      </c>
      <c r="X2772" s="3" t="str">
        <f>IFERROR((INDEX(Returns!$C$2:$C$801, MATCH(B2772, Returns!$B$2:$B$801, 0))), "No")</f>
        <v>No</v>
      </c>
    </row>
    <row r="2773" spans="1:24">
      <c r="A2773" s="1">
        <v>2772</v>
      </c>
      <c r="B2773" t="s">
        <v>7505</v>
      </c>
      <c r="C2773" s="2">
        <v>43346</v>
      </c>
      <c r="D2773" s="2">
        <v>43353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  <c r="V2773" s="3" t="str">
        <f>IF(M2773=People!$B$2, People!$A$2, IF(M2773=People!$B$3, People!$A$3, IF(M2773=People!$B$4, People!$A$4, IF(M2773=People!$B$5, People!$A$5, 0))))</f>
        <v>Kelly Williams</v>
      </c>
      <c r="W2773" s="3" t="str">
        <f>IFERROR(VLOOKUP(Orders!$B2773,Returns!$B:$C,2,0),"No")</f>
        <v>No</v>
      </c>
      <c r="X2773" s="3" t="str">
        <f>IFERROR((INDEX(Returns!$C$2:$C$801, MATCH(B2773, Returns!$B$2:$B$801, 0))), "No")</f>
        <v>No</v>
      </c>
    </row>
    <row r="2774" spans="1:24">
      <c r="A2774" s="1">
        <v>2773</v>
      </c>
      <c r="B2774" t="s">
        <v>7506</v>
      </c>
      <c r="C2774" s="2">
        <v>43809</v>
      </c>
      <c r="D2774" s="2">
        <v>43811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  <c r="V2774" s="3" t="str">
        <f>IF(M2774=People!$B$2, People!$A$2, IF(M2774=People!$B$3, People!$A$3, IF(M2774=People!$B$4, People!$A$4, IF(M2774=People!$B$5, People!$A$5, 0))))</f>
        <v>Cassandra Brandow</v>
      </c>
      <c r="W2774" s="3" t="str">
        <f>IFERROR(VLOOKUP(Orders!$B2774,Returns!$B:$C,2,0),"No")</f>
        <v>No</v>
      </c>
      <c r="X2774" s="3" t="str">
        <f>IFERROR((INDEX(Returns!$C$2:$C$801, MATCH(B2774, Returns!$B$2:$B$801, 0))), "No")</f>
        <v>No</v>
      </c>
    </row>
    <row r="2775" spans="1:24">
      <c r="A2775" s="1">
        <v>2774</v>
      </c>
      <c r="B2775" t="s">
        <v>7507</v>
      </c>
      <c r="C2775" s="2">
        <v>43426</v>
      </c>
      <c r="D2775" s="2">
        <v>43430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  <c r="V2775" s="3" t="str">
        <f>IF(M2775=People!$B$2, People!$A$2, IF(M2775=People!$B$3, People!$A$3, IF(M2775=People!$B$4, People!$A$4, IF(M2775=People!$B$5, People!$A$5, 0))))</f>
        <v>Kelly Williams</v>
      </c>
      <c r="W2775" s="3" t="str">
        <f>IFERROR(VLOOKUP(Orders!$B2775,Returns!$B:$C,2,0),"No")</f>
        <v>No</v>
      </c>
      <c r="X2775" s="3" t="str">
        <f>IFERROR((INDEX(Returns!$C$2:$C$801, MATCH(B2775, Returns!$B$2:$B$801, 0))), "No")</f>
        <v>No</v>
      </c>
    </row>
    <row r="2776" spans="1:24">
      <c r="A2776" s="1">
        <v>2775</v>
      </c>
      <c r="B2776" t="s">
        <v>7508</v>
      </c>
      <c r="C2776" s="2">
        <v>43780</v>
      </c>
      <c r="D2776" s="2">
        <v>43787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  <c r="V2776" s="3" t="str">
        <f>IF(M2776=People!$B$2, People!$A$2, IF(M2776=People!$B$3, People!$A$3, IF(M2776=People!$B$4, People!$A$4, IF(M2776=People!$B$5, People!$A$5, 0))))</f>
        <v>Chuck Magee</v>
      </c>
      <c r="W2776" s="3" t="str">
        <f>IFERROR(VLOOKUP(Orders!$B2776,Returns!$B:$C,2,0),"No")</f>
        <v>No</v>
      </c>
      <c r="X2776" s="3" t="str">
        <f>IFERROR((INDEX(Returns!$C$2:$C$801, MATCH(B2776, Returns!$B$2:$B$801, 0))), "No")</f>
        <v>No</v>
      </c>
    </row>
    <row r="2777" spans="1:24">
      <c r="A2777" s="1">
        <v>2776</v>
      </c>
      <c r="B2777" t="s">
        <v>7509</v>
      </c>
      <c r="C2777" s="2">
        <v>43394</v>
      </c>
      <c r="D2777" s="2">
        <v>43398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  <c r="V2777" s="3" t="str">
        <f>IF(M2777=People!$B$2, People!$A$2, IF(M2777=People!$B$3, People!$A$3, IF(M2777=People!$B$4, People!$A$4, IF(M2777=People!$B$5, People!$A$5, 0))))</f>
        <v>Anna Andreadi</v>
      </c>
      <c r="W2777" s="3" t="str">
        <f>IFERROR(VLOOKUP(Orders!$B2777,Returns!$B:$C,2,0),"No")</f>
        <v>No</v>
      </c>
      <c r="X2777" s="3" t="str">
        <f>IFERROR((INDEX(Returns!$C$2:$C$801, MATCH(B2777, Returns!$B$2:$B$801, 0))), "No")</f>
        <v>No</v>
      </c>
    </row>
    <row r="2778" spans="1:24">
      <c r="A2778" s="1">
        <v>2777</v>
      </c>
      <c r="B2778" t="s">
        <v>7510</v>
      </c>
      <c r="C2778" s="2">
        <v>43090</v>
      </c>
      <c r="D2778" s="2">
        <v>43094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  <c r="V2778" s="3" t="str">
        <f>IF(M2778=People!$B$2, People!$A$2, IF(M2778=People!$B$3, People!$A$3, IF(M2778=People!$B$4, People!$A$4, IF(M2778=People!$B$5, People!$A$5, 0))))</f>
        <v>Anna Andreadi</v>
      </c>
      <c r="W2778" s="3" t="str">
        <f>IFERROR(VLOOKUP(Orders!$B2778,Returns!$B:$C,2,0),"No")</f>
        <v>No</v>
      </c>
      <c r="X2778" s="3" t="str">
        <f>IFERROR((INDEX(Returns!$C$2:$C$801, MATCH(B2778, Returns!$B$2:$B$801, 0))), "No")</f>
        <v>No</v>
      </c>
    </row>
    <row r="2779" spans="1:24">
      <c r="A2779" s="1">
        <v>2778</v>
      </c>
      <c r="B2779" t="s">
        <v>7511</v>
      </c>
      <c r="C2779" s="2">
        <v>42933</v>
      </c>
      <c r="D2779" s="2">
        <v>42935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  <c r="V2779" s="3" t="str">
        <f>IF(M2779=People!$B$2, People!$A$2, IF(M2779=People!$B$3, People!$A$3, IF(M2779=People!$B$4, People!$A$4, IF(M2779=People!$B$5, People!$A$5, 0))))</f>
        <v>Anna Andreadi</v>
      </c>
      <c r="W2779" s="3" t="str">
        <f>IFERROR(VLOOKUP(Orders!$B2779,Returns!$B:$C,2,0),"No")</f>
        <v>No</v>
      </c>
      <c r="X2779" s="3" t="str">
        <f>IFERROR((INDEX(Returns!$C$2:$C$801, MATCH(B2779, Returns!$B$2:$B$801, 0))), "No")</f>
        <v>No</v>
      </c>
    </row>
    <row r="2780" spans="1:24">
      <c r="A2780" s="1">
        <v>2779</v>
      </c>
      <c r="B2780" t="s">
        <v>7512</v>
      </c>
      <c r="C2780" s="2">
        <v>43585</v>
      </c>
      <c r="D2780" s="2">
        <v>43590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  <c r="V2780" s="3" t="str">
        <f>IF(M2780=People!$B$2, People!$A$2, IF(M2780=People!$B$3, People!$A$3, IF(M2780=People!$B$4, People!$A$4, IF(M2780=People!$B$5, People!$A$5, 0))))</f>
        <v>Cassandra Brandow</v>
      </c>
      <c r="W2780" s="3" t="str">
        <f>IFERROR(VLOOKUP(Orders!$B2780,Returns!$B:$C,2,0),"No")</f>
        <v>No</v>
      </c>
      <c r="X2780" s="3" t="str">
        <f>IFERROR((INDEX(Returns!$C$2:$C$801, MATCH(B2780, Returns!$B$2:$B$801, 0))), "No")</f>
        <v>No</v>
      </c>
    </row>
    <row r="2781" spans="1:24">
      <c r="A2781" s="1">
        <v>2780</v>
      </c>
      <c r="B2781" t="s">
        <v>7512</v>
      </c>
      <c r="C2781" s="2">
        <v>43585</v>
      </c>
      <c r="D2781" s="2">
        <v>43590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  <c r="V2781" s="3" t="str">
        <f>IF(M2781=People!$B$2, People!$A$2, IF(M2781=People!$B$3, People!$A$3, IF(M2781=People!$B$4, People!$A$4, IF(M2781=People!$B$5, People!$A$5, 0))))</f>
        <v>Cassandra Brandow</v>
      </c>
      <c r="W2781" s="3" t="str">
        <f>IFERROR(VLOOKUP(Orders!$B2781,Returns!$B:$C,2,0),"No")</f>
        <v>No</v>
      </c>
      <c r="X2781" s="3" t="str">
        <f>IFERROR((INDEX(Returns!$C$2:$C$801, MATCH(B2781, Returns!$B$2:$B$801, 0))), "No")</f>
        <v>No</v>
      </c>
    </row>
    <row r="2782" spans="1:24">
      <c r="A2782" s="1">
        <v>2781</v>
      </c>
      <c r="B2782" t="s">
        <v>7513</v>
      </c>
      <c r="C2782" s="2">
        <v>43591</v>
      </c>
      <c r="D2782" s="2">
        <v>43593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  <c r="V2782" s="3" t="str">
        <f>IF(M2782=People!$B$2, People!$A$2, IF(M2782=People!$B$3, People!$A$3, IF(M2782=People!$B$4, People!$A$4, IF(M2782=People!$B$5, People!$A$5, 0))))</f>
        <v>Chuck Magee</v>
      </c>
      <c r="W2782" s="3" t="str">
        <f>IFERROR(VLOOKUP(Orders!$B2782,Returns!$B:$C,2,0),"No")</f>
        <v>No</v>
      </c>
      <c r="X2782" s="3" t="str">
        <f>IFERROR((INDEX(Returns!$C$2:$C$801, MATCH(B2782, Returns!$B$2:$B$801, 0))), "No")</f>
        <v>No</v>
      </c>
    </row>
    <row r="2783" spans="1:24">
      <c r="A2783" s="1">
        <v>2782</v>
      </c>
      <c r="B2783" t="s">
        <v>7514</v>
      </c>
      <c r="C2783" s="2">
        <v>43789</v>
      </c>
      <c r="D2783" s="2">
        <v>43796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  <c r="V2783" s="3" t="str">
        <f>IF(M2783=People!$B$2, People!$A$2, IF(M2783=People!$B$3, People!$A$3, IF(M2783=People!$B$4, People!$A$4, IF(M2783=People!$B$5, People!$A$5, 0))))</f>
        <v>Kelly Williams</v>
      </c>
      <c r="W2783" s="3" t="str">
        <f>IFERROR(VLOOKUP(Orders!$B2783,Returns!$B:$C,2,0),"No")</f>
        <v>No</v>
      </c>
      <c r="X2783" s="3" t="str">
        <f>IFERROR((INDEX(Returns!$C$2:$C$801, MATCH(B2783, Returns!$B$2:$B$801, 0))), "No")</f>
        <v>No</v>
      </c>
    </row>
    <row r="2784" spans="1:24">
      <c r="A2784" s="1">
        <v>2783</v>
      </c>
      <c r="B2784" t="s">
        <v>7515</v>
      </c>
      <c r="C2784" s="2">
        <v>43415</v>
      </c>
      <c r="D2784" s="2">
        <v>43420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  <c r="V2784" s="3" t="str">
        <f>IF(M2784=People!$B$2, People!$A$2, IF(M2784=People!$B$3, People!$A$3, IF(M2784=People!$B$4, People!$A$4, IF(M2784=People!$B$5, People!$A$5, 0))))</f>
        <v>Kelly Williams</v>
      </c>
      <c r="W2784" s="3" t="str">
        <f>IFERROR(VLOOKUP(Orders!$B2784,Returns!$B:$C,2,0),"No")</f>
        <v>No</v>
      </c>
      <c r="X2784" s="3" t="str">
        <f>IFERROR((INDEX(Returns!$C$2:$C$801, MATCH(B2784, Returns!$B$2:$B$801, 0))), "No")</f>
        <v>No</v>
      </c>
    </row>
    <row r="2785" spans="1:24">
      <c r="A2785" s="1">
        <v>2784</v>
      </c>
      <c r="B2785" t="s">
        <v>7516</v>
      </c>
      <c r="C2785" s="2">
        <v>43409</v>
      </c>
      <c r="D2785" s="2">
        <v>43414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  <c r="V2785" s="3" t="str">
        <f>IF(M2785=People!$B$2, People!$A$2, IF(M2785=People!$B$3, People!$A$3, IF(M2785=People!$B$4, People!$A$4, IF(M2785=People!$B$5, People!$A$5, 0))))</f>
        <v>Chuck Magee</v>
      </c>
      <c r="W2785" s="3" t="str">
        <f>IFERROR(VLOOKUP(Orders!$B2785,Returns!$B:$C,2,0),"No")</f>
        <v>No</v>
      </c>
      <c r="X2785" s="3" t="str">
        <f>IFERROR((INDEX(Returns!$C$2:$C$801, MATCH(B2785, Returns!$B$2:$B$801, 0))), "No")</f>
        <v>No</v>
      </c>
    </row>
    <row r="2786" spans="1:24">
      <c r="A2786" s="1">
        <v>2785</v>
      </c>
      <c r="B2786" t="s">
        <v>7517</v>
      </c>
      <c r="C2786" s="2">
        <v>43382</v>
      </c>
      <c r="D2786" s="2">
        <v>43388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  <c r="V2786" s="3" t="str">
        <f>IF(M2786=People!$B$2, People!$A$2, IF(M2786=People!$B$3, People!$A$3, IF(M2786=People!$B$4, People!$A$4, IF(M2786=People!$B$5, People!$A$5, 0))))</f>
        <v>Chuck Magee</v>
      </c>
      <c r="W2786" s="3" t="str">
        <f>IFERROR(VLOOKUP(Orders!$B2786,Returns!$B:$C,2,0),"No")</f>
        <v>No</v>
      </c>
      <c r="X2786" s="3" t="str">
        <f>IFERROR((INDEX(Returns!$C$2:$C$801, MATCH(B2786, Returns!$B$2:$B$801, 0))), "No")</f>
        <v>No</v>
      </c>
    </row>
    <row r="2787" spans="1:24">
      <c r="A2787" s="1">
        <v>2786</v>
      </c>
      <c r="B2787" t="s">
        <v>7518</v>
      </c>
      <c r="C2787" s="2">
        <v>42999</v>
      </c>
      <c r="D2787" s="2">
        <v>43001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  <c r="V2787" s="3" t="str">
        <f>IF(M2787=People!$B$2, People!$A$2, IF(M2787=People!$B$3, People!$A$3, IF(M2787=People!$B$4, People!$A$4, IF(M2787=People!$B$5, People!$A$5, 0))))</f>
        <v>Anna Andreadi</v>
      </c>
      <c r="W2787" s="3" t="str">
        <f>IFERROR(VLOOKUP(Orders!$B2787,Returns!$B:$C,2,0),"No")</f>
        <v>No</v>
      </c>
      <c r="X2787" s="3" t="str">
        <f>IFERROR((INDEX(Returns!$C$2:$C$801, MATCH(B2787, Returns!$B$2:$B$801, 0))), "No")</f>
        <v>No</v>
      </c>
    </row>
    <row r="2788" spans="1:24">
      <c r="A2788" s="1">
        <v>2787</v>
      </c>
      <c r="B2788" t="s">
        <v>7518</v>
      </c>
      <c r="C2788" s="2">
        <v>42999</v>
      </c>
      <c r="D2788" s="2">
        <v>43001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  <c r="V2788" s="3" t="str">
        <f>IF(M2788=People!$B$2, People!$A$2, IF(M2788=People!$B$3, People!$A$3, IF(M2788=People!$B$4, People!$A$4, IF(M2788=People!$B$5, People!$A$5, 0))))</f>
        <v>Anna Andreadi</v>
      </c>
      <c r="W2788" s="3" t="str">
        <f>IFERROR(VLOOKUP(Orders!$B2788,Returns!$B:$C,2,0),"No")</f>
        <v>No</v>
      </c>
      <c r="X2788" s="3" t="str">
        <f>IFERROR((INDEX(Returns!$C$2:$C$801, MATCH(B2788, Returns!$B$2:$B$801, 0))), "No")</f>
        <v>No</v>
      </c>
    </row>
    <row r="2789" spans="1:24">
      <c r="A2789" s="1">
        <v>2788</v>
      </c>
      <c r="B2789" t="s">
        <v>7519</v>
      </c>
      <c r="C2789" s="2">
        <v>42706</v>
      </c>
      <c r="D2789" s="2">
        <v>42710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  <c r="V2789" s="3" t="str">
        <f>IF(M2789=People!$B$2, People!$A$2, IF(M2789=People!$B$3, People!$A$3, IF(M2789=People!$B$4, People!$A$4, IF(M2789=People!$B$5, People!$A$5, 0))))</f>
        <v>Kelly Williams</v>
      </c>
      <c r="W2789" s="3" t="str">
        <f>IFERROR(VLOOKUP(Orders!$B2789,Returns!$B:$C,2,0),"No")</f>
        <v>No</v>
      </c>
      <c r="X2789" s="3" t="str">
        <f>IFERROR((INDEX(Returns!$C$2:$C$801, MATCH(B2789, Returns!$B$2:$B$801, 0))), "No")</f>
        <v>No</v>
      </c>
    </row>
    <row r="2790" spans="1:24">
      <c r="A2790" s="1">
        <v>2789</v>
      </c>
      <c r="B2790" t="s">
        <v>7519</v>
      </c>
      <c r="C2790" s="2">
        <v>42706</v>
      </c>
      <c r="D2790" s="2">
        <v>42710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  <c r="V2790" s="3" t="str">
        <f>IF(M2790=People!$B$2, People!$A$2, IF(M2790=People!$B$3, People!$A$3, IF(M2790=People!$B$4, People!$A$4, IF(M2790=People!$B$5, People!$A$5, 0))))</f>
        <v>Kelly Williams</v>
      </c>
      <c r="W2790" s="3" t="str">
        <f>IFERROR(VLOOKUP(Orders!$B2790,Returns!$B:$C,2,0),"No")</f>
        <v>No</v>
      </c>
      <c r="X2790" s="3" t="str">
        <f>IFERROR((INDEX(Returns!$C$2:$C$801, MATCH(B2790, Returns!$B$2:$B$801, 0))), "No")</f>
        <v>No</v>
      </c>
    </row>
    <row r="2791" spans="1:24">
      <c r="A2791" s="1">
        <v>2790</v>
      </c>
      <c r="B2791" t="s">
        <v>7519</v>
      </c>
      <c r="C2791" s="2">
        <v>42706</v>
      </c>
      <c r="D2791" s="2">
        <v>42710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  <c r="V2791" s="3" t="str">
        <f>IF(M2791=People!$B$2, People!$A$2, IF(M2791=People!$B$3, People!$A$3, IF(M2791=People!$B$4, People!$A$4, IF(M2791=People!$B$5, People!$A$5, 0))))</f>
        <v>Kelly Williams</v>
      </c>
      <c r="W2791" s="3" t="str">
        <f>IFERROR(VLOOKUP(Orders!$B2791,Returns!$B:$C,2,0),"No")</f>
        <v>No</v>
      </c>
      <c r="X2791" s="3" t="str">
        <f>IFERROR((INDEX(Returns!$C$2:$C$801, MATCH(B2791, Returns!$B$2:$B$801, 0))), "No")</f>
        <v>No</v>
      </c>
    </row>
    <row r="2792" spans="1:24">
      <c r="A2792" s="1">
        <v>2791</v>
      </c>
      <c r="B2792" t="s">
        <v>7520</v>
      </c>
      <c r="C2792" s="2">
        <v>42634</v>
      </c>
      <c r="D2792" s="2">
        <v>42635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  <c r="V2792" s="3" t="str">
        <f>IF(M2792=People!$B$2, People!$A$2, IF(M2792=People!$B$3, People!$A$3, IF(M2792=People!$B$4, People!$A$4, IF(M2792=People!$B$5, People!$A$5, 0))))</f>
        <v>Kelly Williams</v>
      </c>
      <c r="W2792" s="3" t="str">
        <f>IFERROR(VLOOKUP(Orders!$B2792,Returns!$B:$C,2,0),"No")</f>
        <v>No</v>
      </c>
      <c r="X2792" s="3" t="str">
        <f>IFERROR((INDEX(Returns!$C$2:$C$801, MATCH(B2792, Returns!$B$2:$B$801, 0))), "No")</f>
        <v>No</v>
      </c>
    </row>
    <row r="2793" spans="1:24">
      <c r="A2793" s="1">
        <v>2792</v>
      </c>
      <c r="B2793" t="s">
        <v>7520</v>
      </c>
      <c r="C2793" s="2">
        <v>42634</v>
      </c>
      <c r="D2793" s="2">
        <v>42635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  <c r="V2793" s="3" t="str">
        <f>IF(M2793=People!$B$2, People!$A$2, IF(M2793=People!$B$3, People!$A$3, IF(M2793=People!$B$4, People!$A$4, IF(M2793=People!$B$5, People!$A$5, 0))))</f>
        <v>Kelly Williams</v>
      </c>
      <c r="W2793" s="3" t="str">
        <f>IFERROR(VLOOKUP(Orders!$B2793,Returns!$B:$C,2,0),"No")</f>
        <v>No</v>
      </c>
      <c r="X2793" s="3" t="str">
        <f>IFERROR((INDEX(Returns!$C$2:$C$801, MATCH(B2793, Returns!$B$2:$B$801, 0))), "No")</f>
        <v>No</v>
      </c>
    </row>
    <row r="2794" spans="1:24">
      <c r="A2794" s="1">
        <v>2793</v>
      </c>
      <c r="B2794" t="s">
        <v>7520</v>
      </c>
      <c r="C2794" s="2">
        <v>42634</v>
      </c>
      <c r="D2794" s="2">
        <v>42635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  <c r="V2794" s="3" t="str">
        <f>IF(M2794=People!$B$2, People!$A$2, IF(M2794=People!$B$3, People!$A$3, IF(M2794=People!$B$4, People!$A$4, IF(M2794=People!$B$5, People!$A$5, 0))))</f>
        <v>Kelly Williams</v>
      </c>
      <c r="W2794" s="3" t="str">
        <f>IFERROR(VLOOKUP(Orders!$B2794,Returns!$B:$C,2,0),"No")</f>
        <v>No</v>
      </c>
      <c r="X2794" s="3" t="str">
        <f>IFERROR((INDEX(Returns!$C$2:$C$801, MATCH(B2794, Returns!$B$2:$B$801, 0))), "No")</f>
        <v>No</v>
      </c>
    </row>
    <row r="2795" spans="1:24">
      <c r="A2795" s="1">
        <v>2794</v>
      </c>
      <c r="B2795" t="s">
        <v>7521</v>
      </c>
      <c r="C2795" s="2">
        <v>42472</v>
      </c>
      <c r="D2795" s="2">
        <v>42477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  <c r="V2795" s="3" t="str">
        <f>IF(M2795=People!$B$2, People!$A$2, IF(M2795=People!$B$3, People!$A$3, IF(M2795=People!$B$4, People!$A$4, IF(M2795=People!$B$5, People!$A$5, 0))))</f>
        <v>Anna Andreadi</v>
      </c>
      <c r="W2795" s="3" t="str">
        <f>IFERROR(VLOOKUP(Orders!$B2795,Returns!$B:$C,2,0),"No")</f>
        <v>No</v>
      </c>
      <c r="X2795" s="3" t="str">
        <f>IFERROR((INDEX(Returns!$C$2:$C$801, MATCH(B2795, Returns!$B$2:$B$801, 0))), "No")</f>
        <v>No</v>
      </c>
    </row>
    <row r="2796" spans="1:24">
      <c r="A2796" s="1">
        <v>2795</v>
      </c>
      <c r="B2796" t="s">
        <v>7521</v>
      </c>
      <c r="C2796" s="2">
        <v>42472</v>
      </c>
      <c r="D2796" s="2">
        <v>42477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  <c r="V2796" s="3" t="str">
        <f>IF(M2796=People!$B$2, People!$A$2, IF(M2796=People!$B$3, People!$A$3, IF(M2796=People!$B$4, People!$A$4, IF(M2796=People!$B$5, People!$A$5, 0))))</f>
        <v>Anna Andreadi</v>
      </c>
      <c r="W2796" s="3" t="str">
        <f>IFERROR(VLOOKUP(Orders!$B2796,Returns!$B:$C,2,0),"No")</f>
        <v>No</v>
      </c>
      <c r="X2796" s="3" t="str">
        <f>IFERROR((INDEX(Returns!$C$2:$C$801, MATCH(B2796, Returns!$B$2:$B$801, 0))), "No")</f>
        <v>No</v>
      </c>
    </row>
    <row r="2797" spans="1:24">
      <c r="A2797" s="1">
        <v>2796</v>
      </c>
      <c r="B2797" t="s">
        <v>7521</v>
      </c>
      <c r="C2797" s="2">
        <v>42472</v>
      </c>
      <c r="D2797" s="2">
        <v>42477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  <c r="V2797" s="3" t="str">
        <f>IF(M2797=People!$B$2, People!$A$2, IF(M2797=People!$B$3, People!$A$3, IF(M2797=People!$B$4, People!$A$4, IF(M2797=People!$B$5, People!$A$5, 0))))</f>
        <v>Anna Andreadi</v>
      </c>
      <c r="W2797" s="3" t="str">
        <f>IFERROR(VLOOKUP(Orders!$B2797,Returns!$B:$C,2,0),"No")</f>
        <v>No</v>
      </c>
      <c r="X2797" s="3" t="str">
        <f>IFERROR((INDEX(Returns!$C$2:$C$801, MATCH(B2797, Returns!$B$2:$B$801, 0))), "No")</f>
        <v>No</v>
      </c>
    </row>
    <row r="2798" spans="1:24">
      <c r="A2798" s="1">
        <v>2797</v>
      </c>
      <c r="B2798" t="s">
        <v>7521</v>
      </c>
      <c r="C2798" s="2">
        <v>42472</v>
      </c>
      <c r="D2798" s="2">
        <v>42477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3" t="str">
        <f>IF(M2798=People!$B$2, People!$A$2, IF(M2798=People!$B$3, People!$A$3, IF(M2798=People!$B$4, People!$A$4, IF(M2798=People!$B$5, People!$A$5, 0))))</f>
        <v>Anna Andreadi</v>
      </c>
      <c r="W2798" s="3" t="str">
        <f>IFERROR(VLOOKUP(Orders!$B2798,Returns!$B:$C,2,0),"No")</f>
        <v>No</v>
      </c>
      <c r="X2798" s="3" t="str">
        <f>IFERROR((INDEX(Returns!$C$2:$C$801, MATCH(B2798, Returns!$B$2:$B$801, 0))), "No")</f>
        <v>No</v>
      </c>
    </row>
    <row r="2799" spans="1:24">
      <c r="A2799" s="1">
        <v>2798</v>
      </c>
      <c r="B2799" t="s">
        <v>7522</v>
      </c>
      <c r="C2799" s="2">
        <v>43758</v>
      </c>
      <c r="D2799" s="2">
        <v>43765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  <c r="V2799" s="3" t="str">
        <f>IF(M2799=People!$B$2, People!$A$2, IF(M2799=People!$B$3, People!$A$3, IF(M2799=People!$B$4, People!$A$4, IF(M2799=People!$B$5, People!$A$5, 0))))</f>
        <v>Cassandra Brandow</v>
      </c>
      <c r="W2799" s="3" t="str">
        <f>IFERROR(VLOOKUP(Orders!$B2799,Returns!$B:$C,2,0),"No")</f>
        <v>No</v>
      </c>
      <c r="X2799" s="3" t="str">
        <f>IFERROR((INDEX(Returns!$C$2:$C$801, MATCH(B2799, Returns!$B$2:$B$801, 0))), "No")</f>
        <v>No</v>
      </c>
    </row>
    <row r="2800" spans="1:24">
      <c r="A2800" s="1">
        <v>2799</v>
      </c>
      <c r="B2800" t="s">
        <v>7522</v>
      </c>
      <c r="C2800" s="2">
        <v>43758</v>
      </c>
      <c r="D2800" s="2">
        <v>43765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  <c r="V2800" s="3" t="str">
        <f>IF(M2800=People!$B$2, People!$A$2, IF(M2800=People!$B$3, People!$A$3, IF(M2800=People!$B$4, People!$A$4, IF(M2800=People!$B$5, People!$A$5, 0))))</f>
        <v>Cassandra Brandow</v>
      </c>
      <c r="W2800" s="3" t="str">
        <f>IFERROR(VLOOKUP(Orders!$B2800,Returns!$B:$C,2,0),"No")</f>
        <v>No</v>
      </c>
      <c r="X2800" s="3" t="str">
        <f>IFERROR((INDEX(Returns!$C$2:$C$801, MATCH(B2800, Returns!$B$2:$B$801, 0))), "No")</f>
        <v>No</v>
      </c>
    </row>
    <row r="2801" spans="1:24">
      <c r="A2801" s="1">
        <v>2800</v>
      </c>
      <c r="B2801" t="s">
        <v>7522</v>
      </c>
      <c r="C2801" s="2">
        <v>43758</v>
      </c>
      <c r="D2801" s="2">
        <v>43765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  <c r="V2801" s="3" t="str">
        <f>IF(M2801=People!$B$2, People!$A$2, IF(M2801=People!$B$3, People!$A$3, IF(M2801=People!$B$4, People!$A$4, IF(M2801=People!$B$5, People!$A$5, 0))))</f>
        <v>Cassandra Brandow</v>
      </c>
      <c r="W2801" s="3" t="str">
        <f>IFERROR(VLOOKUP(Orders!$B2801,Returns!$B:$C,2,0),"No")</f>
        <v>No</v>
      </c>
      <c r="X2801" s="3" t="str">
        <f>IFERROR((INDEX(Returns!$C$2:$C$801, MATCH(B2801, Returns!$B$2:$B$801, 0))), "No")</f>
        <v>No</v>
      </c>
    </row>
    <row r="2802" spans="1:24">
      <c r="A2802" s="1">
        <v>2801</v>
      </c>
      <c r="B2802" t="s">
        <v>7523</v>
      </c>
      <c r="C2802" s="2">
        <v>43398</v>
      </c>
      <c r="D2802" s="2">
        <v>43401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  <c r="V2802" s="3" t="str">
        <f>IF(M2802=People!$B$2, People!$A$2, IF(M2802=People!$B$3, People!$A$3, IF(M2802=People!$B$4, People!$A$4, IF(M2802=People!$B$5, People!$A$5, 0))))</f>
        <v>Cassandra Brandow</v>
      </c>
      <c r="W2802" s="3" t="str">
        <f>IFERROR(VLOOKUP(Orders!$B2802,Returns!$B:$C,2,0),"No")</f>
        <v>No</v>
      </c>
      <c r="X2802" s="3" t="str">
        <f>IFERROR((INDEX(Returns!$C$2:$C$801, MATCH(B2802, Returns!$B$2:$B$801, 0))), "No")</f>
        <v>No</v>
      </c>
    </row>
    <row r="2803" spans="1:24">
      <c r="A2803" s="1">
        <v>2802</v>
      </c>
      <c r="B2803" t="s">
        <v>7524</v>
      </c>
      <c r="C2803" s="2">
        <v>43040</v>
      </c>
      <c r="D2803" s="2">
        <v>43043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  <c r="V2803" s="3" t="str">
        <f>IF(M2803=People!$B$2, People!$A$2, IF(M2803=People!$B$3, People!$A$3, IF(M2803=People!$B$4, People!$A$4, IF(M2803=People!$B$5, People!$A$5, 0))))</f>
        <v>Anna Andreadi</v>
      </c>
      <c r="W2803" s="3" t="str">
        <f>IFERROR(VLOOKUP(Orders!$B2803,Returns!$B:$C,2,0),"No")</f>
        <v>No</v>
      </c>
      <c r="X2803" s="3" t="str">
        <f>IFERROR((INDEX(Returns!$C$2:$C$801, MATCH(B2803, Returns!$B$2:$B$801, 0))), "No")</f>
        <v>No</v>
      </c>
    </row>
    <row r="2804" spans="1:24">
      <c r="A2804" s="1">
        <v>2803</v>
      </c>
      <c r="B2804" t="s">
        <v>7525</v>
      </c>
      <c r="C2804" s="2">
        <v>43772</v>
      </c>
      <c r="D2804" s="2">
        <v>43777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  <c r="V2804" s="3" t="str">
        <f>IF(M2804=People!$B$2, People!$A$2, IF(M2804=People!$B$3, People!$A$3, IF(M2804=People!$B$4, People!$A$4, IF(M2804=People!$B$5, People!$A$5, 0))))</f>
        <v>Anna Andreadi</v>
      </c>
      <c r="W2804" s="3" t="str">
        <f>IFERROR(VLOOKUP(Orders!$B2804,Returns!$B:$C,2,0),"No")</f>
        <v>No</v>
      </c>
      <c r="X2804" s="3" t="str">
        <f>IFERROR((INDEX(Returns!$C$2:$C$801, MATCH(B2804, Returns!$B$2:$B$801, 0))), "No")</f>
        <v>No</v>
      </c>
    </row>
    <row r="2805" spans="1:24">
      <c r="A2805" s="1">
        <v>2804</v>
      </c>
      <c r="B2805" t="s">
        <v>7526</v>
      </c>
      <c r="C2805" s="2">
        <v>42867</v>
      </c>
      <c r="D2805" s="2">
        <v>42871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  <c r="V2805" s="3" t="str">
        <f>IF(M2805=People!$B$2, People!$A$2, IF(M2805=People!$B$3, People!$A$3, IF(M2805=People!$B$4, People!$A$4, IF(M2805=People!$B$5, People!$A$5, 0))))</f>
        <v>Anna Andreadi</v>
      </c>
      <c r="W2805" s="3" t="str">
        <f>IFERROR(VLOOKUP(Orders!$B2805,Returns!$B:$C,2,0),"No")</f>
        <v>No</v>
      </c>
      <c r="X2805" s="3" t="str">
        <f>IFERROR((INDEX(Returns!$C$2:$C$801, MATCH(B2805, Returns!$B$2:$B$801, 0))), "No")</f>
        <v>No</v>
      </c>
    </row>
    <row r="2806" spans="1:24">
      <c r="A2806" s="1">
        <v>2805</v>
      </c>
      <c r="B2806" t="s">
        <v>7526</v>
      </c>
      <c r="C2806" s="2">
        <v>42867</v>
      </c>
      <c r="D2806" s="2">
        <v>42871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  <c r="V2806" s="3" t="str">
        <f>IF(M2806=People!$B$2, People!$A$2, IF(M2806=People!$B$3, People!$A$3, IF(M2806=People!$B$4, People!$A$4, IF(M2806=People!$B$5, People!$A$5, 0))))</f>
        <v>Anna Andreadi</v>
      </c>
      <c r="W2806" s="3" t="str">
        <f>IFERROR(VLOOKUP(Orders!$B2806,Returns!$B:$C,2,0),"No")</f>
        <v>No</v>
      </c>
      <c r="X2806" s="3" t="str">
        <f>IFERROR((INDEX(Returns!$C$2:$C$801, MATCH(B2806, Returns!$B$2:$B$801, 0))), "No")</f>
        <v>No</v>
      </c>
    </row>
    <row r="2807" spans="1:24">
      <c r="A2807" s="1">
        <v>2806</v>
      </c>
      <c r="B2807" t="s">
        <v>7527</v>
      </c>
      <c r="C2807" s="2">
        <v>42985</v>
      </c>
      <c r="D2807" s="2">
        <v>42989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  <c r="V2807" s="3" t="str">
        <f>IF(M2807=People!$B$2, People!$A$2, IF(M2807=People!$B$3, People!$A$3, IF(M2807=People!$B$4, People!$A$4, IF(M2807=People!$B$5, People!$A$5, 0))))</f>
        <v>Kelly Williams</v>
      </c>
      <c r="W2807" s="3" t="str">
        <f>IFERROR(VLOOKUP(Orders!$B2807,Returns!$B:$C,2,0),"No")</f>
        <v>No</v>
      </c>
      <c r="X2807" s="3" t="str">
        <f>IFERROR((INDEX(Returns!$C$2:$C$801, MATCH(B2807, Returns!$B$2:$B$801, 0))), "No")</f>
        <v>No</v>
      </c>
    </row>
    <row r="2808" spans="1:24">
      <c r="A2808" s="1">
        <v>2807</v>
      </c>
      <c r="B2808" t="s">
        <v>7528</v>
      </c>
      <c r="C2808" s="2">
        <v>42941</v>
      </c>
      <c r="D2808" s="2">
        <v>42943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  <c r="V2808" s="3" t="str">
        <f>IF(M2808=People!$B$2, People!$A$2, IF(M2808=People!$B$3, People!$A$3, IF(M2808=People!$B$4, People!$A$4, IF(M2808=People!$B$5, People!$A$5, 0))))</f>
        <v>Anna Andreadi</v>
      </c>
      <c r="W2808" s="3" t="str">
        <f>IFERROR(VLOOKUP(Orders!$B2808,Returns!$B:$C,2,0),"No")</f>
        <v>No</v>
      </c>
      <c r="X2808" s="3" t="str">
        <f>IFERROR((INDEX(Returns!$C$2:$C$801, MATCH(B2808, Returns!$B$2:$B$801, 0))), "No")</f>
        <v>No</v>
      </c>
    </row>
    <row r="2809" spans="1:24">
      <c r="A2809" s="1">
        <v>2808</v>
      </c>
      <c r="B2809" t="s">
        <v>7528</v>
      </c>
      <c r="C2809" s="2">
        <v>42941</v>
      </c>
      <c r="D2809" s="2">
        <v>42943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  <c r="V2809" s="3" t="str">
        <f>IF(M2809=People!$B$2, People!$A$2, IF(M2809=People!$B$3, People!$A$3, IF(M2809=People!$B$4, People!$A$4, IF(M2809=People!$B$5, People!$A$5, 0))))</f>
        <v>Anna Andreadi</v>
      </c>
      <c r="W2809" s="3" t="str">
        <f>IFERROR(VLOOKUP(Orders!$B2809,Returns!$B:$C,2,0),"No")</f>
        <v>No</v>
      </c>
      <c r="X2809" s="3" t="str">
        <f>IFERROR((INDEX(Returns!$C$2:$C$801, MATCH(B2809, Returns!$B$2:$B$801, 0))), "No")</f>
        <v>No</v>
      </c>
    </row>
    <row r="2810" spans="1:24">
      <c r="A2810" s="1">
        <v>2809</v>
      </c>
      <c r="B2810" t="s">
        <v>7528</v>
      </c>
      <c r="C2810" s="2">
        <v>42941</v>
      </c>
      <c r="D2810" s="2">
        <v>42943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  <c r="V2810" s="3" t="str">
        <f>IF(M2810=People!$B$2, People!$A$2, IF(M2810=People!$B$3, People!$A$3, IF(M2810=People!$B$4, People!$A$4, IF(M2810=People!$B$5, People!$A$5, 0))))</f>
        <v>Anna Andreadi</v>
      </c>
      <c r="W2810" s="3" t="str">
        <f>IFERROR(VLOOKUP(Orders!$B2810,Returns!$B:$C,2,0),"No")</f>
        <v>No</v>
      </c>
      <c r="X2810" s="3" t="str">
        <f>IFERROR((INDEX(Returns!$C$2:$C$801, MATCH(B2810, Returns!$B$2:$B$801, 0))), "No")</f>
        <v>No</v>
      </c>
    </row>
    <row r="2811" spans="1:24">
      <c r="A2811" s="1">
        <v>2810</v>
      </c>
      <c r="B2811" t="s">
        <v>7528</v>
      </c>
      <c r="C2811" s="2">
        <v>42941</v>
      </c>
      <c r="D2811" s="2">
        <v>42943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  <c r="V2811" s="3" t="str">
        <f>IF(M2811=People!$B$2, People!$A$2, IF(M2811=People!$B$3, People!$A$3, IF(M2811=People!$B$4, People!$A$4, IF(M2811=People!$B$5, People!$A$5, 0))))</f>
        <v>Anna Andreadi</v>
      </c>
      <c r="W2811" s="3" t="str">
        <f>IFERROR(VLOOKUP(Orders!$B2811,Returns!$B:$C,2,0),"No")</f>
        <v>No</v>
      </c>
      <c r="X2811" s="3" t="str">
        <f>IFERROR((INDEX(Returns!$C$2:$C$801, MATCH(B2811, Returns!$B$2:$B$801, 0))), "No")</f>
        <v>No</v>
      </c>
    </row>
    <row r="2812" spans="1:24">
      <c r="A2812" s="1">
        <v>2811</v>
      </c>
      <c r="B2812" t="s">
        <v>7529</v>
      </c>
      <c r="C2812" s="2">
        <v>43055</v>
      </c>
      <c r="D2812" s="2">
        <v>43057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  <c r="V2812" s="3" t="str">
        <f>IF(M2812=People!$B$2, People!$A$2, IF(M2812=People!$B$3, People!$A$3, IF(M2812=People!$B$4, People!$A$4, IF(M2812=People!$B$5, People!$A$5, 0))))</f>
        <v>Kelly Williams</v>
      </c>
      <c r="W2812" s="3" t="str">
        <f>IFERROR(VLOOKUP(Orders!$B2812,Returns!$B:$C,2,0),"No")</f>
        <v>No</v>
      </c>
      <c r="X2812" s="3" t="str">
        <f>IFERROR((INDEX(Returns!$C$2:$C$801, MATCH(B2812, Returns!$B$2:$B$801, 0))), "No")</f>
        <v>No</v>
      </c>
    </row>
    <row r="2813" spans="1:24">
      <c r="A2813" s="1">
        <v>2812</v>
      </c>
      <c r="B2813" t="s">
        <v>7529</v>
      </c>
      <c r="C2813" s="2">
        <v>43055</v>
      </c>
      <c r="D2813" s="2">
        <v>43057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  <c r="V2813" s="3" t="str">
        <f>IF(M2813=People!$B$2, People!$A$2, IF(M2813=People!$B$3, People!$A$3, IF(M2813=People!$B$4, People!$A$4, IF(M2813=People!$B$5, People!$A$5, 0))))</f>
        <v>Kelly Williams</v>
      </c>
      <c r="W2813" s="3" t="str">
        <f>IFERROR(VLOOKUP(Orders!$B2813,Returns!$B:$C,2,0),"No")</f>
        <v>No</v>
      </c>
      <c r="X2813" s="3" t="str">
        <f>IFERROR((INDEX(Returns!$C$2:$C$801, MATCH(B2813, Returns!$B$2:$B$801, 0))), "No")</f>
        <v>No</v>
      </c>
    </row>
    <row r="2814" spans="1:24">
      <c r="A2814" s="1">
        <v>2813</v>
      </c>
      <c r="B2814" t="s">
        <v>7529</v>
      </c>
      <c r="C2814" s="2">
        <v>43055</v>
      </c>
      <c r="D2814" s="2">
        <v>43057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  <c r="V2814" s="3" t="str">
        <f>IF(M2814=People!$B$2, People!$A$2, IF(M2814=People!$B$3, People!$A$3, IF(M2814=People!$B$4, People!$A$4, IF(M2814=People!$B$5, People!$A$5, 0))))</f>
        <v>Kelly Williams</v>
      </c>
      <c r="W2814" s="3" t="str">
        <f>IFERROR(VLOOKUP(Orders!$B2814,Returns!$B:$C,2,0),"No")</f>
        <v>No</v>
      </c>
      <c r="X2814" s="3" t="str">
        <f>IFERROR((INDEX(Returns!$C$2:$C$801, MATCH(B2814, Returns!$B$2:$B$801, 0))), "No")</f>
        <v>No</v>
      </c>
    </row>
    <row r="2815" spans="1:24">
      <c r="A2815" s="1">
        <v>2814</v>
      </c>
      <c r="B2815" t="s">
        <v>7529</v>
      </c>
      <c r="C2815" s="2">
        <v>43055</v>
      </c>
      <c r="D2815" s="2">
        <v>43057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  <c r="V2815" s="3" t="str">
        <f>IF(M2815=People!$B$2, People!$A$2, IF(M2815=People!$B$3, People!$A$3, IF(M2815=People!$B$4, People!$A$4, IF(M2815=People!$B$5, People!$A$5, 0))))</f>
        <v>Kelly Williams</v>
      </c>
      <c r="W2815" s="3" t="str">
        <f>IFERROR(VLOOKUP(Orders!$B2815,Returns!$B:$C,2,0),"No")</f>
        <v>No</v>
      </c>
      <c r="X2815" s="3" t="str">
        <f>IFERROR((INDEX(Returns!$C$2:$C$801, MATCH(B2815, Returns!$B$2:$B$801, 0))), "No")</f>
        <v>No</v>
      </c>
    </row>
    <row r="2816" spans="1:24">
      <c r="A2816" s="1">
        <v>2815</v>
      </c>
      <c r="B2816" t="s">
        <v>7529</v>
      </c>
      <c r="C2816" s="2">
        <v>43055</v>
      </c>
      <c r="D2816" s="2">
        <v>43057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  <c r="V2816" s="3" t="str">
        <f>IF(M2816=People!$B$2, People!$A$2, IF(M2816=People!$B$3, People!$A$3, IF(M2816=People!$B$4, People!$A$4, IF(M2816=People!$B$5, People!$A$5, 0))))</f>
        <v>Kelly Williams</v>
      </c>
      <c r="W2816" s="3" t="str">
        <f>IFERROR(VLOOKUP(Orders!$B2816,Returns!$B:$C,2,0),"No")</f>
        <v>No</v>
      </c>
      <c r="X2816" s="3" t="str">
        <f>IFERROR((INDEX(Returns!$C$2:$C$801, MATCH(B2816, Returns!$B$2:$B$801, 0))), "No")</f>
        <v>No</v>
      </c>
    </row>
    <row r="2817" spans="1:24">
      <c r="A2817" s="1">
        <v>2816</v>
      </c>
      <c r="B2817" t="s">
        <v>7530</v>
      </c>
      <c r="C2817" s="2">
        <v>42979</v>
      </c>
      <c r="D2817" s="2">
        <v>42986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  <c r="V2817" s="3" t="str">
        <f>IF(M2817=People!$B$2, People!$A$2, IF(M2817=People!$B$3, People!$A$3, IF(M2817=People!$B$4, People!$A$4, IF(M2817=People!$B$5, People!$A$5, 0))))</f>
        <v>Chuck Magee</v>
      </c>
      <c r="W2817" s="3" t="str">
        <f>IFERROR(VLOOKUP(Orders!$B2817,Returns!$B:$C,2,0),"No")</f>
        <v>No</v>
      </c>
      <c r="X2817" s="3" t="str">
        <f>IFERROR((INDEX(Returns!$C$2:$C$801, MATCH(B2817, Returns!$B$2:$B$801, 0))), "No")</f>
        <v>No</v>
      </c>
    </row>
    <row r="2818" spans="1:24">
      <c r="A2818" s="1">
        <v>2817</v>
      </c>
      <c r="B2818" t="s">
        <v>7530</v>
      </c>
      <c r="C2818" s="2">
        <v>42979</v>
      </c>
      <c r="D2818" s="2">
        <v>42986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  <c r="V2818" s="3" t="str">
        <f>IF(M2818=People!$B$2, People!$A$2, IF(M2818=People!$B$3, People!$A$3, IF(M2818=People!$B$4, People!$A$4, IF(M2818=People!$B$5, People!$A$5, 0))))</f>
        <v>Chuck Magee</v>
      </c>
      <c r="W2818" s="3" t="str">
        <f>IFERROR(VLOOKUP(Orders!$B2818,Returns!$B:$C,2,0),"No")</f>
        <v>No</v>
      </c>
      <c r="X2818" s="3" t="str">
        <f>IFERROR((INDEX(Returns!$C$2:$C$801, MATCH(B2818, Returns!$B$2:$B$801, 0))), "No")</f>
        <v>No</v>
      </c>
    </row>
    <row r="2819" spans="1:24">
      <c r="A2819" s="1">
        <v>2818</v>
      </c>
      <c r="B2819" t="s">
        <v>7530</v>
      </c>
      <c r="C2819" s="2">
        <v>42979</v>
      </c>
      <c r="D2819" s="2">
        <v>42986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  <c r="V2819" s="3" t="str">
        <f>IF(M2819=People!$B$2, People!$A$2, IF(M2819=People!$B$3, People!$A$3, IF(M2819=People!$B$4, People!$A$4, IF(M2819=People!$B$5, People!$A$5, 0))))</f>
        <v>Chuck Magee</v>
      </c>
      <c r="W2819" s="3" t="str">
        <f>IFERROR(VLOOKUP(Orders!$B2819,Returns!$B:$C,2,0),"No")</f>
        <v>No</v>
      </c>
      <c r="X2819" s="3" t="str">
        <f>IFERROR((INDEX(Returns!$C$2:$C$801, MATCH(B2819, Returns!$B$2:$B$801, 0))), "No")</f>
        <v>No</v>
      </c>
    </row>
    <row r="2820" spans="1:24">
      <c r="A2820" s="1">
        <v>2819</v>
      </c>
      <c r="B2820" t="s">
        <v>7530</v>
      </c>
      <c r="C2820" s="2">
        <v>42979</v>
      </c>
      <c r="D2820" s="2">
        <v>42986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  <c r="V2820" s="3" t="str">
        <f>IF(M2820=People!$B$2, People!$A$2, IF(M2820=People!$B$3, People!$A$3, IF(M2820=People!$B$4, People!$A$4, IF(M2820=People!$B$5, People!$A$5, 0))))</f>
        <v>Chuck Magee</v>
      </c>
      <c r="W2820" s="3" t="str">
        <f>IFERROR(VLOOKUP(Orders!$B2820,Returns!$B:$C,2,0),"No")</f>
        <v>No</v>
      </c>
      <c r="X2820" s="3" t="str">
        <f>IFERROR((INDEX(Returns!$C$2:$C$801, MATCH(B2820, Returns!$B$2:$B$801, 0))), "No")</f>
        <v>No</v>
      </c>
    </row>
    <row r="2821" spans="1:24">
      <c r="A2821" s="1">
        <v>2820</v>
      </c>
      <c r="B2821" t="s">
        <v>7531</v>
      </c>
      <c r="C2821" s="2">
        <v>43225</v>
      </c>
      <c r="D2821" s="2">
        <v>43228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  <c r="V2821" s="3" t="str">
        <f>IF(M2821=People!$B$2, People!$A$2, IF(M2821=People!$B$3, People!$A$3, IF(M2821=People!$B$4, People!$A$4, IF(M2821=People!$B$5, People!$A$5, 0))))</f>
        <v>Anna Andreadi</v>
      </c>
      <c r="W2821" s="3" t="str">
        <f>IFERROR(VLOOKUP(Orders!$B2821,Returns!$B:$C,2,0),"No")</f>
        <v>No</v>
      </c>
      <c r="X2821" s="3" t="str">
        <f>IFERROR((INDEX(Returns!$C$2:$C$801, MATCH(B2821, Returns!$B$2:$B$801, 0))), "No")</f>
        <v>No</v>
      </c>
    </row>
    <row r="2822" spans="1:24">
      <c r="A2822" s="1">
        <v>2821</v>
      </c>
      <c r="B2822" t="s">
        <v>7531</v>
      </c>
      <c r="C2822" s="2">
        <v>43225</v>
      </c>
      <c r="D2822" s="2">
        <v>43228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  <c r="V2822" s="3" t="str">
        <f>IF(M2822=People!$B$2, People!$A$2, IF(M2822=People!$B$3, People!$A$3, IF(M2822=People!$B$4, People!$A$4, IF(M2822=People!$B$5, People!$A$5, 0))))</f>
        <v>Anna Andreadi</v>
      </c>
      <c r="W2822" s="3" t="str">
        <f>IFERROR(VLOOKUP(Orders!$B2822,Returns!$B:$C,2,0),"No")</f>
        <v>No</v>
      </c>
      <c r="X2822" s="3" t="str">
        <f>IFERROR((INDEX(Returns!$C$2:$C$801, MATCH(B2822, Returns!$B$2:$B$801, 0))), "No")</f>
        <v>No</v>
      </c>
    </row>
    <row r="2823" spans="1:24">
      <c r="A2823" s="1">
        <v>2822</v>
      </c>
      <c r="B2823" t="s">
        <v>7532</v>
      </c>
      <c r="C2823" s="2">
        <v>43465</v>
      </c>
      <c r="D2823" s="2">
        <v>43470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  <c r="V2823" s="3" t="str">
        <f>IF(M2823=People!$B$2, People!$A$2, IF(M2823=People!$B$3, People!$A$3, IF(M2823=People!$B$4, People!$A$4, IF(M2823=People!$B$5, People!$A$5, 0))))</f>
        <v>Anna Andreadi</v>
      </c>
      <c r="W2823" s="3" t="str">
        <f>IFERROR(VLOOKUP(Orders!$B2823,Returns!$B:$C,2,0),"No")</f>
        <v>No</v>
      </c>
      <c r="X2823" s="3" t="str">
        <f>IFERROR((INDEX(Returns!$C$2:$C$801, MATCH(B2823, Returns!$B$2:$B$801, 0))), "No")</f>
        <v>No</v>
      </c>
    </row>
    <row r="2824" spans="1:24">
      <c r="A2824" s="1">
        <v>2823</v>
      </c>
      <c r="B2824" t="s">
        <v>7533</v>
      </c>
      <c r="C2824" s="2">
        <v>43726</v>
      </c>
      <c r="D2824" s="2">
        <v>43728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  <c r="V2824" s="3" t="str">
        <f>IF(M2824=People!$B$2, People!$A$2, IF(M2824=People!$B$3, People!$A$3, IF(M2824=People!$B$4, People!$A$4, IF(M2824=People!$B$5, People!$A$5, 0))))</f>
        <v>Kelly Williams</v>
      </c>
      <c r="W2824" s="3" t="str">
        <f>IFERROR(VLOOKUP(Orders!$B2824,Returns!$B:$C,2,0),"No")</f>
        <v>No</v>
      </c>
      <c r="X2824" s="3" t="str">
        <f>IFERROR((INDEX(Returns!$C$2:$C$801, MATCH(B2824, Returns!$B$2:$B$801, 0))), "No")</f>
        <v>No</v>
      </c>
    </row>
    <row r="2825" spans="1:24">
      <c r="A2825" s="1">
        <v>2824</v>
      </c>
      <c r="B2825" t="s">
        <v>7533</v>
      </c>
      <c r="C2825" s="2">
        <v>43726</v>
      </c>
      <c r="D2825" s="2">
        <v>43728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  <c r="V2825" s="3" t="str">
        <f>IF(M2825=People!$B$2, People!$A$2, IF(M2825=People!$B$3, People!$A$3, IF(M2825=People!$B$4, People!$A$4, IF(M2825=People!$B$5, People!$A$5, 0))))</f>
        <v>Kelly Williams</v>
      </c>
      <c r="W2825" s="3" t="str">
        <f>IFERROR(VLOOKUP(Orders!$B2825,Returns!$B:$C,2,0),"No")</f>
        <v>No</v>
      </c>
      <c r="X2825" s="3" t="str">
        <f>IFERROR((INDEX(Returns!$C$2:$C$801, MATCH(B2825, Returns!$B$2:$B$801, 0))), "No")</f>
        <v>No</v>
      </c>
    </row>
    <row r="2826" spans="1:24">
      <c r="A2826" s="1">
        <v>2825</v>
      </c>
      <c r="B2826" t="s">
        <v>7534</v>
      </c>
      <c r="C2826" s="2">
        <v>42638</v>
      </c>
      <c r="D2826" s="2">
        <v>42643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  <c r="V2826" s="3" t="str">
        <f>IF(M2826=People!$B$2, People!$A$2, IF(M2826=People!$B$3, People!$A$3, IF(M2826=People!$B$4, People!$A$4, IF(M2826=People!$B$5, People!$A$5, 0))))</f>
        <v>Kelly Williams</v>
      </c>
      <c r="W2826" s="3" t="str">
        <f>IFERROR(VLOOKUP(Orders!$B2826,Returns!$B:$C,2,0),"No")</f>
        <v>No</v>
      </c>
      <c r="X2826" s="3" t="str">
        <f>IFERROR((INDEX(Returns!$C$2:$C$801, MATCH(B2826, Returns!$B$2:$B$801, 0))), "No")</f>
        <v>No</v>
      </c>
    </row>
    <row r="2827" spans="1:24">
      <c r="A2827" s="1">
        <v>2826</v>
      </c>
      <c r="B2827" t="s">
        <v>7534</v>
      </c>
      <c r="C2827" s="2">
        <v>42638</v>
      </c>
      <c r="D2827" s="2">
        <v>42643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  <c r="V2827" s="3" t="str">
        <f>IF(M2827=People!$B$2, People!$A$2, IF(M2827=People!$B$3, People!$A$3, IF(M2827=People!$B$4, People!$A$4, IF(M2827=People!$B$5, People!$A$5, 0))))</f>
        <v>Kelly Williams</v>
      </c>
      <c r="W2827" s="3" t="str">
        <f>IFERROR(VLOOKUP(Orders!$B2827,Returns!$B:$C,2,0),"No")</f>
        <v>No</v>
      </c>
      <c r="X2827" s="3" t="str">
        <f>IFERROR((INDEX(Returns!$C$2:$C$801, MATCH(B2827, Returns!$B$2:$B$801, 0))), "No")</f>
        <v>No</v>
      </c>
    </row>
    <row r="2828" spans="1:24">
      <c r="A2828" s="1">
        <v>2827</v>
      </c>
      <c r="B2828" t="s">
        <v>7534</v>
      </c>
      <c r="C2828" s="2">
        <v>42638</v>
      </c>
      <c r="D2828" s="2">
        <v>42643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  <c r="V2828" s="3" t="str">
        <f>IF(M2828=People!$B$2, People!$A$2, IF(M2828=People!$B$3, People!$A$3, IF(M2828=People!$B$4, People!$A$4, IF(M2828=People!$B$5, People!$A$5, 0))))</f>
        <v>Kelly Williams</v>
      </c>
      <c r="W2828" s="3" t="str">
        <f>IFERROR(VLOOKUP(Orders!$B2828,Returns!$B:$C,2,0),"No")</f>
        <v>No</v>
      </c>
      <c r="X2828" s="3" t="str">
        <f>IFERROR((INDEX(Returns!$C$2:$C$801, MATCH(B2828, Returns!$B$2:$B$801, 0))), "No")</f>
        <v>No</v>
      </c>
    </row>
    <row r="2829" spans="1:24">
      <c r="A2829" s="1">
        <v>2828</v>
      </c>
      <c r="B2829" t="s">
        <v>7534</v>
      </c>
      <c r="C2829" s="2">
        <v>42638</v>
      </c>
      <c r="D2829" s="2">
        <v>42643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  <c r="V2829" s="3" t="str">
        <f>IF(M2829=People!$B$2, People!$A$2, IF(M2829=People!$B$3, People!$A$3, IF(M2829=People!$B$4, People!$A$4, IF(M2829=People!$B$5, People!$A$5, 0))))</f>
        <v>Kelly Williams</v>
      </c>
      <c r="W2829" s="3" t="str">
        <f>IFERROR(VLOOKUP(Orders!$B2829,Returns!$B:$C,2,0),"No")</f>
        <v>No</v>
      </c>
      <c r="X2829" s="3" t="str">
        <f>IFERROR((INDEX(Returns!$C$2:$C$801, MATCH(B2829, Returns!$B$2:$B$801, 0))), "No")</f>
        <v>No</v>
      </c>
    </row>
    <row r="2830" spans="1:24">
      <c r="A2830" s="1">
        <v>2829</v>
      </c>
      <c r="B2830" t="s">
        <v>7535</v>
      </c>
      <c r="C2830" s="2">
        <v>43213</v>
      </c>
      <c r="D2830" s="2">
        <v>43216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  <c r="V2830" s="3" t="str">
        <f>IF(M2830=People!$B$2, People!$A$2, IF(M2830=People!$B$3, People!$A$3, IF(M2830=People!$B$4, People!$A$4, IF(M2830=People!$B$5, People!$A$5, 0))))</f>
        <v>Chuck Magee</v>
      </c>
      <c r="W2830" s="3" t="str">
        <f>IFERROR(VLOOKUP(Orders!$B2830,Returns!$B:$C,2,0),"No")</f>
        <v>No</v>
      </c>
      <c r="X2830" s="3" t="str">
        <f>IFERROR((INDEX(Returns!$C$2:$C$801, MATCH(B2830, Returns!$B$2:$B$801, 0))), "No")</f>
        <v>No</v>
      </c>
    </row>
    <row r="2831" spans="1:24">
      <c r="A2831" s="1">
        <v>2830</v>
      </c>
      <c r="B2831" t="s">
        <v>7535</v>
      </c>
      <c r="C2831" s="2">
        <v>43213</v>
      </c>
      <c r="D2831" s="2">
        <v>43216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  <c r="V2831" s="3" t="str">
        <f>IF(M2831=People!$B$2, People!$A$2, IF(M2831=People!$B$3, People!$A$3, IF(M2831=People!$B$4, People!$A$4, IF(M2831=People!$B$5, People!$A$5, 0))))</f>
        <v>Chuck Magee</v>
      </c>
      <c r="W2831" s="3" t="str">
        <f>IFERROR(VLOOKUP(Orders!$B2831,Returns!$B:$C,2,0),"No")</f>
        <v>No</v>
      </c>
      <c r="X2831" s="3" t="str">
        <f>IFERROR((INDEX(Returns!$C$2:$C$801, MATCH(B2831, Returns!$B$2:$B$801, 0))), "No")</f>
        <v>No</v>
      </c>
    </row>
    <row r="2832" spans="1:24">
      <c r="A2832" s="1">
        <v>2831</v>
      </c>
      <c r="B2832" t="s">
        <v>7535</v>
      </c>
      <c r="C2832" s="2">
        <v>43213</v>
      </c>
      <c r="D2832" s="2">
        <v>43216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  <c r="V2832" s="3" t="str">
        <f>IF(M2832=People!$B$2, People!$A$2, IF(M2832=People!$B$3, People!$A$3, IF(M2832=People!$B$4, People!$A$4, IF(M2832=People!$B$5, People!$A$5, 0))))</f>
        <v>Chuck Magee</v>
      </c>
      <c r="W2832" s="3" t="str">
        <f>IFERROR(VLOOKUP(Orders!$B2832,Returns!$B:$C,2,0),"No")</f>
        <v>No</v>
      </c>
      <c r="X2832" s="3" t="str">
        <f>IFERROR((INDEX(Returns!$C$2:$C$801, MATCH(B2832, Returns!$B$2:$B$801, 0))), "No")</f>
        <v>No</v>
      </c>
    </row>
    <row r="2833" spans="1:24">
      <c r="A2833" s="1">
        <v>2832</v>
      </c>
      <c r="B2833" t="s">
        <v>7536</v>
      </c>
      <c r="C2833" s="2">
        <v>42675</v>
      </c>
      <c r="D2833" s="2">
        <v>42679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  <c r="V2833" s="3" t="str">
        <f>IF(M2833=People!$B$2, People!$A$2, IF(M2833=People!$B$3, People!$A$3, IF(M2833=People!$B$4, People!$A$4, IF(M2833=People!$B$5, People!$A$5, 0))))</f>
        <v>Anna Andreadi</v>
      </c>
      <c r="W2833" s="3" t="str">
        <f>IFERROR(VLOOKUP(Orders!$B2833,Returns!$B:$C,2,0),"No")</f>
        <v>No</v>
      </c>
      <c r="X2833" s="3" t="str">
        <f>IFERROR((INDEX(Returns!$C$2:$C$801, MATCH(B2833, Returns!$B$2:$B$801, 0))), "No")</f>
        <v>No</v>
      </c>
    </row>
    <row r="2834" spans="1:24">
      <c r="A2834" s="1">
        <v>2833</v>
      </c>
      <c r="B2834" t="s">
        <v>7536</v>
      </c>
      <c r="C2834" s="2">
        <v>42675</v>
      </c>
      <c r="D2834" s="2">
        <v>42679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  <c r="V2834" s="3" t="str">
        <f>IF(M2834=People!$B$2, People!$A$2, IF(M2834=People!$B$3, People!$A$3, IF(M2834=People!$B$4, People!$A$4, IF(M2834=People!$B$5, People!$A$5, 0))))</f>
        <v>Anna Andreadi</v>
      </c>
      <c r="W2834" s="3" t="str">
        <f>IFERROR(VLOOKUP(Orders!$B2834,Returns!$B:$C,2,0),"No")</f>
        <v>No</v>
      </c>
      <c r="X2834" s="3" t="str">
        <f>IFERROR((INDEX(Returns!$C$2:$C$801, MATCH(B2834, Returns!$B$2:$B$801, 0))), "No")</f>
        <v>No</v>
      </c>
    </row>
    <row r="2835" spans="1:24">
      <c r="A2835" s="1">
        <v>2834</v>
      </c>
      <c r="B2835" t="s">
        <v>7537</v>
      </c>
      <c r="C2835" s="2">
        <v>43491</v>
      </c>
      <c r="D2835" s="2">
        <v>43496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  <c r="V2835" s="3" t="str">
        <f>IF(M2835=People!$B$2, People!$A$2, IF(M2835=People!$B$3, People!$A$3, IF(M2835=People!$B$4, People!$A$4, IF(M2835=People!$B$5, People!$A$5, 0))))</f>
        <v>Cassandra Brandow</v>
      </c>
      <c r="W2835" s="3" t="str">
        <f>IFERROR(VLOOKUP(Orders!$B2835,Returns!$B:$C,2,0),"No")</f>
        <v>No</v>
      </c>
      <c r="X2835" s="3" t="str">
        <f>IFERROR((INDEX(Returns!$C$2:$C$801, MATCH(B2835, Returns!$B$2:$B$801, 0))), "No")</f>
        <v>No</v>
      </c>
    </row>
    <row r="2836" spans="1:24">
      <c r="A2836" s="1">
        <v>2835</v>
      </c>
      <c r="B2836" t="s">
        <v>7537</v>
      </c>
      <c r="C2836" s="2">
        <v>43491</v>
      </c>
      <c r="D2836" s="2">
        <v>43496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  <c r="V2836" s="3" t="str">
        <f>IF(M2836=People!$B$2, People!$A$2, IF(M2836=People!$B$3, People!$A$3, IF(M2836=People!$B$4, People!$A$4, IF(M2836=People!$B$5, People!$A$5, 0))))</f>
        <v>Cassandra Brandow</v>
      </c>
      <c r="W2836" s="3" t="str">
        <f>IFERROR(VLOOKUP(Orders!$B2836,Returns!$B:$C,2,0),"No")</f>
        <v>No</v>
      </c>
      <c r="X2836" s="3" t="str">
        <f>IFERROR((INDEX(Returns!$C$2:$C$801, MATCH(B2836, Returns!$B$2:$B$801, 0))), "No")</f>
        <v>No</v>
      </c>
    </row>
    <row r="2837" spans="1:24">
      <c r="A2837" s="1">
        <v>2836</v>
      </c>
      <c r="B2837" t="s">
        <v>7538</v>
      </c>
      <c r="C2837" s="2">
        <v>43780</v>
      </c>
      <c r="D2837" s="2">
        <v>43785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  <c r="V2837" s="3" t="str">
        <f>IF(M2837=People!$B$2, People!$A$2, IF(M2837=People!$B$3, People!$A$3, IF(M2837=People!$B$4, People!$A$4, IF(M2837=People!$B$5, People!$A$5, 0))))</f>
        <v>Anna Andreadi</v>
      </c>
      <c r="W2837" s="3" t="str">
        <f>IFERROR(VLOOKUP(Orders!$B2837,Returns!$B:$C,2,0),"No")</f>
        <v>No</v>
      </c>
      <c r="X2837" s="3" t="str">
        <f>IFERROR((INDEX(Returns!$C$2:$C$801, MATCH(B2837, Returns!$B$2:$B$801, 0))), "No")</f>
        <v>No</v>
      </c>
    </row>
    <row r="2838" spans="1:24">
      <c r="A2838" s="1">
        <v>2837</v>
      </c>
      <c r="B2838" t="s">
        <v>7538</v>
      </c>
      <c r="C2838" s="2">
        <v>43780</v>
      </c>
      <c r="D2838" s="2">
        <v>43785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3" t="str">
        <f>IF(M2838=People!$B$2, People!$A$2, IF(M2838=People!$B$3, People!$A$3, IF(M2838=People!$B$4, People!$A$4, IF(M2838=People!$B$5, People!$A$5, 0))))</f>
        <v>Anna Andreadi</v>
      </c>
      <c r="W2838" s="3" t="str">
        <f>IFERROR(VLOOKUP(Orders!$B2838,Returns!$B:$C,2,0),"No")</f>
        <v>No</v>
      </c>
      <c r="X2838" s="3" t="str">
        <f>IFERROR((INDEX(Returns!$C$2:$C$801, MATCH(B2838, Returns!$B$2:$B$801, 0))), "No")</f>
        <v>No</v>
      </c>
    </row>
    <row r="2839" spans="1:24">
      <c r="A2839" s="1">
        <v>2838</v>
      </c>
      <c r="B2839" t="s">
        <v>7538</v>
      </c>
      <c r="C2839" s="2">
        <v>43780</v>
      </c>
      <c r="D2839" s="2">
        <v>43785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  <c r="V2839" s="3" t="str">
        <f>IF(M2839=People!$B$2, People!$A$2, IF(M2839=People!$B$3, People!$A$3, IF(M2839=People!$B$4, People!$A$4, IF(M2839=People!$B$5, People!$A$5, 0))))</f>
        <v>Anna Andreadi</v>
      </c>
      <c r="W2839" s="3" t="str">
        <f>IFERROR(VLOOKUP(Orders!$B2839,Returns!$B:$C,2,0),"No")</f>
        <v>No</v>
      </c>
      <c r="X2839" s="3" t="str">
        <f>IFERROR((INDEX(Returns!$C$2:$C$801, MATCH(B2839, Returns!$B$2:$B$801, 0))), "No")</f>
        <v>No</v>
      </c>
    </row>
    <row r="2840" spans="1:24">
      <c r="A2840" s="1">
        <v>2839</v>
      </c>
      <c r="B2840" t="s">
        <v>7539</v>
      </c>
      <c r="C2840" s="2">
        <v>43260</v>
      </c>
      <c r="D2840" s="2">
        <v>43263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  <c r="V2840" s="3" t="str">
        <f>IF(M2840=People!$B$2, People!$A$2, IF(M2840=People!$B$3, People!$A$3, IF(M2840=People!$B$4, People!$A$4, IF(M2840=People!$B$5, People!$A$5, 0))))</f>
        <v>Cassandra Brandow</v>
      </c>
      <c r="W2840" s="3" t="str">
        <f>IFERROR(VLOOKUP(Orders!$B2840,Returns!$B:$C,2,0),"No")</f>
        <v>No</v>
      </c>
      <c r="X2840" s="3" t="str">
        <f>IFERROR((INDEX(Returns!$C$2:$C$801, MATCH(B2840, Returns!$B$2:$B$801, 0))), "No")</f>
        <v>No</v>
      </c>
    </row>
    <row r="2841" spans="1:24">
      <c r="A2841" s="1">
        <v>2840</v>
      </c>
      <c r="B2841" t="s">
        <v>7540</v>
      </c>
      <c r="C2841" s="2">
        <v>42981</v>
      </c>
      <c r="D2841" s="2">
        <v>42986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  <c r="V2841" s="3" t="str">
        <f>IF(M2841=People!$B$2, People!$A$2, IF(M2841=People!$B$3, People!$A$3, IF(M2841=People!$B$4, People!$A$4, IF(M2841=People!$B$5, People!$A$5, 0))))</f>
        <v>Chuck Magee</v>
      </c>
      <c r="W2841" s="3" t="str">
        <f>IFERROR(VLOOKUP(Orders!$B2841,Returns!$B:$C,2,0),"No")</f>
        <v>No</v>
      </c>
      <c r="X2841" s="3" t="str">
        <f>IFERROR((INDEX(Returns!$C$2:$C$801, MATCH(B2841, Returns!$B$2:$B$801, 0))), "No")</f>
        <v>No</v>
      </c>
    </row>
    <row r="2842" spans="1:24">
      <c r="A2842" s="1">
        <v>2841</v>
      </c>
      <c r="B2842" t="s">
        <v>7541</v>
      </c>
      <c r="C2842" s="2">
        <v>42443</v>
      </c>
      <c r="D2842" s="2">
        <v>42448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  <c r="V2842" s="3" t="str">
        <f>IF(M2842=People!$B$2, People!$A$2, IF(M2842=People!$B$3, People!$A$3, IF(M2842=People!$B$4, People!$A$4, IF(M2842=People!$B$5, People!$A$5, 0))))</f>
        <v>Cassandra Brandow</v>
      </c>
      <c r="W2842" s="3" t="str">
        <f>IFERROR(VLOOKUP(Orders!$B2842,Returns!$B:$C,2,0),"No")</f>
        <v>No</v>
      </c>
      <c r="X2842" s="3" t="str">
        <f>IFERROR((INDEX(Returns!$C$2:$C$801, MATCH(B2842, Returns!$B$2:$B$801, 0))), "No")</f>
        <v>No</v>
      </c>
    </row>
    <row r="2843" spans="1:24">
      <c r="A2843" s="1">
        <v>2842</v>
      </c>
      <c r="B2843" t="s">
        <v>7542</v>
      </c>
      <c r="C2843" s="2">
        <v>43708</v>
      </c>
      <c r="D2843" s="2">
        <v>43712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3" t="str">
        <f>IF(M2843=People!$B$2, People!$A$2, IF(M2843=People!$B$3, People!$A$3, IF(M2843=People!$B$4, People!$A$4, IF(M2843=People!$B$5, People!$A$5, 0))))</f>
        <v>Cassandra Brandow</v>
      </c>
      <c r="W2843" s="3" t="str">
        <f>IFERROR(VLOOKUP(Orders!$B2843,Returns!$B:$C,2,0),"No")</f>
        <v>No</v>
      </c>
      <c r="X2843" s="3" t="str">
        <f>IFERROR((INDEX(Returns!$C$2:$C$801, MATCH(B2843, Returns!$B$2:$B$801, 0))), "No")</f>
        <v>No</v>
      </c>
    </row>
    <row r="2844" spans="1:24">
      <c r="A2844" s="1">
        <v>2843</v>
      </c>
      <c r="B2844" t="s">
        <v>7543</v>
      </c>
      <c r="C2844" s="2">
        <v>43547</v>
      </c>
      <c r="D2844" s="2">
        <v>43551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  <c r="V2844" s="3" t="str">
        <f>IF(M2844=People!$B$2, People!$A$2, IF(M2844=People!$B$3, People!$A$3, IF(M2844=People!$B$4, People!$A$4, IF(M2844=People!$B$5, People!$A$5, 0))))</f>
        <v>Kelly Williams</v>
      </c>
      <c r="W2844" s="3" t="str">
        <f>IFERROR(VLOOKUP(Orders!$B2844,Returns!$B:$C,2,0),"No")</f>
        <v>No</v>
      </c>
      <c r="X2844" s="3" t="str">
        <f>IFERROR((INDEX(Returns!$C$2:$C$801, MATCH(B2844, Returns!$B$2:$B$801, 0))), "No")</f>
        <v>No</v>
      </c>
    </row>
    <row r="2845" spans="1:24">
      <c r="A2845" s="1">
        <v>2844</v>
      </c>
      <c r="B2845" t="s">
        <v>6107</v>
      </c>
      <c r="C2845" s="2">
        <v>43603</v>
      </c>
      <c r="D2845" s="2">
        <v>43607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  <c r="V2845" s="3" t="str">
        <f>IF(M2845=People!$B$2, People!$A$2, IF(M2845=People!$B$3, People!$A$3, IF(M2845=People!$B$4, People!$A$4, IF(M2845=People!$B$5, People!$A$5, 0))))</f>
        <v>Chuck Magee</v>
      </c>
      <c r="W2845" s="3" t="str">
        <f>IFERROR(VLOOKUP(Orders!$B2845,Returns!$B:$C,2,0),"No")</f>
        <v>Yes</v>
      </c>
      <c r="X2845" s="3" t="str">
        <f>IFERROR((INDEX(Returns!$C$2:$C$801, MATCH(B2845, Returns!$B$2:$B$801, 0))), "No")</f>
        <v>Yes</v>
      </c>
    </row>
    <row r="2846" spans="1:24">
      <c r="A2846" s="1">
        <v>2845</v>
      </c>
      <c r="B2846" t="s">
        <v>7544</v>
      </c>
      <c r="C2846" s="2">
        <v>43461</v>
      </c>
      <c r="D2846" s="2">
        <v>43465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  <c r="V2846" s="3" t="str">
        <f>IF(M2846=People!$B$2, People!$A$2, IF(M2846=People!$B$3, People!$A$3, IF(M2846=People!$B$4, People!$A$4, IF(M2846=People!$B$5, People!$A$5, 0))))</f>
        <v>Kelly Williams</v>
      </c>
      <c r="W2846" s="3" t="str">
        <f>IFERROR(VLOOKUP(Orders!$B2846,Returns!$B:$C,2,0),"No")</f>
        <v>No</v>
      </c>
      <c r="X2846" s="3" t="str">
        <f>IFERROR((INDEX(Returns!$C$2:$C$801, MATCH(B2846, Returns!$B$2:$B$801, 0))), "No")</f>
        <v>No</v>
      </c>
    </row>
    <row r="2847" spans="1:24">
      <c r="A2847" s="1">
        <v>2846</v>
      </c>
      <c r="B2847" t="s">
        <v>6142</v>
      </c>
      <c r="C2847" s="2">
        <v>43786</v>
      </c>
      <c r="D2847" s="2">
        <v>43789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  <c r="V2847" s="3" t="str">
        <f>IF(M2847=People!$B$2, People!$A$2, IF(M2847=People!$B$3, People!$A$3, IF(M2847=People!$B$4, People!$A$4, IF(M2847=People!$B$5, People!$A$5, 0))))</f>
        <v>Chuck Magee</v>
      </c>
      <c r="W2847" s="3" t="str">
        <f>IFERROR(VLOOKUP(Orders!$B2847,Returns!$B:$C,2,0),"No")</f>
        <v>Yes</v>
      </c>
      <c r="X2847" s="3" t="str">
        <f>IFERROR((INDEX(Returns!$C$2:$C$801, MATCH(B2847, Returns!$B$2:$B$801, 0))), "No")</f>
        <v>Yes</v>
      </c>
    </row>
    <row r="2848" spans="1:24">
      <c r="A2848" s="1">
        <v>2847</v>
      </c>
      <c r="B2848" t="s">
        <v>7545</v>
      </c>
      <c r="C2848" s="2">
        <v>43718</v>
      </c>
      <c r="D2848" s="2">
        <v>43723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  <c r="V2848" s="3" t="str">
        <f>IF(M2848=People!$B$2, People!$A$2, IF(M2848=People!$B$3, People!$A$3, IF(M2848=People!$B$4, People!$A$4, IF(M2848=People!$B$5, People!$A$5, 0))))</f>
        <v>Kelly Williams</v>
      </c>
      <c r="W2848" s="3" t="str">
        <f>IFERROR(VLOOKUP(Orders!$B2848,Returns!$B:$C,2,0),"No")</f>
        <v>No</v>
      </c>
      <c r="X2848" s="3" t="str">
        <f>IFERROR((INDEX(Returns!$C$2:$C$801, MATCH(B2848, Returns!$B$2:$B$801, 0))), "No")</f>
        <v>No</v>
      </c>
    </row>
    <row r="2849" spans="1:24">
      <c r="A2849" s="1">
        <v>2848</v>
      </c>
      <c r="B2849" t="s">
        <v>7546</v>
      </c>
      <c r="C2849" s="2">
        <v>43563</v>
      </c>
      <c r="D2849" s="2">
        <v>43570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  <c r="V2849" s="3" t="str">
        <f>IF(M2849=People!$B$2, People!$A$2, IF(M2849=People!$B$3, People!$A$3, IF(M2849=People!$B$4, People!$A$4, IF(M2849=People!$B$5, People!$A$5, 0))))</f>
        <v>Cassandra Brandow</v>
      </c>
      <c r="W2849" s="3" t="str">
        <f>IFERROR(VLOOKUP(Orders!$B2849,Returns!$B:$C,2,0),"No")</f>
        <v>No</v>
      </c>
      <c r="X2849" s="3" t="str">
        <f>IFERROR((INDEX(Returns!$C$2:$C$801, MATCH(B2849, Returns!$B$2:$B$801, 0))), "No")</f>
        <v>No</v>
      </c>
    </row>
    <row r="2850" spans="1:24">
      <c r="A2850" s="1">
        <v>2849</v>
      </c>
      <c r="B2850" t="s">
        <v>7546</v>
      </c>
      <c r="C2850" s="2">
        <v>43563</v>
      </c>
      <c r="D2850" s="2">
        <v>43570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  <c r="V2850" s="3" t="str">
        <f>IF(M2850=People!$B$2, People!$A$2, IF(M2850=People!$B$3, People!$A$3, IF(M2850=People!$B$4, People!$A$4, IF(M2850=People!$B$5, People!$A$5, 0))))</f>
        <v>Cassandra Brandow</v>
      </c>
      <c r="W2850" s="3" t="str">
        <f>IFERROR(VLOOKUP(Orders!$B2850,Returns!$B:$C,2,0),"No")</f>
        <v>No</v>
      </c>
      <c r="X2850" s="3" t="str">
        <f>IFERROR((INDEX(Returns!$C$2:$C$801, MATCH(B2850, Returns!$B$2:$B$801, 0))), "No")</f>
        <v>No</v>
      </c>
    </row>
    <row r="2851" spans="1:24">
      <c r="A2851" s="1">
        <v>2850</v>
      </c>
      <c r="B2851" t="s">
        <v>7547</v>
      </c>
      <c r="C2851" s="2">
        <v>43432</v>
      </c>
      <c r="D2851" s="2">
        <v>43437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  <c r="V2851" s="3" t="str">
        <f>IF(M2851=People!$B$2, People!$A$2, IF(M2851=People!$B$3, People!$A$3, IF(M2851=People!$B$4, People!$A$4, IF(M2851=People!$B$5, People!$A$5, 0))))</f>
        <v>Cassandra Brandow</v>
      </c>
      <c r="W2851" s="3" t="str">
        <f>IFERROR(VLOOKUP(Orders!$B2851,Returns!$B:$C,2,0),"No")</f>
        <v>No</v>
      </c>
      <c r="X2851" s="3" t="str">
        <f>IFERROR((INDEX(Returns!$C$2:$C$801, MATCH(B2851, Returns!$B$2:$B$801, 0))), "No")</f>
        <v>No</v>
      </c>
    </row>
    <row r="2852" spans="1:24">
      <c r="A2852" s="1">
        <v>2851</v>
      </c>
      <c r="B2852" t="s">
        <v>7548</v>
      </c>
      <c r="C2852" s="2">
        <v>43253</v>
      </c>
      <c r="D2852" s="2">
        <v>43256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  <c r="V2852" s="3" t="str">
        <f>IF(M2852=People!$B$2, People!$A$2, IF(M2852=People!$B$3, People!$A$3, IF(M2852=People!$B$4, People!$A$4, IF(M2852=People!$B$5, People!$A$5, 0))))</f>
        <v>Chuck Magee</v>
      </c>
      <c r="W2852" s="3" t="str">
        <f>IFERROR(VLOOKUP(Orders!$B2852,Returns!$B:$C,2,0),"No")</f>
        <v>No</v>
      </c>
      <c r="X2852" s="3" t="str">
        <f>IFERROR((INDEX(Returns!$C$2:$C$801, MATCH(B2852, Returns!$B$2:$B$801, 0))), "No")</f>
        <v>No</v>
      </c>
    </row>
    <row r="2853" spans="1:24">
      <c r="A2853" s="1">
        <v>2852</v>
      </c>
      <c r="B2853" t="s">
        <v>7549</v>
      </c>
      <c r="C2853" s="2">
        <v>43816</v>
      </c>
      <c r="D2853" s="2">
        <v>43821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  <c r="V2853" s="3" t="str">
        <f>IF(M2853=People!$B$2, People!$A$2, IF(M2853=People!$B$3, People!$A$3, IF(M2853=People!$B$4, People!$A$4, IF(M2853=People!$B$5, People!$A$5, 0))))</f>
        <v>Kelly Williams</v>
      </c>
      <c r="W2853" s="3" t="str">
        <f>IFERROR(VLOOKUP(Orders!$B2853,Returns!$B:$C,2,0),"No")</f>
        <v>No</v>
      </c>
      <c r="X2853" s="3" t="str">
        <f>IFERROR((INDEX(Returns!$C$2:$C$801, MATCH(B2853, Returns!$B$2:$B$801, 0))), "No")</f>
        <v>No</v>
      </c>
    </row>
    <row r="2854" spans="1:24">
      <c r="A2854" s="1">
        <v>2853</v>
      </c>
      <c r="B2854" t="s">
        <v>7550</v>
      </c>
      <c r="C2854" s="2">
        <v>43178</v>
      </c>
      <c r="D2854" s="2">
        <v>43180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  <c r="V2854" s="3" t="str">
        <f>IF(M2854=People!$B$2, People!$A$2, IF(M2854=People!$B$3, People!$A$3, IF(M2854=People!$B$4, People!$A$4, IF(M2854=People!$B$5, People!$A$5, 0))))</f>
        <v>Chuck Magee</v>
      </c>
      <c r="W2854" s="3" t="str">
        <f>IFERROR(VLOOKUP(Orders!$B2854,Returns!$B:$C,2,0),"No")</f>
        <v>No</v>
      </c>
      <c r="X2854" s="3" t="str">
        <f>IFERROR((INDEX(Returns!$C$2:$C$801, MATCH(B2854, Returns!$B$2:$B$801, 0))), "No")</f>
        <v>No</v>
      </c>
    </row>
    <row r="2855" spans="1:24">
      <c r="A2855" s="1">
        <v>2854</v>
      </c>
      <c r="B2855" t="s">
        <v>7550</v>
      </c>
      <c r="C2855" s="2">
        <v>43178</v>
      </c>
      <c r="D2855" s="2">
        <v>43180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  <c r="V2855" s="3" t="str">
        <f>IF(M2855=People!$B$2, People!$A$2, IF(M2855=People!$B$3, People!$A$3, IF(M2855=People!$B$4, People!$A$4, IF(M2855=People!$B$5, People!$A$5, 0))))</f>
        <v>Chuck Magee</v>
      </c>
      <c r="W2855" s="3" t="str">
        <f>IFERROR(VLOOKUP(Orders!$B2855,Returns!$B:$C,2,0),"No")</f>
        <v>No</v>
      </c>
      <c r="X2855" s="3" t="str">
        <f>IFERROR((INDEX(Returns!$C$2:$C$801, MATCH(B2855, Returns!$B$2:$B$801, 0))), "No")</f>
        <v>No</v>
      </c>
    </row>
    <row r="2856" spans="1:24">
      <c r="A2856" s="1">
        <v>2855</v>
      </c>
      <c r="B2856" t="s">
        <v>7551</v>
      </c>
      <c r="C2856" s="2">
        <v>43697</v>
      </c>
      <c r="D2856" s="2">
        <v>43697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  <c r="V2856" s="3" t="str">
        <f>IF(M2856=People!$B$2, People!$A$2, IF(M2856=People!$B$3, People!$A$3, IF(M2856=People!$B$4, People!$A$4, IF(M2856=People!$B$5, People!$A$5, 0))))</f>
        <v>Chuck Magee</v>
      </c>
      <c r="W2856" s="3" t="str">
        <f>IFERROR(VLOOKUP(Orders!$B2856,Returns!$B:$C,2,0),"No")</f>
        <v>No</v>
      </c>
      <c r="X2856" s="3" t="str">
        <f>IFERROR((INDEX(Returns!$C$2:$C$801, MATCH(B2856, Returns!$B$2:$B$801, 0))), "No")</f>
        <v>No</v>
      </c>
    </row>
    <row r="2857" spans="1:24">
      <c r="A2857" s="1">
        <v>2856</v>
      </c>
      <c r="B2857" t="s">
        <v>7552</v>
      </c>
      <c r="C2857" s="2">
        <v>43671</v>
      </c>
      <c r="D2857" s="2">
        <v>43677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  <c r="V2857" s="3" t="str">
        <f>IF(M2857=People!$B$2, People!$A$2, IF(M2857=People!$B$3, People!$A$3, IF(M2857=People!$B$4, People!$A$4, IF(M2857=People!$B$5, People!$A$5, 0))))</f>
        <v>Kelly Williams</v>
      </c>
      <c r="W2857" s="3" t="str">
        <f>IFERROR(VLOOKUP(Orders!$B2857,Returns!$B:$C,2,0),"No")</f>
        <v>No</v>
      </c>
      <c r="X2857" s="3" t="str">
        <f>IFERROR((INDEX(Returns!$C$2:$C$801, MATCH(B2857, Returns!$B$2:$B$801, 0))), "No")</f>
        <v>No</v>
      </c>
    </row>
    <row r="2858" spans="1:24">
      <c r="A2858" s="1">
        <v>2857</v>
      </c>
      <c r="B2858" t="s">
        <v>7553</v>
      </c>
      <c r="C2858" s="2">
        <v>43338</v>
      </c>
      <c r="D2858" s="2">
        <v>43341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  <c r="V2858" s="3" t="str">
        <f>IF(M2858=People!$B$2, People!$A$2, IF(M2858=People!$B$3, People!$A$3, IF(M2858=People!$B$4, People!$A$4, IF(M2858=People!$B$5, People!$A$5, 0))))</f>
        <v>Anna Andreadi</v>
      </c>
      <c r="W2858" s="3" t="str">
        <f>IFERROR(VLOOKUP(Orders!$B2858,Returns!$B:$C,2,0),"No")</f>
        <v>No</v>
      </c>
      <c r="X2858" s="3" t="str">
        <f>IFERROR((INDEX(Returns!$C$2:$C$801, MATCH(B2858, Returns!$B$2:$B$801, 0))), "No")</f>
        <v>No</v>
      </c>
    </row>
    <row r="2859" spans="1:24">
      <c r="A2859" s="1">
        <v>2858</v>
      </c>
      <c r="B2859" t="s">
        <v>7554</v>
      </c>
      <c r="C2859" s="2">
        <v>43327</v>
      </c>
      <c r="D2859" s="2">
        <v>43329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  <c r="V2859" s="3" t="str">
        <f>IF(M2859=People!$B$2, People!$A$2, IF(M2859=People!$B$3, People!$A$3, IF(M2859=People!$B$4, People!$A$4, IF(M2859=People!$B$5, People!$A$5, 0))))</f>
        <v>Cassandra Brandow</v>
      </c>
      <c r="W2859" s="3" t="str">
        <f>IFERROR(VLOOKUP(Orders!$B2859,Returns!$B:$C,2,0),"No")</f>
        <v>No</v>
      </c>
      <c r="X2859" s="3" t="str">
        <f>IFERROR((INDEX(Returns!$C$2:$C$801, MATCH(B2859, Returns!$B$2:$B$801, 0))), "No")</f>
        <v>No</v>
      </c>
    </row>
    <row r="2860" spans="1:24">
      <c r="A2860" s="1">
        <v>2859</v>
      </c>
      <c r="B2860" t="s">
        <v>7555</v>
      </c>
      <c r="C2860" s="2">
        <v>43604</v>
      </c>
      <c r="D2860" s="2">
        <v>43608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  <c r="V2860" s="3" t="str">
        <f>IF(M2860=People!$B$2, People!$A$2, IF(M2860=People!$B$3, People!$A$3, IF(M2860=People!$B$4, People!$A$4, IF(M2860=People!$B$5, People!$A$5, 0))))</f>
        <v>Cassandra Brandow</v>
      </c>
      <c r="W2860" s="3" t="str">
        <f>IFERROR(VLOOKUP(Orders!$B2860,Returns!$B:$C,2,0),"No")</f>
        <v>No</v>
      </c>
      <c r="X2860" s="3" t="str">
        <f>IFERROR((INDEX(Returns!$C$2:$C$801, MATCH(B2860, Returns!$B$2:$B$801, 0))), "No")</f>
        <v>No</v>
      </c>
    </row>
    <row r="2861" spans="1:24">
      <c r="A2861" s="1">
        <v>2860</v>
      </c>
      <c r="B2861" t="s">
        <v>7555</v>
      </c>
      <c r="C2861" s="2">
        <v>43604</v>
      </c>
      <c r="D2861" s="2">
        <v>43608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  <c r="V2861" s="3" t="str">
        <f>IF(M2861=People!$B$2, People!$A$2, IF(M2861=People!$B$3, People!$A$3, IF(M2861=People!$B$4, People!$A$4, IF(M2861=People!$B$5, People!$A$5, 0))))</f>
        <v>Cassandra Brandow</v>
      </c>
      <c r="W2861" s="3" t="str">
        <f>IFERROR(VLOOKUP(Orders!$B2861,Returns!$B:$C,2,0),"No")</f>
        <v>No</v>
      </c>
      <c r="X2861" s="3" t="str">
        <f>IFERROR((INDEX(Returns!$C$2:$C$801, MATCH(B2861, Returns!$B$2:$B$801, 0))), "No")</f>
        <v>No</v>
      </c>
    </row>
    <row r="2862" spans="1:24">
      <c r="A2862" s="1">
        <v>2861</v>
      </c>
      <c r="B2862" t="s">
        <v>7555</v>
      </c>
      <c r="C2862" s="2">
        <v>43604</v>
      </c>
      <c r="D2862" s="2">
        <v>43608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  <c r="V2862" s="3" t="str">
        <f>IF(M2862=People!$B$2, People!$A$2, IF(M2862=People!$B$3, People!$A$3, IF(M2862=People!$B$4, People!$A$4, IF(M2862=People!$B$5, People!$A$5, 0))))</f>
        <v>Cassandra Brandow</v>
      </c>
      <c r="W2862" s="3" t="str">
        <f>IFERROR(VLOOKUP(Orders!$B2862,Returns!$B:$C,2,0),"No")</f>
        <v>No</v>
      </c>
      <c r="X2862" s="3" t="str">
        <f>IFERROR((INDEX(Returns!$C$2:$C$801, MATCH(B2862, Returns!$B$2:$B$801, 0))), "No")</f>
        <v>No</v>
      </c>
    </row>
    <row r="2863" spans="1:24">
      <c r="A2863" s="1">
        <v>2862</v>
      </c>
      <c r="B2863" t="s">
        <v>7555</v>
      </c>
      <c r="C2863" s="2">
        <v>43604</v>
      </c>
      <c r="D2863" s="2">
        <v>43608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  <c r="V2863" s="3" t="str">
        <f>IF(M2863=People!$B$2, People!$A$2, IF(M2863=People!$B$3, People!$A$3, IF(M2863=People!$B$4, People!$A$4, IF(M2863=People!$B$5, People!$A$5, 0))))</f>
        <v>Cassandra Brandow</v>
      </c>
      <c r="W2863" s="3" t="str">
        <f>IFERROR(VLOOKUP(Orders!$B2863,Returns!$B:$C,2,0),"No")</f>
        <v>No</v>
      </c>
      <c r="X2863" s="3" t="str">
        <f>IFERROR((INDEX(Returns!$C$2:$C$801, MATCH(B2863, Returns!$B$2:$B$801, 0))), "No")</f>
        <v>No</v>
      </c>
    </row>
    <row r="2864" spans="1:24">
      <c r="A2864" s="1">
        <v>2863</v>
      </c>
      <c r="B2864" t="s">
        <v>7556</v>
      </c>
      <c r="C2864" s="2">
        <v>43689</v>
      </c>
      <c r="D2864" s="2">
        <v>43694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  <c r="V2864" s="3" t="str">
        <f>IF(M2864=People!$B$2, People!$A$2, IF(M2864=People!$B$3, People!$A$3, IF(M2864=People!$B$4, People!$A$4, IF(M2864=People!$B$5, People!$A$5, 0))))</f>
        <v>Cassandra Brandow</v>
      </c>
      <c r="W2864" s="3" t="str">
        <f>IFERROR(VLOOKUP(Orders!$B2864,Returns!$B:$C,2,0),"No")</f>
        <v>No</v>
      </c>
      <c r="X2864" s="3" t="str">
        <f>IFERROR((INDEX(Returns!$C$2:$C$801, MATCH(B2864, Returns!$B$2:$B$801, 0))), "No")</f>
        <v>No</v>
      </c>
    </row>
    <row r="2865" spans="1:24">
      <c r="A2865" s="1">
        <v>2864</v>
      </c>
      <c r="B2865" t="s">
        <v>6218</v>
      </c>
      <c r="C2865" s="2">
        <v>43690</v>
      </c>
      <c r="D2865" s="2">
        <v>43690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  <c r="V2865" s="3" t="str">
        <f>IF(M2865=People!$B$2, People!$A$2, IF(M2865=People!$B$3, People!$A$3, IF(M2865=People!$B$4, People!$A$4, IF(M2865=People!$B$5, People!$A$5, 0))))</f>
        <v>Anna Andreadi</v>
      </c>
      <c r="W2865" s="3" t="str">
        <f>IFERROR(VLOOKUP(Orders!$B2865,Returns!$B:$C,2,0),"No")</f>
        <v>Yes</v>
      </c>
      <c r="X2865" s="3" t="str">
        <f>IFERROR((INDEX(Returns!$C$2:$C$801, MATCH(B2865, Returns!$B$2:$B$801, 0))), "No")</f>
        <v>Yes</v>
      </c>
    </row>
    <row r="2866" spans="1:24">
      <c r="A2866" s="1">
        <v>2865</v>
      </c>
      <c r="B2866" t="s">
        <v>6218</v>
      </c>
      <c r="C2866" s="2">
        <v>43690</v>
      </c>
      <c r="D2866" s="2">
        <v>43690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  <c r="V2866" s="3" t="str">
        <f>IF(M2866=People!$B$2, People!$A$2, IF(M2866=People!$B$3, People!$A$3, IF(M2866=People!$B$4, People!$A$4, IF(M2866=People!$B$5, People!$A$5, 0))))</f>
        <v>Anna Andreadi</v>
      </c>
      <c r="W2866" s="3" t="str">
        <f>IFERROR(VLOOKUP(Orders!$B2866,Returns!$B:$C,2,0),"No")</f>
        <v>Yes</v>
      </c>
      <c r="X2866" s="3" t="str">
        <f>IFERROR((INDEX(Returns!$C$2:$C$801, MATCH(B2866, Returns!$B$2:$B$801, 0))), "No")</f>
        <v>Yes</v>
      </c>
    </row>
    <row r="2867" spans="1:24">
      <c r="A2867" s="1">
        <v>2866</v>
      </c>
      <c r="B2867" t="s">
        <v>6218</v>
      </c>
      <c r="C2867" s="2">
        <v>43690</v>
      </c>
      <c r="D2867" s="2">
        <v>43690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  <c r="V2867" s="3" t="str">
        <f>IF(M2867=People!$B$2, People!$A$2, IF(M2867=People!$B$3, People!$A$3, IF(M2867=People!$B$4, People!$A$4, IF(M2867=People!$B$5, People!$A$5, 0))))</f>
        <v>Anna Andreadi</v>
      </c>
      <c r="W2867" s="3" t="str">
        <f>IFERROR(VLOOKUP(Orders!$B2867,Returns!$B:$C,2,0),"No")</f>
        <v>Yes</v>
      </c>
      <c r="X2867" s="3" t="str">
        <f>IFERROR((INDEX(Returns!$C$2:$C$801, MATCH(B2867, Returns!$B$2:$B$801, 0))), "No")</f>
        <v>Yes</v>
      </c>
    </row>
    <row r="2868" spans="1:24">
      <c r="A2868" s="1">
        <v>2867</v>
      </c>
      <c r="B2868" t="s">
        <v>6218</v>
      </c>
      <c r="C2868" s="2">
        <v>43690</v>
      </c>
      <c r="D2868" s="2">
        <v>43690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  <c r="V2868" s="3" t="str">
        <f>IF(M2868=People!$B$2, People!$A$2, IF(M2868=People!$B$3, People!$A$3, IF(M2868=People!$B$4, People!$A$4, IF(M2868=People!$B$5, People!$A$5, 0))))</f>
        <v>Anna Andreadi</v>
      </c>
      <c r="W2868" s="3" t="str">
        <f>IFERROR(VLOOKUP(Orders!$B2868,Returns!$B:$C,2,0),"No")</f>
        <v>Yes</v>
      </c>
      <c r="X2868" s="3" t="str">
        <f>IFERROR((INDEX(Returns!$C$2:$C$801, MATCH(B2868, Returns!$B$2:$B$801, 0))), "No")</f>
        <v>Yes</v>
      </c>
    </row>
    <row r="2869" spans="1:24">
      <c r="A2869" s="1">
        <v>2868</v>
      </c>
      <c r="B2869" t="s">
        <v>7557</v>
      </c>
      <c r="C2869" s="2">
        <v>43414</v>
      </c>
      <c r="D2869" s="2">
        <v>43416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  <c r="V2869" s="3" t="str">
        <f>IF(M2869=People!$B$2, People!$A$2, IF(M2869=People!$B$3, People!$A$3, IF(M2869=People!$B$4, People!$A$4, IF(M2869=People!$B$5, People!$A$5, 0))))</f>
        <v>Chuck Magee</v>
      </c>
      <c r="W2869" s="3" t="str">
        <f>IFERROR(VLOOKUP(Orders!$B2869,Returns!$B:$C,2,0),"No")</f>
        <v>No</v>
      </c>
      <c r="X2869" s="3" t="str">
        <f>IFERROR((INDEX(Returns!$C$2:$C$801, MATCH(B2869, Returns!$B$2:$B$801, 0))), "No")</f>
        <v>No</v>
      </c>
    </row>
    <row r="2870" spans="1:24">
      <c r="A2870" s="1">
        <v>2869</v>
      </c>
      <c r="B2870" t="s">
        <v>7557</v>
      </c>
      <c r="C2870" s="2">
        <v>43414</v>
      </c>
      <c r="D2870" s="2">
        <v>43416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3" t="str">
        <f>IF(M2870=People!$B$2, People!$A$2, IF(M2870=People!$B$3, People!$A$3, IF(M2870=People!$B$4, People!$A$4, IF(M2870=People!$B$5, People!$A$5, 0))))</f>
        <v>Chuck Magee</v>
      </c>
      <c r="W2870" s="3" t="str">
        <f>IFERROR(VLOOKUP(Orders!$B2870,Returns!$B:$C,2,0),"No")</f>
        <v>No</v>
      </c>
      <c r="X2870" s="3" t="str">
        <f>IFERROR((INDEX(Returns!$C$2:$C$801, MATCH(B2870, Returns!$B$2:$B$801, 0))), "No")</f>
        <v>No</v>
      </c>
    </row>
    <row r="2871" spans="1:24">
      <c r="A2871" s="1">
        <v>2870</v>
      </c>
      <c r="B2871" t="s">
        <v>7558</v>
      </c>
      <c r="C2871" s="2">
        <v>43628</v>
      </c>
      <c r="D2871" s="2">
        <v>43635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  <c r="V2871" s="3" t="str">
        <f>IF(M2871=People!$B$2, People!$A$2, IF(M2871=People!$B$3, People!$A$3, IF(M2871=People!$B$4, People!$A$4, IF(M2871=People!$B$5, People!$A$5, 0))))</f>
        <v>Cassandra Brandow</v>
      </c>
      <c r="W2871" s="3" t="str">
        <f>IFERROR(VLOOKUP(Orders!$B2871,Returns!$B:$C,2,0),"No")</f>
        <v>No</v>
      </c>
      <c r="X2871" s="3" t="str">
        <f>IFERROR((INDEX(Returns!$C$2:$C$801, MATCH(B2871, Returns!$B$2:$B$801, 0))), "No")</f>
        <v>No</v>
      </c>
    </row>
    <row r="2872" spans="1:24">
      <c r="A2872" s="1">
        <v>2871</v>
      </c>
      <c r="B2872" t="s">
        <v>7559</v>
      </c>
      <c r="C2872" s="2">
        <v>42451</v>
      </c>
      <c r="D2872" s="2">
        <v>42455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  <c r="V2872" s="3" t="str">
        <f>IF(M2872=People!$B$2, People!$A$2, IF(M2872=People!$B$3, People!$A$3, IF(M2872=People!$B$4, People!$A$4, IF(M2872=People!$B$5, People!$A$5, 0))))</f>
        <v>Anna Andreadi</v>
      </c>
      <c r="W2872" s="3" t="str">
        <f>IFERROR(VLOOKUP(Orders!$B2872,Returns!$B:$C,2,0),"No")</f>
        <v>No</v>
      </c>
      <c r="X2872" s="3" t="str">
        <f>IFERROR((INDEX(Returns!$C$2:$C$801, MATCH(B2872, Returns!$B$2:$B$801, 0))), "No")</f>
        <v>No</v>
      </c>
    </row>
    <row r="2873" spans="1:24">
      <c r="A2873" s="1">
        <v>2872</v>
      </c>
      <c r="B2873" t="s">
        <v>7559</v>
      </c>
      <c r="C2873" s="2">
        <v>42451</v>
      </c>
      <c r="D2873" s="2">
        <v>42455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  <c r="V2873" s="3" t="str">
        <f>IF(M2873=People!$B$2, People!$A$2, IF(M2873=People!$B$3, People!$A$3, IF(M2873=People!$B$4, People!$A$4, IF(M2873=People!$B$5, People!$A$5, 0))))</f>
        <v>Anna Andreadi</v>
      </c>
      <c r="W2873" s="3" t="str">
        <f>IFERROR(VLOOKUP(Orders!$B2873,Returns!$B:$C,2,0),"No")</f>
        <v>No</v>
      </c>
      <c r="X2873" s="3" t="str">
        <f>IFERROR((INDEX(Returns!$C$2:$C$801, MATCH(B2873, Returns!$B$2:$B$801, 0))), "No")</f>
        <v>No</v>
      </c>
    </row>
    <row r="2874" spans="1:24">
      <c r="A2874" s="1">
        <v>2873</v>
      </c>
      <c r="B2874" t="s">
        <v>7560</v>
      </c>
      <c r="C2874" s="2">
        <v>43631</v>
      </c>
      <c r="D2874" s="2">
        <v>43636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  <c r="V2874" s="3" t="str">
        <f>IF(M2874=People!$B$2, People!$A$2, IF(M2874=People!$B$3, People!$A$3, IF(M2874=People!$B$4, People!$A$4, IF(M2874=People!$B$5, People!$A$5, 0))))</f>
        <v>Anna Andreadi</v>
      </c>
      <c r="W2874" s="3" t="str">
        <f>IFERROR(VLOOKUP(Orders!$B2874,Returns!$B:$C,2,0),"No")</f>
        <v>No</v>
      </c>
      <c r="X2874" s="3" t="str">
        <f>IFERROR((INDEX(Returns!$C$2:$C$801, MATCH(B2874, Returns!$B$2:$B$801, 0))), "No")</f>
        <v>No</v>
      </c>
    </row>
    <row r="2875" spans="1:24">
      <c r="A2875" s="1">
        <v>2874</v>
      </c>
      <c r="B2875" t="s">
        <v>7561</v>
      </c>
      <c r="C2875" s="2">
        <v>43785</v>
      </c>
      <c r="D2875" s="2">
        <v>43791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  <c r="V2875" s="3" t="str">
        <f>IF(M2875=People!$B$2, People!$A$2, IF(M2875=People!$B$3, People!$A$3, IF(M2875=People!$B$4, People!$A$4, IF(M2875=People!$B$5, People!$A$5, 0))))</f>
        <v>Anna Andreadi</v>
      </c>
      <c r="W2875" s="3" t="str">
        <f>IFERROR(VLOOKUP(Orders!$B2875,Returns!$B:$C,2,0),"No")</f>
        <v>No</v>
      </c>
      <c r="X2875" s="3" t="str">
        <f>IFERROR((INDEX(Returns!$C$2:$C$801, MATCH(B2875, Returns!$B$2:$B$801, 0))), "No")</f>
        <v>No</v>
      </c>
    </row>
    <row r="2876" spans="1:24">
      <c r="A2876" s="1">
        <v>2875</v>
      </c>
      <c r="B2876" t="s">
        <v>7562</v>
      </c>
      <c r="C2876" s="2">
        <v>43828</v>
      </c>
      <c r="D2876" s="2">
        <v>43830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  <c r="V2876" s="3" t="str">
        <f>IF(M2876=People!$B$2, People!$A$2, IF(M2876=People!$B$3, People!$A$3, IF(M2876=People!$B$4, People!$A$4, IF(M2876=People!$B$5, People!$A$5, 0))))</f>
        <v>Chuck Magee</v>
      </c>
      <c r="W2876" s="3" t="str">
        <f>IFERROR(VLOOKUP(Orders!$B2876,Returns!$B:$C,2,0),"No")</f>
        <v>No</v>
      </c>
      <c r="X2876" s="3" t="str">
        <f>IFERROR((INDEX(Returns!$C$2:$C$801, MATCH(B2876, Returns!$B$2:$B$801, 0))), "No")</f>
        <v>No</v>
      </c>
    </row>
    <row r="2877" spans="1:24">
      <c r="A2877" s="1">
        <v>2876</v>
      </c>
      <c r="B2877" t="s">
        <v>7563</v>
      </c>
      <c r="C2877" s="2">
        <v>43121</v>
      </c>
      <c r="D2877" s="2">
        <v>43123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  <c r="V2877" s="3" t="str">
        <f>IF(M2877=People!$B$2, People!$A$2, IF(M2877=People!$B$3, People!$A$3, IF(M2877=People!$B$4, People!$A$4, IF(M2877=People!$B$5, People!$A$5, 0))))</f>
        <v>Anna Andreadi</v>
      </c>
      <c r="W2877" s="3" t="str">
        <f>IFERROR(VLOOKUP(Orders!$B2877,Returns!$B:$C,2,0),"No")</f>
        <v>No</v>
      </c>
      <c r="X2877" s="3" t="str">
        <f>IFERROR((INDEX(Returns!$C$2:$C$801, MATCH(B2877, Returns!$B$2:$B$801, 0))), "No")</f>
        <v>No</v>
      </c>
    </row>
    <row r="2878" spans="1:24">
      <c r="A2878" s="1">
        <v>2877</v>
      </c>
      <c r="B2878" t="s">
        <v>7563</v>
      </c>
      <c r="C2878" s="2">
        <v>43121</v>
      </c>
      <c r="D2878" s="2">
        <v>43123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  <c r="V2878" s="3" t="str">
        <f>IF(M2878=People!$B$2, People!$A$2, IF(M2878=People!$B$3, People!$A$3, IF(M2878=People!$B$4, People!$A$4, IF(M2878=People!$B$5, People!$A$5, 0))))</f>
        <v>Anna Andreadi</v>
      </c>
      <c r="W2878" s="3" t="str">
        <f>IFERROR(VLOOKUP(Orders!$B2878,Returns!$B:$C,2,0),"No")</f>
        <v>No</v>
      </c>
      <c r="X2878" s="3" t="str">
        <f>IFERROR((INDEX(Returns!$C$2:$C$801, MATCH(B2878, Returns!$B$2:$B$801, 0))), "No")</f>
        <v>No</v>
      </c>
    </row>
    <row r="2879" spans="1:24">
      <c r="A2879" s="1">
        <v>2878</v>
      </c>
      <c r="B2879" t="s">
        <v>7564</v>
      </c>
      <c r="C2879" s="2">
        <v>43115</v>
      </c>
      <c r="D2879" s="2">
        <v>43119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  <c r="V2879" s="3" t="str">
        <f>IF(M2879=People!$B$2, People!$A$2, IF(M2879=People!$B$3, People!$A$3, IF(M2879=People!$B$4, People!$A$4, IF(M2879=People!$B$5, People!$A$5, 0))))</f>
        <v>Chuck Magee</v>
      </c>
      <c r="W2879" s="3" t="str">
        <f>IFERROR(VLOOKUP(Orders!$B2879,Returns!$B:$C,2,0),"No")</f>
        <v>No</v>
      </c>
      <c r="X2879" s="3" t="str">
        <f>IFERROR((INDEX(Returns!$C$2:$C$801, MATCH(B2879, Returns!$B$2:$B$801, 0))), "No")</f>
        <v>No</v>
      </c>
    </row>
    <row r="2880" spans="1:24">
      <c r="A2880" s="1">
        <v>2879</v>
      </c>
      <c r="B2880" t="s">
        <v>7564</v>
      </c>
      <c r="C2880" s="2">
        <v>43115</v>
      </c>
      <c r="D2880" s="2">
        <v>43119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  <c r="V2880" s="3" t="str">
        <f>IF(M2880=People!$B$2, People!$A$2, IF(M2880=People!$B$3, People!$A$3, IF(M2880=People!$B$4, People!$A$4, IF(M2880=People!$B$5, People!$A$5, 0))))</f>
        <v>Chuck Magee</v>
      </c>
      <c r="W2880" s="3" t="str">
        <f>IFERROR(VLOOKUP(Orders!$B2880,Returns!$B:$C,2,0),"No")</f>
        <v>No</v>
      </c>
      <c r="X2880" s="3" t="str">
        <f>IFERROR((INDEX(Returns!$C$2:$C$801, MATCH(B2880, Returns!$B$2:$B$801, 0))), "No")</f>
        <v>No</v>
      </c>
    </row>
    <row r="2881" spans="1:24">
      <c r="A2881" s="1">
        <v>2880</v>
      </c>
      <c r="B2881" t="s">
        <v>7564</v>
      </c>
      <c r="C2881" s="2">
        <v>43115</v>
      </c>
      <c r="D2881" s="2">
        <v>43119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  <c r="V2881" s="3" t="str">
        <f>IF(M2881=People!$B$2, People!$A$2, IF(M2881=People!$B$3, People!$A$3, IF(M2881=People!$B$4, People!$A$4, IF(M2881=People!$B$5, People!$A$5, 0))))</f>
        <v>Chuck Magee</v>
      </c>
      <c r="W2881" s="3" t="str">
        <f>IFERROR(VLOOKUP(Orders!$B2881,Returns!$B:$C,2,0),"No")</f>
        <v>No</v>
      </c>
      <c r="X2881" s="3" t="str">
        <f>IFERROR((INDEX(Returns!$C$2:$C$801, MATCH(B2881, Returns!$B$2:$B$801, 0))), "No")</f>
        <v>No</v>
      </c>
    </row>
    <row r="2882" spans="1:24">
      <c r="A2882" s="1">
        <v>2881</v>
      </c>
      <c r="B2882" t="s">
        <v>7565</v>
      </c>
      <c r="C2882" s="2">
        <v>43362</v>
      </c>
      <c r="D2882" s="2">
        <v>43366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  <c r="V2882" s="3" t="str">
        <f>IF(M2882=People!$B$2, People!$A$2, IF(M2882=People!$B$3, People!$A$3, IF(M2882=People!$B$4, People!$A$4, IF(M2882=People!$B$5, People!$A$5, 0))))</f>
        <v>Chuck Magee</v>
      </c>
      <c r="W2882" s="3" t="str">
        <f>IFERROR(VLOOKUP(Orders!$B2882,Returns!$B:$C,2,0),"No")</f>
        <v>No</v>
      </c>
      <c r="X2882" s="3" t="str">
        <f>IFERROR((INDEX(Returns!$C$2:$C$801, MATCH(B2882, Returns!$B$2:$B$801, 0))), "No")</f>
        <v>No</v>
      </c>
    </row>
    <row r="2883" spans="1:24">
      <c r="A2883" s="1">
        <v>2882</v>
      </c>
      <c r="B2883" t="s">
        <v>7565</v>
      </c>
      <c r="C2883" s="2">
        <v>43362</v>
      </c>
      <c r="D2883" s="2">
        <v>43366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  <c r="V2883" s="3" t="str">
        <f>IF(M2883=People!$B$2, People!$A$2, IF(M2883=People!$B$3, People!$A$3, IF(M2883=People!$B$4, People!$A$4, IF(M2883=People!$B$5, People!$A$5, 0))))</f>
        <v>Chuck Magee</v>
      </c>
      <c r="W2883" s="3" t="str">
        <f>IFERROR(VLOOKUP(Orders!$B2883,Returns!$B:$C,2,0),"No")</f>
        <v>No</v>
      </c>
      <c r="X2883" s="3" t="str">
        <f>IFERROR((INDEX(Returns!$C$2:$C$801, MATCH(B2883, Returns!$B$2:$B$801, 0))), "No")</f>
        <v>No</v>
      </c>
    </row>
    <row r="2884" spans="1:24">
      <c r="A2884" s="1">
        <v>2883</v>
      </c>
      <c r="B2884" t="s">
        <v>7566</v>
      </c>
      <c r="C2884" s="2">
        <v>42421</v>
      </c>
      <c r="D2884" s="2">
        <v>42425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  <c r="V2884" s="3" t="str">
        <f>IF(M2884=People!$B$2, People!$A$2, IF(M2884=People!$B$3, People!$A$3, IF(M2884=People!$B$4, People!$A$4, IF(M2884=People!$B$5, People!$A$5, 0))))</f>
        <v>Kelly Williams</v>
      </c>
      <c r="W2884" s="3" t="str">
        <f>IFERROR(VLOOKUP(Orders!$B2884,Returns!$B:$C,2,0),"No")</f>
        <v>No</v>
      </c>
      <c r="X2884" s="3" t="str">
        <f>IFERROR((INDEX(Returns!$C$2:$C$801, MATCH(B2884, Returns!$B$2:$B$801, 0))), "No")</f>
        <v>No</v>
      </c>
    </row>
    <row r="2885" spans="1:24">
      <c r="A2885" s="1">
        <v>2884</v>
      </c>
      <c r="B2885" t="s">
        <v>7567</v>
      </c>
      <c r="C2885" s="2">
        <v>43415</v>
      </c>
      <c r="D2885" s="2">
        <v>43420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  <c r="V2885" s="3" t="str">
        <f>IF(M2885=People!$B$2, People!$A$2, IF(M2885=People!$B$3, People!$A$3, IF(M2885=People!$B$4, People!$A$4, IF(M2885=People!$B$5, People!$A$5, 0))))</f>
        <v>Anna Andreadi</v>
      </c>
      <c r="W2885" s="3" t="str">
        <f>IFERROR(VLOOKUP(Orders!$B2885,Returns!$B:$C,2,0),"No")</f>
        <v>No</v>
      </c>
      <c r="X2885" s="3" t="str">
        <f>IFERROR((INDEX(Returns!$C$2:$C$801, MATCH(B2885, Returns!$B$2:$B$801, 0))), "No")</f>
        <v>No</v>
      </c>
    </row>
    <row r="2886" spans="1:24">
      <c r="A2886" s="1">
        <v>2885</v>
      </c>
      <c r="B2886" t="s">
        <v>7568</v>
      </c>
      <c r="C2886" s="2">
        <v>43130</v>
      </c>
      <c r="D2886" s="2">
        <v>43134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  <c r="V2886" s="3" t="str">
        <f>IF(M2886=People!$B$2, People!$A$2, IF(M2886=People!$B$3, People!$A$3, IF(M2886=People!$B$4, People!$A$4, IF(M2886=People!$B$5, People!$A$5, 0))))</f>
        <v>Anna Andreadi</v>
      </c>
      <c r="W2886" s="3" t="str">
        <f>IFERROR(VLOOKUP(Orders!$B2886,Returns!$B:$C,2,0),"No")</f>
        <v>No</v>
      </c>
      <c r="X2886" s="3" t="str">
        <f>IFERROR((INDEX(Returns!$C$2:$C$801, MATCH(B2886, Returns!$B$2:$B$801, 0))), "No")</f>
        <v>No</v>
      </c>
    </row>
    <row r="2887" spans="1:24">
      <c r="A2887" s="1">
        <v>2886</v>
      </c>
      <c r="B2887" t="s">
        <v>7569</v>
      </c>
      <c r="C2887" s="2">
        <v>43391</v>
      </c>
      <c r="D2887" s="2">
        <v>43395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  <c r="V2887" s="3" t="str">
        <f>IF(M2887=People!$B$2, People!$A$2, IF(M2887=People!$B$3, People!$A$3, IF(M2887=People!$B$4, People!$A$4, IF(M2887=People!$B$5, People!$A$5, 0))))</f>
        <v>Anna Andreadi</v>
      </c>
      <c r="W2887" s="3" t="str">
        <f>IFERROR(VLOOKUP(Orders!$B2887,Returns!$B:$C,2,0),"No")</f>
        <v>No</v>
      </c>
      <c r="X2887" s="3" t="str">
        <f>IFERROR((INDEX(Returns!$C$2:$C$801, MATCH(B2887, Returns!$B$2:$B$801, 0))), "No")</f>
        <v>No</v>
      </c>
    </row>
    <row r="2888" spans="1:24">
      <c r="A2888" s="1">
        <v>2887</v>
      </c>
      <c r="B2888" t="s">
        <v>7570</v>
      </c>
      <c r="C2888" s="2">
        <v>43817</v>
      </c>
      <c r="D2888" s="2">
        <v>43818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  <c r="V2888" s="3" t="str">
        <f>IF(M2888=People!$B$2, People!$A$2, IF(M2888=People!$B$3, People!$A$3, IF(M2888=People!$B$4, People!$A$4, IF(M2888=People!$B$5, People!$A$5, 0))))</f>
        <v>Anna Andreadi</v>
      </c>
      <c r="W2888" s="3" t="str">
        <f>IFERROR(VLOOKUP(Orders!$B2888,Returns!$B:$C,2,0),"No")</f>
        <v>No</v>
      </c>
      <c r="X2888" s="3" t="str">
        <f>IFERROR((INDEX(Returns!$C$2:$C$801, MATCH(B2888, Returns!$B$2:$B$801, 0))), "No")</f>
        <v>No</v>
      </c>
    </row>
    <row r="2889" spans="1:24">
      <c r="A2889" s="1">
        <v>2888</v>
      </c>
      <c r="B2889" t="s">
        <v>7570</v>
      </c>
      <c r="C2889" s="2">
        <v>43817</v>
      </c>
      <c r="D2889" s="2">
        <v>43818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  <c r="V2889" s="3" t="str">
        <f>IF(M2889=People!$B$2, People!$A$2, IF(M2889=People!$B$3, People!$A$3, IF(M2889=People!$B$4, People!$A$4, IF(M2889=People!$B$5, People!$A$5, 0))))</f>
        <v>Anna Andreadi</v>
      </c>
      <c r="W2889" s="3" t="str">
        <f>IFERROR(VLOOKUP(Orders!$B2889,Returns!$B:$C,2,0),"No")</f>
        <v>No</v>
      </c>
      <c r="X2889" s="3" t="str">
        <f>IFERROR((INDEX(Returns!$C$2:$C$801, MATCH(B2889, Returns!$B$2:$B$801, 0))), "No")</f>
        <v>No</v>
      </c>
    </row>
    <row r="2890" spans="1:24">
      <c r="A2890" s="1">
        <v>2889</v>
      </c>
      <c r="B2890" t="s">
        <v>7570</v>
      </c>
      <c r="C2890" s="2">
        <v>43817</v>
      </c>
      <c r="D2890" s="2">
        <v>43818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  <c r="V2890" s="3" t="str">
        <f>IF(M2890=People!$B$2, People!$A$2, IF(M2890=People!$B$3, People!$A$3, IF(M2890=People!$B$4, People!$A$4, IF(M2890=People!$B$5, People!$A$5, 0))))</f>
        <v>Anna Andreadi</v>
      </c>
      <c r="W2890" s="3" t="str">
        <f>IFERROR(VLOOKUP(Orders!$B2890,Returns!$B:$C,2,0),"No")</f>
        <v>No</v>
      </c>
      <c r="X2890" s="3" t="str">
        <f>IFERROR((INDEX(Returns!$C$2:$C$801, MATCH(B2890, Returns!$B$2:$B$801, 0))), "No")</f>
        <v>No</v>
      </c>
    </row>
    <row r="2891" spans="1:24">
      <c r="A2891" s="1">
        <v>2890</v>
      </c>
      <c r="B2891" t="s">
        <v>7571</v>
      </c>
      <c r="C2891" s="2">
        <v>43771</v>
      </c>
      <c r="D2891" s="2">
        <v>43775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  <c r="V2891" s="3" t="str">
        <f>IF(M2891=People!$B$2, People!$A$2, IF(M2891=People!$B$3, People!$A$3, IF(M2891=People!$B$4, People!$A$4, IF(M2891=People!$B$5, People!$A$5, 0))))</f>
        <v>Anna Andreadi</v>
      </c>
      <c r="W2891" s="3" t="str">
        <f>IFERROR(VLOOKUP(Orders!$B2891,Returns!$B:$C,2,0),"No")</f>
        <v>No</v>
      </c>
      <c r="X2891" s="3" t="str">
        <f>IFERROR((INDEX(Returns!$C$2:$C$801, MATCH(B2891, Returns!$B$2:$B$801, 0))), "No")</f>
        <v>No</v>
      </c>
    </row>
    <row r="2892" spans="1:24">
      <c r="A2892" s="1">
        <v>2891</v>
      </c>
      <c r="B2892" t="s">
        <v>7572</v>
      </c>
      <c r="C2892" s="2">
        <v>42489</v>
      </c>
      <c r="D2892" s="2">
        <v>42491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  <c r="V2892" s="3" t="str">
        <f>IF(M2892=People!$B$2, People!$A$2, IF(M2892=People!$B$3, People!$A$3, IF(M2892=People!$B$4, People!$A$4, IF(M2892=People!$B$5, People!$A$5, 0))))</f>
        <v>Cassandra Brandow</v>
      </c>
      <c r="W2892" s="3" t="str">
        <f>IFERROR(VLOOKUP(Orders!$B2892,Returns!$B:$C,2,0),"No")</f>
        <v>No</v>
      </c>
      <c r="X2892" s="3" t="str">
        <f>IFERROR((INDEX(Returns!$C$2:$C$801, MATCH(B2892, Returns!$B$2:$B$801, 0))), "No")</f>
        <v>No</v>
      </c>
    </row>
    <row r="2893" spans="1:24">
      <c r="A2893" s="1">
        <v>2892</v>
      </c>
      <c r="B2893" t="s">
        <v>7572</v>
      </c>
      <c r="C2893" s="2">
        <v>42489</v>
      </c>
      <c r="D2893" s="2">
        <v>42491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3" t="str">
        <f>IF(M2893=People!$B$2, People!$A$2, IF(M2893=People!$B$3, People!$A$3, IF(M2893=People!$B$4, People!$A$4, IF(M2893=People!$B$5, People!$A$5, 0))))</f>
        <v>Cassandra Brandow</v>
      </c>
      <c r="W2893" s="3" t="str">
        <f>IFERROR(VLOOKUP(Orders!$B2893,Returns!$B:$C,2,0),"No")</f>
        <v>No</v>
      </c>
      <c r="X2893" s="3" t="str">
        <f>IFERROR((INDEX(Returns!$C$2:$C$801, MATCH(B2893, Returns!$B$2:$B$801, 0))), "No")</f>
        <v>No</v>
      </c>
    </row>
    <row r="2894" spans="1:24">
      <c r="A2894" s="1">
        <v>2893</v>
      </c>
      <c r="B2894" t="s">
        <v>7573</v>
      </c>
      <c r="C2894" s="2">
        <v>43761</v>
      </c>
      <c r="D2894" s="2">
        <v>43767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  <c r="V2894" s="3" t="str">
        <f>IF(M2894=People!$B$2, People!$A$2, IF(M2894=People!$B$3, People!$A$3, IF(M2894=People!$B$4, People!$A$4, IF(M2894=People!$B$5, People!$A$5, 0))))</f>
        <v>Chuck Magee</v>
      </c>
      <c r="W2894" s="3" t="str">
        <f>IFERROR(VLOOKUP(Orders!$B2894,Returns!$B:$C,2,0),"No")</f>
        <v>No</v>
      </c>
      <c r="X2894" s="3" t="str">
        <f>IFERROR((INDEX(Returns!$C$2:$C$801, MATCH(B2894, Returns!$B$2:$B$801, 0))), "No")</f>
        <v>No</v>
      </c>
    </row>
    <row r="2895" spans="1:24">
      <c r="A2895" s="1">
        <v>2894</v>
      </c>
      <c r="B2895" t="s">
        <v>7573</v>
      </c>
      <c r="C2895" s="2">
        <v>43761</v>
      </c>
      <c r="D2895" s="2">
        <v>43767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  <c r="V2895" s="3" t="str">
        <f>IF(M2895=People!$B$2, People!$A$2, IF(M2895=People!$B$3, People!$A$3, IF(M2895=People!$B$4, People!$A$4, IF(M2895=People!$B$5, People!$A$5, 0))))</f>
        <v>Chuck Magee</v>
      </c>
      <c r="W2895" s="3" t="str">
        <f>IFERROR(VLOOKUP(Orders!$B2895,Returns!$B:$C,2,0),"No")</f>
        <v>No</v>
      </c>
      <c r="X2895" s="3" t="str">
        <f>IFERROR((INDEX(Returns!$C$2:$C$801, MATCH(B2895, Returns!$B$2:$B$801, 0))), "No")</f>
        <v>No</v>
      </c>
    </row>
    <row r="2896" spans="1:24">
      <c r="A2896" s="1">
        <v>2895</v>
      </c>
      <c r="B2896" t="s">
        <v>7573</v>
      </c>
      <c r="C2896" s="2">
        <v>43761</v>
      </c>
      <c r="D2896" s="2">
        <v>43767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  <c r="V2896" s="3" t="str">
        <f>IF(M2896=People!$B$2, People!$A$2, IF(M2896=People!$B$3, People!$A$3, IF(M2896=People!$B$4, People!$A$4, IF(M2896=People!$B$5, People!$A$5, 0))))</f>
        <v>Chuck Magee</v>
      </c>
      <c r="W2896" s="3" t="str">
        <f>IFERROR(VLOOKUP(Orders!$B2896,Returns!$B:$C,2,0),"No")</f>
        <v>No</v>
      </c>
      <c r="X2896" s="3" t="str">
        <f>IFERROR((INDEX(Returns!$C$2:$C$801, MATCH(B2896, Returns!$B$2:$B$801, 0))), "No")</f>
        <v>No</v>
      </c>
    </row>
    <row r="2897" spans="1:24">
      <c r="A2897" s="1">
        <v>2896</v>
      </c>
      <c r="B2897" t="s">
        <v>7573</v>
      </c>
      <c r="C2897" s="2">
        <v>43761</v>
      </c>
      <c r="D2897" s="2">
        <v>43767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  <c r="V2897" s="3" t="str">
        <f>IF(M2897=People!$B$2, People!$A$2, IF(M2897=People!$B$3, People!$A$3, IF(M2897=People!$B$4, People!$A$4, IF(M2897=People!$B$5, People!$A$5, 0))))</f>
        <v>Chuck Magee</v>
      </c>
      <c r="W2897" s="3" t="str">
        <f>IFERROR(VLOOKUP(Orders!$B2897,Returns!$B:$C,2,0),"No")</f>
        <v>No</v>
      </c>
      <c r="X2897" s="3" t="str">
        <f>IFERROR((INDEX(Returns!$C$2:$C$801, MATCH(B2897, Returns!$B$2:$B$801, 0))), "No")</f>
        <v>No</v>
      </c>
    </row>
    <row r="2898" spans="1:24">
      <c r="A2898" s="1">
        <v>2897</v>
      </c>
      <c r="B2898" t="s">
        <v>7574</v>
      </c>
      <c r="C2898" s="2">
        <v>42459</v>
      </c>
      <c r="D2898" s="2">
        <v>42463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  <c r="V2898" s="3" t="str">
        <f>IF(M2898=People!$B$2, People!$A$2, IF(M2898=People!$B$3, People!$A$3, IF(M2898=People!$B$4, People!$A$4, IF(M2898=People!$B$5, People!$A$5, 0))))</f>
        <v>Chuck Magee</v>
      </c>
      <c r="W2898" s="3" t="str">
        <f>IFERROR(VLOOKUP(Orders!$B2898,Returns!$B:$C,2,0),"No")</f>
        <v>No</v>
      </c>
      <c r="X2898" s="3" t="str">
        <f>IFERROR((INDEX(Returns!$C$2:$C$801, MATCH(B2898, Returns!$B$2:$B$801, 0))), "No")</f>
        <v>No</v>
      </c>
    </row>
    <row r="2899" spans="1:24">
      <c r="A2899" s="1">
        <v>2898</v>
      </c>
      <c r="B2899" t="s">
        <v>7575</v>
      </c>
      <c r="C2899" s="2">
        <v>43104</v>
      </c>
      <c r="D2899" s="2">
        <v>43109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  <c r="V2899" s="3" t="str">
        <f>IF(M2899=People!$B$2, People!$A$2, IF(M2899=People!$B$3, People!$A$3, IF(M2899=People!$B$4, People!$A$4, IF(M2899=People!$B$5, People!$A$5, 0))))</f>
        <v>Cassandra Brandow</v>
      </c>
      <c r="W2899" s="3" t="str">
        <f>IFERROR(VLOOKUP(Orders!$B2899,Returns!$B:$C,2,0),"No")</f>
        <v>No</v>
      </c>
      <c r="X2899" s="3" t="str">
        <f>IFERROR((INDEX(Returns!$C$2:$C$801, MATCH(B2899, Returns!$B$2:$B$801, 0))), "No")</f>
        <v>No</v>
      </c>
    </row>
    <row r="2900" spans="1:24">
      <c r="A2900" s="1">
        <v>2899</v>
      </c>
      <c r="B2900" t="s">
        <v>7576</v>
      </c>
      <c r="C2900" s="2">
        <v>42851</v>
      </c>
      <c r="D2900" s="2">
        <v>42855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  <c r="V2900" s="3" t="str">
        <f>IF(M2900=People!$B$2, People!$A$2, IF(M2900=People!$B$3, People!$A$3, IF(M2900=People!$B$4, People!$A$4, IF(M2900=People!$B$5, People!$A$5, 0))))</f>
        <v>Kelly Williams</v>
      </c>
      <c r="W2900" s="3" t="str">
        <f>IFERROR(VLOOKUP(Orders!$B2900,Returns!$B:$C,2,0),"No")</f>
        <v>No</v>
      </c>
      <c r="X2900" s="3" t="str">
        <f>IFERROR((INDEX(Returns!$C$2:$C$801, MATCH(B2900, Returns!$B$2:$B$801, 0))), "No")</f>
        <v>No</v>
      </c>
    </row>
    <row r="2901" spans="1:24">
      <c r="A2901" s="1">
        <v>2900</v>
      </c>
      <c r="B2901" t="s">
        <v>7577</v>
      </c>
      <c r="C2901" s="2">
        <v>42990</v>
      </c>
      <c r="D2901" s="2">
        <v>42995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  <c r="V2901" s="3" t="str">
        <f>IF(M2901=People!$B$2, People!$A$2, IF(M2901=People!$B$3, People!$A$3, IF(M2901=People!$B$4, People!$A$4, IF(M2901=People!$B$5, People!$A$5, 0))))</f>
        <v>Chuck Magee</v>
      </c>
      <c r="W2901" s="3" t="str">
        <f>IFERROR(VLOOKUP(Orders!$B2901,Returns!$B:$C,2,0),"No")</f>
        <v>No</v>
      </c>
      <c r="X2901" s="3" t="str">
        <f>IFERROR((INDEX(Returns!$C$2:$C$801, MATCH(B2901, Returns!$B$2:$B$801, 0))), "No")</f>
        <v>No</v>
      </c>
    </row>
    <row r="2902" spans="1:24">
      <c r="A2902" s="1">
        <v>2901</v>
      </c>
      <c r="B2902" t="s">
        <v>7577</v>
      </c>
      <c r="C2902" s="2">
        <v>42990</v>
      </c>
      <c r="D2902" s="2">
        <v>42995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  <c r="V2902" s="3" t="str">
        <f>IF(M2902=People!$B$2, People!$A$2, IF(M2902=People!$B$3, People!$A$3, IF(M2902=People!$B$4, People!$A$4, IF(M2902=People!$B$5, People!$A$5, 0))))</f>
        <v>Chuck Magee</v>
      </c>
      <c r="W2902" s="3" t="str">
        <f>IFERROR(VLOOKUP(Orders!$B2902,Returns!$B:$C,2,0),"No")</f>
        <v>No</v>
      </c>
      <c r="X2902" s="3" t="str">
        <f>IFERROR((INDEX(Returns!$C$2:$C$801, MATCH(B2902, Returns!$B$2:$B$801, 0))), "No")</f>
        <v>No</v>
      </c>
    </row>
    <row r="2903" spans="1:24">
      <c r="A2903" s="1">
        <v>2902</v>
      </c>
      <c r="B2903" t="s">
        <v>7578</v>
      </c>
      <c r="C2903" s="2">
        <v>43719</v>
      </c>
      <c r="D2903" s="2">
        <v>43723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  <c r="V2903" s="3" t="str">
        <f>IF(M2903=People!$B$2, People!$A$2, IF(M2903=People!$B$3, People!$A$3, IF(M2903=People!$B$4, People!$A$4, IF(M2903=People!$B$5, People!$A$5, 0))))</f>
        <v>Cassandra Brandow</v>
      </c>
      <c r="W2903" s="3" t="str">
        <f>IFERROR(VLOOKUP(Orders!$B2903,Returns!$B:$C,2,0),"No")</f>
        <v>No</v>
      </c>
      <c r="X2903" s="3" t="str">
        <f>IFERROR((INDEX(Returns!$C$2:$C$801, MATCH(B2903, Returns!$B$2:$B$801, 0))), "No")</f>
        <v>No</v>
      </c>
    </row>
    <row r="2904" spans="1:24">
      <c r="A2904" s="1">
        <v>2903</v>
      </c>
      <c r="B2904" t="s">
        <v>7579</v>
      </c>
      <c r="C2904" s="2">
        <v>43263</v>
      </c>
      <c r="D2904" s="2">
        <v>43268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  <c r="V2904" s="3" t="str">
        <f>IF(M2904=People!$B$2, People!$A$2, IF(M2904=People!$B$3, People!$A$3, IF(M2904=People!$B$4, People!$A$4, IF(M2904=People!$B$5, People!$A$5, 0))))</f>
        <v>Kelly Williams</v>
      </c>
      <c r="W2904" s="3" t="str">
        <f>IFERROR(VLOOKUP(Orders!$B2904,Returns!$B:$C,2,0),"No")</f>
        <v>No</v>
      </c>
      <c r="X2904" s="3" t="str">
        <f>IFERROR((INDEX(Returns!$C$2:$C$801, MATCH(B2904, Returns!$B$2:$B$801, 0))), "No")</f>
        <v>No</v>
      </c>
    </row>
    <row r="2905" spans="1:24">
      <c r="A2905" s="1">
        <v>2904</v>
      </c>
      <c r="B2905" t="s">
        <v>7580</v>
      </c>
      <c r="C2905" s="2">
        <v>43278</v>
      </c>
      <c r="D2905" s="2">
        <v>43282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  <c r="V2905" s="3" t="str">
        <f>IF(M2905=People!$B$2, People!$A$2, IF(M2905=People!$B$3, People!$A$3, IF(M2905=People!$B$4, People!$A$4, IF(M2905=People!$B$5, People!$A$5, 0))))</f>
        <v>Kelly Williams</v>
      </c>
      <c r="W2905" s="3" t="str">
        <f>IFERROR(VLOOKUP(Orders!$B2905,Returns!$B:$C,2,0),"No")</f>
        <v>No</v>
      </c>
      <c r="X2905" s="3" t="str">
        <f>IFERROR((INDEX(Returns!$C$2:$C$801, MATCH(B2905, Returns!$B$2:$B$801, 0))), "No")</f>
        <v>No</v>
      </c>
    </row>
    <row r="2906" spans="1:24">
      <c r="A2906" s="1">
        <v>2905</v>
      </c>
      <c r="B2906" t="s">
        <v>7580</v>
      </c>
      <c r="C2906" s="2">
        <v>43278</v>
      </c>
      <c r="D2906" s="2">
        <v>43282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  <c r="V2906" s="3" t="str">
        <f>IF(M2906=People!$B$2, People!$A$2, IF(M2906=People!$B$3, People!$A$3, IF(M2906=People!$B$4, People!$A$4, IF(M2906=People!$B$5, People!$A$5, 0))))</f>
        <v>Kelly Williams</v>
      </c>
      <c r="W2906" s="3" t="str">
        <f>IFERROR(VLOOKUP(Orders!$B2906,Returns!$B:$C,2,0),"No")</f>
        <v>No</v>
      </c>
      <c r="X2906" s="3" t="str">
        <f>IFERROR((INDEX(Returns!$C$2:$C$801, MATCH(B2906, Returns!$B$2:$B$801, 0))), "No")</f>
        <v>No</v>
      </c>
    </row>
    <row r="2907" spans="1:24">
      <c r="A2907" s="1">
        <v>2906</v>
      </c>
      <c r="B2907" t="s">
        <v>7581</v>
      </c>
      <c r="C2907" s="2">
        <v>42639</v>
      </c>
      <c r="D2907" s="2">
        <v>42643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  <c r="V2907" s="3" t="str">
        <f>IF(M2907=People!$B$2, People!$A$2, IF(M2907=People!$B$3, People!$A$3, IF(M2907=People!$B$4, People!$A$4, IF(M2907=People!$B$5, People!$A$5, 0))))</f>
        <v>Anna Andreadi</v>
      </c>
      <c r="W2907" s="3" t="str">
        <f>IFERROR(VLOOKUP(Orders!$B2907,Returns!$B:$C,2,0),"No")</f>
        <v>No</v>
      </c>
      <c r="X2907" s="3" t="str">
        <f>IFERROR((INDEX(Returns!$C$2:$C$801, MATCH(B2907, Returns!$B$2:$B$801, 0))), "No")</f>
        <v>No</v>
      </c>
    </row>
    <row r="2908" spans="1:24">
      <c r="A2908" s="1">
        <v>2907</v>
      </c>
      <c r="B2908" t="s">
        <v>7582</v>
      </c>
      <c r="C2908" s="2">
        <v>43772</v>
      </c>
      <c r="D2908" s="2">
        <v>43778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  <c r="V2908" s="3" t="str">
        <f>IF(M2908=People!$B$2, People!$A$2, IF(M2908=People!$B$3, People!$A$3, IF(M2908=People!$B$4, People!$A$4, IF(M2908=People!$B$5, People!$A$5, 0))))</f>
        <v>Kelly Williams</v>
      </c>
      <c r="W2908" s="3" t="str">
        <f>IFERROR(VLOOKUP(Orders!$B2908,Returns!$B:$C,2,0),"No")</f>
        <v>No</v>
      </c>
      <c r="X2908" s="3" t="str">
        <f>IFERROR((INDEX(Returns!$C$2:$C$801, MATCH(B2908, Returns!$B$2:$B$801, 0))), "No")</f>
        <v>No</v>
      </c>
    </row>
    <row r="2909" spans="1:24">
      <c r="A2909" s="1">
        <v>2908</v>
      </c>
      <c r="B2909" t="s">
        <v>7582</v>
      </c>
      <c r="C2909" s="2">
        <v>43772</v>
      </c>
      <c r="D2909" s="2">
        <v>43778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  <c r="V2909" s="3" t="str">
        <f>IF(M2909=People!$B$2, People!$A$2, IF(M2909=People!$B$3, People!$A$3, IF(M2909=People!$B$4, People!$A$4, IF(M2909=People!$B$5, People!$A$5, 0))))</f>
        <v>Kelly Williams</v>
      </c>
      <c r="W2909" s="3" t="str">
        <f>IFERROR(VLOOKUP(Orders!$B2909,Returns!$B:$C,2,0),"No")</f>
        <v>No</v>
      </c>
      <c r="X2909" s="3" t="str">
        <f>IFERROR((INDEX(Returns!$C$2:$C$801, MATCH(B2909, Returns!$B$2:$B$801, 0))), "No")</f>
        <v>No</v>
      </c>
    </row>
    <row r="2910" spans="1:24">
      <c r="A2910" s="1">
        <v>2909</v>
      </c>
      <c r="B2910" t="s">
        <v>7582</v>
      </c>
      <c r="C2910" s="2">
        <v>43772</v>
      </c>
      <c r="D2910" s="2">
        <v>43778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  <c r="V2910" s="3" t="str">
        <f>IF(M2910=People!$B$2, People!$A$2, IF(M2910=People!$B$3, People!$A$3, IF(M2910=People!$B$4, People!$A$4, IF(M2910=People!$B$5, People!$A$5, 0))))</f>
        <v>Kelly Williams</v>
      </c>
      <c r="W2910" s="3" t="str">
        <f>IFERROR(VLOOKUP(Orders!$B2910,Returns!$B:$C,2,0),"No")</f>
        <v>No</v>
      </c>
      <c r="X2910" s="3" t="str">
        <f>IFERROR((INDEX(Returns!$C$2:$C$801, MATCH(B2910, Returns!$B$2:$B$801, 0))), "No")</f>
        <v>No</v>
      </c>
    </row>
    <row r="2911" spans="1:24">
      <c r="A2911" s="1">
        <v>2910</v>
      </c>
      <c r="B2911" t="s">
        <v>7583</v>
      </c>
      <c r="C2911" s="2">
        <v>43515</v>
      </c>
      <c r="D2911" s="2">
        <v>43519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  <c r="V2911" s="3" t="str">
        <f>IF(M2911=People!$B$2, People!$A$2, IF(M2911=People!$B$3, People!$A$3, IF(M2911=People!$B$4, People!$A$4, IF(M2911=People!$B$5, People!$A$5, 0))))</f>
        <v>Anna Andreadi</v>
      </c>
      <c r="W2911" s="3" t="str">
        <f>IFERROR(VLOOKUP(Orders!$B2911,Returns!$B:$C,2,0),"No")</f>
        <v>No</v>
      </c>
      <c r="X2911" s="3" t="str">
        <f>IFERROR((INDEX(Returns!$C$2:$C$801, MATCH(B2911, Returns!$B$2:$B$801, 0))), "No")</f>
        <v>No</v>
      </c>
    </row>
    <row r="2912" spans="1:24">
      <c r="A2912" s="1">
        <v>2911</v>
      </c>
      <c r="B2912" t="s">
        <v>7584</v>
      </c>
      <c r="C2912" s="2">
        <v>43044</v>
      </c>
      <c r="D2912" s="2">
        <v>43048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  <c r="V2912" s="3" t="str">
        <f>IF(M2912=People!$B$2, People!$A$2, IF(M2912=People!$B$3, People!$A$3, IF(M2912=People!$B$4, People!$A$4, IF(M2912=People!$B$5, People!$A$5, 0))))</f>
        <v>Cassandra Brandow</v>
      </c>
      <c r="W2912" s="3" t="str">
        <f>IFERROR(VLOOKUP(Orders!$B2912,Returns!$B:$C,2,0),"No")</f>
        <v>No</v>
      </c>
      <c r="X2912" s="3" t="str">
        <f>IFERROR((INDEX(Returns!$C$2:$C$801, MATCH(B2912, Returns!$B$2:$B$801, 0))), "No")</f>
        <v>No</v>
      </c>
    </row>
    <row r="2913" spans="1:24">
      <c r="A2913" s="1">
        <v>2912</v>
      </c>
      <c r="B2913" t="s">
        <v>7585</v>
      </c>
      <c r="C2913" s="2">
        <v>42537</v>
      </c>
      <c r="D2913" s="2">
        <v>42542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  <c r="V2913" s="3" t="str">
        <f>IF(M2913=People!$B$2, People!$A$2, IF(M2913=People!$B$3, People!$A$3, IF(M2913=People!$B$4, People!$A$4, IF(M2913=People!$B$5, People!$A$5, 0))))</f>
        <v>Chuck Magee</v>
      </c>
      <c r="W2913" s="3" t="str">
        <f>IFERROR(VLOOKUP(Orders!$B2913,Returns!$B:$C,2,0),"No")</f>
        <v>No</v>
      </c>
      <c r="X2913" s="3" t="str">
        <f>IFERROR((INDEX(Returns!$C$2:$C$801, MATCH(B2913, Returns!$B$2:$B$801, 0))), "No")</f>
        <v>No</v>
      </c>
    </row>
    <row r="2914" spans="1:24">
      <c r="A2914" s="1">
        <v>2913</v>
      </c>
      <c r="B2914" t="s">
        <v>7585</v>
      </c>
      <c r="C2914" s="2">
        <v>42537</v>
      </c>
      <c r="D2914" s="2">
        <v>42542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  <c r="V2914" s="3" t="str">
        <f>IF(M2914=People!$B$2, People!$A$2, IF(M2914=People!$B$3, People!$A$3, IF(M2914=People!$B$4, People!$A$4, IF(M2914=People!$B$5, People!$A$5, 0))))</f>
        <v>Chuck Magee</v>
      </c>
      <c r="W2914" s="3" t="str">
        <f>IFERROR(VLOOKUP(Orders!$B2914,Returns!$B:$C,2,0),"No")</f>
        <v>No</v>
      </c>
      <c r="X2914" s="3" t="str">
        <f>IFERROR((INDEX(Returns!$C$2:$C$801, MATCH(B2914, Returns!$B$2:$B$801, 0))), "No")</f>
        <v>No</v>
      </c>
    </row>
    <row r="2915" spans="1:24">
      <c r="A2915" s="1">
        <v>2914</v>
      </c>
      <c r="B2915" t="s">
        <v>7585</v>
      </c>
      <c r="C2915" s="2">
        <v>42537</v>
      </c>
      <c r="D2915" s="2">
        <v>42542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  <c r="V2915" s="3" t="str">
        <f>IF(M2915=People!$B$2, People!$A$2, IF(M2915=People!$B$3, People!$A$3, IF(M2915=People!$B$4, People!$A$4, IF(M2915=People!$B$5, People!$A$5, 0))))</f>
        <v>Chuck Magee</v>
      </c>
      <c r="W2915" s="3" t="str">
        <f>IFERROR(VLOOKUP(Orders!$B2915,Returns!$B:$C,2,0),"No")</f>
        <v>No</v>
      </c>
      <c r="X2915" s="3" t="str">
        <f>IFERROR((INDEX(Returns!$C$2:$C$801, MATCH(B2915, Returns!$B$2:$B$801, 0))), "No")</f>
        <v>No</v>
      </c>
    </row>
    <row r="2916" spans="1:24">
      <c r="A2916" s="1">
        <v>2915</v>
      </c>
      <c r="B2916" t="s">
        <v>7586</v>
      </c>
      <c r="C2916" s="2">
        <v>43020</v>
      </c>
      <c r="D2916" s="2">
        <v>43025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  <c r="V2916" s="3" t="str">
        <f>IF(M2916=People!$B$2, People!$A$2, IF(M2916=People!$B$3, People!$A$3, IF(M2916=People!$B$4, People!$A$4, IF(M2916=People!$B$5, People!$A$5, 0))))</f>
        <v>Kelly Williams</v>
      </c>
      <c r="W2916" s="3" t="str">
        <f>IFERROR(VLOOKUP(Orders!$B2916,Returns!$B:$C,2,0),"No")</f>
        <v>No</v>
      </c>
      <c r="X2916" s="3" t="str">
        <f>IFERROR((INDEX(Returns!$C$2:$C$801, MATCH(B2916, Returns!$B$2:$B$801, 0))), "No")</f>
        <v>No</v>
      </c>
    </row>
    <row r="2917" spans="1:24">
      <c r="A2917" s="1">
        <v>2916</v>
      </c>
      <c r="B2917" t="s">
        <v>7586</v>
      </c>
      <c r="C2917" s="2">
        <v>43020</v>
      </c>
      <c r="D2917" s="2">
        <v>43025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  <c r="V2917" s="3" t="str">
        <f>IF(M2917=People!$B$2, People!$A$2, IF(M2917=People!$B$3, People!$A$3, IF(M2917=People!$B$4, People!$A$4, IF(M2917=People!$B$5, People!$A$5, 0))))</f>
        <v>Kelly Williams</v>
      </c>
      <c r="W2917" s="3" t="str">
        <f>IFERROR(VLOOKUP(Orders!$B2917,Returns!$B:$C,2,0),"No")</f>
        <v>No</v>
      </c>
      <c r="X2917" s="3" t="str">
        <f>IFERROR((INDEX(Returns!$C$2:$C$801, MATCH(B2917, Returns!$B$2:$B$801, 0))), "No")</f>
        <v>No</v>
      </c>
    </row>
    <row r="2918" spans="1:24">
      <c r="A2918" s="1">
        <v>2917</v>
      </c>
      <c r="B2918" t="s">
        <v>7586</v>
      </c>
      <c r="C2918" s="2">
        <v>43020</v>
      </c>
      <c r="D2918" s="2">
        <v>43025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  <c r="V2918" s="3" t="str">
        <f>IF(M2918=People!$B$2, People!$A$2, IF(M2918=People!$B$3, People!$A$3, IF(M2918=People!$B$4, People!$A$4, IF(M2918=People!$B$5, People!$A$5, 0))))</f>
        <v>Kelly Williams</v>
      </c>
      <c r="W2918" s="3" t="str">
        <f>IFERROR(VLOOKUP(Orders!$B2918,Returns!$B:$C,2,0),"No")</f>
        <v>No</v>
      </c>
      <c r="X2918" s="3" t="str">
        <f>IFERROR((INDEX(Returns!$C$2:$C$801, MATCH(B2918, Returns!$B$2:$B$801, 0))), "No")</f>
        <v>No</v>
      </c>
    </row>
    <row r="2919" spans="1:24">
      <c r="A2919" s="1">
        <v>2918</v>
      </c>
      <c r="B2919" t="s">
        <v>7587</v>
      </c>
      <c r="C2919" s="2">
        <v>43704</v>
      </c>
      <c r="D2919" s="2">
        <v>43707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  <c r="V2919" s="3" t="str">
        <f>IF(M2919=People!$B$2, People!$A$2, IF(M2919=People!$B$3, People!$A$3, IF(M2919=People!$B$4, People!$A$4, IF(M2919=People!$B$5, People!$A$5, 0))))</f>
        <v>Kelly Williams</v>
      </c>
      <c r="W2919" s="3" t="str">
        <f>IFERROR(VLOOKUP(Orders!$B2919,Returns!$B:$C,2,0),"No")</f>
        <v>No</v>
      </c>
      <c r="X2919" s="3" t="str">
        <f>IFERROR((INDEX(Returns!$C$2:$C$801, MATCH(B2919, Returns!$B$2:$B$801, 0))), "No")</f>
        <v>No</v>
      </c>
    </row>
    <row r="2920" spans="1:24">
      <c r="A2920" s="1">
        <v>2919</v>
      </c>
      <c r="B2920" t="s">
        <v>7588</v>
      </c>
      <c r="C2920" s="2">
        <v>43427</v>
      </c>
      <c r="D2920" s="2">
        <v>43427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  <c r="V2920" s="3" t="str">
        <f>IF(M2920=People!$B$2, People!$A$2, IF(M2920=People!$B$3, People!$A$3, IF(M2920=People!$B$4, People!$A$4, IF(M2920=People!$B$5, People!$A$5, 0))))</f>
        <v>Chuck Magee</v>
      </c>
      <c r="W2920" s="3" t="str">
        <f>IFERROR(VLOOKUP(Orders!$B2920,Returns!$B:$C,2,0),"No")</f>
        <v>No</v>
      </c>
      <c r="X2920" s="3" t="str">
        <f>IFERROR((INDEX(Returns!$C$2:$C$801, MATCH(B2920, Returns!$B$2:$B$801, 0))), "No")</f>
        <v>No</v>
      </c>
    </row>
    <row r="2921" spans="1:24">
      <c r="A2921" s="1">
        <v>2920</v>
      </c>
      <c r="B2921" t="s">
        <v>7588</v>
      </c>
      <c r="C2921" s="2">
        <v>43427</v>
      </c>
      <c r="D2921" s="2">
        <v>43427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  <c r="V2921" s="3" t="str">
        <f>IF(M2921=People!$B$2, People!$A$2, IF(M2921=People!$B$3, People!$A$3, IF(M2921=People!$B$4, People!$A$4, IF(M2921=People!$B$5, People!$A$5, 0))))</f>
        <v>Chuck Magee</v>
      </c>
      <c r="W2921" s="3" t="str">
        <f>IFERROR(VLOOKUP(Orders!$B2921,Returns!$B:$C,2,0),"No")</f>
        <v>No</v>
      </c>
      <c r="X2921" s="3" t="str">
        <f>IFERROR((INDEX(Returns!$C$2:$C$801, MATCH(B2921, Returns!$B$2:$B$801, 0))), "No")</f>
        <v>No</v>
      </c>
    </row>
    <row r="2922" spans="1:24">
      <c r="A2922" s="1">
        <v>2921</v>
      </c>
      <c r="B2922" t="s">
        <v>7588</v>
      </c>
      <c r="C2922" s="2">
        <v>43427</v>
      </c>
      <c r="D2922" s="2">
        <v>43427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  <c r="V2922" s="3" t="str">
        <f>IF(M2922=People!$B$2, People!$A$2, IF(M2922=People!$B$3, People!$A$3, IF(M2922=People!$B$4, People!$A$4, IF(M2922=People!$B$5, People!$A$5, 0))))</f>
        <v>Chuck Magee</v>
      </c>
      <c r="W2922" s="3" t="str">
        <f>IFERROR(VLOOKUP(Orders!$B2922,Returns!$B:$C,2,0),"No")</f>
        <v>No</v>
      </c>
      <c r="X2922" s="3" t="str">
        <f>IFERROR((INDEX(Returns!$C$2:$C$801, MATCH(B2922, Returns!$B$2:$B$801, 0))), "No")</f>
        <v>No</v>
      </c>
    </row>
    <row r="2923" spans="1:24">
      <c r="A2923" s="1">
        <v>2922</v>
      </c>
      <c r="B2923" t="s">
        <v>7589</v>
      </c>
      <c r="C2923" s="2">
        <v>43495</v>
      </c>
      <c r="D2923" s="2">
        <v>43495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  <c r="V2923" s="3" t="str">
        <f>IF(M2923=People!$B$2, People!$A$2, IF(M2923=People!$B$3, People!$A$3, IF(M2923=People!$B$4, People!$A$4, IF(M2923=People!$B$5, People!$A$5, 0))))</f>
        <v>Anna Andreadi</v>
      </c>
      <c r="W2923" s="3" t="str">
        <f>IFERROR(VLOOKUP(Orders!$B2923,Returns!$B:$C,2,0),"No")</f>
        <v>No</v>
      </c>
      <c r="X2923" s="3" t="str">
        <f>IFERROR((INDEX(Returns!$C$2:$C$801, MATCH(B2923, Returns!$B$2:$B$801, 0))), "No")</f>
        <v>No</v>
      </c>
    </row>
    <row r="2924" spans="1:24">
      <c r="A2924" s="1">
        <v>2923</v>
      </c>
      <c r="B2924" t="s">
        <v>7590</v>
      </c>
      <c r="C2924" s="2">
        <v>43069</v>
      </c>
      <c r="D2924" s="2">
        <v>43072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  <c r="V2924" s="3" t="str">
        <f>IF(M2924=People!$B$2, People!$A$2, IF(M2924=People!$B$3, People!$A$3, IF(M2924=People!$B$4, People!$A$4, IF(M2924=People!$B$5, People!$A$5, 0))))</f>
        <v>Kelly Williams</v>
      </c>
      <c r="W2924" s="3" t="str">
        <f>IFERROR(VLOOKUP(Orders!$B2924,Returns!$B:$C,2,0),"No")</f>
        <v>No</v>
      </c>
      <c r="X2924" s="3" t="str">
        <f>IFERROR((INDEX(Returns!$C$2:$C$801, MATCH(B2924, Returns!$B$2:$B$801, 0))), "No")</f>
        <v>No</v>
      </c>
    </row>
    <row r="2925" spans="1:24">
      <c r="A2925" s="1">
        <v>2924</v>
      </c>
      <c r="B2925" t="s">
        <v>7591</v>
      </c>
      <c r="C2925" s="2">
        <v>42549</v>
      </c>
      <c r="D2925" s="2">
        <v>42555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  <c r="V2925" s="3" t="str">
        <f>IF(M2925=People!$B$2, People!$A$2, IF(M2925=People!$B$3, People!$A$3, IF(M2925=People!$B$4, People!$A$4, IF(M2925=People!$B$5, People!$A$5, 0))))</f>
        <v>Kelly Williams</v>
      </c>
      <c r="W2925" s="3" t="str">
        <f>IFERROR(VLOOKUP(Orders!$B2925,Returns!$B:$C,2,0),"No")</f>
        <v>No</v>
      </c>
      <c r="X2925" s="3" t="str">
        <f>IFERROR((INDEX(Returns!$C$2:$C$801, MATCH(B2925, Returns!$B$2:$B$801, 0))), "No")</f>
        <v>No</v>
      </c>
    </row>
    <row r="2926" spans="1:24">
      <c r="A2926" s="1">
        <v>2925</v>
      </c>
      <c r="B2926" t="s">
        <v>7592</v>
      </c>
      <c r="C2926" s="2">
        <v>42615</v>
      </c>
      <c r="D2926" s="2">
        <v>42618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  <c r="V2926" s="3" t="str">
        <f>IF(M2926=People!$B$2, People!$A$2, IF(M2926=People!$B$3, People!$A$3, IF(M2926=People!$B$4, People!$A$4, IF(M2926=People!$B$5, People!$A$5, 0))))</f>
        <v>Chuck Magee</v>
      </c>
      <c r="W2926" s="3" t="str">
        <f>IFERROR(VLOOKUP(Orders!$B2926,Returns!$B:$C,2,0),"No")</f>
        <v>No</v>
      </c>
      <c r="X2926" s="3" t="str">
        <f>IFERROR((INDEX(Returns!$C$2:$C$801, MATCH(B2926, Returns!$B$2:$B$801, 0))), "No")</f>
        <v>No</v>
      </c>
    </row>
    <row r="2927" spans="1:24">
      <c r="A2927" s="1">
        <v>2926</v>
      </c>
      <c r="B2927" t="s">
        <v>7592</v>
      </c>
      <c r="C2927" s="2">
        <v>42615</v>
      </c>
      <c r="D2927" s="2">
        <v>42618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  <c r="V2927" s="3" t="str">
        <f>IF(M2927=People!$B$2, People!$A$2, IF(M2927=People!$B$3, People!$A$3, IF(M2927=People!$B$4, People!$A$4, IF(M2927=People!$B$5, People!$A$5, 0))))</f>
        <v>Chuck Magee</v>
      </c>
      <c r="W2927" s="3" t="str">
        <f>IFERROR(VLOOKUP(Orders!$B2927,Returns!$B:$C,2,0),"No")</f>
        <v>No</v>
      </c>
      <c r="X2927" s="3" t="str">
        <f>IFERROR((INDEX(Returns!$C$2:$C$801, MATCH(B2927, Returns!$B$2:$B$801, 0))), "No")</f>
        <v>No</v>
      </c>
    </row>
    <row r="2928" spans="1:24">
      <c r="A2928" s="1">
        <v>2927</v>
      </c>
      <c r="B2928" t="s">
        <v>7593</v>
      </c>
      <c r="C2928" s="2">
        <v>43656</v>
      </c>
      <c r="D2928" s="2">
        <v>43660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  <c r="V2928" s="3" t="str">
        <f>IF(M2928=People!$B$2, People!$A$2, IF(M2928=People!$B$3, People!$A$3, IF(M2928=People!$B$4, People!$A$4, IF(M2928=People!$B$5, People!$A$5, 0))))</f>
        <v>Cassandra Brandow</v>
      </c>
      <c r="W2928" s="3" t="str">
        <f>IFERROR(VLOOKUP(Orders!$B2928,Returns!$B:$C,2,0),"No")</f>
        <v>No</v>
      </c>
      <c r="X2928" s="3" t="str">
        <f>IFERROR((INDEX(Returns!$C$2:$C$801, MATCH(B2928, Returns!$B$2:$B$801, 0))), "No")</f>
        <v>No</v>
      </c>
    </row>
    <row r="2929" spans="1:24">
      <c r="A2929" s="1">
        <v>2928</v>
      </c>
      <c r="B2929" t="s">
        <v>7594</v>
      </c>
      <c r="C2929" s="2">
        <v>43620</v>
      </c>
      <c r="D2929" s="2">
        <v>43626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  <c r="V2929" s="3" t="str">
        <f>IF(M2929=People!$B$2, People!$A$2, IF(M2929=People!$B$3, People!$A$3, IF(M2929=People!$B$4, People!$A$4, IF(M2929=People!$B$5, People!$A$5, 0))))</f>
        <v>Kelly Williams</v>
      </c>
      <c r="W2929" s="3" t="str">
        <f>IFERROR(VLOOKUP(Orders!$B2929,Returns!$B:$C,2,0),"No")</f>
        <v>No</v>
      </c>
      <c r="X2929" s="3" t="str">
        <f>IFERROR((INDEX(Returns!$C$2:$C$801, MATCH(B2929, Returns!$B$2:$B$801, 0))), "No")</f>
        <v>No</v>
      </c>
    </row>
    <row r="2930" spans="1:24">
      <c r="A2930" s="1">
        <v>2929</v>
      </c>
      <c r="B2930" t="s">
        <v>7595</v>
      </c>
      <c r="C2930" s="2">
        <v>43757</v>
      </c>
      <c r="D2930" s="2">
        <v>43764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  <c r="V2930" s="3" t="str">
        <f>IF(M2930=People!$B$2, People!$A$2, IF(M2930=People!$B$3, People!$A$3, IF(M2930=People!$B$4, People!$A$4, IF(M2930=People!$B$5, People!$A$5, 0))))</f>
        <v>Cassandra Brandow</v>
      </c>
      <c r="W2930" s="3" t="str">
        <f>IFERROR(VLOOKUP(Orders!$B2930,Returns!$B:$C,2,0),"No")</f>
        <v>No</v>
      </c>
      <c r="X2930" s="3" t="str">
        <f>IFERROR((INDEX(Returns!$C$2:$C$801, MATCH(B2930, Returns!$B$2:$B$801, 0))), "No")</f>
        <v>No</v>
      </c>
    </row>
    <row r="2931" spans="1:24">
      <c r="A2931" s="1">
        <v>2930</v>
      </c>
      <c r="B2931" t="s">
        <v>7596</v>
      </c>
      <c r="C2931" s="2">
        <v>43787</v>
      </c>
      <c r="D2931" s="2">
        <v>43793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3" t="str">
        <f>IF(M2931=People!$B$2, People!$A$2, IF(M2931=People!$B$3, People!$A$3, IF(M2931=People!$B$4, People!$A$4, IF(M2931=People!$B$5, People!$A$5, 0))))</f>
        <v>Kelly Williams</v>
      </c>
      <c r="W2931" s="3" t="str">
        <f>IFERROR(VLOOKUP(Orders!$B2931,Returns!$B:$C,2,0),"No")</f>
        <v>No</v>
      </c>
      <c r="X2931" s="3" t="str">
        <f>IFERROR((INDEX(Returns!$C$2:$C$801, MATCH(B2931, Returns!$B$2:$B$801, 0))), "No")</f>
        <v>No</v>
      </c>
    </row>
    <row r="2932" spans="1:24">
      <c r="A2932" s="1">
        <v>2931</v>
      </c>
      <c r="B2932" t="s">
        <v>6031</v>
      </c>
      <c r="C2932" s="2">
        <v>42955</v>
      </c>
      <c r="D2932" s="2">
        <v>42955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  <c r="V2932" s="3" t="str">
        <f>IF(M2932=People!$B$2, People!$A$2, IF(M2932=People!$B$3, People!$A$3, IF(M2932=People!$B$4, People!$A$4, IF(M2932=People!$B$5, People!$A$5, 0))))</f>
        <v>Anna Andreadi</v>
      </c>
      <c r="W2932" s="3" t="str">
        <f>IFERROR(VLOOKUP(Orders!$B2932,Returns!$B:$C,2,0),"No")</f>
        <v>Yes</v>
      </c>
      <c r="X2932" s="3" t="str">
        <f>IFERROR((INDEX(Returns!$C$2:$C$801, MATCH(B2932, Returns!$B$2:$B$801, 0))), "No")</f>
        <v>Yes</v>
      </c>
    </row>
    <row r="2933" spans="1:24">
      <c r="A2933" s="1">
        <v>2932</v>
      </c>
      <c r="B2933" t="s">
        <v>6031</v>
      </c>
      <c r="C2933" s="2">
        <v>42955</v>
      </c>
      <c r="D2933" s="2">
        <v>42955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  <c r="V2933" s="3" t="str">
        <f>IF(M2933=People!$B$2, People!$A$2, IF(M2933=People!$B$3, People!$A$3, IF(M2933=People!$B$4, People!$A$4, IF(M2933=People!$B$5, People!$A$5, 0))))</f>
        <v>Anna Andreadi</v>
      </c>
      <c r="W2933" s="3" t="str">
        <f>IFERROR(VLOOKUP(Orders!$B2933,Returns!$B:$C,2,0),"No")</f>
        <v>Yes</v>
      </c>
      <c r="X2933" s="3" t="str">
        <f>IFERROR((INDEX(Returns!$C$2:$C$801, MATCH(B2933, Returns!$B$2:$B$801, 0))), "No")</f>
        <v>Yes</v>
      </c>
    </row>
    <row r="2934" spans="1:24">
      <c r="A2934" s="1">
        <v>2933</v>
      </c>
      <c r="B2934" t="s">
        <v>6031</v>
      </c>
      <c r="C2934" s="2">
        <v>42955</v>
      </c>
      <c r="D2934" s="2">
        <v>42955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  <c r="V2934" s="3" t="str">
        <f>IF(M2934=People!$B$2, People!$A$2, IF(M2934=People!$B$3, People!$A$3, IF(M2934=People!$B$4, People!$A$4, IF(M2934=People!$B$5, People!$A$5, 0))))</f>
        <v>Anna Andreadi</v>
      </c>
      <c r="W2934" s="3" t="str">
        <f>IFERROR(VLOOKUP(Orders!$B2934,Returns!$B:$C,2,0),"No")</f>
        <v>Yes</v>
      </c>
      <c r="X2934" s="3" t="str">
        <f>IFERROR((INDEX(Returns!$C$2:$C$801, MATCH(B2934, Returns!$B$2:$B$801, 0))), "No")</f>
        <v>Yes</v>
      </c>
    </row>
    <row r="2935" spans="1:24">
      <c r="A2935" s="1">
        <v>2934</v>
      </c>
      <c r="B2935" t="s">
        <v>7597</v>
      </c>
      <c r="C2935" s="2">
        <v>43440</v>
      </c>
      <c r="D2935" s="2">
        <v>43446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  <c r="V2935" s="3" t="str">
        <f>IF(M2935=People!$B$2, People!$A$2, IF(M2935=People!$B$3, People!$A$3, IF(M2935=People!$B$4, People!$A$4, IF(M2935=People!$B$5, People!$A$5, 0))))</f>
        <v>Anna Andreadi</v>
      </c>
      <c r="W2935" s="3" t="str">
        <f>IFERROR(VLOOKUP(Orders!$B2935,Returns!$B:$C,2,0),"No")</f>
        <v>No</v>
      </c>
      <c r="X2935" s="3" t="str">
        <f>IFERROR((INDEX(Returns!$C$2:$C$801, MATCH(B2935, Returns!$B$2:$B$801, 0))), "No")</f>
        <v>No</v>
      </c>
    </row>
    <row r="2936" spans="1:24">
      <c r="A2936" s="1">
        <v>2935</v>
      </c>
      <c r="B2936" t="s">
        <v>7597</v>
      </c>
      <c r="C2936" s="2">
        <v>43440</v>
      </c>
      <c r="D2936" s="2">
        <v>43446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  <c r="V2936" s="3" t="str">
        <f>IF(M2936=People!$B$2, People!$A$2, IF(M2936=People!$B$3, People!$A$3, IF(M2936=People!$B$4, People!$A$4, IF(M2936=People!$B$5, People!$A$5, 0))))</f>
        <v>Anna Andreadi</v>
      </c>
      <c r="W2936" s="3" t="str">
        <f>IFERROR(VLOOKUP(Orders!$B2936,Returns!$B:$C,2,0),"No")</f>
        <v>No</v>
      </c>
      <c r="X2936" s="3" t="str">
        <f>IFERROR((INDEX(Returns!$C$2:$C$801, MATCH(B2936, Returns!$B$2:$B$801, 0))), "No")</f>
        <v>No</v>
      </c>
    </row>
    <row r="2937" spans="1:24">
      <c r="A2937" s="1">
        <v>2936</v>
      </c>
      <c r="B2937" t="s">
        <v>7597</v>
      </c>
      <c r="C2937" s="2">
        <v>43440</v>
      </c>
      <c r="D2937" s="2">
        <v>43446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  <c r="V2937" s="3" t="str">
        <f>IF(M2937=People!$B$2, People!$A$2, IF(M2937=People!$B$3, People!$A$3, IF(M2937=People!$B$4, People!$A$4, IF(M2937=People!$B$5, People!$A$5, 0))))</f>
        <v>Anna Andreadi</v>
      </c>
      <c r="W2937" s="3" t="str">
        <f>IFERROR(VLOOKUP(Orders!$B2937,Returns!$B:$C,2,0),"No")</f>
        <v>No</v>
      </c>
      <c r="X2937" s="3" t="str">
        <f>IFERROR((INDEX(Returns!$C$2:$C$801, MATCH(B2937, Returns!$B$2:$B$801, 0))), "No")</f>
        <v>No</v>
      </c>
    </row>
    <row r="2938" spans="1:24">
      <c r="A2938" s="1">
        <v>2937</v>
      </c>
      <c r="B2938" t="s">
        <v>7597</v>
      </c>
      <c r="C2938" s="2">
        <v>43440</v>
      </c>
      <c r="D2938" s="2">
        <v>43446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  <c r="V2938" s="3" t="str">
        <f>IF(M2938=People!$B$2, People!$A$2, IF(M2938=People!$B$3, People!$A$3, IF(M2938=People!$B$4, People!$A$4, IF(M2938=People!$B$5, People!$A$5, 0))))</f>
        <v>Anna Andreadi</v>
      </c>
      <c r="W2938" s="3" t="str">
        <f>IFERROR(VLOOKUP(Orders!$B2938,Returns!$B:$C,2,0),"No")</f>
        <v>No</v>
      </c>
      <c r="X2938" s="3" t="str">
        <f>IFERROR((INDEX(Returns!$C$2:$C$801, MATCH(B2938, Returns!$B$2:$B$801, 0))), "No")</f>
        <v>No</v>
      </c>
    </row>
    <row r="2939" spans="1:24">
      <c r="A2939" s="1">
        <v>2938</v>
      </c>
      <c r="B2939" t="s">
        <v>7597</v>
      </c>
      <c r="C2939" s="2">
        <v>43440</v>
      </c>
      <c r="D2939" s="2">
        <v>43446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  <c r="V2939" s="3" t="str">
        <f>IF(M2939=People!$B$2, People!$A$2, IF(M2939=People!$B$3, People!$A$3, IF(M2939=People!$B$4, People!$A$4, IF(M2939=People!$B$5, People!$A$5, 0))))</f>
        <v>Anna Andreadi</v>
      </c>
      <c r="W2939" s="3" t="str">
        <f>IFERROR(VLOOKUP(Orders!$B2939,Returns!$B:$C,2,0),"No")</f>
        <v>No</v>
      </c>
      <c r="X2939" s="3" t="str">
        <f>IFERROR((INDEX(Returns!$C$2:$C$801, MATCH(B2939, Returns!$B$2:$B$801, 0))), "No")</f>
        <v>No</v>
      </c>
    </row>
    <row r="2940" spans="1:24">
      <c r="A2940" s="1">
        <v>2939</v>
      </c>
      <c r="B2940" t="s">
        <v>7597</v>
      </c>
      <c r="C2940" s="2">
        <v>43440</v>
      </c>
      <c r="D2940" s="2">
        <v>43446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  <c r="V2940" s="3" t="str">
        <f>IF(M2940=People!$B$2, People!$A$2, IF(M2940=People!$B$3, People!$A$3, IF(M2940=People!$B$4, People!$A$4, IF(M2940=People!$B$5, People!$A$5, 0))))</f>
        <v>Anna Andreadi</v>
      </c>
      <c r="W2940" s="3" t="str">
        <f>IFERROR(VLOOKUP(Orders!$B2940,Returns!$B:$C,2,0),"No")</f>
        <v>No</v>
      </c>
      <c r="X2940" s="3" t="str">
        <f>IFERROR((INDEX(Returns!$C$2:$C$801, MATCH(B2940, Returns!$B$2:$B$801, 0))), "No")</f>
        <v>No</v>
      </c>
    </row>
    <row r="2941" spans="1:24">
      <c r="A2941" s="1">
        <v>2940</v>
      </c>
      <c r="B2941" t="s">
        <v>7597</v>
      </c>
      <c r="C2941" s="2">
        <v>43440</v>
      </c>
      <c r="D2941" s="2">
        <v>43446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  <c r="V2941" s="3" t="str">
        <f>IF(M2941=People!$B$2, People!$A$2, IF(M2941=People!$B$3, People!$A$3, IF(M2941=People!$B$4, People!$A$4, IF(M2941=People!$B$5, People!$A$5, 0))))</f>
        <v>Anna Andreadi</v>
      </c>
      <c r="W2941" s="3" t="str">
        <f>IFERROR(VLOOKUP(Orders!$B2941,Returns!$B:$C,2,0),"No")</f>
        <v>No</v>
      </c>
      <c r="X2941" s="3" t="str">
        <f>IFERROR((INDEX(Returns!$C$2:$C$801, MATCH(B2941, Returns!$B$2:$B$801, 0))), "No")</f>
        <v>No</v>
      </c>
    </row>
    <row r="2942" spans="1:24">
      <c r="A2942" s="1">
        <v>2941</v>
      </c>
      <c r="B2942" t="s">
        <v>7598</v>
      </c>
      <c r="C2942" s="2">
        <v>43549</v>
      </c>
      <c r="D2942" s="2">
        <v>43555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  <c r="V2942" s="3" t="str">
        <f>IF(M2942=People!$B$2, People!$A$2, IF(M2942=People!$B$3, People!$A$3, IF(M2942=People!$B$4, People!$A$4, IF(M2942=People!$B$5, People!$A$5, 0))))</f>
        <v>Kelly Williams</v>
      </c>
      <c r="W2942" s="3" t="str">
        <f>IFERROR(VLOOKUP(Orders!$B2942,Returns!$B:$C,2,0),"No")</f>
        <v>No</v>
      </c>
      <c r="X2942" s="3" t="str">
        <f>IFERROR((INDEX(Returns!$C$2:$C$801, MATCH(B2942, Returns!$B$2:$B$801, 0))), "No")</f>
        <v>No</v>
      </c>
    </row>
    <row r="2943" spans="1:24">
      <c r="A2943" s="1">
        <v>2942</v>
      </c>
      <c r="B2943" t="s">
        <v>7598</v>
      </c>
      <c r="C2943" s="2">
        <v>43549</v>
      </c>
      <c r="D2943" s="2">
        <v>43555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  <c r="V2943" s="3" t="str">
        <f>IF(M2943=People!$B$2, People!$A$2, IF(M2943=People!$B$3, People!$A$3, IF(M2943=People!$B$4, People!$A$4, IF(M2943=People!$B$5, People!$A$5, 0))))</f>
        <v>Kelly Williams</v>
      </c>
      <c r="W2943" s="3" t="str">
        <f>IFERROR(VLOOKUP(Orders!$B2943,Returns!$B:$C,2,0),"No")</f>
        <v>No</v>
      </c>
      <c r="X2943" s="3" t="str">
        <f>IFERROR((INDEX(Returns!$C$2:$C$801, MATCH(B2943, Returns!$B$2:$B$801, 0))), "No")</f>
        <v>No</v>
      </c>
    </row>
    <row r="2944" spans="1:24">
      <c r="A2944" s="1">
        <v>2943</v>
      </c>
      <c r="B2944" t="s">
        <v>7598</v>
      </c>
      <c r="C2944" s="2">
        <v>43549</v>
      </c>
      <c r="D2944" s="2">
        <v>43555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  <c r="V2944" s="3" t="str">
        <f>IF(M2944=People!$B$2, People!$A$2, IF(M2944=People!$B$3, People!$A$3, IF(M2944=People!$B$4, People!$A$4, IF(M2944=People!$B$5, People!$A$5, 0))))</f>
        <v>Kelly Williams</v>
      </c>
      <c r="W2944" s="3" t="str">
        <f>IFERROR(VLOOKUP(Orders!$B2944,Returns!$B:$C,2,0),"No")</f>
        <v>No</v>
      </c>
      <c r="X2944" s="3" t="str">
        <f>IFERROR((INDEX(Returns!$C$2:$C$801, MATCH(B2944, Returns!$B$2:$B$801, 0))), "No")</f>
        <v>No</v>
      </c>
    </row>
    <row r="2945" spans="1:24">
      <c r="A2945" s="1">
        <v>2944</v>
      </c>
      <c r="B2945" t="s">
        <v>7599</v>
      </c>
      <c r="C2945" s="2">
        <v>43788</v>
      </c>
      <c r="D2945" s="2">
        <v>43793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  <c r="V2945" s="3" t="str">
        <f>IF(M2945=People!$B$2, People!$A$2, IF(M2945=People!$B$3, People!$A$3, IF(M2945=People!$B$4, People!$A$4, IF(M2945=People!$B$5, People!$A$5, 0))))</f>
        <v>Anna Andreadi</v>
      </c>
      <c r="W2945" s="3" t="str">
        <f>IFERROR(VLOOKUP(Orders!$B2945,Returns!$B:$C,2,0),"No")</f>
        <v>No</v>
      </c>
      <c r="X2945" s="3" t="str">
        <f>IFERROR((INDEX(Returns!$C$2:$C$801, MATCH(B2945, Returns!$B$2:$B$801, 0))), "No")</f>
        <v>No</v>
      </c>
    </row>
    <row r="2946" spans="1:24">
      <c r="A2946" s="1">
        <v>2945</v>
      </c>
      <c r="B2946" t="s">
        <v>7599</v>
      </c>
      <c r="C2946" s="2">
        <v>43788</v>
      </c>
      <c r="D2946" s="2">
        <v>43793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  <c r="V2946" s="3" t="str">
        <f>IF(M2946=People!$B$2, People!$A$2, IF(M2946=People!$B$3, People!$A$3, IF(M2946=People!$B$4, People!$A$4, IF(M2946=People!$B$5, People!$A$5, 0))))</f>
        <v>Anna Andreadi</v>
      </c>
      <c r="W2946" s="3" t="str">
        <f>IFERROR(VLOOKUP(Orders!$B2946,Returns!$B:$C,2,0),"No")</f>
        <v>No</v>
      </c>
      <c r="X2946" s="3" t="str">
        <f>IFERROR((INDEX(Returns!$C$2:$C$801, MATCH(B2946, Returns!$B$2:$B$801, 0))), "No")</f>
        <v>No</v>
      </c>
    </row>
    <row r="2947" spans="1:24">
      <c r="A2947" s="1">
        <v>2946</v>
      </c>
      <c r="B2947" t="s">
        <v>7600</v>
      </c>
      <c r="C2947" s="2">
        <v>43408</v>
      </c>
      <c r="D2947" s="2">
        <v>43409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  <c r="V2947" s="3" t="str">
        <f>IF(M2947=People!$B$2, People!$A$2, IF(M2947=People!$B$3, People!$A$3, IF(M2947=People!$B$4, People!$A$4, IF(M2947=People!$B$5, People!$A$5, 0))))</f>
        <v>Anna Andreadi</v>
      </c>
      <c r="W2947" s="3" t="str">
        <f>IFERROR(VLOOKUP(Orders!$B2947,Returns!$B:$C,2,0),"No")</f>
        <v>No</v>
      </c>
      <c r="X2947" s="3" t="str">
        <f>IFERROR((INDEX(Returns!$C$2:$C$801, MATCH(B2947, Returns!$B$2:$B$801, 0))), "No")</f>
        <v>No</v>
      </c>
    </row>
    <row r="2948" spans="1:24">
      <c r="A2948" s="1">
        <v>2947</v>
      </c>
      <c r="B2948" t="s">
        <v>6184</v>
      </c>
      <c r="C2948" s="2">
        <v>43813</v>
      </c>
      <c r="D2948" s="2">
        <v>43817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  <c r="V2948" s="3" t="str">
        <f>IF(M2948=People!$B$2, People!$A$2, IF(M2948=People!$B$3, People!$A$3, IF(M2948=People!$B$4, People!$A$4, IF(M2948=People!$B$5, People!$A$5, 0))))</f>
        <v>Anna Andreadi</v>
      </c>
      <c r="W2948" s="3" t="str">
        <f>IFERROR(VLOOKUP(Orders!$B2948,Returns!$B:$C,2,0),"No")</f>
        <v>Yes</v>
      </c>
      <c r="X2948" s="3" t="str">
        <f>IFERROR((INDEX(Returns!$C$2:$C$801, MATCH(B2948, Returns!$B$2:$B$801, 0))), "No")</f>
        <v>Yes</v>
      </c>
    </row>
    <row r="2949" spans="1:24">
      <c r="A2949" s="1">
        <v>2948</v>
      </c>
      <c r="B2949" t="s">
        <v>6184</v>
      </c>
      <c r="C2949" s="2">
        <v>43813</v>
      </c>
      <c r="D2949" s="2">
        <v>43817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3" t="str">
        <f>IF(M2949=People!$B$2, People!$A$2, IF(M2949=People!$B$3, People!$A$3, IF(M2949=People!$B$4, People!$A$4, IF(M2949=People!$B$5, People!$A$5, 0))))</f>
        <v>Anna Andreadi</v>
      </c>
      <c r="W2949" s="3" t="str">
        <f>IFERROR(VLOOKUP(Orders!$B2949,Returns!$B:$C,2,0),"No")</f>
        <v>Yes</v>
      </c>
      <c r="X2949" s="3" t="str">
        <f>IFERROR((INDEX(Returns!$C$2:$C$801, MATCH(B2949, Returns!$B$2:$B$801, 0))), "No")</f>
        <v>Yes</v>
      </c>
    </row>
    <row r="2950" spans="1:24">
      <c r="A2950" s="1">
        <v>2949</v>
      </c>
      <c r="B2950" t="s">
        <v>6184</v>
      </c>
      <c r="C2950" s="2">
        <v>43813</v>
      </c>
      <c r="D2950" s="2">
        <v>43817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  <c r="V2950" s="3" t="str">
        <f>IF(M2950=People!$B$2, People!$A$2, IF(M2950=People!$B$3, People!$A$3, IF(M2950=People!$B$4, People!$A$4, IF(M2950=People!$B$5, People!$A$5, 0))))</f>
        <v>Anna Andreadi</v>
      </c>
      <c r="W2950" s="3" t="str">
        <f>IFERROR(VLOOKUP(Orders!$B2950,Returns!$B:$C,2,0),"No")</f>
        <v>Yes</v>
      </c>
      <c r="X2950" s="3" t="str">
        <f>IFERROR((INDEX(Returns!$C$2:$C$801, MATCH(B2950, Returns!$B$2:$B$801, 0))), "No")</f>
        <v>Yes</v>
      </c>
    </row>
    <row r="2951" spans="1:24">
      <c r="A2951" s="1">
        <v>2950</v>
      </c>
      <c r="B2951" t="s">
        <v>7601</v>
      </c>
      <c r="C2951" s="2">
        <v>43781</v>
      </c>
      <c r="D2951" s="2">
        <v>43781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  <c r="V2951" s="3" t="str">
        <f>IF(M2951=People!$B$2, People!$A$2, IF(M2951=People!$B$3, People!$A$3, IF(M2951=People!$B$4, People!$A$4, IF(M2951=People!$B$5, People!$A$5, 0))))</f>
        <v>Anna Andreadi</v>
      </c>
      <c r="W2951" s="3" t="str">
        <f>IFERROR(VLOOKUP(Orders!$B2951,Returns!$B:$C,2,0),"No")</f>
        <v>No</v>
      </c>
      <c r="X2951" s="3" t="str">
        <f>IFERROR((INDEX(Returns!$C$2:$C$801, MATCH(B2951, Returns!$B$2:$B$801, 0))), "No")</f>
        <v>No</v>
      </c>
    </row>
    <row r="2952" spans="1:24">
      <c r="A2952" s="1">
        <v>2951</v>
      </c>
      <c r="B2952" t="s">
        <v>7601</v>
      </c>
      <c r="C2952" s="2">
        <v>43781</v>
      </c>
      <c r="D2952" s="2">
        <v>43781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  <c r="V2952" s="3" t="str">
        <f>IF(M2952=People!$B$2, People!$A$2, IF(M2952=People!$B$3, People!$A$3, IF(M2952=People!$B$4, People!$A$4, IF(M2952=People!$B$5, People!$A$5, 0))))</f>
        <v>Anna Andreadi</v>
      </c>
      <c r="W2952" s="3" t="str">
        <f>IFERROR(VLOOKUP(Orders!$B2952,Returns!$B:$C,2,0),"No")</f>
        <v>No</v>
      </c>
      <c r="X2952" s="3" t="str">
        <f>IFERROR((INDEX(Returns!$C$2:$C$801, MATCH(B2952, Returns!$B$2:$B$801, 0))), "No")</f>
        <v>No</v>
      </c>
    </row>
    <row r="2953" spans="1:24">
      <c r="A2953" s="1">
        <v>2952</v>
      </c>
      <c r="B2953" t="s">
        <v>7601</v>
      </c>
      <c r="C2953" s="2">
        <v>43781</v>
      </c>
      <c r="D2953" s="2">
        <v>43781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  <c r="V2953" s="3" t="str">
        <f>IF(M2953=People!$B$2, People!$A$2, IF(M2953=People!$B$3, People!$A$3, IF(M2953=People!$B$4, People!$A$4, IF(M2953=People!$B$5, People!$A$5, 0))))</f>
        <v>Anna Andreadi</v>
      </c>
      <c r="W2953" s="3" t="str">
        <f>IFERROR(VLOOKUP(Orders!$B2953,Returns!$B:$C,2,0),"No")</f>
        <v>No</v>
      </c>
      <c r="X2953" s="3" t="str">
        <f>IFERROR((INDEX(Returns!$C$2:$C$801, MATCH(B2953, Returns!$B$2:$B$801, 0))), "No")</f>
        <v>No</v>
      </c>
    </row>
    <row r="2954" spans="1:24">
      <c r="A2954" s="1">
        <v>2953</v>
      </c>
      <c r="B2954" t="s">
        <v>7601</v>
      </c>
      <c r="C2954" s="2">
        <v>43781</v>
      </c>
      <c r="D2954" s="2">
        <v>43781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  <c r="V2954" s="3" t="str">
        <f>IF(M2954=People!$B$2, People!$A$2, IF(M2954=People!$B$3, People!$A$3, IF(M2954=People!$B$4, People!$A$4, IF(M2954=People!$B$5, People!$A$5, 0))))</f>
        <v>Anna Andreadi</v>
      </c>
      <c r="W2954" s="3" t="str">
        <f>IFERROR(VLOOKUP(Orders!$B2954,Returns!$B:$C,2,0),"No")</f>
        <v>No</v>
      </c>
      <c r="X2954" s="3" t="str">
        <f>IFERROR((INDEX(Returns!$C$2:$C$801, MATCH(B2954, Returns!$B$2:$B$801, 0))), "No")</f>
        <v>No</v>
      </c>
    </row>
    <row r="2955" spans="1:24">
      <c r="A2955" s="1">
        <v>2954</v>
      </c>
      <c r="B2955" t="s">
        <v>7601</v>
      </c>
      <c r="C2955" s="2">
        <v>43781</v>
      </c>
      <c r="D2955" s="2">
        <v>43781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  <c r="V2955" s="3" t="str">
        <f>IF(M2955=People!$B$2, People!$A$2, IF(M2955=People!$B$3, People!$A$3, IF(M2955=People!$B$4, People!$A$4, IF(M2955=People!$B$5, People!$A$5, 0))))</f>
        <v>Anna Andreadi</v>
      </c>
      <c r="W2955" s="3" t="str">
        <f>IFERROR(VLOOKUP(Orders!$B2955,Returns!$B:$C,2,0),"No")</f>
        <v>No</v>
      </c>
      <c r="X2955" s="3" t="str">
        <f>IFERROR((INDEX(Returns!$C$2:$C$801, MATCH(B2955, Returns!$B$2:$B$801, 0))), "No")</f>
        <v>No</v>
      </c>
    </row>
    <row r="2956" spans="1:24">
      <c r="A2956" s="1">
        <v>2955</v>
      </c>
      <c r="B2956" t="s">
        <v>7601</v>
      </c>
      <c r="C2956" s="2">
        <v>43781</v>
      </c>
      <c r="D2956" s="2">
        <v>43781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  <c r="V2956" s="3" t="str">
        <f>IF(M2956=People!$B$2, People!$A$2, IF(M2956=People!$B$3, People!$A$3, IF(M2956=People!$B$4, People!$A$4, IF(M2956=People!$B$5, People!$A$5, 0))))</f>
        <v>Anna Andreadi</v>
      </c>
      <c r="W2956" s="3" t="str">
        <f>IFERROR(VLOOKUP(Orders!$B2956,Returns!$B:$C,2,0),"No")</f>
        <v>No</v>
      </c>
      <c r="X2956" s="3" t="str">
        <f>IFERROR((INDEX(Returns!$C$2:$C$801, MATCH(B2956, Returns!$B$2:$B$801, 0))), "No")</f>
        <v>No</v>
      </c>
    </row>
    <row r="2957" spans="1:24">
      <c r="A2957" s="1">
        <v>2956</v>
      </c>
      <c r="B2957" t="s">
        <v>7602</v>
      </c>
      <c r="C2957" s="2">
        <v>43330</v>
      </c>
      <c r="D2957" s="2">
        <v>43336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  <c r="V2957" s="3" t="str">
        <f>IF(M2957=People!$B$2, People!$A$2, IF(M2957=People!$B$3, People!$A$3, IF(M2957=People!$B$4, People!$A$4, IF(M2957=People!$B$5, People!$A$5, 0))))</f>
        <v>Chuck Magee</v>
      </c>
      <c r="W2957" s="3" t="str">
        <f>IFERROR(VLOOKUP(Orders!$B2957,Returns!$B:$C,2,0),"No")</f>
        <v>No</v>
      </c>
      <c r="X2957" s="3" t="str">
        <f>IFERROR((INDEX(Returns!$C$2:$C$801, MATCH(B2957, Returns!$B$2:$B$801, 0))), "No")</f>
        <v>No</v>
      </c>
    </row>
    <row r="2958" spans="1:24">
      <c r="A2958" s="1">
        <v>2957</v>
      </c>
      <c r="B2958" t="s">
        <v>7603</v>
      </c>
      <c r="C2958" s="2">
        <v>43643</v>
      </c>
      <c r="D2958" s="2">
        <v>43650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  <c r="V2958" s="3" t="str">
        <f>IF(M2958=People!$B$2, People!$A$2, IF(M2958=People!$B$3, People!$A$3, IF(M2958=People!$B$4, People!$A$4, IF(M2958=People!$B$5, People!$A$5, 0))))</f>
        <v>Chuck Magee</v>
      </c>
      <c r="W2958" s="3" t="str">
        <f>IFERROR(VLOOKUP(Orders!$B2958,Returns!$B:$C,2,0),"No")</f>
        <v>No</v>
      </c>
      <c r="X2958" s="3" t="str">
        <f>IFERROR((INDEX(Returns!$C$2:$C$801, MATCH(B2958, Returns!$B$2:$B$801, 0))), "No")</f>
        <v>No</v>
      </c>
    </row>
    <row r="2959" spans="1:24">
      <c r="A2959" s="1">
        <v>2958</v>
      </c>
      <c r="B2959" t="s">
        <v>7604</v>
      </c>
      <c r="C2959" s="2">
        <v>43589</v>
      </c>
      <c r="D2959" s="2">
        <v>43594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  <c r="V2959" s="3" t="str">
        <f>IF(M2959=People!$B$2, People!$A$2, IF(M2959=People!$B$3, People!$A$3, IF(M2959=People!$B$4, People!$A$4, IF(M2959=People!$B$5, People!$A$5, 0))))</f>
        <v>Chuck Magee</v>
      </c>
      <c r="W2959" s="3" t="str">
        <f>IFERROR(VLOOKUP(Orders!$B2959,Returns!$B:$C,2,0),"No")</f>
        <v>No</v>
      </c>
      <c r="X2959" s="3" t="str">
        <f>IFERROR((INDEX(Returns!$C$2:$C$801, MATCH(B2959, Returns!$B$2:$B$801, 0))), "No")</f>
        <v>No</v>
      </c>
    </row>
    <row r="2960" spans="1:24">
      <c r="A2960" s="1">
        <v>2959</v>
      </c>
      <c r="B2960" t="s">
        <v>7605</v>
      </c>
      <c r="C2960" s="2">
        <v>43093</v>
      </c>
      <c r="D2960" s="2">
        <v>43098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  <c r="V2960" s="3" t="str">
        <f>IF(M2960=People!$B$2, People!$A$2, IF(M2960=People!$B$3, People!$A$3, IF(M2960=People!$B$4, People!$A$4, IF(M2960=People!$B$5, People!$A$5, 0))))</f>
        <v>Anna Andreadi</v>
      </c>
      <c r="W2960" s="3" t="str">
        <f>IFERROR(VLOOKUP(Orders!$B2960,Returns!$B:$C,2,0),"No")</f>
        <v>No</v>
      </c>
      <c r="X2960" s="3" t="str">
        <f>IFERROR((INDEX(Returns!$C$2:$C$801, MATCH(B2960, Returns!$B$2:$B$801, 0))), "No")</f>
        <v>No</v>
      </c>
    </row>
    <row r="2961" spans="1:24">
      <c r="A2961" s="1">
        <v>2960</v>
      </c>
      <c r="B2961" t="s">
        <v>7605</v>
      </c>
      <c r="C2961" s="2">
        <v>43093</v>
      </c>
      <c r="D2961" s="2">
        <v>43098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  <c r="V2961" s="3" t="str">
        <f>IF(M2961=People!$B$2, People!$A$2, IF(M2961=People!$B$3, People!$A$3, IF(M2961=People!$B$4, People!$A$4, IF(M2961=People!$B$5, People!$A$5, 0))))</f>
        <v>Anna Andreadi</v>
      </c>
      <c r="W2961" s="3" t="str">
        <f>IFERROR(VLOOKUP(Orders!$B2961,Returns!$B:$C,2,0),"No")</f>
        <v>No</v>
      </c>
      <c r="X2961" s="3" t="str">
        <f>IFERROR((INDEX(Returns!$C$2:$C$801, MATCH(B2961, Returns!$B$2:$B$801, 0))), "No")</f>
        <v>No</v>
      </c>
    </row>
    <row r="2962" spans="1:24">
      <c r="A2962" s="1">
        <v>2961</v>
      </c>
      <c r="B2962" t="s">
        <v>7606</v>
      </c>
      <c r="C2962" s="2">
        <v>43581</v>
      </c>
      <c r="D2962" s="2">
        <v>43586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  <c r="V2962" s="3" t="str">
        <f>IF(M2962=People!$B$2, People!$A$2, IF(M2962=People!$B$3, People!$A$3, IF(M2962=People!$B$4, People!$A$4, IF(M2962=People!$B$5, People!$A$5, 0))))</f>
        <v>Anna Andreadi</v>
      </c>
      <c r="W2962" s="3" t="str">
        <f>IFERROR(VLOOKUP(Orders!$B2962,Returns!$B:$C,2,0),"No")</f>
        <v>No</v>
      </c>
      <c r="X2962" s="3" t="str">
        <f>IFERROR((INDEX(Returns!$C$2:$C$801, MATCH(B2962, Returns!$B$2:$B$801, 0))), "No")</f>
        <v>No</v>
      </c>
    </row>
    <row r="2963" spans="1:24">
      <c r="A2963" s="1">
        <v>2962</v>
      </c>
      <c r="B2963" t="s">
        <v>7606</v>
      </c>
      <c r="C2963" s="2">
        <v>43581</v>
      </c>
      <c r="D2963" s="2">
        <v>43586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  <c r="V2963" s="3" t="str">
        <f>IF(M2963=People!$B$2, People!$A$2, IF(M2963=People!$B$3, People!$A$3, IF(M2963=People!$B$4, People!$A$4, IF(M2963=People!$B$5, People!$A$5, 0))))</f>
        <v>Anna Andreadi</v>
      </c>
      <c r="W2963" s="3" t="str">
        <f>IFERROR(VLOOKUP(Orders!$B2963,Returns!$B:$C,2,0),"No")</f>
        <v>No</v>
      </c>
      <c r="X2963" s="3" t="str">
        <f>IFERROR((INDEX(Returns!$C$2:$C$801, MATCH(B2963, Returns!$B$2:$B$801, 0))), "No")</f>
        <v>No</v>
      </c>
    </row>
    <row r="2964" spans="1:24">
      <c r="A2964" s="1">
        <v>2963</v>
      </c>
      <c r="B2964" t="s">
        <v>6141</v>
      </c>
      <c r="C2964" s="2">
        <v>43815</v>
      </c>
      <c r="D2964" s="2">
        <v>43820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  <c r="V2964" s="3" t="str">
        <f>IF(M2964=People!$B$2, People!$A$2, IF(M2964=People!$B$3, People!$A$3, IF(M2964=People!$B$4, People!$A$4, IF(M2964=People!$B$5, People!$A$5, 0))))</f>
        <v>Anna Andreadi</v>
      </c>
      <c r="W2964" s="3" t="str">
        <f>IFERROR(VLOOKUP(Orders!$B2964,Returns!$B:$C,2,0),"No")</f>
        <v>Yes</v>
      </c>
      <c r="X2964" s="3" t="str">
        <f>IFERROR((INDEX(Returns!$C$2:$C$801, MATCH(B2964, Returns!$B$2:$B$801, 0))), "No")</f>
        <v>Yes</v>
      </c>
    </row>
    <row r="2965" spans="1:24">
      <c r="A2965" s="1">
        <v>2964</v>
      </c>
      <c r="B2965" t="s">
        <v>6141</v>
      </c>
      <c r="C2965" s="2">
        <v>43815</v>
      </c>
      <c r="D2965" s="2">
        <v>43820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  <c r="V2965" s="3" t="str">
        <f>IF(M2965=People!$B$2, People!$A$2, IF(M2965=People!$B$3, People!$A$3, IF(M2965=People!$B$4, People!$A$4, IF(M2965=People!$B$5, People!$A$5, 0))))</f>
        <v>Anna Andreadi</v>
      </c>
      <c r="W2965" s="3" t="str">
        <f>IFERROR(VLOOKUP(Orders!$B2965,Returns!$B:$C,2,0),"No")</f>
        <v>Yes</v>
      </c>
      <c r="X2965" s="3" t="str">
        <f>IFERROR((INDEX(Returns!$C$2:$C$801, MATCH(B2965, Returns!$B$2:$B$801, 0))), "No")</f>
        <v>Yes</v>
      </c>
    </row>
    <row r="2966" spans="1:24">
      <c r="A2966" s="1">
        <v>2965</v>
      </c>
      <c r="B2966" t="s">
        <v>6141</v>
      </c>
      <c r="C2966" s="2">
        <v>43815</v>
      </c>
      <c r="D2966" s="2">
        <v>43820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  <c r="V2966" s="3" t="str">
        <f>IF(M2966=People!$B$2, People!$A$2, IF(M2966=People!$B$3, People!$A$3, IF(M2966=People!$B$4, People!$A$4, IF(M2966=People!$B$5, People!$A$5, 0))))</f>
        <v>Anna Andreadi</v>
      </c>
      <c r="W2966" s="3" t="str">
        <f>IFERROR(VLOOKUP(Orders!$B2966,Returns!$B:$C,2,0),"No")</f>
        <v>Yes</v>
      </c>
      <c r="X2966" s="3" t="str">
        <f>IFERROR((INDEX(Returns!$C$2:$C$801, MATCH(B2966, Returns!$B$2:$B$801, 0))), "No")</f>
        <v>Yes</v>
      </c>
    </row>
    <row r="2967" spans="1:24">
      <c r="A2967" s="1">
        <v>2966</v>
      </c>
      <c r="B2967" t="s">
        <v>6141</v>
      </c>
      <c r="C2967" s="2">
        <v>43815</v>
      </c>
      <c r="D2967" s="2">
        <v>43820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  <c r="V2967" s="3" t="str">
        <f>IF(M2967=People!$B$2, People!$A$2, IF(M2967=People!$B$3, People!$A$3, IF(M2967=People!$B$4, People!$A$4, IF(M2967=People!$B$5, People!$A$5, 0))))</f>
        <v>Anna Andreadi</v>
      </c>
      <c r="W2967" s="3" t="str">
        <f>IFERROR(VLOOKUP(Orders!$B2967,Returns!$B:$C,2,0),"No")</f>
        <v>Yes</v>
      </c>
      <c r="X2967" s="3" t="str">
        <f>IFERROR((INDEX(Returns!$C$2:$C$801, MATCH(B2967, Returns!$B$2:$B$801, 0))), "No")</f>
        <v>Yes</v>
      </c>
    </row>
    <row r="2968" spans="1:24">
      <c r="A2968" s="1">
        <v>2967</v>
      </c>
      <c r="B2968" t="s">
        <v>7607</v>
      </c>
      <c r="C2968" s="2">
        <v>42731</v>
      </c>
      <c r="D2968" s="2">
        <v>42735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  <c r="V2968" s="3" t="str">
        <f>IF(M2968=People!$B$2, People!$A$2, IF(M2968=People!$B$3, People!$A$3, IF(M2968=People!$B$4, People!$A$4, IF(M2968=People!$B$5, People!$A$5, 0))))</f>
        <v>Kelly Williams</v>
      </c>
      <c r="W2968" s="3" t="str">
        <f>IFERROR(VLOOKUP(Orders!$B2968,Returns!$B:$C,2,0),"No")</f>
        <v>No</v>
      </c>
      <c r="X2968" s="3" t="str">
        <f>IFERROR((INDEX(Returns!$C$2:$C$801, MATCH(B2968, Returns!$B$2:$B$801, 0))), "No")</f>
        <v>No</v>
      </c>
    </row>
    <row r="2969" spans="1:24">
      <c r="A2969" s="1">
        <v>2968</v>
      </c>
      <c r="B2969" t="s">
        <v>7607</v>
      </c>
      <c r="C2969" s="2">
        <v>42731</v>
      </c>
      <c r="D2969" s="2">
        <v>42735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  <c r="V2969" s="3" t="str">
        <f>IF(M2969=People!$B$2, People!$A$2, IF(M2969=People!$B$3, People!$A$3, IF(M2969=People!$B$4, People!$A$4, IF(M2969=People!$B$5, People!$A$5, 0))))</f>
        <v>Kelly Williams</v>
      </c>
      <c r="W2969" s="3" t="str">
        <f>IFERROR(VLOOKUP(Orders!$B2969,Returns!$B:$C,2,0),"No")</f>
        <v>No</v>
      </c>
      <c r="X2969" s="3" t="str">
        <f>IFERROR((INDEX(Returns!$C$2:$C$801, MATCH(B2969, Returns!$B$2:$B$801, 0))), "No")</f>
        <v>No</v>
      </c>
    </row>
    <row r="2970" spans="1:24">
      <c r="A2970" s="1">
        <v>2969</v>
      </c>
      <c r="B2970" t="s">
        <v>7608</v>
      </c>
      <c r="C2970" s="2">
        <v>43775</v>
      </c>
      <c r="D2970" s="2">
        <v>43778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  <c r="V2970" s="3" t="str">
        <f>IF(M2970=People!$B$2, People!$A$2, IF(M2970=People!$B$3, People!$A$3, IF(M2970=People!$B$4, People!$A$4, IF(M2970=People!$B$5, People!$A$5, 0))))</f>
        <v>Cassandra Brandow</v>
      </c>
      <c r="W2970" s="3" t="str">
        <f>IFERROR(VLOOKUP(Orders!$B2970,Returns!$B:$C,2,0),"No")</f>
        <v>No</v>
      </c>
      <c r="X2970" s="3" t="str">
        <f>IFERROR((INDEX(Returns!$C$2:$C$801, MATCH(B2970, Returns!$B$2:$B$801, 0))), "No")</f>
        <v>No</v>
      </c>
    </row>
    <row r="2971" spans="1:24">
      <c r="A2971" s="1">
        <v>2970</v>
      </c>
      <c r="B2971" t="s">
        <v>7608</v>
      </c>
      <c r="C2971" s="2">
        <v>43775</v>
      </c>
      <c r="D2971" s="2">
        <v>43778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  <c r="V2971" s="3" t="str">
        <f>IF(M2971=People!$B$2, People!$A$2, IF(M2971=People!$B$3, People!$A$3, IF(M2971=People!$B$4, People!$A$4, IF(M2971=People!$B$5, People!$A$5, 0))))</f>
        <v>Cassandra Brandow</v>
      </c>
      <c r="W2971" s="3" t="str">
        <f>IFERROR(VLOOKUP(Orders!$B2971,Returns!$B:$C,2,0),"No")</f>
        <v>No</v>
      </c>
      <c r="X2971" s="3" t="str">
        <f>IFERROR((INDEX(Returns!$C$2:$C$801, MATCH(B2971, Returns!$B$2:$B$801, 0))), "No")</f>
        <v>No</v>
      </c>
    </row>
    <row r="2972" spans="1:24">
      <c r="A2972" s="1">
        <v>2971</v>
      </c>
      <c r="B2972" t="s">
        <v>7608</v>
      </c>
      <c r="C2972" s="2">
        <v>43775</v>
      </c>
      <c r="D2972" s="2">
        <v>43778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  <c r="V2972" s="3" t="str">
        <f>IF(M2972=People!$B$2, People!$A$2, IF(M2972=People!$B$3, People!$A$3, IF(M2972=People!$B$4, People!$A$4, IF(M2972=People!$B$5, People!$A$5, 0))))</f>
        <v>Cassandra Brandow</v>
      </c>
      <c r="W2972" s="3" t="str">
        <f>IFERROR(VLOOKUP(Orders!$B2972,Returns!$B:$C,2,0),"No")</f>
        <v>No</v>
      </c>
      <c r="X2972" s="3" t="str">
        <f>IFERROR((INDEX(Returns!$C$2:$C$801, MATCH(B2972, Returns!$B$2:$B$801, 0))), "No")</f>
        <v>No</v>
      </c>
    </row>
    <row r="2973" spans="1:24">
      <c r="A2973" s="1">
        <v>2972</v>
      </c>
      <c r="B2973" t="s">
        <v>7608</v>
      </c>
      <c r="C2973" s="2">
        <v>43775</v>
      </c>
      <c r="D2973" s="2">
        <v>43778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  <c r="V2973" s="3" t="str">
        <f>IF(M2973=People!$B$2, People!$A$2, IF(M2973=People!$B$3, People!$A$3, IF(M2973=People!$B$4, People!$A$4, IF(M2973=People!$B$5, People!$A$5, 0))))</f>
        <v>Cassandra Brandow</v>
      </c>
      <c r="W2973" s="3" t="str">
        <f>IFERROR(VLOOKUP(Orders!$B2973,Returns!$B:$C,2,0),"No")</f>
        <v>No</v>
      </c>
      <c r="X2973" s="3" t="str">
        <f>IFERROR((INDEX(Returns!$C$2:$C$801, MATCH(B2973, Returns!$B$2:$B$801, 0))), "No")</f>
        <v>No</v>
      </c>
    </row>
    <row r="2974" spans="1:24">
      <c r="A2974" s="1">
        <v>2973</v>
      </c>
      <c r="B2974" t="s">
        <v>7608</v>
      </c>
      <c r="C2974" s="2">
        <v>43775</v>
      </c>
      <c r="D2974" s="2">
        <v>43778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  <c r="V2974" s="3" t="str">
        <f>IF(M2974=People!$B$2, People!$A$2, IF(M2974=People!$B$3, People!$A$3, IF(M2974=People!$B$4, People!$A$4, IF(M2974=People!$B$5, People!$A$5, 0))))</f>
        <v>Cassandra Brandow</v>
      </c>
      <c r="W2974" s="3" t="str">
        <f>IFERROR(VLOOKUP(Orders!$B2974,Returns!$B:$C,2,0),"No")</f>
        <v>No</v>
      </c>
      <c r="X2974" s="3" t="str">
        <f>IFERROR((INDEX(Returns!$C$2:$C$801, MATCH(B2974, Returns!$B$2:$B$801, 0))), "No")</f>
        <v>No</v>
      </c>
    </row>
    <row r="2975" spans="1:24">
      <c r="A2975" s="1">
        <v>2974</v>
      </c>
      <c r="B2975" t="s">
        <v>7609</v>
      </c>
      <c r="C2975" s="2">
        <v>43815</v>
      </c>
      <c r="D2975" s="2">
        <v>43819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  <c r="V2975" s="3" t="str">
        <f>IF(M2975=People!$B$2, People!$A$2, IF(M2975=People!$B$3, People!$A$3, IF(M2975=People!$B$4, People!$A$4, IF(M2975=People!$B$5, People!$A$5, 0))))</f>
        <v>Kelly Williams</v>
      </c>
      <c r="W2975" s="3" t="str">
        <f>IFERROR(VLOOKUP(Orders!$B2975,Returns!$B:$C,2,0),"No")</f>
        <v>No</v>
      </c>
      <c r="X2975" s="3" t="str">
        <f>IFERROR((INDEX(Returns!$C$2:$C$801, MATCH(B2975, Returns!$B$2:$B$801, 0))), "No")</f>
        <v>No</v>
      </c>
    </row>
    <row r="2976" spans="1:24">
      <c r="A2976" s="1">
        <v>2975</v>
      </c>
      <c r="B2976" t="s">
        <v>7610</v>
      </c>
      <c r="C2976" s="2">
        <v>42862</v>
      </c>
      <c r="D2976" s="2">
        <v>42867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  <c r="V2976" s="3" t="str">
        <f>IF(M2976=People!$B$2, People!$A$2, IF(M2976=People!$B$3, People!$A$3, IF(M2976=People!$B$4, People!$A$4, IF(M2976=People!$B$5, People!$A$5, 0))))</f>
        <v>Kelly Williams</v>
      </c>
      <c r="W2976" s="3" t="str">
        <f>IFERROR(VLOOKUP(Orders!$B2976,Returns!$B:$C,2,0),"No")</f>
        <v>No</v>
      </c>
      <c r="X2976" s="3" t="str">
        <f>IFERROR((INDEX(Returns!$C$2:$C$801, MATCH(B2976, Returns!$B$2:$B$801, 0))), "No")</f>
        <v>No</v>
      </c>
    </row>
    <row r="2977" spans="1:24">
      <c r="A2977" s="1">
        <v>2976</v>
      </c>
      <c r="B2977" t="s">
        <v>7610</v>
      </c>
      <c r="C2977" s="2">
        <v>42862</v>
      </c>
      <c r="D2977" s="2">
        <v>42867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  <c r="V2977" s="3" t="str">
        <f>IF(M2977=People!$B$2, People!$A$2, IF(M2977=People!$B$3, People!$A$3, IF(M2977=People!$B$4, People!$A$4, IF(M2977=People!$B$5, People!$A$5, 0))))</f>
        <v>Kelly Williams</v>
      </c>
      <c r="W2977" s="3" t="str">
        <f>IFERROR(VLOOKUP(Orders!$B2977,Returns!$B:$C,2,0),"No")</f>
        <v>No</v>
      </c>
      <c r="X2977" s="3" t="str">
        <f>IFERROR((INDEX(Returns!$C$2:$C$801, MATCH(B2977, Returns!$B$2:$B$801, 0))), "No")</f>
        <v>No</v>
      </c>
    </row>
    <row r="2978" spans="1:24">
      <c r="A2978" s="1">
        <v>2977</v>
      </c>
      <c r="B2978" t="s">
        <v>7611</v>
      </c>
      <c r="C2978" s="2">
        <v>43803</v>
      </c>
      <c r="D2978" s="2">
        <v>43803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  <c r="V2978" s="3" t="str">
        <f>IF(M2978=People!$B$2, People!$A$2, IF(M2978=People!$B$3, People!$A$3, IF(M2978=People!$B$4, People!$A$4, IF(M2978=People!$B$5, People!$A$5, 0))))</f>
        <v>Chuck Magee</v>
      </c>
      <c r="W2978" s="3" t="str">
        <f>IFERROR(VLOOKUP(Orders!$B2978,Returns!$B:$C,2,0),"No")</f>
        <v>No</v>
      </c>
      <c r="X2978" s="3" t="str">
        <f>IFERROR((INDEX(Returns!$C$2:$C$801, MATCH(B2978, Returns!$B$2:$B$801, 0))), "No")</f>
        <v>No</v>
      </c>
    </row>
    <row r="2979" spans="1:24">
      <c r="A2979" s="1">
        <v>2978</v>
      </c>
      <c r="B2979" t="s">
        <v>7612</v>
      </c>
      <c r="C2979" s="2">
        <v>43741</v>
      </c>
      <c r="D2979" s="2">
        <v>43746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  <c r="V2979" s="3" t="str">
        <f>IF(M2979=People!$B$2, People!$A$2, IF(M2979=People!$B$3, People!$A$3, IF(M2979=People!$B$4, People!$A$4, IF(M2979=People!$B$5, People!$A$5, 0))))</f>
        <v>Chuck Magee</v>
      </c>
      <c r="W2979" s="3" t="str">
        <f>IFERROR(VLOOKUP(Orders!$B2979,Returns!$B:$C,2,0),"No")</f>
        <v>No</v>
      </c>
      <c r="X2979" s="3" t="str">
        <f>IFERROR((INDEX(Returns!$C$2:$C$801, MATCH(B2979, Returns!$B$2:$B$801, 0))), "No")</f>
        <v>No</v>
      </c>
    </row>
    <row r="2980" spans="1:24">
      <c r="A2980" s="1">
        <v>2979</v>
      </c>
      <c r="B2980" t="s">
        <v>7613</v>
      </c>
      <c r="C2980" s="2">
        <v>42382</v>
      </c>
      <c r="D2980" s="2">
        <v>42385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  <c r="V2980" s="3" t="str">
        <f>IF(M2980=People!$B$2, People!$A$2, IF(M2980=People!$B$3, People!$A$3, IF(M2980=People!$B$4, People!$A$4, IF(M2980=People!$B$5, People!$A$5, 0))))</f>
        <v>Cassandra Brandow</v>
      </c>
      <c r="W2980" s="3" t="str">
        <f>IFERROR(VLOOKUP(Orders!$B2980,Returns!$B:$C,2,0),"No")</f>
        <v>No</v>
      </c>
      <c r="X2980" s="3" t="str">
        <f>IFERROR((INDEX(Returns!$C$2:$C$801, MATCH(B2980, Returns!$B$2:$B$801, 0))), "No")</f>
        <v>No</v>
      </c>
    </row>
    <row r="2981" spans="1:24">
      <c r="A2981" s="1">
        <v>2980</v>
      </c>
      <c r="B2981" t="s">
        <v>7614</v>
      </c>
      <c r="C2981" s="2">
        <v>42898</v>
      </c>
      <c r="D2981" s="2">
        <v>42903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  <c r="V2981" s="3" t="str">
        <f>IF(M2981=People!$B$2, People!$A$2, IF(M2981=People!$B$3, People!$A$3, IF(M2981=People!$B$4, People!$A$4, IF(M2981=People!$B$5, People!$A$5, 0))))</f>
        <v>Chuck Magee</v>
      </c>
      <c r="W2981" s="3" t="str">
        <f>IFERROR(VLOOKUP(Orders!$B2981,Returns!$B:$C,2,0),"No")</f>
        <v>No</v>
      </c>
      <c r="X2981" s="3" t="str">
        <f>IFERROR((INDEX(Returns!$C$2:$C$801, MATCH(B2981, Returns!$B$2:$B$801, 0))), "No")</f>
        <v>No</v>
      </c>
    </row>
    <row r="2982" spans="1:24">
      <c r="A2982" s="1">
        <v>2981</v>
      </c>
      <c r="B2982" t="s">
        <v>7614</v>
      </c>
      <c r="C2982" s="2">
        <v>42898</v>
      </c>
      <c r="D2982" s="2">
        <v>42903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  <c r="V2982" s="3" t="str">
        <f>IF(M2982=People!$B$2, People!$A$2, IF(M2982=People!$B$3, People!$A$3, IF(M2982=People!$B$4, People!$A$4, IF(M2982=People!$B$5, People!$A$5, 0))))</f>
        <v>Chuck Magee</v>
      </c>
      <c r="W2982" s="3" t="str">
        <f>IFERROR(VLOOKUP(Orders!$B2982,Returns!$B:$C,2,0),"No")</f>
        <v>No</v>
      </c>
      <c r="X2982" s="3" t="str">
        <f>IFERROR((INDEX(Returns!$C$2:$C$801, MATCH(B2982, Returns!$B$2:$B$801, 0))), "No")</f>
        <v>No</v>
      </c>
    </row>
    <row r="2983" spans="1:24">
      <c r="A2983" s="1">
        <v>2982</v>
      </c>
      <c r="B2983" t="s">
        <v>7615</v>
      </c>
      <c r="C2983" s="2">
        <v>42563</v>
      </c>
      <c r="D2983" s="2">
        <v>42569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  <c r="V2983" s="3" t="str">
        <f>IF(M2983=People!$B$2, People!$A$2, IF(M2983=People!$B$3, People!$A$3, IF(M2983=People!$B$4, People!$A$4, IF(M2983=People!$B$5, People!$A$5, 0))))</f>
        <v>Anna Andreadi</v>
      </c>
      <c r="W2983" s="3" t="str">
        <f>IFERROR(VLOOKUP(Orders!$B2983,Returns!$B:$C,2,0),"No")</f>
        <v>No</v>
      </c>
      <c r="X2983" s="3" t="str">
        <f>IFERROR((INDEX(Returns!$C$2:$C$801, MATCH(B2983, Returns!$B$2:$B$801, 0))), "No")</f>
        <v>No</v>
      </c>
    </row>
    <row r="2984" spans="1:24">
      <c r="A2984" s="1">
        <v>2983</v>
      </c>
      <c r="B2984" t="s">
        <v>7615</v>
      </c>
      <c r="C2984" s="2">
        <v>42563</v>
      </c>
      <c r="D2984" s="2">
        <v>42569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  <c r="V2984" s="3" t="str">
        <f>IF(M2984=People!$B$2, People!$A$2, IF(M2984=People!$B$3, People!$A$3, IF(M2984=People!$B$4, People!$A$4, IF(M2984=People!$B$5, People!$A$5, 0))))</f>
        <v>Anna Andreadi</v>
      </c>
      <c r="W2984" s="3" t="str">
        <f>IFERROR(VLOOKUP(Orders!$B2984,Returns!$B:$C,2,0),"No")</f>
        <v>No</v>
      </c>
      <c r="X2984" s="3" t="str">
        <f>IFERROR((INDEX(Returns!$C$2:$C$801, MATCH(B2984, Returns!$B$2:$B$801, 0))), "No")</f>
        <v>No</v>
      </c>
    </row>
    <row r="2985" spans="1:24">
      <c r="A2985" s="1">
        <v>2984</v>
      </c>
      <c r="B2985" t="s">
        <v>7616</v>
      </c>
      <c r="C2985" s="2">
        <v>42710</v>
      </c>
      <c r="D2985" s="2">
        <v>42715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  <c r="V2985" s="3" t="str">
        <f>IF(M2985=People!$B$2, People!$A$2, IF(M2985=People!$B$3, People!$A$3, IF(M2985=People!$B$4, People!$A$4, IF(M2985=People!$B$5, People!$A$5, 0))))</f>
        <v>Anna Andreadi</v>
      </c>
      <c r="W2985" s="3" t="str">
        <f>IFERROR(VLOOKUP(Orders!$B2985,Returns!$B:$C,2,0),"No")</f>
        <v>No</v>
      </c>
      <c r="X2985" s="3" t="str">
        <f>IFERROR((INDEX(Returns!$C$2:$C$801, MATCH(B2985, Returns!$B$2:$B$801, 0))), "No")</f>
        <v>No</v>
      </c>
    </row>
    <row r="2986" spans="1:24">
      <c r="A2986" s="1">
        <v>2985</v>
      </c>
      <c r="B2986" t="s">
        <v>7616</v>
      </c>
      <c r="C2986" s="2">
        <v>42710</v>
      </c>
      <c r="D2986" s="2">
        <v>42715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  <c r="V2986" s="3" t="str">
        <f>IF(M2986=People!$B$2, People!$A$2, IF(M2986=People!$B$3, People!$A$3, IF(M2986=People!$B$4, People!$A$4, IF(M2986=People!$B$5, People!$A$5, 0))))</f>
        <v>Anna Andreadi</v>
      </c>
      <c r="W2986" s="3" t="str">
        <f>IFERROR(VLOOKUP(Orders!$B2986,Returns!$B:$C,2,0),"No")</f>
        <v>No</v>
      </c>
      <c r="X2986" s="3" t="str">
        <f>IFERROR((INDEX(Returns!$C$2:$C$801, MATCH(B2986, Returns!$B$2:$B$801, 0))), "No")</f>
        <v>No</v>
      </c>
    </row>
    <row r="2987" spans="1:24">
      <c r="A2987" s="1">
        <v>2986</v>
      </c>
      <c r="B2987" t="s">
        <v>6069</v>
      </c>
      <c r="C2987" s="2">
        <v>43245</v>
      </c>
      <c r="D2987" s="2">
        <v>43250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  <c r="V2987" s="3" t="str">
        <f>IF(M2987=People!$B$2, People!$A$2, IF(M2987=People!$B$3, People!$A$3, IF(M2987=People!$B$4, People!$A$4, IF(M2987=People!$B$5, People!$A$5, 0))))</f>
        <v>Cassandra Brandow</v>
      </c>
      <c r="W2987" s="3" t="str">
        <f>IFERROR(VLOOKUP(Orders!$B2987,Returns!$B:$C,2,0),"No")</f>
        <v>Yes</v>
      </c>
      <c r="X2987" s="3" t="str">
        <f>IFERROR((INDEX(Returns!$C$2:$C$801, MATCH(B2987, Returns!$B$2:$B$801, 0))), "No")</f>
        <v>Yes</v>
      </c>
    </row>
    <row r="2988" spans="1:24">
      <c r="A2988" s="1">
        <v>2987</v>
      </c>
      <c r="B2988" t="s">
        <v>6069</v>
      </c>
      <c r="C2988" s="2">
        <v>43245</v>
      </c>
      <c r="D2988" s="2">
        <v>43250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  <c r="V2988" s="3" t="str">
        <f>IF(M2988=People!$B$2, People!$A$2, IF(M2988=People!$B$3, People!$A$3, IF(M2988=People!$B$4, People!$A$4, IF(M2988=People!$B$5, People!$A$5, 0))))</f>
        <v>Cassandra Brandow</v>
      </c>
      <c r="W2988" s="3" t="str">
        <f>IFERROR(VLOOKUP(Orders!$B2988,Returns!$B:$C,2,0),"No")</f>
        <v>Yes</v>
      </c>
      <c r="X2988" s="3" t="str">
        <f>IFERROR((INDEX(Returns!$C$2:$C$801, MATCH(B2988, Returns!$B$2:$B$801, 0))), "No")</f>
        <v>Yes</v>
      </c>
    </row>
    <row r="2989" spans="1:24">
      <c r="A2989" s="1">
        <v>2988</v>
      </c>
      <c r="B2989" t="s">
        <v>6069</v>
      </c>
      <c r="C2989" s="2">
        <v>43245</v>
      </c>
      <c r="D2989" s="2">
        <v>43250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  <c r="V2989" s="3" t="str">
        <f>IF(M2989=People!$B$2, People!$A$2, IF(M2989=People!$B$3, People!$A$3, IF(M2989=People!$B$4, People!$A$4, IF(M2989=People!$B$5, People!$A$5, 0))))</f>
        <v>Cassandra Brandow</v>
      </c>
      <c r="W2989" s="3" t="str">
        <f>IFERROR(VLOOKUP(Orders!$B2989,Returns!$B:$C,2,0),"No")</f>
        <v>Yes</v>
      </c>
      <c r="X2989" s="3" t="str">
        <f>IFERROR((INDEX(Returns!$C$2:$C$801, MATCH(B2989, Returns!$B$2:$B$801, 0))), "No")</f>
        <v>Yes</v>
      </c>
    </row>
    <row r="2990" spans="1:24">
      <c r="A2990" s="1">
        <v>2989</v>
      </c>
      <c r="B2990" t="s">
        <v>7617</v>
      </c>
      <c r="C2990" s="2">
        <v>43152</v>
      </c>
      <c r="D2990" s="2">
        <v>43157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  <c r="V2990" s="3" t="str">
        <f>IF(M2990=People!$B$2, People!$A$2, IF(M2990=People!$B$3, People!$A$3, IF(M2990=People!$B$4, People!$A$4, IF(M2990=People!$B$5, People!$A$5, 0))))</f>
        <v>Anna Andreadi</v>
      </c>
      <c r="W2990" s="3" t="str">
        <f>IFERROR(VLOOKUP(Orders!$B2990,Returns!$B:$C,2,0),"No")</f>
        <v>No</v>
      </c>
      <c r="X2990" s="3" t="str">
        <f>IFERROR((INDEX(Returns!$C$2:$C$801, MATCH(B2990, Returns!$B$2:$B$801, 0))), "No")</f>
        <v>No</v>
      </c>
    </row>
    <row r="2991" spans="1:24">
      <c r="A2991" s="1">
        <v>2990</v>
      </c>
      <c r="B2991" t="s">
        <v>7617</v>
      </c>
      <c r="C2991" s="2">
        <v>43152</v>
      </c>
      <c r="D2991" s="2">
        <v>43157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  <c r="V2991" s="3" t="str">
        <f>IF(M2991=People!$B$2, People!$A$2, IF(M2991=People!$B$3, People!$A$3, IF(M2991=People!$B$4, People!$A$4, IF(M2991=People!$B$5, People!$A$5, 0))))</f>
        <v>Anna Andreadi</v>
      </c>
      <c r="W2991" s="3" t="str">
        <f>IFERROR(VLOOKUP(Orders!$B2991,Returns!$B:$C,2,0),"No")</f>
        <v>No</v>
      </c>
      <c r="X2991" s="3" t="str">
        <f>IFERROR((INDEX(Returns!$C$2:$C$801, MATCH(B2991, Returns!$B$2:$B$801, 0))), "No")</f>
        <v>No</v>
      </c>
    </row>
    <row r="2992" spans="1:24">
      <c r="A2992" s="1">
        <v>2991</v>
      </c>
      <c r="B2992" t="s">
        <v>7617</v>
      </c>
      <c r="C2992" s="2">
        <v>43152</v>
      </c>
      <c r="D2992" s="2">
        <v>43157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  <c r="V2992" s="3" t="str">
        <f>IF(M2992=People!$B$2, People!$A$2, IF(M2992=People!$B$3, People!$A$3, IF(M2992=People!$B$4, People!$A$4, IF(M2992=People!$B$5, People!$A$5, 0))))</f>
        <v>Anna Andreadi</v>
      </c>
      <c r="W2992" s="3" t="str">
        <f>IFERROR(VLOOKUP(Orders!$B2992,Returns!$B:$C,2,0),"No")</f>
        <v>No</v>
      </c>
      <c r="X2992" s="3" t="str">
        <f>IFERROR((INDEX(Returns!$C$2:$C$801, MATCH(B2992, Returns!$B$2:$B$801, 0))), "No")</f>
        <v>No</v>
      </c>
    </row>
    <row r="2993" spans="1:24">
      <c r="A2993" s="1">
        <v>2992</v>
      </c>
      <c r="B2993" t="s">
        <v>7617</v>
      </c>
      <c r="C2993" s="2">
        <v>43152</v>
      </c>
      <c r="D2993" s="2">
        <v>43157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  <c r="V2993" s="3" t="str">
        <f>IF(M2993=People!$B$2, People!$A$2, IF(M2993=People!$B$3, People!$A$3, IF(M2993=People!$B$4, People!$A$4, IF(M2993=People!$B$5, People!$A$5, 0))))</f>
        <v>Anna Andreadi</v>
      </c>
      <c r="W2993" s="3" t="str">
        <f>IFERROR(VLOOKUP(Orders!$B2993,Returns!$B:$C,2,0),"No")</f>
        <v>No</v>
      </c>
      <c r="X2993" s="3" t="str">
        <f>IFERROR((INDEX(Returns!$C$2:$C$801, MATCH(B2993, Returns!$B$2:$B$801, 0))), "No")</f>
        <v>No</v>
      </c>
    </row>
    <row r="2994" spans="1:24">
      <c r="A2994" s="1">
        <v>2993</v>
      </c>
      <c r="B2994" t="s">
        <v>7618</v>
      </c>
      <c r="C2994" s="2">
        <v>43375</v>
      </c>
      <c r="D2994" s="2">
        <v>43379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  <c r="V2994" s="3" t="str">
        <f>IF(M2994=People!$B$2, People!$A$2, IF(M2994=People!$B$3, People!$A$3, IF(M2994=People!$B$4, People!$A$4, IF(M2994=People!$B$5, People!$A$5, 0))))</f>
        <v>Chuck Magee</v>
      </c>
      <c r="W2994" s="3" t="str">
        <f>IFERROR(VLOOKUP(Orders!$B2994,Returns!$B:$C,2,0),"No")</f>
        <v>No</v>
      </c>
      <c r="X2994" s="3" t="str">
        <f>IFERROR((INDEX(Returns!$C$2:$C$801, MATCH(B2994, Returns!$B$2:$B$801, 0))), "No")</f>
        <v>No</v>
      </c>
    </row>
    <row r="2995" spans="1:24">
      <c r="A2995" s="1">
        <v>2994</v>
      </c>
      <c r="B2995" t="s">
        <v>7619</v>
      </c>
      <c r="C2995" s="2">
        <v>43535</v>
      </c>
      <c r="D2995" s="2">
        <v>43541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  <c r="V2995" s="3" t="str">
        <f>IF(M2995=People!$B$2, People!$A$2, IF(M2995=People!$B$3, People!$A$3, IF(M2995=People!$B$4, People!$A$4, IF(M2995=People!$B$5, People!$A$5, 0))))</f>
        <v>Kelly Williams</v>
      </c>
      <c r="W2995" s="3" t="str">
        <f>IFERROR(VLOOKUP(Orders!$B2995,Returns!$B:$C,2,0),"No")</f>
        <v>No</v>
      </c>
      <c r="X2995" s="3" t="str">
        <f>IFERROR((INDEX(Returns!$C$2:$C$801, MATCH(B2995, Returns!$B$2:$B$801, 0))), "No")</f>
        <v>No</v>
      </c>
    </row>
    <row r="2996" spans="1:24">
      <c r="A2996" s="1">
        <v>2995</v>
      </c>
      <c r="B2996" t="s">
        <v>7620</v>
      </c>
      <c r="C2996" s="2">
        <v>43352</v>
      </c>
      <c r="D2996" s="2">
        <v>43356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  <c r="V2996" s="3" t="str">
        <f>IF(M2996=People!$B$2, People!$A$2, IF(M2996=People!$B$3, People!$A$3, IF(M2996=People!$B$4, People!$A$4, IF(M2996=People!$B$5, People!$A$5, 0))))</f>
        <v>Anna Andreadi</v>
      </c>
      <c r="W2996" s="3" t="str">
        <f>IFERROR(VLOOKUP(Orders!$B2996,Returns!$B:$C,2,0),"No")</f>
        <v>No</v>
      </c>
      <c r="X2996" s="3" t="str">
        <f>IFERROR((INDEX(Returns!$C$2:$C$801, MATCH(B2996, Returns!$B$2:$B$801, 0))), "No")</f>
        <v>No</v>
      </c>
    </row>
    <row r="2997" spans="1:24">
      <c r="A2997" s="1">
        <v>2996</v>
      </c>
      <c r="B2997" t="s">
        <v>7621</v>
      </c>
      <c r="C2997" s="2">
        <v>42565</v>
      </c>
      <c r="D2997" s="2">
        <v>42572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  <c r="V2997" s="3" t="str">
        <f>IF(M2997=People!$B$2, People!$A$2, IF(M2997=People!$B$3, People!$A$3, IF(M2997=People!$B$4, People!$A$4, IF(M2997=People!$B$5, People!$A$5, 0))))</f>
        <v>Anna Andreadi</v>
      </c>
      <c r="W2997" s="3" t="str">
        <f>IFERROR(VLOOKUP(Orders!$B2997,Returns!$B:$C,2,0),"No")</f>
        <v>No</v>
      </c>
      <c r="X2997" s="3" t="str">
        <f>IFERROR((INDEX(Returns!$C$2:$C$801, MATCH(B2997, Returns!$B$2:$B$801, 0))), "No")</f>
        <v>No</v>
      </c>
    </row>
    <row r="2998" spans="1:24">
      <c r="A2998" s="1">
        <v>2997</v>
      </c>
      <c r="B2998" t="s">
        <v>7622</v>
      </c>
      <c r="C2998" s="2">
        <v>42542</v>
      </c>
      <c r="D2998" s="2">
        <v>42546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3" t="str">
        <f>IF(M2998=People!$B$2, People!$A$2, IF(M2998=People!$B$3, People!$A$3, IF(M2998=People!$B$4, People!$A$4, IF(M2998=People!$B$5, People!$A$5, 0))))</f>
        <v>Chuck Magee</v>
      </c>
      <c r="W2998" s="3" t="str">
        <f>IFERROR(VLOOKUP(Orders!$B2998,Returns!$B:$C,2,0),"No")</f>
        <v>No</v>
      </c>
      <c r="X2998" s="3" t="str">
        <f>IFERROR((INDEX(Returns!$C$2:$C$801, MATCH(B2998, Returns!$B$2:$B$801, 0))), "No")</f>
        <v>No</v>
      </c>
    </row>
    <row r="2999" spans="1:24">
      <c r="A2999" s="1">
        <v>2998</v>
      </c>
      <c r="B2999" t="s">
        <v>7622</v>
      </c>
      <c r="C2999" s="2">
        <v>42542</v>
      </c>
      <c r="D2999" s="2">
        <v>42546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  <c r="V2999" s="3" t="str">
        <f>IF(M2999=People!$B$2, People!$A$2, IF(M2999=People!$B$3, People!$A$3, IF(M2999=People!$B$4, People!$A$4, IF(M2999=People!$B$5, People!$A$5, 0))))</f>
        <v>Chuck Magee</v>
      </c>
      <c r="W2999" s="3" t="str">
        <f>IFERROR(VLOOKUP(Orders!$B2999,Returns!$B:$C,2,0),"No")</f>
        <v>No</v>
      </c>
      <c r="X2999" s="3" t="str">
        <f>IFERROR((INDEX(Returns!$C$2:$C$801, MATCH(B2999, Returns!$B$2:$B$801, 0))), "No")</f>
        <v>No</v>
      </c>
    </row>
    <row r="3000" spans="1:24">
      <c r="A3000" s="1">
        <v>2999</v>
      </c>
      <c r="B3000" t="s">
        <v>7622</v>
      </c>
      <c r="C3000" s="2">
        <v>42542</v>
      </c>
      <c r="D3000" s="2">
        <v>42546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  <c r="V3000" s="3" t="str">
        <f>IF(M3000=People!$B$2, People!$A$2, IF(M3000=People!$B$3, People!$A$3, IF(M3000=People!$B$4, People!$A$4, IF(M3000=People!$B$5, People!$A$5, 0))))</f>
        <v>Chuck Magee</v>
      </c>
      <c r="W3000" s="3" t="str">
        <f>IFERROR(VLOOKUP(Orders!$B3000,Returns!$B:$C,2,0),"No")</f>
        <v>No</v>
      </c>
      <c r="X3000" s="3" t="str">
        <f>IFERROR((INDEX(Returns!$C$2:$C$801, MATCH(B3000, Returns!$B$2:$B$801, 0))), "No")</f>
        <v>No</v>
      </c>
    </row>
    <row r="3001" spans="1:24">
      <c r="A3001" s="1">
        <v>3000</v>
      </c>
      <c r="B3001" t="s">
        <v>7622</v>
      </c>
      <c r="C3001" s="2">
        <v>42542</v>
      </c>
      <c r="D3001" s="2">
        <v>42546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  <c r="V3001" s="3" t="str">
        <f>IF(M3001=People!$B$2, People!$A$2, IF(M3001=People!$B$3, People!$A$3, IF(M3001=People!$B$4, People!$A$4, IF(M3001=People!$B$5, People!$A$5, 0))))</f>
        <v>Chuck Magee</v>
      </c>
      <c r="W3001" s="3" t="str">
        <f>IFERROR(VLOOKUP(Orders!$B3001,Returns!$B:$C,2,0),"No")</f>
        <v>No</v>
      </c>
      <c r="X3001" s="3" t="str">
        <f>IFERROR((INDEX(Returns!$C$2:$C$801, MATCH(B3001, Returns!$B$2:$B$801, 0))), "No")</f>
        <v>No</v>
      </c>
    </row>
    <row r="3002" spans="1:24">
      <c r="A3002" s="1">
        <v>3001</v>
      </c>
      <c r="B3002" t="s">
        <v>7622</v>
      </c>
      <c r="C3002" s="2">
        <v>42542</v>
      </c>
      <c r="D3002" s="2">
        <v>42546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  <c r="V3002" s="3" t="str">
        <f>IF(M3002=People!$B$2, People!$A$2, IF(M3002=People!$B$3, People!$A$3, IF(M3002=People!$B$4, People!$A$4, IF(M3002=People!$B$5, People!$A$5, 0))))</f>
        <v>Chuck Magee</v>
      </c>
      <c r="W3002" s="3" t="str">
        <f>IFERROR(VLOOKUP(Orders!$B3002,Returns!$B:$C,2,0),"No")</f>
        <v>No</v>
      </c>
      <c r="X3002" s="3" t="str">
        <f>IFERROR((INDEX(Returns!$C$2:$C$801, MATCH(B3002, Returns!$B$2:$B$801, 0))), "No")</f>
        <v>No</v>
      </c>
    </row>
    <row r="3003" spans="1:24">
      <c r="A3003" s="1">
        <v>3002</v>
      </c>
      <c r="B3003" t="s">
        <v>7622</v>
      </c>
      <c r="C3003" s="2">
        <v>42542</v>
      </c>
      <c r="D3003" s="2">
        <v>42546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  <c r="V3003" s="3" t="str">
        <f>IF(M3003=People!$B$2, People!$A$2, IF(M3003=People!$B$3, People!$A$3, IF(M3003=People!$B$4, People!$A$4, IF(M3003=People!$B$5, People!$A$5, 0))))</f>
        <v>Chuck Magee</v>
      </c>
      <c r="W3003" s="3" t="str">
        <f>IFERROR(VLOOKUP(Orders!$B3003,Returns!$B:$C,2,0),"No")</f>
        <v>No</v>
      </c>
      <c r="X3003" s="3" t="str">
        <f>IFERROR((INDEX(Returns!$C$2:$C$801, MATCH(B3003, Returns!$B$2:$B$801, 0))), "No")</f>
        <v>No</v>
      </c>
    </row>
    <row r="3004" spans="1:24">
      <c r="A3004" s="1">
        <v>3003</v>
      </c>
      <c r="B3004" t="s">
        <v>7623</v>
      </c>
      <c r="C3004" s="2">
        <v>42921</v>
      </c>
      <c r="D3004" s="2">
        <v>42926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  <c r="V3004" s="3" t="str">
        <f>IF(M3004=People!$B$2, People!$A$2, IF(M3004=People!$B$3, People!$A$3, IF(M3004=People!$B$4, People!$A$4, IF(M3004=People!$B$5, People!$A$5, 0))))</f>
        <v>Kelly Williams</v>
      </c>
      <c r="W3004" s="3" t="str">
        <f>IFERROR(VLOOKUP(Orders!$B3004,Returns!$B:$C,2,0),"No")</f>
        <v>No</v>
      </c>
      <c r="X3004" s="3" t="str">
        <f>IFERROR((INDEX(Returns!$C$2:$C$801, MATCH(B3004, Returns!$B$2:$B$801, 0))), "No")</f>
        <v>No</v>
      </c>
    </row>
    <row r="3005" spans="1:24">
      <c r="A3005" s="1">
        <v>3004</v>
      </c>
      <c r="B3005" t="s">
        <v>7624</v>
      </c>
      <c r="C3005" s="2">
        <v>43815</v>
      </c>
      <c r="D3005" s="2">
        <v>43822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  <c r="V3005" s="3" t="str">
        <f>IF(M3005=People!$B$2, People!$A$2, IF(M3005=People!$B$3, People!$A$3, IF(M3005=People!$B$4, People!$A$4, IF(M3005=People!$B$5, People!$A$5, 0))))</f>
        <v>Chuck Magee</v>
      </c>
      <c r="W3005" s="3" t="str">
        <f>IFERROR(VLOOKUP(Orders!$B3005,Returns!$B:$C,2,0),"No")</f>
        <v>No</v>
      </c>
      <c r="X3005" s="3" t="str">
        <f>IFERROR((INDEX(Returns!$C$2:$C$801, MATCH(B3005, Returns!$B$2:$B$801, 0))), "No")</f>
        <v>No</v>
      </c>
    </row>
    <row r="3006" spans="1:24">
      <c r="A3006" s="1">
        <v>3005</v>
      </c>
      <c r="B3006" t="s">
        <v>7625</v>
      </c>
      <c r="C3006" s="2">
        <v>43351</v>
      </c>
      <c r="D3006" s="2">
        <v>43353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  <c r="V3006" s="3" t="str">
        <f>IF(M3006=People!$B$2, People!$A$2, IF(M3006=People!$B$3, People!$A$3, IF(M3006=People!$B$4, People!$A$4, IF(M3006=People!$B$5, People!$A$5, 0))))</f>
        <v>Chuck Magee</v>
      </c>
      <c r="W3006" s="3" t="str">
        <f>IFERROR(VLOOKUP(Orders!$B3006,Returns!$B:$C,2,0),"No")</f>
        <v>No</v>
      </c>
      <c r="X3006" s="3" t="str">
        <f>IFERROR((INDEX(Returns!$C$2:$C$801, MATCH(B3006, Returns!$B$2:$B$801, 0))), "No")</f>
        <v>No</v>
      </c>
    </row>
    <row r="3007" spans="1:24">
      <c r="A3007" s="1">
        <v>3006</v>
      </c>
      <c r="B3007" t="s">
        <v>7626</v>
      </c>
      <c r="C3007" s="2">
        <v>42507</v>
      </c>
      <c r="D3007" s="2">
        <v>42511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  <c r="V3007" s="3" t="str">
        <f>IF(M3007=People!$B$2, People!$A$2, IF(M3007=People!$B$3, People!$A$3, IF(M3007=People!$B$4, People!$A$4, IF(M3007=People!$B$5, People!$A$5, 0))))</f>
        <v>Kelly Williams</v>
      </c>
      <c r="W3007" s="3" t="str">
        <f>IFERROR(VLOOKUP(Orders!$B3007,Returns!$B:$C,2,0),"No")</f>
        <v>No</v>
      </c>
      <c r="X3007" s="3" t="str">
        <f>IFERROR((INDEX(Returns!$C$2:$C$801, MATCH(B3007, Returns!$B$2:$B$801, 0))), "No")</f>
        <v>No</v>
      </c>
    </row>
    <row r="3008" spans="1:24">
      <c r="A3008" s="1">
        <v>3007</v>
      </c>
      <c r="B3008" t="s">
        <v>7627</v>
      </c>
      <c r="C3008" s="2">
        <v>43751</v>
      </c>
      <c r="D3008" s="2">
        <v>43753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  <c r="V3008" s="3" t="str">
        <f>IF(M3008=People!$B$2, People!$A$2, IF(M3008=People!$B$3, People!$A$3, IF(M3008=People!$B$4, People!$A$4, IF(M3008=People!$B$5, People!$A$5, 0))))</f>
        <v>Chuck Magee</v>
      </c>
      <c r="W3008" s="3" t="str">
        <f>IFERROR(VLOOKUP(Orders!$B3008,Returns!$B:$C,2,0),"No")</f>
        <v>No</v>
      </c>
      <c r="X3008" s="3" t="str">
        <f>IFERROR((INDEX(Returns!$C$2:$C$801, MATCH(B3008, Returns!$B$2:$B$801, 0))), "No")</f>
        <v>No</v>
      </c>
    </row>
    <row r="3009" spans="1:24">
      <c r="A3009" s="1">
        <v>3008</v>
      </c>
      <c r="B3009" t="s">
        <v>7628</v>
      </c>
      <c r="C3009" s="2">
        <v>42667</v>
      </c>
      <c r="D3009" s="2">
        <v>42672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  <c r="V3009" s="3" t="str">
        <f>IF(M3009=People!$B$2, People!$A$2, IF(M3009=People!$B$3, People!$A$3, IF(M3009=People!$B$4, People!$A$4, IF(M3009=People!$B$5, People!$A$5, 0))))</f>
        <v>Anna Andreadi</v>
      </c>
      <c r="W3009" s="3" t="str">
        <f>IFERROR(VLOOKUP(Orders!$B3009,Returns!$B:$C,2,0),"No")</f>
        <v>No</v>
      </c>
      <c r="X3009" s="3" t="str">
        <f>IFERROR((INDEX(Returns!$C$2:$C$801, MATCH(B3009, Returns!$B$2:$B$801, 0))), "No")</f>
        <v>No</v>
      </c>
    </row>
    <row r="3010" spans="1:24">
      <c r="A3010" s="1">
        <v>3009</v>
      </c>
      <c r="B3010" t="s">
        <v>7629</v>
      </c>
      <c r="C3010" s="2">
        <v>43439</v>
      </c>
      <c r="D3010" s="2">
        <v>43440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  <c r="V3010" s="3" t="str">
        <f>IF(M3010=People!$B$2, People!$A$2, IF(M3010=People!$B$3, People!$A$3, IF(M3010=People!$B$4, People!$A$4, IF(M3010=People!$B$5, People!$A$5, 0))))</f>
        <v>Cassandra Brandow</v>
      </c>
      <c r="W3010" s="3" t="str">
        <f>IFERROR(VLOOKUP(Orders!$B3010,Returns!$B:$C,2,0),"No")</f>
        <v>No</v>
      </c>
      <c r="X3010" s="3" t="str">
        <f>IFERROR((INDEX(Returns!$C$2:$C$801, MATCH(B3010, Returns!$B$2:$B$801, 0))), "No")</f>
        <v>No</v>
      </c>
    </row>
    <row r="3011" spans="1:24">
      <c r="A3011" s="1">
        <v>3010</v>
      </c>
      <c r="B3011" t="s">
        <v>7630</v>
      </c>
      <c r="C3011" s="2">
        <v>43306</v>
      </c>
      <c r="D3011" s="2">
        <v>43310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  <c r="V3011" s="3" t="str">
        <f>IF(M3011=People!$B$2, People!$A$2, IF(M3011=People!$B$3, People!$A$3, IF(M3011=People!$B$4, People!$A$4, IF(M3011=People!$B$5, People!$A$5, 0))))</f>
        <v>Chuck Magee</v>
      </c>
      <c r="W3011" s="3" t="str">
        <f>IFERROR(VLOOKUP(Orders!$B3011,Returns!$B:$C,2,0),"No")</f>
        <v>No</v>
      </c>
      <c r="X3011" s="3" t="str">
        <f>IFERROR((INDEX(Returns!$C$2:$C$801, MATCH(B3011, Returns!$B$2:$B$801, 0))), "No")</f>
        <v>No</v>
      </c>
    </row>
    <row r="3012" spans="1:24">
      <c r="A3012" s="1">
        <v>3011</v>
      </c>
      <c r="B3012" t="s">
        <v>7631</v>
      </c>
      <c r="C3012" s="2">
        <v>43572</v>
      </c>
      <c r="D3012" s="2">
        <v>43578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  <c r="V3012" s="3" t="str">
        <f>IF(M3012=People!$B$2, People!$A$2, IF(M3012=People!$B$3, People!$A$3, IF(M3012=People!$B$4, People!$A$4, IF(M3012=People!$B$5, People!$A$5, 0))))</f>
        <v>Anna Andreadi</v>
      </c>
      <c r="W3012" s="3" t="str">
        <f>IFERROR(VLOOKUP(Orders!$B3012,Returns!$B:$C,2,0),"No")</f>
        <v>No</v>
      </c>
      <c r="X3012" s="3" t="str">
        <f>IFERROR((INDEX(Returns!$C$2:$C$801, MATCH(B3012, Returns!$B$2:$B$801, 0))), "No")</f>
        <v>No</v>
      </c>
    </row>
    <row r="3013" spans="1:24">
      <c r="A3013" s="1">
        <v>3012</v>
      </c>
      <c r="B3013" t="s">
        <v>7631</v>
      </c>
      <c r="C3013" s="2">
        <v>43572</v>
      </c>
      <c r="D3013" s="2">
        <v>43578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  <c r="V3013" s="3" t="str">
        <f>IF(M3013=People!$B$2, People!$A$2, IF(M3013=People!$B$3, People!$A$3, IF(M3013=People!$B$4, People!$A$4, IF(M3013=People!$B$5, People!$A$5, 0))))</f>
        <v>Anna Andreadi</v>
      </c>
      <c r="W3013" s="3" t="str">
        <f>IFERROR(VLOOKUP(Orders!$B3013,Returns!$B:$C,2,0),"No")</f>
        <v>No</v>
      </c>
      <c r="X3013" s="3" t="str">
        <f>IFERROR((INDEX(Returns!$C$2:$C$801, MATCH(B3013, Returns!$B$2:$B$801, 0))), "No")</f>
        <v>No</v>
      </c>
    </row>
    <row r="3014" spans="1:24">
      <c r="A3014" s="1">
        <v>3013</v>
      </c>
      <c r="B3014" t="s">
        <v>7631</v>
      </c>
      <c r="C3014" s="2">
        <v>43572</v>
      </c>
      <c r="D3014" s="2">
        <v>43578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  <c r="V3014" s="3" t="str">
        <f>IF(M3014=People!$B$2, People!$A$2, IF(M3014=People!$B$3, People!$A$3, IF(M3014=People!$B$4, People!$A$4, IF(M3014=People!$B$5, People!$A$5, 0))))</f>
        <v>Anna Andreadi</v>
      </c>
      <c r="W3014" s="3" t="str">
        <f>IFERROR(VLOOKUP(Orders!$B3014,Returns!$B:$C,2,0),"No")</f>
        <v>No</v>
      </c>
      <c r="X3014" s="3" t="str">
        <f>IFERROR((INDEX(Returns!$C$2:$C$801, MATCH(B3014, Returns!$B$2:$B$801, 0))), "No")</f>
        <v>No</v>
      </c>
    </row>
    <row r="3015" spans="1:24">
      <c r="A3015" s="1">
        <v>3014</v>
      </c>
      <c r="B3015" t="s">
        <v>7631</v>
      </c>
      <c r="C3015" s="2">
        <v>43572</v>
      </c>
      <c r="D3015" s="2">
        <v>43578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  <c r="V3015" s="3" t="str">
        <f>IF(M3015=People!$B$2, People!$A$2, IF(M3015=People!$B$3, People!$A$3, IF(M3015=People!$B$4, People!$A$4, IF(M3015=People!$B$5, People!$A$5, 0))))</f>
        <v>Anna Andreadi</v>
      </c>
      <c r="W3015" s="3" t="str">
        <f>IFERROR(VLOOKUP(Orders!$B3015,Returns!$B:$C,2,0),"No")</f>
        <v>No</v>
      </c>
      <c r="X3015" s="3" t="str">
        <f>IFERROR((INDEX(Returns!$C$2:$C$801, MATCH(B3015, Returns!$B$2:$B$801, 0))), "No")</f>
        <v>No</v>
      </c>
    </row>
    <row r="3016" spans="1:24">
      <c r="A3016" s="1">
        <v>3015</v>
      </c>
      <c r="B3016" t="s">
        <v>7631</v>
      </c>
      <c r="C3016" s="2">
        <v>43572</v>
      </c>
      <c r="D3016" s="2">
        <v>43578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  <c r="V3016" s="3" t="str">
        <f>IF(M3016=People!$B$2, People!$A$2, IF(M3016=People!$B$3, People!$A$3, IF(M3016=People!$B$4, People!$A$4, IF(M3016=People!$B$5, People!$A$5, 0))))</f>
        <v>Anna Andreadi</v>
      </c>
      <c r="W3016" s="3" t="str">
        <f>IFERROR(VLOOKUP(Orders!$B3016,Returns!$B:$C,2,0),"No")</f>
        <v>No</v>
      </c>
      <c r="X3016" s="3" t="str">
        <f>IFERROR((INDEX(Returns!$C$2:$C$801, MATCH(B3016, Returns!$B$2:$B$801, 0))), "No")</f>
        <v>No</v>
      </c>
    </row>
    <row r="3017" spans="1:24">
      <c r="A3017" s="1">
        <v>3016</v>
      </c>
      <c r="B3017" t="s">
        <v>7632</v>
      </c>
      <c r="C3017" s="2">
        <v>42995</v>
      </c>
      <c r="D3017" s="2">
        <v>42999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  <c r="V3017" s="3" t="str">
        <f>IF(M3017=People!$B$2, People!$A$2, IF(M3017=People!$B$3, People!$A$3, IF(M3017=People!$B$4, People!$A$4, IF(M3017=People!$B$5, People!$A$5, 0))))</f>
        <v>Chuck Magee</v>
      </c>
      <c r="W3017" s="3" t="str">
        <f>IFERROR(VLOOKUP(Orders!$B3017,Returns!$B:$C,2,0),"No")</f>
        <v>No</v>
      </c>
      <c r="X3017" s="3" t="str">
        <f>IFERROR((INDEX(Returns!$C$2:$C$801, MATCH(B3017, Returns!$B$2:$B$801, 0))), "No")</f>
        <v>No</v>
      </c>
    </row>
    <row r="3018" spans="1:24">
      <c r="A3018" s="1">
        <v>3017</v>
      </c>
      <c r="B3018" t="s">
        <v>7633</v>
      </c>
      <c r="C3018" s="2">
        <v>43335</v>
      </c>
      <c r="D3018" s="2">
        <v>43342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  <c r="V3018" s="3" t="str">
        <f>IF(M3018=People!$B$2, People!$A$2, IF(M3018=People!$B$3, People!$A$3, IF(M3018=People!$B$4, People!$A$4, IF(M3018=People!$B$5, People!$A$5, 0))))</f>
        <v>Kelly Williams</v>
      </c>
      <c r="W3018" s="3" t="str">
        <f>IFERROR(VLOOKUP(Orders!$B3018,Returns!$B:$C,2,0),"No")</f>
        <v>No</v>
      </c>
      <c r="X3018" s="3" t="str">
        <f>IFERROR((INDEX(Returns!$C$2:$C$801, MATCH(B3018, Returns!$B$2:$B$801, 0))), "No")</f>
        <v>No</v>
      </c>
    </row>
    <row r="3019" spans="1:24">
      <c r="A3019" s="1">
        <v>3018</v>
      </c>
      <c r="B3019" t="s">
        <v>7633</v>
      </c>
      <c r="C3019" s="2">
        <v>43335</v>
      </c>
      <c r="D3019" s="2">
        <v>43342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  <c r="V3019" s="3" t="str">
        <f>IF(M3019=People!$B$2, People!$A$2, IF(M3019=People!$B$3, People!$A$3, IF(M3019=People!$B$4, People!$A$4, IF(M3019=People!$B$5, People!$A$5, 0))))</f>
        <v>Kelly Williams</v>
      </c>
      <c r="W3019" s="3" t="str">
        <f>IFERROR(VLOOKUP(Orders!$B3019,Returns!$B:$C,2,0),"No")</f>
        <v>No</v>
      </c>
      <c r="X3019" s="3" t="str">
        <f>IFERROR((INDEX(Returns!$C$2:$C$801, MATCH(B3019, Returns!$B$2:$B$801, 0))), "No")</f>
        <v>No</v>
      </c>
    </row>
    <row r="3020" spans="1:24">
      <c r="A3020" s="1">
        <v>3019</v>
      </c>
      <c r="B3020" t="s">
        <v>7633</v>
      </c>
      <c r="C3020" s="2">
        <v>43335</v>
      </c>
      <c r="D3020" s="2">
        <v>43342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  <c r="V3020" s="3" t="str">
        <f>IF(M3020=People!$B$2, People!$A$2, IF(M3020=People!$B$3, People!$A$3, IF(M3020=People!$B$4, People!$A$4, IF(M3020=People!$B$5, People!$A$5, 0))))</f>
        <v>Kelly Williams</v>
      </c>
      <c r="W3020" s="3" t="str">
        <f>IFERROR(VLOOKUP(Orders!$B3020,Returns!$B:$C,2,0),"No")</f>
        <v>No</v>
      </c>
      <c r="X3020" s="3" t="str">
        <f>IFERROR((INDEX(Returns!$C$2:$C$801, MATCH(B3020, Returns!$B$2:$B$801, 0))), "No")</f>
        <v>No</v>
      </c>
    </row>
    <row r="3021" spans="1:24">
      <c r="A3021" s="1">
        <v>3020</v>
      </c>
      <c r="B3021" t="s">
        <v>5993</v>
      </c>
      <c r="C3021" s="2">
        <v>43047</v>
      </c>
      <c r="D3021" s="2">
        <v>43053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  <c r="V3021" s="3" t="str">
        <f>IF(M3021=People!$B$2, People!$A$2, IF(M3021=People!$B$3, People!$A$3, IF(M3021=People!$B$4, People!$A$4, IF(M3021=People!$B$5, People!$A$5, 0))))</f>
        <v>Anna Andreadi</v>
      </c>
      <c r="W3021" s="3" t="str">
        <f>IFERROR(VLOOKUP(Orders!$B3021,Returns!$B:$C,2,0),"No")</f>
        <v>Yes</v>
      </c>
      <c r="X3021" s="3" t="str">
        <f>IFERROR((INDEX(Returns!$C$2:$C$801, MATCH(B3021, Returns!$B$2:$B$801, 0))), "No")</f>
        <v>Yes</v>
      </c>
    </row>
    <row r="3022" spans="1:24">
      <c r="A3022" s="1">
        <v>3021</v>
      </c>
      <c r="B3022" t="s">
        <v>5993</v>
      </c>
      <c r="C3022" s="2">
        <v>43047</v>
      </c>
      <c r="D3022" s="2">
        <v>43053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  <c r="V3022" s="3" t="str">
        <f>IF(M3022=People!$B$2, People!$A$2, IF(M3022=People!$B$3, People!$A$3, IF(M3022=People!$B$4, People!$A$4, IF(M3022=People!$B$5, People!$A$5, 0))))</f>
        <v>Anna Andreadi</v>
      </c>
      <c r="W3022" s="3" t="str">
        <f>IFERROR(VLOOKUP(Orders!$B3022,Returns!$B:$C,2,0),"No")</f>
        <v>Yes</v>
      </c>
      <c r="X3022" s="3" t="str">
        <f>IFERROR((INDEX(Returns!$C$2:$C$801, MATCH(B3022, Returns!$B$2:$B$801, 0))), "No")</f>
        <v>Yes</v>
      </c>
    </row>
    <row r="3023" spans="1:24">
      <c r="A3023" s="1">
        <v>3022</v>
      </c>
      <c r="B3023" t="s">
        <v>5993</v>
      </c>
      <c r="C3023" s="2">
        <v>43047</v>
      </c>
      <c r="D3023" s="2">
        <v>43053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  <c r="V3023" s="3" t="str">
        <f>IF(M3023=People!$B$2, People!$A$2, IF(M3023=People!$B$3, People!$A$3, IF(M3023=People!$B$4, People!$A$4, IF(M3023=People!$B$5, People!$A$5, 0))))</f>
        <v>Anna Andreadi</v>
      </c>
      <c r="W3023" s="3" t="str">
        <f>IFERROR(VLOOKUP(Orders!$B3023,Returns!$B:$C,2,0),"No")</f>
        <v>Yes</v>
      </c>
      <c r="X3023" s="3" t="str">
        <f>IFERROR((INDEX(Returns!$C$2:$C$801, MATCH(B3023, Returns!$B$2:$B$801, 0))), "No")</f>
        <v>Yes</v>
      </c>
    </row>
    <row r="3024" spans="1:24">
      <c r="A3024" s="1">
        <v>3023</v>
      </c>
      <c r="B3024" t="s">
        <v>5993</v>
      </c>
      <c r="C3024" s="2">
        <v>43047</v>
      </c>
      <c r="D3024" s="2">
        <v>43053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  <c r="V3024" s="3" t="str">
        <f>IF(M3024=People!$B$2, People!$A$2, IF(M3024=People!$B$3, People!$A$3, IF(M3024=People!$B$4, People!$A$4, IF(M3024=People!$B$5, People!$A$5, 0))))</f>
        <v>Anna Andreadi</v>
      </c>
      <c r="W3024" s="3" t="str">
        <f>IFERROR(VLOOKUP(Orders!$B3024,Returns!$B:$C,2,0),"No")</f>
        <v>Yes</v>
      </c>
      <c r="X3024" s="3" t="str">
        <f>IFERROR((INDEX(Returns!$C$2:$C$801, MATCH(B3024, Returns!$B$2:$B$801, 0))), "No")</f>
        <v>Yes</v>
      </c>
    </row>
    <row r="3025" spans="1:24">
      <c r="A3025" s="1">
        <v>3024</v>
      </c>
      <c r="B3025" t="s">
        <v>7634</v>
      </c>
      <c r="C3025" s="2">
        <v>43786</v>
      </c>
      <c r="D3025" s="2">
        <v>43792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  <c r="V3025" s="3" t="str">
        <f>IF(M3025=People!$B$2, People!$A$2, IF(M3025=People!$B$3, People!$A$3, IF(M3025=People!$B$4, People!$A$4, IF(M3025=People!$B$5, People!$A$5, 0))))</f>
        <v>Kelly Williams</v>
      </c>
      <c r="W3025" s="3" t="str">
        <f>IFERROR(VLOOKUP(Orders!$B3025,Returns!$B:$C,2,0),"No")</f>
        <v>No</v>
      </c>
      <c r="X3025" s="3" t="str">
        <f>IFERROR((INDEX(Returns!$C$2:$C$801, MATCH(B3025, Returns!$B$2:$B$801, 0))), "No")</f>
        <v>No</v>
      </c>
    </row>
    <row r="3026" spans="1:24">
      <c r="A3026" s="1">
        <v>3025</v>
      </c>
      <c r="B3026" t="s">
        <v>7635</v>
      </c>
      <c r="C3026" s="2">
        <v>43047</v>
      </c>
      <c r="D3026" s="2">
        <v>43052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  <c r="V3026" s="3" t="str">
        <f>IF(M3026=People!$B$2, People!$A$2, IF(M3026=People!$B$3, People!$A$3, IF(M3026=People!$B$4, People!$A$4, IF(M3026=People!$B$5, People!$A$5, 0))))</f>
        <v>Chuck Magee</v>
      </c>
      <c r="W3026" s="3" t="str">
        <f>IFERROR(VLOOKUP(Orders!$B3026,Returns!$B:$C,2,0),"No")</f>
        <v>No</v>
      </c>
      <c r="X3026" s="3" t="str">
        <f>IFERROR((INDEX(Returns!$C$2:$C$801, MATCH(B3026, Returns!$B$2:$B$801, 0))), "No")</f>
        <v>No</v>
      </c>
    </row>
    <row r="3027" spans="1:24">
      <c r="A3027" s="1">
        <v>3026</v>
      </c>
      <c r="B3027" t="s">
        <v>7635</v>
      </c>
      <c r="C3027" s="2">
        <v>43047</v>
      </c>
      <c r="D3027" s="2">
        <v>43052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3" t="str">
        <f>IF(M3027=People!$B$2, People!$A$2, IF(M3027=People!$B$3, People!$A$3, IF(M3027=People!$B$4, People!$A$4, IF(M3027=People!$B$5, People!$A$5, 0))))</f>
        <v>Chuck Magee</v>
      </c>
      <c r="W3027" s="3" t="str">
        <f>IFERROR(VLOOKUP(Orders!$B3027,Returns!$B:$C,2,0),"No")</f>
        <v>No</v>
      </c>
      <c r="X3027" s="3" t="str">
        <f>IFERROR((INDEX(Returns!$C$2:$C$801, MATCH(B3027, Returns!$B$2:$B$801, 0))), "No")</f>
        <v>No</v>
      </c>
    </row>
    <row r="3028" spans="1:24">
      <c r="A3028" s="1">
        <v>3027</v>
      </c>
      <c r="B3028" t="s">
        <v>7636</v>
      </c>
      <c r="C3028" s="2">
        <v>43577</v>
      </c>
      <c r="D3028" s="2">
        <v>43581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  <c r="V3028" s="3" t="str">
        <f>IF(M3028=People!$B$2, People!$A$2, IF(M3028=People!$B$3, People!$A$3, IF(M3028=People!$B$4, People!$A$4, IF(M3028=People!$B$5, People!$A$5, 0))))</f>
        <v>Chuck Magee</v>
      </c>
      <c r="W3028" s="3" t="str">
        <f>IFERROR(VLOOKUP(Orders!$B3028,Returns!$B:$C,2,0),"No")</f>
        <v>No</v>
      </c>
      <c r="X3028" s="3" t="str">
        <f>IFERROR((INDEX(Returns!$C$2:$C$801, MATCH(B3028, Returns!$B$2:$B$801, 0))), "No")</f>
        <v>No</v>
      </c>
    </row>
    <row r="3029" spans="1:24">
      <c r="A3029" s="1">
        <v>3028</v>
      </c>
      <c r="B3029" t="s">
        <v>7637</v>
      </c>
      <c r="C3029" s="2">
        <v>42606</v>
      </c>
      <c r="D3029" s="2">
        <v>42606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  <c r="V3029" s="3" t="str">
        <f>IF(M3029=People!$B$2, People!$A$2, IF(M3029=People!$B$3, People!$A$3, IF(M3029=People!$B$4, People!$A$4, IF(M3029=People!$B$5, People!$A$5, 0))))</f>
        <v>Anna Andreadi</v>
      </c>
      <c r="W3029" s="3" t="str">
        <f>IFERROR(VLOOKUP(Orders!$B3029,Returns!$B:$C,2,0),"No")</f>
        <v>No</v>
      </c>
      <c r="X3029" s="3" t="str">
        <f>IFERROR((INDEX(Returns!$C$2:$C$801, MATCH(B3029, Returns!$B$2:$B$801, 0))), "No")</f>
        <v>No</v>
      </c>
    </row>
    <row r="3030" spans="1:24">
      <c r="A3030" s="1">
        <v>3029</v>
      </c>
      <c r="B3030" t="s">
        <v>7638</v>
      </c>
      <c r="C3030" s="2">
        <v>43816</v>
      </c>
      <c r="D3030" s="2">
        <v>43820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  <c r="V3030" s="3" t="str">
        <f>IF(M3030=People!$B$2, People!$A$2, IF(M3030=People!$B$3, People!$A$3, IF(M3030=People!$B$4, People!$A$4, IF(M3030=People!$B$5, People!$A$5, 0))))</f>
        <v>Cassandra Brandow</v>
      </c>
      <c r="W3030" s="3" t="str">
        <f>IFERROR(VLOOKUP(Orders!$B3030,Returns!$B:$C,2,0),"No")</f>
        <v>No</v>
      </c>
      <c r="X3030" s="3" t="str">
        <f>IFERROR((INDEX(Returns!$C$2:$C$801, MATCH(B3030, Returns!$B$2:$B$801, 0))), "No")</f>
        <v>No</v>
      </c>
    </row>
    <row r="3031" spans="1:24">
      <c r="A3031" s="1">
        <v>3030</v>
      </c>
      <c r="B3031" t="s">
        <v>7639</v>
      </c>
      <c r="C3031" s="2">
        <v>43183</v>
      </c>
      <c r="D3031" s="2">
        <v>43187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  <c r="V3031" s="3" t="str">
        <f>IF(M3031=People!$B$2, People!$A$2, IF(M3031=People!$B$3, People!$A$3, IF(M3031=People!$B$4, People!$A$4, IF(M3031=People!$B$5, People!$A$5, 0))))</f>
        <v>Anna Andreadi</v>
      </c>
      <c r="W3031" s="3" t="str">
        <f>IFERROR(VLOOKUP(Orders!$B3031,Returns!$B:$C,2,0),"No")</f>
        <v>No</v>
      </c>
      <c r="X3031" s="3" t="str">
        <f>IFERROR((INDEX(Returns!$C$2:$C$801, MATCH(B3031, Returns!$B$2:$B$801, 0))), "No")</f>
        <v>No</v>
      </c>
    </row>
    <row r="3032" spans="1:24">
      <c r="A3032" s="1">
        <v>3031</v>
      </c>
      <c r="B3032" t="s">
        <v>6030</v>
      </c>
      <c r="C3032" s="2">
        <v>42999</v>
      </c>
      <c r="D3032" s="2">
        <v>43005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  <c r="V3032" s="3" t="str">
        <f>IF(M3032=People!$B$2, People!$A$2, IF(M3032=People!$B$3, People!$A$3, IF(M3032=People!$B$4, People!$A$4, IF(M3032=People!$B$5, People!$A$5, 0))))</f>
        <v>Kelly Williams</v>
      </c>
      <c r="W3032" s="3" t="str">
        <f>IFERROR(VLOOKUP(Orders!$B3032,Returns!$B:$C,2,0),"No")</f>
        <v>Yes</v>
      </c>
      <c r="X3032" s="3" t="str">
        <f>IFERROR((INDEX(Returns!$C$2:$C$801, MATCH(B3032, Returns!$B$2:$B$801, 0))), "No")</f>
        <v>Yes</v>
      </c>
    </row>
    <row r="3033" spans="1:24">
      <c r="A3033" s="1">
        <v>3032</v>
      </c>
      <c r="B3033" t="s">
        <v>6030</v>
      </c>
      <c r="C3033" s="2">
        <v>42999</v>
      </c>
      <c r="D3033" s="2">
        <v>43005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  <c r="V3033" s="3" t="str">
        <f>IF(M3033=People!$B$2, People!$A$2, IF(M3033=People!$B$3, People!$A$3, IF(M3033=People!$B$4, People!$A$4, IF(M3033=People!$B$5, People!$A$5, 0))))</f>
        <v>Kelly Williams</v>
      </c>
      <c r="W3033" s="3" t="str">
        <f>IFERROR(VLOOKUP(Orders!$B3033,Returns!$B:$C,2,0),"No")</f>
        <v>Yes</v>
      </c>
      <c r="X3033" s="3" t="str">
        <f>IFERROR((INDEX(Returns!$C$2:$C$801, MATCH(B3033, Returns!$B$2:$B$801, 0))), "No")</f>
        <v>Yes</v>
      </c>
    </row>
    <row r="3034" spans="1:24">
      <c r="A3034" s="1">
        <v>3033</v>
      </c>
      <c r="B3034" t="s">
        <v>6204</v>
      </c>
      <c r="C3034" s="2">
        <v>43425</v>
      </c>
      <c r="D3034" s="2">
        <v>43430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  <c r="V3034" s="3" t="str">
        <f>IF(M3034=People!$B$2, People!$A$2, IF(M3034=People!$B$3, People!$A$3, IF(M3034=People!$B$4, People!$A$4, IF(M3034=People!$B$5, People!$A$5, 0))))</f>
        <v>Anna Andreadi</v>
      </c>
      <c r="W3034" s="3" t="str">
        <f>IFERROR(VLOOKUP(Orders!$B3034,Returns!$B:$C,2,0),"No")</f>
        <v>Yes</v>
      </c>
      <c r="X3034" s="3" t="str">
        <f>IFERROR((INDEX(Returns!$C$2:$C$801, MATCH(B3034, Returns!$B$2:$B$801, 0))), "No")</f>
        <v>Yes</v>
      </c>
    </row>
    <row r="3035" spans="1:24">
      <c r="A3035" s="1">
        <v>3034</v>
      </c>
      <c r="B3035" t="s">
        <v>7640</v>
      </c>
      <c r="C3035" s="2">
        <v>43724</v>
      </c>
      <c r="D3035" s="2">
        <v>43729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  <c r="V3035" s="3" t="str">
        <f>IF(M3035=People!$B$2, People!$A$2, IF(M3035=People!$B$3, People!$A$3, IF(M3035=People!$B$4, People!$A$4, IF(M3035=People!$B$5, People!$A$5, 0))))</f>
        <v>Chuck Magee</v>
      </c>
      <c r="W3035" s="3" t="str">
        <f>IFERROR(VLOOKUP(Orders!$B3035,Returns!$B:$C,2,0),"No")</f>
        <v>No</v>
      </c>
      <c r="X3035" s="3" t="str">
        <f>IFERROR((INDEX(Returns!$C$2:$C$801, MATCH(B3035, Returns!$B$2:$B$801, 0))), "No")</f>
        <v>No</v>
      </c>
    </row>
    <row r="3036" spans="1:24">
      <c r="A3036" s="1">
        <v>3035</v>
      </c>
      <c r="B3036" t="s">
        <v>7641</v>
      </c>
      <c r="C3036" s="2">
        <v>42897</v>
      </c>
      <c r="D3036" s="2">
        <v>42902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  <c r="V3036" s="3" t="str">
        <f>IF(M3036=People!$B$2, People!$A$2, IF(M3036=People!$B$3, People!$A$3, IF(M3036=People!$B$4, People!$A$4, IF(M3036=People!$B$5, People!$A$5, 0))))</f>
        <v>Cassandra Brandow</v>
      </c>
      <c r="W3036" s="3" t="str">
        <f>IFERROR(VLOOKUP(Orders!$B3036,Returns!$B:$C,2,0),"No")</f>
        <v>No</v>
      </c>
      <c r="X3036" s="3" t="str">
        <f>IFERROR((INDEX(Returns!$C$2:$C$801, MATCH(B3036, Returns!$B$2:$B$801, 0))), "No")</f>
        <v>No</v>
      </c>
    </row>
    <row r="3037" spans="1:24">
      <c r="A3037" s="1">
        <v>3036</v>
      </c>
      <c r="B3037" t="s">
        <v>7641</v>
      </c>
      <c r="C3037" s="2">
        <v>42897</v>
      </c>
      <c r="D3037" s="2">
        <v>42902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  <c r="V3037" s="3" t="str">
        <f>IF(M3037=People!$B$2, People!$A$2, IF(M3037=People!$B$3, People!$A$3, IF(M3037=People!$B$4, People!$A$4, IF(M3037=People!$B$5, People!$A$5, 0))))</f>
        <v>Cassandra Brandow</v>
      </c>
      <c r="W3037" s="3" t="str">
        <f>IFERROR(VLOOKUP(Orders!$B3037,Returns!$B:$C,2,0),"No")</f>
        <v>No</v>
      </c>
      <c r="X3037" s="3" t="str">
        <f>IFERROR((INDEX(Returns!$C$2:$C$801, MATCH(B3037, Returns!$B$2:$B$801, 0))), "No")</f>
        <v>No</v>
      </c>
    </row>
    <row r="3038" spans="1:24">
      <c r="A3038" s="1">
        <v>3037</v>
      </c>
      <c r="B3038" t="s">
        <v>7641</v>
      </c>
      <c r="C3038" s="2">
        <v>42897</v>
      </c>
      <c r="D3038" s="2">
        <v>42902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  <c r="V3038" s="3" t="str">
        <f>IF(M3038=People!$B$2, People!$A$2, IF(M3038=People!$B$3, People!$A$3, IF(M3038=People!$B$4, People!$A$4, IF(M3038=People!$B$5, People!$A$5, 0))))</f>
        <v>Cassandra Brandow</v>
      </c>
      <c r="W3038" s="3" t="str">
        <f>IFERROR(VLOOKUP(Orders!$B3038,Returns!$B:$C,2,0),"No")</f>
        <v>No</v>
      </c>
      <c r="X3038" s="3" t="str">
        <f>IFERROR((INDEX(Returns!$C$2:$C$801, MATCH(B3038, Returns!$B$2:$B$801, 0))), "No")</f>
        <v>No</v>
      </c>
    </row>
    <row r="3039" spans="1:24">
      <c r="A3039" s="1">
        <v>3038</v>
      </c>
      <c r="B3039" t="s">
        <v>7641</v>
      </c>
      <c r="C3039" s="2">
        <v>42897</v>
      </c>
      <c r="D3039" s="2">
        <v>42902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  <c r="V3039" s="3" t="str">
        <f>IF(M3039=People!$B$2, People!$A$2, IF(M3039=People!$B$3, People!$A$3, IF(M3039=People!$B$4, People!$A$4, IF(M3039=People!$B$5, People!$A$5, 0))))</f>
        <v>Cassandra Brandow</v>
      </c>
      <c r="W3039" s="3" t="str">
        <f>IFERROR(VLOOKUP(Orders!$B3039,Returns!$B:$C,2,0),"No")</f>
        <v>No</v>
      </c>
      <c r="X3039" s="3" t="str">
        <f>IFERROR((INDEX(Returns!$C$2:$C$801, MATCH(B3039, Returns!$B$2:$B$801, 0))), "No")</f>
        <v>No</v>
      </c>
    </row>
    <row r="3040" spans="1:24">
      <c r="A3040" s="1">
        <v>3039</v>
      </c>
      <c r="B3040" t="s">
        <v>7641</v>
      </c>
      <c r="C3040" s="2">
        <v>42897</v>
      </c>
      <c r="D3040" s="2">
        <v>42902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  <c r="V3040" s="3" t="str">
        <f>IF(M3040=People!$B$2, People!$A$2, IF(M3040=People!$B$3, People!$A$3, IF(M3040=People!$B$4, People!$A$4, IF(M3040=People!$B$5, People!$A$5, 0))))</f>
        <v>Cassandra Brandow</v>
      </c>
      <c r="W3040" s="3" t="str">
        <f>IFERROR(VLOOKUP(Orders!$B3040,Returns!$B:$C,2,0),"No")</f>
        <v>No</v>
      </c>
      <c r="X3040" s="3" t="str">
        <f>IFERROR((INDEX(Returns!$C$2:$C$801, MATCH(B3040, Returns!$B$2:$B$801, 0))), "No")</f>
        <v>No</v>
      </c>
    </row>
    <row r="3041" spans="1:24">
      <c r="A3041" s="1">
        <v>3040</v>
      </c>
      <c r="B3041" t="s">
        <v>7642</v>
      </c>
      <c r="C3041" s="2">
        <v>43741</v>
      </c>
      <c r="D3041" s="2">
        <v>43746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  <c r="V3041" s="3" t="str">
        <f>IF(M3041=People!$B$2, People!$A$2, IF(M3041=People!$B$3, People!$A$3, IF(M3041=People!$B$4, People!$A$4, IF(M3041=People!$B$5, People!$A$5, 0))))</f>
        <v>Anna Andreadi</v>
      </c>
      <c r="W3041" s="3" t="str">
        <f>IFERROR(VLOOKUP(Orders!$B3041,Returns!$B:$C,2,0),"No")</f>
        <v>No</v>
      </c>
      <c r="X3041" s="3" t="str">
        <f>IFERROR((INDEX(Returns!$C$2:$C$801, MATCH(B3041, Returns!$B$2:$B$801, 0))), "No")</f>
        <v>No</v>
      </c>
    </row>
    <row r="3042" spans="1:24">
      <c r="A3042" s="1">
        <v>3041</v>
      </c>
      <c r="B3042" t="s">
        <v>7643</v>
      </c>
      <c r="C3042" s="2">
        <v>43225</v>
      </c>
      <c r="D3042" s="2">
        <v>43229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  <c r="V3042" s="3" t="str">
        <f>IF(M3042=People!$B$2, People!$A$2, IF(M3042=People!$B$3, People!$A$3, IF(M3042=People!$B$4, People!$A$4, IF(M3042=People!$B$5, People!$A$5, 0))))</f>
        <v>Cassandra Brandow</v>
      </c>
      <c r="W3042" s="3" t="str">
        <f>IFERROR(VLOOKUP(Orders!$B3042,Returns!$B:$C,2,0),"No")</f>
        <v>No</v>
      </c>
      <c r="X3042" s="3" t="str">
        <f>IFERROR((INDEX(Returns!$C$2:$C$801, MATCH(B3042, Returns!$B$2:$B$801, 0))), "No")</f>
        <v>No</v>
      </c>
    </row>
    <row r="3043" spans="1:24">
      <c r="A3043" s="1">
        <v>3042</v>
      </c>
      <c r="B3043" t="s">
        <v>7644</v>
      </c>
      <c r="C3043" s="2">
        <v>43719</v>
      </c>
      <c r="D3043" s="2">
        <v>43720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  <c r="V3043" s="3" t="str">
        <f>IF(M3043=People!$B$2, People!$A$2, IF(M3043=People!$B$3, People!$A$3, IF(M3043=People!$B$4, People!$A$4, IF(M3043=People!$B$5, People!$A$5, 0))))</f>
        <v>Anna Andreadi</v>
      </c>
      <c r="W3043" s="3" t="str">
        <f>IFERROR(VLOOKUP(Orders!$B3043,Returns!$B:$C,2,0),"No")</f>
        <v>No</v>
      </c>
      <c r="X3043" s="3" t="str">
        <f>IFERROR((INDEX(Returns!$C$2:$C$801, MATCH(B3043, Returns!$B$2:$B$801, 0))), "No")</f>
        <v>No</v>
      </c>
    </row>
    <row r="3044" spans="1:24">
      <c r="A3044" s="1">
        <v>3043</v>
      </c>
      <c r="B3044" t="s">
        <v>7644</v>
      </c>
      <c r="C3044" s="2">
        <v>43719</v>
      </c>
      <c r="D3044" s="2">
        <v>43720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  <c r="V3044" s="3" t="str">
        <f>IF(M3044=People!$B$2, People!$A$2, IF(M3044=People!$B$3, People!$A$3, IF(M3044=People!$B$4, People!$A$4, IF(M3044=People!$B$5, People!$A$5, 0))))</f>
        <v>Anna Andreadi</v>
      </c>
      <c r="W3044" s="3" t="str">
        <f>IFERROR(VLOOKUP(Orders!$B3044,Returns!$B:$C,2,0),"No")</f>
        <v>No</v>
      </c>
      <c r="X3044" s="3" t="str">
        <f>IFERROR((INDEX(Returns!$C$2:$C$801, MATCH(B3044, Returns!$B$2:$B$801, 0))), "No")</f>
        <v>No</v>
      </c>
    </row>
    <row r="3045" spans="1:24">
      <c r="A3045" s="1">
        <v>3044</v>
      </c>
      <c r="B3045" t="s">
        <v>7644</v>
      </c>
      <c r="C3045" s="2">
        <v>43719</v>
      </c>
      <c r="D3045" s="2">
        <v>43720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  <c r="V3045" s="3" t="str">
        <f>IF(M3045=People!$B$2, People!$A$2, IF(M3045=People!$B$3, People!$A$3, IF(M3045=People!$B$4, People!$A$4, IF(M3045=People!$B$5, People!$A$5, 0))))</f>
        <v>Anna Andreadi</v>
      </c>
      <c r="W3045" s="3" t="str">
        <f>IFERROR(VLOOKUP(Orders!$B3045,Returns!$B:$C,2,0),"No")</f>
        <v>No</v>
      </c>
      <c r="X3045" s="3" t="str">
        <f>IFERROR((INDEX(Returns!$C$2:$C$801, MATCH(B3045, Returns!$B$2:$B$801, 0))), "No")</f>
        <v>No</v>
      </c>
    </row>
    <row r="3046" spans="1:24">
      <c r="A3046" s="1">
        <v>3045</v>
      </c>
      <c r="B3046" t="s">
        <v>7645</v>
      </c>
      <c r="C3046" s="2">
        <v>42855</v>
      </c>
      <c r="D3046" s="2">
        <v>42857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3" t="str">
        <f>IF(M3046=People!$B$2, People!$A$2, IF(M3046=People!$B$3, People!$A$3, IF(M3046=People!$B$4, People!$A$4, IF(M3046=People!$B$5, People!$A$5, 0))))</f>
        <v>Chuck Magee</v>
      </c>
      <c r="W3046" s="3" t="str">
        <f>IFERROR(VLOOKUP(Orders!$B3046,Returns!$B:$C,2,0),"No")</f>
        <v>No</v>
      </c>
      <c r="X3046" s="3" t="str">
        <f>IFERROR((INDEX(Returns!$C$2:$C$801, MATCH(B3046, Returns!$B$2:$B$801, 0))), "No")</f>
        <v>No</v>
      </c>
    </row>
    <row r="3047" spans="1:24">
      <c r="A3047" s="1">
        <v>3046</v>
      </c>
      <c r="B3047" t="s">
        <v>7646</v>
      </c>
      <c r="C3047" s="2">
        <v>43775</v>
      </c>
      <c r="D3047" s="2">
        <v>43779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  <c r="V3047" s="3" t="str">
        <f>IF(M3047=People!$B$2, People!$A$2, IF(M3047=People!$B$3, People!$A$3, IF(M3047=People!$B$4, People!$A$4, IF(M3047=People!$B$5, People!$A$5, 0))))</f>
        <v>Kelly Williams</v>
      </c>
      <c r="W3047" s="3" t="str">
        <f>IFERROR(VLOOKUP(Orders!$B3047,Returns!$B:$C,2,0),"No")</f>
        <v>No</v>
      </c>
      <c r="X3047" s="3" t="str">
        <f>IFERROR((INDEX(Returns!$C$2:$C$801, MATCH(B3047, Returns!$B$2:$B$801, 0))), "No")</f>
        <v>No</v>
      </c>
    </row>
    <row r="3048" spans="1:24">
      <c r="A3048" s="1">
        <v>3047</v>
      </c>
      <c r="B3048" t="s">
        <v>7646</v>
      </c>
      <c r="C3048" s="2">
        <v>43775</v>
      </c>
      <c r="D3048" s="2">
        <v>43779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  <c r="V3048" s="3" t="str">
        <f>IF(M3048=People!$B$2, People!$A$2, IF(M3048=People!$B$3, People!$A$3, IF(M3048=People!$B$4, People!$A$4, IF(M3048=People!$B$5, People!$A$5, 0))))</f>
        <v>Kelly Williams</v>
      </c>
      <c r="W3048" s="3" t="str">
        <f>IFERROR(VLOOKUP(Orders!$B3048,Returns!$B:$C,2,0),"No")</f>
        <v>No</v>
      </c>
      <c r="X3048" s="3" t="str">
        <f>IFERROR((INDEX(Returns!$C$2:$C$801, MATCH(B3048, Returns!$B$2:$B$801, 0))), "No")</f>
        <v>No</v>
      </c>
    </row>
    <row r="3049" spans="1:24">
      <c r="A3049" s="1">
        <v>3048</v>
      </c>
      <c r="B3049" t="s">
        <v>7647</v>
      </c>
      <c r="C3049" s="2">
        <v>42643</v>
      </c>
      <c r="D3049" s="2">
        <v>42647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  <c r="V3049" s="3" t="str">
        <f>IF(M3049=People!$B$2, People!$A$2, IF(M3049=People!$B$3, People!$A$3, IF(M3049=People!$B$4, People!$A$4, IF(M3049=People!$B$5, People!$A$5, 0))))</f>
        <v>Anna Andreadi</v>
      </c>
      <c r="W3049" s="3" t="str">
        <f>IFERROR(VLOOKUP(Orders!$B3049,Returns!$B:$C,2,0),"No")</f>
        <v>No</v>
      </c>
      <c r="X3049" s="3" t="str">
        <f>IFERROR((INDEX(Returns!$C$2:$C$801, MATCH(B3049, Returns!$B$2:$B$801, 0))), "No")</f>
        <v>No</v>
      </c>
    </row>
    <row r="3050" spans="1:24">
      <c r="A3050" s="1">
        <v>3049</v>
      </c>
      <c r="B3050" t="s">
        <v>7648</v>
      </c>
      <c r="C3050" s="2">
        <v>43557</v>
      </c>
      <c r="D3050" s="2">
        <v>43559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  <c r="V3050" s="3" t="str">
        <f>IF(M3050=People!$B$2, People!$A$2, IF(M3050=People!$B$3, People!$A$3, IF(M3050=People!$B$4, People!$A$4, IF(M3050=People!$B$5, People!$A$5, 0))))</f>
        <v>Cassandra Brandow</v>
      </c>
      <c r="W3050" s="3" t="str">
        <f>IFERROR(VLOOKUP(Orders!$B3050,Returns!$B:$C,2,0),"No")</f>
        <v>No</v>
      </c>
      <c r="X3050" s="3" t="str">
        <f>IFERROR((INDEX(Returns!$C$2:$C$801, MATCH(B3050, Returns!$B$2:$B$801, 0))), "No")</f>
        <v>No</v>
      </c>
    </row>
    <row r="3051" spans="1:24">
      <c r="A3051" s="1">
        <v>3050</v>
      </c>
      <c r="B3051" t="s">
        <v>7648</v>
      </c>
      <c r="C3051" s="2">
        <v>43557</v>
      </c>
      <c r="D3051" s="2">
        <v>43559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  <c r="V3051" s="3" t="str">
        <f>IF(M3051=People!$B$2, People!$A$2, IF(M3051=People!$B$3, People!$A$3, IF(M3051=People!$B$4, People!$A$4, IF(M3051=People!$B$5, People!$A$5, 0))))</f>
        <v>Cassandra Brandow</v>
      </c>
      <c r="W3051" s="3" t="str">
        <f>IFERROR(VLOOKUP(Orders!$B3051,Returns!$B:$C,2,0),"No")</f>
        <v>No</v>
      </c>
      <c r="X3051" s="3" t="str">
        <f>IFERROR((INDEX(Returns!$C$2:$C$801, MATCH(B3051, Returns!$B$2:$B$801, 0))), "No")</f>
        <v>No</v>
      </c>
    </row>
    <row r="3052" spans="1:24">
      <c r="A3052" s="1">
        <v>3051</v>
      </c>
      <c r="B3052" t="s">
        <v>7649</v>
      </c>
      <c r="C3052" s="2">
        <v>43744</v>
      </c>
      <c r="D3052" s="2">
        <v>43749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  <c r="V3052" s="3" t="str">
        <f>IF(M3052=People!$B$2, People!$A$2, IF(M3052=People!$B$3, People!$A$3, IF(M3052=People!$B$4, People!$A$4, IF(M3052=People!$B$5, People!$A$5, 0))))</f>
        <v>Anna Andreadi</v>
      </c>
      <c r="W3052" s="3" t="str">
        <f>IFERROR(VLOOKUP(Orders!$B3052,Returns!$B:$C,2,0),"No")</f>
        <v>No</v>
      </c>
      <c r="X3052" s="3" t="str">
        <f>IFERROR((INDEX(Returns!$C$2:$C$801, MATCH(B3052, Returns!$B$2:$B$801, 0))), "No")</f>
        <v>No</v>
      </c>
    </row>
    <row r="3053" spans="1:24">
      <c r="A3053" s="1">
        <v>3052</v>
      </c>
      <c r="B3053" t="s">
        <v>7649</v>
      </c>
      <c r="C3053" s="2">
        <v>43744</v>
      </c>
      <c r="D3053" s="2">
        <v>43749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  <c r="V3053" s="3" t="str">
        <f>IF(M3053=People!$B$2, People!$A$2, IF(M3053=People!$B$3, People!$A$3, IF(M3053=People!$B$4, People!$A$4, IF(M3053=People!$B$5, People!$A$5, 0))))</f>
        <v>Anna Andreadi</v>
      </c>
      <c r="W3053" s="3" t="str">
        <f>IFERROR(VLOOKUP(Orders!$B3053,Returns!$B:$C,2,0),"No")</f>
        <v>No</v>
      </c>
      <c r="X3053" s="3" t="str">
        <f>IFERROR((INDEX(Returns!$C$2:$C$801, MATCH(B3053, Returns!$B$2:$B$801, 0))), "No")</f>
        <v>No</v>
      </c>
    </row>
    <row r="3054" spans="1:24">
      <c r="A3054" s="1">
        <v>3053</v>
      </c>
      <c r="B3054" t="s">
        <v>7649</v>
      </c>
      <c r="C3054" s="2">
        <v>43744</v>
      </c>
      <c r="D3054" s="2">
        <v>43749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  <c r="V3054" s="3" t="str">
        <f>IF(M3054=People!$B$2, People!$A$2, IF(M3054=People!$B$3, People!$A$3, IF(M3054=People!$B$4, People!$A$4, IF(M3054=People!$B$5, People!$A$5, 0))))</f>
        <v>Anna Andreadi</v>
      </c>
      <c r="W3054" s="3" t="str">
        <f>IFERROR(VLOOKUP(Orders!$B3054,Returns!$B:$C,2,0),"No")</f>
        <v>No</v>
      </c>
      <c r="X3054" s="3" t="str">
        <f>IFERROR((INDEX(Returns!$C$2:$C$801, MATCH(B3054, Returns!$B$2:$B$801, 0))), "No")</f>
        <v>No</v>
      </c>
    </row>
    <row r="3055" spans="1:24">
      <c r="A3055" s="1">
        <v>3054</v>
      </c>
      <c r="B3055" t="s">
        <v>7650</v>
      </c>
      <c r="C3055" s="2">
        <v>43199</v>
      </c>
      <c r="D3055" s="2">
        <v>43204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  <c r="V3055" s="3" t="str">
        <f>IF(M3055=People!$B$2, People!$A$2, IF(M3055=People!$B$3, People!$A$3, IF(M3055=People!$B$4, People!$A$4, IF(M3055=People!$B$5, People!$A$5, 0))))</f>
        <v>Kelly Williams</v>
      </c>
      <c r="W3055" s="3" t="str">
        <f>IFERROR(VLOOKUP(Orders!$B3055,Returns!$B:$C,2,0),"No")</f>
        <v>No</v>
      </c>
      <c r="X3055" s="3" t="str">
        <f>IFERROR((INDEX(Returns!$C$2:$C$801, MATCH(B3055, Returns!$B$2:$B$801, 0))), "No")</f>
        <v>No</v>
      </c>
    </row>
    <row r="3056" spans="1:24">
      <c r="A3056" s="1">
        <v>3055</v>
      </c>
      <c r="B3056" t="s">
        <v>7650</v>
      </c>
      <c r="C3056" s="2">
        <v>43199</v>
      </c>
      <c r="D3056" s="2">
        <v>43204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  <c r="V3056" s="3" t="str">
        <f>IF(M3056=People!$B$2, People!$A$2, IF(M3056=People!$B$3, People!$A$3, IF(M3056=People!$B$4, People!$A$4, IF(M3056=People!$B$5, People!$A$5, 0))))</f>
        <v>Kelly Williams</v>
      </c>
      <c r="W3056" s="3" t="str">
        <f>IFERROR(VLOOKUP(Orders!$B3056,Returns!$B:$C,2,0),"No")</f>
        <v>No</v>
      </c>
      <c r="X3056" s="3" t="str">
        <f>IFERROR((INDEX(Returns!$C$2:$C$801, MATCH(B3056, Returns!$B$2:$B$801, 0))), "No")</f>
        <v>No</v>
      </c>
    </row>
    <row r="3057" spans="1:24">
      <c r="A3057" s="1">
        <v>3056</v>
      </c>
      <c r="B3057" t="s">
        <v>7651</v>
      </c>
      <c r="C3057" s="2">
        <v>42975</v>
      </c>
      <c r="D3057" s="2">
        <v>42979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  <c r="V3057" s="3" t="str">
        <f>IF(M3057=People!$B$2, People!$A$2, IF(M3057=People!$B$3, People!$A$3, IF(M3057=People!$B$4, People!$A$4, IF(M3057=People!$B$5, People!$A$5, 0))))</f>
        <v>Kelly Williams</v>
      </c>
      <c r="W3057" s="3" t="str">
        <f>IFERROR(VLOOKUP(Orders!$B3057,Returns!$B:$C,2,0),"No")</f>
        <v>No</v>
      </c>
      <c r="X3057" s="3" t="str">
        <f>IFERROR((INDEX(Returns!$C$2:$C$801, MATCH(B3057, Returns!$B$2:$B$801, 0))), "No")</f>
        <v>No</v>
      </c>
    </row>
    <row r="3058" spans="1:24">
      <c r="A3058" s="1">
        <v>3057</v>
      </c>
      <c r="B3058" t="s">
        <v>6128</v>
      </c>
      <c r="C3058" s="2">
        <v>43757</v>
      </c>
      <c r="D3058" s="2">
        <v>43762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  <c r="V3058" s="3" t="str">
        <f>IF(M3058=People!$B$2, People!$A$2, IF(M3058=People!$B$3, People!$A$3, IF(M3058=People!$B$4, People!$A$4, IF(M3058=People!$B$5, People!$A$5, 0))))</f>
        <v>Anna Andreadi</v>
      </c>
      <c r="W3058" s="3" t="str">
        <f>IFERROR(VLOOKUP(Orders!$B3058,Returns!$B:$C,2,0),"No")</f>
        <v>Yes</v>
      </c>
      <c r="X3058" s="3" t="str">
        <f>IFERROR((INDEX(Returns!$C$2:$C$801, MATCH(B3058, Returns!$B$2:$B$801, 0))), "No")</f>
        <v>Yes</v>
      </c>
    </row>
    <row r="3059" spans="1:24">
      <c r="A3059" s="1">
        <v>3058</v>
      </c>
      <c r="B3059" t="s">
        <v>6128</v>
      </c>
      <c r="C3059" s="2">
        <v>43757</v>
      </c>
      <c r="D3059" s="2">
        <v>43762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  <c r="V3059" s="3" t="str">
        <f>IF(M3059=People!$B$2, People!$A$2, IF(M3059=People!$B$3, People!$A$3, IF(M3059=People!$B$4, People!$A$4, IF(M3059=People!$B$5, People!$A$5, 0))))</f>
        <v>Anna Andreadi</v>
      </c>
      <c r="W3059" s="3" t="str">
        <f>IFERROR(VLOOKUP(Orders!$B3059,Returns!$B:$C,2,0),"No")</f>
        <v>Yes</v>
      </c>
      <c r="X3059" s="3" t="str">
        <f>IFERROR((INDEX(Returns!$C$2:$C$801, MATCH(B3059, Returns!$B$2:$B$801, 0))), "No")</f>
        <v>Yes</v>
      </c>
    </row>
    <row r="3060" spans="1:24">
      <c r="A3060" s="1">
        <v>3059</v>
      </c>
      <c r="B3060" t="s">
        <v>6128</v>
      </c>
      <c r="C3060" s="2">
        <v>43757</v>
      </c>
      <c r="D3060" s="2">
        <v>43762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  <c r="V3060" s="3" t="str">
        <f>IF(M3060=People!$B$2, People!$A$2, IF(M3060=People!$B$3, People!$A$3, IF(M3060=People!$B$4, People!$A$4, IF(M3060=People!$B$5, People!$A$5, 0))))</f>
        <v>Anna Andreadi</v>
      </c>
      <c r="W3060" s="3" t="str">
        <f>IFERROR(VLOOKUP(Orders!$B3060,Returns!$B:$C,2,0),"No")</f>
        <v>Yes</v>
      </c>
      <c r="X3060" s="3" t="str">
        <f>IFERROR((INDEX(Returns!$C$2:$C$801, MATCH(B3060, Returns!$B$2:$B$801, 0))), "No")</f>
        <v>Yes</v>
      </c>
    </row>
    <row r="3061" spans="1:24">
      <c r="A3061" s="1">
        <v>3060</v>
      </c>
      <c r="B3061" t="s">
        <v>6128</v>
      </c>
      <c r="C3061" s="2">
        <v>43757</v>
      </c>
      <c r="D3061" s="2">
        <v>43762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  <c r="V3061" s="3" t="str">
        <f>IF(M3061=People!$B$2, People!$A$2, IF(M3061=People!$B$3, People!$A$3, IF(M3061=People!$B$4, People!$A$4, IF(M3061=People!$B$5, People!$A$5, 0))))</f>
        <v>Anna Andreadi</v>
      </c>
      <c r="W3061" s="3" t="str">
        <f>IFERROR(VLOOKUP(Orders!$B3061,Returns!$B:$C,2,0),"No")</f>
        <v>Yes</v>
      </c>
      <c r="X3061" s="3" t="str">
        <f>IFERROR((INDEX(Returns!$C$2:$C$801, MATCH(B3061, Returns!$B$2:$B$801, 0))), "No")</f>
        <v>Yes</v>
      </c>
    </row>
    <row r="3062" spans="1:24">
      <c r="A3062" s="1">
        <v>3061</v>
      </c>
      <c r="B3062" t="s">
        <v>7652</v>
      </c>
      <c r="C3062" s="2">
        <v>43411</v>
      </c>
      <c r="D3062" s="2">
        <v>43416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  <c r="V3062" s="3" t="str">
        <f>IF(M3062=People!$B$2, People!$A$2, IF(M3062=People!$B$3, People!$A$3, IF(M3062=People!$B$4, People!$A$4, IF(M3062=People!$B$5, People!$A$5, 0))))</f>
        <v>Chuck Magee</v>
      </c>
      <c r="W3062" s="3" t="str">
        <f>IFERROR(VLOOKUP(Orders!$B3062,Returns!$B:$C,2,0),"No")</f>
        <v>No</v>
      </c>
      <c r="X3062" s="3" t="str">
        <f>IFERROR((INDEX(Returns!$C$2:$C$801, MATCH(B3062, Returns!$B$2:$B$801, 0))), "No")</f>
        <v>No</v>
      </c>
    </row>
    <row r="3063" spans="1:24">
      <c r="A3063" s="1">
        <v>3062</v>
      </c>
      <c r="B3063" t="s">
        <v>7653</v>
      </c>
      <c r="C3063" s="2">
        <v>43527</v>
      </c>
      <c r="D3063" s="2">
        <v>43531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  <c r="V3063" s="3" t="str">
        <f>IF(M3063=People!$B$2, People!$A$2, IF(M3063=People!$B$3, People!$A$3, IF(M3063=People!$B$4, People!$A$4, IF(M3063=People!$B$5, People!$A$5, 0))))</f>
        <v>Kelly Williams</v>
      </c>
      <c r="W3063" s="3" t="str">
        <f>IFERROR(VLOOKUP(Orders!$B3063,Returns!$B:$C,2,0),"No")</f>
        <v>No</v>
      </c>
      <c r="X3063" s="3" t="str">
        <f>IFERROR((INDEX(Returns!$C$2:$C$801, MATCH(B3063, Returns!$B$2:$B$801, 0))), "No")</f>
        <v>No</v>
      </c>
    </row>
    <row r="3064" spans="1:24">
      <c r="A3064" s="1">
        <v>3063</v>
      </c>
      <c r="B3064" t="s">
        <v>7654</v>
      </c>
      <c r="C3064" s="2">
        <v>43066</v>
      </c>
      <c r="D3064" s="2">
        <v>43068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  <c r="V3064" s="3" t="str">
        <f>IF(M3064=People!$B$2, People!$A$2, IF(M3064=People!$B$3, People!$A$3, IF(M3064=People!$B$4, People!$A$4, IF(M3064=People!$B$5, People!$A$5, 0))))</f>
        <v>Chuck Magee</v>
      </c>
      <c r="W3064" s="3" t="str">
        <f>IFERROR(VLOOKUP(Orders!$B3064,Returns!$B:$C,2,0),"No")</f>
        <v>No</v>
      </c>
      <c r="X3064" s="3" t="str">
        <f>IFERROR((INDEX(Returns!$C$2:$C$801, MATCH(B3064, Returns!$B$2:$B$801, 0))), "No")</f>
        <v>No</v>
      </c>
    </row>
    <row r="3065" spans="1:24">
      <c r="A3065" s="1">
        <v>3064</v>
      </c>
      <c r="B3065" t="s">
        <v>7654</v>
      </c>
      <c r="C3065" s="2">
        <v>43066</v>
      </c>
      <c r="D3065" s="2">
        <v>43068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  <c r="V3065" s="3" t="str">
        <f>IF(M3065=People!$B$2, People!$A$2, IF(M3065=People!$B$3, People!$A$3, IF(M3065=People!$B$4, People!$A$4, IF(M3065=People!$B$5, People!$A$5, 0))))</f>
        <v>Chuck Magee</v>
      </c>
      <c r="W3065" s="3" t="str">
        <f>IFERROR(VLOOKUP(Orders!$B3065,Returns!$B:$C,2,0),"No")</f>
        <v>No</v>
      </c>
      <c r="X3065" s="3" t="str">
        <f>IFERROR((INDEX(Returns!$C$2:$C$801, MATCH(B3065, Returns!$B$2:$B$801, 0))), "No")</f>
        <v>No</v>
      </c>
    </row>
    <row r="3066" spans="1:24">
      <c r="A3066" s="1">
        <v>3065</v>
      </c>
      <c r="B3066" t="s">
        <v>7655</v>
      </c>
      <c r="C3066" s="2">
        <v>43537</v>
      </c>
      <c r="D3066" s="2">
        <v>43542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  <c r="V3066" s="3" t="str">
        <f>IF(M3066=People!$B$2, People!$A$2, IF(M3066=People!$B$3, People!$A$3, IF(M3066=People!$B$4, People!$A$4, IF(M3066=People!$B$5, People!$A$5, 0))))</f>
        <v>Anna Andreadi</v>
      </c>
      <c r="W3066" s="3" t="str">
        <f>IFERROR(VLOOKUP(Orders!$B3066,Returns!$B:$C,2,0),"No")</f>
        <v>No</v>
      </c>
      <c r="X3066" s="3" t="str">
        <f>IFERROR((INDEX(Returns!$C$2:$C$801, MATCH(B3066, Returns!$B$2:$B$801, 0))), "No")</f>
        <v>No</v>
      </c>
    </row>
    <row r="3067" spans="1:24">
      <c r="A3067" s="1">
        <v>3066</v>
      </c>
      <c r="B3067" t="s">
        <v>7655</v>
      </c>
      <c r="C3067" s="2">
        <v>43537</v>
      </c>
      <c r="D3067" s="2">
        <v>43542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3" t="str">
        <f>IF(M3067=People!$B$2, People!$A$2, IF(M3067=People!$B$3, People!$A$3, IF(M3067=People!$B$4, People!$A$4, IF(M3067=People!$B$5, People!$A$5, 0))))</f>
        <v>Anna Andreadi</v>
      </c>
      <c r="W3067" s="3" t="str">
        <f>IFERROR(VLOOKUP(Orders!$B3067,Returns!$B:$C,2,0),"No")</f>
        <v>No</v>
      </c>
      <c r="X3067" s="3" t="str">
        <f>IFERROR((INDEX(Returns!$C$2:$C$801, MATCH(B3067, Returns!$B$2:$B$801, 0))), "No")</f>
        <v>No</v>
      </c>
    </row>
    <row r="3068" spans="1:24">
      <c r="A3068" s="1">
        <v>3067</v>
      </c>
      <c r="B3068" t="s">
        <v>7655</v>
      </c>
      <c r="C3068" s="2">
        <v>43537</v>
      </c>
      <c r="D3068" s="2">
        <v>43542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  <c r="V3068" s="3" t="str">
        <f>IF(M3068=People!$B$2, People!$A$2, IF(M3068=People!$B$3, People!$A$3, IF(M3068=People!$B$4, People!$A$4, IF(M3068=People!$B$5, People!$A$5, 0))))</f>
        <v>Anna Andreadi</v>
      </c>
      <c r="W3068" s="3" t="str">
        <f>IFERROR(VLOOKUP(Orders!$B3068,Returns!$B:$C,2,0),"No")</f>
        <v>No</v>
      </c>
      <c r="X3068" s="3" t="str">
        <f>IFERROR((INDEX(Returns!$C$2:$C$801, MATCH(B3068, Returns!$B$2:$B$801, 0))), "No")</f>
        <v>No</v>
      </c>
    </row>
    <row r="3069" spans="1:24">
      <c r="A3069" s="1">
        <v>3068</v>
      </c>
      <c r="B3069" t="s">
        <v>7655</v>
      </c>
      <c r="C3069" s="2">
        <v>43537</v>
      </c>
      <c r="D3069" s="2">
        <v>43542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  <c r="V3069" s="3" t="str">
        <f>IF(M3069=People!$B$2, People!$A$2, IF(M3069=People!$B$3, People!$A$3, IF(M3069=People!$B$4, People!$A$4, IF(M3069=People!$B$5, People!$A$5, 0))))</f>
        <v>Anna Andreadi</v>
      </c>
      <c r="W3069" s="3" t="str">
        <f>IFERROR(VLOOKUP(Orders!$B3069,Returns!$B:$C,2,0),"No")</f>
        <v>No</v>
      </c>
      <c r="X3069" s="3" t="str">
        <f>IFERROR((INDEX(Returns!$C$2:$C$801, MATCH(B3069, Returns!$B$2:$B$801, 0))), "No")</f>
        <v>No</v>
      </c>
    </row>
    <row r="3070" spans="1:24">
      <c r="A3070" s="1">
        <v>3069</v>
      </c>
      <c r="B3070" t="s">
        <v>7655</v>
      </c>
      <c r="C3070" s="2">
        <v>43537</v>
      </c>
      <c r="D3070" s="2">
        <v>43542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  <c r="V3070" s="3" t="str">
        <f>IF(M3070=People!$B$2, People!$A$2, IF(M3070=People!$B$3, People!$A$3, IF(M3070=People!$B$4, People!$A$4, IF(M3070=People!$B$5, People!$A$5, 0))))</f>
        <v>Anna Andreadi</v>
      </c>
      <c r="W3070" s="3" t="str">
        <f>IFERROR(VLOOKUP(Orders!$B3070,Returns!$B:$C,2,0),"No")</f>
        <v>No</v>
      </c>
      <c r="X3070" s="3" t="str">
        <f>IFERROR((INDEX(Returns!$C$2:$C$801, MATCH(B3070, Returns!$B$2:$B$801, 0))), "No")</f>
        <v>No</v>
      </c>
    </row>
    <row r="3071" spans="1:24">
      <c r="A3071" s="1">
        <v>3070</v>
      </c>
      <c r="B3071" t="s">
        <v>7656</v>
      </c>
      <c r="C3071" s="2">
        <v>43799</v>
      </c>
      <c r="D3071" s="2">
        <v>43799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  <c r="V3071" s="3" t="str">
        <f>IF(M3071=People!$B$2, People!$A$2, IF(M3071=People!$B$3, People!$A$3, IF(M3071=People!$B$4, People!$A$4, IF(M3071=People!$B$5, People!$A$5, 0))))</f>
        <v>Chuck Magee</v>
      </c>
      <c r="W3071" s="3" t="str">
        <f>IFERROR(VLOOKUP(Orders!$B3071,Returns!$B:$C,2,0),"No")</f>
        <v>No</v>
      </c>
      <c r="X3071" s="3" t="str">
        <f>IFERROR((INDEX(Returns!$C$2:$C$801, MATCH(B3071, Returns!$B$2:$B$801, 0))), "No")</f>
        <v>No</v>
      </c>
    </row>
    <row r="3072" spans="1:24">
      <c r="A3072" s="1">
        <v>3071</v>
      </c>
      <c r="B3072" t="s">
        <v>7657</v>
      </c>
      <c r="C3072" s="2">
        <v>42691</v>
      </c>
      <c r="D3072" s="2">
        <v>42696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  <c r="V3072" s="3" t="str">
        <f>IF(M3072=People!$B$2, People!$A$2, IF(M3072=People!$B$3, People!$A$3, IF(M3072=People!$B$4, People!$A$4, IF(M3072=People!$B$5, People!$A$5, 0))))</f>
        <v>Chuck Magee</v>
      </c>
      <c r="W3072" s="3" t="str">
        <f>IFERROR(VLOOKUP(Orders!$B3072,Returns!$B:$C,2,0),"No")</f>
        <v>No</v>
      </c>
      <c r="X3072" s="3" t="str">
        <f>IFERROR((INDEX(Returns!$C$2:$C$801, MATCH(B3072, Returns!$B$2:$B$801, 0))), "No")</f>
        <v>No</v>
      </c>
    </row>
    <row r="3073" spans="1:24">
      <c r="A3073" s="1">
        <v>3072</v>
      </c>
      <c r="B3073" t="s">
        <v>7657</v>
      </c>
      <c r="C3073" s="2">
        <v>42691</v>
      </c>
      <c r="D3073" s="2">
        <v>42696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  <c r="V3073" s="3" t="str">
        <f>IF(M3073=People!$B$2, People!$A$2, IF(M3073=People!$B$3, People!$A$3, IF(M3073=People!$B$4, People!$A$4, IF(M3073=People!$B$5, People!$A$5, 0))))</f>
        <v>Chuck Magee</v>
      </c>
      <c r="W3073" s="3" t="str">
        <f>IFERROR(VLOOKUP(Orders!$B3073,Returns!$B:$C,2,0),"No")</f>
        <v>No</v>
      </c>
      <c r="X3073" s="3" t="str">
        <f>IFERROR((INDEX(Returns!$C$2:$C$801, MATCH(B3073, Returns!$B$2:$B$801, 0))), "No")</f>
        <v>No</v>
      </c>
    </row>
    <row r="3074" spans="1:24">
      <c r="A3074" s="1">
        <v>3073</v>
      </c>
      <c r="B3074" t="s">
        <v>7657</v>
      </c>
      <c r="C3074" s="2">
        <v>42691</v>
      </c>
      <c r="D3074" s="2">
        <v>42696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  <c r="V3074" s="3" t="str">
        <f>IF(M3074=People!$B$2, People!$A$2, IF(M3074=People!$B$3, People!$A$3, IF(M3074=People!$B$4, People!$A$4, IF(M3074=People!$B$5, People!$A$5, 0))))</f>
        <v>Chuck Magee</v>
      </c>
      <c r="W3074" s="3" t="str">
        <f>IFERROR(VLOOKUP(Orders!$B3074,Returns!$B:$C,2,0),"No")</f>
        <v>No</v>
      </c>
      <c r="X3074" s="3" t="str">
        <f>IFERROR((INDEX(Returns!$C$2:$C$801, MATCH(B3074, Returns!$B$2:$B$801, 0))), "No")</f>
        <v>No</v>
      </c>
    </row>
    <row r="3075" spans="1:24">
      <c r="A3075" s="1">
        <v>3074</v>
      </c>
      <c r="B3075" t="s">
        <v>7658</v>
      </c>
      <c r="C3075" s="2">
        <v>43103</v>
      </c>
      <c r="D3075" s="2">
        <v>43105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  <c r="V3075" s="3" t="str">
        <f>IF(M3075=People!$B$2, People!$A$2, IF(M3075=People!$B$3, People!$A$3, IF(M3075=People!$B$4, People!$A$4, IF(M3075=People!$B$5, People!$A$5, 0))))</f>
        <v>Anna Andreadi</v>
      </c>
      <c r="W3075" s="3" t="str">
        <f>IFERROR(VLOOKUP(Orders!$B3075,Returns!$B:$C,2,0),"No")</f>
        <v>No</v>
      </c>
      <c r="X3075" s="3" t="str">
        <f>IFERROR((INDEX(Returns!$C$2:$C$801, MATCH(B3075, Returns!$B$2:$B$801, 0))), "No")</f>
        <v>No</v>
      </c>
    </row>
    <row r="3076" spans="1:24">
      <c r="A3076" s="1">
        <v>3075</v>
      </c>
      <c r="B3076" t="s">
        <v>7659</v>
      </c>
      <c r="C3076" s="2">
        <v>43011</v>
      </c>
      <c r="D3076" s="2">
        <v>43016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  <c r="V3076" s="3" t="str">
        <f>IF(M3076=People!$B$2, People!$A$2, IF(M3076=People!$B$3, People!$A$3, IF(M3076=People!$B$4, People!$A$4, IF(M3076=People!$B$5, People!$A$5, 0))))</f>
        <v>Anna Andreadi</v>
      </c>
      <c r="W3076" s="3" t="str">
        <f>IFERROR(VLOOKUP(Orders!$B3076,Returns!$B:$C,2,0),"No")</f>
        <v>No</v>
      </c>
      <c r="X3076" s="3" t="str">
        <f>IFERROR((INDEX(Returns!$C$2:$C$801, MATCH(B3076, Returns!$B$2:$B$801, 0))), "No")</f>
        <v>No</v>
      </c>
    </row>
    <row r="3077" spans="1:24">
      <c r="A3077" s="1">
        <v>3076</v>
      </c>
      <c r="B3077" t="s">
        <v>7660</v>
      </c>
      <c r="C3077" s="2">
        <v>42571</v>
      </c>
      <c r="D3077" s="2">
        <v>42575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  <c r="V3077" s="3" t="str">
        <f>IF(M3077=People!$B$2, People!$A$2, IF(M3077=People!$B$3, People!$A$3, IF(M3077=People!$B$4, People!$A$4, IF(M3077=People!$B$5, People!$A$5, 0))))</f>
        <v>Kelly Williams</v>
      </c>
      <c r="W3077" s="3" t="str">
        <f>IFERROR(VLOOKUP(Orders!$B3077,Returns!$B:$C,2,0),"No")</f>
        <v>No</v>
      </c>
      <c r="X3077" s="3" t="str">
        <f>IFERROR((INDEX(Returns!$C$2:$C$801, MATCH(B3077, Returns!$B$2:$B$801, 0))), "No")</f>
        <v>No</v>
      </c>
    </row>
    <row r="3078" spans="1:24">
      <c r="A3078" s="1">
        <v>3077</v>
      </c>
      <c r="B3078" t="s">
        <v>7660</v>
      </c>
      <c r="C3078" s="2">
        <v>42571</v>
      </c>
      <c r="D3078" s="2">
        <v>42575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  <c r="V3078" s="3" t="str">
        <f>IF(M3078=People!$B$2, People!$A$2, IF(M3078=People!$B$3, People!$A$3, IF(M3078=People!$B$4, People!$A$4, IF(M3078=People!$B$5, People!$A$5, 0))))</f>
        <v>Kelly Williams</v>
      </c>
      <c r="W3078" s="3" t="str">
        <f>IFERROR(VLOOKUP(Orders!$B3078,Returns!$B:$C,2,0),"No")</f>
        <v>No</v>
      </c>
      <c r="X3078" s="3" t="str">
        <f>IFERROR((INDEX(Returns!$C$2:$C$801, MATCH(B3078, Returns!$B$2:$B$801, 0))), "No")</f>
        <v>No</v>
      </c>
    </row>
    <row r="3079" spans="1:24">
      <c r="A3079" s="1">
        <v>3078</v>
      </c>
      <c r="B3079" t="s">
        <v>7660</v>
      </c>
      <c r="C3079" s="2">
        <v>42571</v>
      </c>
      <c r="D3079" s="2">
        <v>42575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  <c r="V3079" s="3" t="str">
        <f>IF(M3079=People!$B$2, People!$A$2, IF(M3079=People!$B$3, People!$A$3, IF(M3079=People!$B$4, People!$A$4, IF(M3079=People!$B$5, People!$A$5, 0))))</f>
        <v>Kelly Williams</v>
      </c>
      <c r="W3079" s="3" t="str">
        <f>IFERROR(VLOOKUP(Orders!$B3079,Returns!$B:$C,2,0),"No")</f>
        <v>No</v>
      </c>
      <c r="X3079" s="3" t="str">
        <f>IFERROR((INDEX(Returns!$C$2:$C$801, MATCH(B3079, Returns!$B$2:$B$801, 0))), "No")</f>
        <v>No</v>
      </c>
    </row>
    <row r="3080" spans="1:24">
      <c r="A3080" s="1">
        <v>3079</v>
      </c>
      <c r="B3080" t="s">
        <v>7661</v>
      </c>
      <c r="C3080" s="2">
        <v>42511</v>
      </c>
      <c r="D3080" s="2">
        <v>42515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  <c r="V3080" s="3" t="str">
        <f>IF(M3080=People!$B$2, People!$A$2, IF(M3080=People!$B$3, People!$A$3, IF(M3080=People!$B$4, People!$A$4, IF(M3080=People!$B$5, People!$A$5, 0))))</f>
        <v>Anna Andreadi</v>
      </c>
      <c r="W3080" s="3" t="str">
        <f>IFERROR(VLOOKUP(Orders!$B3080,Returns!$B:$C,2,0),"No")</f>
        <v>No</v>
      </c>
      <c r="X3080" s="3" t="str">
        <f>IFERROR((INDEX(Returns!$C$2:$C$801, MATCH(B3080, Returns!$B$2:$B$801, 0))), "No")</f>
        <v>No</v>
      </c>
    </row>
    <row r="3081" spans="1:24">
      <c r="A3081" s="1">
        <v>3080</v>
      </c>
      <c r="B3081" t="s">
        <v>7662</v>
      </c>
      <c r="C3081" s="2">
        <v>43712</v>
      </c>
      <c r="D3081" s="2">
        <v>43713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  <c r="V3081" s="3" t="str">
        <f>IF(M3081=People!$B$2, People!$A$2, IF(M3081=People!$B$3, People!$A$3, IF(M3081=People!$B$4, People!$A$4, IF(M3081=People!$B$5, People!$A$5, 0))))</f>
        <v>Anna Andreadi</v>
      </c>
      <c r="W3081" s="3" t="str">
        <f>IFERROR(VLOOKUP(Orders!$B3081,Returns!$B:$C,2,0),"No")</f>
        <v>No</v>
      </c>
      <c r="X3081" s="3" t="str">
        <f>IFERROR((INDEX(Returns!$C$2:$C$801, MATCH(B3081, Returns!$B$2:$B$801, 0))), "No")</f>
        <v>No</v>
      </c>
    </row>
    <row r="3082" spans="1:24">
      <c r="A3082" s="1">
        <v>3081</v>
      </c>
      <c r="B3082" t="s">
        <v>7662</v>
      </c>
      <c r="C3082" s="2">
        <v>43712</v>
      </c>
      <c r="D3082" s="2">
        <v>43713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3" t="str">
        <f>IF(M3082=People!$B$2, People!$A$2, IF(M3082=People!$B$3, People!$A$3, IF(M3082=People!$B$4, People!$A$4, IF(M3082=People!$B$5, People!$A$5, 0))))</f>
        <v>Anna Andreadi</v>
      </c>
      <c r="W3082" s="3" t="str">
        <f>IFERROR(VLOOKUP(Orders!$B3082,Returns!$B:$C,2,0),"No")</f>
        <v>No</v>
      </c>
      <c r="X3082" s="3" t="str">
        <f>IFERROR((INDEX(Returns!$C$2:$C$801, MATCH(B3082, Returns!$B$2:$B$801, 0))), "No")</f>
        <v>No</v>
      </c>
    </row>
    <row r="3083" spans="1:24">
      <c r="A3083" s="1">
        <v>3082</v>
      </c>
      <c r="B3083" t="s">
        <v>7663</v>
      </c>
      <c r="C3083" s="2">
        <v>43612</v>
      </c>
      <c r="D3083" s="2">
        <v>43618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  <c r="V3083" s="3" t="str">
        <f>IF(M3083=People!$B$2, People!$A$2, IF(M3083=People!$B$3, People!$A$3, IF(M3083=People!$B$4, People!$A$4, IF(M3083=People!$B$5, People!$A$5, 0))))</f>
        <v>Cassandra Brandow</v>
      </c>
      <c r="W3083" s="3" t="str">
        <f>IFERROR(VLOOKUP(Orders!$B3083,Returns!$B:$C,2,0),"No")</f>
        <v>No</v>
      </c>
      <c r="X3083" s="3" t="str">
        <f>IFERROR((INDEX(Returns!$C$2:$C$801, MATCH(B3083, Returns!$B$2:$B$801, 0))), "No")</f>
        <v>No</v>
      </c>
    </row>
    <row r="3084" spans="1:24">
      <c r="A3084" s="1">
        <v>3083</v>
      </c>
      <c r="B3084" t="s">
        <v>7663</v>
      </c>
      <c r="C3084" s="2">
        <v>43612</v>
      </c>
      <c r="D3084" s="2">
        <v>43618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  <c r="V3084" s="3" t="str">
        <f>IF(M3084=People!$B$2, People!$A$2, IF(M3084=People!$B$3, People!$A$3, IF(M3084=People!$B$4, People!$A$4, IF(M3084=People!$B$5, People!$A$5, 0))))</f>
        <v>Cassandra Brandow</v>
      </c>
      <c r="W3084" s="3" t="str">
        <f>IFERROR(VLOOKUP(Orders!$B3084,Returns!$B:$C,2,0),"No")</f>
        <v>No</v>
      </c>
      <c r="X3084" s="3" t="str">
        <f>IFERROR((INDEX(Returns!$C$2:$C$801, MATCH(B3084, Returns!$B$2:$B$801, 0))), "No")</f>
        <v>No</v>
      </c>
    </row>
    <row r="3085" spans="1:24">
      <c r="A3085" s="1">
        <v>3084</v>
      </c>
      <c r="B3085" t="s">
        <v>7664</v>
      </c>
      <c r="C3085" s="2">
        <v>42397</v>
      </c>
      <c r="D3085" s="2">
        <v>42403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  <c r="V3085" s="3" t="str">
        <f>IF(M3085=People!$B$2, People!$A$2, IF(M3085=People!$B$3, People!$A$3, IF(M3085=People!$B$4, People!$A$4, IF(M3085=People!$B$5, People!$A$5, 0))))</f>
        <v>Chuck Magee</v>
      </c>
      <c r="W3085" s="3" t="str">
        <f>IFERROR(VLOOKUP(Orders!$B3085,Returns!$B:$C,2,0),"No")</f>
        <v>No</v>
      </c>
      <c r="X3085" s="3" t="str">
        <f>IFERROR((INDEX(Returns!$C$2:$C$801, MATCH(B3085, Returns!$B$2:$B$801, 0))), "No")</f>
        <v>No</v>
      </c>
    </row>
    <row r="3086" spans="1:24">
      <c r="A3086" s="1">
        <v>3085</v>
      </c>
      <c r="B3086" t="s">
        <v>7665</v>
      </c>
      <c r="C3086" s="2">
        <v>43505</v>
      </c>
      <c r="D3086" s="2">
        <v>43510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  <c r="V3086" s="3" t="str">
        <f>IF(M3086=People!$B$2, People!$A$2, IF(M3086=People!$B$3, People!$A$3, IF(M3086=People!$B$4, People!$A$4, IF(M3086=People!$B$5, People!$A$5, 0))))</f>
        <v>Kelly Williams</v>
      </c>
      <c r="W3086" s="3" t="str">
        <f>IFERROR(VLOOKUP(Orders!$B3086,Returns!$B:$C,2,0),"No")</f>
        <v>No</v>
      </c>
      <c r="X3086" s="3" t="str">
        <f>IFERROR((INDEX(Returns!$C$2:$C$801, MATCH(B3086, Returns!$B$2:$B$801, 0))), "No")</f>
        <v>No</v>
      </c>
    </row>
    <row r="3087" spans="1:24">
      <c r="A3087" s="1">
        <v>3086</v>
      </c>
      <c r="B3087" t="s">
        <v>7665</v>
      </c>
      <c r="C3087" s="2">
        <v>43505</v>
      </c>
      <c r="D3087" s="2">
        <v>43510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  <c r="V3087" s="3" t="str">
        <f>IF(M3087=People!$B$2, People!$A$2, IF(M3087=People!$B$3, People!$A$3, IF(M3087=People!$B$4, People!$A$4, IF(M3087=People!$B$5, People!$A$5, 0))))</f>
        <v>Kelly Williams</v>
      </c>
      <c r="W3087" s="3" t="str">
        <f>IFERROR(VLOOKUP(Orders!$B3087,Returns!$B:$C,2,0),"No")</f>
        <v>No</v>
      </c>
      <c r="X3087" s="3" t="str">
        <f>IFERROR((INDEX(Returns!$C$2:$C$801, MATCH(B3087, Returns!$B$2:$B$801, 0))), "No")</f>
        <v>No</v>
      </c>
    </row>
    <row r="3088" spans="1:24">
      <c r="A3088" s="1">
        <v>3087</v>
      </c>
      <c r="B3088" t="s">
        <v>7665</v>
      </c>
      <c r="C3088" s="2">
        <v>43505</v>
      </c>
      <c r="D3088" s="2">
        <v>43510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  <c r="V3088" s="3" t="str">
        <f>IF(M3088=People!$B$2, People!$A$2, IF(M3088=People!$B$3, People!$A$3, IF(M3088=People!$B$4, People!$A$4, IF(M3088=People!$B$5, People!$A$5, 0))))</f>
        <v>Kelly Williams</v>
      </c>
      <c r="W3088" s="3" t="str">
        <f>IFERROR(VLOOKUP(Orders!$B3088,Returns!$B:$C,2,0),"No")</f>
        <v>No</v>
      </c>
      <c r="X3088" s="3" t="str">
        <f>IFERROR((INDEX(Returns!$C$2:$C$801, MATCH(B3088, Returns!$B$2:$B$801, 0))), "No")</f>
        <v>No</v>
      </c>
    </row>
    <row r="3089" spans="1:24">
      <c r="A3089" s="1">
        <v>3088</v>
      </c>
      <c r="B3089" t="s">
        <v>7665</v>
      </c>
      <c r="C3089" s="2">
        <v>43505</v>
      </c>
      <c r="D3089" s="2">
        <v>43510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  <c r="V3089" s="3" t="str">
        <f>IF(M3089=People!$B$2, People!$A$2, IF(M3089=People!$B$3, People!$A$3, IF(M3089=People!$B$4, People!$A$4, IF(M3089=People!$B$5, People!$A$5, 0))))</f>
        <v>Kelly Williams</v>
      </c>
      <c r="W3089" s="3" t="str">
        <f>IFERROR(VLOOKUP(Orders!$B3089,Returns!$B:$C,2,0),"No")</f>
        <v>No</v>
      </c>
      <c r="X3089" s="3" t="str">
        <f>IFERROR((INDEX(Returns!$C$2:$C$801, MATCH(B3089, Returns!$B$2:$B$801, 0))), "No")</f>
        <v>No</v>
      </c>
    </row>
    <row r="3090" spans="1:24">
      <c r="A3090" s="1">
        <v>3089</v>
      </c>
      <c r="B3090" t="s">
        <v>7666</v>
      </c>
      <c r="C3090" s="2">
        <v>43555</v>
      </c>
      <c r="D3090" s="2">
        <v>43557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  <c r="V3090" s="3" t="str">
        <f>IF(M3090=People!$B$2, People!$A$2, IF(M3090=People!$B$3, People!$A$3, IF(M3090=People!$B$4, People!$A$4, IF(M3090=People!$B$5, People!$A$5, 0))))</f>
        <v>Cassandra Brandow</v>
      </c>
      <c r="W3090" s="3" t="str">
        <f>IFERROR(VLOOKUP(Orders!$B3090,Returns!$B:$C,2,0),"No")</f>
        <v>No</v>
      </c>
      <c r="X3090" s="3" t="str">
        <f>IFERROR((INDEX(Returns!$C$2:$C$801, MATCH(B3090, Returns!$B$2:$B$801, 0))), "No")</f>
        <v>No</v>
      </c>
    </row>
    <row r="3091" spans="1:24">
      <c r="A3091" s="1">
        <v>3090</v>
      </c>
      <c r="B3091" t="s">
        <v>7666</v>
      </c>
      <c r="C3091" s="2">
        <v>43555</v>
      </c>
      <c r="D3091" s="2">
        <v>43557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  <c r="V3091" s="3" t="str">
        <f>IF(M3091=People!$B$2, People!$A$2, IF(M3091=People!$B$3, People!$A$3, IF(M3091=People!$B$4, People!$A$4, IF(M3091=People!$B$5, People!$A$5, 0))))</f>
        <v>Cassandra Brandow</v>
      </c>
      <c r="W3091" s="3" t="str">
        <f>IFERROR(VLOOKUP(Orders!$B3091,Returns!$B:$C,2,0),"No")</f>
        <v>No</v>
      </c>
      <c r="X3091" s="3" t="str">
        <f>IFERROR((INDEX(Returns!$C$2:$C$801, MATCH(B3091, Returns!$B$2:$B$801, 0))), "No")</f>
        <v>No</v>
      </c>
    </row>
    <row r="3092" spans="1:24">
      <c r="A3092" s="1">
        <v>3091</v>
      </c>
      <c r="B3092" t="s">
        <v>6041</v>
      </c>
      <c r="C3092" s="2">
        <v>43162</v>
      </c>
      <c r="D3092" s="2">
        <v>43167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  <c r="V3092" s="3" t="str">
        <f>IF(M3092=People!$B$2, People!$A$2, IF(M3092=People!$B$3, People!$A$3, IF(M3092=People!$B$4, People!$A$4, IF(M3092=People!$B$5, People!$A$5, 0))))</f>
        <v>Chuck Magee</v>
      </c>
      <c r="W3092" s="3" t="str">
        <f>IFERROR(VLOOKUP(Orders!$B3092,Returns!$B:$C,2,0),"No")</f>
        <v>Yes</v>
      </c>
      <c r="X3092" s="3" t="str">
        <f>IFERROR((INDEX(Returns!$C$2:$C$801, MATCH(B3092, Returns!$B$2:$B$801, 0))), "No")</f>
        <v>Yes</v>
      </c>
    </row>
    <row r="3093" spans="1:24">
      <c r="A3093" s="1">
        <v>3092</v>
      </c>
      <c r="B3093" t="s">
        <v>6041</v>
      </c>
      <c r="C3093" s="2">
        <v>43162</v>
      </c>
      <c r="D3093" s="2">
        <v>43167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  <c r="V3093" s="3" t="str">
        <f>IF(M3093=People!$B$2, People!$A$2, IF(M3093=People!$B$3, People!$A$3, IF(M3093=People!$B$4, People!$A$4, IF(M3093=People!$B$5, People!$A$5, 0))))</f>
        <v>Chuck Magee</v>
      </c>
      <c r="W3093" s="3" t="str">
        <f>IFERROR(VLOOKUP(Orders!$B3093,Returns!$B:$C,2,0),"No")</f>
        <v>Yes</v>
      </c>
      <c r="X3093" s="3" t="str">
        <f>IFERROR((INDEX(Returns!$C$2:$C$801, MATCH(B3093, Returns!$B$2:$B$801, 0))), "No")</f>
        <v>Yes</v>
      </c>
    </row>
    <row r="3094" spans="1:24">
      <c r="A3094" s="1">
        <v>3093</v>
      </c>
      <c r="B3094" t="s">
        <v>6041</v>
      </c>
      <c r="C3094" s="2">
        <v>43162</v>
      </c>
      <c r="D3094" s="2">
        <v>43167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  <c r="V3094" s="3" t="str">
        <f>IF(M3094=People!$B$2, People!$A$2, IF(M3094=People!$B$3, People!$A$3, IF(M3094=People!$B$4, People!$A$4, IF(M3094=People!$B$5, People!$A$5, 0))))</f>
        <v>Chuck Magee</v>
      </c>
      <c r="W3094" s="3" t="str">
        <f>IFERROR(VLOOKUP(Orders!$B3094,Returns!$B:$C,2,0),"No")</f>
        <v>Yes</v>
      </c>
      <c r="X3094" s="3" t="str">
        <f>IFERROR((INDEX(Returns!$C$2:$C$801, MATCH(B3094, Returns!$B$2:$B$801, 0))), "No")</f>
        <v>Yes</v>
      </c>
    </row>
    <row r="3095" spans="1:24">
      <c r="A3095" s="1">
        <v>3094</v>
      </c>
      <c r="B3095" t="s">
        <v>7667</v>
      </c>
      <c r="C3095" s="2">
        <v>42970</v>
      </c>
      <c r="D3095" s="2">
        <v>42970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  <c r="V3095" s="3" t="str">
        <f>IF(M3095=People!$B$2, People!$A$2, IF(M3095=People!$B$3, People!$A$3, IF(M3095=People!$B$4, People!$A$4, IF(M3095=People!$B$5, People!$A$5, 0))))</f>
        <v>Kelly Williams</v>
      </c>
      <c r="W3095" s="3" t="str">
        <f>IFERROR(VLOOKUP(Orders!$B3095,Returns!$B:$C,2,0),"No")</f>
        <v>No</v>
      </c>
      <c r="X3095" s="3" t="str">
        <f>IFERROR((INDEX(Returns!$C$2:$C$801, MATCH(B3095, Returns!$B$2:$B$801, 0))), "No")</f>
        <v>No</v>
      </c>
    </row>
    <row r="3096" spans="1:24">
      <c r="A3096" s="1">
        <v>3095</v>
      </c>
      <c r="B3096" t="s">
        <v>7667</v>
      </c>
      <c r="C3096" s="2">
        <v>42970</v>
      </c>
      <c r="D3096" s="2">
        <v>42970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  <c r="V3096" s="3" t="str">
        <f>IF(M3096=People!$B$2, People!$A$2, IF(M3096=People!$B$3, People!$A$3, IF(M3096=People!$B$4, People!$A$4, IF(M3096=People!$B$5, People!$A$5, 0))))</f>
        <v>Kelly Williams</v>
      </c>
      <c r="W3096" s="3" t="str">
        <f>IFERROR(VLOOKUP(Orders!$B3096,Returns!$B:$C,2,0),"No")</f>
        <v>No</v>
      </c>
      <c r="X3096" s="3" t="str">
        <f>IFERROR((INDEX(Returns!$C$2:$C$801, MATCH(B3096, Returns!$B$2:$B$801, 0))), "No")</f>
        <v>No</v>
      </c>
    </row>
    <row r="3097" spans="1:24">
      <c r="A3097" s="1">
        <v>3096</v>
      </c>
      <c r="B3097" t="s">
        <v>7667</v>
      </c>
      <c r="C3097" s="2">
        <v>42970</v>
      </c>
      <c r="D3097" s="2">
        <v>42970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  <c r="V3097" s="3" t="str">
        <f>IF(M3097=People!$B$2, People!$A$2, IF(M3097=People!$B$3, People!$A$3, IF(M3097=People!$B$4, People!$A$4, IF(M3097=People!$B$5, People!$A$5, 0))))</f>
        <v>Kelly Williams</v>
      </c>
      <c r="W3097" s="3" t="str">
        <f>IFERROR(VLOOKUP(Orders!$B3097,Returns!$B:$C,2,0),"No")</f>
        <v>No</v>
      </c>
      <c r="X3097" s="3" t="str">
        <f>IFERROR((INDEX(Returns!$C$2:$C$801, MATCH(B3097, Returns!$B$2:$B$801, 0))), "No")</f>
        <v>No</v>
      </c>
    </row>
    <row r="3098" spans="1:24">
      <c r="A3098" s="1">
        <v>3097</v>
      </c>
      <c r="B3098" t="s">
        <v>7667</v>
      </c>
      <c r="C3098" s="2">
        <v>42970</v>
      </c>
      <c r="D3098" s="2">
        <v>42970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  <c r="V3098" s="3" t="str">
        <f>IF(M3098=People!$B$2, People!$A$2, IF(M3098=People!$B$3, People!$A$3, IF(M3098=People!$B$4, People!$A$4, IF(M3098=People!$B$5, People!$A$5, 0))))</f>
        <v>Kelly Williams</v>
      </c>
      <c r="W3098" s="3" t="str">
        <f>IFERROR(VLOOKUP(Orders!$B3098,Returns!$B:$C,2,0),"No")</f>
        <v>No</v>
      </c>
      <c r="X3098" s="3" t="str">
        <f>IFERROR((INDEX(Returns!$C$2:$C$801, MATCH(B3098, Returns!$B$2:$B$801, 0))), "No")</f>
        <v>No</v>
      </c>
    </row>
    <row r="3099" spans="1:24">
      <c r="A3099" s="1">
        <v>3098</v>
      </c>
      <c r="B3099" t="s">
        <v>6134</v>
      </c>
      <c r="C3099" s="2">
        <v>43582</v>
      </c>
      <c r="D3099" s="2">
        <v>43586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3" t="str">
        <f>IF(M3099=People!$B$2, People!$A$2, IF(M3099=People!$B$3, People!$A$3, IF(M3099=People!$B$4, People!$A$4, IF(M3099=People!$B$5, People!$A$5, 0))))</f>
        <v>Kelly Williams</v>
      </c>
      <c r="W3099" s="3" t="str">
        <f>IFERROR(VLOOKUP(Orders!$B3099,Returns!$B:$C,2,0),"No")</f>
        <v>Yes</v>
      </c>
      <c r="X3099" s="3" t="str">
        <f>IFERROR((INDEX(Returns!$C$2:$C$801, MATCH(B3099, Returns!$B$2:$B$801, 0))), "No")</f>
        <v>Yes</v>
      </c>
    </row>
    <row r="3100" spans="1:24">
      <c r="A3100" s="1">
        <v>3099</v>
      </c>
      <c r="B3100" t="s">
        <v>6134</v>
      </c>
      <c r="C3100" s="2">
        <v>43582</v>
      </c>
      <c r="D3100" s="2">
        <v>43586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  <c r="V3100" s="3" t="str">
        <f>IF(M3100=People!$B$2, People!$A$2, IF(M3100=People!$B$3, People!$A$3, IF(M3100=People!$B$4, People!$A$4, IF(M3100=People!$B$5, People!$A$5, 0))))</f>
        <v>Kelly Williams</v>
      </c>
      <c r="W3100" s="3" t="str">
        <f>IFERROR(VLOOKUP(Orders!$B3100,Returns!$B:$C,2,0),"No")</f>
        <v>Yes</v>
      </c>
      <c r="X3100" s="3" t="str">
        <f>IFERROR((INDEX(Returns!$C$2:$C$801, MATCH(B3100, Returns!$B$2:$B$801, 0))), "No")</f>
        <v>Yes</v>
      </c>
    </row>
    <row r="3101" spans="1:24">
      <c r="A3101" s="1">
        <v>3100</v>
      </c>
      <c r="B3101" t="s">
        <v>7668</v>
      </c>
      <c r="C3101" s="2">
        <v>43569</v>
      </c>
      <c r="D3101" s="2">
        <v>43574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  <c r="V3101" s="3" t="str">
        <f>IF(M3101=People!$B$2, People!$A$2, IF(M3101=People!$B$3, People!$A$3, IF(M3101=People!$B$4, People!$A$4, IF(M3101=People!$B$5, People!$A$5, 0))))</f>
        <v>Chuck Magee</v>
      </c>
      <c r="W3101" s="3" t="str">
        <f>IFERROR(VLOOKUP(Orders!$B3101,Returns!$B:$C,2,0),"No")</f>
        <v>No</v>
      </c>
      <c r="X3101" s="3" t="str">
        <f>IFERROR((INDEX(Returns!$C$2:$C$801, MATCH(B3101, Returns!$B$2:$B$801, 0))), "No")</f>
        <v>No</v>
      </c>
    </row>
    <row r="3102" spans="1:24">
      <c r="A3102" s="1">
        <v>3101</v>
      </c>
      <c r="B3102" t="s">
        <v>7668</v>
      </c>
      <c r="C3102" s="2">
        <v>43569</v>
      </c>
      <c r="D3102" s="2">
        <v>43574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  <c r="V3102" s="3" t="str">
        <f>IF(M3102=People!$B$2, People!$A$2, IF(M3102=People!$B$3, People!$A$3, IF(M3102=People!$B$4, People!$A$4, IF(M3102=People!$B$5, People!$A$5, 0))))</f>
        <v>Chuck Magee</v>
      </c>
      <c r="W3102" s="3" t="str">
        <f>IFERROR(VLOOKUP(Orders!$B3102,Returns!$B:$C,2,0),"No")</f>
        <v>No</v>
      </c>
      <c r="X3102" s="3" t="str">
        <f>IFERROR((INDEX(Returns!$C$2:$C$801, MATCH(B3102, Returns!$B$2:$B$801, 0))), "No")</f>
        <v>No</v>
      </c>
    </row>
    <row r="3103" spans="1:24">
      <c r="A3103" s="1">
        <v>3102</v>
      </c>
      <c r="B3103" t="s">
        <v>7669</v>
      </c>
      <c r="C3103" s="2">
        <v>43821</v>
      </c>
      <c r="D3103" s="2">
        <v>43826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  <c r="V3103" s="3" t="str">
        <f>IF(M3103=People!$B$2, People!$A$2, IF(M3103=People!$B$3, People!$A$3, IF(M3103=People!$B$4, People!$A$4, IF(M3103=People!$B$5, People!$A$5, 0))))</f>
        <v>Chuck Magee</v>
      </c>
      <c r="W3103" s="3" t="str">
        <f>IFERROR(VLOOKUP(Orders!$B3103,Returns!$B:$C,2,0),"No")</f>
        <v>No</v>
      </c>
      <c r="X3103" s="3" t="str">
        <f>IFERROR((INDEX(Returns!$C$2:$C$801, MATCH(B3103, Returns!$B$2:$B$801, 0))), "No")</f>
        <v>No</v>
      </c>
    </row>
    <row r="3104" spans="1:24">
      <c r="A3104" s="1">
        <v>3103</v>
      </c>
      <c r="B3104" t="s">
        <v>7669</v>
      </c>
      <c r="C3104" s="2">
        <v>43821</v>
      </c>
      <c r="D3104" s="2">
        <v>43826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  <c r="V3104" s="3" t="str">
        <f>IF(M3104=People!$B$2, People!$A$2, IF(M3104=People!$B$3, People!$A$3, IF(M3104=People!$B$4, People!$A$4, IF(M3104=People!$B$5, People!$A$5, 0))))</f>
        <v>Chuck Magee</v>
      </c>
      <c r="W3104" s="3" t="str">
        <f>IFERROR(VLOOKUP(Orders!$B3104,Returns!$B:$C,2,0),"No")</f>
        <v>No</v>
      </c>
      <c r="X3104" s="3" t="str">
        <f>IFERROR((INDEX(Returns!$C$2:$C$801, MATCH(B3104, Returns!$B$2:$B$801, 0))), "No")</f>
        <v>No</v>
      </c>
    </row>
    <row r="3105" spans="1:24">
      <c r="A3105" s="1">
        <v>3104</v>
      </c>
      <c r="B3105" t="s">
        <v>7670</v>
      </c>
      <c r="C3105" s="2">
        <v>43442</v>
      </c>
      <c r="D3105" s="2">
        <v>43446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  <c r="V3105" s="3" t="str">
        <f>IF(M3105=People!$B$2, People!$A$2, IF(M3105=People!$B$3, People!$A$3, IF(M3105=People!$B$4, People!$A$4, IF(M3105=People!$B$5, People!$A$5, 0))))</f>
        <v>Chuck Magee</v>
      </c>
      <c r="W3105" s="3" t="str">
        <f>IFERROR(VLOOKUP(Orders!$B3105,Returns!$B:$C,2,0),"No")</f>
        <v>No</v>
      </c>
      <c r="X3105" s="3" t="str">
        <f>IFERROR((INDEX(Returns!$C$2:$C$801, MATCH(B3105, Returns!$B$2:$B$801, 0))), "No")</f>
        <v>No</v>
      </c>
    </row>
    <row r="3106" spans="1:24">
      <c r="A3106" s="1">
        <v>3105</v>
      </c>
      <c r="B3106" t="s">
        <v>7671</v>
      </c>
      <c r="C3106" s="2">
        <v>43547</v>
      </c>
      <c r="D3106" s="2">
        <v>43553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  <c r="V3106" s="3" t="str">
        <f>IF(M3106=People!$B$2, People!$A$2, IF(M3106=People!$B$3, People!$A$3, IF(M3106=People!$B$4, People!$A$4, IF(M3106=People!$B$5, People!$A$5, 0))))</f>
        <v>Chuck Magee</v>
      </c>
      <c r="W3106" s="3" t="str">
        <f>IFERROR(VLOOKUP(Orders!$B3106,Returns!$B:$C,2,0),"No")</f>
        <v>No</v>
      </c>
      <c r="X3106" s="3" t="str">
        <f>IFERROR((INDEX(Returns!$C$2:$C$801, MATCH(B3106, Returns!$B$2:$B$801, 0))), "No")</f>
        <v>No</v>
      </c>
    </row>
    <row r="3107" spans="1:24">
      <c r="A3107" s="1">
        <v>3106</v>
      </c>
      <c r="B3107" t="s">
        <v>7672</v>
      </c>
      <c r="C3107" s="2">
        <v>43306</v>
      </c>
      <c r="D3107" s="2">
        <v>43310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  <c r="V3107" s="3" t="str">
        <f>IF(M3107=People!$B$2, People!$A$2, IF(M3107=People!$B$3, People!$A$3, IF(M3107=People!$B$4, People!$A$4, IF(M3107=People!$B$5, People!$A$5, 0))))</f>
        <v>Kelly Williams</v>
      </c>
      <c r="W3107" s="3" t="str">
        <f>IFERROR(VLOOKUP(Orders!$B3107,Returns!$B:$C,2,0),"No")</f>
        <v>No</v>
      </c>
      <c r="X3107" s="3" t="str">
        <f>IFERROR((INDEX(Returns!$C$2:$C$801, MATCH(B3107, Returns!$B$2:$B$801, 0))), "No")</f>
        <v>No</v>
      </c>
    </row>
    <row r="3108" spans="1:24">
      <c r="A3108" s="1">
        <v>3107</v>
      </c>
      <c r="B3108" t="s">
        <v>7673</v>
      </c>
      <c r="C3108" s="2">
        <v>43656</v>
      </c>
      <c r="D3108" s="2">
        <v>43660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  <c r="V3108" s="3" t="str">
        <f>IF(M3108=People!$B$2, People!$A$2, IF(M3108=People!$B$3, People!$A$3, IF(M3108=People!$B$4, People!$A$4, IF(M3108=People!$B$5, People!$A$5, 0))))</f>
        <v>Kelly Williams</v>
      </c>
      <c r="W3108" s="3" t="str">
        <f>IFERROR(VLOOKUP(Orders!$B3108,Returns!$B:$C,2,0),"No")</f>
        <v>No</v>
      </c>
      <c r="X3108" s="3" t="str">
        <f>IFERROR((INDEX(Returns!$C$2:$C$801, MATCH(B3108, Returns!$B$2:$B$801, 0))), "No")</f>
        <v>No</v>
      </c>
    </row>
    <row r="3109" spans="1:24">
      <c r="A3109" s="1">
        <v>3108</v>
      </c>
      <c r="B3109" t="s">
        <v>7674</v>
      </c>
      <c r="C3109" s="2">
        <v>43298</v>
      </c>
      <c r="D3109" s="2">
        <v>43303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  <c r="V3109" s="3" t="str">
        <f>IF(M3109=People!$B$2, People!$A$2, IF(M3109=People!$B$3, People!$A$3, IF(M3109=People!$B$4, People!$A$4, IF(M3109=People!$B$5, People!$A$5, 0))))</f>
        <v>Kelly Williams</v>
      </c>
      <c r="W3109" s="3" t="str">
        <f>IFERROR(VLOOKUP(Orders!$B3109,Returns!$B:$C,2,0),"No")</f>
        <v>No</v>
      </c>
      <c r="X3109" s="3" t="str">
        <f>IFERROR((INDEX(Returns!$C$2:$C$801, MATCH(B3109, Returns!$B$2:$B$801, 0))), "No")</f>
        <v>No</v>
      </c>
    </row>
    <row r="3110" spans="1:24">
      <c r="A3110" s="1">
        <v>3109</v>
      </c>
      <c r="B3110" t="s">
        <v>7674</v>
      </c>
      <c r="C3110" s="2">
        <v>43298</v>
      </c>
      <c r="D3110" s="2">
        <v>43303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  <c r="V3110" s="3" t="str">
        <f>IF(M3110=People!$B$2, People!$A$2, IF(M3110=People!$B$3, People!$A$3, IF(M3110=People!$B$4, People!$A$4, IF(M3110=People!$B$5, People!$A$5, 0))))</f>
        <v>Kelly Williams</v>
      </c>
      <c r="W3110" s="3" t="str">
        <f>IFERROR(VLOOKUP(Orders!$B3110,Returns!$B:$C,2,0),"No")</f>
        <v>No</v>
      </c>
      <c r="X3110" s="3" t="str">
        <f>IFERROR((INDEX(Returns!$C$2:$C$801, MATCH(B3110, Returns!$B$2:$B$801, 0))), "No")</f>
        <v>No</v>
      </c>
    </row>
    <row r="3111" spans="1:24">
      <c r="A3111" s="1">
        <v>3110</v>
      </c>
      <c r="B3111" t="s">
        <v>7674</v>
      </c>
      <c r="C3111" s="2">
        <v>43298</v>
      </c>
      <c r="D3111" s="2">
        <v>43303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  <c r="V3111" s="3" t="str">
        <f>IF(M3111=People!$B$2, People!$A$2, IF(M3111=People!$B$3, People!$A$3, IF(M3111=People!$B$4, People!$A$4, IF(M3111=People!$B$5, People!$A$5, 0))))</f>
        <v>Kelly Williams</v>
      </c>
      <c r="W3111" s="3" t="str">
        <f>IFERROR(VLOOKUP(Orders!$B3111,Returns!$B:$C,2,0),"No")</f>
        <v>No</v>
      </c>
      <c r="X3111" s="3" t="str">
        <f>IFERROR((INDEX(Returns!$C$2:$C$801, MATCH(B3111, Returns!$B$2:$B$801, 0))), "No")</f>
        <v>No</v>
      </c>
    </row>
    <row r="3112" spans="1:24">
      <c r="A3112" s="1">
        <v>3111</v>
      </c>
      <c r="B3112" t="s">
        <v>7674</v>
      </c>
      <c r="C3112" s="2">
        <v>43298</v>
      </c>
      <c r="D3112" s="2">
        <v>43303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  <c r="V3112" s="3" t="str">
        <f>IF(M3112=People!$B$2, People!$A$2, IF(M3112=People!$B$3, People!$A$3, IF(M3112=People!$B$4, People!$A$4, IF(M3112=People!$B$5, People!$A$5, 0))))</f>
        <v>Kelly Williams</v>
      </c>
      <c r="W3112" s="3" t="str">
        <f>IFERROR(VLOOKUP(Orders!$B3112,Returns!$B:$C,2,0),"No")</f>
        <v>No</v>
      </c>
      <c r="X3112" s="3" t="str">
        <f>IFERROR((INDEX(Returns!$C$2:$C$801, MATCH(B3112, Returns!$B$2:$B$801, 0))), "No")</f>
        <v>No</v>
      </c>
    </row>
    <row r="3113" spans="1:24">
      <c r="A3113" s="1">
        <v>3112</v>
      </c>
      <c r="B3113" t="s">
        <v>7674</v>
      </c>
      <c r="C3113" s="2">
        <v>43298</v>
      </c>
      <c r="D3113" s="2">
        <v>43303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  <c r="V3113" s="3" t="str">
        <f>IF(M3113=People!$B$2, People!$A$2, IF(M3113=People!$B$3, People!$A$3, IF(M3113=People!$B$4, People!$A$4, IF(M3113=People!$B$5, People!$A$5, 0))))</f>
        <v>Kelly Williams</v>
      </c>
      <c r="W3113" s="3" t="str">
        <f>IFERROR(VLOOKUP(Orders!$B3113,Returns!$B:$C,2,0),"No")</f>
        <v>No</v>
      </c>
      <c r="X3113" s="3" t="str">
        <f>IFERROR((INDEX(Returns!$C$2:$C$801, MATCH(B3113, Returns!$B$2:$B$801, 0))), "No")</f>
        <v>No</v>
      </c>
    </row>
    <row r="3114" spans="1:24">
      <c r="A3114" s="1">
        <v>3113</v>
      </c>
      <c r="B3114" t="s">
        <v>7675</v>
      </c>
      <c r="C3114" s="2">
        <v>43335</v>
      </c>
      <c r="D3114" s="2">
        <v>43342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  <c r="V3114" s="3" t="str">
        <f>IF(M3114=People!$B$2, People!$A$2, IF(M3114=People!$B$3, People!$A$3, IF(M3114=People!$B$4, People!$A$4, IF(M3114=People!$B$5, People!$A$5, 0))))</f>
        <v>Anna Andreadi</v>
      </c>
      <c r="W3114" s="3" t="str">
        <f>IFERROR(VLOOKUP(Orders!$B3114,Returns!$B:$C,2,0),"No")</f>
        <v>No</v>
      </c>
      <c r="X3114" s="3" t="str">
        <f>IFERROR((INDEX(Returns!$C$2:$C$801, MATCH(B3114, Returns!$B$2:$B$801, 0))), "No")</f>
        <v>No</v>
      </c>
    </row>
    <row r="3115" spans="1:24">
      <c r="A3115" s="1">
        <v>3114</v>
      </c>
      <c r="B3115" t="s">
        <v>7675</v>
      </c>
      <c r="C3115" s="2">
        <v>43335</v>
      </c>
      <c r="D3115" s="2">
        <v>43342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  <c r="V3115" s="3" t="str">
        <f>IF(M3115=People!$B$2, People!$A$2, IF(M3115=People!$B$3, People!$A$3, IF(M3115=People!$B$4, People!$A$4, IF(M3115=People!$B$5, People!$A$5, 0))))</f>
        <v>Anna Andreadi</v>
      </c>
      <c r="W3115" s="3" t="str">
        <f>IFERROR(VLOOKUP(Orders!$B3115,Returns!$B:$C,2,0),"No")</f>
        <v>No</v>
      </c>
      <c r="X3115" s="3" t="str">
        <f>IFERROR((INDEX(Returns!$C$2:$C$801, MATCH(B3115, Returns!$B$2:$B$801, 0))), "No")</f>
        <v>No</v>
      </c>
    </row>
    <row r="3116" spans="1:24">
      <c r="A3116" s="1">
        <v>3115</v>
      </c>
      <c r="B3116" t="s">
        <v>7675</v>
      </c>
      <c r="C3116" s="2">
        <v>43335</v>
      </c>
      <c r="D3116" s="2">
        <v>43342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  <c r="V3116" s="3" t="str">
        <f>IF(M3116=People!$B$2, People!$A$2, IF(M3116=People!$B$3, People!$A$3, IF(M3116=People!$B$4, People!$A$4, IF(M3116=People!$B$5, People!$A$5, 0))))</f>
        <v>Anna Andreadi</v>
      </c>
      <c r="W3116" s="3" t="str">
        <f>IFERROR(VLOOKUP(Orders!$B3116,Returns!$B:$C,2,0),"No")</f>
        <v>No</v>
      </c>
      <c r="X3116" s="3" t="str">
        <f>IFERROR((INDEX(Returns!$C$2:$C$801, MATCH(B3116, Returns!$B$2:$B$801, 0))), "No")</f>
        <v>No</v>
      </c>
    </row>
    <row r="3117" spans="1:24">
      <c r="A3117" s="1">
        <v>3116</v>
      </c>
      <c r="B3117" t="s">
        <v>7675</v>
      </c>
      <c r="C3117" s="2">
        <v>43335</v>
      </c>
      <c r="D3117" s="2">
        <v>43342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  <c r="V3117" s="3" t="str">
        <f>IF(M3117=People!$B$2, People!$A$2, IF(M3117=People!$B$3, People!$A$3, IF(M3117=People!$B$4, People!$A$4, IF(M3117=People!$B$5, People!$A$5, 0))))</f>
        <v>Anna Andreadi</v>
      </c>
      <c r="W3117" s="3" t="str">
        <f>IFERROR(VLOOKUP(Orders!$B3117,Returns!$B:$C,2,0),"No")</f>
        <v>No</v>
      </c>
      <c r="X3117" s="3" t="str">
        <f>IFERROR((INDEX(Returns!$C$2:$C$801, MATCH(B3117, Returns!$B$2:$B$801, 0))), "No")</f>
        <v>No</v>
      </c>
    </row>
    <row r="3118" spans="1:24">
      <c r="A3118" s="1">
        <v>3117</v>
      </c>
      <c r="B3118" t="s">
        <v>7675</v>
      </c>
      <c r="C3118" s="2">
        <v>43335</v>
      </c>
      <c r="D3118" s="2">
        <v>43342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  <c r="V3118" s="3" t="str">
        <f>IF(M3118=People!$B$2, People!$A$2, IF(M3118=People!$B$3, People!$A$3, IF(M3118=People!$B$4, People!$A$4, IF(M3118=People!$B$5, People!$A$5, 0))))</f>
        <v>Anna Andreadi</v>
      </c>
      <c r="W3118" s="3" t="str">
        <f>IFERROR(VLOOKUP(Orders!$B3118,Returns!$B:$C,2,0),"No")</f>
        <v>No</v>
      </c>
      <c r="X3118" s="3" t="str">
        <f>IFERROR((INDEX(Returns!$C$2:$C$801, MATCH(B3118, Returns!$B$2:$B$801, 0))), "No")</f>
        <v>No</v>
      </c>
    </row>
    <row r="3119" spans="1:24">
      <c r="A3119" s="1">
        <v>3118</v>
      </c>
      <c r="B3119" t="s">
        <v>7675</v>
      </c>
      <c r="C3119" s="2">
        <v>43335</v>
      </c>
      <c r="D3119" s="2">
        <v>43342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  <c r="V3119" s="3" t="str">
        <f>IF(M3119=People!$B$2, People!$A$2, IF(M3119=People!$B$3, People!$A$3, IF(M3119=People!$B$4, People!$A$4, IF(M3119=People!$B$5, People!$A$5, 0))))</f>
        <v>Anna Andreadi</v>
      </c>
      <c r="W3119" s="3" t="str">
        <f>IFERROR(VLOOKUP(Orders!$B3119,Returns!$B:$C,2,0),"No")</f>
        <v>No</v>
      </c>
      <c r="X3119" s="3" t="str">
        <f>IFERROR((INDEX(Returns!$C$2:$C$801, MATCH(B3119, Returns!$B$2:$B$801, 0))), "No")</f>
        <v>No</v>
      </c>
    </row>
    <row r="3120" spans="1:24">
      <c r="A3120" s="1">
        <v>3119</v>
      </c>
      <c r="B3120" t="s">
        <v>7676</v>
      </c>
      <c r="C3120" s="2">
        <v>42897</v>
      </c>
      <c r="D3120" s="2">
        <v>42898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  <c r="V3120" s="3" t="str">
        <f>IF(M3120=People!$B$2, People!$A$2, IF(M3120=People!$B$3, People!$A$3, IF(M3120=People!$B$4, People!$A$4, IF(M3120=People!$B$5, People!$A$5, 0))))</f>
        <v>Cassandra Brandow</v>
      </c>
      <c r="W3120" s="3" t="str">
        <f>IFERROR(VLOOKUP(Orders!$B3120,Returns!$B:$C,2,0),"No")</f>
        <v>No</v>
      </c>
      <c r="X3120" s="3" t="str">
        <f>IFERROR((INDEX(Returns!$C$2:$C$801, MATCH(B3120, Returns!$B$2:$B$801, 0))), "No")</f>
        <v>No</v>
      </c>
    </row>
    <row r="3121" spans="1:24">
      <c r="A3121" s="1">
        <v>3120</v>
      </c>
      <c r="B3121" t="s">
        <v>7676</v>
      </c>
      <c r="C3121" s="2">
        <v>42897</v>
      </c>
      <c r="D3121" s="2">
        <v>42898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  <c r="V3121" s="3" t="str">
        <f>IF(M3121=People!$B$2, People!$A$2, IF(M3121=People!$B$3, People!$A$3, IF(M3121=People!$B$4, People!$A$4, IF(M3121=People!$B$5, People!$A$5, 0))))</f>
        <v>Cassandra Brandow</v>
      </c>
      <c r="W3121" s="3" t="str">
        <f>IFERROR(VLOOKUP(Orders!$B3121,Returns!$B:$C,2,0),"No")</f>
        <v>No</v>
      </c>
      <c r="X3121" s="3" t="str">
        <f>IFERROR((INDEX(Returns!$C$2:$C$801, MATCH(B3121, Returns!$B$2:$B$801, 0))), "No")</f>
        <v>No</v>
      </c>
    </row>
    <row r="3122" spans="1:24">
      <c r="A3122" s="1">
        <v>3121</v>
      </c>
      <c r="B3122" t="s">
        <v>7676</v>
      </c>
      <c r="C3122" s="2">
        <v>42897</v>
      </c>
      <c r="D3122" s="2">
        <v>42898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  <c r="V3122" s="3" t="str">
        <f>IF(M3122=People!$B$2, People!$A$2, IF(M3122=People!$B$3, People!$A$3, IF(M3122=People!$B$4, People!$A$4, IF(M3122=People!$B$5, People!$A$5, 0))))</f>
        <v>Cassandra Brandow</v>
      </c>
      <c r="W3122" s="3" t="str">
        <f>IFERROR(VLOOKUP(Orders!$B3122,Returns!$B:$C,2,0),"No")</f>
        <v>No</v>
      </c>
      <c r="X3122" s="3" t="str">
        <f>IFERROR((INDEX(Returns!$C$2:$C$801, MATCH(B3122, Returns!$B$2:$B$801, 0))), "No")</f>
        <v>No</v>
      </c>
    </row>
    <row r="3123" spans="1:24">
      <c r="A3123" s="1">
        <v>3122</v>
      </c>
      <c r="B3123" t="s">
        <v>7676</v>
      </c>
      <c r="C3123" s="2">
        <v>42897</v>
      </c>
      <c r="D3123" s="2">
        <v>42898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  <c r="V3123" s="3" t="str">
        <f>IF(M3123=People!$B$2, People!$A$2, IF(M3123=People!$B$3, People!$A$3, IF(M3123=People!$B$4, People!$A$4, IF(M3123=People!$B$5, People!$A$5, 0))))</f>
        <v>Cassandra Brandow</v>
      </c>
      <c r="W3123" s="3" t="str">
        <f>IFERROR(VLOOKUP(Orders!$B3123,Returns!$B:$C,2,0),"No")</f>
        <v>No</v>
      </c>
      <c r="X3123" s="3" t="str">
        <f>IFERROR((INDEX(Returns!$C$2:$C$801, MATCH(B3123, Returns!$B$2:$B$801, 0))), "No")</f>
        <v>No</v>
      </c>
    </row>
    <row r="3124" spans="1:24">
      <c r="A3124" s="1">
        <v>3123</v>
      </c>
      <c r="B3124" t="s">
        <v>7676</v>
      </c>
      <c r="C3124" s="2">
        <v>42897</v>
      </c>
      <c r="D3124" s="2">
        <v>42898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  <c r="V3124" s="3" t="str">
        <f>IF(M3124=People!$B$2, People!$A$2, IF(M3124=People!$B$3, People!$A$3, IF(M3124=People!$B$4, People!$A$4, IF(M3124=People!$B$5, People!$A$5, 0))))</f>
        <v>Cassandra Brandow</v>
      </c>
      <c r="W3124" s="3" t="str">
        <f>IFERROR(VLOOKUP(Orders!$B3124,Returns!$B:$C,2,0),"No")</f>
        <v>No</v>
      </c>
      <c r="X3124" s="3" t="str">
        <f>IFERROR((INDEX(Returns!$C$2:$C$801, MATCH(B3124, Returns!$B$2:$B$801, 0))), "No")</f>
        <v>No</v>
      </c>
    </row>
    <row r="3125" spans="1:24">
      <c r="A3125" s="1">
        <v>3124</v>
      </c>
      <c r="B3125" t="s">
        <v>7676</v>
      </c>
      <c r="C3125" s="2">
        <v>42897</v>
      </c>
      <c r="D3125" s="2">
        <v>42898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  <c r="V3125" s="3" t="str">
        <f>IF(M3125=People!$B$2, People!$A$2, IF(M3125=People!$B$3, People!$A$3, IF(M3125=People!$B$4, People!$A$4, IF(M3125=People!$B$5, People!$A$5, 0))))</f>
        <v>Cassandra Brandow</v>
      </c>
      <c r="W3125" s="3" t="str">
        <f>IFERROR(VLOOKUP(Orders!$B3125,Returns!$B:$C,2,0),"No")</f>
        <v>No</v>
      </c>
      <c r="X3125" s="3" t="str">
        <f>IFERROR((INDEX(Returns!$C$2:$C$801, MATCH(B3125, Returns!$B$2:$B$801, 0))), "No")</f>
        <v>No</v>
      </c>
    </row>
    <row r="3126" spans="1:24">
      <c r="A3126" s="1">
        <v>3125</v>
      </c>
      <c r="B3126" t="s">
        <v>7676</v>
      </c>
      <c r="C3126" s="2">
        <v>42897</v>
      </c>
      <c r="D3126" s="2">
        <v>42898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  <c r="V3126" s="3" t="str">
        <f>IF(M3126=People!$B$2, People!$A$2, IF(M3126=People!$B$3, People!$A$3, IF(M3126=People!$B$4, People!$A$4, IF(M3126=People!$B$5, People!$A$5, 0))))</f>
        <v>Cassandra Brandow</v>
      </c>
      <c r="W3126" s="3" t="str">
        <f>IFERROR(VLOOKUP(Orders!$B3126,Returns!$B:$C,2,0),"No")</f>
        <v>No</v>
      </c>
      <c r="X3126" s="3" t="str">
        <f>IFERROR((INDEX(Returns!$C$2:$C$801, MATCH(B3126, Returns!$B$2:$B$801, 0))), "No")</f>
        <v>No</v>
      </c>
    </row>
    <row r="3127" spans="1:24">
      <c r="A3127" s="1">
        <v>3126</v>
      </c>
      <c r="B3127" t="s">
        <v>7676</v>
      </c>
      <c r="C3127" s="2">
        <v>42897</v>
      </c>
      <c r="D3127" s="2">
        <v>42898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  <c r="V3127" s="3" t="str">
        <f>IF(M3127=People!$B$2, People!$A$2, IF(M3127=People!$B$3, People!$A$3, IF(M3127=People!$B$4, People!$A$4, IF(M3127=People!$B$5, People!$A$5, 0))))</f>
        <v>Cassandra Brandow</v>
      </c>
      <c r="W3127" s="3" t="str">
        <f>IFERROR(VLOOKUP(Orders!$B3127,Returns!$B:$C,2,0),"No")</f>
        <v>No</v>
      </c>
      <c r="X3127" s="3" t="str">
        <f>IFERROR((INDEX(Returns!$C$2:$C$801, MATCH(B3127, Returns!$B$2:$B$801, 0))), "No")</f>
        <v>No</v>
      </c>
    </row>
    <row r="3128" spans="1:24">
      <c r="A3128" s="1">
        <v>3127</v>
      </c>
      <c r="B3128" t="s">
        <v>7677</v>
      </c>
      <c r="C3128" s="2">
        <v>43716</v>
      </c>
      <c r="D3128" s="2">
        <v>43720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  <c r="V3128" s="3" t="str">
        <f>IF(M3128=People!$B$2, People!$A$2, IF(M3128=People!$B$3, People!$A$3, IF(M3128=People!$B$4, People!$A$4, IF(M3128=People!$B$5, People!$A$5, 0))))</f>
        <v>Chuck Magee</v>
      </c>
      <c r="W3128" s="3" t="str">
        <f>IFERROR(VLOOKUP(Orders!$B3128,Returns!$B:$C,2,0),"No")</f>
        <v>No</v>
      </c>
      <c r="X3128" s="3" t="str">
        <f>IFERROR((INDEX(Returns!$C$2:$C$801, MATCH(B3128, Returns!$B$2:$B$801, 0))), "No")</f>
        <v>No</v>
      </c>
    </row>
    <row r="3129" spans="1:24">
      <c r="A3129" s="1">
        <v>3128</v>
      </c>
      <c r="B3129" t="s">
        <v>7678</v>
      </c>
      <c r="C3129" s="2">
        <v>43740</v>
      </c>
      <c r="D3129" s="2">
        <v>43744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  <c r="V3129" s="3" t="str">
        <f>IF(M3129=People!$B$2, People!$A$2, IF(M3129=People!$B$3, People!$A$3, IF(M3129=People!$B$4, People!$A$4, IF(M3129=People!$B$5, People!$A$5, 0))))</f>
        <v>Chuck Magee</v>
      </c>
      <c r="W3129" s="3" t="str">
        <f>IFERROR(VLOOKUP(Orders!$B3129,Returns!$B:$C,2,0),"No")</f>
        <v>No</v>
      </c>
      <c r="X3129" s="3" t="str">
        <f>IFERROR((INDEX(Returns!$C$2:$C$801, MATCH(B3129, Returns!$B$2:$B$801, 0))), "No")</f>
        <v>No</v>
      </c>
    </row>
    <row r="3130" spans="1:24">
      <c r="A3130" s="1">
        <v>3129</v>
      </c>
      <c r="B3130" t="s">
        <v>7679</v>
      </c>
      <c r="C3130" s="2">
        <v>42720</v>
      </c>
      <c r="D3130" s="2">
        <v>42721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  <c r="V3130" s="3" t="str">
        <f>IF(M3130=People!$B$2, People!$A$2, IF(M3130=People!$B$3, People!$A$3, IF(M3130=People!$B$4, People!$A$4, IF(M3130=People!$B$5, People!$A$5, 0))))</f>
        <v>Anna Andreadi</v>
      </c>
      <c r="W3130" s="3" t="str">
        <f>IFERROR(VLOOKUP(Orders!$B3130,Returns!$B:$C,2,0),"No")</f>
        <v>No</v>
      </c>
      <c r="X3130" s="3" t="str">
        <f>IFERROR((INDEX(Returns!$C$2:$C$801, MATCH(B3130, Returns!$B$2:$B$801, 0))), "No")</f>
        <v>No</v>
      </c>
    </row>
    <row r="3131" spans="1:24">
      <c r="A3131" s="1">
        <v>3130</v>
      </c>
      <c r="B3131" t="s">
        <v>7679</v>
      </c>
      <c r="C3131" s="2">
        <v>42720</v>
      </c>
      <c r="D3131" s="2">
        <v>42721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  <c r="V3131" s="3" t="str">
        <f>IF(M3131=People!$B$2, People!$A$2, IF(M3131=People!$B$3, People!$A$3, IF(M3131=People!$B$4, People!$A$4, IF(M3131=People!$B$5, People!$A$5, 0))))</f>
        <v>Anna Andreadi</v>
      </c>
      <c r="W3131" s="3" t="str">
        <f>IFERROR(VLOOKUP(Orders!$B3131,Returns!$B:$C,2,0),"No")</f>
        <v>No</v>
      </c>
      <c r="X3131" s="3" t="str">
        <f>IFERROR((INDEX(Returns!$C$2:$C$801, MATCH(B3131, Returns!$B$2:$B$801, 0))), "No")</f>
        <v>No</v>
      </c>
    </row>
    <row r="3132" spans="1:24">
      <c r="A3132" s="1">
        <v>3131</v>
      </c>
      <c r="B3132" t="s">
        <v>7679</v>
      </c>
      <c r="C3132" s="2">
        <v>42720</v>
      </c>
      <c r="D3132" s="2">
        <v>42721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  <c r="V3132" s="3" t="str">
        <f>IF(M3132=People!$B$2, People!$A$2, IF(M3132=People!$B$3, People!$A$3, IF(M3132=People!$B$4, People!$A$4, IF(M3132=People!$B$5, People!$A$5, 0))))</f>
        <v>Anna Andreadi</v>
      </c>
      <c r="W3132" s="3" t="str">
        <f>IFERROR(VLOOKUP(Orders!$B3132,Returns!$B:$C,2,0),"No")</f>
        <v>No</v>
      </c>
      <c r="X3132" s="3" t="str">
        <f>IFERROR((INDEX(Returns!$C$2:$C$801, MATCH(B3132, Returns!$B$2:$B$801, 0))), "No")</f>
        <v>No</v>
      </c>
    </row>
    <row r="3133" spans="1:24">
      <c r="A3133" s="1">
        <v>3132</v>
      </c>
      <c r="B3133" t="s">
        <v>7679</v>
      </c>
      <c r="C3133" s="2">
        <v>42720</v>
      </c>
      <c r="D3133" s="2">
        <v>42721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  <c r="V3133" s="3" t="str">
        <f>IF(M3133=People!$B$2, People!$A$2, IF(M3133=People!$B$3, People!$A$3, IF(M3133=People!$B$4, People!$A$4, IF(M3133=People!$B$5, People!$A$5, 0))))</f>
        <v>Anna Andreadi</v>
      </c>
      <c r="W3133" s="3" t="str">
        <f>IFERROR(VLOOKUP(Orders!$B3133,Returns!$B:$C,2,0),"No")</f>
        <v>No</v>
      </c>
      <c r="X3133" s="3" t="str">
        <f>IFERROR((INDEX(Returns!$C$2:$C$801, MATCH(B3133, Returns!$B$2:$B$801, 0))), "No")</f>
        <v>No</v>
      </c>
    </row>
    <row r="3134" spans="1:24">
      <c r="A3134" s="1">
        <v>3133</v>
      </c>
      <c r="B3134" t="s">
        <v>7680</v>
      </c>
      <c r="C3134" s="2">
        <v>42606</v>
      </c>
      <c r="D3134" s="2">
        <v>42608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  <c r="V3134" s="3" t="str">
        <f>IF(M3134=People!$B$2, People!$A$2, IF(M3134=People!$B$3, People!$A$3, IF(M3134=People!$B$4, People!$A$4, IF(M3134=People!$B$5, People!$A$5, 0))))</f>
        <v>Chuck Magee</v>
      </c>
      <c r="W3134" s="3" t="str">
        <f>IFERROR(VLOOKUP(Orders!$B3134,Returns!$B:$C,2,0),"No")</f>
        <v>No</v>
      </c>
      <c r="X3134" s="3" t="str">
        <f>IFERROR((INDEX(Returns!$C$2:$C$801, MATCH(B3134, Returns!$B$2:$B$801, 0))), "No")</f>
        <v>No</v>
      </c>
    </row>
    <row r="3135" spans="1:24">
      <c r="A3135" s="1">
        <v>3134</v>
      </c>
      <c r="B3135" t="s">
        <v>7680</v>
      </c>
      <c r="C3135" s="2">
        <v>42606</v>
      </c>
      <c r="D3135" s="2">
        <v>42608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  <c r="V3135" s="3" t="str">
        <f>IF(M3135=People!$B$2, People!$A$2, IF(M3135=People!$B$3, People!$A$3, IF(M3135=People!$B$4, People!$A$4, IF(M3135=People!$B$5, People!$A$5, 0))))</f>
        <v>Chuck Magee</v>
      </c>
      <c r="W3135" s="3" t="str">
        <f>IFERROR(VLOOKUP(Orders!$B3135,Returns!$B:$C,2,0),"No")</f>
        <v>No</v>
      </c>
      <c r="X3135" s="3" t="str">
        <f>IFERROR((INDEX(Returns!$C$2:$C$801, MATCH(B3135, Returns!$B$2:$B$801, 0))), "No")</f>
        <v>No</v>
      </c>
    </row>
    <row r="3136" spans="1:24">
      <c r="A3136" s="1">
        <v>3135</v>
      </c>
      <c r="B3136" t="s">
        <v>7681</v>
      </c>
      <c r="C3136" s="2">
        <v>43781</v>
      </c>
      <c r="D3136" s="2">
        <v>43787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  <c r="V3136" s="3" t="str">
        <f>IF(M3136=People!$B$2, People!$A$2, IF(M3136=People!$B$3, People!$A$3, IF(M3136=People!$B$4, People!$A$4, IF(M3136=People!$B$5, People!$A$5, 0))))</f>
        <v>Kelly Williams</v>
      </c>
      <c r="W3136" s="3" t="str">
        <f>IFERROR(VLOOKUP(Orders!$B3136,Returns!$B:$C,2,0),"No")</f>
        <v>No</v>
      </c>
      <c r="X3136" s="3" t="str">
        <f>IFERROR((INDEX(Returns!$C$2:$C$801, MATCH(B3136, Returns!$B$2:$B$801, 0))), "No")</f>
        <v>No</v>
      </c>
    </row>
    <row r="3137" spans="1:24">
      <c r="A3137" s="1">
        <v>3136</v>
      </c>
      <c r="B3137" t="s">
        <v>7681</v>
      </c>
      <c r="C3137" s="2">
        <v>43781</v>
      </c>
      <c r="D3137" s="2">
        <v>43787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  <c r="V3137" s="3" t="str">
        <f>IF(M3137=People!$B$2, People!$A$2, IF(M3137=People!$B$3, People!$A$3, IF(M3137=People!$B$4, People!$A$4, IF(M3137=People!$B$5, People!$A$5, 0))))</f>
        <v>Kelly Williams</v>
      </c>
      <c r="W3137" s="3" t="str">
        <f>IFERROR(VLOOKUP(Orders!$B3137,Returns!$B:$C,2,0),"No")</f>
        <v>No</v>
      </c>
      <c r="X3137" s="3" t="str">
        <f>IFERROR((INDEX(Returns!$C$2:$C$801, MATCH(B3137, Returns!$B$2:$B$801, 0))), "No")</f>
        <v>No</v>
      </c>
    </row>
    <row r="3138" spans="1:24">
      <c r="A3138" s="1">
        <v>3137</v>
      </c>
      <c r="B3138" t="s">
        <v>7681</v>
      </c>
      <c r="C3138" s="2">
        <v>43781</v>
      </c>
      <c r="D3138" s="2">
        <v>43787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  <c r="V3138" s="3" t="str">
        <f>IF(M3138=People!$B$2, People!$A$2, IF(M3138=People!$B$3, People!$A$3, IF(M3138=People!$B$4, People!$A$4, IF(M3138=People!$B$5, People!$A$5, 0))))</f>
        <v>Kelly Williams</v>
      </c>
      <c r="W3138" s="3" t="str">
        <f>IFERROR(VLOOKUP(Orders!$B3138,Returns!$B:$C,2,0),"No")</f>
        <v>No</v>
      </c>
      <c r="X3138" s="3" t="str">
        <f>IFERROR((INDEX(Returns!$C$2:$C$801, MATCH(B3138, Returns!$B$2:$B$801, 0))), "No")</f>
        <v>No</v>
      </c>
    </row>
    <row r="3139" spans="1:24">
      <c r="A3139" s="1">
        <v>3138</v>
      </c>
      <c r="B3139" t="s">
        <v>7681</v>
      </c>
      <c r="C3139" s="2">
        <v>43781</v>
      </c>
      <c r="D3139" s="2">
        <v>43787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  <c r="V3139" s="3" t="str">
        <f>IF(M3139=People!$B$2, People!$A$2, IF(M3139=People!$B$3, People!$A$3, IF(M3139=People!$B$4, People!$A$4, IF(M3139=People!$B$5, People!$A$5, 0))))</f>
        <v>Kelly Williams</v>
      </c>
      <c r="W3139" s="3" t="str">
        <f>IFERROR(VLOOKUP(Orders!$B3139,Returns!$B:$C,2,0),"No")</f>
        <v>No</v>
      </c>
      <c r="X3139" s="3" t="str">
        <f>IFERROR((INDEX(Returns!$C$2:$C$801, MATCH(B3139, Returns!$B$2:$B$801, 0))), "No")</f>
        <v>No</v>
      </c>
    </row>
    <row r="3140" spans="1:24">
      <c r="A3140" s="1">
        <v>3139</v>
      </c>
      <c r="B3140" t="s">
        <v>7681</v>
      </c>
      <c r="C3140" s="2">
        <v>43781</v>
      </c>
      <c r="D3140" s="2">
        <v>43787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  <c r="V3140" s="3" t="str">
        <f>IF(M3140=People!$B$2, People!$A$2, IF(M3140=People!$B$3, People!$A$3, IF(M3140=People!$B$4, People!$A$4, IF(M3140=People!$B$5, People!$A$5, 0))))</f>
        <v>Kelly Williams</v>
      </c>
      <c r="W3140" s="3" t="str">
        <f>IFERROR(VLOOKUP(Orders!$B3140,Returns!$B:$C,2,0),"No")</f>
        <v>No</v>
      </c>
      <c r="X3140" s="3" t="str">
        <f>IFERROR((INDEX(Returns!$C$2:$C$801, MATCH(B3140, Returns!$B$2:$B$801, 0))), "No")</f>
        <v>No</v>
      </c>
    </row>
    <row r="3141" spans="1:24">
      <c r="A3141" s="1">
        <v>3140</v>
      </c>
      <c r="B3141" t="s">
        <v>7681</v>
      </c>
      <c r="C3141" s="2">
        <v>43781</v>
      </c>
      <c r="D3141" s="2">
        <v>43787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  <c r="V3141" s="3" t="str">
        <f>IF(M3141=People!$B$2, People!$A$2, IF(M3141=People!$B$3, People!$A$3, IF(M3141=People!$B$4, People!$A$4, IF(M3141=People!$B$5, People!$A$5, 0))))</f>
        <v>Kelly Williams</v>
      </c>
      <c r="W3141" s="3" t="str">
        <f>IFERROR(VLOOKUP(Orders!$B3141,Returns!$B:$C,2,0),"No")</f>
        <v>No</v>
      </c>
      <c r="X3141" s="3" t="str">
        <f>IFERROR((INDEX(Returns!$C$2:$C$801, MATCH(B3141, Returns!$B$2:$B$801, 0))), "No")</f>
        <v>No</v>
      </c>
    </row>
    <row r="3142" spans="1:24">
      <c r="A3142" s="1">
        <v>3141</v>
      </c>
      <c r="B3142" t="s">
        <v>7682</v>
      </c>
      <c r="C3142" s="2">
        <v>42850</v>
      </c>
      <c r="D3142" s="2">
        <v>42853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  <c r="V3142" s="3" t="str">
        <f>IF(M3142=People!$B$2, People!$A$2, IF(M3142=People!$B$3, People!$A$3, IF(M3142=People!$B$4, People!$A$4, IF(M3142=People!$B$5, People!$A$5, 0))))</f>
        <v>Chuck Magee</v>
      </c>
      <c r="W3142" s="3" t="str">
        <f>IFERROR(VLOOKUP(Orders!$B3142,Returns!$B:$C,2,0),"No")</f>
        <v>No</v>
      </c>
      <c r="X3142" s="3" t="str">
        <f>IFERROR((INDEX(Returns!$C$2:$C$801, MATCH(B3142, Returns!$B$2:$B$801, 0))), "No")</f>
        <v>No</v>
      </c>
    </row>
    <row r="3143" spans="1:24">
      <c r="A3143" s="1">
        <v>3142</v>
      </c>
      <c r="B3143" t="s">
        <v>7683</v>
      </c>
      <c r="C3143" s="2">
        <v>42716</v>
      </c>
      <c r="D3143" s="2">
        <v>42716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  <c r="V3143" s="3" t="str">
        <f>IF(M3143=People!$B$2, People!$A$2, IF(M3143=People!$B$3, People!$A$3, IF(M3143=People!$B$4, People!$A$4, IF(M3143=People!$B$5, People!$A$5, 0))))</f>
        <v>Kelly Williams</v>
      </c>
      <c r="W3143" s="3" t="str">
        <f>IFERROR(VLOOKUP(Orders!$B3143,Returns!$B:$C,2,0),"No")</f>
        <v>No</v>
      </c>
      <c r="X3143" s="3" t="str">
        <f>IFERROR((INDEX(Returns!$C$2:$C$801, MATCH(B3143, Returns!$B$2:$B$801, 0))), "No")</f>
        <v>No</v>
      </c>
    </row>
    <row r="3144" spans="1:24">
      <c r="A3144" s="1">
        <v>3143</v>
      </c>
      <c r="B3144" t="s">
        <v>7684</v>
      </c>
      <c r="C3144" s="2">
        <v>43733</v>
      </c>
      <c r="D3144" s="2">
        <v>43735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  <c r="V3144" s="3" t="str">
        <f>IF(M3144=People!$B$2, People!$A$2, IF(M3144=People!$B$3, People!$A$3, IF(M3144=People!$B$4, People!$A$4, IF(M3144=People!$B$5, People!$A$5, 0))))</f>
        <v>Chuck Magee</v>
      </c>
      <c r="W3144" s="3" t="str">
        <f>IFERROR(VLOOKUP(Orders!$B3144,Returns!$B:$C,2,0),"No")</f>
        <v>No</v>
      </c>
      <c r="X3144" s="3" t="str">
        <f>IFERROR((INDEX(Returns!$C$2:$C$801, MATCH(B3144, Returns!$B$2:$B$801, 0))), "No")</f>
        <v>No</v>
      </c>
    </row>
    <row r="3145" spans="1:24">
      <c r="A3145" s="1">
        <v>3144</v>
      </c>
      <c r="B3145" t="s">
        <v>7684</v>
      </c>
      <c r="C3145" s="2">
        <v>43733</v>
      </c>
      <c r="D3145" s="2">
        <v>43735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  <c r="V3145" s="3" t="str">
        <f>IF(M3145=People!$B$2, People!$A$2, IF(M3145=People!$B$3, People!$A$3, IF(M3145=People!$B$4, People!$A$4, IF(M3145=People!$B$5, People!$A$5, 0))))</f>
        <v>Chuck Magee</v>
      </c>
      <c r="W3145" s="3" t="str">
        <f>IFERROR(VLOOKUP(Orders!$B3145,Returns!$B:$C,2,0),"No")</f>
        <v>No</v>
      </c>
      <c r="X3145" s="3" t="str">
        <f>IFERROR((INDEX(Returns!$C$2:$C$801, MATCH(B3145, Returns!$B$2:$B$801, 0))), "No")</f>
        <v>No</v>
      </c>
    </row>
    <row r="3146" spans="1:24">
      <c r="A3146" s="1">
        <v>3145</v>
      </c>
      <c r="B3146" t="s">
        <v>7685</v>
      </c>
      <c r="C3146" s="2">
        <v>43348</v>
      </c>
      <c r="D3146" s="2">
        <v>43354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  <c r="V3146" s="3" t="str">
        <f>IF(M3146=People!$B$2, People!$A$2, IF(M3146=People!$B$3, People!$A$3, IF(M3146=People!$B$4, People!$A$4, IF(M3146=People!$B$5, People!$A$5, 0))))</f>
        <v>Kelly Williams</v>
      </c>
      <c r="W3146" s="3" t="str">
        <f>IFERROR(VLOOKUP(Orders!$B3146,Returns!$B:$C,2,0),"No")</f>
        <v>No</v>
      </c>
      <c r="X3146" s="3" t="str">
        <f>IFERROR((INDEX(Returns!$C$2:$C$801, MATCH(B3146, Returns!$B$2:$B$801, 0))), "No")</f>
        <v>No</v>
      </c>
    </row>
    <row r="3147" spans="1:24">
      <c r="A3147" s="1">
        <v>3146</v>
      </c>
      <c r="B3147" t="s">
        <v>6131</v>
      </c>
      <c r="C3147" s="2">
        <v>43507</v>
      </c>
      <c r="D3147" s="2">
        <v>43509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  <c r="V3147" s="3" t="str">
        <f>IF(M3147=People!$B$2, People!$A$2, IF(M3147=People!$B$3, People!$A$3, IF(M3147=People!$B$4, People!$A$4, IF(M3147=People!$B$5, People!$A$5, 0))))</f>
        <v>Anna Andreadi</v>
      </c>
      <c r="W3147" s="3" t="str">
        <f>IFERROR(VLOOKUP(Orders!$B3147,Returns!$B:$C,2,0),"No")</f>
        <v>Yes</v>
      </c>
      <c r="X3147" s="3" t="str">
        <f>IFERROR((INDEX(Returns!$C$2:$C$801, MATCH(B3147, Returns!$B$2:$B$801, 0))), "No")</f>
        <v>Yes</v>
      </c>
    </row>
    <row r="3148" spans="1:24">
      <c r="A3148" s="1">
        <v>3147</v>
      </c>
      <c r="B3148" t="s">
        <v>6131</v>
      </c>
      <c r="C3148" s="2">
        <v>43507</v>
      </c>
      <c r="D3148" s="2">
        <v>43509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  <c r="V3148" s="3" t="str">
        <f>IF(M3148=People!$B$2, People!$A$2, IF(M3148=People!$B$3, People!$A$3, IF(M3148=People!$B$4, People!$A$4, IF(M3148=People!$B$5, People!$A$5, 0))))</f>
        <v>Anna Andreadi</v>
      </c>
      <c r="W3148" s="3" t="str">
        <f>IFERROR(VLOOKUP(Orders!$B3148,Returns!$B:$C,2,0),"No")</f>
        <v>Yes</v>
      </c>
      <c r="X3148" s="3" t="str">
        <f>IFERROR((INDEX(Returns!$C$2:$C$801, MATCH(B3148, Returns!$B$2:$B$801, 0))), "No")</f>
        <v>Yes</v>
      </c>
    </row>
    <row r="3149" spans="1:24">
      <c r="A3149" s="1">
        <v>3148</v>
      </c>
      <c r="B3149" t="s">
        <v>7686</v>
      </c>
      <c r="C3149" s="2">
        <v>42551</v>
      </c>
      <c r="D3149" s="2">
        <v>42554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  <c r="V3149" s="3" t="str">
        <f>IF(M3149=People!$B$2, People!$A$2, IF(M3149=People!$B$3, People!$A$3, IF(M3149=People!$B$4, People!$A$4, IF(M3149=People!$B$5, People!$A$5, 0))))</f>
        <v>Anna Andreadi</v>
      </c>
      <c r="W3149" s="3" t="str">
        <f>IFERROR(VLOOKUP(Orders!$B3149,Returns!$B:$C,2,0),"No")</f>
        <v>No</v>
      </c>
      <c r="X3149" s="3" t="str">
        <f>IFERROR((INDEX(Returns!$C$2:$C$801, MATCH(B3149, Returns!$B$2:$B$801, 0))), "No")</f>
        <v>No</v>
      </c>
    </row>
    <row r="3150" spans="1:24">
      <c r="A3150" s="1">
        <v>3149</v>
      </c>
      <c r="B3150" t="s">
        <v>7687</v>
      </c>
      <c r="C3150" s="2">
        <v>43258</v>
      </c>
      <c r="D3150" s="2">
        <v>43261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  <c r="V3150" s="3" t="str">
        <f>IF(M3150=People!$B$2, People!$A$2, IF(M3150=People!$B$3, People!$A$3, IF(M3150=People!$B$4, People!$A$4, IF(M3150=People!$B$5, People!$A$5, 0))))</f>
        <v>Chuck Magee</v>
      </c>
      <c r="W3150" s="3" t="str">
        <f>IFERROR(VLOOKUP(Orders!$B3150,Returns!$B:$C,2,0),"No")</f>
        <v>No</v>
      </c>
      <c r="X3150" s="3" t="str">
        <f>IFERROR((INDEX(Returns!$C$2:$C$801, MATCH(B3150, Returns!$B$2:$B$801, 0))), "No")</f>
        <v>No</v>
      </c>
    </row>
    <row r="3151" spans="1:24">
      <c r="A3151" s="1">
        <v>3150</v>
      </c>
      <c r="B3151" t="s">
        <v>7688</v>
      </c>
      <c r="C3151" s="2">
        <v>42724</v>
      </c>
      <c r="D3151" s="2">
        <v>42729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  <c r="V3151" s="3" t="str">
        <f>IF(M3151=People!$B$2, People!$A$2, IF(M3151=People!$B$3, People!$A$3, IF(M3151=People!$B$4, People!$A$4, IF(M3151=People!$B$5, People!$A$5, 0))))</f>
        <v>Anna Andreadi</v>
      </c>
      <c r="W3151" s="3" t="str">
        <f>IFERROR(VLOOKUP(Orders!$B3151,Returns!$B:$C,2,0),"No")</f>
        <v>No</v>
      </c>
      <c r="X3151" s="3" t="str">
        <f>IFERROR((INDEX(Returns!$C$2:$C$801, MATCH(B3151, Returns!$B$2:$B$801, 0))), "No")</f>
        <v>No</v>
      </c>
    </row>
    <row r="3152" spans="1:24">
      <c r="A3152" s="1">
        <v>3151</v>
      </c>
      <c r="B3152" t="s">
        <v>7689</v>
      </c>
      <c r="C3152" s="2">
        <v>43084</v>
      </c>
      <c r="D3152" s="2">
        <v>43087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  <c r="V3152" s="3" t="str">
        <f>IF(M3152=People!$B$2, People!$A$2, IF(M3152=People!$B$3, People!$A$3, IF(M3152=People!$B$4, People!$A$4, IF(M3152=People!$B$5, People!$A$5, 0))))</f>
        <v>Chuck Magee</v>
      </c>
      <c r="W3152" s="3" t="str">
        <f>IFERROR(VLOOKUP(Orders!$B3152,Returns!$B:$C,2,0),"No")</f>
        <v>No</v>
      </c>
      <c r="X3152" s="3" t="str">
        <f>IFERROR((INDEX(Returns!$C$2:$C$801, MATCH(B3152, Returns!$B$2:$B$801, 0))), "No")</f>
        <v>No</v>
      </c>
    </row>
    <row r="3153" spans="1:24">
      <c r="A3153" s="1">
        <v>3152</v>
      </c>
      <c r="B3153" t="s">
        <v>7689</v>
      </c>
      <c r="C3153" s="2">
        <v>43084</v>
      </c>
      <c r="D3153" s="2">
        <v>43087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  <c r="V3153" s="3" t="str">
        <f>IF(M3153=People!$B$2, People!$A$2, IF(M3153=People!$B$3, People!$A$3, IF(M3153=People!$B$4, People!$A$4, IF(M3153=People!$B$5, People!$A$5, 0))))</f>
        <v>Chuck Magee</v>
      </c>
      <c r="W3153" s="3" t="str">
        <f>IFERROR(VLOOKUP(Orders!$B3153,Returns!$B:$C,2,0),"No")</f>
        <v>No</v>
      </c>
      <c r="X3153" s="3" t="str">
        <f>IFERROR((INDEX(Returns!$C$2:$C$801, MATCH(B3153, Returns!$B$2:$B$801, 0))), "No")</f>
        <v>No</v>
      </c>
    </row>
    <row r="3154" spans="1:24">
      <c r="A3154" s="1">
        <v>3153</v>
      </c>
      <c r="B3154" t="s">
        <v>7689</v>
      </c>
      <c r="C3154" s="2">
        <v>43084</v>
      </c>
      <c r="D3154" s="2">
        <v>43087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  <c r="V3154" s="3" t="str">
        <f>IF(M3154=People!$B$2, People!$A$2, IF(M3154=People!$B$3, People!$A$3, IF(M3154=People!$B$4, People!$A$4, IF(M3154=People!$B$5, People!$A$5, 0))))</f>
        <v>Chuck Magee</v>
      </c>
      <c r="W3154" s="3" t="str">
        <f>IFERROR(VLOOKUP(Orders!$B3154,Returns!$B:$C,2,0),"No")</f>
        <v>No</v>
      </c>
      <c r="X3154" s="3" t="str">
        <f>IFERROR((INDEX(Returns!$C$2:$C$801, MATCH(B3154, Returns!$B$2:$B$801, 0))), "No")</f>
        <v>No</v>
      </c>
    </row>
    <row r="3155" spans="1:24">
      <c r="A3155" s="1">
        <v>3154</v>
      </c>
      <c r="B3155" t="s">
        <v>7689</v>
      </c>
      <c r="C3155" s="2">
        <v>43084</v>
      </c>
      <c r="D3155" s="2">
        <v>43087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  <c r="V3155" s="3" t="str">
        <f>IF(M3155=People!$B$2, People!$A$2, IF(M3155=People!$B$3, People!$A$3, IF(M3155=People!$B$4, People!$A$4, IF(M3155=People!$B$5, People!$A$5, 0))))</f>
        <v>Chuck Magee</v>
      </c>
      <c r="W3155" s="3" t="str">
        <f>IFERROR(VLOOKUP(Orders!$B3155,Returns!$B:$C,2,0),"No")</f>
        <v>No</v>
      </c>
      <c r="X3155" s="3" t="str">
        <f>IFERROR((INDEX(Returns!$C$2:$C$801, MATCH(B3155, Returns!$B$2:$B$801, 0))), "No")</f>
        <v>No</v>
      </c>
    </row>
    <row r="3156" spans="1:24">
      <c r="A3156" s="1">
        <v>3155</v>
      </c>
      <c r="B3156" t="s">
        <v>7690</v>
      </c>
      <c r="C3156" s="2">
        <v>43666</v>
      </c>
      <c r="D3156" s="2">
        <v>43670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  <c r="V3156" s="3" t="str">
        <f>IF(M3156=People!$B$2, People!$A$2, IF(M3156=People!$B$3, People!$A$3, IF(M3156=People!$B$4, People!$A$4, IF(M3156=People!$B$5, People!$A$5, 0))))</f>
        <v>Kelly Williams</v>
      </c>
      <c r="W3156" s="3" t="str">
        <f>IFERROR(VLOOKUP(Orders!$B3156,Returns!$B:$C,2,0),"No")</f>
        <v>No</v>
      </c>
      <c r="X3156" s="3" t="str">
        <f>IFERROR((INDEX(Returns!$C$2:$C$801, MATCH(B3156, Returns!$B$2:$B$801, 0))), "No")</f>
        <v>No</v>
      </c>
    </row>
    <row r="3157" spans="1:24">
      <c r="A3157" s="1">
        <v>3156</v>
      </c>
      <c r="B3157" t="s">
        <v>7691</v>
      </c>
      <c r="C3157" s="2">
        <v>42585</v>
      </c>
      <c r="D3157" s="2">
        <v>42587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  <c r="V3157" s="3" t="str">
        <f>IF(M3157=People!$B$2, People!$A$2, IF(M3157=People!$B$3, People!$A$3, IF(M3157=People!$B$4, People!$A$4, IF(M3157=People!$B$5, People!$A$5, 0))))</f>
        <v>Anna Andreadi</v>
      </c>
      <c r="W3157" s="3" t="str">
        <f>IFERROR(VLOOKUP(Orders!$B3157,Returns!$B:$C,2,0),"No")</f>
        <v>No</v>
      </c>
      <c r="X3157" s="3" t="str">
        <f>IFERROR((INDEX(Returns!$C$2:$C$801, MATCH(B3157, Returns!$B$2:$B$801, 0))), "No")</f>
        <v>No</v>
      </c>
    </row>
    <row r="3158" spans="1:24">
      <c r="A3158" s="1">
        <v>3157</v>
      </c>
      <c r="B3158" t="s">
        <v>7692</v>
      </c>
      <c r="C3158" s="2">
        <v>42971</v>
      </c>
      <c r="D3158" s="2">
        <v>42975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  <c r="V3158" s="3" t="str">
        <f>IF(M3158=People!$B$2, People!$A$2, IF(M3158=People!$B$3, People!$A$3, IF(M3158=People!$B$4, People!$A$4, IF(M3158=People!$B$5, People!$A$5, 0))))</f>
        <v>Chuck Magee</v>
      </c>
      <c r="W3158" s="3" t="str">
        <f>IFERROR(VLOOKUP(Orders!$B3158,Returns!$B:$C,2,0),"No")</f>
        <v>No</v>
      </c>
      <c r="X3158" s="3" t="str">
        <f>IFERROR((INDEX(Returns!$C$2:$C$801, MATCH(B3158, Returns!$B$2:$B$801, 0))), "No")</f>
        <v>No</v>
      </c>
    </row>
    <row r="3159" spans="1:24">
      <c r="A3159" s="1">
        <v>3158</v>
      </c>
      <c r="B3159" t="s">
        <v>7692</v>
      </c>
      <c r="C3159" s="2">
        <v>42971</v>
      </c>
      <c r="D3159" s="2">
        <v>42975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  <c r="V3159" s="3" t="str">
        <f>IF(M3159=People!$B$2, People!$A$2, IF(M3159=People!$B$3, People!$A$3, IF(M3159=People!$B$4, People!$A$4, IF(M3159=People!$B$5, People!$A$5, 0))))</f>
        <v>Chuck Magee</v>
      </c>
      <c r="W3159" s="3" t="str">
        <f>IFERROR(VLOOKUP(Orders!$B3159,Returns!$B:$C,2,0),"No")</f>
        <v>No</v>
      </c>
      <c r="X3159" s="3" t="str">
        <f>IFERROR((INDEX(Returns!$C$2:$C$801, MATCH(B3159, Returns!$B$2:$B$801, 0))), "No")</f>
        <v>No</v>
      </c>
    </row>
    <row r="3160" spans="1:24">
      <c r="A3160" s="1">
        <v>3159</v>
      </c>
      <c r="B3160" t="s">
        <v>7693</v>
      </c>
      <c r="C3160" s="2">
        <v>43185</v>
      </c>
      <c r="D3160" s="2">
        <v>43186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  <c r="V3160" s="3" t="str">
        <f>IF(M3160=People!$B$2, People!$A$2, IF(M3160=People!$B$3, People!$A$3, IF(M3160=People!$B$4, People!$A$4, IF(M3160=People!$B$5, People!$A$5, 0))))</f>
        <v>Cassandra Brandow</v>
      </c>
      <c r="W3160" s="3" t="str">
        <f>IFERROR(VLOOKUP(Orders!$B3160,Returns!$B:$C,2,0),"No")</f>
        <v>No</v>
      </c>
      <c r="X3160" s="3" t="str">
        <f>IFERROR((INDEX(Returns!$C$2:$C$801, MATCH(B3160, Returns!$B$2:$B$801, 0))), "No")</f>
        <v>No</v>
      </c>
    </row>
    <row r="3161" spans="1:24">
      <c r="A3161" s="1">
        <v>3160</v>
      </c>
      <c r="B3161" t="s">
        <v>7693</v>
      </c>
      <c r="C3161" s="2">
        <v>43185</v>
      </c>
      <c r="D3161" s="2">
        <v>43186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  <c r="V3161" s="3" t="str">
        <f>IF(M3161=People!$B$2, People!$A$2, IF(M3161=People!$B$3, People!$A$3, IF(M3161=People!$B$4, People!$A$4, IF(M3161=People!$B$5, People!$A$5, 0))))</f>
        <v>Cassandra Brandow</v>
      </c>
      <c r="W3161" s="3" t="str">
        <f>IFERROR(VLOOKUP(Orders!$B3161,Returns!$B:$C,2,0),"No")</f>
        <v>No</v>
      </c>
      <c r="X3161" s="3" t="str">
        <f>IFERROR((INDEX(Returns!$C$2:$C$801, MATCH(B3161, Returns!$B$2:$B$801, 0))), "No")</f>
        <v>No</v>
      </c>
    </row>
    <row r="3162" spans="1:24">
      <c r="A3162" s="1">
        <v>3161</v>
      </c>
      <c r="B3162" t="s">
        <v>7694</v>
      </c>
      <c r="C3162" s="2">
        <v>42625</v>
      </c>
      <c r="D3162" s="2">
        <v>42629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  <c r="V3162" s="3" t="str">
        <f>IF(M3162=People!$B$2, People!$A$2, IF(M3162=People!$B$3, People!$A$3, IF(M3162=People!$B$4, People!$A$4, IF(M3162=People!$B$5, People!$A$5, 0))))</f>
        <v>Kelly Williams</v>
      </c>
      <c r="W3162" s="3" t="str">
        <f>IFERROR(VLOOKUP(Orders!$B3162,Returns!$B:$C,2,0),"No")</f>
        <v>No</v>
      </c>
      <c r="X3162" s="3" t="str">
        <f>IFERROR((INDEX(Returns!$C$2:$C$801, MATCH(B3162, Returns!$B$2:$B$801, 0))), "No")</f>
        <v>No</v>
      </c>
    </row>
    <row r="3163" spans="1:24">
      <c r="A3163" s="1">
        <v>3162</v>
      </c>
      <c r="B3163" t="s">
        <v>7695</v>
      </c>
      <c r="C3163" s="2">
        <v>42634</v>
      </c>
      <c r="D3163" s="2">
        <v>42638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  <c r="V3163" s="3" t="str">
        <f>IF(M3163=People!$B$2, People!$A$2, IF(M3163=People!$B$3, People!$A$3, IF(M3163=People!$B$4, People!$A$4, IF(M3163=People!$B$5, People!$A$5, 0))))</f>
        <v>Anna Andreadi</v>
      </c>
      <c r="W3163" s="3" t="str">
        <f>IFERROR(VLOOKUP(Orders!$B3163,Returns!$B:$C,2,0),"No")</f>
        <v>No</v>
      </c>
      <c r="X3163" s="3" t="str">
        <f>IFERROR((INDEX(Returns!$C$2:$C$801, MATCH(B3163, Returns!$B$2:$B$801, 0))), "No")</f>
        <v>No</v>
      </c>
    </row>
    <row r="3164" spans="1:24">
      <c r="A3164" s="1">
        <v>3163</v>
      </c>
      <c r="B3164" t="s">
        <v>7695</v>
      </c>
      <c r="C3164" s="2">
        <v>42634</v>
      </c>
      <c r="D3164" s="2">
        <v>42638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  <c r="V3164" s="3" t="str">
        <f>IF(M3164=People!$B$2, People!$A$2, IF(M3164=People!$B$3, People!$A$3, IF(M3164=People!$B$4, People!$A$4, IF(M3164=People!$B$5, People!$A$5, 0))))</f>
        <v>Anna Andreadi</v>
      </c>
      <c r="W3164" s="3" t="str">
        <f>IFERROR(VLOOKUP(Orders!$B3164,Returns!$B:$C,2,0),"No")</f>
        <v>No</v>
      </c>
      <c r="X3164" s="3" t="str">
        <f>IFERROR((INDEX(Returns!$C$2:$C$801, MATCH(B3164, Returns!$B$2:$B$801, 0))), "No")</f>
        <v>No</v>
      </c>
    </row>
    <row r="3165" spans="1:24">
      <c r="A3165" s="1">
        <v>3164</v>
      </c>
      <c r="B3165" t="s">
        <v>7695</v>
      </c>
      <c r="C3165" s="2">
        <v>42634</v>
      </c>
      <c r="D3165" s="2">
        <v>42638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  <c r="V3165" s="3" t="str">
        <f>IF(M3165=People!$B$2, People!$A$2, IF(M3165=People!$B$3, People!$A$3, IF(M3165=People!$B$4, People!$A$4, IF(M3165=People!$B$5, People!$A$5, 0))))</f>
        <v>Anna Andreadi</v>
      </c>
      <c r="W3165" s="3" t="str">
        <f>IFERROR(VLOOKUP(Orders!$B3165,Returns!$B:$C,2,0),"No")</f>
        <v>No</v>
      </c>
      <c r="X3165" s="3" t="str">
        <f>IFERROR((INDEX(Returns!$C$2:$C$801, MATCH(B3165, Returns!$B$2:$B$801, 0))), "No")</f>
        <v>No</v>
      </c>
    </row>
    <row r="3166" spans="1:24">
      <c r="A3166" s="1">
        <v>3165</v>
      </c>
      <c r="B3166" t="s">
        <v>7695</v>
      </c>
      <c r="C3166" s="2">
        <v>42634</v>
      </c>
      <c r="D3166" s="2">
        <v>42638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  <c r="V3166" s="3" t="str">
        <f>IF(M3166=People!$B$2, People!$A$2, IF(M3166=People!$B$3, People!$A$3, IF(M3166=People!$B$4, People!$A$4, IF(M3166=People!$B$5, People!$A$5, 0))))</f>
        <v>Anna Andreadi</v>
      </c>
      <c r="W3166" s="3" t="str">
        <f>IFERROR(VLOOKUP(Orders!$B3166,Returns!$B:$C,2,0),"No")</f>
        <v>No</v>
      </c>
      <c r="X3166" s="3" t="str">
        <f>IFERROR((INDEX(Returns!$C$2:$C$801, MATCH(B3166, Returns!$B$2:$B$801, 0))), "No")</f>
        <v>No</v>
      </c>
    </row>
    <row r="3167" spans="1:24">
      <c r="A3167" s="1">
        <v>3166</v>
      </c>
      <c r="B3167" t="s">
        <v>7695</v>
      </c>
      <c r="C3167" s="2">
        <v>42634</v>
      </c>
      <c r="D3167" s="2">
        <v>42638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  <c r="V3167" s="3" t="str">
        <f>IF(M3167=People!$B$2, People!$A$2, IF(M3167=People!$B$3, People!$A$3, IF(M3167=People!$B$4, People!$A$4, IF(M3167=People!$B$5, People!$A$5, 0))))</f>
        <v>Anna Andreadi</v>
      </c>
      <c r="W3167" s="3" t="str">
        <f>IFERROR(VLOOKUP(Orders!$B3167,Returns!$B:$C,2,0),"No")</f>
        <v>No</v>
      </c>
      <c r="X3167" s="3" t="str">
        <f>IFERROR((INDEX(Returns!$C$2:$C$801, MATCH(B3167, Returns!$B$2:$B$801, 0))), "No")</f>
        <v>No</v>
      </c>
    </row>
    <row r="3168" spans="1:24">
      <c r="A3168" s="1">
        <v>3167</v>
      </c>
      <c r="B3168" t="s">
        <v>7695</v>
      </c>
      <c r="C3168" s="2">
        <v>42634</v>
      </c>
      <c r="D3168" s="2">
        <v>42638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3" t="str">
        <f>IF(M3168=People!$B$2, People!$A$2, IF(M3168=People!$B$3, People!$A$3, IF(M3168=People!$B$4, People!$A$4, IF(M3168=People!$B$5, People!$A$5, 0))))</f>
        <v>Anna Andreadi</v>
      </c>
      <c r="W3168" s="3" t="str">
        <f>IFERROR(VLOOKUP(Orders!$B3168,Returns!$B:$C,2,0),"No")</f>
        <v>No</v>
      </c>
      <c r="X3168" s="3" t="str">
        <f>IFERROR((INDEX(Returns!$C$2:$C$801, MATCH(B3168, Returns!$B$2:$B$801, 0))), "No")</f>
        <v>No</v>
      </c>
    </row>
    <row r="3169" spans="1:24">
      <c r="A3169" s="1">
        <v>3168</v>
      </c>
      <c r="B3169" t="s">
        <v>7696</v>
      </c>
      <c r="C3169" s="2">
        <v>43402</v>
      </c>
      <c r="D3169" s="2">
        <v>43404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  <c r="V3169" s="3" t="str">
        <f>IF(M3169=People!$B$2, People!$A$2, IF(M3169=People!$B$3, People!$A$3, IF(M3169=People!$B$4, People!$A$4, IF(M3169=People!$B$5, People!$A$5, 0))))</f>
        <v>Kelly Williams</v>
      </c>
      <c r="W3169" s="3" t="str">
        <f>IFERROR(VLOOKUP(Orders!$B3169,Returns!$B:$C,2,0),"No")</f>
        <v>No</v>
      </c>
      <c r="X3169" s="3" t="str">
        <f>IFERROR((INDEX(Returns!$C$2:$C$801, MATCH(B3169, Returns!$B$2:$B$801, 0))), "No")</f>
        <v>No</v>
      </c>
    </row>
    <row r="3170" spans="1:24">
      <c r="A3170" s="1">
        <v>3169</v>
      </c>
      <c r="B3170" t="s">
        <v>7697</v>
      </c>
      <c r="C3170" s="2">
        <v>43248</v>
      </c>
      <c r="D3170" s="2">
        <v>43254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  <c r="V3170" s="3" t="str">
        <f>IF(M3170=People!$B$2, People!$A$2, IF(M3170=People!$B$3, People!$A$3, IF(M3170=People!$B$4, People!$A$4, IF(M3170=People!$B$5, People!$A$5, 0))))</f>
        <v>Cassandra Brandow</v>
      </c>
      <c r="W3170" s="3" t="str">
        <f>IFERROR(VLOOKUP(Orders!$B3170,Returns!$B:$C,2,0),"No")</f>
        <v>No</v>
      </c>
      <c r="X3170" s="3" t="str">
        <f>IFERROR((INDEX(Returns!$C$2:$C$801, MATCH(B3170, Returns!$B$2:$B$801, 0))), "No")</f>
        <v>No</v>
      </c>
    </row>
    <row r="3171" spans="1:24">
      <c r="A3171" s="1">
        <v>3170</v>
      </c>
      <c r="B3171" t="s">
        <v>7697</v>
      </c>
      <c r="C3171" s="2">
        <v>43248</v>
      </c>
      <c r="D3171" s="2">
        <v>43254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  <c r="V3171" s="3" t="str">
        <f>IF(M3171=People!$B$2, People!$A$2, IF(M3171=People!$B$3, People!$A$3, IF(M3171=People!$B$4, People!$A$4, IF(M3171=People!$B$5, People!$A$5, 0))))</f>
        <v>Cassandra Brandow</v>
      </c>
      <c r="W3171" s="3" t="str">
        <f>IFERROR(VLOOKUP(Orders!$B3171,Returns!$B:$C,2,0),"No")</f>
        <v>No</v>
      </c>
      <c r="X3171" s="3" t="str">
        <f>IFERROR((INDEX(Returns!$C$2:$C$801, MATCH(B3171, Returns!$B$2:$B$801, 0))), "No")</f>
        <v>No</v>
      </c>
    </row>
    <row r="3172" spans="1:24">
      <c r="A3172" s="1">
        <v>3171</v>
      </c>
      <c r="B3172" t="s">
        <v>7698</v>
      </c>
      <c r="C3172" s="2">
        <v>43820</v>
      </c>
      <c r="D3172" s="2">
        <v>43825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  <c r="V3172" s="3" t="str">
        <f>IF(M3172=People!$B$2, People!$A$2, IF(M3172=People!$B$3, People!$A$3, IF(M3172=People!$B$4, People!$A$4, IF(M3172=People!$B$5, People!$A$5, 0))))</f>
        <v>Cassandra Brandow</v>
      </c>
      <c r="W3172" s="3" t="str">
        <f>IFERROR(VLOOKUP(Orders!$B3172,Returns!$B:$C,2,0),"No")</f>
        <v>No</v>
      </c>
      <c r="X3172" s="3" t="str">
        <f>IFERROR((INDEX(Returns!$C$2:$C$801, MATCH(B3172, Returns!$B$2:$B$801, 0))), "No")</f>
        <v>No</v>
      </c>
    </row>
    <row r="3173" spans="1:24">
      <c r="A3173" s="1">
        <v>3172</v>
      </c>
      <c r="B3173" t="s">
        <v>7699</v>
      </c>
      <c r="C3173" s="2">
        <v>43180</v>
      </c>
      <c r="D3173" s="2">
        <v>43187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  <c r="V3173" s="3" t="str">
        <f>IF(M3173=People!$B$2, People!$A$2, IF(M3173=People!$B$3, People!$A$3, IF(M3173=People!$B$4, People!$A$4, IF(M3173=People!$B$5, People!$A$5, 0))))</f>
        <v>Kelly Williams</v>
      </c>
      <c r="W3173" s="3" t="str">
        <f>IFERROR(VLOOKUP(Orders!$B3173,Returns!$B:$C,2,0),"No")</f>
        <v>No</v>
      </c>
      <c r="X3173" s="3" t="str">
        <f>IFERROR((INDEX(Returns!$C$2:$C$801, MATCH(B3173, Returns!$B$2:$B$801, 0))), "No")</f>
        <v>No</v>
      </c>
    </row>
    <row r="3174" spans="1:24">
      <c r="A3174" s="1">
        <v>3173</v>
      </c>
      <c r="B3174" t="s">
        <v>7699</v>
      </c>
      <c r="C3174" s="2">
        <v>43180</v>
      </c>
      <c r="D3174" s="2">
        <v>43187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  <c r="V3174" s="3" t="str">
        <f>IF(M3174=People!$B$2, People!$A$2, IF(M3174=People!$B$3, People!$A$3, IF(M3174=People!$B$4, People!$A$4, IF(M3174=People!$B$5, People!$A$5, 0))))</f>
        <v>Kelly Williams</v>
      </c>
      <c r="W3174" s="3" t="str">
        <f>IFERROR(VLOOKUP(Orders!$B3174,Returns!$B:$C,2,0),"No")</f>
        <v>No</v>
      </c>
      <c r="X3174" s="3" t="str">
        <f>IFERROR((INDEX(Returns!$C$2:$C$801, MATCH(B3174, Returns!$B$2:$B$801, 0))), "No")</f>
        <v>No</v>
      </c>
    </row>
    <row r="3175" spans="1:24">
      <c r="A3175" s="1">
        <v>3174</v>
      </c>
      <c r="B3175" t="s">
        <v>7699</v>
      </c>
      <c r="C3175" s="2">
        <v>43180</v>
      </c>
      <c r="D3175" s="2">
        <v>43187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  <c r="V3175" s="3" t="str">
        <f>IF(M3175=People!$B$2, People!$A$2, IF(M3175=People!$B$3, People!$A$3, IF(M3175=People!$B$4, People!$A$4, IF(M3175=People!$B$5, People!$A$5, 0))))</f>
        <v>Kelly Williams</v>
      </c>
      <c r="W3175" s="3" t="str">
        <f>IFERROR(VLOOKUP(Orders!$B3175,Returns!$B:$C,2,0),"No")</f>
        <v>No</v>
      </c>
      <c r="X3175" s="3" t="str">
        <f>IFERROR((INDEX(Returns!$C$2:$C$801, MATCH(B3175, Returns!$B$2:$B$801, 0))), "No")</f>
        <v>No</v>
      </c>
    </row>
    <row r="3176" spans="1:24">
      <c r="A3176" s="1">
        <v>3175</v>
      </c>
      <c r="B3176" t="s">
        <v>7700</v>
      </c>
      <c r="C3176" s="2">
        <v>43780</v>
      </c>
      <c r="D3176" s="2">
        <v>43787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  <c r="V3176" s="3" t="str">
        <f>IF(M3176=People!$B$2, People!$A$2, IF(M3176=People!$B$3, People!$A$3, IF(M3176=People!$B$4, People!$A$4, IF(M3176=People!$B$5, People!$A$5, 0))))</f>
        <v>Kelly Williams</v>
      </c>
      <c r="W3176" s="3" t="str">
        <f>IFERROR(VLOOKUP(Orders!$B3176,Returns!$B:$C,2,0),"No")</f>
        <v>No</v>
      </c>
      <c r="X3176" s="3" t="str">
        <f>IFERROR((INDEX(Returns!$C$2:$C$801, MATCH(B3176, Returns!$B$2:$B$801, 0))), "No")</f>
        <v>No</v>
      </c>
    </row>
    <row r="3177" spans="1:24">
      <c r="A3177" s="1">
        <v>3176</v>
      </c>
      <c r="B3177" t="s">
        <v>7701</v>
      </c>
      <c r="C3177" s="2">
        <v>43731</v>
      </c>
      <c r="D3177" s="2">
        <v>43737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  <c r="V3177" s="3" t="str">
        <f>IF(M3177=People!$B$2, People!$A$2, IF(M3177=People!$B$3, People!$A$3, IF(M3177=People!$B$4, People!$A$4, IF(M3177=People!$B$5, People!$A$5, 0))))</f>
        <v>Anna Andreadi</v>
      </c>
      <c r="W3177" s="3" t="str">
        <f>IFERROR(VLOOKUP(Orders!$B3177,Returns!$B:$C,2,0),"No")</f>
        <v>No</v>
      </c>
      <c r="X3177" s="3" t="str">
        <f>IFERROR((INDEX(Returns!$C$2:$C$801, MATCH(B3177, Returns!$B$2:$B$801, 0))), "No")</f>
        <v>No</v>
      </c>
    </row>
    <row r="3178" spans="1:24">
      <c r="A3178" s="1">
        <v>3177</v>
      </c>
      <c r="B3178" t="s">
        <v>7701</v>
      </c>
      <c r="C3178" s="2">
        <v>43731</v>
      </c>
      <c r="D3178" s="2">
        <v>43737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  <c r="V3178" s="3" t="str">
        <f>IF(M3178=People!$B$2, People!$A$2, IF(M3178=People!$B$3, People!$A$3, IF(M3178=People!$B$4, People!$A$4, IF(M3178=People!$B$5, People!$A$5, 0))))</f>
        <v>Anna Andreadi</v>
      </c>
      <c r="W3178" s="3" t="str">
        <f>IFERROR(VLOOKUP(Orders!$B3178,Returns!$B:$C,2,0),"No")</f>
        <v>No</v>
      </c>
      <c r="X3178" s="3" t="str">
        <f>IFERROR((INDEX(Returns!$C$2:$C$801, MATCH(B3178, Returns!$B$2:$B$801, 0))), "No")</f>
        <v>No</v>
      </c>
    </row>
    <row r="3179" spans="1:24">
      <c r="A3179" s="1">
        <v>3178</v>
      </c>
      <c r="B3179" t="s">
        <v>7702</v>
      </c>
      <c r="C3179" s="2">
        <v>43718</v>
      </c>
      <c r="D3179" s="2">
        <v>43718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  <c r="V3179" s="3" t="str">
        <f>IF(M3179=People!$B$2, People!$A$2, IF(M3179=People!$B$3, People!$A$3, IF(M3179=People!$B$4, People!$A$4, IF(M3179=People!$B$5, People!$A$5, 0))))</f>
        <v>Chuck Magee</v>
      </c>
      <c r="W3179" s="3" t="str">
        <f>IFERROR(VLOOKUP(Orders!$B3179,Returns!$B:$C,2,0),"No")</f>
        <v>No</v>
      </c>
      <c r="X3179" s="3" t="str">
        <f>IFERROR((INDEX(Returns!$C$2:$C$801, MATCH(B3179, Returns!$B$2:$B$801, 0))), "No")</f>
        <v>No</v>
      </c>
    </row>
    <row r="3180" spans="1:24">
      <c r="A3180" s="1">
        <v>3179</v>
      </c>
      <c r="B3180" t="s">
        <v>7703</v>
      </c>
      <c r="C3180" s="2">
        <v>43804</v>
      </c>
      <c r="D3180" s="2">
        <v>43810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  <c r="V3180" s="3" t="str">
        <f>IF(M3180=People!$B$2, People!$A$2, IF(M3180=People!$B$3, People!$A$3, IF(M3180=People!$B$4, People!$A$4, IF(M3180=People!$B$5, People!$A$5, 0))))</f>
        <v>Chuck Magee</v>
      </c>
      <c r="W3180" s="3" t="str">
        <f>IFERROR(VLOOKUP(Orders!$B3180,Returns!$B:$C,2,0),"No")</f>
        <v>No</v>
      </c>
      <c r="X3180" s="3" t="str">
        <f>IFERROR((INDEX(Returns!$C$2:$C$801, MATCH(B3180, Returns!$B$2:$B$801, 0))), "No")</f>
        <v>No</v>
      </c>
    </row>
    <row r="3181" spans="1:24">
      <c r="A3181" s="1">
        <v>3180</v>
      </c>
      <c r="B3181" t="s">
        <v>7703</v>
      </c>
      <c r="C3181" s="2">
        <v>43804</v>
      </c>
      <c r="D3181" s="2">
        <v>43810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  <c r="V3181" s="3" t="str">
        <f>IF(M3181=People!$B$2, People!$A$2, IF(M3181=People!$B$3, People!$A$3, IF(M3181=People!$B$4, People!$A$4, IF(M3181=People!$B$5, People!$A$5, 0))))</f>
        <v>Chuck Magee</v>
      </c>
      <c r="W3181" s="3" t="str">
        <f>IFERROR(VLOOKUP(Orders!$B3181,Returns!$B:$C,2,0),"No")</f>
        <v>No</v>
      </c>
      <c r="X3181" s="3" t="str">
        <f>IFERROR((INDEX(Returns!$C$2:$C$801, MATCH(B3181, Returns!$B$2:$B$801, 0))), "No")</f>
        <v>No</v>
      </c>
    </row>
    <row r="3182" spans="1:24">
      <c r="A3182" s="1">
        <v>3181</v>
      </c>
      <c r="B3182" t="s">
        <v>7703</v>
      </c>
      <c r="C3182" s="2">
        <v>43804</v>
      </c>
      <c r="D3182" s="2">
        <v>43810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  <c r="V3182" s="3" t="str">
        <f>IF(M3182=People!$B$2, People!$A$2, IF(M3182=People!$B$3, People!$A$3, IF(M3182=People!$B$4, People!$A$4, IF(M3182=People!$B$5, People!$A$5, 0))))</f>
        <v>Chuck Magee</v>
      </c>
      <c r="W3182" s="3" t="str">
        <f>IFERROR(VLOOKUP(Orders!$B3182,Returns!$B:$C,2,0),"No")</f>
        <v>No</v>
      </c>
      <c r="X3182" s="3" t="str">
        <f>IFERROR((INDEX(Returns!$C$2:$C$801, MATCH(B3182, Returns!$B$2:$B$801, 0))), "No")</f>
        <v>No</v>
      </c>
    </row>
    <row r="3183" spans="1:24">
      <c r="A3183" s="1">
        <v>3182</v>
      </c>
      <c r="B3183" t="s">
        <v>7704</v>
      </c>
      <c r="C3183" s="2">
        <v>43778</v>
      </c>
      <c r="D3183" s="2">
        <v>43781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  <c r="V3183" s="3" t="str">
        <f>IF(M3183=People!$B$2, People!$A$2, IF(M3183=People!$B$3, People!$A$3, IF(M3183=People!$B$4, People!$A$4, IF(M3183=People!$B$5, People!$A$5, 0))))</f>
        <v>Chuck Magee</v>
      </c>
      <c r="W3183" s="3" t="str">
        <f>IFERROR(VLOOKUP(Orders!$B3183,Returns!$B:$C,2,0),"No")</f>
        <v>No</v>
      </c>
      <c r="X3183" s="3" t="str">
        <f>IFERROR((INDEX(Returns!$C$2:$C$801, MATCH(B3183, Returns!$B$2:$B$801, 0))), "No")</f>
        <v>No</v>
      </c>
    </row>
    <row r="3184" spans="1:24">
      <c r="A3184" s="1">
        <v>3183</v>
      </c>
      <c r="B3184" t="s">
        <v>7704</v>
      </c>
      <c r="C3184" s="2">
        <v>43778</v>
      </c>
      <c r="D3184" s="2">
        <v>43781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  <c r="V3184" s="3" t="str">
        <f>IF(M3184=People!$B$2, People!$A$2, IF(M3184=People!$B$3, People!$A$3, IF(M3184=People!$B$4, People!$A$4, IF(M3184=People!$B$5, People!$A$5, 0))))</f>
        <v>Chuck Magee</v>
      </c>
      <c r="W3184" s="3" t="str">
        <f>IFERROR(VLOOKUP(Orders!$B3184,Returns!$B:$C,2,0),"No")</f>
        <v>No</v>
      </c>
      <c r="X3184" s="3" t="str">
        <f>IFERROR((INDEX(Returns!$C$2:$C$801, MATCH(B3184, Returns!$B$2:$B$801, 0))), "No")</f>
        <v>No</v>
      </c>
    </row>
    <row r="3185" spans="1:24">
      <c r="A3185" s="1">
        <v>3184</v>
      </c>
      <c r="B3185" t="s">
        <v>7704</v>
      </c>
      <c r="C3185" s="2">
        <v>43778</v>
      </c>
      <c r="D3185" s="2">
        <v>43781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  <c r="V3185" s="3" t="str">
        <f>IF(M3185=People!$B$2, People!$A$2, IF(M3185=People!$B$3, People!$A$3, IF(M3185=People!$B$4, People!$A$4, IF(M3185=People!$B$5, People!$A$5, 0))))</f>
        <v>Chuck Magee</v>
      </c>
      <c r="W3185" s="3" t="str">
        <f>IFERROR(VLOOKUP(Orders!$B3185,Returns!$B:$C,2,0),"No")</f>
        <v>No</v>
      </c>
      <c r="X3185" s="3" t="str">
        <f>IFERROR((INDEX(Returns!$C$2:$C$801, MATCH(B3185, Returns!$B$2:$B$801, 0))), "No")</f>
        <v>No</v>
      </c>
    </row>
    <row r="3186" spans="1:24">
      <c r="A3186" s="1">
        <v>3185</v>
      </c>
      <c r="B3186" t="s">
        <v>7704</v>
      </c>
      <c r="C3186" s="2">
        <v>43778</v>
      </c>
      <c r="D3186" s="2">
        <v>43781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  <c r="V3186" s="3" t="str">
        <f>IF(M3186=People!$B$2, People!$A$2, IF(M3186=People!$B$3, People!$A$3, IF(M3186=People!$B$4, People!$A$4, IF(M3186=People!$B$5, People!$A$5, 0))))</f>
        <v>Chuck Magee</v>
      </c>
      <c r="W3186" s="3" t="str">
        <f>IFERROR(VLOOKUP(Orders!$B3186,Returns!$B:$C,2,0),"No")</f>
        <v>No</v>
      </c>
      <c r="X3186" s="3" t="str">
        <f>IFERROR((INDEX(Returns!$C$2:$C$801, MATCH(B3186, Returns!$B$2:$B$801, 0))), "No")</f>
        <v>No</v>
      </c>
    </row>
    <row r="3187" spans="1:24">
      <c r="A3187" s="1">
        <v>3186</v>
      </c>
      <c r="B3187" t="s">
        <v>5949</v>
      </c>
      <c r="C3187" s="2">
        <v>42681</v>
      </c>
      <c r="D3187" s="2">
        <v>42683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  <c r="V3187" s="3" t="str">
        <f>IF(M3187=People!$B$2, People!$A$2, IF(M3187=People!$B$3, People!$A$3, IF(M3187=People!$B$4, People!$A$4, IF(M3187=People!$B$5, People!$A$5, 0))))</f>
        <v>Kelly Williams</v>
      </c>
      <c r="W3187" s="3" t="str">
        <f>IFERROR(VLOOKUP(Orders!$B3187,Returns!$B:$C,2,0),"No")</f>
        <v>Yes</v>
      </c>
      <c r="X3187" s="3" t="str">
        <f>IFERROR((INDEX(Returns!$C$2:$C$801, MATCH(B3187, Returns!$B$2:$B$801, 0))), "No")</f>
        <v>Yes</v>
      </c>
    </row>
    <row r="3188" spans="1:24">
      <c r="A3188" s="1">
        <v>3187</v>
      </c>
      <c r="B3188" t="s">
        <v>5949</v>
      </c>
      <c r="C3188" s="2">
        <v>42681</v>
      </c>
      <c r="D3188" s="2">
        <v>42683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  <c r="V3188" s="3" t="str">
        <f>IF(M3188=People!$B$2, People!$A$2, IF(M3188=People!$B$3, People!$A$3, IF(M3188=People!$B$4, People!$A$4, IF(M3188=People!$B$5, People!$A$5, 0))))</f>
        <v>Kelly Williams</v>
      </c>
      <c r="W3188" s="3" t="str">
        <f>IFERROR(VLOOKUP(Orders!$B3188,Returns!$B:$C,2,0),"No")</f>
        <v>Yes</v>
      </c>
      <c r="X3188" s="3" t="str">
        <f>IFERROR((INDEX(Returns!$C$2:$C$801, MATCH(B3188, Returns!$B$2:$B$801, 0))), "No")</f>
        <v>Yes</v>
      </c>
    </row>
    <row r="3189" spans="1:24">
      <c r="A3189" s="1">
        <v>3188</v>
      </c>
      <c r="B3189" t="s">
        <v>7705</v>
      </c>
      <c r="C3189" s="2">
        <v>43536</v>
      </c>
      <c r="D3189" s="2">
        <v>43541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  <c r="V3189" s="3" t="str">
        <f>IF(M3189=People!$B$2, People!$A$2, IF(M3189=People!$B$3, People!$A$3, IF(M3189=People!$B$4, People!$A$4, IF(M3189=People!$B$5, People!$A$5, 0))))</f>
        <v>Chuck Magee</v>
      </c>
      <c r="W3189" s="3" t="str">
        <f>IFERROR(VLOOKUP(Orders!$B3189,Returns!$B:$C,2,0),"No")</f>
        <v>No</v>
      </c>
      <c r="X3189" s="3" t="str">
        <f>IFERROR((INDEX(Returns!$C$2:$C$801, MATCH(B3189, Returns!$B$2:$B$801, 0))), "No")</f>
        <v>No</v>
      </c>
    </row>
    <row r="3190" spans="1:24">
      <c r="A3190" s="1">
        <v>3189</v>
      </c>
      <c r="B3190" t="s">
        <v>7706</v>
      </c>
      <c r="C3190" s="2">
        <v>43758</v>
      </c>
      <c r="D3190" s="2">
        <v>43760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  <c r="V3190" s="3" t="str">
        <f>IF(M3190=People!$B$2, People!$A$2, IF(M3190=People!$B$3, People!$A$3, IF(M3190=People!$B$4, People!$A$4, IF(M3190=People!$B$5, People!$A$5, 0))))</f>
        <v>Anna Andreadi</v>
      </c>
      <c r="W3190" s="3" t="str">
        <f>IFERROR(VLOOKUP(Orders!$B3190,Returns!$B:$C,2,0),"No")</f>
        <v>No</v>
      </c>
      <c r="X3190" s="3" t="str">
        <f>IFERROR((INDEX(Returns!$C$2:$C$801, MATCH(B3190, Returns!$B$2:$B$801, 0))), "No")</f>
        <v>No</v>
      </c>
    </row>
    <row r="3191" spans="1:24">
      <c r="A3191" s="1">
        <v>3190</v>
      </c>
      <c r="B3191" t="s">
        <v>7706</v>
      </c>
      <c r="C3191" s="2">
        <v>43758</v>
      </c>
      <c r="D3191" s="2">
        <v>43760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3" t="str">
        <f>IF(M3191=People!$B$2, People!$A$2, IF(M3191=People!$B$3, People!$A$3, IF(M3191=People!$B$4, People!$A$4, IF(M3191=People!$B$5, People!$A$5, 0))))</f>
        <v>Anna Andreadi</v>
      </c>
      <c r="W3191" s="3" t="str">
        <f>IFERROR(VLOOKUP(Orders!$B3191,Returns!$B:$C,2,0),"No")</f>
        <v>No</v>
      </c>
      <c r="X3191" s="3" t="str">
        <f>IFERROR((INDEX(Returns!$C$2:$C$801, MATCH(B3191, Returns!$B$2:$B$801, 0))), "No")</f>
        <v>No</v>
      </c>
    </row>
    <row r="3192" spans="1:24">
      <c r="A3192" s="1">
        <v>3191</v>
      </c>
      <c r="B3192" t="s">
        <v>7707</v>
      </c>
      <c r="C3192" s="2">
        <v>43096</v>
      </c>
      <c r="D3192" s="2">
        <v>43101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3" t="str">
        <f>IF(M3192=People!$B$2, People!$A$2, IF(M3192=People!$B$3, People!$A$3, IF(M3192=People!$B$4, People!$A$4, IF(M3192=People!$B$5, People!$A$5, 0))))</f>
        <v>Kelly Williams</v>
      </c>
      <c r="W3192" s="3" t="str">
        <f>IFERROR(VLOOKUP(Orders!$B3192,Returns!$B:$C,2,0),"No")</f>
        <v>No</v>
      </c>
      <c r="X3192" s="3" t="str">
        <f>IFERROR((INDEX(Returns!$C$2:$C$801, MATCH(B3192, Returns!$B$2:$B$801, 0))), "No")</f>
        <v>No</v>
      </c>
    </row>
    <row r="3193" spans="1:24">
      <c r="A3193" s="1">
        <v>3192</v>
      </c>
      <c r="B3193" t="s">
        <v>7708</v>
      </c>
      <c r="C3193" s="2">
        <v>43740</v>
      </c>
      <c r="D3193" s="2">
        <v>43746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  <c r="V3193" s="3" t="str">
        <f>IF(M3193=People!$B$2, People!$A$2, IF(M3193=People!$B$3, People!$A$3, IF(M3193=People!$B$4, People!$A$4, IF(M3193=People!$B$5, People!$A$5, 0))))</f>
        <v>Chuck Magee</v>
      </c>
      <c r="W3193" s="3" t="str">
        <f>IFERROR(VLOOKUP(Orders!$B3193,Returns!$B:$C,2,0),"No")</f>
        <v>No</v>
      </c>
      <c r="X3193" s="3" t="str">
        <f>IFERROR((INDEX(Returns!$C$2:$C$801, MATCH(B3193, Returns!$B$2:$B$801, 0))), "No")</f>
        <v>No</v>
      </c>
    </row>
    <row r="3194" spans="1:24">
      <c r="A3194" s="1">
        <v>3193</v>
      </c>
      <c r="B3194" t="s">
        <v>7709</v>
      </c>
      <c r="C3194" s="2">
        <v>43620</v>
      </c>
      <c r="D3194" s="2">
        <v>43624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  <c r="V3194" s="3" t="str">
        <f>IF(M3194=People!$B$2, People!$A$2, IF(M3194=People!$B$3, People!$A$3, IF(M3194=People!$B$4, People!$A$4, IF(M3194=People!$B$5, People!$A$5, 0))))</f>
        <v>Kelly Williams</v>
      </c>
      <c r="W3194" s="3" t="str">
        <f>IFERROR(VLOOKUP(Orders!$B3194,Returns!$B:$C,2,0),"No")</f>
        <v>No</v>
      </c>
      <c r="X3194" s="3" t="str">
        <f>IFERROR((INDEX(Returns!$C$2:$C$801, MATCH(B3194, Returns!$B$2:$B$801, 0))), "No")</f>
        <v>No</v>
      </c>
    </row>
    <row r="3195" spans="1:24">
      <c r="A3195" s="1">
        <v>3194</v>
      </c>
      <c r="B3195" t="s">
        <v>7710</v>
      </c>
      <c r="C3195" s="2">
        <v>42614</v>
      </c>
      <c r="D3195" s="2">
        <v>42617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  <c r="V3195" s="3" t="str">
        <f>IF(M3195=People!$B$2, People!$A$2, IF(M3195=People!$B$3, People!$A$3, IF(M3195=People!$B$4, People!$A$4, IF(M3195=People!$B$5, People!$A$5, 0))))</f>
        <v>Kelly Williams</v>
      </c>
      <c r="W3195" s="3" t="str">
        <f>IFERROR(VLOOKUP(Orders!$B3195,Returns!$B:$C,2,0),"No")</f>
        <v>No</v>
      </c>
      <c r="X3195" s="3" t="str">
        <f>IFERROR((INDEX(Returns!$C$2:$C$801, MATCH(B3195, Returns!$B$2:$B$801, 0))), "No")</f>
        <v>No</v>
      </c>
    </row>
    <row r="3196" spans="1:24">
      <c r="A3196" s="1">
        <v>3195</v>
      </c>
      <c r="B3196" t="s">
        <v>7710</v>
      </c>
      <c r="C3196" s="2">
        <v>42614</v>
      </c>
      <c r="D3196" s="2">
        <v>42617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  <c r="V3196" s="3" t="str">
        <f>IF(M3196=People!$B$2, People!$A$2, IF(M3196=People!$B$3, People!$A$3, IF(M3196=People!$B$4, People!$A$4, IF(M3196=People!$B$5, People!$A$5, 0))))</f>
        <v>Kelly Williams</v>
      </c>
      <c r="W3196" s="3" t="str">
        <f>IFERROR(VLOOKUP(Orders!$B3196,Returns!$B:$C,2,0),"No")</f>
        <v>No</v>
      </c>
      <c r="X3196" s="3" t="str">
        <f>IFERROR((INDEX(Returns!$C$2:$C$801, MATCH(B3196, Returns!$B$2:$B$801, 0))), "No")</f>
        <v>No</v>
      </c>
    </row>
    <row r="3197" spans="1:24">
      <c r="A3197" s="1">
        <v>3196</v>
      </c>
      <c r="B3197" t="s">
        <v>7711</v>
      </c>
      <c r="C3197" s="2">
        <v>43320</v>
      </c>
      <c r="D3197" s="2">
        <v>43325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  <c r="V3197" s="3" t="str">
        <f>IF(M3197=People!$B$2, People!$A$2, IF(M3197=People!$B$3, People!$A$3, IF(M3197=People!$B$4, People!$A$4, IF(M3197=People!$B$5, People!$A$5, 0))))</f>
        <v>Cassandra Brandow</v>
      </c>
      <c r="W3197" s="3" t="str">
        <f>IFERROR(VLOOKUP(Orders!$B3197,Returns!$B:$C,2,0),"No")</f>
        <v>No</v>
      </c>
      <c r="X3197" s="3" t="str">
        <f>IFERROR((INDEX(Returns!$C$2:$C$801, MATCH(B3197, Returns!$B$2:$B$801, 0))), "No")</f>
        <v>No</v>
      </c>
    </row>
    <row r="3198" spans="1:24">
      <c r="A3198" s="1">
        <v>3197</v>
      </c>
      <c r="B3198" t="s">
        <v>7712</v>
      </c>
      <c r="C3198" s="2">
        <v>43668</v>
      </c>
      <c r="D3198" s="2">
        <v>43674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  <c r="V3198" s="3" t="str">
        <f>IF(M3198=People!$B$2, People!$A$2, IF(M3198=People!$B$3, People!$A$3, IF(M3198=People!$B$4, People!$A$4, IF(M3198=People!$B$5, People!$A$5, 0))))</f>
        <v>Chuck Magee</v>
      </c>
      <c r="W3198" s="3" t="str">
        <f>IFERROR(VLOOKUP(Orders!$B3198,Returns!$B:$C,2,0),"No")</f>
        <v>No</v>
      </c>
      <c r="X3198" s="3" t="str">
        <f>IFERROR((INDEX(Returns!$C$2:$C$801, MATCH(B3198, Returns!$B$2:$B$801, 0))), "No")</f>
        <v>No</v>
      </c>
    </row>
    <row r="3199" spans="1:24">
      <c r="A3199" s="1">
        <v>3198</v>
      </c>
      <c r="B3199" t="s">
        <v>7713</v>
      </c>
      <c r="C3199" s="2">
        <v>42926</v>
      </c>
      <c r="D3199" s="2">
        <v>42926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  <c r="V3199" s="3" t="str">
        <f>IF(M3199=People!$B$2, People!$A$2, IF(M3199=People!$B$3, People!$A$3, IF(M3199=People!$B$4, People!$A$4, IF(M3199=People!$B$5, People!$A$5, 0))))</f>
        <v>Anna Andreadi</v>
      </c>
      <c r="W3199" s="3" t="str">
        <f>IFERROR(VLOOKUP(Orders!$B3199,Returns!$B:$C,2,0),"No")</f>
        <v>No</v>
      </c>
      <c r="X3199" s="3" t="str">
        <f>IFERROR((INDEX(Returns!$C$2:$C$801, MATCH(B3199, Returns!$B$2:$B$801, 0))), "No")</f>
        <v>No</v>
      </c>
    </row>
    <row r="3200" spans="1:24">
      <c r="A3200" s="1">
        <v>3199</v>
      </c>
      <c r="B3200" t="s">
        <v>7714</v>
      </c>
      <c r="C3200" s="2">
        <v>42705</v>
      </c>
      <c r="D3200" s="2">
        <v>42711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  <c r="V3200" s="3" t="str">
        <f>IF(M3200=People!$B$2, People!$A$2, IF(M3200=People!$B$3, People!$A$3, IF(M3200=People!$B$4, People!$A$4, IF(M3200=People!$B$5, People!$A$5, 0))))</f>
        <v>Cassandra Brandow</v>
      </c>
      <c r="W3200" s="3" t="str">
        <f>IFERROR(VLOOKUP(Orders!$B3200,Returns!$B:$C,2,0),"No")</f>
        <v>No</v>
      </c>
      <c r="X3200" s="3" t="str">
        <f>IFERROR((INDEX(Returns!$C$2:$C$801, MATCH(B3200, Returns!$B$2:$B$801, 0))), "No")</f>
        <v>No</v>
      </c>
    </row>
    <row r="3201" spans="1:24">
      <c r="A3201" s="1">
        <v>3200</v>
      </c>
      <c r="B3201" t="s">
        <v>7715</v>
      </c>
      <c r="C3201" s="2">
        <v>43817</v>
      </c>
      <c r="D3201" s="2">
        <v>43821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  <c r="V3201" s="3" t="str">
        <f>IF(M3201=People!$B$2, People!$A$2, IF(M3201=People!$B$3, People!$A$3, IF(M3201=People!$B$4, People!$A$4, IF(M3201=People!$B$5, People!$A$5, 0))))</f>
        <v>Chuck Magee</v>
      </c>
      <c r="W3201" s="3" t="str">
        <f>IFERROR(VLOOKUP(Orders!$B3201,Returns!$B:$C,2,0),"No")</f>
        <v>No</v>
      </c>
      <c r="X3201" s="3" t="str">
        <f>IFERROR((INDEX(Returns!$C$2:$C$801, MATCH(B3201, Returns!$B$2:$B$801, 0))), "No")</f>
        <v>No</v>
      </c>
    </row>
    <row r="3202" spans="1:24">
      <c r="A3202" s="1">
        <v>3201</v>
      </c>
      <c r="B3202" t="s">
        <v>7716</v>
      </c>
      <c r="C3202" s="2">
        <v>42508</v>
      </c>
      <c r="D3202" s="2">
        <v>42510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  <c r="V3202" s="3" t="str">
        <f>IF(M3202=People!$B$2, People!$A$2, IF(M3202=People!$B$3, People!$A$3, IF(M3202=People!$B$4, People!$A$4, IF(M3202=People!$B$5, People!$A$5, 0))))</f>
        <v>Chuck Magee</v>
      </c>
      <c r="W3202" s="3" t="str">
        <f>IFERROR(VLOOKUP(Orders!$B3202,Returns!$B:$C,2,0),"No")</f>
        <v>No</v>
      </c>
      <c r="X3202" s="3" t="str">
        <f>IFERROR((INDEX(Returns!$C$2:$C$801, MATCH(B3202, Returns!$B$2:$B$801, 0))), "No")</f>
        <v>No</v>
      </c>
    </row>
    <row r="3203" spans="1:24">
      <c r="A3203" s="1">
        <v>3202</v>
      </c>
      <c r="B3203" t="s">
        <v>7716</v>
      </c>
      <c r="C3203" s="2">
        <v>42508</v>
      </c>
      <c r="D3203" s="2">
        <v>42510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  <c r="V3203" s="3" t="str">
        <f>IF(M3203=People!$B$2, People!$A$2, IF(M3203=People!$B$3, People!$A$3, IF(M3203=People!$B$4, People!$A$4, IF(M3203=People!$B$5, People!$A$5, 0))))</f>
        <v>Chuck Magee</v>
      </c>
      <c r="W3203" s="3" t="str">
        <f>IFERROR(VLOOKUP(Orders!$B3203,Returns!$B:$C,2,0),"No")</f>
        <v>No</v>
      </c>
      <c r="X3203" s="3" t="str">
        <f>IFERROR((INDEX(Returns!$C$2:$C$801, MATCH(B3203, Returns!$B$2:$B$801, 0))), "No")</f>
        <v>No</v>
      </c>
    </row>
    <row r="3204" spans="1:24">
      <c r="A3204" s="1">
        <v>3203</v>
      </c>
      <c r="B3204" t="s">
        <v>7717</v>
      </c>
      <c r="C3204" s="2">
        <v>42684</v>
      </c>
      <c r="D3204" s="2">
        <v>42690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  <c r="V3204" s="3" t="str">
        <f>IF(M3204=People!$B$2, People!$A$2, IF(M3204=People!$B$3, People!$A$3, IF(M3204=People!$B$4, People!$A$4, IF(M3204=People!$B$5, People!$A$5, 0))))</f>
        <v>Anna Andreadi</v>
      </c>
      <c r="W3204" s="3" t="str">
        <f>IFERROR(VLOOKUP(Orders!$B3204,Returns!$B:$C,2,0),"No")</f>
        <v>No</v>
      </c>
      <c r="X3204" s="3" t="str">
        <f>IFERROR((INDEX(Returns!$C$2:$C$801, MATCH(B3204, Returns!$B$2:$B$801, 0))), "No")</f>
        <v>No</v>
      </c>
    </row>
    <row r="3205" spans="1:24">
      <c r="A3205" s="1">
        <v>3204</v>
      </c>
      <c r="B3205" t="s">
        <v>7717</v>
      </c>
      <c r="C3205" s="2">
        <v>42684</v>
      </c>
      <c r="D3205" s="2">
        <v>42690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  <c r="V3205" s="3" t="str">
        <f>IF(M3205=People!$B$2, People!$A$2, IF(M3205=People!$B$3, People!$A$3, IF(M3205=People!$B$4, People!$A$4, IF(M3205=People!$B$5, People!$A$5, 0))))</f>
        <v>Anna Andreadi</v>
      </c>
      <c r="W3205" s="3" t="str">
        <f>IFERROR(VLOOKUP(Orders!$B3205,Returns!$B:$C,2,0),"No")</f>
        <v>No</v>
      </c>
      <c r="X3205" s="3" t="str">
        <f>IFERROR((INDEX(Returns!$C$2:$C$801, MATCH(B3205, Returns!$B$2:$B$801, 0))), "No")</f>
        <v>No</v>
      </c>
    </row>
    <row r="3206" spans="1:24">
      <c r="A3206" s="1">
        <v>3205</v>
      </c>
      <c r="B3206" t="s">
        <v>7717</v>
      </c>
      <c r="C3206" s="2">
        <v>42684</v>
      </c>
      <c r="D3206" s="2">
        <v>42690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  <c r="V3206" s="3" t="str">
        <f>IF(M3206=People!$B$2, People!$A$2, IF(M3206=People!$B$3, People!$A$3, IF(M3206=People!$B$4, People!$A$4, IF(M3206=People!$B$5, People!$A$5, 0))))</f>
        <v>Anna Andreadi</v>
      </c>
      <c r="W3206" s="3" t="str">
        <f>IFERROR(VLOOKUP(Orders!$B3206,Returns!$B:$C,2,0),"No")</f>
        <v>No</v>
      </c>
      <c r="X3206" s="3" t="str">
        <f>IFERROR((INDEX(Returns!$C$2:$C$801, MATCH(B3206, Returns!$B$2:$B$801, 0))), "No")</f>
        <v>No</v>
      </c>
    </row>
    <row r="3207" spans="1:24">
      <c r="A3207" s="1">
        <v>3206</v>
      </c>
      <c r="B3207" t="s">
        <v>7717</v>
      </c>
      <c r="C3207" s="2">
        <v>42684</v>
      </c>
      <c r="D3207" s="2">
        <v>42690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  <c r="V3207" s="3" t="str">
        <f>IF(M3207=People!$B$2, People!$A$2, IF(M3207=People!$B$3, People!$A$3, IF(M3207=People!$B$4, People!$A$4, IF(M3207=People!$B$5, People!$A$5, 0))))</f>
        <v>Anna Andreadi</v>
      </c>
      <c r="W3207" s="3" t="str">
        <f>IFERROR(VLOOKUP(Orders!$B3207,Returns!$B:$C,2,0),"No")</f>
        <v>No</v>
      </c>
      <c r="X3207" s="3" t="str">
        <f>IFERROR((INDEX(Returns!$C$2:$C$801, MATCH(B3207, Returns!$B$2:$B$801, 0))), "No")</f>
        <v>No</v>
      </c>
    </row>
    <row r="3208" spans="1:24">
      <c r="A3208" s="1">
        <v>3207</v>
      </c>
      <c r="B3208" t="s">
        <v>7717</v>
      </c>
      <c r="C3208" s="2">
        <v>42684</v>
      </c>
      <c r="D3208" s="2">
        <v>42690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  <c r="V3208" s="3" t="str">
        <f>IF(M3208=People!$B$2, People!$A$2, IF(M3208=People!$B$3, People!$A$3, IF(M3208=People!$B$4, People!$A$4, IF(M3208=People!$B$5, People!$A$5, 0))))</f>
        <v>Anna Andreadi</v>
      </c>
      <c r="W3208" s="3" t="str">
        <f>IFERROR(VLOOKUP(Orders!$B3208,Returns!$B:$C,2,0),"No")</f>
        <v>No</v>
      </c>
      <c r="X3208" s="3" t="str">
        <f>IFERROR((INDEX(Returns!$C$2:$C$801, MATCH(B3208, Returns!$B$2:$B$801, 0))), "No")</f>
        <v>No</v>
      </c>
    </row>
    <row r="3209" spans="1:24">
      <c r="A3209" s="1">
        <v>3208</v>
      </c>
      <c r="B3209" t="s">
        <v>7717</v>
      </c>
      <c r="C3209" s="2">
        <v>42684</v>
      </c>
      <c r="D3209" s="2">
        <v>42690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  <c r="V3209" s="3" t="str">
        <f>IF(M3209=People!$B$2, People!$A$2, IF(M3209=People!$B$3, People!$A$3, IF(M3209=People!$B$4, People!$A$4, IF(M3209=People!$B$5, People!$A$5, 0))))</f>
        <v>Anna Andreadi</v>
      </c>
      <c r="W3209" s="3" t="str">
        <f>IFERROR(VLOOKUP(Orders!$B3209,Returns!$B:$C,2,0),"No")</f>
        <v>No</v>
      </c>
      <c r="X3209" s="3" t="str">
        <f>IFERROR((INDEX(Returns!$C$2:$C$801, MATCH(B3209, Returns!$B$2:$B$801, 0))), "No")</f>
        <v>No</v>
      </c>
    </row>
    <row r="3210" spans="1:24">
      <c r="A3210" s="1">
        <v>3209</v>
      </c>
      <c r="B3210" t="s">
        <v>7718</v>
      </c>
      <c r="C3210" s="2">
        <v>43109</v>
      </c>
      <c r="D3210" s="2">
        <v>43115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  <c r="V3210" s="3" t="str">
        <f>IF(M3210=People!$B$2, People!$A$2, IF(M3210=People!$B$3, People!$A$3, IF(M3210=People!$B$4, People!$A$4, IF(M3210=People!$B$5, People!$A$5, 0))))</f>
        <v>Anna Andreadi</v>
      </c>
      <c r="W3210" s="3" t="str">
        <f>IFERROR(VLOOKUP(Orders!$B3210,Returns!$B:$C,2,0),"No")</f>
        <v>No</v>
      </c>
      <c r="X3210" s="3" t="str">
        <f>IFERROR((INDEX(Returns!$C$2:$C$801, MATCH(B3210, Returns!$B$2:$B$801, 0))), "No")</f>
        <v>No</v>
      </c>
    </row>
    <row r="3211" spans="1:24">
      <c r="A3211" s="1">
        <v>3210</v>
      </c>
      <c r="B3211" t="s">
        <v>7718</v>
      </c>
      <c r="C3211" s="2">
        <v>43109</v>
      </c>
      <c r="D3211" s="2">
        <v>43115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  <c r="V3211" s="3" t="str">
        <f>IF(M3211=People!$B$2, People!$A$2, IF(M3211=People!$B$3, People!$A$3, IF(M3211=People!$B$4, People!$A$4, IF(M3211=People!$B$5, People!$A$5, 0))))</f>
        <v>Anna Andreadi</v>
      </c>
      <c r="W3211" s="3" t="str">
        <f>IFERROR(VLOOKUP(Orders!$B3211,Returns!$B:$C,2,0),"No")</f>
        <v>No</v>
      </c>
      <c r="X3211" s="3" t="str">
        <f>IFERROR((INDEX(Returns!$C$2:$C$801, MATCH(B3211, Returns!$B$2:$B$801, 0))), "No")</f>
        <v>No</v>
      </c>
    </row>
    <row r="3212" spans="1:24">
      <c r="A3212" s="1">
        <v>3211</v>
      </c>
      <c r="B3212" t="s">
        <v>7719</v>
      </c>
      <c r="C3212" s="2">
        <v>43730</v>
      </c>
      <c r="D3212" s="2">
        <v>43735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  <c r="V3212" s="3" t="str">
        <f>IF(M3212=People!$B$2, People!$A$2, IF(M3212=People!$B$3, People!$A$3, IF(M3212=People!$B$4, People!$A$4, IF(M3212=People!$B$5, People!$A$5, 0))))</f>
        <v>Kelly Williams</v>
      </c>
      <c r="W3212" s="3" t="str">
        <f>IFERROR(VLOOKUP(Orders!$B3212,Returns!$B:$C,2,0),"No")</f>
        <v>No</v>
      </c>
      <c r="X3212" s="3" t="str">
        <f>IFERROR((INDEX(Returns!$C$2:$C$801, MATCH(B3212, Returns!$B$2:$B$801, 0))), "No")</f>
        <v>No</v>
      </c>
    </row>
    <row r="3213" spans="1:24">
      <c r="A3213" s="1">
        <v>3212</v>
      </c>
      <c r="B3213" t="s">
        <v>7719</v>
      </c>
      <c r="C3213" s="2">
        <v>43730</v>
      </c>
      <c r="D3213" s="2">
        <v>43735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  <c r="V3213" s="3" t="str">
        <f>IF(M3213=People!$B$2, People!$A$2, IF(M3213=People!$B$3, People!$A$3, IF(M3213=People!$B$4, People!$A$4, IF(M3213=People!$B$5, People!$A$5, 0))))</f>
        <v>Kelly Williams</v>
      </c>
      <c r="W3213" s="3" t="str">
        <f>IFERROR(VLOOKUP(Orders!$B3213,Returns!$B:$C,2,0),"No")</f>
        <v>No</v>
      </c>
      <c r="X3213" s="3" t="str">
        <f>IFERROR((INDEX(Returns!$C$2:$C$801, MATCH(B3213, Returns!$B$2:$B$801, 0))), "No")</f>
        <v>No</v>
      </c>
    </row>
    <row r="3214" spans="1:24">
      <c r="A3214" s="1">
        <v>3213</v>
      </c>
      <c r="B3214" t="s">
        <v>7720</v>
      </c>
      <c r="C3214" s="2">
        <v>42727</v>
      </c>
      <c r="D3214" s="2">
        <v>42732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  <c r="V3214" s="3" t="str">
        <f>IF(M3214=People!$B$2, People!$A$2, IF(M3214=People!$B$3, People!$A$3, IF(M3214=People!$B$4, People!$A$4, IF(M3214=People!$B$5, People!$A$5, 0))))</f>
        <v>Kelly Williams</v>
      </c>
      <c r="W3214" s="3" t="str">
        <f>IFERROR(VLOOKUP(Orders!$B3214,Returns!$B:$C,2,0),"No")</f>
        <v>No</v>
      </c>
      <c r="X3214" s="3" t="str">
        <f>IFERROR((INDEX(Returns!$C$2:$C$801, MATCH(B3214, Returns!$B$2:$B$801, 0))), "No")</f>
        <v>No</v>
      </c>
    </row>
    <row r="3215" spans="1:24">
      <c r="A3215" s="1">
        <v>3214</v>
      </c>
      <c r="B3215" t="s">
        <v>7721</v>
      </c>
      <c r="C3215" s="2">
        <v>43246</v>
      </c>
      <c r="D3215" s="2">
        <v>43252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  <c r="V3215" s="3" t="str">
        <f>IF(M3215=People!$B$2, People!$A$2, IF(M3215=People!$B$3, People!$A$3, IF(M3215=People!$B$4, People!$A$4, IF(M3215=People!$B$5, People!$A$5, 0))))</f>
        <v>Chuck Magee</v>
      </c>
      <c r="W3215" s="3" t="str">
        <f>IFERROR(VLOOKUP(Orders!$B3215,Returns!$B:$C,2,0),"No")</f>
        <v>No</v>
      </c>
      <c r="X3215" s="3" t="str">
        <f>IFERROR((INDEX(Returns!$C$2:$C$801, MATCH(B3215, Returns!$B$2:$B$801, 0))), "No")</f>
        <v>No</v>
      </c>
    </row>
    <row r="3216" spans="1:24">
      <c r="A3216" s="1">
        <v>3215</v>
      </c>
      <c r="B3216" t="s">
        <v>7721</v>
      </c>
      <c r="C3216" s="2">
        <v>43246</v>
      </c>
      <c r="D3216" s="2">
        <v>43252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  <c r="V3216" s="3" t="str">
        <f>IF(M3216=People!$B$2, People!$A$2, IF(M3216=People!$B$3, People!$A$3, IF(M3216=People!$B$4, People!$A$4, IF(M3216=People!$B$5, People!$A$5, 0))))</f>
        <v>Chuck Magee</v>
      </c>
      <c r="W3216" s="3" t="str">
        <f>IFERROR(VLOOKUP(Orders!$B3216,Returns!$B:$C,2,0),"No")</f>
        <v>No</v>
      </c>
      <c r="X3216" s="3" t="str">
        <f>IFERROR((INDEX(Returns!$C$2:$C$801, MATCH(B3216, Returns!$B$2:$B$801, 0))), "No")</f>
        <v>No</v>
      </c>
    </row>
    <row r="3217" spans="1:24">
      <c r="A3217" s="1">
        <v>3216</v>
      </c>
      <c r="B3217" t="s">
        <v>7722</v>
      </c>
      <c r="C3217" s="2">
        <v>43654</v>
      </c>
      <c r="D3217" s="2">
        <v>43656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  <c r="V3217" s="3" t="str">
        <f>IF(M3217=People!$B$2, People!$A$2, IF(M3217=People!$B$3, People!$A$3, IF(M3217=People!$B$4, People!$A$4, IF(M3217=People!$B$5, People!$A$5, 0))))</f>
        <v>Anna Andreadi</v>
      </c>
      <c r="W3217" s="3" t="str">
        <f>IFERROR(VLOOKUP(Orders!$B3217,Returns!$B:$C,2,0),"No")</f>
        <v>No</v>
      </c>
      <c r="X3217" s="3" t="str">
        <f>IFERROR((INDEX(Returns!$C$2:$C$801, MATCH(B3217, Returns!$B$2:$B$801, 0))), "No")</f>
        <v>No</v>
      </c>
    </row>
    <row r="3218" spans="1:24">
      <c r="A3218" s="1">
        <v>3217</v>
      </c>
      <c r="B3218" t="s">
        <v>7723</v>
      </c>
      <c r="C3218" s="2">
        <v>42503</v>
      </c>
      <c r="D3218" s="2">
        <v>42507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  <c r="V3218" s="3" t="str">
        <f>IF(M3218=People!$B$2, People!$A$2, IF(M3218=People!$B$3, People!$A$3, IF(M3218=People!$B$4, People!$A$4, IF(M3218=People!$B$5, People!$A$5, 0))))</f>
        <v>Anna Andreadi</v>
      </c>
      <c r="W3218" s="3" t="str">
        <f>IFERROR(VLOOKUP(Orders!$B3218,Returns!$B:$C,2,0),"No")</f>
        <v>No</v>
      </c>
      <c r="X3218" s="3" t="str">
        <f>IFERROR((INDEX(Returns!$C$2:$C$801, MATCH(B3218, Returns!$B$2:$B$801, 0))), "No")</f>
        <v>No</v>
      </c>
    </row>
    <row r="3219" spans="1:24">
      <c r="A3219" s="1">
        <v>3218</v>
      </c>
      <c r="B3219" t="s">
        <v>7724</v>
      </c>
      <c r="C3219" s="2">
        <v>43779</v>
      </c>
      <c r="D3219" s="2">
        <v>43785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  <c r="V3219" s="3" t="str">
        <f>IF(M3219=People!$B$2, People!$A$2, IF(M3219=People!$B$3, People!$A$3, IF(M3219=People!$B$4, People!$A$4, IF(M3219=People!$B$5, People!$A$5, 0))))</f>
        <v>Chuck Magee</v>
      </c>
      <c r="W3219" s="3" t="str">
        <f>IFERROR(VLOOKUP(Orders!$B3219,Returns!$B:$C,2,0),"No")</f>
        <v>No</v>
      </c>
      <c r="X3219" s="3" t="str">
        <f>IFERROR((INDEX(Returns!$C$2:$C$801, MATCH(B3219, Returns!$B$2:$B$801, 0))), "No")</f>
        <v>No</v>
      </c>
    </row>
    <row r="3220" spans="1:24">
      <c r="A3220" s="1">
        <v>3219</v>
      </c>
      <c r="B3220" t="s">
        <v>7724</v>
      </c>
      <c r="C3220" s="2">
        <v>43779</v>
      </c>
      <c r="D3220" s="2">
        <v>43785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  <c r="V3220" s="3" t="str">
        <f>IF(M3220=People!$B$2, People!$A$2, IF(M3220=People!$B$3, People!$A$3, IF(M3220=People!$B$4, People!$A$4, IF(M3220=People!$B$5, People!$A$5, 0))))</f>
        <v>Chuck Magee</v>
      </c>
      <c r="W3220" s="3" t="str">
        <f>IFERROR(VLOOKUP(Orders!$B3220,Returns!$B:$C,2,0),"No")</f>
        <v>No</v>
      </c>
      <c r="X3220" s="3" t="str">
        <f>IFERROR((INDEX(Returns!$C$2:$C$801, MATCH(B3220, Returns!$B$2:$B$801, 0))), "No")</f>
        <v>No</v>
      </c>
    </row>
    <row r="3221" spans="1:24">
      <c r="A3221" s="1">
        <v>3220</v>
      </c>
      <c r="B3221" t="s">
        <v>6198</v>
      </c>
      <c r="C3221" s="2">
        <v>43010</v>
      </c>
      <c r="D3221" s="2">
        <v>43016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  <c r="V3221" s="3" t="str">
        <f>IF(M3221=People!$B$2, People!$A$2, IF(M3221=People!$B$3, People!$A$3, IF(M3221=People!$B$4, People!$A$4, IF(M3221=People!$B$5, People!$A$5, 0))))</f>
        <v>Chuck Magee</v>
      </c>
      <c r="W3221" s="3" t="str">
        <f>IFERROR(VLOOKUP(Orders!$B3221,Returns!$B:$C,2,0),"No")</f>
        <v>Yes</v>
      </c>
      <c r="X3221" s="3" t="str">
        <f>IFERROR((INDEX(Returns!$C$2:$C$801, MATCH(B3221, Returns!$B$2:$B$801, 0))), "No")</f>
        <v>Yes</v>
      </c>
    </row>
    <row r="3222" spans="1:24">
      <c r="A3222" s="1">
        <v>3221</v>
      </c>
      <c r="B3222" t="s">
        <v>6198</v>
      </c>
      <c r="C3222" s="2">
        <v>43010</v>
      </c>
      <c r="D3222" s="2">
        <v>43016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  <c r="V3222" s="3" t="str">
        <f>IF(M3222=People!$B$2, People!$A$2, IF(M3222=People!$B$3, People!$A$3, IF(M3222=People!$B$4, People!$A$4, IF(M3222=People!$B$5, People!$A$5, 0))))</f>
        <v>Chuck Magee</v>
      </c>
      <c r="W3222" s="3" t="str">
        <f>IFERROR(VLOOKUP(Orders!$B3222,Returns!$B:$C,2,0),"No")</f>
        <v>Yes</v>
      </c>
      <c r="X3222" s="3" t="str">
        <f>IFERROR((INDEX(Returns!$C$2:$C$801, MATCH(B3222, Returns!$B$2:$B$801, 0))), "No")</f>
        <v>Yes</v>
      </c>
    </row>
    <row r="3223" spans="1:24">
      <c r="A3223" s="1">
        <v>3222</v>
      </c>
      <c r="B3223" t="s">
        <v>6198</v>
      </c>
      <c r="C3223" s="2">
        <v>43010</v>
      </c>
      <c r="D3223" s="2">
        <v>43016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  <c r="V3223" s="3" t="str">
        <f>IF(M3223=People!$B$2, People!$A$2, IF(M3223=People!$B$3, People!$A$3, IF(M3223=People!$B$4, People!$A$4, IF(M3223=People!$B$5, People!$A$5, 0))))</f>
        <v>Chuck Magee</v>
      </c>
      <c r="W3223" s="3" t="str">
        <f>IFERROR(VLOOKUP(Orders!$B3223,Returns!$B:$C,2,0),"No")</f>
        <v>Yes</v>
      </c>
      <c r="X3223" s="3" t="str">
        <f>IFERROR((INDEX(Returns!$C$2:$C$801, MATCH(B3223, Returns!$B$2:$B$801, 0))), "No")</f>
        <v>Yes</v>
      </c>
    </row>
    <row r="3224" spans="1:24">
      <c r="A3224" s="1">
        <v>3223</v>
      </c>
      <c r="B3224" t="s">
        <v>7725</v>
      </c>
      <c r="C3224" s="2">
        <v>42645</v>
      </c>
      <c r="D3224" s="2">
        <v>42648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  <c r="V3224" s="3" t="str">
        <f>IF(M3224=People!$B$2, People!$A$2, IF(M3224=People!$B$3, People!$A$3, IF(M3224=People!$B$4, People!$A$4, IF(M3224=People!$B$5, People!$A$5, 0))))</f>
        <v>Anna Andreadi</v>
      </c>
      <c r="W3224" s="3" t="str">
        <f>IFERROR(VLOOKUP(Orders!$B3224,Returns!$B:$C,2,0),"No")</f>
        <v>No</v>
      </c>
      <c r="X3224" s="3" t="str">
        <f>IFERROR((INDEX(Returns!$C$2:$C$801, MATCH(B3224, Returns!$B$2:$B$801, 0))), "No")</f>
        <v>No</v>
      </c>
    </row>
    <row r="3225" spans="1:24">
      <c r="A3225" s="1">
        <v>3224</v>
      </c>
      <c r="B3225" t="s">
        <v>7725</v>
      </c>
      <c r="C3225" s="2">
        <v>42645</v>
      </c>
      <c r="D3225" s="2">
        <v>42648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  <c r="V3225" s="3" t="str">
        <f>IF(M3225=People!$B$2, People!$A$2, IF(M3225=People!$B$3, People!$A$3, IF(M3225=People!$B$4, People!$A$4, IF(M3225=People!$B$5, People!$A$5, 0))))</f>
        <v>Anna Andreadi</v>
      </c>
      <c r="W3225" s="3" t="str">
        <f>IFERROR(VLOOKUP(Orders!$B3225,Returns!$B:$C,2,0),"No")</f>
        <v>No</v>
      </c>
      <c r="X3225" s="3" t="str">
        <f>IFERROR((INDEX(Returns!$C$2:$C$801, MATCH(B3225, Returns!$B$2:$B$801, 0))), "No")</f>
        <v>No</v>
      </c>
    </row>
    <row r="3226" spans="1:24">
      <c r="A3226" s="1">
        <v>3225</v>
      </c>
      <c r="B3226" t="s">
        <v>7725</v>
      </c>
      <c r="C3226" s="2">
        <v>42645</v>
      </c>
      <c r="D3226" s="2">
        <v>42648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  <c r="V3226" s="3" t="str">
        <f>IF(M3226=People!$B$2, People!$A$2, IF(M3226=People!$B$3, People!$A$3, IF(M3226=People!$B$4, People!$A$4, IF(M3226=People!$B$5, People!$A$5, 0))))</f>
        <v>Anna Andreadi</v>
      </c>
      <c r="W3226" s="3" t="str">
        <f>IFERROR(VLOOKUP(Orders!$B3226,Returns!$B:$C,2,0),"No")</f>
        <v>No</v>
      </c>
      <c r="X3226" s="3" t="str">
        <f>IFERROR((INDEX(Returns!$C$2:$C$801, MATCH(B3226, Returns!$B$2:$B$801, 0))), "No")</f>
        <v>No</v>
      </c>
    </row>
    <row r="3227" spans="1:24">
      <c r="A3227" s="1">
        <v>3226</v>
      </c>
      <c r="B3227" t="s">
        <v>7725</v>
      </c>
      <c r="C3227" s="2">
        <v>42645</v>
      </c>
      <c r="D3227" s="2">
        <v>42648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  <c r="V3227" s="3" t="str">
        <f>IF(M3227=People!$B$2, People!$A$2, IF(M3227=People!$B$3, People!$A$3, IF(M3227=People!$B$4, People!$A$4, IF(M3227=People!$B$5, People!$A$5, 0))))</f>
        <v>Anna Andreadi</v>
      </c>
      <c r="W3227" s="3" t="str">
        <f>IFERROR(VLOOKUP(Orders!$B3227,Returns!$B:$C,2,0),"No")</f>
        <v>No</v>
      </c>
      <c r="X3227" s="3" t="str">
        <f>IFERROR((INDEX(Returns!$C$2:$C$801, MATCH(B3227, Returns!$B$2:$B$801, 0))), "No")</f>
        <v>No</v>
      </c>
    </row>
    <row r="3228" spans="1:24">
      <c r="A3228" s="1">
        <v>3227</v>
      </c>
      <c r="B3228" t="s">
        <v>7725</v>
      </c>
      <c r="C3228" s="2">
        <v>42645</v>
      </c>
      <c r="D3228" s="2">
        <v>42648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  <c r="V3228" s="3" t="str">
        <f>IF(M3228=People!$B$2, People!$A$2, IF(M3228=People!$B$3, People!$A$3, IF(M3228=People!$B$4, People!$A$4, IF(M3228=People!$B$5, People!$A$5, 0))))</f>
        <v>Anna Andreadi</v>
      </c>
      <c r="W3228" s="3" t="str">
        <f>IFERROR(VLOOKUP(Orders!$B3228,Returns!$B:$C,2,0),"No")</f>
        <v>No</v>
      </c>
      <c r="X3228" s="3" t="str">
        <f>IFERROR((INDEX(Returns!$C$2:$C$801, MATCH(B3228, Returns!$B$2:$B$801, 0))), "No")</f>
        <v>No</v>
      </c>
    </row>
    <row r="3229" spans="1:24">
      <c r="A3229" s="1">
        <v>3228</v>
      </c>
      <c r="B3229" t="s">
        <v>7725</v>
      </c>
      <c r="C3229" s="2">
        <v>42645</v>
      </c>
      <c r="D3229" s="2">
        <v>42648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  <c r="V3229" s="3" t="str">
        <f>IF(M3229=People!$B$2, People!$A$2, IF(M3229=People!$B$3, People!$A$3, IF(M3229=People!$B$4, People!$A$4, IF(M3229=People!$B$5, People!$A$5, 0))))</f>
        <v>Anna Andreadi</v>
      </c>
      <c r="W3229" s="3" t="str">
        <f>IFERROR(VLOOKUP(Orders!$B3229,Returns!$B:$C,2,0),"No")</f>
        <v>No</v>
      </c>
      <c r="X3229" s="3" t="str">
        <f>IFERROR((INDEX(Returns!$C$2:$C$801, MATCH(B3229, Returns!$B$2:$B$801, 0))), "No")</f>
        <v>No</v>
      </c>
    </row>
    <row r="3230" spans="1:24">
      <c r="A3230" s="1">
        <v>3229</v>
      </c>
      <c r="B3230" t="s">
        <v>7725</v>
      </c>
      <c r="C3230" s="2">
        <v>42645</v>
      </c>
      <c r="D3230" s="2">
        <v>42648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  <c r="V3230" s="3" t="str">
        <f>IF(M3230=People!$B$2, People!$A$2, IF(M3230=People!$B$3, People!$A$3, IF(M3230=People!$B$4, People!$A$4, IF(M3230=People!$B$5, People!$A$5, 0))))</f>
        <v>Anna Andreadi</v>
      </c>
      <c r="W3230" s="3" t="str">
        <f>IFERROR(VLOOKUP(Orders!$B3230,Returns!$B:$C,2,0),"No")</f>
        <v>No</v>
      </c>
      <c r="X3230" s="3" t="str">
        <f>IFERROR((INDEX(Returns!$C$2:$C$801, MATCH(B3230, Returns!$B$2:$B$801, 0))), "No")</f>
        <v>No</v>
      </c>
    </row>
    <row r="3231" spans="1:24">
      <c r="A3231" s="1">
        <v>3230</v>
      </c>
      <c r="B3231" t="s">
        <v>7726</v>
      </c>
      <c r="C3231" s="2">
        <v>42593</v>
      </c>
      <c r="D3231" s="2">
        <v>42598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  <c r="V3231" s="3" t="str">
        <f>IF(M3231=People!$B$2, People!$A$2, IF(M3231=People!$B$3, People!$A$3, IF(M3231=People!$B$4, People!$A$4, IF(M3231=People!$B$5, People!$A$5, 0))))</f>
        <v>Chuck Magee</v>
      </c>
      <c r="W3231" s="3" t="str">
        <f>IFERROR(VLOOKUP(Orders!$B3231,Returns!$B:$C,2,0),"No")</f>
        <v>No</v>
      </c>
      <c r="X3231" s="3" t="str">
        <f>IFERROR((INDEX(Returns!$C$2:$C$801, MATCH(B3231, Returns!$B$2:$B$801, 0))), "No")</f>
        <v>No</v>
      </c>
    </row>
    <row r="3232" spans="1:24">
      <c r="A3232" s="1">
        <v>3231</v>
      </c>
      <c r="B3232" t="s">
        <v>7727</v>
      </c>
      <c r="C3232" s="2">
        <v>43709</v>
      </c>
      <c r="D3232" s="2">
        <v>43713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  <c r="V3232" s="3" t="str">
        <f>IF(M3232=People!$B$2, People!$A$2, IF(M3232=People!$B$3, People!$A$3, IF(M3232=People!$B$4, People!$A$4, IF(M3232=People!$B$5, People!$A$5, 0))))</f>
        <v>Chuck Magee</v>
      </c>
      <c r="W3232" s="3" t="str">
        <f>IFERROR(VLOOKUP(Orders!$B3232,Returns!$B:$C,2,0),"No")</f>
        <v>No</v>
      </c>
      <c r="X3232" s="3" t="str">
        <f>IFERROR((INDEX(Returns!$C$2:$C$801, MATCH(B3232, Returns!$B$2:$B$801, 0))), "No")</f>
        <v>No</v>
      </c>
    </row>
    <row r="3233" spans="1:24">
      <c r="A3233" s="1">
        <v>3232</v>
      </c>
      <c r="B3233" t="s">
        <v>7728</v>
      </c>
      <c r="C3233" s="2">
        <v>43571</v>
      </c>
      <c r="D3233" s="2">
        <v>43577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  <c r="V3233" s="3" t="str">
        <f>IF(M3233=People!$B$2, People!$A$2, IF(M3233=People!$B$3, People!$A$3, IF(M3233=People!$B$4, People!$A$4, IF(M3233=People!$B$5, People!$A$5, 0))))</f>
        <v>Kelly Williams</v>
      </c>
      <c r="W3233" s="3" t="str">
        <f>IFERROR(VLOOKUP(Orders!$B3233,Returns!$B:$C,2,0),"No")</f>
        <v>No</v>
      </c>
      <c r="X3233" s="3" t="str">
        <f>IFERROR((INDEX(Returns!$C$2:$C$801, MATCH(B3233, Returns!$B$2:$B$801, 0))), "No")</f>
        <v>No</v>
      </c>
    </row>
    <row r="3234" spans="1:24">
      <c r="A3234" s="1">
        <v>3233</v>
      </c>
      <c r="B3234" t="s">
        <v>7728</v>
      </c>
      <c r="C3234" s="2">
        <v>43571</v>
      </c>
      <c r="D3234" s="2">
        <v>43577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  <c r="V3234" s="3" t="str">
        <f>IF(M3234=People!$B$2, People!$A$2, IF(M3234=People!$B$3, People!$A$3, IF(M3234=People!$B$4, People!$A$4, IF(M3234=People!$B$5, People!$A$5, 0))))</f>
        <v>Kelly Williams</v>
      </c>
      <c r="W3234" s="3" t="str">
        <f>IFERROR(VLOOKUP(Orders!$B3234,Returns!$B:$C,2,0),"No")</f>
        <v>No</v>
      </c>
      <c r="X3234" s="3" t="str">
        <f>IFERROR((INDEX(Returns!$C$2:$C$801, MATCH(B3234, Returns!$B$2:$B$801, 0))), "No")</f>
        <v>No</v>
      </c>
    </row>
    <row r="3235" spans="1:24">
      <c r="A3235" s="1">
        <v>3234</v>
      </c>
      <c r="B3235" t="s">
        <v>7728</v>
      </c>
      <c r="C3235" s="2">
        <v>43571</v>
      </c>
      <c r="D3235" s="2">
        <v>43577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  <c r="V3235" s="3" t="str">
        <f>IF(M3235=People!$B$2, People!$A$2, IF(M3235=People!$B$3, People!$A$3, IF(M3235=People!$B$4, People!$A$4, IF(M3235=People!$B$5, People!$A$5, 0))))</f>
        <v>Kelly Williams</v>
      </c>
      <c r="W3235" s="3" t="str">
        <f>IFERROR(VLOOKUP(Orders!$B3235,Returns!$B:$C,2,0),"No")</f>
        <v>No</v>
      </c>
      <c r="X3235" s="3" t="str">
        <f>IFERROR((INDEX(Returns!$C$2:$C$801, MATCH(B3235, Returns!$B$2:$B$801, 0))), "No")</f>
        <v>No</v>
      </c>
    </row>
    <row r="3236" spans="1:24">
      <c r="A3236" s="1">
        <v>3235</v>
      </c>
      <c r="B3236" t="s">
        <v>7729</v>
      </c>
      <c r="C3236" s="2">
        <v>43214</v>
      </c>
      <c r="D3236" s="2">
        <v>43217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  <c r="V3236" s="3" t="str">
        <f>IF(M3236=People!$B$2, People!$A$2, IF(M3236=People!$B$3, People!$A$3, IF(M3236=People!$B$4, People!$A$4, IF(M3236=People!$B$5, People!$A$5, 0))))</f>
        <v>Anna Andreadi</v>
      </c>
      <c r="W3236" s="3" t="str">
        <f>IFERROR(VLOOKUP(Orders!$B3236,Returns!$B:$C,2,0),"No")</f>
        <v>No</v>
      </c>
      <c r="X3236" s="3" t="str">
        <f>IFERROR((INDEX(Returns!$C$2:$C$801, MATCH(B3236, Returns!$B$2:$B$801, 0))), "No")</f>
        <v>No</v>
      </c>
    </row>
    <row r="3237" spans="1:24">
      <c r="A3237" s="1">
        <v>3236</v>
      </c>
      <c r="B3237" t="s">
        <v>7730</v>
      </c>
      <c r="C3237" s="2">
        <v>43115</v>
      </c>
      <c r="D3237" s="2">
        <v>43115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  <c r="V3237" s="3" t="str">
        <f>IF(M3237=People!$B$2, People!$A$2, IF(M3237=People!$B$3, People!$A$3, IF(M3237=People!$B$4, People!$A$4, IF(M3237=People!$B$5, People!$A$5, 0))))</f>
        <v>Chuck Magee</v>
      </c>
      <c r="W3237" s="3" t="str">
        <f>IFERROR(VLOOKUP(Orders!$B3237,Returns!$B:$C,2,0),"No")</f>
        <v>No</v>
      </c>
      <c r="X3237" s="3" t="str">
        <f>IFERROR((INDEX(Returns!$C$2:$C$801, MATCH(B3237, Returns!$B$2:$B$801, 0))), "No")</f>
        <v>No</v>
      </c>
    </row>
    <row r="3238" spans="1:24">
      <c r="A3238" s="1">
        <v>3237</v>
      </c>
      <c r="B3238" t="s">
        <v>7731</v>
      </c>
      <c r="C3238" s="2">
        <v>43222</v>
      </c>
      <c r="D3238" s="2">
        <v>43222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  <c r="V3238" s="3" t="str">
        <f>IF(M3238=People!$B$2, People!$A$2, IF(M3238=People!$B$3, People!$A$3, IF(M3238=People!$B$4, People!$A$4, IF(M3238=People!$B$5, People!$A$5, 0))))</f>
        <v>Chuck Magee</v>
      </c>
      <c r="W3238" s="3" t="str">
        <f>IFERROR(VLOOKUP(Orders!$B3238,Returns!$B:$C,2,0),"No")</f>
        <v>No</v>
      </c>
      <c r="X3238" s="3" t="str">
        <f>IFERROR((INDEX(Returns!$C$2:$C$801, MATCH(B3238, Returns!$B$2:$B$801, 0))), "No")</f>
        <v>No</v>
      </c>
    </row>
    <row r="3239" spans="1:24">
      <c r="A3239" s="1">
        <v>3238</v>
      </c>
      <c r="B3239" t="s">
        <v>7731</v>
      </c>
      <c r="C3239" s="2">
        <v>43222</v>
      </c>
      <c r="D3239" s="2">
        <v>43222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  <c r="V3239" s="3" t="str">
        <f>IF(M3239=People!$B$2, People!$A$2, IF(M3239=People!$B$3, People!$A$3, IF(M3239=People!$B$4, People!$A$4, IF(M3239=People!$B$5, People!$A$5, 0))))</f>
        <v>Chuck Magee</v>
      </c>
      <c r="W3239" s="3" t="str">
        <f>IFERROR(VLOOKUP(Orders!$B3239,Returns!$B:$C,2,0),"No")</f>
        <v>No</v>
      </c>
      <c r="X3239" s="3" t="str">
        <f>IFERROR((INDEX(Returns!$C$2:$C$801, MATCH(B3239, Returns!$B$2:$B$801, 0))), "No")</f>
        <v>No</v>
      </c>
    </row>
    <row r="3240" spans="1:24">
      <c r="A3240" s="1">
        <v>3239</v>
      </c>
      <c r="B3240" t="s">
        <v>7732</v>
      </c>
      <c r="C3240" s="2">
        <v>43424</v>
      </c>
      <c r="D3240" s="2">
        <v>43431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  <c r="V3240" s="3" t="str">
        <f>IF(M3240=People!$B$2, People!$A$2, IF(M3240=People!$B$3, People!$A$3, IF(M3240=People!$B$4, People!$A$4, IF(M3240=People!$B$5, People!$A$5, 0))))</f>
        <v>Kelly Williams</v>
      </c>
      <c r="W3240" s="3" t="str">
        <f>IFERROR(VLOOKUP(Orders!$B3240,Returns!$B:$C,2,0),"No")</f>
        <v>No</v>
      </c>
      <c r="X3240" s="3" t="str">
        <f>IFERROR((INDEX(Returns!$C$2:$C$801, MATCH(B3240, Returns!$B$2:$B$801, 0))), "No")</f>
        <v>No</v>
      </c>
    </row>
    <row r="3241" spans="1:24">
      <c r="A3241" s="1">
        <v>3240</v>
      </c>
      <c r="B3241" t="s">
        <v>7732</v>
      </c>
      <c r="C3241" s="2">
        <v>43424</v>
      </c>
      <c r="D3241" s="2">
        <v>43431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  <c r="V3241" s="3" t="str">
        <f>IF(M3241=People!$B$2, People!$A$2, IF(M3241=People!$B$3, People!$A$3, IF(M3241=People!$B$4, People!$A$4, IF(M3241=People!$B$5, People!$A$5, 0))))</f>
        <v>Kelly Williams</v>
      </c>
      <c r="W3241" s="3" t="str">
        <f>IFERROR(VLOOKUP(Orders!$B3241,Returns!$B:$C,2,0),"No")</f>
        <v>No</v>
      </c>
      <c r="X3241" s="3" t="str">
        <f>IFERROR((INDEX(Returns!$C$2:$C$801, MATCH(B3241, Returns!$B$2:$B$801, 0))), "No")</f>
        <v>No</v>
      </c>
    </row>
    <row r="3242" spans="1:24">
      <c r="A3242" s="1">
        <v>3241</v>
      </c>
      <c r="B3242" t="s">
        <v>7732</v>
      </c>
      <c r="C3242" s="2">
        <v>43424</v>
      </c>
      <c r="D3242" s="2">
        <v>43431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  <c r="V3242" s="3" t="str">
        <f>IF(M3242=People!$B$2, People!$A$2, IF(M3242=People!$B$3, People!$A$3, IF(M3242=People!$B$4, People!$A$4, IF(M3242=People!$B$5, People!$A$5, 0))))</f>
        <v>Kelly Williams</v>
      </c>
      <c r="W3242" s="3" t="str">
        <f>IFERROR(VLOOKUP(Orders!$B3242,Returns!$B:$C,2,0),"No")</f>
        <v>No</v>
      </c>
      <c r="X3242" s="3" t="str">
        <f>IFERROR((INDEX(Returns!$C$2:$C$801, MATCH(B3242, Returns!$B$2:$B$801, 0))), "No")</f>
        <v>No</v>
      </c>
    </row>
    <row r="3243" spans="1:24">
      <c r="A3243" s="1">
        <v>3242</v>
      </c>
      <c r="B3243" t="s">
        <v>7733</v>
      </c>
      <c r="C3243" s="2">
        <v>43132</v>
      </c>
      <c r="D3243" s="2">
        <v>43134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  <c r="V3243" s="3" t="str">
        <f>IF(M3243=People!$B$2, People!$A$2, IF(M3243=People!$B$3, People!$A$3, IF(M3243=People!$B$4, People!$A$4, IF(M3243=People!$B$5, People!$A$5, 0))))</f>
        <v>Cassandra Brandow</v>
      </c>
      <c r="W3243" s="3" t="str">
        <f>IFERROR(VLOOKUP(Orders!$B3243,Returns!$B:$C,2,0),"No")</f>
        <v>No</v>
      </c>
      <c r="X3243" s="3" t="str">
        <f>IFERROR((INDEX(Returns!$C$2:$C$801, MATCH(B3243, Returns!$B$2:$B$801, 0))), "No")</f>
        <v>No</v>
      </c>
    </row>
    <row r="3244" spans="1:24">
      <c r="A3244" s="1">
        <v>3243</v>
      </c>
      <c r="B3244" t="s">
        <v>7734</v>
      </c>
      <c r="C3244" s="2">
        <v>43555</v>
      </c>
      <c r="D3244" s="2">
        <v>43560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  <c r="V3244" s="3" t="str">
        <f>IF(M3244=People!$B$2, People!$A$2, IF(M3244=People!$B$3, People!$A$3, IF(M3244=People!$B$4, People!$A$4, IF(M3244=People!$B$5, People!$A$5, 0))))</f>
        <v>Kelly Williams</v>
      </c>
      <c r="W3244" s="3" t="str">
        <f>IFERROR(VLOOKUP(Orders!$B3244,Returns!$B:$C,2,0),"No")</f>
        <v>No</v>
      </c>
      <c r="X3244" s="3" t="str">
        <f>IFERROR((INDEX(Returns!$C$2:$C$801, MATCH(B3244, Returns!$B$2:$B$801, 0))), "No")</f>
        <v>No</v>
      </c>
    </row>
    <row r="3245" spans="1:24">
      <c r="A3245" s="1">
        <v>3244</v>
      </c>
      <c r="B3245" t="s">
        <v>7735</v>
      </c>
      <c r="C3245" s="2">
        <v>43800</v>
      </c>
      <c r="D3245" s="2">
        <v>43804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  <c r="V3245" s="3" t="str">
        <f>IF(M3245=People!$B$2, People!$A$2, IF(M3245=People!$B$3, People!$A$3, IF(M3245=People!$B$4, People!$A$4, IF(M3245=People!$B$5, People!$A$5, 0))))</f>
        <v>Kelly Williams</v>
      </c>
      <c r="W3245" s="3" t="str">
        <f>IFERROR(VLOOKUP(Orders!$B3245,Returns!$B:$C,2,0),"No")</f>
        <v>No</v>
      </c>
      <c r="X3245" s="3" t="str">
        <f>IFERROR((INDEX(Returns!$C$2:$C$801, MATCH(B3245, Returns!$B$2:$B$801, 0))), "No")</f>
        <v>No</v>
      </c>
    </row>
    <row r="3246" spans="1:24">
      <c r="A3246" s="1">
        <v>3245</v>
      </c>
      <c r="B3246" t="s">
        <v>7735</v>
      </c>
      <c r="C3246" s="2">
        <v>43800</v>
      </c>
      <c r="D3246" s="2">
        <v>43804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  <c r="V3246" s="3" t="str">
        <f>IF(M3246=People!$B$2, People!$A$2, IF(M3246=People!$B$3, People!$A$3, IF(M3246=People!$B$4, People!$A$4, IF(M3246=People!$B$5, People!$A$5, 0))))</f>
        <v>Kelly Williams</v>
      </c>
      <c r="W3246" s="3" t="str">
        <f>IFERROR(VLOOKUP(Orders!$B3246,Returns!$B:$C,2,0),"No")</f>
        <v>No</v>
      </c>
      <c r="X3246" s="3" t="str">
        <f>IFERROR((INDEX(Returns!$C$2:$C$801, MATCH(B3246, Returns!$B$2:$B$801, 0))), "No")</f>
        <v>No</v>
      </c>
    </row>
    <row r="3247" spans="1:24">
      <c r="A3247" s="1">
        <v>3246</v>
      </c>
      <c r="B3247" t="s">
        <v>7736</v>
      </c>
      <c r="C3247" s="2">
        <v>43809</v>
      </c>
      <c r="D3247" s="2">
        <v>43811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  <c r="V3247" s="3" t="str">
        <f>IF(M3247=People!$B$2, People!$A$2, IF(M3247=People!$B$3, People!$A$3, IF(M3247=People!$B$4, People!$A$4, IF(M3247=People!$B$5, People!$A$5, 0))))</f>
        <v>Anna Andreadi</v>
      </c>
      <c r="W3247" s="3" t="str">
        <f>IFERROR(VLOOKUP(Orders!$B3247,Returns!$B:$C,2,0),"No")</f>
        <v>No</v>
      </c>
      <c r="X3247" s="3" t="str">
        <f>IFERROR((INDEX(Returns!$C$2:$C$801, MATCH(B3247, Returns!$B$2:$B$801, 0))), "No")</f>
        <v>No</v>
      </c>
    </row>
    <row r="3248" spans="1:24">
      <c r="A3248" s="1">
        <v>3247</v>
      </c>
      <c r="B3248" t="s">
        <v>7736</v>
      </c>
      <c r="C3248" s="2">
        <v>43809</v>
      </c>
      <c r="D3248" s="2">
        <v>43811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  <c r="V3248" s="3" t="str">
        <f>IF(M3248=People!$B$2, People!$A$2, IF(M3248=People!$B$3, People!$A$3, IF(M3248=People!$B$4, People!$A$4, IF(M3248=People!$B$5, People!$A$5, 0))))</f>
        <v>Anna Andreadi</v>
      </c>
      <c r="W3248" s="3" t="str">
        <f>IFERROR(VLOOKUP(Orders!$B3248,Returns!$B:$C,2,0),"No")</f>
        <v>No</v>
      </c>
      <c r="X3248" s="3" t="str">
        <f>IFERROR((INDEX(Returns!$C$2:$C$801, MATCH(B3248, Returns!$B$2:$B$801, 0))), "No")</f>
        <v>No</v>
      </c>
    </row>
    <row r="3249" spans="1:24">
      <c r="A3249" s="1">
        <v>3248</v>
      </c>
      <c r="B3249" t="s">
        <v>7736</v>
      </c>
      <c r="C3249" s="2">
        <v>43809</v>
      </c>
      <c r="D3249" s="2">
        <v>43811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  <c r="V3249" s="3" t="str">
        <f>IF(M3249=People!$B$2, People!$A$2, IF(M3249=People!$B$3, People!$A$3, IF(M3249=People!$B$4, People!$A$4, IF(M3249=People!$B$5, People!$A$5, 0))))</f>
        <v>Anna Andreadi</v>
      </c>
      <c r="W3249" s="3" t="str">
        <f>IFERROR(VLOOKUP(Orders!$B3249,Returns!$B:$C,2,0),"No")</f>
        <v>No</v>
      </c>
      <c r="X3249" s="3" t="str">
        <f>IFERROR((INDEX(Returns!$C$2:$C$801, MATCH(B3249, Returns!$B$2:$B$801, 0))), "No")</f>
        <v>No</v>
      </c>
    </row>
    <row r="3250" spans="1:24">
      <c r="A3250" s="1">
        <v>3249</v>
      </c>
      <c r="B3250" t="s">
        <v>7737</v>
      </c>
      <c r="C3250" s="2">
        <v>43360</v>
      </c>
      <c r="D3250" s="2">
        <v>43364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  <c r="V3250" s="3" t="str">
        <f>IF(M3250=People!$B$2, People!$A$2, IF(M3250=People!$B$3, People!$A$3, IF(M3250=People!$B$4, People!$A$4, IF(M3250=People!$B$5, People!$A$5, 0))))</f>
        <v>Anna Andreadi</v>
      </c>
      <c r="W3250" s="3" t="str">
        <f>IFERROR(VLOOKUP(Orders!$B3250,Returns!$B:$C,2,0),"No")</f>
        <v>No</v>
      </c>
      <c r="X3250" s="3" t="str">
        <f>IFERROR((INDEX(Returns!$C$2:$C$801, MATCH(B3250, Returns!$B$2:$B$801, 0))), "No")</f>
        <v>No</v>
      </c>
    </row>
    <row r="3251" spans="1:24">
      <c r="A3251" s="1">
        <v>3250</v>
      </c>
      <c r="B3251" t="s">
        <v>7737</v>
      </c>
      <c r="C3251" s="2">
        <v>43360</v>
      </c>
      <c r="D3251" s="2">
        <v>43364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  <c r="V3251" s="3" t="str">
        <f>IF(M3251=People!$B$2, People!$A$2, IF(M3251=People!$B$3, People!$A$3, IF(M3251=People!$B$4, People!$A$4, IF(M3251=People!$B$5, People!$A$5, 0))))</f>
        <v>Anna Andreadi</v>
      </c>
      <c r="W3251" s="3" t="str">
        <f>IFERROR(VLOOKUP(Orders!$B3251,Returns!$B:$C,2,0),"No")</f>
        <v>No</v>
      </c>
      <c r="X3251" s="3" t="str">
        <f>IFERROR((INDEX(Returns!$C$2:$C$801, MATCH(B3251, Returns!$B$2:$B$801, 0))), "No")</f>
        <v>No</v>
      </c>
    </row>
    <row r="3252" spans="1:24">
      <c r="A3252" s="1">
        <v>3251</v>
      </c>
      <c r="B3252" t="s">
        <v>7738</v>
      </c>
      <c r="C3252" s="2">
        <v>43457</v>
      </c>
      <c r="D3252" s="2">
        <v>43463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  <c r="V3252" s="3" t="str">
        <f>IF(M3252=People!$B$2, People!$A$2, IF(M3252=People!$B$3, People!$A$3, IF(M3252=People!$B$4, People!$A$4, IF(M3252=People!$B$5, People!$A$5, 0))))</f>
        <v>Kelly Williams</v>
      </c>
      <c r="W3252" s="3" t="str">
        <f>IFERROR(VLOOKUP(Orders!$B3252,Returns!$B:$C,2,0),"No")</f>
        <v>No</v>
      </c>
      <c r="X3252" s="3" t="str">
        <f>IFERROR((INDEX(Returns!$C$2:$C$801, MATCH(B3252, Returns!$B$2:$B$801, 0))), "No")</f>
        <v>No</v>
      </c>
    </row>
    <row r="3253" spans="1:24">
      <c r="A3253" s="1">
        <v>3252</v>
      </c>
      <c r="B3253" t="s">
        <v>7739</v>
      </c>
      <c r="C3253" s="2">
        <v>43572</v>
      </c>
      <c r="D3253" s="2">
        <v>43574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3" t="str">
        <f>IF(M3253=People!$B$2, People!$A$2, IF(M3253=People!$B$3, People!$A$3, IF(M3253=People!$B$4, People!$A$4, IF(M3253=People!$B$5, People!$A$5, 0))))</f>
        <v>Chuck Magee</v>
      </c>
      <c r="W3253" s="3" t="str">
        <f>IFERROR(VLOOKUP(Orders!$B3253,Returns!$B:$C,2,0),"No")</f>
        <v>No</v>
      </c>
      <c r="X3253" s="3" t="str">
        <f>IFERROR((INDEX(Returns!$C$2:$C$801, MATCH(B3253, Returns!$B$2:$B$801, 0))), "No")</f>
        <v>No</v>
      </c>
    </row>
    <row r="3254" spans="1:24">
      <c r="A3254" s="1">
        <v>3253</v>
      </c>
      <c r="B3254" t="s">
        <v>7740</v>
      </c>
      <c r="C3254" s="2">
        <v>43765</v>
      </c>
      <c r="D3254" s="2">
        <v>43768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  <c r="V3254" s="3" t="str">
        <f>IF(M3254=People!$B$2, People!$A$2, IF(M3254=People!$B$3, People!$A$3, IF(M3254=People!$B$4, People!$A$4, IF(M3254=People!$B$5, People!$A$5, 0))))</f>
        <v>Kelly Williams</v>
      </c>
      <c r="W3254" s="3" t="str">
        <f>IFERROR(VLOOKUP(Orders!$B3254,Returns!$B:$C,2,0),"No")</f>
        <v>No</v>
      </c>
      <c r="X3254" s="3" t="str">
        <f>IFERROR((INDEX(Returns!$C$2:$C$801, MATCH(B3254, Returns!$B$2:$B$801, 0))), "No")</f>
        <v>No</v>
      </c>
    </row>
    <row r="3255" spans="1:24">
      <c r="A3255" s="1">
        <v>3254</v>
      </c>
      <c r="B3255" t="s">
        <v>7740</v>
      </c>
      <c r="C3255" s="2">
        <v>43765</v>
      </c>
      <c r="D3255" s="2">
        <v>43768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  <c r="V3255" s="3" t="str">
        <f>IF(M3255=People!$B$2, People!$A$2, IF(M3255=People!$B$3, People!$A$3, IF(M3255=People!$B$4, People!$A$4, IF(M3255=People!$B$5, People!$A$5, 0))))</f>
        <v>Kelly Williams</v>
      </c>
      <c r="W3255" s="3" t="str">
        <f>IFERROR(VLOOKUP(Orders!$B3255,Returns!$B:$C,2,0),"No")</f>
        <v>No</v>
      </c>
      <c r="X3255" s="3" t="str">
        <f>IFERROR((INDEX(Returns!$C$2:$C$801, MATCH(B3255, Returns!$B$2:$B$801, 0))), "No")</f>
        <v>No</v>
      </c>
    </row>
    <row r="3256" spans="1:24">
      <c r="A3256" s="1">
        <v>3255</v>
      </c>
      <c r="B3256" t="s">
        <v>7741</v>
      </c>
      <c r="C3256" s="2">
        <v>43289</v>
      </c>
      <c r="D3256" s="2">
        <v>43295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  <c r="V3256" s="3" t="str">
        <f>IF(M3256=People!$B$2, People!$A$2, IF(M3256=People!$B$3, People!$A$3, IF(M3256=People!$B$4, People!$A$4, IF(M3256=People!$B$5, People!$A$5, 0))))</f>
        <v>Anna Andreadi</v>
      </c>
      <c r="W3256" s="3" t="str">
        <f>IFERROR(VLOOKUP(Orders!$B3256,Returns!$B:$C,2,0),"No")</f>
        <v>No</v>
      </c>
      <c r="X3256" s="3" t="str">
        <f>IFERROR((INDEX(Returns!$C$2:$C$801, MATCH(B3256, Returns!$B$2:$B$801, 0))), "No")</f>
        <v>No</v>
      </c>
    </row>
    <row r="3257" spans="1:24">
      <c r="A3257" s="1">
        <v>3256</v>
      </c>
      <c r="B3257" t="s">
        <v>7741</v>
      </c>
      <c r="C3257" s="2">
        <v>43289</v>
      </c>
      <c r="D3257" s="2">
        <v>43295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  <c r="V3257" s="3" t="str">
        <f>IF(M3257=People!$B$2, People!$A$2, IF(M3257=People!$B$3, People!$A$3, IF(M3257=People!$B$4, People!$A$4, IF(M3257=People!$B$5, People!$A$5, 0))))</f>
        <v>Anna Andreadi</v>
      </c>
      <c r="W3257" s="3" t="str">
        <f>IFERROR(VLOOKUP(Orders!$B3257,Returns!$B:$C,2,0),"No")</f>
        <v>No</v>
      </c>
      <c r="X3257" s="3" t="str">
        <f>IFERROR((INDEX(Returns!$C$2:$C$801, MATCH(B3257, Returns!$B$2:$B$801, 0))), "No")</f>
        <v>No</v>
      </c>
    </row>
    <row r="3258" spans="1:24">
      <c r="A3258" s="1">
        <v>3257</v>
      </c>
      <c r="B3258" t="s">
        <v>7742</v>
      </c>
      <c r="C3258" s="2">
        <v>42956</v>
      </c>
      <c r="D3258" s="2">
        <v>42961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3" t="str">
        <f>IF(M3258=People!$B$2, People!$A$2, IF(M3258=People!$B$3, People!$A$3, IF(M3258=People!$B$4, People!$A$4, IF(M3258=People!$B$5, People!$A$5, 0))))</f>
        <v>Cassandra Brandow</v>
      </c>
      <c r="W3258" s="3" t="str">
        <f>IFERROR(VLOOKUP(Orders!$B3258,Returns!$B:$C,2,0),"No")</f>
        <v>No</v>
      </c>
      <c r="X3258" s="3" t="str">
        <f>IFERROR((INDEX(Returns!$C$2:$C$801, MATCH(B3258, Returns!$B$2:$B$801, 0))), "No")</f>
        <v>No</v>
      </c>
    </row>
    <row r="3259" spans="1:24">
      <c r="A3259" s="1">
        <v>3258</v>
      </c>
      <c r="B3259" t="s">
        <v>7743</v>
      </c>
      <c r="C3259" s="2">
        <v>43443</v>
      </c>
      <c r="D3259" s="2">
        <v>43448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  <c r="V3259" s="3" t="str">
        <f>IF(M3259=People!$B$2, People!$A$2, IF(M3259=People!$B$3, People!$A$3, IF(M3259=People!$B$4, People!$A$4, IF(M3259=People!$B$5, People!$A$5, 0))))</f>
        <v>Cassandra Brandow</v>
      </c>
      <c r="W3259" s="3" t="str">
        <f>IFERROR(VLOOKUP(Orders!$B3259,Returns!$B:$C,2,0),"No")</f>
        <v>No</v>
      </c>
      <c r="X3259" s="3" t="str">
        <f>IFERROR((INDEX(Returns!$C$2:$C$801, MATCH(B3259, Returns!$B$2:$B$801, 0))), "No")</f>
        <v>No</v>
      </c>
    </row>
    <row r="3260" spans="1:24">
      <c r="A3260" s="1">
        <v>3259</v>
      </c>
      <c r="B3260" t="s">
        <v>7743</v>
      </c>
      <c r="C3260" s="2">
        <v>43443</v>
      </c>
      <c r="D3260" s="2">
        <v>43448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  <c r="V3260" s="3" t="str">
        <f>IF(M3260=People!$B$2, People!$A$2, IF(M3260=People!$B$3, People!$A$3, IF(M3260=People!$B$4, People!$A$4, IF(M3260=People!$B$5, People!$A$5, 0))))</f>
        <v>Cassandra Brandow</v>
      </c>
      <c r="W3260" s="3" t="str">
        <f>IFERROR(VLOOKUP(Orders!$B3260,Returns!$B:$C,2,0),"No")</f>
        <v>No</v>
      </c>
      <c r="X3260" s="3" t="str">
        <f>IFERROR((INDEX(Returns!$C$2:$C$801, MATCH(B3260, Returns!$B$2:$B$801, 0))), "No")</f>
        <v>No</v>
      </c>
    </row>
    <row r="3261" spans="1:24">
      <c r="A3261" s="1">
        <v>3260</v>
      </c>
      <c r="B3261" t="s">
        <v>7744</v>
      </c>
      <c r="C3261" s="2">
        <v>43417</v>
      </c>
      <c r="D3261" s="2">
        <v>43421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  <c r="V3261" s="3" t="str">
        <f>IF(M3261=People!$B$2, People!$A$2, IF(M3261=People!$B$3, People!$A$3, IF(M3261=People!$B$4, People!$A$4, IF(M3261=People!$B$5, People!$A$5, 0))))</f>
        <v>Kelly Williams</v>
      </c>
      <c r="W3261" s="3" t="str">
        <f>IFERROR(VLOOKUP(Orders!$B3261,Returns!$B:$C,2,0),"No")</f>
        <v>No</v>
      </c>
      <c r="X3261" s="3" t="str">
        <f>IFERROR((INDEX(Returns!$C$2:$C$801, MATCH(B3261, Returns!$B$2:$B$801, 0))), "No")</f>
        <v>No</v>
      </c>
    </row>
    <row r="3262" spans="1:24">
      <c r="A3262" s="1">
        <v>3261</v>
      </c>
      <c r="B3262" t="s">
        <v>7745</v>
      </c>
      <c r="C3262" s="2">
        <v>42688</v>
      </c>
      <c r="D3262" s="2">
        <v>42689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  <c r="V3262" s="3" t="str">
        <f>IF(M3262=People!$B$2, People!$A$2, IF(M3262=People!$B$3, People!$A$3, IF(M3262=People!$B$4, People!$A$4, IF(M3262=People!$B$5, People!$A$5, 0))))</f>
        <v>Kelly Williams</v>
      </c>
      <c r="W3262" s="3" t="str">
        <f>IFERROR(VLOOKUP(Orders!$B3262,Returns!$B:$C,2,0),"No")</f>
        <v>No</v>
      </c>
      <c r="X3262" s="3" t="str">
        <f>IFERROR((INDEX(Returns!$C$2:$C$801, MATCH(B3262, Returns!$B$2:$B$801, 0))), "No")</f>
        <v>No</v>
      </c>
    </row>
    <row r="3263" spans="1:24">
      <c r="A3263" s="1">
        <v>3262</v>
      </c>
      <c r="B3263" t="s">
        <v>7746</v>
      </c>
      <c r="C3263" s="2">
        <v>42691</v>
      </c>
      <c r="D3263" s="2">
        <v>42693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  <c r="V3263" s="3" t="str">
        <f>IF(M3263=People!$B$2, People!$A$2, IF(M3263=People!$B$3, People!$A$3, IF(M3263=People!$B$4, People!$A$4, IF(M3263=People!$B$5, People!$A$5, 0))))</f>
        <v>Anna Andreadi</v>
      </c>
      <c r="W3263" s="3" t="str">
        <f>IFERROR(VLOOKUP(Orders!$B3263,Returns!$B:$C,2,0),"No")</f>
        <v>No</v>
      </c>
      <c r="X3263" s="3" t="str">
        <f>IFERROR((INDEX(Returns!$C$2:$C$801, MATCH(B3263, Returns!$B$2:$B$801, 0))), "No")</f>
        <v>No</v>
      </c>
    </row>
    <row r="3264" spans="1:24">
      <c r="A3264" s="1">
        <v>3263</v>
      </c>
      <c r="B3264" t="s">
        <v>7746</v>
      </c>
      <c r="C3264" s="2">
        <v>42691</v>
      </c>
      <c r="D3264" s="2">
        <v>42693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  <c r="V3264" s="3" t="str">
        <f>IF(M3264=People!$B$2, People!$A$2, IF(M3264=People!$B$3, People!$A$3, IF(M3264=People!$B$4, People!$A$4, IF(M3264=People!$B$5, People!$A$5, 0))))</f>
        <v>Anna Andreadi</v>
      </c>
      <c r="W3264" s="3" t="str">
        <f>IFERROR(VLOOKUP(Orders!$B3264,Returns!$B:$C,2,0),"No")</f>
        <v>No</v>
      </c>
      <c r="X3264" s="3" t="str">
        <f>IFERROR((INDEX(Returns!$C$2:$C$801, MATCH(B3264, Returns!$B$2:$B$801, 0))), "No")</f>
        <v>No</v>
      </c>
    </row>
    <row r="3265" spans="1:24">
      <c r="A3265" s="1">
        <v>3264</v>
      </c>
      <c r="B3265" t="s">
        <v>7746</v>
      </c>
      <c r="C3265" s="2">
        <v>42691</v>
      </c>
      <c r="D3265" s="2">
        <v>42693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  <c r="V3265" s="3" t="str">
        <f>IF(M3265=People!$B$2, People!$A$2, IF(M3265=People!$B$3, People!$A$3, IF(M3265=People!$B$4, People!$A$4, IF(M3265=People!$B$5, People!$A$5, 0))))</f>
        <v>Anna Andreadi</v>
      </c>
      <c r="W3265" s="3" t="str">
        <f>IFERROR(VLOOKUP(Orders!$B3265,Returns!$B:$C,2,0),"No")</f>
        <v>No</v>
      </c>
      <c r="X3265" s="3" t="str">
        <f>IFERROR((INDEX(Returns!$C$2:$C$801, MATCH(B3265, Returns!$B$2:$B$801, 0))), "No")</f>
        <v>No</v>
      </c>
    </row>
    <row r="3266" spans="1:24">
      <c r="A3266" s="1">
        <v>3265</v>
      </c>
      <c r="B3266" t="s">
        <v>7747</v>
      </c>
      <c r="C3266" s="2">
        <v>43163</v>
      </c>
      <c r="D3266" s="2">
        <v>43167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  <c r="V3266" s="3" t="str">
        <f>IF(M3266=People!$B$2, People!$A$2, IF(M3266=People!$B$3, People!$A$3, IF(M3266=People!$B$4, People!$A$4, IF(M3266=People!$B$5, People!$A$5, 0))))</f>
        <v>Cassandra Brandow</v>
      </c>
      <c r="W3266" s="3" t="str">
        <f>IFERROR(VLOOKUP(Orders!$B3266,Returns!$B:$C,2,0),"No")</f>
        <v>No</v>
      </c>
      <c r="X3266" s="3" t="str">
        <f>IFERROR((INDEX(Returns!$C$2:$C$801, MATCH(B3266, Returns!$B$2:$B$801, 0))), "No")</f>
        <v>No</v>
      </c>
    </row>
    <row r="3267" spans="1:24">
      <c r="A3267" s="1">
        <v>3266</v>
      </c>
      <c r="B3267" t="s">
        <v>7748</v>
      </c>
      <c r="C3267" s="2">
        <v>42654</v>
      </c>
      <c r="D3267" s="2">
        <v>42658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  <c r="V3267" s="3" t="str">
        <f>IF(M3267=People!$B$2, People!$A$2, IF(M3267=People!$B$3, People!$A$3, IF(M3267=People!$B$4, People!$A$4, IF(M3267=People!$B$5, People!$A$5, 0))))</f>
        <v>Chuck Magee</v>
      </c>
      <c r="W3267" s="3" t="str">
        <f>IFERROR(VLOOKUP(Orders!$B3267,Returns!$B:$C,2,0),"No")</f>
        <v>No</v>
      </c>
      <c r="X3267" s="3" t="str">
        <f>IFERROR((INDEX(Returns!$C$2:$C$801, MATCH(B3267, Returns!$B$2:$B$801, 0))), "No")</f>
        <v>No</v>
      </c>
    </row>
    <row r="3268" spans="1:24">
      <c r="A3268" s="1">
        <v>3267</v>
      </c>
      <c r="B3268" t="s">
        <v>7748</v>
      </c>
      <c r="C3268" s="2">
        <v>42654</v>
      </c>
      <c r="D3268" s="2">
        <v>42658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  <c r="V3268" s="3" t="str">
        <f>IF(M3268=People!$B$2, People!$A$2, IF(M3268=People!$B$3, People!$A$3, IF(M3268=People!$B$4, People!$A$4, IF(M3268=People!$B$5, People!$A$5, 0))))</f>
        <v>Chuck Magee</v>
      </c>
      <c r="W3268" s="3" t="str">
        <f>IFERROR(VLOOKUP(Orders!$B3268,Returns!$B:$C,2,0),"No")</f>
        <v>No</v>
      </c>
      <c r="X3268" s="3" t="str">
        <f>IFERROR((INDEX(Returns!$C$2:$C$801, MATCH(B3268, Returns!$B$2:$B$801, 0))), "No")</f>
        <v>No</v>
      </c>
    </row>
    <row r="3269" spans="1:24">
      <c r="A3269" s="1">
        <v>3268</v>
      </c>
      <c r="B3269" t="s">
        <v>5964</v>
      </c>
      <c r="C3269" s="2">
        <v>42512</v>
      </c>
      <c r="D3269" s="2">
        <v>42519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  <c r="V3269" s="3" t="str">
        <f>IF(M3269=People!$B$2, People!$A$2, IF(M3269=People!$B$3, People!$A$3, IF(M3269=People!$B$4, People!$A$4, IF(M3269=People!$B$5, People!$A$5, 0))))</f>
        <v>Cassandra Brandow</v>
      </c>
      <c r="W3269" s="3" t="str">
        <f>IFERROR(VLOOKUP(Orders!$B3269,Returns!$B:$C,2,0),"No")</f>
        <v>Yes</v>
      </c>
      <c r="X3269" s="3" t="str">
        <f>IFERROR((INDEX(Returns!$C$2:$C$801, MATCH(B3269, Returns!$B$2:$B$801, 0))), "No")</f>
        <v>Yes</v>
      </c>
    </row>
    <row r="3270" spans="1:24">
      <c r="A3270" s="1">
        <v>3269</v>
      </c>
      <c r="B3270" t="s">
        <v>5964</v>
      </c>
      <c r="C3270" s="2">
        <v>42512</v>
      </c>
      <c r="D3270" s="2">
        <v>42519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  <c r="V3270" s="3" t="str">
        <f>IF(M3270=People!$B$2, People!$A$2, IF(M3270=People!$B$3, People!$A$3, IF(M3270=People!$B$4, People!$A$4, IF(M3270=People!$B$5, People!$A$5, 0))))</f>
        <v>Cassandra Brandow</v>
      </c>
      <c r="W3270" s="3" t="str">
        <f>IFERROR(VLOOKUP(Orders!$B3270,Returns!$B:$C,2,0),"No")</f>
        <v>Yes</v>
      </c>
      <c r="X3270" s="3" t="str">
        <f>IFERROR((INDEX(Returns!$C$2:$C$801, MATCH(B3270, Returns!$B$2:$B$801, 0))), "No")</f>
        <v>Yes</v>
      </c>
    </row>
    <row r="3271" spans="1:24">
      <c r="A3271" s="1">
        <v>3270</v>
      </c>
      <c r="B3271" t="s">
        <v>7749</v>
      </c>
      <c r="C3271" s="2">
        <v>42566</v>
      </c>
      <c r="D3271" s="2">
        <v>42570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  <c r="V3271" s="3" t="str">
        <f>IF(M3271=People!$B$2, People!$A$2, IF(M3271=People!$B$3, People!$A$3, IF(M3271=People!$B$4, People!$A$4, IF(M3271=People!$B$5, People!$A$5, 0))))</f>
        <v>Kelly Williams</v>
      </c>
      <c r="W3271" s="3" t="str">
        <f>IFERROR(VLOOKUP(Orders!$B3271,Returns!$B:$C,2,0),"No")</f>
        <v>No</v>
      </c>
      <c r="X3271" s="3" t="str">
        <f>IFERROR((INDEX(Returns!$C$2:$C$801, MATCH(B3271, Returns!$B$2:$B$801, 0))), "No")</f>
        <v>No</v>
      </c>
    </row>
    <row r="3272" spans="1:24">
      <c r="A3272" s="1">
        <v>3271</v>
      </c>
      <c r="B3272" t="s">
        <v>7749</v>
      </c>
      <c r="C3272" s="2">
        <v>42566</v>
      </c>
      <c r="D3272" s="2">
        <v>42570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  <c r="V3272" s="3" t="str">
        <f>IF(M3272=People!$B$2, People!$A$2, IF(M3272=People!$B$3, People!$A$3, IF(M3272=People!$B$4, People!$A$4, IF(M3272=People!$B$5, People!$A$5, 0))))</f>
        <v>Kelly Williams</v>
      </c>
      <c r="W3272" s="3" t="str">
        <f>IFERROR(VLOOKUP(Orders!$B3272,Returns!$B:$C,2,0),"No")</f>
        <v>No</v>
      </c>
      <c r="X3272" s="3" t="str">
        <f>IFERROR((INDEX(Returns!$C$2:$C$801, MATCH(B3272, Returns!$B$2:$B$801, 0))), "No")</f>
        <v>No</v>
      </c>
    </row>
    <row r="3273" spans="1:24">
      <c r="A3273" s="1">
        <v>3272</v>
      </c>
      <c r="B3273" t="s">
        <v>7750</v>
      </c>
      <c r="C3273" s="2">
        <v>43096</v>
      </c>
      <c r="D3273" s="2">
        <v>43098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  <c r="V3273" s="3" t="str">
        <f>IF(M3273=People!$B$2, People!$A$2, IF(M3273=People!$B$3, People!$A$3, IF(M3273=People!$B$4, People!$A$4, IF(M3273=People!$B$5, People!$A$5, 0))))</f>
        <v>Anna Andreadi</v>
      </c>
      <c r="W3273" s="3" t="str">
        <f>IFERROR(VLOOKUP(Orders!$B3273,Returns!$B:$C,2,0),"No")</f>
        <v>No</v>
      </c>
      <c r="X3273" s="3" t="str">
        <f>IFERROR((INDEX(Returns!$C$2:$C$801, MATCH(B3273, Returns!$B$2:$B$801, 0))), "No")</f>
        <v>No</v>
      </c>
    </row>
    <row r="3274" spans="1:24">
      <c r="A3274" s="1">
        <v>3273</v>
      </c>
      <c r="B3274" t="s">
        <v>7751</v>
      </c>
      <c r="C3274" s="2">
        <v>42775</v>
      </c>
      <c r="D3274" s="2">
        <v>42782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  <c r="V3274" s="3" t="str">
        <f>IF(M3274=People!$B$2, People!$A$2, IF(M3274=People!$B$3, People!$A$3, IF(M3274=People!$B$4, People!$A$4, IF(M3274=People!$B$5, People!$A$5, 0))))</f>
        <v>Anna Andreadi</v>
      </c>
      <c r="W3274" s="3" t="str">
        <f>IFERROR(VLOOKUP(Orders!$B3274,Returns!$B:$C,2,0),"No")</f>
        <v>No</v>
      </c>
      <c r="X3274" s="3" t="str">
        <f>IFERROR((INDEX(Returns!$C$2:$C$801, MATCH(B3274, Returns!$B$2:$B$801, 0))), "No")</f>
        <v>No</v>
      </c>
    </row>
    <row r="3275" spans="1:24">
      <c r="A3275" s="1">
        <v>3274</v>
      </c>
      <c r="B3275" t="s">
        <v>7752</v>
      </c>
      <c r="C3275" s="2">
        <v>43593</v>
      </c>
      <c r="D3275" s="2">
        <v>43597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3" t="str">
        <f>IF(M3275=People!$B$2, People!$A$2, IF(M3275=People!$B$3, People!$A$3, IF(M3275=People!$B$4, People!$A$4, IF(M3275=People!$B$5, People!$A$5, 0))))</f>
        <v>Anna Andreadi</v>
      </c>
      <c r="W3275" s="3" t="str">
        <f>IFERROR(VLOOKUP(Orders!$B3275,Returns!$B:$C,2,0),"No")</f>
        <v>No</v>
      </c>
      <c r="X3275" s="3" t="str">
        <f>IFERROR((INDEX(Returns!$C$2:$C$801, MATCH(B3275, Returns!$B$2:$B$801, 0))), "No")</f>
        <v>No</v>
      </c>
    </row>
    <row r="3276" spans="1:24">
      <c r="A3276" s="1">
        <v>3275</v>
      </c>
      <c r="B3276" t="s">
        <v>7753</v>
      </c>
      <c r="C3276" s="2">
        <v>43771</v>
      </c>
      <c r="D3276" s="2">
        <v>43775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  <c r="V3276" s="3" t="str">
        <f>IF(M3276=People!$B$2, People!$A$2, IF(M3276=People!$B$3, People!$A$3, IF(M3276=People!$B$4, People!$A$4, IF(M3276=People!$B$5, People!$A$5, 0))))</f>
        <v>Kelly Williams</v>
      </c>
      <c r="W3276" s="3" t="str">
        <f>IFERROR(VLOOKUP(Orders!$B3276,Returns!$B:$C,2,0),"No")</f>
        <v>No</v>
      </c>
      <c r="X3276" s="3" t="str">
        <f>IFERROR((INDEX(Returns!$C$2:$C$801, MATCH(B3276, Returns!$B$2:$B$801, 0))), "No")</f>
        <v>No</v>
      </c>
    </row>
    <row r="3277" spans="1:24">
      <c r="A3277" s="1">
        <v>3276</v>
      </c>
      <c r="B3277" t="s">
        <v>7753</v>
      </c>
      <c r="C3277" s="2">
        <v>43771</v>
      </c>
      <c r="D3277" s="2">
        <v>43775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  <c r="V3277" s="3" t="str">
        <f>IF(M3277=People!$B$2, People!$A$2, IF(M3277=People!$B$3, People!$A$3, IF(M3277=People!$B$4, People!$A$4, IF(M3277=People!$B$5, People!$A$5, 0))))</f>
        <v>Kelly Williams</v>
      </c>
      <c r="W3277" s="3" t="str">
        <f>IFERROR(VLOOKUP(Orders!$B3277,Returns!$B:$C,2,0),"No")</f>
        <v>No</v>
      </c>
      <c r="X3277" s="3" t="str">
        <f>IFERROR((INDEX(Returns!$C$2:$C$801, MATCH(B3277, Returns!$B$2:$B$801, 0))), "No")</f>
        <v>No</v>
      </c>
    </row>
    <row r="3278" spans="1:24">
      <c r="A3278" s="1">
        <v>3277</v>
      </c>
      <c r="B3278" t="s">
        <v>7754</v>
      </c>
      <c r="C3278" s="2">
        <v>42465</v>
      </c>
      <c r="D3278" s="2">
        <v>42469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  <c r="V3278" s="3" t="str">
        <f>IF(M3278=People!$B$2, People!$A$2, IF(M3278=People!$B$3, People!$A$3, IF(M3278=People!$B$4, People!$A$4, IF(M3278=People!$B$5, People!$A$5, 0))))</f>
        <v>Cassandra Brandow</v>
      </c>
      <c r="W3278" s="3" t="str">
        <f>IFERROR(VLOOKUP(Orders!$B3278,Returns!$B:$C,2,0),"No")</f>
        <v>No</v>
      </c>
      <c r="X3278" s="3" t="str">
        <f>IFERROR((INDEX(Returns!$C$2:$C$801, MATCH(B3278, Returns!$B$2:$B$801, 0))), "No")</f>
        <v>No</v>
      </c>
    </row>
    <row r="3279" spans="1:24">
      <c r="A3279" s="1">
        <v>3278</v>
      </c>
      <c r="B3279" t="s">
        <v>7754</v>
      </c>
      <c r="C3279" s="2">
        <v>42465</v>
      </c>
      <c r="D3279" s="2">
        <v>42469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  <c r="V3279" s="3" t="str">
        <f>IF(M3279=People!$B$2, People!$A$2, IF(M3279=People!$B$3, People!$A$3, IF(M3279=People!$B$4, People!$A$4, IF(M3279=People!$B$5, People!$A$5, 0))))</f>
        <v>Cassandra Brandow</v>
      </c>
      <c r="W3279" s="3" t="str">
        <f>IFERROR(VLOOKUP(Orders!$B3279,Returns!$B:$C,2,0),"No")</f>
        <v>No</v>
      </c>
      <c r="X3279" s="3" t="str">
        <f>IFERROR((INDEX(Returns!$C$2:$C$801, MATCH(B3279, Returns!$B$2:$B$801, 0))), "No")</f>
        <v>No</v>
      </c>
    </row>
    <row r="3280" spans="1:24">
      <c r="A3280" s="1">
        <v>3279</v>
      </c>
      <c r="B3280" t="s">
        <v>7754</v>
      </c>
      <c r="C3280" s="2">
        <v>42465</v>
      </c>
      <c r="D3280" s="2">
        <v>42469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  <c r="V3280" s="3" t="str">
        <f>IF(M3280=People!$B$2, People!$A$2, IF(M3280=People!$B$3, People!$A$3, IF(M3280=People!$B$4, People!$A$4, IF(M3280=People!$B$5, People!$A$5, 0))))</f>
        <v>Cassandra Brandow</v>
      </c>
      <c r="W3280" s="3" t="str">
        <f>IFERROR(VLOOKUP(Orders!$B3280,Returns!$B:$C,2,0),"No")</f>
        <v>No</v>
      </c>
      <c r="X3280" s="3" t="str">
        <f>IFERROR((INDEX(Returns!$C$2:$C$801, MATCH(B3280, Returns!$B$2:$B$801, 0))), "No")</f>
        <v>No</v>
      </c>
    </row>
    <row r="3281" spans="1:24">
      <c r="A3281" s="1">
        <v>3280</v>
      </c>
      <c r="B3281" t="s">
        <v>7754</v>
      </c>
      <c r="C3281" s="2">
        <v>42465</v>
      </c>
      <c r="D3281" s="2">
        <v>42469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  <c r="V3281" s="3" t="str">
        <f>IF(M3281=People!$B$2, People!$A$2, IF(M3281=People!$B$3, People!$A$3, IF(M3281=People!$B$4, People!$A$4, IF(M3281=People!$B$5, People!$A$5, 0))))</f>
        <v>Cassandra Brandow</v>
      </c>
      <c r="W3281" s="3" t="str">
        <f>IFERROR(VLOOKUP(Orders!$B3281,Returns!$B:$C,2,0),"No")</f>
        <v>No</v>
      </c>
      <c r="X3281" s="3" t="str">
        <f>IFERROR((INDEX(Returns!$C$2:$C$801, MATCH(B3281, Returns!$B$2:$B$801, 0))), "No")</f>
        <v>No</v>
      </c>
    </row>
    <row r="3282" spans="1:24">
      <c r="A3282" s="1">
        <v>3281</v>
      </c>
      <c r="B3282" t="s">
        <v>7754</v>
      </c>
      <c r="C3282" s="2">
        <v>42465</v>
      </c>
      <c r="D3282" s="2">
        <v>42469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  <c r="V3282" s="3" t="str">
        <f>IF(M3282=People!$B$2, People!$A$2, IF(M3282=People!$B$3, People!$A$3, IF(M3282=People!$B$4, People!$A$4, IF(M3282=People!$B$5, People!$A$5, 0))))</f>
        <v>Cassandra Brandow</v>
      </c>
      <c r="W3282" s="3" t="str">
        <f>IFERROR(VLOOKUP(Orders!$B3282,Returns!$B:$C,2,0),"No")</f>
        <v>No</v>
      </c>
      <c r="X3282" s="3" t="str">
        <f>IFERROR((INDEX(Returns!$C$2:$C$801, MATCH(B3282, Returns!$B$2:$B$801, 0))), "No")</f>
        <v>No</v>
      </c>
    </row>
    <row r="3283" spans="1:24">
      <c r="A3283" s="1">
        <v>3282</v>
      </c>
      <c r="B3283" t="s">
        <v>7755</v>
      </c>
      <c r="C3283" s="2">
        <v>42630</v>
      </c>
      <c r="D3283" s="2">
        <v>42637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3" t="str">
        <f>IF(M3283=People!$B$2, People!$A$2, IF(M3283=People!$B$3, People!$A$3, IF(M3283=People!$B$4, People!$A$4, IF(M3283=People!$B$5, People!$A$5, 0))))</f>
        <v>Cassandra Brandow</v>
      </c>
      <c r="W3283" s="3" t="str">
        <f>IFERROR(VLOOKUP(Orders!$B3283,Returns!$B:$C,2,0),"No")</f>
        <v>No</v>
      </c>
      <c r="X3283" s="3" t="str">
        <f>IFERROR((INDEX(Returns!$C$2:$C$801, MATCH(B3283, Returns!$B$2:$B$801, 0))), "No")</f>
        <v>No</v>
      </c>
    </row>
    <row r="3284" spans="1:24">
      <c r="A3284" s="1">
        <v>3283</v>
      </c>
      <c r="B3284" t="s">
        <v>7755</v>
      </c>
      <c r="C3284" s="2">
        <v>42630</v>
      </c>
      <c r="D3284" s="2">
        <v>42637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  <c r="V3284" s="3" t="str">
        <f>IF(M3284=People!$B$2, People!$A$2, IF(M3284=People!$B$3, People!$A$3, IF(M3284=People!$B$4, People!$A$4, IF(M3284=People!$B$5, People!$A$5, 0))))</f>
        <v>Cassandra Brandow</v>
      </c>
      <c r="W3284" s="3" t="str">
        <f>IFERROR(VLOOKUP(Orders!$B3284,Returns!$B:$C,2,0),"No")</f>
        <v>No</v>
      </c>
      <c r="X3284" s="3" t="str">
        <f>IFERROR((INDEX(Returns!$C$2:$C$801, MATCH(B3284, Returns!$B$2:$B$801, 0))), "No")</f>
        <v>No</v>
      </c>
    </row>
    <row r="3285" spans="1:24">
      <c r="A3285" s="1">
        <v>3284</v>
      </c>
      <c r="B3285" t="s">
        <v>7756</v>
      </c>
      <c r="C3285" s="2">
        <v>42643</v>
      </c>
      <c r="D3285" s="2">
        <v>42649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  <c r="V3285" s="3" t="str">
        <f>IF(M3285=People!$B$2, People!$A$2, IF(M3285=People!$B$3, People!$A$3, IF(M3285=People!$B$4, People!$A$4, IF(M3285=People!$B$5, People!$A$5, 0))))</f>
        <v>Chuck Magee</v>
      </c>
      <c r="W3285" s="3" t="str">
        <f>IFERROR(VLOOKUP(Orders!$B3285,Returns!$B:$C,2,0),"No")</f>
        <v>No</v>
      </c>
      <c r="X3285" s="3" t="str">
        <f>IFERROR((INDEX(Returns!$C$2:$C$801, MATCH(B3285, Returns!$B$2:$B$801, 0))), "No")</f>
        <v>No</v>
      </c>
    </row>
    <row r="3286" spans="1:24">
      <c r="A3286" s="1">
        <v>3285</v>
      </c>
      <c r="B3286" t="s">
        <v>7757</v>
      </c>
      <c r="C3286" s="2">
        <v>42625</v>
      </c>
      <c r="D3286" s="2">
        <v>42630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  <c r="V3286" s="3" t="str">
        <f>IF(M3286=People!$B$2, People!$A$2, IF(M3286=People!$B$3, People!$A$3, IF(M3286=People!$B$4, People!$A$4, IF(M3286=People!$B$5, People!$A$5, 0))))</f>
        <v>Chuck Magee</v>
      </c>
      <c r="W3286" s="3" t="str">
        <f>IFERROR(VLOOKUP(Orders!$B3286,Returns!$B:$C,2,0),"No")</f>
        <v>No</v>
      </c>
      <c r="X3286" s="3" t="str">
        <f>IFERROR((INDEX(Returns!$C$2:$C$801, MATCH(B3286, Returns!$B$2:$B$801, 0))), "No")</f>
        <v>No</v>
      </c>
    </row>
    <row r="3287" spans="1:24">
      <c r="A3287" s="1">
        <v>3286</v>
      </c>
      <c r="B3287" t="s">
        <v>7758</v>
      </c>
      <c r="C3287" s="2">
        <v>43516</v>
      </c>
      <c r="D3287" s="2">
        <v>43521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  <c r="V3287" s="3" t="str">
        <f>IF(M3287=People!$B$2, People!$A$2, IF(M3287=People!$B$3, People!$A$3, IF(M3287=People!$B$4, People!$A$4, IF(M3287=People!$B$5, People!$A$5, 0))))</f>
        <v>Kelly Williams</v>
      </c>
      <c r="W3287" s="3" t="str">
        <f>IFERROR(VLOOKUP(Orders!$B3287,Returns!$B:$C,2,0),"No")</f>
        <v>No</v>
      </c>
      <c r="X3287" s="3" t="str">
        <f>IFERROR((INDEX(Returns!$C$2:$C$801, MATCH(B3287, Returns!$B$2:$B$801, 0))), "No")</f>
        <v>No</v>
      </c>
    </row>
    <row r="3288" spans="1:24">
      <c r="A3288" s="1">
        <v>3287</v>
      </c>
      <c r="B3288" t="s">
        <v>7758</v>
      </c>
      <c r="C3288" s="2">
        <v>43516</v>
      </c>
      <c r="D3288" s="2">
        <v>43521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  <c r="V3288" s="3" t="str">
        <f>IF(M3288=People!$B$2, People!$A$2, IF(M3288=People!$B$3, People!$A$3, IF(M3288=People!$B$4, People!$A$4, IF(M3288=People!$B$5, People!$A$5, 0))))</f>
        <v>Kelly Williams</v>
      </c>
      <c r="W3288" s="3" t="str">
        <f>IFERROR(VLOOKUP(Orders!$B3288,Returns!$B:$C,2,0),"No")</f>
        <v>No</v>
      </c>
      <c r="X3288" s="3" t="str">
        <f>IFERROR((INDEX(Returns!$C$2:$C$801, MATCH(B3288, Returns!$B$2:$B$801, 0))), "No")</f>
        <v>No</v>
      </c>
    </row>
    <row r="3289" spans="1:24">
      <c r="A3289" s="1">
        <v>3288</v>
      </c>
      <c r="B3289" t="s">
        <v>6025</v>
      </c>
      <c r="C3289" s="2">
        <v>43082</v>
      </c>
      <c r="D3289" s="2">
        <v>43084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  <c r="V3289" s="3" t="str">
        <f>IF(M3289=People!$B$2, People!$A$2, IF(M3289=People!$B$3, People!$A$3, IF(M3289=People!$B$4, People!$A$4, IF(M3289=People!$B$5, People!$A$5, 0))))</f>
        <v>Anna Andreadi</v>
      </c>
      <c r="W3289" s="3" t="str">
        <f>IFERROR(VLOOKUP(Orders!$B3289,Returns!$B:$C,2,0),"No")</f>
        <v>Yes</v>
      </c>
      <c r="X3289" s="3" t="str">
        <f>IFERROR((INDEX(Returns!$C$2:$C$801, MATCH(B3289, Returns!$B$2:$B$801, 0))), "No")</f>
        <v>Yes</v>
      </c>
    </row>
    <row r="3290" spans="1:24">
      <c r="A3290" s="1">
        <v>3289</v>
      </c>
      <c r="B3290" t="s">
        <v>6025</v>
      </c>
      <c r="C3290" s="2">
        <v>43082</v>
      </c>
      <c r="D3290" s="2">
        <v>43084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  <c r="V3290" s="3" t="str">
        <f>IF(M3290=People!$B$2, People!$A$2, IF(M3290=People!$B$3, People!$A$3, IF(M3290=People!$B$4, People!$A$4, IF(M3290=People!$B$5, People!$A$5, 0))))</f>
        <v>Anna Andreadi</v>
      </c>
      <c r="W3290" s="3" t="str">
        <f>IFERROR(VLOOKUP(Orders!$B3290,Returns!$B:$C,2,0),"No")</f>
        <v>Yes</v>
      </c>
      <c r="X3290" s="3" t="str">
        <f>IFERROR((INDEX(Returns!$C$2:$C$801, MATCH(B3290, Returns!$B$2:$B$801, 0))), "No")</f>
        <v>Yes</v>
      </c>
    </row>
    <row r="3291" spans="1:24">
      <c r="A3291" s="1">
        <v>3290</v>
      </c>
      <c r="B3291" t="s">
        <v>6025</v>
      </c>
      <c r="C3291" s="2">
        <v>43082</v>
      </c>
      <c r="D3291" s="2">
        <v>43084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  <c r="V3291" s="3" t="str">
        <f>IF(M3291=People!$B$2, People!$A$2, IF(M3291=People!$B$3, People!$A$3, IF(M3291=People!$B$4, People!$A$4, IF(M3291=People!$B$5, People!$A$5, 0))))</f>
        <v>Anna Andreadi</v>
      </c>
      <c r="W3291" s="3" t="str">
        <f>IFERROR(VLOOKUP(Orders!$B3291,Returns!$B:$C,2,0),"No")</f>
        <v>Yes</v>
      </c>
      <c r="X3291" s="3" t="str">
        <f>IFERROR((INDEX(Returns!$C$2:$C$801, MATCH(B3291, Returns!$B$2:$B$801, 0))), "No")</f>
        <v>Yes</v>
      </c>
    </row>
    <row r="3292" spans="1:24">
      <c r="A3292" s="1">
        <v>3291</v>
      </c>
      <c r="B3292" t="s">
        <v>6025</v>
      </c>
      <c r="C3292" s="2">
        <v>43082</v>
      </c>
      <c r="D3292" s="2">
        <v>43084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  <c r="V3292" s="3" t="str">
        <f>IF(M3292=People!$B$2, People!$A$2, IF(M3292=People!$B$3, People!$A$3, IF(M3292=People!$B$4, People!$A$4, IF(M3292=People!$B$5, People!$A$5, 0))))</f>
        <v>Anna Andreadi</v>
      </c>
      <c r="W3292" s="3" t="str">
        <f>IFERROR(VLOOKUP(Orders!$B3292,Returns!$B:$C,2,0),"No")</f>
        <v>Yes</v>
      </c>
      <c r="X3292" s="3" t="str">
        <f>IFERROR((INDEX(Returns!$C$2:$C$801, MATCH(B3292, Returns!$B$2:$B$801, 0))), "No")</f>
        <v>Yes</v>
      </c>
    </row>
    <row r="3293" spans="1:24">
      <c r="A3293" s="1">
        <v>3292</v>
      </c>
      <c r="B3293" t="s">
        <v>7759</v>
      </c>
      <c r="C3293" s="2">
        <v>43403</v>
      </c>
      <c r="D3293" s="2">
        <v>43408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  <c r="V3293" s="3" t="str">
        <f>IF(M3293=People!$B$2, People!$A$2, IF(M3293=People!$B$3, People!$A$3, IF(M3293=People!$B$4, People!$A$4, IF(M3293=People!$B$5, People!$A$5, 0))))</f>
        <v>Kelly Williams</v>
      </c>
      <c r="W3293" s="3" t="str">
        <f>IFERROR(VLOOKUP(Orders!$B3293,Returns!$B:$C,2,0),"No")</f>
        <v>No</v>
      </c>
      <c r="X3293" s="3" t="str">
        <f>IFERROR((INDEX(Returns!$C$2:$C$801, MATCH(B3293, Returns!$B$2:$B$801, 0))), "No")</f>
        <v>No</v>
      </c>
    </row>
    <row r="3294" spans="1:24">
      <c r="A3294" s="1">
        <v>3293</v>
      </c>
      <c r="B3294" t="s">
        <v>7760</v>
      </c>
      <c r="C3294" s="2">
        <v>42730</v>
      </c>
      <c r="D3294" s="2">
        <v>42734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  <c r="V3294" s="3" t="str">
        <f>IF(M3294=People!$B$2, People!$A$2, IF(M3294=People!$B$3, People!$A$3, IF(M3294=People!$B$4, People!$A$4, IF(M3294=People!$B$5, People!$A$5, 0))))</f>
        <v>Anna Andreadi</v>
      </c>
      <c r="W3294" s="3" t="str">
        <f>IFERROR(VLOOKUP(Orders!$B3294,Returns!$B:$C,2,0),"No")</f>
        <v>No</v>
      </c>
      <c r="X3294" s="3" t="str">
        <f>IFERROR((INDEX(Returns!$C$2:$C$801, MATCH(B3294, Returns!$B$2:$B$801, 0))), "No")</f>
        <v>No</v>
      </c>
    </row>
    <row r="3295" spans="1:24">
      <c r="A3295" s="1">
        <v>3294</v>
      </c>
      <c r="B3295" t="s">
        <v>7760</v>
      </c>
      <c r="C3295" s="2">
        <v>42730</v>
      </c>
      <c r="D3295" s="2">
        <v>42734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  <c r="V3295" s="3" t="str">
        <f>IF(M3295=People!$B$2, People!$A$2, IF(M3295=People!$B$3, People!$A$3, IF(M3295=People!$B$4, People!$A$4, IF(M3295=People!$B$5, People!$A$5, 0))))</f>
        <v>Anna Andreadi</v>
      </c>
      <c r="W3295" s="3" t="str">
        <f>IFERROR(VLOOKUP(Orders!$B3295,Returns!$B:$C,2,0),"No")</f>
        <v>No</v>
      </c>
      <c r="X3295" s="3" t="str">
        <f>IFERROR((INDEX(Returns!$C$2:$C$801, MATCH(B3295, Returns!$B$2:$B$801, 0))), "No")</f>
        <v>No</v>
      </c>
    </row>
    <row r="3296" spans="1:24">
      <c r="A3296" s="1">
        <v>3295</v>
      </c>
      <c r="B3296" t="s">
        <v>7761</v>
      </c>
      <c r="C3296" s="2">
        <v>42597</v>
      </c>
      <c r="D3296" s="2">
        <v>42600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  <c r="V3296" s="3" t="str">
        <f>IF(M3296=People!$B$2, People!$A$2, IF(M3296=People!$B$3, People!$A$3, IF(M3296=People!$B$4, People!$A$4, IF(M3296=People!$B$5, People!$A$5, 0))))</f>
        <v>Kelly Williams</v>
      </c>
      <c r="W3296" s="3" t="str">
        <f>IFERROR(VLOOKUP(Orders!$B3296,Returns!$B:$C,2,0),"No")</f>
        <v>No</v>
      </c>
      <c r="X3296" s="3" t="str">
        <f>IFERROR((INDEX(Returns!$C$2:$C$801, MATCH(B3296, Returns!$B$2:$B$801, 0))), "No")</f>
        <v>No</v>
      </c>
    </row>
    <row r="3297" spans="1:24">
      <c r="A3297" s="1">
        <v>3296</v>
      </c>
      <c r="B3297" t="s">
        <v>7762</v>
      </c>
      <c r="C3297" s="2">
        <v>43739</v>
      </c>
      <c r="D3297" s="2">
        <v>43741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  <c r="V3297" s="3" t="str">
        <f>IF(M3297=People!$B$2, People!$A$2, IF(M3297=People!$B$3, People!$A$3, IF(M3297=People!$B$4, People!$A$4, IF(M3297=People!$B$5, People!$A$5, 0))))</f>
        <v>Chuck Magee</v>
      </c>
      <c r="W3297" s="3" t="str">
        <f>IFERROR(VLOOKUP(Orders!$B3297,Returns!$B:$C,2,0),"No")</f>
        <v>No</v>
      </c>
      <c r="X3297" s="3" t="str">
        <f>IFERROR((INDEX(Returns!$C$2:$C$801, MATCH(B3297, Returns!$B$2:$B$801, 0))), "No")</f>
        <v>No</v>
      </c>
    </row>
    <row r="3298" spans="1:24">
      <c r="A3298" s="1">
        <v>3297</v>
      </c>
      <c r="B3298" t="s">
        <v>6193</v>
      </c>
      <c r="C3298" s="2">
        <v>42878</v>
      </c>
      <c r="D3298" s="2">
        <v>42885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  <c r="V3298" s="3" t="str">
        <f>IF(M3298=People!$B$2, People!$A$2, IF(M3298=People!$B$3, People!$A$3, IF(M3298=People!$B$4, People!$A$4, IF(M3298=People!$B$5, People!$A$5, 0))))</f>
        <v>Anna Andreadi</v>
      </c>
      <c r="W3298" s="3" t="str">
        <f>IFERROR(VLOOKUP(Orders!$B3298,Returns!$B:$C,2,0),"No")</f>
        <v>Yes</v>
      </c>
      <c r="X3298" s="3" t="str">
        <f>IFERROR((INDEX(Returns!$C$2:$C$801, MATCH(B3298, Returns!$B$2:$B$801, 0))), "No")</f>
        <v>Yes</v>
      </c>
    </row>
    <row r="3299" spans="1:24">
      <c r="A3299" s="1">
        <v>3298</v>
      </c>
      <c r="B3299" t="s">
        <v>6193</v>
      </c>
      <c r="C3299" s="2">
        <v>42878</v>
      </c>
      <c r="D3299" s="2">
        <v>42885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  <c r="V3299" s="3" t="str">
        <f>IF(M3299=People!$B$2, People!$A$2, IF(M3299=People!$B$3, People!$A$3, IF(M3299=People!$B$4, People!$A$4, IF(M3299=People!$B$5, People!$A$5, 0))))</f>
        <v>Anna Andreadi</v>
      </c>
      <c r="W3299" s="3" t="str">
        <f>IFERROR(VLOOKUP(Orders!$B3299,Returns!$B:$C,2,0),"No")</f>
        <v>Yes</v>
      </c>
      <c r="X3299" s="3" t="str">
        <f>IFERROR((INDEX(Returns!$C$2:$C$801, MATCH(B3299, Returns!$B$2:$B$801, 0))), "No")</f>
        <v>Yes</v>
      </c>
    </row>
    <row r="3300" spans="1:24">
      <c r="A3300" s="1">
        <v>3299</v>
      </c>
      <c r="B3300" t="s">
        <v>6135</v>
      </c>
      <c r="C3300" s="2">
        <v>43785</v>
      </c>
      <c r="D3300" s="2">
        <v>43785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  <c r="V3300" s="3" t="str">
        <f>IF(M3300=People!$B$2, People!$A$2, IF(M3300=People!$B$3, People!$A$3, IF(M3300=People!$B$4, People!$A$4, IF(M3300=People!$B$5, People!$A$5, 0))))</f>
        <v>Anna Andreadi</v>
      </c>
      <c r="W3300" s="3" t="str">
        <f>IFERROR(VLOOKUP(Orders!$B3300,Returns!$B:$C,2,0),"No")</f>
        <v>Yes</v>
      </c>
      <c r="X3300" s="3" t="str">
        <f>IFERROR((INDEX(Returns!$C$2:$C$801, MATCH(B3300, Returns!$B$2:$B$801, 0))), "No")</f>
        <v>Yes</v>
      </c>
    </row>
    <row r="3301" spans="1:24">
      <c r="A3301" s="1">
        <v>3300</v>
      </c>
      <c r="B3301" t="s">
        <v>7763</v>
      </c>
      <c r="C3301" s="2">
        <v>42692</v>
      </c>
      <c r="D3301" s="2">
        <v>42696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  <c r="V3301" s="3" t="str">
        <f>IF(M3301=People!$B$2, People!$A$2, IF(M3301=People!$B$3, People!$A$3, IF(M3301=People!$B$4, People!$A$4, IF(M3301=People!$B$5, People!$A$5, 0))))</f>
        <v>Chuck Magee</v>
      </c>
      <c r="W3301" s="3" t="str">
        <f>IFERROR(VLOOKUP(Orders!$B3301,Returns!$B:$C,2,0),"No")</f>
        <v>No</v>
      </c>
      <c r="X3301" s="3" t="str">
        <f>IFERROR((INDEX(Returns!$C$2:$C$801, MATCH(B3301, Returns!$B$2:$B$801, 0))), "No")</f>
        <v>No</v>
      </c>
    </row>
    <row r="3302" spans="1:24">
      <c r="A3302" s="1">
        <v>3301</v>
      </c>
      <c r="B3302" t="s">
        <v>7763</v>
      </c>
      <c r="C3302" s="2">
        <v>42692</v>
      </c>
      <c r="D3302" s="2">
        <v>42696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3" t="str">
        <f>IF(M3302=People!$B$2, People!$A$2, IF(M3302=People!$B$3, People!$A$3, IF(M3302=People!$B$4, People!$A$4, IF(M3302=People!$B$5, People!$A$5, 0))))</f>
        <v>Chuck Magee</v>
      </c>
      <c r="W3302" s="3" t="str">
        <f>IFERROR(VLOOKUP(Orders!$B3302,Returns!$B:$C,2,0),"No")</f>
        <v>No</v>
      </c>
      <c r="X3302" s="3" t="str">
        <f>IFERROR((INDEX(Returns!$C$2:$C$801, MATCH(B3302, Returns!$B$2:$B$801, 0))), "No")</f>
        <v>No</v>
      </c>
    </row>
    <row r="3303" spans="1:24">
      <c r="A3303" s="1">
        <v>3302</v>
      </c>
      <c r="B3303" t="s">
        <v>7763</v>
      </c>
      <c r="C3303" s="2">
        <v>42692</v>
      </c>
      <c r="D3303" s="2">
        <v>42696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  <c r="V3303" s="3" t="str">
        <f>IF(M3303=People!$B$2, People!$A$2, IF(M3303=People!$B$3, People!$A$3, IF(M3303=People!$B$4, People!$A$4, IF(M3303=People!$B$5, People!$A$5, 0))))</f>
        <v>Chuck Magee</v>
      </c>
      <c r="W3303" s="3" t="str">
        <f>IFERROR(VLOOKUP(Orders!$B3303,Returns!$B:$C,2,0),"No")</f>
        <v>No</v>
      </c>
      <c r="X3303" s="3" t="str">
        <f>IFERROR((INDEX(Returns!$C$2:$C$801, MATCH(B3303, Returns!$B$2:$B$801, 0))), "No")</f>
        <v>No</v>
      </c>
    </row>
    <row r="3304" spans="1:24">
      <c r="A3304" s="1">
        <v>3303</v>
      </c>
      <c r="B3304" t="s">
        <v>7763</v>
      </c>
      <c r="C3304" s="2">
        <v>42692</v>
      </c>
      <c r="D3304" s="2">
        <v>42696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3" t="str">
        <f>IF(M3304=People!$B$2, People!$A$2, IF(M3304=People!$B$3, People!$A$3, IF(M3304=People!$B$4, People!$A$4, IF(M3304=People!$B$5, People!$A$5, 0))))</f>
        <v>Chuck Magee</v>
      </c>
      <c r="W3304" s="3" t="str">
        <f>IFERROR(VLOOKUP(Orders!$B3304,Returns!$B:$C,2,0),"No")</f>
        <v>No</v>
      </c>
      <c r="X3304" s="3" t="str">
        <f>IFERROR((INDEX(Returns!$C$2:$C$801, MATCH(B3304, Returns!$B$2:$B$801, 0))), "No")</f>
        <v>No</v>
      </c>
    </row>
    <row r="3305" spans="1:24">
      <c r="A3305" s="1">
        <v>3304</v>
      </c>
      <c r="B3305" t="s">
        <v>7763</v>
      </c>
      <c r="C3305" s="2">
        <v>42692</v>
      </c>
      <c r="D3305" s="2">
        <v>42696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  <c r="V3305" s="3" t="str">
        <f>IF(M3305=People!$B$2, People!$A$2, IF(M3305=People!$B$3, People!$A$3, IF(M3305=People!$B$4, People!$A$4, IF(M3305=People!$B$5, People!$A$5, 0))))</f>
        <v>Chuck Magee</v>
      </c>
      <c r="W3305" s="3" t="str">
        <f>IFERROR(VLOOKUP(Orders!$B3305,Returns!$B:$C,2,0),"No")</f>
        <v>No</v>
      </c>
      <c r="X3305" s="3" t="str">
        <f>IFERROR((INDEX(Returns!$C$2:$C$801, MATCH(B3305, Returns!$B$2:$B$801, 0))), "No")</f>
        <v>No</v>
      </c>
    </row>
    <row r="3306" spans="1:24">
      <c r="A3306" s="1">
        <v>3305</v>
      </c>
      <c r="B3306" t="s">
        <v>7764</v>
      </c>
      <c r="C3306" s="2">
        <v>42734</v>
      </c>
      <c r="D3306" s="2">
        <v>42736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  <c r="V3306" s="3" t="str">
        <f>IF(M3306=People!$B$2, People!$A$2, IF(M3306=People!$B$3, People!$A$3, IF(M3306=People!$B$4, People!$A$4, IF(M3306=People!$B$5, People!$A$5, 0))))</f>
        <v>Kelly Williams</v>
      </c>
      <c r="W3306" s="3" t="str">
        <f>IFERROR(VLOOKUP(Orders!$B3306,Returns!$B:$C,2,0),"No")</f>
        <v>No</v>
      </c>
      <c r="X3306" s="3" t="str">
        <f>IFERROR((INDEX(Returns!$C$2:$C$801, MATCH(B3306, Returns!$B$2:$B$801, 0))), "No")</f>
        <v>No</v>
      </c>
    </row>
    <row r="3307" spans="1:24">
      <c r="A3307" s="1">
        <v>3306</v>
      </c>
      <c r="B3307" t="s">
        <v>7764</v>
      </c>
      <c r="C3307" s="2">
        <v>42734</v>
      </c>
      <c r="D3307" s="2">
        <v>42736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  <c r="V3307" s="3" t="str">
        <f>IF(M3307=People!$B$2, People!$A$2, IF(M3307=People!$B$3, People!$A$3, IF(M3307=People!$B$4, People!$A$4, IF(M3307=People!$B$5, People!$A$5, 0))))</f>
        <v>Kelly Williams</v>
      </c>
      <c r="W3307" s="3" t="str">
        <f>IFERROR(VLOOKUP(Orders!$B3307,Returns!$B:$C,2,0),"No")</f>
        <v>No</v>
      </c>
      <c r="X3307" s="3" t="str">
        <f>IFERROR((INDEX(Returns!$C$2:$C$801, MATCH(B3307, Returns!$B$2:$B$801, 0))), "No")</f>
        <v>No</v>
      </c>
    </row>
    <row r="3308" spans="1:24">
      <c r="A3308" s="1">
        <v>3307</v>
      </c>
      <c r="B3308" t="s">
        <v>7764</v>
      </c>
      <c r="C3308" s="2">
        <v>42734</v>
      </c>
      <c r="D3308" s="2">
        <v>42736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  <c r="V3308" s="3" t="str">
        <f>IF(M3308=People!$B$2, People!$A$2, IF(M3308=People!$B$3, People!$A$3, IF(M3308=People!$B$4, People!$A$4, IF(M3308=People!$B$5, People!$A$5, 0))))</f>
        <v>Kelly Williams</v>
      </c>
      <c r="W3308" s="3" t="str">
        <f>IFERROR(VLOOKUP(Orders!$B3308,Returns!$B:$C,2,0),"No")</f>
        <v>No</v>
      </c>
      <c r="X3308" s="3" t="str">
        <f>IFERROR((INDEX(Returns!$C$2:$C$801, MATCH(B3308, Returns!$B$2:$B$801, 0))), "No")</f>
        <v>No</v>
      </c>
    </row>
    <row r="3309" spans="1:24">
      <c r="A3309" s="1">
        <v>3308</v>
      </c>
      <c r="B3309" t="s">
        <v>7764</v>
      </c>
      <c r="C3309" s="2">
        <v>42734</v>
      </c>
      <c r="D3309" s="2">
        <v>42736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  <c r="V3309" s="3" t="str">
        <f>IF(M3309=People!$B$2, People!$A$2, IF(M3309=People!$B$3, People!$A$3, IF(M3309=People!$B$4, People!$A$4, IF(M3309=People!$B$5, People!$A$5, 0))))</f>
        <v>Kelly Williams</v>
      </c>
      <c r="W3309" s="3" t="str">
        <f>IFERROR(VLOOKUP(Orders!$B3309,Returns!$B:$C,2,0),"No")</f>
        <v>No</v>
      </c>
      <c r="X3309" s="3" t="str">
        <f>IFERROR((INDEX(Returns!$C$2:$C$801, MATCH(B3309, Returns!$B$2:$B$801, 0))), "No")</f>
        <v>No</v>
      </c>
    </row>
    <row r="3310" spans="1:24">
      <c r="A3310" s="1">
        <v>3309</v>
      </c>
      <c r="B3310" t="s">
        <v>7764</v>
      </c>
      <c r="C3310" s="2">
        <v>42734</v>
      </c>
      <c r="D3310" s="2">
        <v>42736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  <c r="V3310" s="3" t="str">
        <f>IF(M3310=People!$B$2, People!$A$2, IF(M3310=People!$B$3, People!$A$3, IF(M3310=People!$B$4, People!$A$4, IF(M3310=People!$B$5, People!$A$5, 0))))</f>
        <v>Kelly Williams</v>
      </c>
      <c r="W3310" s="3" t="str">
        <f>IFERROR(VLOOKUP(Orders!$B3310,Returns!$B:$C,2,0),"No")</f>
        <v>No</v>
      </c>
      <c r="X3310" s="3" t="str">
        <f>IFERROR((INDEX(Returns!$C$2:$C$801, MATCH(B3310, Returns!$B$2:$B$801, 0))), "No")</f>
        <v>No</v>
      </c>
    </row>
    <row r="3311" spans="1:24">
      <c r="A3311" s="1">
        <v>3310</v>
      </c>
      <c r="B3311" t="s">
        <v>7765</v>
      </c>
      <c r="C3311" s="2">
        <v>43044</v>
      </c>
      <c r="D3311" s="2">
        <v>43050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  <c r="V3311" s="3" t="str">
        <f>IF(M3311=People!$B$2, People!$A$2, IF(M3311=People!$B$3, People!$A$3, IF(M3311=People!$B$4, People!$A$4, IF(M3311=People!$B$5, People!$A$5, 0))))</f>
        <v>Chuck Magee</v>
      </c>
      <c r="W3311" s="3" t="str">
        <f>IFERROR(VLOOKUP(Orders!$B3311,Returns!$B:$C,2,0),"No")</f>
        <v>No</v>
      </c>
      <c r="X3311" s="3" t="str">
        <f>IFERROR((INDEX(Returns!$C$2:$C$801, MATCH(B3311, Returns!$B$2:$B$801, 0))), "No")</f>
        <v>No</v>
      </c>
    </row>
    <row r="3312" spans="1:24">
      <c r="A3312" s="1">
        <v>3311</v>
      </c>
      <c r="B3312" t="s">
        <v>7766</v>
      </c>
      <c r="C3312" s="2">
        <v>43360</v>
      </c>
      <c r="D3312" s="2">
        <v>43365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  <c r="V3312" s="3" t="str">
        <f>IF(M3312=People!$B$2, People!$A$2, IF(M3312=People!$B$3, People!$A$3, IF(M3312=People!$B$4, People!$A$4, IF(M3312=People!$B$5, People!$A$5, 0))))</f>
        <v>Chuck Magee</v>
      </c>
      <c r="W3312" s="3" t="str">
        <f>IFERROR(VLOOKUP(Orders!$B3312,Returns!$B:$C,2,0),"No")</f>
        <v>No</v>
      </c>
      <c r="X3312" s="3" t="str">
        <f>IFERROR((INDEX(Returns!$C$2:$C$801, MATCH(B3312, Returns!$B$2:$B$801, 0))), "No")</f>
        <v>No</v>
      </c>
    </row>
    <row r="3313" spans="1:24">
      <c r="A3313" s="1">
        <v>3312</v>
      </c>
      <c r="B3313" t="s">
        <v>7767</v>
      </c>
      <c r="C3313" s="2">
        <v>43179</v>
      </c>
      <c r="D3313" s="2">
        <v>43184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  <c r="V3313" s="3" t="str">
        <f>IF(M3313=People!$B$2, People!$A$2, IF(M3313=People!$B$3, People!$A$3, IF(M3313=People!$B$4, People!$A$4, IF(M3313=People!$B$5, People!$A$5, 0))))</f>
        <v>Cassandra Brandow</v>
      </c>
      <c r="W3313" s="3" t="str">
        <f>IFERROR(VLOOKUP(Orders!$B3313,Returns!$B:$C,2,0),"No")</f>
        <v>No</v>
      </c>
      <c r="X3313" s="3" t="str">
        <f>IFERROR((INDEX(Returns!$C$2:$C$801, MATCH(B3313, Returns!$B$2:$B$801, 0))), "No")</f>
        <v>No</v>
      </c>
    </row>
    <row r="3314" spans="1:24">
      <c r="A3314" s="1">
        <v>3313</v>
      </c>
      <c r="B3314" t="s">
        <v>7768</v>
      </c>
      <c r="C3314" s="2">
        <v>42640</v>
      </c>
      <c r="D3314" s="2">
        <v>42644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  <c r="V3314" s="3" t="str">
        <f>IF(M3314=People!$B$2, People!$A$2, IF(M3314=People!$B$3, People!$A$3, IF(M3314=People!$B$4, People!$A$4, IF(M3314=People!$B$5, People!$A$5, 0))))</f>
        <v>Anna Andreadi</v>
      </c>
      <c r="W3314" s="3" t="str">
        <f>IFERROR(VLOOKUP(Orders!$B3314,Returns!$B:$C,2,0),"No")</f>
        <v>No</v>
      </c>
      <c r="X3314" s="3" t="str">
        <f>IFERROR((INDEX(Returns!$C$2:$C$801, MATCH(B3314, Returns!$B$2:$B$801, 0))), "No")</f>
        <v>No</v>
      </c>
    </row>
    <row r="3315" spans="1:24">
      <c r="A3315" s="1">
        <v>3314</v>
      </c>
      <c r="B3315" t="s">
        <v>7768</v>
      </c>
      <c r="C3315" s="2">
        <v>42640</v>
      </c>
      <c r="D3315" s="2">
        <v>42644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  <c r="V3315" s="3" t="str">
        <f>IF(M3315=People!$B$2, People!$A$2, IF(M3315=People!$B$3, People!$A$3, IF(M3315=People!$B$4, People!$A$4, IF(M3315=People!$B$5, People!$A$5, 0))))</f>
        <v>Anna Andreadi</v>
      </c>
      <c r="W3315" s="3" t="str">
        <f>IFERROR(VLOOKUP(Orders!$B3315,Returns!$B:$C,2,0),"No")</f>
        <v>No</v>
      </c>
      <c r="X3315" s="3" t="str">
        <f>IFERROR((INDEX(Returns!$C$2:$C$801, MATCH(B3315, Returns!$B$2:$B$801, 0))), "No")</f>
        <v>No</v>
      </c>
    </row>
    <row r="3316" spans="1:24">
      <c r="A3316" s="1">
        <v>3315</v>
      </c>
      <c r="B3316" t="s">
        <v>7769</v>
      </c>
      <c r="C3316" s="2">
        <v>43823</v>
      </c>
      <c r="D3316" s="2">
        <v>43827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  <c r="V3316" s="3" t="str">
        <f>IF(M3316=People!$B$2, People!$A$2, IF(M3316=People!$B$3, People!$A$3, IF(M3316=People!$B$4, People!$A$4, IF(M3316=People!$B$5, People!$A$5, 0))))</f>
        <v>Chuck Magee</v>
      </c>
      <c r="W3316" s="3" t="str">
        <f>IFERROR(VLOOKUP(Orders!$B3316,Returns!$B:$C,2,0),"No")</f>
        <v>No</v>
      </c>
      <c r="X3316" s="3" t="str">
        <f>IFERROR((INDEX(Returns!$C$2:$C$801, MATCH(B3316, Returns!$B$2:$B$801, 0))), "No")</f>
        <v>No</v>
      </c>
    </row>
    <row r="3317" spans="1:24">
      <c r="A3317" s="1">
        <v>3316</v>
      </c>
      <c r="B3317" t="s">
        <v>7769</v>
      </c>
      <c r="C3317" s="2">
        <v>43823</v>
      </c>
      <c r="D3317" s="2">
        <v>43827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  <c r="V3317" s="3" t="str">
        <f>IF(M3317=People!$B$2, People!$A$2, IF(M3317=People!$B$3, People!$A$3, IF(M3317=People!$B$4, People!$A$4, IF(M3317=People!$B$5, People!$A$5, 0))))</f>
        <v>Chuck Magee</v>
      </c>
      <c r="W3317" s="3" t="str">
        <f>IFERROR(VLOOKUP(Orders!$B3317,Returns!$B:$C,2,0),"No")</f>
        <v>No</v>
      </c>
      <c r="X3317" s="3" t="str">
        <f>IFERROR((INDEX(Returns!$C$2:$C$801, MATCH(B3317, Returns!$B$2:$B$801, 0))), "No")</f>
        <v>No</v>
      </c>
    </row>
    <row r="3318" spans="1:24">
      <c r="A3318" s="1">
        <v>3317</v>
      </c>
      <c r="B3318" t="s">
        <v>7770</v>
      </c>
      <c r="C3318" s="2">
        <v>43779</v>
      </c>
      <c r="D3318" s="2">
        <v>43784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  <c r="V3318" s="3" t="str">
        <f>IF(M3318=People!$B$2, People!$A$2, IF(M3318=People!$B$3, People!$A$3, IF(M3318=People!$B$4, People!$A$4, IF(M3318=People!$B$5, People!$A$5, 0))))</f>
        <v>Kelly Williams</v>
      </c>
      <c r="W3318" s="3" t="str">
        <f>IFERROR(VLOOKUP(Orders!$B3318,Returns!$B:$C,2,0),"No")</f>
        <v>No</v>
      </c>
      <c r="X3318" s="3" t="str">
        <f>IFERROR((INDEX(Returns!$C$2:$C$801, MATCH(B3318, Returns!$B$2:$B$801, 0))), "No")</f>
        <v>No</v>
      </c>
    </row>
    <row r="3319" spans="1:24">
      <c r="A3319" s="1">
        <v>3318</v>
      </c>
      <c r="B3319" t="s">
        <v>7771</v>
      </c>
      <c r="C3319" s="2">
        <v>42989</v>
      </c>
      <c r="D3319" s="2">
        <v>42993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  <c r="V3319" s="3" t="str">
        <f>IF(M3319=People!$B$2, People!$A$2, IF(M3319=People!$B$3, People!$A$3, IF(M3319=People!$B$4, People!$A$4, IF(M3319=People!$B$5, People!$A$5, 0))))</f>
        <v>Anna Andreadi</v>
      </c>
      <c r="W3319" s="3" t="str">
        <f>IFERROR(VLOOKUP(Orders!$B3319,Returns!$B:$C,2,0),"No")</f>
        <v>No</v>
      </c>
      <c r="X3319" s="3" t="str">
        <f>IFERROR((INDEX(Returns!$C$2:$C$801, MATCH(B3319, Returns!$B$2:$B$801, 0))), "No")</f>
        <v>No</v>
      </c>
    </row>
    <row r="3320" spans="1:24">
      <c r="A3320" s="1">
        <v>3319</v>
      </c>
      <c r="B3320" t="s">
        <v>7771</v>
      </c>
      <c r="C3320" s="2">
        <v>42989</v>
      </c>
      <c r="D3320" s="2">
        <v>42993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  <c r="V3320" s="3" t="str">
        <f>IF(M3320=People!$B$2, People!$A$2, IF(M3320=People!$B$3, People!$A$3, IF(M3320=People!$B$4, People!$A$4, IF(M3320=People!$B$5, People!$A$5, 0))))</f>
        <v>Anna Andreadi</v>
      </c>
      <c r="W3320" s="3" t="str">
        <f>IFERROR(VLOOKUP(Orders!$B3320,Returns!$B:$C,2,0),"No")</f>
        <v>No</v>
      </c>
      <c r="X3320" s="3" t="str">
        <f>IFERROR((INDEX(Returns!$C$2:$C$801, MATCH(B3320, Returns!$B$2:$B$801, 0))), "No")</f>
        <v>No</v>
      </c>
    </row>
    <row r="3321" spans="1:24">
      <c r="A3321" s="1">
        <v>3320</v>
      </c>
      <c r="B3321" t="s">
        <v>7772</v>
      </c>
      <c r="C3321" s="2">
        <v>42724</v>
      </c>
      <c r="D3321" s="2">
        <v>42729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  <c r="V3321" s="3" t="str">
        <f>IF(M3321=People!$B$2, People!$A$2, IF(M3321=People!$B$3, People!$A$3, IF(M3321=People!$B$4, People!$A$4, IF(M3321=People!$B$5, People!$A$5, 0))))</f>
        <v>Cassandra Brandow</v>
      </c>
      <c r="W3321" s="3" t="str">
        <f>IFERROR(VLOOKUP(Orders!$B3321,Returns!$B:$C,2,0),"No")</f>
        <v>No</v>
      </c>
      <c r="X3321" s="3" t="str">
        <f>IFERROR((INDEX(Returns!$C$2:$C$801, MATCH(B3321, Returns!$B$2:$B$801, 0))), "No")</f>
        <v>No</v>
      </c>
    </row>
    <row r="3322" spans="1:24">
      <c r="A3322" s="1">
        <v>3321</v>
      </c>
      <c r="B3322" t="s">
        <v>7772</v>
      </c>
      <c r="C3322" s="2">
        <v>42724</v>
      </c>
      <c r="D3322" s="2">
        <v>42729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  <c r="V3322" s="3" t="str">
        <f>IF(M3322=People!$B$2, People!$A$2, IF(M3322=People!$B$3, People!$A$3, IF(M3322=People!$B$4, People!$A$4, IF(M3322=People!$B$5, People!$A$5, 0))))</f>
        <v>Cassandra Brandow</v>
      </c>
      <c r="W3322" s="3" t="str">
        <f>IFERROR(VLOOKUP(Orders!$B3322,Returns!$B:$C,2,0),"No")</f>
        <v>No</v>
      </c>
      <c r="X3322" s="3" t="str">
        <f>IFERROR((INDEX(Returns!$C$2:$C$801, MATCH(B3322, Returns!$B$2:$B$801, 0))), "No")</f>
        <v>No</v>
      </c>
    </row>
    <row r="3323" spans="1:24">
      <c r="A3323" s="1">
        <v>3322</v>
      </c>
      <c r="B3323" t="s">
        <v>7772</v>
      </c>
      <c r="C3323" s="2">
        <v>42724</v>
      </c>
      <c r="D3323" s="2">
        <v>42729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  <c r="V3323" s="3" t="str">
        <f>IF(M3323=People!$B$2, People!$A$2, IF(M3323=People!$B$3, People!$A$3, IF(M3323=People!$B$4, People!$A$4, IF(M3323=People!$B$5, People!$A$5, 0))))</f>
        <v>Cassandra Brandow</v>
      </c>
      <c r="W3323" s="3" t="str">
        <f>IFERROR(VLOOKUP(Orders!$B3323,Returns!$B:$C,2,0),"No")</f>
        <v>No</v>
      </c>
      <c r="X3323" s="3" t="str">
        <f>IFERROR((INDEX(Returns!$C$2:$C$801, MATCH(B3323, Returns!$B$2:$B$801, 0))), "No")</f>
        <v>No</v>
      </c>
    </row>
    <row r="3324" spans="1:24">
      <c r="A3324" s="1">
        <v>3323</v>
      </c>
      <c r="B3324" t="s">
        <v>7773</v>
      </c>
      <c r="C3324" s="2">
        <v>42939</v>
      </c>
      <c r="D3324" s="2">
        <v>42943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  <c r="V3324" s="3" t="str">
        <f>IF(M3324=People!$B$2, People!$A$2, IF(M3324=People!$B$3, People!$A$3, IF(M3324=People!$B$4, People!$A$4, IF(M3324=People!$B$5, People!$A$5, 0))))</f>
        <v>Chuck Magee</v>
      </c>
      <c r="W3324" s="3" t="str">
        <f>IFERROR(VLOOKUP(Orders!$B3324,Returns!$B:$C,2,0),"No")</f>
        <v>No</v>
      </c>
      <c r="X3324" s="3" t="str">
        <f>IFERROR((INDEX(Returns!$C$2:$C$801, MATCH(B3324, Returns!$B$2:$B$801, 0))), "No")</f>
        <v>No</v>
      </c>
    </row>
    <row r="3325" spans="1:24">
      <c r="A3325" s="1">
        <v>3324</v>
      </c>
      <c r="B3325" t="s">
        <v>7773</v>
      </c>
      <c r="C3325" s="2">
        <v>42939</v>
      </c>
      <c r="D3325" s="2">
        <v>42943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  <c r="V3325" s="3" t="str">
        <f>IF(M3325=People!$B$2, People!$A$2, IF(M3325=People!$B$3, People!$A$3, IF(M3325=People!$B$4, People!$A$4, IF(M3325=People!$B$5, People!$A$5, 0))))</f>
        <v>Chuck Magee</v>
      </c>
      <c r="W3325" s="3" t="str">
        <f>IFERROR(VLOOKUP(Orders!$B3325,Returns!$B:$C,2,0),"No")</f>
        <v>No</v>
      </c>
      <c r="X3325" s="3" t="str">
        <f>IFERROR((INDEX(Returns!$C$2:$C$801, MATCH(B3325, Returns!$B$2:$B$801, 0))), "No")</f>
        <v>No</v>
      </c>
    </row>
    <row r="3326" spans="1:24">
      <c r="A3326" s="1">
        <v>3325</v>
      </c>
      <c r="B3326" t="s">
        <v>7774</v>
      </c>
      <c r="C3326" s="2">
        <v>42685</v>
      </c>
      <c r="D3326" s="2">
        <v>42689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  <c r="V3326" s="3" t="str">
        <f>IF(M3326=People!$B$2, People!$A$2, IF(M3326=People!$B$3, People!$A$3, IF(M3326=People!$B$4, People!$A$4, IF(M3326=People!$B$5, People!$A$5, 0))))</f>
        <v>Kelly Williams</v>
      </c>
      <c r="W3326" s="3" t="str">
        <f>IFERROR(VLOOKUP(Orders!$B3326,Returns!$B:$C,2,0),"No")</f>
        <v>No</v>
      </c>
      <c r="X3326" s="3" t="str">
        <f>IFERROR((INDEX(Returns!$C$2:$C$801, MATCH(B3326, Returns!$B$2:$B$801, 0))), "No")</f>
        <v>No</v>
      </c>
    </row>
    <row r="3327" spans="1:24">
      <c r="A3327" s="1">
        <v>3326</v>
      </c>
      <c r="B3327" t="s">
        <v>7774</v>
      </c>
      <c r="C3327" s="2">
        <v>42685</v>
      </c>
      <c r="D3327" s="2">
        <v>42689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  <c r="V3327" s="3" t="str">
        <f>IF(M3327=People!$B$2, People!$A$2, IF(M3327=People!$B$3, People!$A$3, IF(M3327=People!$B$4, People!$A$4, IF(M3327=People!$B$5, People!$A$5, 0))))</f>
        <v>Kelly Williams</v>
      </c>
      <c r="W3327" s="3" t="str">
        <f>IFERROR(VLOOKUP(Orders!$B3327,Returns!$B:$C,2,0),"No")</f>
        <v>No</v>
      </c>
      <c r="X3327" s="3" t="str">
        <f>IFERROR((INDEX(Returns!$C$2:$C$801, MATCH(B3327, Returns!$B$2:$B$801, 0))), "No")</f>
        <v>No</v>
      </c>
    </row>
    <row r="3328" spans="1:24">
      <c r="A3328" s="1">
        <v>3327</v>
      </c>
      <c r="B3328" t="s">
        <v>7774</v>
      </c>
      <c r="C3328" s="2">
        <v>42685</v>
      </c>
      <c r="D3328" s="2">
        <v>42689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  <c r="V3328" s="3" t="str">
        <f>IF(M3328=People!$B$2, People!$A$2, IF(M3328=People!$B$3, People!$A$3, IF(M3328=People!$B$4, People!$A$4, IF(M3328=People!$B$5, People!$A$5, 0))))</f>
        <v>Kelly Williams</v>
      </c>
      <c r="W3328" s="3" t="str">
        <f>IFERROR(VLOOKUP(Orders!$B3328,Returns!$B:$C,2,0),"No")</f>
        <v>No</v>
      </c>
      <c r="X3328" s="3" t="str">
        <f>IFERROR((INDEX(Returns!$C$2:$C$801, MATCH(B3328, Returns!$B$2:$B$801, 0))), "No")</f>
        <v>No</v>
      </c>
    </row>
    <row r="3329" spans="1:24">
      <c r="A3329" s="1">
        <v>3328</v>
      </c>
      <c r="B3329" t="s">
        <v>7774</v>
      </c>
      <c r="C3329" s="2">
        <v>42685</v>
      </c>
      <c r="D3329" s="2">
        <v>42689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  <c r="V3329" s="3" t="str">
        <f>IF(M3329=People!$B$2, People!$A$2, IF(M3329=People!$B$3, People!$A$3, IF(M3329=People!$B$4, People!$A$4, IF(M3329=People!$B$5, People!$A$5, 0))))</f>
        <v>Kelly Williams</v>
      </c>
      <c r="W3329" s="3" t="str">
        <f>IFERROR(VLOOKUP(Orders!$B3329,Returns!$B:$C,2,0),"No")</f>
        <v>No</v>
      </c>
      <c r="X3329" s="3" t="str">
        <f>IFERROR((INDEX(Returns!$C$2:$C$801, MATCH(B3329, Returns!$B$2:$B$801, 0))), "No")</f>
        <v>No</v>
      </c>
    </row>
    <row r="3330" spans="1:24">
      <c r="A3330" s="1">
        <v>3329</v>
      </c>
      <c r="B3330" t="s">
        <v>7774</v>
      </c>
      <c r="C3330" s="2">
        <v>42685</v>
      </c>
      <c r="D3330" s="2">
        <v>42689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3" t="str">
        <f>IF(M3330=People!$B$2, People!$A$2, IF(M3330=People!$B$3, People!$A$3, IF(M3330=People!$B$4, People!$A$4, IF(M3330=People!$B$5, People!$A$5, 0))))</f>
        <v>Kelly Williams</v>
      </c>
      <c r="W3330" s="3" t="str">
        <f>IFERROR(VLOOKUP(Orders!$B3330,Returns!$B:$C,2,0),"No")</f>
        <v>No</v>
      </c>
      <c r="X3330" s="3" t="str">
        <f>IFERROR((INDEX(Returns!$C$2:$C$801, MATCH(B3330, Returns!$B$2:$B$801, 0))), "No")</f>
        <v>No</v>
      </c>
    </row>
    <row r="3331" spans="1:24">
      <c r="A3331" s="1">
        <v>3330</v>
      </c>
      <c r="B3331" t="s">
        <v>7774</v>
      </c>
      <c r="C3331" s="2">
        <v>42685</v>
      </c>
      <c r="D3331" s="2">
        <v>42689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  <c r="V3331" s="3" t="str">
        <f>IF(M3331=People!$B$2, People!$A$2, IF(M3331=People!$B$3, People!$A$3, IF(M3331=People!$B$4, People!$A$4, IF(M3331=People!$B$5, People!$A$5, 0))))</f>
        <v>Kelly Williams</v>
      </c>
      <c r="W3331" s="3" t="str">
        <f>IFERROR(VLOOKUP(Orders!$B3331,Returns!$B:$C,2,0),"No")</f>
        <v>No</v>
      </c>
      <c r="X3331" s="3" t="str">
        <f>IFERROR((INDEX(Returns!$C$2:$C$801, MATCH(B3331, Returns!$B$2:$B$801, 0))), "No")</f>
        <v>No</v>
      </c>
    </row>
    <row r="3332" spans="1:24">
      <c r="A3332" s="1">
        <v>3331</v>
      </c>
      <c r="B3332" t="s">
        <v>7774</v>
      </c>
      <c r="C3332" s="2">
        <v>42685</v>
      </c>
      <c r="D3332" s="2">
        <v>42689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  <c r="V3332" s="3" t="str">
        <f>IF(M3332=People!$B$2, People!$A$2, IF(M3332=People!$B$3, People!$A$3, IF(M3332=People!$B$4, People!$A$4, IF(M3332=People!$B$5, People!$A$5, 0))))</f>
        <v>Kelly Williams</v>
      </c>
      <c r="W3332" s="3" t="str">
        <f>IFERROR(VLOOKUP(Orders!$B3332,Returns!$B:$C,2,0),"No")</f>
        <v>No</v>
      </c>
      <c r="X3332" s="3" t="str">
        <f>IFERROR((INDEX(Returns!$C$2:$C$801, MATCH(B3332, Returns!$B$2:$B$801, 0))), "No")</f>
        <v>No</v>
      </c>
    </row>
    <row r="3333" spans="1:24">
      <c r="A3333" s="1">
        <v>3332</v>
      </c>
      <c r="B3333" t="s">
        <v>7775</v>
      </c>
      <c r="C3333" s="2">
        <v>43813</v>
      </c>
      <c r="D3333" s="2">
        <v>43819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  <c r="V3333" s="3" t="str">
        <f>IF(M3333=People!$B$2, People!$A$2, IF(M3333=People!$B$3, People!$A$3, IF(M3333=People!$B$4, People!$A$4, IF(M3333=People!$B$5, People!$A$5, 0))))</f>
        <v>Kelly Williams</v>
      </c>
      <c r="W3333" s="3" t="str">
        <f>IFERROR(VLOOKUP(Orders!$B3333,Returns!$B:$C,2,0),"No")</f>
        <v>No</v>
      </c>
      <c r="X3333" s="3" t="str">
        <f>IFERROR((INDEX(Returns!$C$2:$C$801, MATCH(B3333, Returns!$B$2:$B$801, 0))), "No")</f>
        <v>No</v>
      </c>
    </row>
    <row r="3334" spans="1:24">
      <c r="A3334" s="1">
        <v>3333</v>
      </c>
      <c r="B3334" t="s">
        <v>7775</v>
      </c>
      <c r="C3334" s="2">
        <v>43813</v>
      </c>
      <c r="D3334" s="2">
        <v>43819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  <c r="V3334" s="3" t="str">
        <f>IF(M3334=People!$B$2, People!$A$2, IF(M3334=People!$B$3, People!$A$3, IF(M3334=People!$B$4, People!$A$4, IF(M3334=People!$B$5, People!$A$5, 0))))</f>
        <v>Kelly Williams</v>
      </c>
      <c r="W3334" s="3" t="str">
        <f>IFERROR(VLOOKUP(Orders!$B3334,Returns!$B:$C,2,0),"No")</f>
        <v>No</v>
      </c>
      <c r="X3334" s="3" t="str">
        <f>IFERROR((INDEX(Returns!$C$2:$C$801, MATCH(B3334, Returns!$B$2:$B$801, 0))), "No")</f>
        <v>No</v>
      </c>
    </row>
    <row r="3335" spans="1:24">
      <c r="A3335" s="1">
        <v>3334</v>
      </c>
      <c r="B3335" t="s">
        <v>7775</v>
      </c>
      <c r="C3335" s="2">
        <v>43813</v>
      </c>
      <c r="D3335" s="2">
        <v>43819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  <c r="V3335" s="3" t="str">
        <f>IF(M3335=People!$B$2, People!$A$2, IF(M3335=People!$B$3, People!$A$3, IF(M3335=People!$B$4, People!$A$4, IF(M3335=People!$B$5, People!$A$5, 0))))</f>
        <v>Kelly Williams</v>
      </c>
      <c r="W3335" s="3" t="str">
        <f>IFERROR(VLOOKUP(Orders!$B3335,Returns!$B:$C,2,0),"No")</f>
        <v>No</v>
      </c>
      <c r="X3335" s="3" t="str">
        <f>IFERROR((INDEX(Returns!$C$2:$C$801, MATCH(B3335, Returns!$B$2:$B$801, 0))), "No")</f>
        <v>No</v>
      </c>
    </row>
    <row r="3336" spans="1:24">
      <c r="A3336" s="1">
        <v>3335</v>
      </c>
      <c r="B3336" t="s">
        <v>6221</v>
      </c>
      <c r="C3336" s="2">
        <v>43698</v>
      </c>
      <c r="D3336" s="2">
        <v>43699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  <c r="V3336" s="3" t="str">
        <f>IF(M3336=People!$B$2, People!$A$2, IF(M3336=People!$B$3, People!$A$3, IF(M3336=People!$B$4, People!$A$4, IF(M3336=People!$B$5, People!$A$5, 0))))</f>
        <v>Anna Andreadi</v>
      </c>
      <c r="W3336" s="3" t="str">
        <f>IFERROR(VLOOKUP(Orders!$B3336,Returns!$B:$C,2,0),"No")</f>
        <v>Yes</v>
      </c>
      <c r="X3336" s="3" t="str">
        <f>IFERROR((INDEX(Returns!$C$2:$C$801, MATCH(B3336, Returns!$B$2:$B$801, 0))), "No")</f>
        <v>Yes</v>
      </c>
    </row>
    <row r="3337" spans="1:24">
      <c r="A3337" s="1">
        <v>3336</v>
      </c>
      <c r="B3337" t="s">
        <v>6221</v>
      </c>
      <c r="C3337" s="2">
        <v>43698</v>
      </c>
      <c r="D3337" s="2">
        <v>43699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  <c r="V3337" s="3" t="str">
        <f>IF(M3337=People!$B$2, People!$A$2, IF(M3337=People!$B$3, People!$A$3, IF(M3337=People!$B$4, People!$A$4, IF(M3337=People!$B$5, People!$A$5, 0))))</f>
        <v>Anna Andreadi</v>
      </c>
      <c r="W3337" s="3" t="str">
        <f>IFERROR(VLOOKUP(Orders!$B3337,Returns!$B:$C,2,0),"No")</f>
        <v>Yes</v>
      </c>
      <c r="X3337" s="3" t="str">
        <f>IFERROR((INDEX(Returns!$C$2:$C$801, MATCH(B3337, Returns!$B$2:$B$801, 0))), "No")</f>
        <v>Yes</v>
      </c>
    </row>
    <row r="3338" spans="1:24">
      <c r="A3338" s="1">
        <v>3337</v>
      </c>
      <c r="B3338" t="s">
        <v>6221</v>
      </c>
      <c r="C3338" s="2">
        <v>43698</v>
      </c>
      <c r="D3338" s="2">
        <v>43699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  <c r="V3338" s="3" t="str">
        <f>IF(M3338=People!$B$2, People!$A$2, IF(M3338=People!$B$3, People!$A$3, IF(M3338=People!$B$4, People!$A$4, IF(M3338=People!$B$5, People!$A$5, 0))))</f>
        <v>Anna Andreadi</v>
      </c>
      <c r="W3338" s="3" t="str">
        <f>IFERROR(VLOOKUP(Orders!$B3338,Returns!$B:$C,2,0),"No")</f>
        <v>Yes</v>
      </c>
      <c r="X3338" s="3" t="str">
        <f>IFERROR((INDEX(Returns!$C$2:$C$801, MATCH(B3338, Returns!$B$2:$B$801, 0))), "No")</f>
        <v>Yes</v>
      </c>
    </row>
    <row r="3339" spans="1:24">
      <c r="A3339" s="1">
        <v>3338</v>
      </c>
      <c r="B3339" t="s">
        <v>6221</v>
      </c>
      <c r="C3339" s="2">
        <v>43698</v>
      </c>
      <c r="D3339" s="2">
        <v>43699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  <c r="V3339" s="3" t="str">
        <f>IF(M3339=People!$B$2, People!$A$2, IF(M3339=People!$B$3, People!$A$3, IF(M3339=People!$B$4, People!$A$4, IF(M3339=People!$B$5, People!$A$5, 0))))</f>
        <v>Anna Andreadi</v>
      </c>
      <c r="W3339" s="3" t="str">
        <f>IFERROR(VLOOKUP(Orders!$B3339,Returns!$B:$C,2,0),"No")</f>
        <v>Yes</v>
      </c>
      <c r="X3339" s="3" t="str">
        <f>IFERROR((INDEX(Returns!$C$2:$C$801, MATCH(B3339, Returns!$B$2:$B$801, 0))), "No")</f>
        <v>Yes</v>
      </c>
    </row>
    <row r="3340" spans="1:24">
      <c r="A3340" s="1">
        <v>3339</v>
      </c>
      <c r="B3340" t="s">
        <v>6221</v>
      </c>
      <c r="C3340" s="2">
        <v>43698</v>
      </c>
      <c r="D3340" s="2">
        <v>43699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  <c r="V3340" s="3" t="str">
        <f>IF(M3340=People!$B$2, People!$A$2, IF(M3340=People!$B$3, People!$A$3, IF(M3340=People!$B$4, People!$A$4, IF(M3340=People!$B$5, People!$A$5, 0))))</f>
        <v>Anna Andreadi</v>
      </c>
      <c r="W3340" s="3" t="str">
        <f>IFERROR(VLOOKUP(Orders!$B3340,Returns!$B:$C,2,0),"No")</f>
        <v>Yes</v>
      </c>
      <c r="X3340" s="3" t="str">
        <f>IFERROR((INDEX(Returns!$C$2:$C$801, MATCH(B3340, Returns!$B$2:$B$801, 0))), "No")</f>
        <v>Yes</v>
      </c>
    </row>
    <row r="3341" spans="1:24">
      <c r="A3341" s="1">
        <v>3340</v>
      </c>
      <c r="B3341" t="s">
        <v>6221</v>
      </c>
      <c r="C3341" s="2">
        <v>43698</v>
      </c>
      <c r="D3341" s="2">
        <v>43699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  <c r="V3341" s="3" t="str">
        <f>IF(M3341=People!$B$2, People!$A$2, IF(M3341=People!$B$3, People!$A$3, IF(M3341=People!$B$4, People!$A$4, IF(M3341=People!$B$5, People!$A$5, 0))))</f>
        <v>Anna Andreadi</v>
      </c>
      <c r="W3341" s="3" t="str">
        <f>IFERROR(VLOOKUP(Orders!$B3341,Returns!$B:$C,2,0),"No")</f>
        <v>Yes</v>
      </c>
      <c r="X3341" s="3" t="str">
        <f>IFERROR((INDEX(Returns!$C$2:$C$801, MATCH(B3341, Returns!$B$2:$B$801, 0))), "No")</f>
        <v>Yes</v>
      </c>
    </row>
    <row r="3342" spans="1:24">
      <c r="A3342" s="1">
        <v>3341</v>
      </c>
      <c r="B3342" t="s">
        <v>6221</v>
      </c>
      <c r="C3342" s="2">
        <v>43698</v>
      </c>
      <c r="D3342" s="2">
        <v>43699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  <c r="V3342" s="3" t="str">
        <f>IF(M3342=People!$B$2, People!$A$2, IF(M3342=People!$B$3, People!$A$3, IF(M3342=People!$B$4, People!$A$4, IF(M3342=People!$B$5, People!$A$5, 0))))</f>
        <v>Anna Andreadi</v>
      </c>
      <c r="W3342" s="3" t="str">
        <f>IFERROR(VLOOKUP(Orders!$B3342,Returns!$B:$C,2,0),"No")</f>
        <v>Yes</v>
      </c>
      <c r="X3342" s="3" t="str">
        <f>IFERROR((INDEX(Returns!$C$2:$C$801, MATCH(B3342, Returns!$B$2:$B$801, 0))), "No")</f>
        <v>Yes</v>
      </c>
    </row>
    <row r="3343" spans="1:24">
      <c r="A3343" s="1">
        <v>3342</v>
      </c>
      <c r="B3343" t="s">
        <v>6075</v>
      </c>
      <c r="C3343" s="2">
        <v>43339</v>
      </c>
      <c r="D3343" s="2">
        <v>43344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  <c r="V3343" s="3" t="str">
        <f>IF(M3343=People!$B$2, People!$A$2, IF(M3343=People!$B$3, People!$A$3, IF(M3343=People!$B$4, People!$A$4, IF(M3343=People!$B$5, People!$A$5, 0))))</f>
        <v>Chuck Magee</v>
      </c>
      <c r="W3343" s="3" t="str">
        <f>IFERROR(VLOOKUP(Orders!$B3343,Returns!$B:$C,2,0),"No")</f>
        <v>Yes</v>
      </c>
      <c r="X3343" s="3" t="str">
        <f>IFERROR((INDEX(Returns!$C$2:$C$801, MATCH(B3343, Returns!$B$2:$B$801, 0))), "No")</f>
        <v>Yes</v>
      </c>
    </row>
    <row r="3344" spans="1:24">
      <c r="A3344" s="1">
        <v>3343</v>
      </c>
      <c r="B3344" t="s">
        <v>6075</v>
      </c>
      <c r="C3344" s="2">
        <v>43339</v>
      </c>
      <c r="D3344" s="2">
        <v>43344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  <c r="V3344" s="3" t="str">
        <f>IF(M3344=People!$B$2, People!$A$2, IF(M3344=People!$B$3, People!$A$3, IF(M3344=People!$B$4, People!$A$4, IF(M3344=People!$B$5, People!$A$5, 0))))</f>
        <v>Chuck Magee</v>
      </c>
      <c r="W3344" s="3" t="str">
        <f>IFERROR(VLOOKUP(Orders!$B3344,Returns!$B:$C,2,0),"No")</f>
        <v>Yes</v>
      </c>
      <c r="X3344" s="3" t="str">
        <f>IFERROR((INDEX(Returns!$C$2:$C$801, MATCH(B3344, Returns!$B$2:$B$801, 0))), "No")</f>
        <v>Yes</v>
      </c>
    </row>
    <row r="3345" spans="1:24">
      <c r="A3345" s="1">
        <v>3344</v>
      </c>
      <c r="B3345" t="s">
        <v>6075</v>
      </c>
      <c r="C3345" s="2">
        <v>43339</v>
      </c>
      <c r="D3345" s="2">
        <v>43344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  <c r="V3345" s="3" t="str">
        <f>IF(M3345=People!$B$2, People!$A$2, IF(M3345=People!$B$3, People!$A$3, IF(M3345=People!$B$4, People!$A$4, IF(M3345=People!$B$5, People!$A$5, 0))))</f>
        <v>Chuck Magee</v>
      </c>
      <c r="W3345" s="3" t="str">
        <f>IFERROR(VLOOKUP(Orders!$B3345,Returns!$B:$C,2,0),"No")</f>
        <v>Yes</v>
      </c>
      <c r="X3345" s="3" t="str">
        <f>IFERROR((INDEX(Returns!$C$2:$C$801, MATCH(B3345, Returns!$B$2:$B$801, 0))), "No")</f>
        <v>Yes</v>
      </c>
    </row>
    <row r="3346" spans="1:24">
      <c r="A3346" s="1">
        <v>3345</v>
      </c>
      <c r="B3346" t="s">
        <v>6075</v>
      </c>
      <c r="C3346" s="2">
        <v>43339</v>
      </c>
      <c r="D3346" s="2">
        <v>43344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3" t="str">
        <f>IF(M3346=People!$B$2, People!$A$2, IF(M3346=People!$B$3, People!$A$3, IF(M3346=People!$B$4, People!$A$4, IF(M3346=People!$B$5, People!$A$5, 0))))</f>
        <v>Chuck Magee</v>
      </c>
      <c r="W3346" s="3" t="str">
        <f>IFERROR(VLOOKUP(Orders!$B3346,Returns!$B:$C,2,0),"No")</f>
        <v>Yes</v>
      </c>
      <c r="X3346" s="3" t="str">
        <f>IFERROR((INDEX(Returns!$C$2:$C$801, MATCH(B3346, Returns!$B$2:$B$801, 0))), "No")</f>
        <v>Yes</v>
      </c>
    </row>
    <row r="3347" spans="1:24">
      <c r="A3347" s="1">
        <v>3346</v>
      </c>
      <c r="B3347" t="s">
        <v>6075</v>
      </c>
      <c r="C3347" s="2">
        <v>43339</v>
      </c>
      <c r="D3347" s="2">
        <v>43344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  <c r="V3347" s="3" t="str">
        <f>IF(M3347=People!$B$2, People!$A$2, IF(M3347=People!$B$3, People!$A$3, IF(M3347=People!$B$4, People!$A$4, IF(M3347=People!$B$5, People!$A$5, 0))))</f>
        <v>Chuck Magee</v>
      </c>
      <c r="W3347" s="3" t="str">
        <f>IFERROR(VLOOKUP(Orders!$B3347,Returns!$B:$C,2,0),"No")</f>
        <v>Yes</v>
      </c>
      <c r="X3347" s="3" t="str">
        <f>IFERROR((INDEX(Returns!$C$2:$C$801, MATCH(B3347, Returns!$B$2:$B$801, 0))), "No")</f>
        <v>Yes</v>
      </c>
    </row>
    <row r="3348" spans="1:24">
      <c r="A3348" s="1">
        <v>3347</v>
      </c>
      <c r="B3348" t="s">
        <v>6075</v>
      </c>
      <c r="C3348" s="2">
        <v>43339</v>
      </c>
      <c r="D3348" s="2">
        <v>43344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  <c r="V3348" s="3" t="str">
        <f>IF(M3348=People!$B$2, People!$A$2, IF(M3348=People!$B$3, People!$A$3, IF(M3348=People!$B$4, People!$A$4, IF(M3348=People!$B$5, People!$A$5, 0))))</f>
        <v>Chuck Magee</v>
      </c>
      <c r="W3348" s="3" t="str">
        <f>IFERROR(VLOOKUP(Orders!$B3348,Returns!$B:$C,2,0),"No")</f>
        <v>Yes</v>
      </c>
      <c r="X3348" s="3" t="str">
        <f>IFERROR((INDEX(Returns!$C$2:$C$801, MATCH(B3348, Returns!$B$2:$B$801, 0))), "No")</f>
        <v>Yes</v>
      </c>
    </row>
    <row r="3349" spans="1:24">
      <c r="A3349" s="1">
        <v>3348</v>
      </c>
      <c r="B3349" t="s">
        <v>7776</v>
      </c>
      <c r="C3349" s="2">
        <v>42960</v>
      </c>
      <c r="D3349" s="2">
        <v>42967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  <c r="V3349" s="3" t="str">
        <f>IF(M3349=People!$B$2, People!$A$2, IF(M3349=People!$B$3, People!$A$3, IF(M3349=People!$B$4, People!$A$4, IF(M3349=People!$B$5, People!$A$5, 0))))</f>
        <v>Anna Andreadi</v>
      </c>
      <c r="W3349" s="3" t="str">
        <f>IFERROR(VLOOKUP(Orders!$B3349,Returns!$B:$C,2,0),"No")</f>
        <v>No</v>
      </c>
      <c r="X3349" s="3" t="str">
        <f>IFERROR((INDEX(Returns!$C$2:$C$801, MATCH(B3349, Returns!$B$2:$B$801, 0))), "No")</f>
        <v>No</v>
      </c>
    </row>
    <row r="3350" spans="1:24">
      <c r="A3350" s="1">
        <v>3349</v>
      </c>
      <c r="B3350" t="s">
        <v>7777</v>
      </c>
      <c r="C3350" s="2">
        <v>43774</v>
      </c>
      <c r="D3350" s="2">
        <v>43776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  <c r="V3350" s="3" t="str">
        <f>IF(M3350=People!$B$2, People!$A$2, IF(M3350=People!$B$3, People!$A$3, IF(M3350=People!$B$4, People!$A$4, IF(M3350=People!$B$5, People!$A$5, 0))))</f>
        <v>Kelly Williams</v>
      </c>
      <c r="W3350" s="3" t="str">
        <f>IFERROR(VLOOKUP(Orders!$B3350,Returns!$B:$C,2,0),"No")</f>
        <v>No</v>
      </c>
      <c r="X3350" s="3" t="str">
        <f>IFERROR((INDEX(Returns!$C$2:$C$801, MATCH(B3350, Returns!$B$2:$B$801, 0))), "No")</f>
        <v>No</v>
      </c>
    </row>
    <row r="3351" spans="1:24">
      <c r="A3351" s="1">
        <v>3350</v>
      </c>
      <c r="B3351" t="s">
        <v>7778</v>
      </c>
      <c r="C3351" s="2">
        <v>43329</v>
      </c>
      <c r="D3351" s="2">
        <v>43333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  <c r="V3351" s="3" t="str">
        <f>IF(M3351=People!$B$2, People!$A$2, IF(M3351=People!$B$3, People!$A$3, IF(M3351=People!$B$4, People!$A$4, IF(M3351=People!$B$5, People!$A$5, 0))))</f>
        <v>Anna Andreadi</v>
      </c>
      <c r="W3351" s="3" t="str">
        <f>IFERROR(VLOOKUP(Orders!$B3351,Returns!$B:$C,2,0),"No")</f>
        <v>No</v>
      </c>
      <c r="X3351" s="3" t="str">
        <f>IFERROR((INDEX(Returns!$C$2:$C$801, MATCH(B3351, Returns!$B$2:$B$801, 0))), "No")</f>
        <v>No</v>
      </c>
    </row>
    <row r="3352" spans="1:24">
      <c r="A3352" s="1">
        <v>3351</v>
      </c>
      <c r="B3352" t="s">
        <v>7779</v>
      </c>
      <c r="C3352" s="2">
        <v>43460</v>
      </c>
      <c r="D3352" s="2">
        <v>43465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  <c r="V3352" s="3" t="str">
        <f>IF(M3352=People!$B$2, People!$A$2, IF(M3352=People!$B$3, People!$A$3, IF(M3352=People!$B$4, People!$A$4, IF(M3352=People!$B$5, People!$A$5, 0))))</f>
        <v>Chuck Magee</v>
      </c>
      <c r="W3352" s="3" t="str">
        <f>IFERROR(VLOOKUP(Orders!$B3352,Returns!$B:$C,2,0),"No")</f>
        <v>No</v>
      </c>
      <c r="X3352" s="3" t="str">
        <f>IFERROR((INDEX(Returns!$C$2:$C$801, MATCH(B3352, Returns!$B$2:$B$801, 0))), "No")</f>
        <v>No</v>
      </c>
    </row>
    <row r="3353" spans="1:24">
      <c r="A3353" s="1">
        <v>3352</v>
      </c>
      <c r="B3353" t="s">
        <v>7780</v>
      </c>
      <c r="C3353" s="2">
        <v>42636</v>
      </c>
      <c r="D3353" s="2">
        <v>42641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  <c r="V3353" s="3" t="str">
        <f>IF(M3353=People!$B$2, People!$A$2, IF(M3353=People!$B$3, People!$A$3, IF(M3353=People!$B$4, People!$A$4, IF(M3353=People!$B$5, People!$A$5, 0))))</f>
        <v>Anna Andreadi</v>
      </c>
      <c r="W3353" s="3" t="str">
        <f>IFERROR(VLOOKUP(Orders!$B3353,Returns!$B:$C,2,0),"No")</f>
        <v>No</v>
      </c>
      <c r="X3353" s="3" t="str">
        <f>IFERROR((INDEX(Returns!$C$2:$C$801, MATCH(B3353, Returns!$B$2:$B$801, 0))), "No")</f>
        <v>No</v>
      </c>
    </row>
    <row r="3354" spans="1:24">
      <c r="A3354" s="1">
        <v>3353</v>
      </c>
      <c r="B3354" t="s">
        <v>7780</v>
      </c>
      <c r="C3354" s="2">
        <v>42636</v>
      </c>
      <c r="D3354" s="2">
        <v>42641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  <c r="V3354" s="3" t="str">
        <f>IF(M3354=People!$B$2, People!$A$2, IF(M3354=People!$B$3, People!$A$3, IF(M3354=People!$B$4, People!$A$4, IF(M3354=People!$B$5, People!$A$5, 0))))</f>
        <v>Anna Andreadi</v>
      </c>
      <c r="W3354" s="3" t="str">
        <f>IFERROR(VLOOKUP(Orders!$B3354,Returns!$B:$C,2,0),"No")</f>
        <v>No</v>
      </c>
      <c r="X3354" s="3" t="str">
        <f>IFERROR((INDEX(Returns!$C$2:$C$801, MATCH(B3354, Returns!$B$2:$B$801, 0))), "No")</f>
        <v>No</v>
      </c>
    </row>
    <row r="3355" spans="1:24">
      <c r="A3355" s="1">
        <v>3354</v>
      </c>
      <c r="B3355" t="s">
        <v>7781</v>
      </c>
      <c r="C3355" s="2">
        <v>42570</v>
      </c>
      <c r="D3355" s="2">
        <v>42575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  <c r="V3355" s="3" t="str">
        <f>IF(M3355=People!$B$2, People!$A$2, IF(M3355=People!$B$3, People!$A$3, IF(M3355=People!$B$4, People!$A$4, IF(M3355=People!$B$5, People!$A$5, 0))))</f>
        <v>Chuck Magee</v>
      </c>
      <c r="W3355" s="3" t="str">
        <f>IFERROR(VLOOKUP(Orders!$B3355,Returns!$B:$C,2,0),"No")</f>
        <v>No</v>
      </c>
      <c r="X3355" s="3" t="str">
        <f>IFERROR((INDEX(Returns!$C$2:$C$801, MATCH(B3355, Returns!$B$2:$B$801, 0))), "No")</f>
        <v>No</v>
      </c>
    </row>
    <row r="3356" spans="1:24">
      <c r="A3356" s="1">
        <v>3355</v>
      </c>
      <c r="B3356" t="s">
        <v>7781</v>
      </c>
      <c r="C3356" s="2">
        <v>42570</v>
      </c>
      <c r="D3356" s="2">
        <v>42575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  <c r="V3356" s="3" t="str">
        <f>IF(M3356=People!$B$2, People!$A$2, IF(M3356=People!$B$3, People!$A$3, IF(M3356=People!$B$4, People!$A$4, IF(M3356=People!$B$5, People!$A$5, 0))))</f>
        <v>Chuck Magee</v>
      </c>
      <c r="W3356" s="3" t="str">
        <f>IFERROR(VLOOKUP(Orders!$B3356,Returns!$B:$C,2,0),"No")</f>
        <v>No</v>
      </c>
      <c r="X3356" s="3" t="str">
        <f>IFERROR((INDEX(Returns!$C$2:$C$801, MATCH(B3356, Returns!$B$2:$B$801, 0))), "No")</f>
        <v>No</v>
      </c>
    </row>
    <row r="3357" spans="1:24">
      <c r="A3357" s="1">
        <v>3356</v>
      </c>
      <c r="B3357" t="s">
        <v>7781</v>
      </c>
      <c r="C3357" s="2">
        <v>42570</v>
      </c>
      <c r="D3357" s="2">
        <v>42575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  <c r="V3357" s="3" t="str">
        <f>IF(M3357=People!$B$2, People!$A$2, IF(M3357=People!$B$3, People!$A$3, IF(M3357=People!$B$4, People!$A$4, IF(M3357=People!$B$5, People!$A$5, 0))))</f>
        <v>Chuck Magee</v>
      </c>
      <c r="W3357" s="3" t="str">
        <f>IFERROR(VLOOKUP(Orders!$B3357,Returns!$B:$C,2,0),"No")</f>
        <v>No</v>
      </c>
      <c r="X3357" s="3" t="str">
        <f>IFERROR((INDEX(Returns!$C$2:$C$801, MATCH(B3357, Returns!$B$2:$B$801, 0))), "No")</f>
        <v>No</v>
      </c>
    </row>
    <row r="3358" spans="1:24">
      <c r="A3358" s="1">
        <v>3357</v>
      </c>
      <c r="B3358" t="s">
        <v>7781</v>
      </c>
      <c r="C3358" s="2">
        <v>42570</v>
      </c>
      <c r="D3358" s="2">
        <v>42575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  <c r="V3358" s="3" t="str">
        <f>IF(M3358=People!$B$2, People!$A$2, IF(M3358=People!$B$3, People!$A$3, IF(M3358=People!$B$4, People!$A$4, IF(M3358=People!$B$5, People!$A$5, 0))))</f>
        <v>Chuck Magee</v>
      </c>
      <c r="W3358" s="3" t="str">
        <f>IFERROR(VLOOKUP(Orders!$B3358,Returns!$B:$C,2,0),"No")</f>
        <v>No</v>
      </c>
      <c r="X3358" s="3" t="str">
        <f>IFERROR((INDEX(Returns!$C$2:$C$801, MATCH(B3358, Returns!$B$2:$B$801, 0))), "No")</f>
        <v>No</v>
      </c>
    </row>
    <row r="3359" spans="1:24">
      <c r="A3359" s="1">
        <v>3358</v>
      </c>
      <c r="B3359" t="s">
        <v>7782</v>
      </c>
      <c r="C3359" s="2">
        <v>43715</v>
      </c>
      <c r="D3359" s="2">
        <v>43721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  <c r="V3359" s="3" t="str">
        <f>IF(M3359=People!$B$2, People!$A$2, IF(M3359=People!$B$3, People!$A$3, IF(M3359=People!$B$4, People!$A$4, IF(M3359=People!$B$5, People!$A$5, 0))))</f>
        <v>Kelly Williams</v>
      </c>
      <c r="W3359" s="3" t="str">
        <f>IFERROR(VLOOKUP(Orders!$B3359,Returns!$B:$C,2,0),"No")</f>
        <v>No</v>
      </c>
      <c r="X3359" s="3" t="str">
        <f>IFERROR((INDEX(Returns!$C$2:$C$801, MATCH(B3359, Returns!$B$2:$B$801, 0))), "No")</f>
        <v>No</v>
      </c>
    </row>
    <row r="3360" spans="1:24">
      <c r="A3360" s="1">
        <v>3359</v>
      </c>
      <c r="B3360" t="s">
        <v>7783</v>
      </c>
      <c r="C3360" s="2">
        <v>43226</v>
      </c>
      <c r="D3360" s="2">
        <v>43230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  <c r="V3360" s="3" t="str">
        <f>IF(M3360=People!$B$2, People!$A$2, IF(M3360=People!$B$3, People!$A$3, IF(M3360=People!$B$4, People!$A$4, IF(M3360=People!$B$5, People!$A$5, 0))))</f>
        <v>Kelly Williams</v>
      </c>
      <c r="W3360" s="3" t="str">
        <f>IFERROR(VLOOKUP(Orders!$B3360,Returns!$B:$C,2,0),"No")</f>
        <v>No</v>
      </c>
      <c r="X3360" s="3" t="str">
        <f>IFERROR((INDEX(Returns!$C$2:$C$801, MATCH(B3360, Returns!$B$2:$B$801, 0))), "No")</f>
        <v>No</v>
      </c>
    </row>
    <row r="3361" spans="1:24">
      <c r="A3361" s="1">
        <v>3360</v>
      </c>
      <c r="B3361" t="s">
        <v>7783</v>
      </c>
      <c r="C3361" s="2">
        <v>43226</v>
      </c>
      <c r="D3361" s="2">
        <v>43230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  <c r="V3361" s="3" t="str">
        <f>IF(M3361=People!$B$2, People!$A$2, IF(M3361=People!$B$3, People!$A$3, IF(M3361=People!$B$4, People!$A$4, IF(M3361=People!$B$5, People!$A$5, 0))))</f>
        <v>Kelly Williams</v>
      </c>
      <c r="W3361" s="3" t="str">
        <f>IFERROR(VLOOKUP(Orders!$B3361,Returns!$B:$C,2,0),"No")</f>
        <v>No</v>
      </c>
      <c r="X3361" s="3" t="str">
        <f>IFERROR((INDEX(Returns!$C$2:$C$801, MATCH(B3361, Returns!$B$2:$B$801, 0))), "No")</f>
        <v>No</v>
      </c>
    </row>
    <row r="3362" spans="1:24">
      <c r="A3362" s="1">
        <v>3361</v>
      </c>
      <c r="B3362" t="s">
        <v>7784</v>
      </c>
      <c r="C3362" s="2">
        <v>42890</v>
      </c>
      <c r="D3362" s="2">
        <v>42894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  <c r="V3362" s="3" t="str">
        <f>IF(M3362=People!$B$2, People!$A$2, IF(M3362=People!$B$3, People!$A$3, IF(M3362=People!$B$4, People!$A$4, IF(M3362=People!$B$5, People!$A$5, 0))))</f>
        <v>Chuck Magee</v>
      </c>
      <c r="W3362" s="3" t="str">
        <f>IFERROR(VLOOKUP(Orders!$B3362,Returns!$B:$C,2,0),"No")</f>
        <v>No</v>
      </c>
      <c r="X3362" s="3" t="str">
        <f>IFERROR((INDEX(Returns!$C$2:$C$801, MATCH(B3362, Returns!$B$2:$B$801, 0))), "No")</f>
        <v>No</v>
      </c>
    </row>
    <row r="3363" spans="1:24">
      <c r="A3363" s="1">
        <v>3362</v>
      </c>
      <c r="B3363" t="s">
        <v>7784</v>
      </c>
      <c r="C3363" s="2">
        <v>42890</v>
      </c>
      <c r="D3363" s="2">
        <v>42894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  <c r="V3363" s="3" t="str">
        <f>IF(M3363=People!$B$2, People!$A$2, IF(M3363=People!$B$3, People!$A$3, IF(M3363=People!$B$4, People!$A$4, IF(M3363=People!$B$5, People!$A$5, 0))))</f>
        <v>Chuck Magee</v>
      </c>
      <c r="W3363" s="3" t="str">
        <f>IFERROR(VLOOKUP(Orders!$B3363,Returns!$B:$C,2,0),"No")</f>
        <v>No</v>
      </c>
      <c r="X3363" s="3" t="str">
        <f>IFERROR((INDEX(Returns!$C$2:$C$801, MATCH(B3363, Returns!$B$2:$B$801, 0))), "No")</f>
        <v>No</v>
      </c>
    </row>
    <row r="3364" spans="1:24">
      <c r="A3364" s="1">
        <v>3363</v>
      </c>
      <c r="B3364" t="s">
        <v>7785</v>
      </c>
      <c r="C3364" s="2">
        <v>43082</v>
      </c>
      <c r="D3364" s="2">
        <v>43089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3" t="str">
        <f>IF(M3364=People!$B$2, People!$A$2, IF(M3364=People!$B$3, People!$A$3, IF(M3364=People!$B$4, People!$A$4, IF(M3364=People!$B$5, People!$A$5, 0))))</f>
        <v>Chuck Magee</v>
      </c>
      <c r="W3364" s="3" t="str">
        <f>IFERROR(VLOOKUP(Orders!$B3364,Returns!$B:$C,2,0),"No")</f>
        <v>No</v>
      </c>
      <c r="X3364" s="3" t="str">
        <f>IFERROR((INDEX(Returns!$C$2:$C$801, MATCH(B3364, Returns!$B$2:$B$801, 0))), "No")</f>
        <v>No</v>
      </c>
    </row>
    <row r="3365" spans="1:24">
      <c r="A3365" s="1">
        <v>3364</v>
      </c>
      <c r="B3365" t="s">
        <v>7785</v>
      </c>
      <c r="C3365" s="2">
        <v>43082</v>
      </c>
      <c r="D3365" s="2">
        <v>43089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3" t="str">
        <f>IF(M3365=People!$B$2, People!$A$2, IF(M3365=People!$B$3, People!$A$3, IF(M3365=People!$B$4, People!$A$4, IF(M3365=People!$B$5, People!$A$5, 0))))</f>
        <v>Chuck Magee</v>
      </c>
      <c r="W3365" s="3" t="str">
        <f>IFERROR(VLOOKUP(Orders!$B3365,Returns!$B:$C,2,0),"No")</f>
        <v>No</v>
      </c>
      <c r="X3365" s="3" t="str">
        <f>IFERROR((INDEX(Returns!$C$2:$C$801, MATCH(B3365, Returns!$B$2:$B$801, 0))), "No")</f>
        <v>No</v>
      </c>
    </row>
    <row r="3366" spans="1:24">
      <c r="A3366" s="1">
        <v>3365</v>
      </c>
      <c r="B3366" t="s">
        <v>7786</v>
      </c>
      <c r="C3366" s="2">
        <v>43297</v>
      </c>
      <c r="D3366" s="2">
        <v>43299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  <c r="V3366" s="3" t="str">
        <f>IF(M3366=People!$B$2, People!$A$2, IF(M3366=People!$B$3, People!$A$3, IF(M3366=People!$B$4, People!$A$4, IF(M3366=People!$B$5, People!$A$5, 0))))</f>
        <v>Kelly Williams</v>
      </c>
      <c r="W3366" s="3" t="str">
        <f>IFERROR(VLOOKUP(Orders!$B3366,Returns!$B:$C,2,0),"No")</f>
        <v>No</v>
      </c>
      <c r="X3366" s="3" t="str">
        <f>IFERROR((INDEX(Returns!$C$2:$C$801, MATCH(B3366, Returns!$B$2:$B$801, 0))), "No")</f>
        <v>No</v>
      </c>
    </row>
    <row r="3367" spans="1:24">
      <c r="A3367" s="1">
        <v>3366</v>
      </c>
      <c r="B3367" t="s">
        <v>7787</v>
      </c>
      <c r="C3367" s="2">
        <v>42400</v>
      </c>
      <c r="D3367" s="2">
        <v>42402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  <c r="V3367" s="3" t="str">
        <f>IF(M3367=People!$B$2, People!$A$2, IF(M3367=People!$B$3, People!$A$3, IF(M3367=People!$B$4, People!$A$4, IF(M3367=People!$B$5, People!$A$5, 0))))</f>
        <v>Anna Andreadi</v>
      </c>
      <c r="W3367" s="3" t="str">
        <f>IFERROR(VLOOKUP(Orders!$B3367,Returns!$B:$C,2,0),"No")</f>
        <v>No</v>
      </c>
      <c r="X3367" s="3" t="str">
        <f>IFERROR((INDEX(Returns!$C$2:$C$801, MATCH(B3367, Returns!$B$2:$B$801, 0))), "No")</f>
        <v>No</v>
      </c>
    </row>
    <row r="3368" spans="1:24">
      <c r="A3368" s="1">
        <v>3367</v>
      </c>
      <c r="B3368" t="s">
        <v>7788</v>
      </c>
      <c r="C3368" s="2">
        <v>42560</v>
      </c>
      <c r="D3368" s="2">
        <v>42566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  <c r="V3368" s="3" t="str">
        <f>IF(M3368=People!$B$2, People!$A$2, IF(M3368=People!$B$3, People!$A$3, IF(M3368=People!$B$4, People!$A$4, IF(M3368=People!$B$5, People!$A$5, 0))))</f>
        <v>Kelly Williams</v>
      </c>
      <c r="W3368" s="3" t="str">
        <f>IFERROR(VLOOKUP(Orders!$B3368,Returns!$B:$C,2,0),"No")</f>
        <v>No</v>
      </c>
      <c r="X3368" s="3" t="str">
        <f>IFERROR((INDEX(Returns!$C$2:$C$801, MATCH(B3368, Returns!$B$2:$B$801, 0))), "No")</f>
        <v>No</v>
      </c>
    </row>
    <row r="3369" spans="1:24">
      <c r="A3369" s="1">
        <v>3368</v>
      </c>
      <c r="B3369" t="s">
        <v>7788</v>
      </c>
      <c r="C3369" s="2">
        <v>42560</v>
      </c>
      <c r="D3369" s="2">
        <v>42566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  <c r="V3369" s="3" t="str">
        <f>IF(M3369=People!$B$2, People!$A$2, IF(M3369=People!$B$3, People!$A$3, IF(M3369=People!$B$4, People!$A$4, IF(M3369=People!$B$5, People!$A$5, 0))))</f>
        <v>Kelly Williams</v>
      </c>
      <c r="W3369" s="3" t="str">
        <f>IFERROR(VLOOKUP(Orders!$B3369,Returns!$B:$C,2,0),"No")</f>
        <v>No</v>
      </c>
      <c r="X3369" s="3" t="str">
        <f>IFERROR((INDEX(Returns!$C$2:$C$801, MATCH(B3369, Returns!$B$2:$B$801, 0))), "No")</f>
        <v>No</v>
      </c>
    </row>
    <row r="3370" spans="1:24">
      <c r="A3370" s="1">
        <v>3369</v>
      </c>
      <c r="B3370" t="s">
        <v>7789</v>
      </c>
      <c r="C3370" s="2">
        <v>43060</v>
      </c>
      <c r="D3370" s="2">
        <v>43064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  <c r="V3370" s="3" t="str">
        <f>IF(M3370=People!$B$2, People!$A$2, IF(M3370=People!$B$3, People!$A$3, IF(M3370=People!$B$4, People!$A$4, IF(M3370=People!$B$5, People!$A$5, 0))))</f>
        <v>Anna Andreadi</v>
      </c>
      <c r="W3370" s="3" t="str">
        <f>IFERROR(VLOOKUP(Orders!$B3370,Returns!$B:$C,2,0),"No")</f>
        <v>No</v>
      </c>
      <c r="X3370" s="3" t="str">
        <f>IFERROR((INDEX(Returns!$C$2:$C$801, MATCH(B3370, Returns!$B$2:$B$801, 0))), "No")</f>
        <v>No</v>
      </c>
    </row>
    <row r="3371" spans="1:24">
      <c r="A3371" s="1">
        <v>3370</v>
      </c>
      <c r="B3371" t="s">
        <v>7789</v>
      </c>
      <c r="C3371" s="2">
        <v>43060</v>
      </c>
      <c r="D3371" s="2">
        <v>43064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  <c r="V3371" s="3" t="str">
        <f>IF(M3371=People!$B$2, People!$A$2, IF(M3371=People!$B$3, People!$A$3, IF(M3371=People!$B$4, People!$A$4, IF(M3371=People!$B$5, People!$A$5, 0))))</f>
        <v>Anna Andreadi</v>
      </c>
      <c r="W3371" s="3" t="str">
        <f>IFERROR(VLOOKUP(Orders!$B3371,Returns!$B:$C,2,0),"No")</f>
        <v>No</v>
      </c>
      <c r="X3371" s="3" t="str">
        <f>IFERROR((INDEX(Returns!$C$2:$C$801, MATCH(B3371, Returns!$B$2:$B$801, 0))), "No")</f>
        <v>No</v>
      </c>
    </row>
    <row r="3372" spans="1:24">
      <c r="A3372" s="1">
        <v>3371</v>
      </c>
      <c r="B3372" t="s">
        <v>7790</v>
      </c>
      <c r="C3372" s="2">
        <v>43184</v>
      </c>
      <c r="D3372" s="2">
        <v>43184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  <c r="V3372" s="3" t="str">
        <f>IF(M3372=People!$B$2, People!$A$2, IF(M3372=People!$B$3, People!$A$3, IF(M3372=People!$B$4, People!$A$4, IF(M3372=People!$B$5, People!$A$5, 0))))</f>
        <v>Kelly Williams</v>
      </c>
      <c r="W3372" s="3" t="str">
        <f>IFERROR(VLOOKUP(Orders!$B3372,Returns!$B:$C,2,0),"No")</f>
        <v>No</v>
      </c>
      <c r="X3372" s="3" t="str">
        <f>IFERROR((INDEX(Returns!$C$2:$C$801, MATCH(B3372, Returns!$B$2:$B$801, 0))), "No")</f>
        <v>No</v>
      </c>
    </row>
    <row r="3373" spans="1:24">
      <c r="A3373" s="1">
        <v>3372</v>
      </c>
      <c r="B3373" t="s">
        <v>7791</v>
      </c>
      <c r="C3373" s="2">
        <v>43731</v>
      </c>
      <c r="D3373" s="2">
        <v>43738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3" t="str">
        <f>IF(M3373=People!$B$2, People!$A$2, IF(M3373=People!$B$3, People!$A$3, IF(M3373=People!$B$4, People!$A$4, IF(M3373=People!$B$5, People!$A$5, 0))))</f>
        <v>Anna Andreadi</v>
      </c>
      <c r="W3373" s="3" t="str">
        <f>IFERROR(VLOOKUP(Orders!$B3373,Returns!$B:$C,2,0),"No")</f>
        <v>No</v>
      </c>
      <c r="X3373" s="3" t="str">
        <f>IFERROR((INDEX(Returns!$C$2:$C$801, MATCH(B3373, Returns!$B$2:$B$801, 0))), "No")</f>
        <v>No</v>
      </c>
    </row>
    <row r="3374" spans="1:24">
      <c r="A3374" s="1">
        <v>3373</v>
      </c>
      <c r="B3374" t="s">
        <v>7791</v>
      </c>
      <c r="C3374" s="2">
        <v>43731</v>
      </c>
      <c r="D3374" s="2">
        <v>43738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  <c r="V3374" s="3" t="str">
        <f>IF(M3374=People!$B$2, People!$A$2, IF(M3374=People!$B$3, People!$A$3, IF(M3374=People!$B$4, People!$A$4, IF(M3374=People!$B$5, People!$A$5, 0))))</f>
        <v>Anna Andreadi</v>
      </c>
      <c r="W3374" s="3" t="str">
        <f>IFERROR(VLOOKUP(Orders!$B3374,Returns!$B:$C,2,0),"No")</f>
        <v>No</v>
      </c>
      <c r="X3374" s="3" t="str">
        <f>IFERROR((INDEX(Returns!$C$2:$C$801, MATCH(B3374, Returns!$B$2:$B$801, 0))), "No")</f>
        <v>No</v>
      </c>
    </row>
    <row r="3375" spans="1:24">
      <c r="A3375" s="1">
        <v>3374</v>
      </c>
      <c r="B3375" t="s">
        <v>7792</v>
      </c>
      <c r="C3375" s="2">
        <v>43073</v>
      </c>
      <c r="D3375" s="2">
        <v>43079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  <c r="V3375" s="3" t="str">
        <f>IF(M3375=People!$B$2, People!$A$2, IF(M3375=People!$B$3, People!$A$3, IF(M3375=People!$B$4, People!$A$4, IF(M3375=People!$B$5, People!$A$5, 0))))</f>
        <v>Chuck Magee</v>
      </c>
      <c r="W3375" s="3" t="str">
        <f>IFERROR(VLOOKUP(Orders!$B3375,Returns!$B:$C,2,0),"No")</f>
        <v>No</v>
      </c>
      <c r="X3375" s="3" t="str">
        <f>IFERROR((INDEX(Returns!$C$2:$C$801, MATCH(B3375, Returns!$B$2:$B$801, 0))), "No")</f>
        <v>No</v>
      </c>
    </row>
    <row r="3376" spans="1:24">
      <c r="A3376" s="1">
        <v>3375</v>
      </c>
      <c r="B3376" t="s">
        <v>7792</v>
      </c>
      <c r="C3376" s="2">
        <v>43073</v>
      </c>
      <c r="D3376" s="2">
        <v>43079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  <c r="V3376" s="3" t="str">
        <f>IF(M3376=People!$B$2, People!$A$2, IF(M3376=People!$B$3, People!$A$3, IF(M3376=People!$B$4, People!$A$4, IF(M3376=People!$B$5, People!$A$5, 0))))</f>
        <v>Chuck Magee</v>
      </c>
      <c r="W3376" s="3" t="str">
        <f>IFERROR(VLOOKUP(Orders!$B3376,Returns!$B:$C,2,0),"No")</f>
        <v>No</v>
      </c>
      <c r="X3376" s="3" t="str">
        <f>IFERROR((INDEX(Returns!$C$2:$C$801, MATCH(B3376, Returns!$B$2:$B$801, 0))), "No")</f>
        <v>No</v>
      </c>
    </row>
    <row r="3377" spans="1:24">
      <c r="A3377" s="1">
        <v>3376</v>
      </c>
      <c r="B3377" t="s">
        <v>7792</v>
      </c>
      <c r="C3377" s="2">
        <v>43073</v>
      </c>
      <c r="D3377" s="2">
        <v>43079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  <c r="V3377" s="3" t="str">
        <f>IF(M3377=People!$B$2, People!$A$2, IF(M3377=People!$B$3, People!$A$3, IF(M3377=People!$B$4, People!$A$4, IF(M3377=People!$B$5, People!$A$5, 0))))</f>
        <v>Chuck Magee</v>
      </c>
      <c r="W3377" s="3" t="str">
        <f>IFERROR(VLOOKUP(Orders!$B3377,Returns!$B:$C,2,0),"No")</f>
        <v>No</v>
      </c>
      <c r="X3377" s="3" t="str">
        <f>IFERROR((INDEX(Returns!$C$2:$C$801, MATCH(B3377, Returns!$B$2:$B$801, 0))), "No")</f>
        <v>No</v>
      </c>
    </row>
    <row r="3378" spans="1:24">
      <c r="A3378" s="1">
        <v>3377</v>
      </c>
      <c r="B3378" t="s">
        <v>7792</v>
      </c>
      <c r="C3378" s="2">
        <v>43073</v>
      </c>
      <c r="D3378" s="2">
        <v>43079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3" t="str">
        <f>IF(M3378=People!$B$2, People!$A$2, IF(M3378=People!$B$3, People!$A$3, IF(M3378=People!$B$4, People!$A$4, IF(M3378=People!$B$5, People!$A$5, 0))))</f>
        <v>Chuck Magee</v>
      </c>
      <c r="W3378" s="3" t="str">
        <f>IFERROR(VLOOKUP(Orders!$B3378,Returns!$B:$C,2,0),"No")</f>
        <v>No</v>
      </c>
      <c r="X3378" s="3" t="str">
        <f>IFERROR((INDEX(Returns!$C$2:$C$801, MATCH(B3378, Returns!$B$2:$B$801, 0))), "No")</f>
        <v>No</v>
      </c>
    </row>
    <row r="3379" spans="1:24">
      <c r="A3379" s="1">
        <v>3378</v>
      </c>
      <c r="B3379" t="s">
        <v>7793</v>
      </c>
      <c r="C3379" s="2">
        <v>43405</v>
      </c>
      <c r="D3379" s="2">
        <v>43408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  <c r="V3379" s="3" t="str">
        <f>IF(M3379=People!$B$2, People!$A$2, IF(M3379=People!$B$3, People!$A$3, IF(M3379=People!$B$4, People!$A$4, IF(M3379=People!$B$5, People!$A$5, 0))))</f>
        <v>Kelly Williams</v>
      </c>
      <c r="W3379" s="3" t="str">
        <f>IFERROR(VLOOKUP(Orders!$B3379,Returns!$B:$C,2,0),"No")</f>
        <v>No</v>
      </c>
      <c r="X3379" s="3" t="str">
        <f>IFERROR((INDEX(Returns!$C$2:$C$801, MATCH(B3379, Returns!$B$2:$B$801, 0))), "No")</f>
        <v>No</v>
      </c>
    </row>
    <row r="3380" spans="1:24">
      <c r="A3380" s="1">
        <v>3379</v>
      </c>
      <c r="B3380" t="s">
        <v>6151</v>
      </c>
      <c r="C3380" s="2">
        <v>43541</v>
      </c>
      <c r="D3380" s="2">
        <v>43545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  <c r="V3380" s="3" t="str">
        <f>IF(M3380=People!$B$2, People!$A$2, IF(M3380=People!$B$3, People!$A$3, IF(M3380=People!$B$4, People!$A$4, IF(M3380=People!$B$5, People!$A$5, 0))))</f>
        <v>Kelly Williams</v>
      </c>
      <c r="W3380" s="3" t="str">
        <f>IFERROR(VLOOKUP(Orders!$B3380,Returns!$B:$C,2,0),"No")</f>
        <v>Yes</v>
      </c>
      <c r="X3380" s="3" t="str">
        <f>IFERROR((INDEX(Returns!$C$2:$C$801, MATCH(B3380, Returns!$B$2:$B$801, 0))), "No")</f>
        <v>Yes</v>
      </c>
    </row>
    <row r="3381" spans="1:24">
      <c r="A3381" s="1">
        <v>3380</v>
      </c>
      <c r="B3381" t="s">
        <v>6151</v>
      </c>
      <c r="C3381" s="2">
        <v>43541</v>
      </c>
      <c r="D3381" s="2">
        <v>43545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  <c r="V3381" s="3" t="str">
        <f>IF(M3381=People!$B$2, People!$A$2, IF(M3381=People!$B$3, People!$A$3, IF(M3381=People!$B$4, People!$A$4, IF(M3381=People!$B$5, People!$A$5, 0))))</f>
        <v>Kelly Williams</v>
      </c>
      <c r="W3381" s="3" t="str">
        <f>IFERROR(VLOOKUP(Orders!$B3381,Returns!$B:$C,2,0),"No")</f>
        <v>Yes</v>
      </c>
      <c r="X3381" s="3" t="str">
        <f>IFERROR((INDEX(Returns!$C$2:$C$801, MATCH(B3381, Returns!$B$2:$B$801, 0))), "No")</f>
        <v>Yes</v>
      </c>
    </row>
    <row r="3382" spans="1:24">
      <c r="A3382" s="1">
        <v>3381</v>
      </c>
      <c r="B3382" t="s">
        <v>7794</v>
      </c>
      <c r="C3382" s="2">
        <v>43792</v>
      </c>
      <c r="D3382" s="2">
        <v>43793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  <c r="V3382" s="3" t="str">
        <f>IF(M3382=People!$B$2, People!$A$2, IF(M3382=People!$B$3, People!$A$3, IF(M3382=People!$B$4, People!$A$4, IF(M3382=People!$B$5, People!$A$5, 0))))</f>
        <v>Chuck Magee</v>
      </c>
      <c r="W3382" s="3" t="str">
        <f>IFERROR(VLOOKUP(Orders!$B3382,Returns!$B:$C,2,0),"No")</f>
        <v>No</v>
      </c>
      <c r="X3382" s="3" t="str">
        <f>IFERROR((INDEX(Returns!$C$2:$C$801, MATCH(B3382, Returns!$B$2:$B$801, 0))), "No")</f>
        <v>No</v>
      </c>
    </row>
    <row r="3383" spans="1:24">
      <c r="A3383" s="1">
        <v>3382</v>
      </c>
      <c r="B3383" t="s">
        <v>7795</v>
      </c>
      <c r="C3383" s="2">
        <v>43704</v>
      </c>
      <c r="D3383" s="2">
        <v>43707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  <c r="V3383" s="3" t="str">
        <f>IF(M3383=People!$B$2, People!$A$2, IF(M3383=People!$B$3, People!$A$3, IF(M3383=People!$B$4, People!$A$4, IF(M3383=People!$B$5, People!$A$5, 0))))</f>
        <v>Cassandra Brandow</v>
      </c>
      <c r="W3383" s="3" t="str">
        <f>IFERROR(VLOOKUP(Orders!$B3383,Returns!$B:$C,2,0),"No")</f>
        <v>No</v>
      </c>
      <c r="X3383" s="3" t="str">
        <f>IFERROR((INDEX(Returns!$C$2:$C$801, MATCH(B3383, Returns!$B$2:$B$801, 0))), "No")</f>
        <v>No</v>
      </c>
    </row>
    <row r="3384" spans="1:24">
      <c r="A3384" s="1">
        <v>3383</v>
      </c>
      <c r="B3384" t="s">
        <v>7796</v>
      </c>
      <c r="C3384" s="2">
        <v>43073</v>
      </c>
      <c r="D3384" s="2">
        <v>43078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  <c r="V3384" s="3" t="str">
        <f>IF(M3384=People!$B$2, People!$A$2, IF(M3384=People!$B$3, People!$A$3, IF(M3384=People!$B$4, People!$A$4, IF(M3384=People!$B$5, People!$A$5, 0))))</f>
        <v>Chuck Magee</v>
      </c>
      <c r="W3384" s="3" t="str">
        <f>IFERROR(VLOOKUP(Orders!$B3384,Returns!$B:$C,2,0),"No")</f>
        <v>No</v>
      </c>
      <c r="X3384" s="3" t="str">
        <f>IFERROR((INDEX(Returns!$C$2:$C$801, MATCH(B3384, Returns!$B$2:$B$801, 0))), "No")</f>
        <v>No</v>
      </c>
    </row>
    <row r="3385" spans="1:24">
      <c r="A3385" s="1">
        <v>3384</v>
      </c>
      <c r="B3385" t="s">
        <v>7796</v>
      </c>
      <c r="C3385" s="2">
        <v>43073</v>
      </c>
      <c r="D3385" s="2">
        <v>43078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  <c r="V3385" s="3" t="str">
        <f>IF(M3385=People!$B$2, People!$A$2, IF(M3385=People!$B$3, People!$A$3, IF(M3385=People!$B$4, People!$A$4, IF(M3385=People!$B$5, People!$A$5, 0))))</f>
        <v>Chuck Magee</v>
      </c>
      <c r="W3385" s="3" t="str">
        <f>IFERROR(VLOOKUP(Orders!$B3385,Returns!$B:$C,2,0),"No")</f>
        <v>No</v>
      </c>
      <c r="X3385" s="3" t="str">
        <f>IFERROR((INDEX(Returns!$C$2:$C$801, MATCH(B3385, Returns!$B$2:$B$801, 0))), "No")</f>
        <v>No</v>
      </c>
    </row>
    <row r="3386" spans="1:24">
      <c r="A3386" s="1">
        <v>3385</v>
      </c>
      <c r="B3386" t="s">
        <v>7796</v>
      </c>
      <c r="C3386" s="2">
        <v>43073</v>
      </c>
      <c r="D3386" s="2">
        <v>43078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  <c r="V3386" s="3" t="str">
        <f>IF(M3386=People!$B$2, People!$A$2, IF(M3386=People!$B$3, People!$A$3, IF(M3386=People!$B$4, People!$A$4, IF(M3386=People!$B$5, People!$A$5, 0))))</f>
        <v>Chuck Magee</v>
      </c>
      <c r="W3386" s="3" t="str">
        <f>IFERROR(VLOOKUP(Orders!$B3386,Returns!$B:$C,2,0),"No")</f>
        <v>No</v>
      </c>
      <c r="X3386" s="3" t="str">
        <f>IFERROR((INDEX(Returns!$C$2:$C$801, MATCH(B3386, Returns!$B$2:$B$801, 0))), "No")</f>
        <v>No</v>
      </c>
    </row>
    <row r="3387" spans="1:24">
      <c r="A3387" s="1">
        <v>3386</v>
      </c>
      <c r="B3387" t="s">
        <v>7797</v>
      </c>
      <c r="C3387" s="2">
        <v>43745</v>
      </c>
      <c r="D3387" s="2">
        <v>43749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  <c r="V3387" s="3" t="str">
        <f>IF(M3387=People!$B$2, People!$A$2, IF(M3387=People!$B$3, People!$A$3, IF(M3387=People!$B$4, People!$A$4, IF(M3387=People!$B$5, People!$A$5, 0))))</f>
        <v>Cassandra Brandow</v>
      </c>
      <c r="W3387" s="3" t="str">
        <f>IFERROR(VLOOKUP(Orders!$B3387,Returns!$B:$C,2,0),"No")</f>
        <v>No</v>
      </c>
      <c r="X3387" s="3" t="str">
        <f>IFERROR((INDEX(Returns!$C$2:$C$801, MATCH(B3387, Returns!$B$2:$B$801, 0))), "No")</f>
        <v>No</v>
      </c>
    </row>
    <row r="3388" spans="1:24">
      <c r="A3388" s="1">
        <v>3387</v>
      </c>
      <c r="B3388" t="s">
        <v>7797</v>
      </c>
      <c r="C3388" s="2">
        <v>43745</v>
      </c>
      <c r="D3388" s="2">
        <v>43749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  <c r="V3388" s="3" t="str">
        <f>IF(M3388=People!$B$2, People!$A$2, IF(M3388=People!$B$3, People!$A$3, IF(M3388=People!$B$4, People!$A$4, IF(M3388=People!$B$5, People!$A$5, 0))))</f>
        <v>Cassandra Brandow</v>
      </c>
      <c r="W3388" s="3" t="str">
        <f>IFERROR(VLOOKUP(Orders!$B3388,Returns!$B:$C,2,0),"No")</f>
        <v>No</v>
      </c>
      <c r="X3388" s="3" t="str">
        <f>IFERROR((INDEX(Returns!$C$2:$C$801, MATCH(B3388, Returns!$B$2:$B$801, 0))), "No")</f>
        <v>No</v>
      </c>
    </row>
    <row r="3389" spans="1:24">
      <c r="A3389" s="1">
        <v>3388</v>
      </c>
      <c r="B3389" t="s">
        <v>7797</v>
      </c>
      <c r="C3389" s="2">
        <v>43745</v>
      </c>
      <c r="D3389" s="2">
        <v>43749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  <c r="V3389" s="3" t="str">
        <f>IF(M3389=People!$B$2, People!$A$2, IF(M3389=People!$B$3, People!$A$3, IF(M3389=People!$B$4, People!$A$4, IF(M3389=People!$B$5, People!$A$5, 0))))</f>
        <v>Cassandra Brandow</v>
      </c>
      <c r="W3389" s="3" t="str">
        <f>IFERROR(VLOOKUP(Orders!$B3389,Returns!$B:$C,2,0),"No")</f>
        <v>No</v>
      </c>
      <c r="X3389" s="3" t="str">
        <f>IFERROR((INDEX(Returns!$C$2:$C$801, MATCH(B3389, Returns!$B$2:$B$801, 0))), "No")</f>
        <v>No</v>
      </c>
    </row>
    <row r="3390" spans="1:24">
      <c r="A3390" s="1">
        <v>3389</v>
      </c>
      <c r="B3390" t="s">
        <v>7797</v>
      </c>
      <c r="C3390" s="2">
        <v>43745</v>
      </c>
      <c r="D3390" s="2">
        <v>43749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  <c r="V3390" s="3" t="str">
        <f>IF(M3390=People!$B$2, People!$A$2, IF(M3390=People!$B$3, People!$A$3, IF(M3390=People!$B$4, People!$A$4, IF(M3390=People!$B$5, People!$A$5, 0))))</f>
        <v>Cassandra Brandow</v>
      </c>
      <c r="W3390" s="3" t="str">
        <f>IFERROR(VLOOKUP(Orders!$B3390,Returns!$B:$C,2,0),"No")</f>
        <v>No</v>
      </c>
      <c r="X3390" s="3" t="str">
        <f>IFERROR((INDEX(Returns!$C$2:$C$801, MATCH(B3390, Returns!$B$2:$B$801, 0))), "No")</f>
        <v>No</v>
      </c>
    </row>
    <row r="3391" spans="1:24">
      <c r="A3391" s="1">
        <v>3390</v>
      </c>
      <c r="B3391" t="s">
        <v>7797</v>
      </c>
      <c r="C3391" s="2">
        <v>43745</v>
      </c>
      <c r="D3391" s="2">
        <v>43749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  <c r="V3391" s="3" t="str">
        <f>IF(M3391=People!$B$2, People!$A$2, IF(M3391=People!$B$3, People!$A$3, IF(M3391=People!$B$4, People!$A$4, IF(M3391=People!$B$5, People!$A$5, 0))))</f>
        <v>Cassandra Brandow</v>
      </c>
      <c r="W3391" s="3" t="str">
        <f>IFERROR(VLOOKUP(Orders!$B3391,Returns!$B:$C,2,0),"No")</f>
        <v>No</v>
      </c>
      <c r="X3391" s="3" t="str">
        <f>IFERROR((INDEX(Returns!$C$2:$C$801, MATCH(B3391, Returns!$B$2:$B$801, 0))), "No")</f>
        <v>No</v>
      </c>
    </row>
    <row r="3392" spans="1:24">
      <c r="A3392" s="1">
        <v>3391</v>
      </c>
      <c r="B3392" t="s">
        <v>7798</v>
      </c>
      <c r="C3392" s="2">
        <v>43549</v>
      </c>
      <c r="D3392" s="2">
        <v>43554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  <c r="V3392" s="3" t="str">
        <f>IF(M3392=People!$B$2, People!$A$2, IF(M3392=People!$B$3, People!$A$3, IF(M3392=People!$B$4, People!$A$4, IF(M3392=People!$B$5, People!$A$5, 0))))</f>
        <v>Kelly Williams</v>
      </c>
      <c r="W3392" s="3" t="str">
        <f>IFERROR(VLOOKUP(Orders!$B3392,Returns!$B:$C,2,0),"No")</f>
        <v>No</v>
      </c>
      <c r="X3392" s="3" t="str">
        <f>IFERROR((INDEX(Returns!$C$2:$C$801, MATCH(B3392, Returns!$B$2:$B$801, 0))), "No")</f>
        <v>No</v>
      </c>
    </row>
    <row r="3393" spans="1:24">
      <c r="A3393" s="1">
        <v>3392</v>
      </c>
      <c r="B3393" t="s">
        <v>7799</v>
      </c>
      <c r="C3393" s="2">
        <v>42591</v>
      </c>
      <c r="D3393" s="2">
        <v>42595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  <c r="V3393" s="3" t="str">
        <f>IF(M3393=People!$B$2, People!$A$2, IF(M3393=People!$B$3, People!$A$3, IF(M3393=People!$B$4, People!$A$4, IF(M3393=People!$B$5, People!$A$5, 0))))</f>
        <v>Anna Andreadi</v>
      </c>
      <c r="W3393" s="3" t="str">
        <f>IFERROR(VLOOKUP(Orders!$B3393,Returns!$B:$C,2,0),"No")</f>
        <v>No</v>
      </c>
      <c r="X3393" s="3" t="str">
        <f>IFERROR((INDEX(Returns!$C$2:$C$801, MATCH(B3393, Returns!$B$2:$B$801, 0))), "No")</f>
        <v>No</v>
      </c>
    </row>
    <row r="3394" spans="1:24">
      <c r="A3394" s="1">
        <v>3393</v>
      </c>
      <c r="B3394" t="s">
        <v>7799</v>
      </c>
      <c r="C3394" s="2">
        <v>42591</v>
      </c>
      <c r="D3394" s="2">
        <v>42595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  <c r="V3394" s="3" t="str">
        <f>IF(M3394=People!$B$2, People!$A$2, IF(M3394=People!$B$3, People!$A$3, IF(M3394=People!$B$4, People!$A$4, IF(M3394=People!$B$5, People!$A$5, 0))))</f>
        <v>Anna Andreadi</v>
      </c>
      <c r="W3394" s="3" t="str">
        <f>IFERROR(VLOOKUP(Orders!$B3394,Returns!$B:$C,2,0),"No")</f>
        <v>No</v>
      </c>
      <c r="X3394" s="3" t="str">
        <f>IFERROR((INDEX(Returns!$C$2:$C$801, MATCH(B3394, Returns!$B$2:$B$801, 0))), "No")</f>
        <v>No</v>
      </c>
    </row>
    <row r="3395" spans="1:24">
      <c r="A3395" s="1">
        <v>3394</v>
      </c>
      <c r="B3395" t="s">
        <v>7800</v>
      </c>
      <c r="C3395" s="2">
        <v>42696</v>
      </c>
      <c r="D3395" s="2">
        <v>42699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  <c r="V3395" s="3" t="str">
        <f>IF(M3395=People!$B$2, People!$A$2, IF(M3395=People!$B$3, People!$A$3, IF(M3395=People!$B$4, People!$A$4, IF(M3395=People!$B$5, People!$A$5, 0))))</f>
        <v>Kelly Williams</v>
      </c>
      <c r="W3395" s="3" t="str">
        <f>IFERROR(VLOOKUP(Orders!$B3395,Returns!$B:$C,2,0),"No")</f>
        <v>No</v>
      </c>
      <c r="X3395" s="3" t="str">
        <f>IFERROR((INDEX(Returns!$C$2:$C$801, MATCH(B3395, Returns!$B$2:$B$801, 0))), "No")</f>
        <v>No</v>
      </c>
    </row>
    <row r="3396" spans="1:24">
      <c r="A3396" s="1">
        <v>3395</v>
      </c>
      <c r="B3396" t="s">
        <v>7801</v>
      </c>
      <c r="C3396" s="2">
        <v>43626</v>
      </c>
      <c r="D3396" s="2">
        <v>43626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  <c r="V3396" s="3" t="str">
        <f>IF(M3396=People!$B$2, People!$A$2, IF(M3396=People!$B$3, People!$A$3, IF(M3396=People!$B$4, People!$A$4, IF(M3396=People!$B$5, People!$A$5, 0))))</f>
        <v>Chuck Magee</v>
      </c>
      <c r="W3396" s="3" t="str">
        <f>IFERROR(VLOOKUP(Orders!$B3396,Returns!$B:$C,2,0),"No")</f>
        <v>No</v>
      </c>
      <c r="X3396" s="3" t="str">
        <f>IFERROR((INDEX(Returns!$C$2:$C$801, MATCH(B3396, Returns!$B$2:$B$801, 0))), "No")</f>
        <v>No</v>
      </c>
    </row>
    <row r="3397" spans="1:24">
      <c r="A3397" s="1">
        <v>3396</v>
      </c>
      <c r="B3397" t="s">
        <v>7802</v>
      </c>
      <c r="C3397" s="2">
        <v>43647</v>
      </c>
      <c r="D3397" s="2">
        <v>43654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  <c r="V3397" s="3" t="str">
        <f>IF(M3397=People!$B$2, People!$A$2, IF(M3397=People!$B$3, People!$A$3, IF(M3397=People!$B$4, People!$A$4, IF(M3397=People!$B$5, People!$A$5, 0))))</f>
        <v>Kelly Williams</v>
      </c>
      <c r="W3397" s="3" t="str">
        <f>IFERROR(VLOOKUP(Orders!$B3397,Returns!$B:$C,2,0),"No")</f>
        <v>No</v>
      </c>
      <c r="X3397" s="3" t="str">
        <f>IFERROR((INDEX(Returns!$C$2:$C$801, MATCH(B3397, Returns!$B$2:$B$801, 0))), "No")</f>
        <v>No</v>
      </c>
    </row>
    <row r="3398" spans="1:24">
      <c r="A3398" s="1">
        <v>3397</v>
      </c>
      <c r="B3398" t="s">
        <v>7802</v>
      </c>
      <c r="C3398" s="2">
        <v>43647</v>
      </c>
      <c r="D3398" s="2">
        <v>43654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  <c r="V3398" s="3" t="str">
        <f>IF(M3398=People!$B$2, People!$A$2, IF(M3398=People!$B$3, People!$A$3, IF(M3398=People!$B$4, People!$A$4, IF(M3398=People!$B$5, People!$A$5, 0))))</f>
        <v>Kelly Williams</v>
      </c>
      <c r="W3398" s="3" t="str">
        <f>IFERROR(VLOOKUP(Orders!$B3398,Returns!$B:$C,2,0),"No")</f>
        <v>No</v>
      </c>
      <c r="X3398" s="3" t="str">
        <f>IFERROR((INDEX(Returns!$C$2:$C$801, MATCH(B3398, Returns!$B$2:$B$801, 0))), "No")</f>
        <v>No</v>
      </c>
    </row>
    <row r="3399" spans="1:24">
      <c r="A3399" s="1">
        <v>3398</v>
      </c>
      <c r="B3399" t="s">
        <v>7802</v>
      </c>
      <c r="C3399" s="2">
        <v>43647</v>
      </c>
      <c r="D3399" s="2">
        <v>43654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  <c r="V3399" s="3" t="str">
        <f>IF(M3399=People!$B$2, People!$A$2, IF(M3399=People!$B$3, People!$A$3, IF(M3399=People!$B$4, People!$A$4, IF(M3399=People!$B$5, People!$A$5, 0))))</f>
        <v>Kelly Williams</v>
      </c>
      <c r="W3399" s="3" t="str">
        <f>IFERROR(VLOOKUP(Orders!$B3399,Returns!$B:$C,2,0),"No")</f>
        <v>No</v>
      </c>
      <c r="X3399" s="3" t="str">
        <f>IFERROR((INDEX(Returns!$C$2:$C$801, MATCH(B3399, Returns!$B$2:$B$801, 0))), "No")</f>
        <v>No</v>
      </c>
    </row>
    <row r="3400" spans="1:24">
      <c r="A3400" s="1">
        <v>3399</v>
      </c>
      <c r="B3400" t="s">
        <v>7803</v>
      </c>
      <c r="C3400" s="2">
        <v>42695</v>
      </c>
      <c r="D3400" s="2">
        <v>42700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  <c r="V3400" s="3" t="str">
        <f>IF(M3400=People!$B$2, People!$A$2, IF(M3400=People!$B$3, People!$A$3, IF(M3400=People!$B$4, People!$A$4, IF(M3400=People!$B$5, People!$A$5, 0))))</f>
        <v>Cassandra Brandow</v>
      </c>
      <c r="W3400" s="3" t="str">
        <f>IFERROR(VLOOKUP(Orders!$B3400,Returns!$B:$C,2,0),"No")</f>
        <v>No</v>
      </c>
      <c r="X3400" s="3" t="str">
        <f>IFERROR((INDEX(Returns!$C$2:$C$801, MATCH(B3400, Returns!$B$2:$B$801, 0))), "No")</f>
        <v>No</v>
      </c>
    </row>
    <row r="3401" spans="1:24">
      <c r="A3401" s="1">
        <v>3400</v>
      </c>
      <c r="B3401" t="s">
        <v>7803</v>
      </c>
      <c r="C3401" s="2">
        <v>42695</v>
      </c>
      <c r="D3401" s="2">
        <v>42700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  <c r="V3401" s="3" t="str">
        <f>IF(M3401=People!$B$2, People!$A$2, IF(M3401=People!$B$3, People!$A$3, IF(M3401=People!$B$4, People!$A$4, IF(M3401=People!$B$5, People!$A$5, 0))))</f>
        <v>Cassandra Brandow</v>
      </c>
      <c r="W3401" s="3" t="str">
        <f>IFERROR(VLOOKUP(Orders!$B3401,Returns!$B:$C,2,0),"No")</f>
        <v>No</v>
      </c>
      <c r="X3401" s="3" t="str">
        <f>IFERROR((INDEX(Returns!$C$2:$C$801, MATCH(B3401, Returns!$B$2:$B$801, 0))), "No")</f>
        <v>No</v>
      </c>
    </row>
    <row r="3402" spans="1:24">
      <c r="A3402" s="1">
        <v>3401</v>
      </c>
      <c r="B3402" t="s">
        <v>7803</v>
      </c>
      <c r="C3402" s="2">
        <v>42695</v>
      </c>
      <c r="D3402" s="2">
        <v>42700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  <c r="V3402" s="3" t="str">
        <f>IF(M3402=People!$B$2, People!$A$2, IF(M3402=People!$B$3, People!$A$3, IF(M3402=People!$B$4, People!$A$4, IF(M3402=People!$B$5, People!$A$5, 0))))</f>
        <v>Cassandra Brandow</v>
      </c>
      <c r="W3402" s="3" t="str">
        <f>IFERROR(VLOOKUP(Orders!$B3402,Returns!$B:$C,2,0),"No")</f>
        <v>No</v>
      </c>
      <c r="X3402" s="3" t="str">
        <f>IFERROR((INDEX(Returns!$C$2:$C$801, MATCH(B3402, Returns!$B$2:$B$801, 0))), "No")</f>
        <v>No</v>
      </c>
    </row>
    <row r="3403" spans="1:24">
      <c r="A3403" s="1">
        <v>3402</v>
      </c>
      <c r="B3403" t="s">
        <v>7803</v>
      </c>
      <c r="C3403" s="2">
        <v>42695</v>
      </c>
      <c r="D3403" s="2">
        <v>42700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  <c r="V3403" s="3" t="str">
        <f>IF(M3403=People!$B$2, People!$A$2, IF(M3403=People!$B$3, People!$A$3, IF(M3403=People!$B$4, People!$A$4, IF(M3403=People!$B$5, People!$A$5, 0))))</f>
        <v>Cassandra Brandow</v>
      </c>
      <c r="W3403" s="3" t="str">
        <f>IFERROR(VLOOKUP(Orders!$B3403,Returns!$B:$C,2,0),"No")</f>
        <v>No</v>
      </c>
      <c r="X3403" s="3" t="str">
        <f>IFERROR((INDEX(Returns!$C$2:$C$801, MATCH(B3403, Returns!$B$2:$B$801, 0))), "No")</f>
        <v>No</v>
      </c>
    </row>
    <row r="3404" spans="1:24">
      <c r="A3404" s="1">
        <v>3403</v>
      </c>
      <c r="B3404" t="s">
        <v>7804</v>
      </c>
      <c r="C3404" s="2">
        <v>42859</v>
      </c>
      <c r="D3404" s="2">
        <v>42860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  <c r="V3404" s="3" t="str">
        <f>IF(M3404=People!$B$2, People!$A$2, IF(M3404=People!$B$3, People!$A$3, IF(M3404=People!$B$4, People!$A$4, IF(M3404=People!$B$5, People!$A$5, 0))))</f>
        <v>Kelly Williams</v>
      </c>
      <c r="W3404" s="3" t="str">
        <f>IFERROR(VLOOKUP(Orders!$B3404,Returns!$B:$C,2,0),"No")</f>
        <v>No</v>
      </c>
      <c r="X3404" s="3" t="str">
        <f>IFERROR((INDEX(Returns!$C$2:$C$801, MATCH(B3404, Returns!$B$2:$B$801, 0))), "No")</f>
        <v>No</v>
      </c>
    </row>
    <row r="3405" spans="1:24">
      <c r="A3405" s="1">
        <v>3404</v>
      </c>
      <c r="B3405" t="s">
        <v>7805</v>
      </c>
      <c r="C3405" s="2">
        <v>43614</v>
      </c>
      <c r="D3405" s="2">
        <v>43621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  <c r="V3405" s="3" t="str">
        <f>IF(M3405=People!$B$2, People!$A$2, IF(M3405=People!$B$3, People!$A$3, IF(M3405=People!$B$4, People!$A$4, IF(M3405=People!$B$5, People!$A$5, 0))))</f>
        <v>Kelly Williams</v>
      </c>
      <c r="W3405" s="3" t="str">
        <f>IFERROR(VLOOKUP(Orders!$B3405,Returns!$B:$C,2,0),"No")</f>
        <v>No</v>
      </c>
      <c r="X3405" s="3" t="str">
        <f>IFERROR((INDEX(Returns!$C$2:$C$801, MATCH(B3405, Returns!$B$2:$B$801, 0))), "No")</f>
        <v>No</v>
      </c>
    </row>
    <row r="3406" spans="1:24">
      <c r="A3406" s="1">
        <v>3405</v>
      </c>
      <c r="B3406" t="s">
        <v>7806</v>
      </c>
      <c r="C3406" s="2">
        <v>43025</v>
      </c>
      <c r="D3406" s="2">
        <v>43025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  <c r="V3406" s="3" t="str">
        <f>IF(M3406=People!$B$2, People!$A$2, IF(M3406=People!$B$3, People!$A$3, IF(M3406=People!$B$4, People!$A$4, IF(M3406=People!$B$5, People!$A$5, 0))))</f>
        <v>Anna Andreadi</v>
      </c>
      <c r="W3406" s="3" t="str">
        <f>IFERROR(VLOOKUP(Orders!$B3406,Returns!$B:$C,2,0),"No")</f>
        <v>No</v>
      </c>
      <c r="X3406" s="3" t="str">
        <f>IFERROR((INDEX(Returns!$C$2:$C$801, MATCH(B3406, Returns!$B$2:$B$801, 0))), "No")</f>
        <v>No</v>
      </c>
    </row>
    <row r="3407" spans="1:24">
      <c r="A3407" s="1">
        <v>3406</v>
      </c>
      <c r="B3407" t="s">
        <v>7807</v>
      </c>
      <c r="C3407" s="2">
        <v>42483</v>
      </c>
      <c r="D3407" s="2">
        <v>42487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  <c r="V3407" s="3" t="str">
        <f>IF(M3407=People!$B$2, People!$A$2, IF(M3407=People!$B$3, People!$A$3, IF(M3407=People!$B$4, People!$A$4, IF(M3407=People!$B$5, People!$A$5, 0))))</f>
        <v>Chuck Magee</v>
      </c>
      <c r="W3407" s="3" t="str">
        <f>IFERROR(VLOOKUP(Orders!$B3407,Returns!$B:$C,2,0),"No")</f>
        <v>No</v>
      </c>
      <c r="X3407" s="3" t="str">
        <f>IFERROR((INDEX(Returns!$C$2:$C$801, MATCH(B3407, Returns!$B$2:$B$801, 0))), "No")</f>
        <v>No</v>
      </c>
    </row>
    <row r="3408" spans="1:24">
      <c r="A3408" s="1">
        <v>3407</v>
      </c>
      <c r="B3408" t="s">
        <v>7807</v>
      </c>
      <c r="C3408" s="2">
        <v>42483</v>
      </c>
      <c r="D3408" s="2">
        <v>42487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  <c r="V3408" s="3" t="str">
        <f>IF(M3408=People!$B$2, People!$A$2, IF(M3408=People!$B$3, People!$A$3, IF(M3408=People!$B$4, People!$A$4, IF(M3408=People!$B$5, People!$A$5, 0))))</f>
        <v>Chuck Magee</v>
      </c>
      <c r="W3408" s="3" t="str">
        <f>IFERROR(VLOOKUP(Orders!$B3408,Returns!$B:$C,2,0),"No")</f>
        <v>No</v>
      </c>
      <c r="X3408" s="3" t="str">
        <f>IFERROR((INDEX(Returns!$C$2:$C$801, MATCH(B3408, Returns!$B$2:$B$801, 0))), "No")</f>
        <v>No</v>
      </c>
    </row>
    <row r="3409" spans="1:24">
      <c r="A3409" s="1">
        <v>3408</v>
      </c>
      <c r="B3409" t="s">
        <v>7807</v>
      </c>
      <c r="C3409" s="2">
        <v>42483</v>
      </c>
      <c r="D3409" s="2">
        <v>42487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  <c r="V3409" s="3" t="str">
        <f>IF(M3409=People!$B$2, People!$A$2, IF(M3409=People!$B$3, People!$A$3, IF(M3409=People!$B$4, People!$A$4, IF(M3409=People!$B$5, People!$A$5, 0))))</f>
        <v>Chuck Magee</v>
      </c>
      <c r="W3409" s="3" t="str">
        <f>IFERROR(VLOOKUP(Orders!$B3409,Returns!$B:$C,2,0),"No")</f>
        <v>No</v>
      </c>
      <c r="X3409" s="3" t="str">
        <f>IFERROR((INDEX(Returns!$C$2:$C$801, MATCH(B3409, Returns!$B$2:$B$801, 0))), "No")</f>
        <v>No</v>
      </c>
    </row>
    <row r="3410" spans="1:24">
      <c r="A3410" s="1">
        <v>3409</v>
      </c>
      <c r="B3410" t="s">
        <v>7807</v>
      </c>
      <c r="C3410" s="2">
        <v>42483</v>
      </c>
      <c r="D3410" s="2">
        <v>42487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  <c r="V3410" s="3" t="str">
        <f>IF(M3410=People!$B$2, People!$A$2, IF(M3410=People!$B$3, People!$A$3, IF(M3410=People!$B$4, People!$A$4, IF(M3410=People!$B$5, People!$A$5, 0))))</f>
        <v>Chuck Magee</v>
      </c>
      <c r="W3410" s="3" t="str">
        <f>IFERROR(VLOOKUP(Orders!$B3410,Returns!$B:$C,2,0),"No")</f>
        <v>No</v>
      </c>
      <c r="X3410" s="3" t="str">
        <f>IFERROR((INDEX(Returns!$C$2:$C$801, MATCH(B3410, Returns!$B$2:$B$801, 0))), "No")</f>
        <v>No</v>
      </c>
    </row>
    <row r="3411" spans="1:24">
      <c r="A3411" s="1">
        <v>3410</v>
      </c>
      <c r="B3411" t="s">
        <v>7808</v>
      </c>
      <c r="C3411" s="2">
        <v>43585</v>
      </c>
      <c r="D3411" s="2">
        <v>43591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  <c r="V3411" s="3" t="str">
        <f>IF(M3411=People!$B$2, People!$A$2, IF(M3411=People!$B$3, People!$A$3, IF(M3411=People!$B$4, People!$A$4, IF(M3411=People!$B$5, People!$A$5, 0))))</f>
        <v>Chuck Magee</v>
      </c>
      <c r="W3411" s="3" t="str">
        <f>IFERROR(VLOOKUP(Orders!$B3411,Returns!$B:$C,2,0),"No")</f>
        <v>No</v>
      </c>
      <c r="X3411" s="3" t="str">
        <f>IFERROR((INDEX(Returns!$C$2:$C$801, MATCH(B3411, Returns!$B$2:$B$801, 0))), "No")</f>
        <v>No</v>
      </c>
    </row>
    <row r="3412" spans="1:24">
      <c r="A3412" s="1">
        <v>3411</v>
      </c>
      <c r="B3412" t="s">
        <v>7809</v>
      </c>
      <c r="C3412" s="2">
        <v>43363</v>
      </c>
      <c r="D3412" s="2">
        <v>43367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  <c r="V3412" s="3" t="str">
        <f>IF(M3412=People!$B$2, People!$A$2, IF(M3412=People!$B$3, People!$A$3, IF(M3412=People!$B$4, People!$A$4, IF(M3412=People!$B$5, People!$A$5, 0))))</f>
        <v>Anna Andreadi</v>
      </c>
      <c r="W3412" s="3" t="str">
        <f>IFERROR(VLOOKUP(Orders!$B3412,Returns!$B:$C,2,0),"No")</f>
        <v>No</v>
      </c>
      <c r="X3412" s="3" t="str">
        <f>IFERROR((INDEX(Returns!$C$2:$C$801, MATCH(B3412, Returns!$B$2:$B$801, 0))), "No")</f>
        <v>No</v>
      </c>
    </row>
    <row r="3413" spans="1:24">
      <c r="A3413" s="1">
        <v>3412</v>
      </c>
      <c r="B3413" t="s">
        <v>7809</v>
      </c>
      <c r="C3413" s="2">
        <v>43363</v>
      </c>
      <c r="D3413" s="2">
        <v>43367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  <c r="V3413" s="3" t="str">
        <f>IF(M3413=People!$B$2, People!$A$2, IF(M3413=People!$B$3, People!$A$3, IF(M3413=People!$B$4, People!$A$4, IF(M3413=People!$B$5, People!$A$5, 0))))</f>
        <v>Anna Andreadi</v>
      </c>
      <c r="W3413" s="3" t="str">
        <f>IFERROR(VLOOKUP(Orders!$B3413,Returns!$B:$C,2,0),"No")</f>
        <v>No</v>
      </c>
      <c r="X3413" s="3" t="str">
        <f>IFERROR((INDEX(Returns!$C$2:$C$801, MATCH(B3413, Returns!$B$2:$B$801, 0))), "No")</f>
        <v>No</v>
      </c>
    </row>
    <row r="3414" spans="1:24">
      <c r="A3414" s="1">
        <v>3413</v>
      </c>
      <c r="B3414" t="s">
        <v>7809</v>
      </c>
      <c r="C3414" s="2">
        <v>43363</v>
      </c>
      <c r="D3414" s="2">
        <v>43367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  <c r="V3414" s="3" t="str">
        <f>IF(M3414=People!$B$2, People!$A$2, IF(M3414=People!$B$3, People!$A$3, IF(M3414=People!$B$4, People!$A$4, IF(M3414=People!$B$5, People!$A$5, 0))))</f>
        <v>Anna Andreadi</v>
      </c>
      <c r="W3414" s="3" t="str">
        <f>IFERROR(VLOOKUP(Orders!$B3414,Returns!$B:$C,2,0),"No")</f>
        <v>No</v>
      </c>
      <c r="X3414" s="3" t="str">
        <f>IFERROR((INDEX(Returns!$C$2:$C$801, MATCH(B3414, Returns!$B$2:$B$801, 0))), "No")</f>
        <v>No</v>
      </c>
    </row>
    <row r="3415" spans="1:24">
      <c r="A3415" s="1">
        <v>3414</v>
      </c>
      <c r="B3415" t="s">
        <v>7809</v>
      </c>
      <c r="C3415" s="2">
        <v>43363</v>
      </c>
      <c r="D3415" s="2">
        <v>43367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  <c r="V3415" s="3" t="str">
        <f>IF(M3415=People!$B$2, People!$A$2, IF(M3415=People!$B$3, People!$A$3, IF(M3415=People!$B$4, People!$A$4, IF(M3415=People!$B$5, People!$A$5, 0))))</f>
        <v>Anna Andreadi</v>
      </c>
      <c r="W3415" s="3" t="str">
        <f>IFERROR(VLOOKUP(Orders!$B3415,Returns!$B:$C,2,0),"No")</f>
        <v>No</v>
      </c>
      <c r="X3415" s="3" t="str">
        <f>IFERROR((INDEX(Returns!$C$2:$C$801, MATCH(B3415, Returns!$B$2:$B$801, 0))), "No")</f>
        <v>No</v>
      </c>
    </row>
    <row r="3416" spans="1:24">
      <c r="A3416" s="1">
        <v>3415</v>
      </c>
      <c r="B3416" t="s">
        <v>7809</v>
      </c>
      <c r="C3416" s="2">
        <v>43363</v>
      </c>
      <c r="D3416" s="2">
        <v>43367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  <c r="V3416" s="3" t="str">
        <f>IF(M3416=People!$B$2, People!$A$2, IF(M3416=People!$B$3, People!$A$3, IF(M3416=People!$B$4, People!$A$4, IF(M3416=People!$B$5, People!$A$5, 0))))</f>
        <v>Anna Andreadi</v>
      </c>
      <c r="W3416" s="3" t="str">
        <f>IFERROR(VLOOKUP(Orders!$B3416,Returns!$B:$C,2,0),"No")</f>
        <v>No</v>
      </c>
      <c r="X3416" s="3" t="str">
        <f>IFERROR((INDEX(Returns!$C$2:$C$801, MATCH(B3416, Returns!$B$2:$B$801, 0))), "No")</f>
        <v>No</v>
      </c>
    </row>
    <row r="3417" spans="1:24">
      <c r="A3417" s="1">
        <v>3416</v>
      </c>
      <c r="B3417" t="s">
        <v>7810</v>
      </c>
      <c r="C3417" s="2">
        <v>43345</v>
      </c>
      <c r="D3417" s="2">
        <v>43345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  <c r="V3417" s="3" t="str">
        <f>IF(M3417=People!$B$2, People!$A$2, IF(M3417=People!$B$3, People!$A$3, IF(M3417=People!$B$4, People!$A$4, IF(M3417=People!$B$5, People!$A$5, 0))))</f>
        <v>Kelly Williams</v>
      </c>
      <c r="W3417" s="3" t="str">
        <f>IFERROR(VLOOKUP(Orders!$B3417,Returns!$B:$C,2,0),"No")</f>
        <v>No</v>
      </c>
      <c r="X3417" s="3" t="str">
        <f>IFERROR((INDEX(Returns!$C$2:$C$801, MATCH(B3417, Returns!$B$2:$B$801, 0))), "No")</f>
        <v>No</v>
      </c>
    </row>
    <row r="3418" spans="1:24">
      <c r="A3418" s="1">
        <v>3417</v>
      </c>
      <c r="B3418" t="s">
        <v>7810</v>
      </c>
      <c r="C3418" s="2">
        <v>43345</v>
      </c>
      <c r="D3418" s="2">
        <v>43345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  <c r="V3418" s="3" t="str">
        <f>IF(M3418=People!$B$2, People!$A$2, IF(M3418=People!$B$3, People!$A$3, IF(M3418=People!$B$4, People!$A$4, IF(M3418=People!$B$5, People!$A$5, 0))))</f>
        <v>Kelly Williams</v>
      </c>
      <c r="W3418" s="3" t="str">
        <f>IFERROR(VLOOKUP(Orders!$B3418,Returns!$B:$C,2,0),"No")</f>
        <v>No</v>
      </c>
      <c r="X3418" s="3" t="str">
        <f>IFERROR((INDEX(Returns!$C$2:$C$801, MATCH(B3418, Returns!$B$2:$B$801, 0))), "No")</f>
        <v>No</v>
      </c>
    </row>
    <row r="3419" spans="1:24">
      <c r="A3419" s="1">
        <v>3418</v>
      </c>
      <c r="B3419" t="s">
        <v>7811</v>
      </c>
      <c r="C3419" s="2">
        <v>42852</v>
      </c>
      <c r="D3419" s="2">
        <v>42857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  <c r="V3419" s="3" t="str">
        <f>IF(M3419=People!$B$2, People!$A$2, IF(M3419=People!$B$3, People!$A$3, IF(M3419=People!$B$4, People!$A$4, IF(M3419=People!$B$5, People!$A$5, 0))))</f>
        <v>Anna Andreadi</v>
      </c>
      <c r="W3419" s="3" t="str">
        <f>IFERROR(VLOOKUP(Orders!$B3419,Returns!$B:$C,2,0),"No")</f>
        <v>No</v>
      </c>
      <c r="X3419" s="3" t="str">
        <f>IFERROR((INDEX(Returns!$C$2:$C$801, MATCH(B3419, Returns!$B$2:$B$801, 0))), "No")</f>
        <v>No</v>
      </c>
    </row>
    <row r="3420" spans="1:24">
      <c r="A3420" s="1">
        <v>3419</v>
      </c>
      <c r="B3420" t="s">
        <v>7811</v>
      </c>
      <c r="C3420" s="2">
        <v>42852</v>
      </c>
      <c r="D3420" s="2">
        <v>42857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  <c r="V3420" s="3" t="str">
        <f>IF(M3420=People!$B$2, People!$A$2, IF(M3420=People!$B$3, People!$A$3, IF(M3420=People!$B$4, People!$A$4, IF(M3420=People!$B$5, People!$A$5, 0))))</f>
        <v>Anna Andreadi</v>
      </c>
      <c r="W3420" s="3" t="str">
        <f>IFERROR(VLOOKUP(Orders!$B3420,Returns!$B:$C,2,0),"No")</f>
        <v>No</v>
      </c>
      <c r="X3420" s="3" t="str">
        <f>IFERROR((INDEX(Returns!$C$2:$C$801, MATCH(B3420, Returns!$B$2:$B$801, 0))), "No")</f>
        <v>No</v>
      </c>
    </row>
    <row r="3421" spans="1:24">
      <c r="A3421" s="1">
        <v>3420</v>
      </c>
      <c r="B3421" t="s">
        <v>7812</v>
      </c>
      <c r="C3421" s="2">
        <v>42984</v>
      </c>
      <c r="D3421" s="2">
        <v>42991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  <c r="V3421" s="3" t="str">
        <f>IF(M3421=People!$B$2, People!$A$2, IF(M3421=People!$B$3, People!$A$3, IF(M3421=People!$B$4, People!$A$4, IF(M3421=People!$B$5, People!$A$5, 0))))</f>
        <v>Chuck Magee</v>
      </c>
      <c r="W3421" s="3" t="str">
        <f>IFERROR(VLOOKUP(Orders!$B3421,Returns!$B:$C,2,0),"No")</f>
        <v>No</v>
      </c>
      <c r="X3421" s="3" t="str">
        <f>IFERROR((INDEX(Returns!$C$2:$C$801, MATCH(B3421, Returns!$B$2:$B$801, 0))), "No")</f>
        <v>No</v>
      </c>
    </row>
    <row r="3422" spans="1:24">
      <c r="A3422" s="1">
        <v>3421</v>
      </c>
      <c r="B3422" t="s">
        <v>6065</v>
      </c>
      <c r="C3422" s="2">
        <v>43248</v>
      </c>
      <c r="D3422" s="2">
        <v>43254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  <c r="V3422" s="3" t="str">
        <f>IF(M3422=People!$B$2, People!$A$2, IF(M3422=People!$B$3, People!$A$3, IF(M3422=People!$B$4, People!$A$4, IF(M3422=People!$B$5, People!$A$5, 0))))</f>
        <v>Anna Andreadi</v>
      </c>
      <c r="W3422" s="3" t="str">
        <f>IFERROR(VLOOKUP(Orders!$B3422,Returns!$B:$C,2,0),"No")</f>
        <v>Yes</v>
      </c>
      <c r="X3422" s="3" t="str">
        <f>IFERROR((INDEX(Returns!$C$2:$C$801, MATCH(B3422, Returns!$B$2:$B$801, 0))), "No")</f>
        <v>Yes</v>
      </c>
    </row>
    <row r="3423" spans="1:24">
      <c r="A3423" s="1">
        <v>3422</v>
      </c>
      <c r="B3423" t="s">
        <v>6065</v>
      </c>
      <c r="C3423" s="2">
        <v>43248</v>
      </c>
      <c r="D3423" s="2">
        <v>43254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  <c r="V3423" s="3" t="str">
        <f>IF(M3423=People!$B$2, People!$A$2, IF(M3423=People!$B$3, People!$A$3, IF(M3423=People!$B$4, People!$A$4, IF(M3423=People!$B$5, People!$A$5, 0))))</f>
        <v>Anna Andreadi</v>
      </c>
      <c r="W3423" s="3" t="str">
        <f>IFERROR(VLOOKUP(Orders!$B3423,Returns!$B:$C,2,0),"No")</f>
        <v>Yes</v>
      </c>
      <c r="X3423" s="3" t="str">
        <f>IFERROR((INDEX(Returns!$C$2:$C$801, MATCH(B3423, Returns!$B$2:$B$801, 0))), "No")</f>
        <v>Yes</v>
      </c>
    </row>
    <row r="3424" spans="1:24">
      <c r="A3424" s="1">
        <v>3423</v>
      </c>
      <c r="B3424" t="s">
        <v>6065</v>
      </c>
      <c r="C3424" s="2">
        <v>43248</v>
      </c>
      <c r="D3424" s="2">
        <v>43254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  <c r="V3424" s="3" t="str">
        <f>IF(M3424=People!$B$2, People!$A$2, IF(M3424=People!$B$3, People!$A$3, IF(M3424=People!$B$4, People!$A$4, IF(M3424=People!$B$5, People!$A$5, 0))))</f>
        <v>Anna Andreadi</v>
      </c>
      <c r="W3424" s="3" t="str">
        <f>IFERROR(VLOOKUP(Orders!$B3424,Returns!$B:$C,2,0),"No")</f>
        <v>Yes</v>
      </c>
      <c r="X3424" s="3" t="str">
        <f>IFERROR((INDEX(Returns!$C$2:$C$801, MATCH(B3424, Returns!$B$2:$B$801, 0))), "No")</f>
        <v>Yes</v>
      </c>
    </row>
    <row r="3425" spans="1:24">
      <c r="A3425" s="1">
        <v>3424</v>
      </c>
      <c r="B3425" t="s">
        <v>6065</v>
      </c>
      <c r="C3425" s="2">
        <v>43248</v>
      </c>
      <c r="D3425" s="2">
        <v>43254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  <c r="V3425" s="3" t="str">
        <f>IF(M3425=People!$B$2, People!$A$2, IF(M3425=People!$B$3, People!$A$3, IF(M3425=People!$B$4, People!$A$4, IF(M3425=People!$B$5, People!$A$5, 0))))</f>
        <v>Anna Andreadi</v>
      </c>
      <c r="W3425" s="3" t="str">
        <f>IFERROR(VLOOKUP(Orders!$B3425,Returns!$B:$C,2,0),"No")</f>
        <v>Yes</v>
      </c>
      <c r="X3425" s="3" t="str">
        <f>IFERROR((INDEX(Returns!$C$2:$C$801, MATCH(B3425, Returns!$B$2:$B$801, 0))), "No")</f>
        <v>Yes</v>
      </c>
    </row>
    <row r="3426" spans="1:24">
      <c r="A3426" s="1">
        <v>3425</v>
      </c>
      <c r="B3426" t="s">
        <v>6065</v>
      </c>
      <c r="C3426" s="2">
        <v>43248</v>
      </c>
      <c r="D3426" s="2">
        <v>43254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  <c r="V3426" s="3" t="str">
        <f>IF(M3426=People!$B$2, People!$A$2, IF(M3426=People!$B$3, People!$A$3, IF(M3426=People!$B$4, People!$A$4, IF(M3426=People!$B$5, People!$A$5, 0))))</f>
        <v>Anna Andreadi</v>
      </c>
      <c r="W3426" s="3" t="str">
        <f>IFERROR(VLOOKUP(Orders!$B3426,Returns!$B:$C,2,0),"No")</f>
        <v>Yes</v>
      </c>
      <c r="X3426" s="3" t="str">
        <f>IFERROR((INDEX(Returns!$C$2:$C$801, MATCH(B3426, Returns!$B$2:$B$801, 0))), "No")</f>
        <v>Yes</v>
      </c>
    </row>
    <row r="3427" spans="1:24">
      <c r="A3427" s="1">
        <v>3426</v>
      </c>
      <c r="B3427" t="s">
        <v>7813</v>
      </c>
      <c r="C3427" s="2">
        <v>43002</v>
      </c>
      <c r="D3427" s="2">
        <v>43006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  <c r="V3427" s="3" t="str">
        <f>IF(M3427=People!$B$2, People!$A$2, IF(M3427=People!$B$3, People!$A$3, IF(M3427=People!$B$4, People!$A$4, IF(M3427=People!$B$5, People!$A$5, 0))))</f>
        <v>Kelly Williams</v>
      </c>
      <c r="W3427" s="3" t="str">
        <f>IFERROR(VLOOKUP(Orders!$B3427,Returns!$B:$C,2,0),"No")</f>
        <v>No</v>
      </c>
      <c r="X3427" s="3" t="str">
        <f>IFERROR((INDEX(Returns!$C$2:$C$801, MATCH(B3427, Returns!$B$2:$B$801, 0))), "No")</f>
        <v>No</v>
      </c>
    </row>
    <row r="3428" spans="1:24">
      <c r="A3428" s="1">
        <v>3427</v>
      </c>
      <c r="B3428" t="s">
        <v>7813</v>
      </c>
      <c r="C3428" s="2">
        <v>43002</v>
      </c>
      <c r="D3428" s="2">
        <v>43006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  <c r="V3428" s="3" t="str">
        <f>IF(M3428=People!$B$2, People!$A$2, IF(M3428=People!$B$3, People!$A$3, IF(M3428=People!$B$4, People!$A$4, IF(M3428=People!$B$5, People!$A$5, 0))))</f>
        <v>Kelly Williams</v>
      </c>
      <c r="W3428" s="3" t="str">
        <f>IFERROR(VLOOKUP(Orders!$B3428,Returns!$B:$C,2,0),"No")</f>
        <v>No</v>
      </c>
      <c r="X3428" s="3" t="str">
        <f>IFERROR((INDEX(Returns!$C$2:$C$801, MATCH(B3428, Returns!$B$2:$B$801, 0))), "No")</f>
        <v>No</v>
      </c>
    </row>
    <row r="3429" spans="1:24">
      <c r="A3429" s="1">
        <v>3428</v>
      </c>
      <c r="B3429" t="s">
        <v>7814</v>
      </c>
      <c r="C3429" s="2">
        <v>43649</v>
      </c>
      <c r="D3429" s="2">
        <v>43652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  <c r="V3429" s="3" t="str">
        <f>IF(M3429=People!$B$2, People!$A$2, IF(M3429=People!$B$3, People!$A$3, IF(M3429=People!$B$4, People!$A$4, IF(M3429=People!$B$5, People!$A$5, 0))))</f>
        <v>Chuck Magee</v>
      </c>
      <c r="W3429" s="3" t="str">
        <f>IFERROR(VLOOKUP(Orders!$B3429,Returns!$B:$C,2,0),"No")</f>
        <v>No</v>
      </c>
      <c r="X3429" s="3" t="str">
        <f>IFERROR((INDEX(Returns!$C$2:$C$801, MATCH(B3429, Returns!$B$2:$B$801, 0))), "No")</f>
        <v>No</v>
      </c>
    </row>
    <row r="3430" spans="1:24">
      <c r="A3430" s="1">
        <v>3429</v>
      </c>
      <c r="B3430" t="s">
        <v>7814</v>
      </c>
      <c r="C3430" s="2">
        <v>43649</v>
      </c>
      <c r="D3430" s="2">
        <v>43652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  <c r="V3430" s="3" t="str">
        <f>IF(M3430=People!$B$2, People!$A$2, IF(M3430=People!$B$3, People!$A$3, IF(M3430=People!$B$4, People!$A$4, IF(M3430=People!$B$5, People!$A$5, 0))))</f>
        <v>Chuck Magee</v>
      </c>
      <c r="W3430" s="3" t="str">
        <f>IFERROR(VLOOKUP(Orders!$B3430,Returns!$B:$C,2,0),"No")</f>
        <v>No</v>
      </c>
      <c r="X3430" s="3" t="str">
        <f>IFERROR((INDEX(Returns!$C$2:$C$801, MATCH(B3430, Returns!$B$2:$B$801, 0))), "No")</f>
        <v>No</v>
      </c>
    </row>
    <row r="3431" spans="1:24">
      <c r="A3431" s="1">
        <v>3430</v>
      </c>
      <c r="B3431" t="s">
        <v>7814</v>
      </c>
      <c r="C3431" s="2">
        <v>43649</v>
      </c>
      <c r="D3431" s="2">
        <v>43652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  <c r="V3431" s="3" t="str">
        <f>IF(M3431=People!$B$2, People!$A$2, IF(M3431=People!$B$3, People!$A$3, IF(M3431=People!$B$4, People!$A$4, IF(M3431=People!$B$5, People!$A$5, 0))))</f>
        <v>Chuck Magee</v>
      </c>
      <c r="W3431" s="3" t="str">
        <f>IFERROR(VLOOKUP(Orders!$B3431,Returns!$B:$C,2,0),"No")</f>
        <v>No</v>
      </c>
      <c r="X3431" s="3" t="str">
        <f>IFERROR((INDEX(Returns!$C$2:$C$801, MATCH(B3431, Returns!$B$2:$B$801, 0))), "No")</f>
        <v>No</v>
      </c>
    </row>
    <row r="3432" spans="1:24">
      <c r="A3432" s="1">
        <v>3431</v>
      </c>
      <c r="B3432" t="s">
        <v>7815</v>
      </c>
      <c r="C3432" s="2">
        <v>43807</v>
      </c>
      <c r="D3432" s="2">
        <v>43808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  <c r="V3432" s="3" t="str">
        <f>IF(M3432=People!$B$2, People!$A$2, IF(M3432=People!$B$3, People!$A$3, IF(M3432=People!$B$4, People!$A$4, IF(M3432=People!$B$5, People!$A$5, 0))))</f>
        <v>Anna Andreadi</v>
      </c>
      <c r="W3432" s="3" t="str">
        <f>IFERROR(VLOOKUP(Orders!$B3432,Returns!$B:$C,2,0),"No")</f>
        <v>No</v>
      </c>
      <c r="X3432" s="3" t="str">
        <f>IFERROR((INDEX(Returns!$C$2:$C$801, MATCH(B3432, Returns!$B$2:$B$801, 0))), "No")</f>
        <v>No</v>
      </c>
    </row>
    <row r="3433" spans="1:24">
      <c r="A3433" s="1">
        <v>3432</v>
      </c>
      <c r="B3433" t="s">
        <v>7815</v>
      </c>
      <c r="C3433" s="2">
        <v>43807</v>
      </c>
      <c r="D3433" s="2">
        <v>43808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  <c r="V3433" s="3" t="str">
        <f>IF(M3433=People!$B$2, People!$A$2, IF(M3433=People!$B$3, People!$A$3, IF(M3433=People!$B$4, People!$A$4, IF(M3433=People!$B$5, People!$A$5, 0))))</f>
        <v>Anna Andreadi</v>
      </c>
      <c r="W3433" s="3" t="str">
        <f>IFERROR(VLOOKUP(Orders!$B3433,Returns!$B:$C,2,0),"No")</f>
        <v>No</v>
      </c>
      <c r="X3433" s="3" t="str">
        <f>IFERROR((INDEX(Returns!$C$2:$C$801, MATCH(B3433, Returns!$B$2:$B$801, 0))), "No")</f>
        <v>No</v>
      </c>
    </row>
    <row r="3434" spans="1:24">
      <c r="A3434" s="1">
        <v>3433</v>
      </c>
      <c r="B3434" t="s">
        <v>7815</v>
      </c>
      <c r="C3434" s="2">
        <v>43807</v>
      </c>
      <c r="D3434" s="2">
        <v>43808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  <c r="V3434" s="3" t="str">
        <f>IF(M3434=People!$B$2, People!$A$2, IF(M3434=People!$B$3, People!$A$3, IF(M3434=People!$B$4, People!$A$4, IF(M3434=People!$B$5, People!$A$5, 0))))</f>
        <v>Anna Andreadi</v>
      </c>
      <c r="W3434" s="3" t="str">
        <f>IFERROR(VLOOKUP(Orders!$B3434,Returns!$B:$C,2,0),"No")</f>
        <v>No</v>
      </c>
      <c r="X3434" s="3" t="str">
        <f>IFERROR((INDEX(Returns!$C$2:$C$801, MATCH(B3434, Returns!$B$2:$B$801, 0))), "No")</f>
        <v>No</v>
      </c>
    </row>
    <row r="3435" spans="1:24">
      <c r="A3435" s="1">
        <v>3434</v>
      </c>
      <c r="B3435" t="s">
        <v>7816</v>
      </c>
      <c r="C3435" s="2">
        <v>43804</v>
      </c>
      <c r="D3435" s="2">
        <v>43808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  <c r="V3435" s="3" t="str">
        <f>IF(M3435=People!$B$2, People!$A$2, IF(M3435=People!$B$3, People!$A$3, IF(M3435=People!$B$4, People!$A$4, IF(M3435=People!$B$5, People!$A$5, 0))))</f>
        <v>Anna Andreadi</v>
      </c>
      <c r="W3435" s="3" t="str">
        <f>IFERROR(VLOOKUP(Orders!$B3435,Returns!$B:$C,2,0),"No")</f>
        <v>No</v>
      </c>
      <c r="X3435" s="3" t="str">
        <f>IFERROR((INDEX(Returns!$C$2:$C$801, MATCH(B3435, Returns!$B$2:$B$801, 0))), "No")</f>
        <v>No</v>
      </c>
    </row>
    <row r="3436" spans="1:24">
      <c r="A3436" s="1">
        <v>3435</v>
      </c>
      <c r="B3436" t="s">
        <v>7816</v>
      </c>
      <c r="C3436" s="2">
        <v>43804</v>
      </c>
      <c r="D3436" s="2">
        <v>43808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  <c r="V3436" s="3" t="str">
        <f>IF(M3436=People!$B$2, People!$A$2, IF(M3436=People!$B$3, People!$A$3, IF(M3436=People!$B$4, People!$A$4, IF(M3436=People!$B$5, People!$A$5, 0))))</f>
        <v>Anna Andreadi</v>
      </c>
      <c r="W3436" s="3" t="str">
        <f>IFERROR(VLOOKUP(Orders!$B3436,Returns!$B:$C,2,0),"No")</f>
        <v>No</v>
      </c>
      <c r="X3436" s="3" t="str">
        <f>IFERROR((INDEX(Returns!$C$2:$C$801, MATCH(B3436, Returns!$B$2:$B$801, 0))), "No")</f>
        <v>No</v>
      </c>
    </row>
    <row r="3437" spans="1:24">
      <c r="A3437" s="1">
        <v>3436</v>
      </c>
      <c r="B3437" t="s">
        <v>7817</v>
      </c>
      <c r="C3437" s="2">
        <v>43005</v>
      </c>
      <c r="D3437" s="2">
        <v>43007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  <c r="V3437" s="3" t="str">
        <f>IF(M3437=People!$B$2, People!$A$2, IF(M3437=People!$B$3, People!$A$3, IF(M3437=People!$B$4, People!$A$4, IF(M3437=People!$B$5, People!$A$5, 0))))</f>
        <v>Kelly Williams</v>
      </c>
      <c r="W3437" s="3" t="str">
        <f>IFERROR(VLOOKUP(Orders!$B3437,Returns!$B:$C,2,0),"No")</f>
        <v>No</v>
      </c>
      <c r="X3437" s="3" t="str">
        <f>IFERROR((INDEX(Returns!$C$2:$C$801, MATCH(B3437, Returns!$B$2:$B$801, 0))), "No")</f>
        <v>No</v>
      </c>
    </row>
    <row r="3438" spans="1:24">
      <c r="A3438" s="1">
        <v>3437</v>
      </c>
      <c r="B3438" t="s">
        <v>7817</v>
      </c>
      <c r="C3438" s="2">
        <v>43005</v>
      </c>
      <c r="D3438" s="2">
        <v>43007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  <c r="V3438" s="3" t="str">
        <f>IF(M3438=People!$B$2, People!$A$2, IF(M3438=People!$B$3, People!$A$3, IF(M3438=People!$B$4, People!$A$4, IF(M3438=People!$B$5, People!$A$5, 0))))</f>
        <v>Kelly Williams</v>
      </c>
      <c r="W3438" s="3" t="str">
        <f>IFERROR(VLOOKUP(Orders!$B3438,Returns!$B:$C,2,0),"No")</f>
        <v>No</v>
      </c>
      <c r="X3438" s="3" t="str">
        <f>IFERROR((INDEX(Returns!$C$2:$C$801, MATCH(B3438, Returns!$B$2:$B$801, 0))), "No")</f>
        <v>No</v>
      </c>
    </row>
    <row r="3439" spans="1:24">
      <c r="A3439" s="1">
        <v>3438</v>
      </c>
      <c r="B3439" t="s">
        <v>7818</v>
      </c>
      <c r="C3439" s="2">
        <v>43768</v>
      </c>
      <c r="D3439" s="2">
        <v>43768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  <c r="V3439" s="3" t="str">
        <f>IF(M3439=People!$B$2, People!$A$2, IF(M3439=People!$B$3, People!$A$3, IF(M3439=People!$B$4, People!$A$4, IF(M3439=People!$B$5, People!$A$5, 0))))</f>
        <v>Kelly Williams</v>
      </c>
      <c r="W3439" s="3" t="str">
        <f>IFERROR(VLOOKUP(Orders!$B3439,Returns!$B:$C,2,0),"No")</f>
        <v>No</v>
      </c>
      <c r="X3439" s="3" t="str">
        <f>IFERROR((INDEX(Returns!$C$2:$C$801, MATCH(B3439, Returns!$B$2:$B$801, 0))), "No")</f>
        <v>No</v>
      </c>
    </row>
    <row r="3440" spans="1:24">
      <c r="A3440" s="1">
        <v>3439</v>
      </c>
      <c r="B3440" t="s">
        <v>7818</v>
      </c>
      <c r="C3440" s="2">
        <v>43768</v>
      </c>
      <c r="D3440" s="2">
        <v>43768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  <c r="V3440" s="3" t="str">
        <f>IF(M3440=People!$B$2, People!$A$2, IF(M3440=People!$B$3, People!$A$3, IF(M3440=People!$B$4, People!$A$4, IF(M3440=People!$B$5, People!$A$5, 0))))</f>
        <v>Kelly Williams</v>
      </c>
      <c r="W3440" s="3" t="str">
        <f>IFERROR(VLOOKUP(Orders!$B3440,Returns!$B:$C,2,0),"No")</f>
        <v>No</v>
      </c>
      <c r="X3440" s="3" t="str">
        <f>IFERROR((INDEX(Returns!$C$2:$C$801, MATCH(B3440, Returns!$B$2:$B$801, 0))), "No")</f>
        <v>No</v>
      </c>
    </row>
    <row r="3441" spans="1:24">
      <c r="A3441" s="1">
        <v>3440</v>
      </c>
      <c r="B3441" t="s">
        <v>7818</v>
      </c>
      <c r="C3441" s="2">
        <v>43768</v>
      </c>
      <c r="D3441" s="2">
        <v>43768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  <c r="V3441" s="3" t="str">
        <f>IF(M3441=People!$B$2, People!$A$2, IF(M3441=People!$B$3, People!$A$3, IF(M3441=People!$B$4, People!$A$4, IF(M3441=People!$B$5, People!$A$5, 0))))</f>
        <v>Kelly Williams</v>
      </c>
      <c r="W3441" s="3" t="str">
        <f>IFERROR(VLOOKUP(Orders!$B3441,Returns!$B:$C,2,0),"No")</f>
        <v>No</v>
      </c>
      <c r="X3441" s="3" t="str">
        <f>IFERROR((INDEX(Returns!$C$2:$C$801, MATCH(B3441, Returns!$B$2:$B$801, 0))), "No")</f>
        <v>No</v>
      </c>
    </row>
    <row r="3442" spans="1:24">
      <c r="A3442" s="1">
        <v>3441</v>
      </c>
      <c r="B3442" t="s">
        <v>7819</v>
      </c>
      <c r="C3442" s="2">
        <v>43068</v>
      </c>
      <c r="D3442" s="2">
        <v>43069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  <c r="V3442" s="3" t="str">
        <f>IF(M3442=People!$B$2, People!$A$2, IF(M3442=People!$B$3, People!$A$3, IF(M3442=People!$B$4, People!$A$4, IF(M3442=People!$B$5, People!$A$5, 0))))</f>
        <v>Anna Andreadi</v>
      </c>
      <c r="W3442" s="3" t="str">
        <f>IFERROR(VLOOKUP(Orders!$B3442,Returns!$B:$C,2,0),"No")</f>
        <v>No</v>
      </c>
      <c r="X3442" s="3" t="str">
        <f>IFERROR((INDEX(Returns!$C$2:$C$801, MATCH(B3442, Returns!$B$2:$B$801, 0))), "No")</f>
        <v>No</v>
      </c>
    </row>
    <row r="3443" spans="1:24">
      <c r="A3443" s="1">
        <v>3442</v>
      </c>
      <c r="B3443" t="s">
        <v>7820</v>
      </c>
      <c r="C3443" s="2">
        <v>42440</v>
      </c>
      <c r="D3443" s="2">
        <v>42443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  <c r="V3443" s="3" t="str">
        <f>IF(M3443=People!$B$2, People!$A$2, IF(M3443=People!$B$3, People!$A$3, IF(M3443=People!$B$4, People!$A$4, IF(M3443=People!$B$5, People!$A$5, 0))))</f>
        <v>Chuck Magee</v>
      </c>
      <c r="W3443" s="3" t="str">
        <f>IFERROR(VLOOKUP(Orders!$B3443,Returns!$B:$C,2,0),"No")</f>
        <v>No</v>
      </c>
      <c r="X3443" s="3" t="str">
        <f>IFERROR((INDEX(Returns!$C$2:$C$801, MATCH(B3443, Returns!$B$2:$B$801, 0))), "No")</f>
        <v>No</v>
      </c>
    </row>
    <row r="3444" spans="1:24">
      <c r="A3444" s="1">
        <v>3443</v>
      </c>
      <c r="B3444" t="s">
        <v>7821</v>
      </c>
      <c r="C3444" s="2">
        <v>43788</v>
      </c>
      <c r="D3444" s="2">
        <v>43792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  <c r="V3444" s="3" t="str">
        <f>IF(M3444=People!$B$2, People!$A$2, IF(M3444=People!$B$3, People!$A$3, IF(M3444=People!$B$4, People!$A$4, IF(M3444=People!$B$5, People!$A$5, 0))))</f>
        <v>Chuck Magee</v>
      </c>
      <c r="W3444" s="3" t="str">
        <f>IFERROR(VLOOKUP(Orders!$B3444,Returns!$B:$C,2,0),"No")</f>
        <v>No</v>
      </c>
      <c r="X3444" s="3" t="str">
        <f>IFERROR((INDEX(Returns!$C$2:$C$801, MATCH(B3444, Returns!$B$2:$B$801, 0))), "No")</f>
        <v>No</v>
      </c>
    </row>
    <row r="3445" spans="1:24">
      <c r="A3445" s="1">
        <v>3444</v>
      </c>
      <c r="B3445" t="s">
        <v>7821</v>
      </c>
      <c r="C3445" s="2">
        <v>43788</v>
      </c>
      <c r="D3445" s="2">
        <v>43792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3" t="str">
        <f>IF(M3445=People!$B$2, People!$A$2, IF(M3445=People!$B$3, People!$A$3, IF(M3445=People!$B$4, People!$A$4, IF(M3445=People!$B$5, People!$A$5, 0))))</f>
        <v>Chuck Magee</v>
      </c>
      <c r="W3445" s="3" t="str">
        <f>IFERROR(VLOOKUP(Orders!$B3445,Returns!$B:$C,2,0),"No")</f>
        <v>No</v>
      </c>
      <c r="X3445" s="3" t="str">
        <f>IFERROR((INDEX(Returns!$C$2:$C$801, MATCH(B3445, Returns!$B$2:$B$801, 0))), "No")</f>
        <v>No</v>
      </c>
    </row>
    <row r="3446" spans="1:24">
      <c r="A3446" s="1">
        <v>3445</v>
      </c>
      <c r="B3446" t="s">
        <v>7822</v>
      </c>
      <c r="C3446" s="2">
        <v>43310</v>
      </c>
      <c r="D3446" s="2">
        <v>43314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  <c r="V3446" s="3" t="str">
        <f>IF(M3446=People!$B$2, People!$A$2, IF(M3446=People!$B$3, People!$A$3, IF(M3446=People!$B$4, People!$A$4, IF(M3446=People!$B$5, People!$A$5, 0))))</f>
        <v>Chuck Magee</v>
      </c>
      <c r="W3446" s="3" t="str">
        <f>IFERROR(VLOOKUP(Orders!$B3446,Returns!$B:$C,2,0),"No")</f>
        <v>No</v>
      </c>
      <c r="X3446" s="3" t="str">
        <f>IFERROR((INDEX(Returns!$C$2:$C$801, MATCH(B3446, Returns!$B$2:$B$801, 0))), "No")</f>
        <v>No</v>
      </c>
    </row>
    <row r="3447" spans="1:24">
      <c r="A3447" s="1">
        <v>3446</v>
      </c>
      <c r="B3447" t="s">
        <v>7823</v>
      </c>
      <c r="C3447" s="2">
        <v>42898</v>
      </c>
      <c r="D3447" s="2">
        <v>42903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  <c r="V3447" s="3" t="str">
        <f>IF(M3447=People!$B$2, People!$A$2, IF(M3447=People!$B$3, People!$A$3, IF(M3447=People!$B$4, People!$A$4, IF(M3447=People!$B$5, People!$A$5, 0))))</f>
        <v>Chuck Magee</v>
      </c>
      <c r="W3447" s="3" t="str">
        <f>IFERROR(VLOOKUP(Orders!$B3447,Returns!$B:$C,2,0),"No")</f>
        <v>No</v>
      </c>
      <c r="X3447" s="3" t="str">
        <f>IFERROR((INDEX(Returns!$C$2:$C$801, MATCH(B3447, Returns!$B$2:$B$801, 0))), "No")</f>
        <v>No</v>
      </c>
    </row>
    <row r="3448" spans="1:24">
      <c r="A3448" s="1">
        <v>3447</v>
      </c>
      <c r="B3448" t="s">
        <v>7824</v>
      </c>
      <c r="C3448" s="2">
        <v>43318</v>
      </c>
      <c r="D3448" s="2">
        <v>43319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  <c r="V3448" s="3" t="str">
        <f>IF(M3448=People!$B$2, People!$A$2, IF(M3448=People!$B$3, People!$A$3, IF(M3448=People!$B$4, People!$A$4, IF(M3448=People!$B$5, People!$A$5, 0))))</f>
        <v>Chuck Magee</v>
      </c>
      <c r="W3448" s="3" t="str">
        <f>IFERROR(VLOOKUP(Orders!$B3448,Returns!$B:$C,2,0),"No")</f>
        <v>No</v>
      </c>
      <c r="X3448" s="3" t="str">
        <f>IFERROR((INDEX(Returns!$C$2:$C$801, MATCH(B3448, Returns!$B$2:$B$801, 0))), "No")</f>
        <v>No</v>
      </c>
    </row>
    <row r="3449" spans="1:24">
      <c r="A3449" s="1">
        <v>3448</v>
      </c>
      <c r="B3449" t="s">
        <v>7825</v>
      </c>
      <c r="C3449" s="2">
        <v>43627</v>
      </c>
      <c r="D3449" s="2">
        <v>43631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  <c r="V3449" s="3" t="str">
        <f>IF(M3449=People!$B$2, People!$A$2, IF(M3449=People!$B$3, People!$A$3, IF(M3449=People!$B$4, People!$A$4, IF(M3449=People!$B$5, People!$A$5, 0))))</f>
        <v>Cassandra Brandow</v>
      </c>
      <c r="W3449" s="3" t="str">
        <f>IFERROR(VLOOKUP(Orders!$B3449,Returns!$B:$C,2,0),"No")</f>
        <v>No</v>
      </c>
      <c r="X3449" s="3" t="str">
        <f>IFERROR((INDEX(Returns!$C$2:$C$801, MATCH(B3449, Returns!$B$2:$B$801, 0))), "No")</f>
        <v>No</v>
      </c>
    </row>
    <row r="3450" spans="1:24">
      <c r="A3450" s="1">
        <v>3449</v>
      </c>
      <c r="B3450" t="s">
        <v>7826</v>
      </c>
      <c r="C3450" s="2">
        <v>43380</v>
      </c>
      <c r="D3450" s="2">
        <v>43386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  <c r="V3450" s="3" t="str">
        <f>IF(M3450=People!$B$2, People!$A$2, IF(M3450=People!$B$3, People!$A$3, IF(M3450=People!$B$4, People!$A$4, IF(M3450=People!$B$5, People!$A$5, 0))))</f>
        <v>Anna Andreadi</v>
      </c>
      <c r="W3450" s="3" t="str">
        <f>IFERROR(VLOOKUP(Orders!$B3450,Returns!$B:$C,2,0),"No")</f>
        <v>No</v>
      </c>
      <c r="X3450" s="3" t="str">
        <f>IFERROR((INDEX(Returns!$C$2:$C$801, MATCH(B3450, Returns!$B$2:$B$801, 0))), "No")</f>
        <v>No</v>
      </c>
    </row>
    <row r="3451" spans="1:24">
      <c r="A3451" s="1">
        <v>3450</v>
      </c>
      <c r="B3451" t="s">
        <v>7827</v>
      </c>
      <c r="C3451" s="2">
        <v>42621</v>
      </c>
      <c r="D3451" s="2">
        <v>42627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  <c r="V3451" s="3" t="str">
        <f>IF(M3451=People!$B$2, People!$A$2, IF(M3451=People!$B$3, People!$A$3, IF(M3451=People!$B$4, People!$A$4, IF(M3451=People!$B$5, People!$A$5, 0))))</f>
        <v>Anna Andreadi</v>
      </c>
      <c r="W3451" s="3" t="str">
        <f>IFERROR(VLOOKUP(Orders!$B3451,Returns!$B:$C,2,0),"No")</f>
        <v>No</v>
      </c>
      <c r="X3451" s="3" t="str">
        <f>IFERROR((INDEX(Returns!$C$2:$C$801, MATCH(B3451, Returns!$B$2:$B$801, 0))), "No")</f>
        <v>No</v>
      </c>
    </row>
    <row r="3452" spans="1:24">
      <c r="A3452" s="1">
        <v>3451</v>
      </c>
      <c r="B3452" t="s">
        <v>7827</v>
      </c>
      <c r="C3452" s="2">
        <v>42621</v>
      </c>
      <c r="D3452" s="2">
        <v>42627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  <c r="V3452" s="3" t="str">
        <f>IF(M3452=People!$B$2, People!$A$2, IF(M3452=People!$B$3, People!$A$3, IF(M3452=People!$B$4, People!$A$4, IF(M3452=People!$B$5, People!$A$5, 0))))</f>
        <v>Anna Andreadi</v>
      </c>
      <c r="W3452" s="3" t="str">
        <f>IFERROR(VLOOKUP(Orders!$B3452,Returns!$B:$C,2,0),"No")</f>
        <v>No</v>
      </c>
      <c r="X3452" s="3" t="str">
        <f>IFERROR((INDEX(Returns!$C$2:$C$801, MATCH(B3452, Returns!$B$2:$B$801, 0))), "No")</f>
        <v>No</v>
      </c>
    </row>
    <row r="3453" spans="1:24">
      <c r="A3453" s="1">
        <v>3452</v>
      </c>
      <c r="B3453" t="s">
        <v>7827</v>
      </c>
      <c r="C3453" s="2">
        <v>42621</v>
      </c>
      <c r="D3453" s="2">
        <v>42627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  <c r="V3453" s="3" t="str">
        <f>IF(M3453=People!$B$2, People!$A$2, IF(M3453=People!$B$3, People!$A$3, IF(M3453=People!$B$4, People!$A$4, IF(M3453=People!$B$5, People!$A$5, 0))))</f>
        <v>Anna Andreadi</v>
      </c>
      <c r="W3453" s="3" t="str">
        <f>IFERROR(VLOOKUP(Orders!$B3453,Returns!$B:$C,2,0),"No")</f>
        <v>No</v>
      </c>
      <c r="X3453" s="3" t="str">
        <f>IFERROR((INDEX(Returns!$C$2:$C$801, MATCH(B3453, Returns!$B$2:$B$801, 0))), "No")</f>
        <v>No</v>
      </c>
    </row>
    <row r="3454" spans="1:24">
      <c r="A3454" s="1">
        <v>3453</v>
      </c>
      <c r="B3454" t="s">
        <v>7828</v>
      </c>
      <c r="C3454" s="2">
        <v>42445</v>
      </c>
      <c r="D3454" s="2">
        <v>42450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  <c r="V3454" s="3" t="str">
        <f>IF(M3454=People!$B$2, People!$A$2, IF(M3454=People!$B$3, People!$A$3, IF(M3454=People!$B$4, People!$A$4, IF(M3454=People!$B$5, People!$A$5, 0))))</f>
        <v>Cassandra Brandow</v>
      </c>
      <c r="W3454" s="3" t="str">
        <f>IFERROR(VLOOKUP(Orders!$B3454,Returns!$B:$C,2,0),"No")</f>
        <v>No</v>
      </c>
      <c r="X3454" s="3" t="str">
        <f>IFERROR((INDEX(Returns!$C$2:$C$801, MATCH(B3454, Returns!$B$2:$B$801, 0))), "No")</f>
        <v>No</v>
      </c>
    </row>
    <row r="3455" spans="1:24">
      <c r="A3455" s="1">
        <v>3454</v>
      </c>
      <c r="B3455" t="s">
        <v>7829</v>
      </c>
      <c r="C3455" s="2">
        <v>42795</v>
      </c>
      <c r="D3455" s="2">
        <v>42796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  <c r="V3455" s="3" t="str">
        <f>IF(M3455=People!$B$2, People!$A$2, IF(M3455=People!$B$3, People!$A$3, IF(M3455=People!$B$4, People!$A$4, IF(M3455=People!$B$5, People!$A$5, 0))))</f>
        <v>Cassandra Brandow</v>
      </c>
      <c r="W3455" s="3" t="str">
        <f>IFERROR(VLOOKUP(Orders!$B3455,Returns!$B:$C,2,0),"No")</f>
        <v>No</v>
      </c>
      <c r="X3455" s="3" t="str">
        <f>IFERROR((INDEX(Returns!$C$2:$C$801, MATCH(B3455, Returns!$B$2:$B$801, 0))), "No")</f>
        <v>No</v>
      </c>
    </row>
    <row r="3456" spans="1:24">
      <c r="A3456" s="1">
        <v>3455</v>
      </c>
      <c r="B3456" t="s">
        <v>7830</v>
      </c>
      <c r="C3456" s="2">
        <v>42925</v>
      </c>
      <c r="D3456" s="2">
        <v>42930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  <c r="V3456" s="3" t="str">
        <f>IF(M3456=People!$B$2, People!$A$2, IF(M3456=People!$B$3, People!$A$3, IF(M3456=People!$B$4, People!$A$4, IF(M3456=People!$B$5, People!$A$5, 0))))</f>
        <v>Cassandra Brandow</v>
      </c>
      <c r="W3456" s="3" t="str">
        <f>IFERROR(VLOOKUP(Orders!$B3456,Returns!$B:$C,2,0),"No")</f>
        <v>No</v>
      </c>
      <c r="X3456" s="3" t="str">
        <f>IFERROR((INDEX(Returns!$C$2:$C$801, MATCH(B3456, Returns!$B$2:$B$801, 0))), "No")</f>
        <v>No</v>
      </c>
    </row>
    <row r="3457" spans="1:24">
      <c r="A3457" s="1">
        <v>3456</v>
      </c>
      <c r="B3457" t="s">
        <v>7831</v>
      </c>
      <c r="C3457" s="2">
        <v>43151</v>
      </c>
      <c r="D3457" s="2">
        <v>43158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  <c r="V3457" s="3" t="str">
        <f>IF(M3457=People!$B$2, People!$A$2, IF(M3457=People!$B$3, People!$A$3, IF(M3457=People!$B$4, People!$A$4, IF(M3457=People!$B$5, People!$A$5, 0))))</f>
        <v>Cassandra Brandow</v>
      </c>
      <c r="W3457" s="3" t="str">
        <f>IFERROR(VLOOKUP(Orders!$B3457,Returns!$B:$C,2,0),"No")</f>
        <v>No</v>
      </c>
      <c r="X3457" s="3" t="str">
        <f>IFERROR((INDEX(Returns!$C$2:$C$801, MATCH(B3457, Returns!$B$2:$B$801, 0))), "No")</f>
        <v>No</v>
      </c>
    </row>
    <row r="3458" spans="1:24">
      <c r="A3458" s="1">
        <v>3457</v>
      </c>
      <c r="B3458" t="s">
        <v>7832</v>
      </c>
      <c r="C3458" s="2">
        <v>43724</v>
      </c>
      <c r="D3458" s="2">
        <v>43726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  <c r="V3458" s="3" t="str">
        <f>IF(M3458=People!$B$2, People!$A$2, IF(M3458=People!$B$3, People!$A$3, IF(M3458=People!$B$4, People!$A$4, IF(M3458=People!$B$5, People!$A$5, 0))))</f>
        <v>Chuck Magee</v>
      </c>
      <c r="W3458" s="3" t="str">
        <f>IFERROR(VLOOKUP(Orders!$B3458,Returns!$B:$C,2,0),"No")</f>
        <v>No</v>
      </c>
      <c r="X3458" s="3" t="str">
        <f>IFERROR((INDEX(Returns!$C$2:$C$801, MATCH(B3458, Returns!$B$2:$B$801, 0))), "No")</f>
        <v>No</v>
      </c>
    </row>
    <row r="3459" spans="1:24">
      <c r="A3459" s="1">
        <v>3458</v>
      </c>
      <c r="B3459" t="s">
        <v>7832</v>
      </c>
      <c r="C3459" s="2">
        <v>43724</v>
      </c>
      <c r="D3459" s="2">
        <v>43726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  <c r="V3459" s="3" t="str">
        <f>IF(M3459=People!$B$2, People!$A$2, IF(M3459=People!$B$3, People!$A$3, IF(M3459=People!$B$4, People!$A$4, IF(M3459=People!$B$5, People!$A$5, 0))))</f>
        <v>Chuck Magee</v>
      </c>
      <c r="W3459" s="3" t="str">
        <f>IFERROR(VLOOKUP(Orders!$B3459,Returns!$B:$C,2,0),"No")</f>
        <v>No</v>
      </c>
      <c r="X3459" s="3" t="str">
        <f>IFERROR((INDEX(Returns!$C$2:$C$801, MATCH(B3459, Returns!$B$2:$B$801, 0))), "No")</f>
        <v>No</v>
      </c>
    </row>
    <row r="3460" spans="1:24">
      <c r="A3460" s="1">
        <v>3459</v>
      </c>
      <c r="B3460" t="s">
        <v>7832</v>
      </c>
      <c r="C3460" s="2">
        <v>43724</v>
      </c>
      <c r="D3460" s="2">
        <v>43726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  <c r="V3460" s="3" t="str">
        <f>IF(M3460=People!$B$2, People!$A$2, IF(M3460=People!$B$3, People!$A$3, IF(M3460=People!$B$4, People!$A$4, IF(M3460=People!$B$5, People!$A$5, 0))))</f>
        <v>Chuck Magee</v>
      </c>
      <c r="W3460" s="3" t="str">
        <f>IFERROR(VLOOKUP(Orders!$B3460,Returns!$B:$C,2,0),"No")</f>
        <v>No</v>
      </c>
      <c r="X3460" s="3" t="str">
        <f>IFERROR((INDEX(Returns!$C$2:$C$801, MATCH(B3460, Returns!$B$2:$B$801, 0))), "No")</f>
        <v>No</v>
      </c>
    </row>
    <row r="3461" spans="1:24">
      <c r="A3461" s="1">
        <v>3460</v>
      </c>
      <c r="B3461" t="s">
        <v>7832</v>
      </c>
      <c r="C3461" s="2">
        <v>43724</v>
      </c>
      <c r="D3461" s="2">
        <v>43726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  <c r="V3461" s="3" t="str">
        <f>IF(M3461=People!$B$2, People!$A$2, IF(M3461=People!$B$3, People!$A$3, IF(M3461=People!$B$4, People!$A$4, IF(M3461=People!$B$5, People!$A$5, 0))))</f>
        <v>Chuck Magee</v>
      </c>
      <c r="W3461" s="3" t="str">
        <f>IFERROR(VLOOKUP(Orders!$B3461,Returns!$B:$C,2,0),"No")</f>
        <v>No</v>
      </c>
      <c r="X3461" s="3" t="str">
        <f>IFERROR((INDEX(Returns!$C$2:$C$801, MATCH(B3461, Returns!$B$2:$B$801, 0))), "No")</f>
        <v>No</v>
      </c>
    </row>
    <row r="3462" spans="1:24">
      <c r="A3462" s="1">
        <v>3461</v>
      </c>
      <c r="B3462" t="s">
        <v>7832</v>
      </c>
      <c r="C3462" s="2">
        <v>43724</v>
      </c>
      <c r="D3462" s="2">
        <v>43726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  <c r="V3462" s="3" t="str">
        <f>IF(M3462=People!$B$2, People!$A$2, IF(M3462=People!$B$3, People!$A$3, IF(M3462=People!$B$4, People!$A$4, IF(M3462=People!$B$5, People!$A$5, 0))))</f>
        <v>Chuck Magee</v>
      </c>
      <c r="W3462" s="3" t="str">
        <f>IFERROR(VLOOKUP(Orders!$B3462,Returns!$B:$C,2,0),"No")</f>
        <v>No</v>
      </c>
      <c r="X3462" s="3" t="str">
        <f>IFERROR((INDEX(Returns!$C$2:$C$801, MATCH(B3462, Returns!$B$2:$B$801, 0))), "No")</f>
        <v>No</v>
      </c>
    </row>
    <row r="3463" spans="1:24">
      <c r="A3463" s="1">
        <v>3462</v>
      </c>
      <c r="B3463" t="s">
        <v>7833</v>
      </c>
      <c r="C3463" s="2">
        <v>43774</v>
      </c>
      <c r="D3463" s="2">
        <v>43779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  <c r="V3463" s="3" t="str">
        <f>IF(M3463=People!$B$2, People!$A$2, IF(M3463=People!$B$3, People!$A$3, IF(M3463=People!$B$4, People!$A$4, IF(M3463=People!$B$5, People!$A$5, 0))))</f>
        <v>Kelly Williams</v>
      </c>
      <c r="W3463" s="3" t="str">
        <f>IFERROR(VLOOKUP(Orders!$B3463,Returns!$B:$C,2,0),"No")</f>
        <v>No</v>
      </c>
      <c r="X3463" s="3" t="str">
        <f>IFERROR((INDEX(Returns!$C$2:$C$801, MATCH(B3463, Returns!$B$2:$B$801, 0))), "No")</f>
        <v>No</v>
      </c>
    </row>
    <row r="3464" spans="1:24">
      <c r="A3464" s="1">
        <v>3463</v>
      </c>
      <c r="B3464" t="s">
        <v>7834</v>
      </c>
      <c r="C3464" s="2">
        <v>42786</v>
      </c>
      <c r="D3464" s="2">
        <v>42789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  <c r="V3464" s="3" t="str">
        <f>IF(M3464=People!$B$2, People!$A$2, IF(M3464=People!$B$3, People!$A$3, IF(M3464=People!$B$4, People!$A$4, IF(M3464=People!$B$5, People!$A$5, 0))))</f>
        <v>Chuck Magee</v>
      </c>
      <c r="W3464" s="3" t="str">
        <f>IFERROR(VLOOKUP(Orders!$B3464,Returns!$B:$C,2,0),"No")</f>
        <v>No</v>
      </c>
      <c r="X3464" s="3" t="str">
        <f>IFERROR((INDEX(Returns!$C$2:$C$801, MATCH(B3464, Returns!$B$2:$B$801, 0))), "No")</f>
        <v>No</v>
      </c>
    </row>
    <row r="3465" spans="1:24">
      <c r="A3465" s="1">
        <v>3464</v>
      </c>
      <c r="B3465" t="s">
        <v>7835</v>
      </c>
      <c r="C3465" s="2">
        <v>43429</v>
      </c>
      <c r="D3465" s="2">
        <v>43434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  <c r="V3465" s="3" t="str">
        <f>IF(M3465=People!$B$2, People!$A$2, IF(M3465=People!$B$3, People!$A$3, IF(M3465=People!$B$4, People!$A$4, IF(M3465=People!$B$5, People!$A$5, 0))))</f>
        <v>Cassandra Brandow</v>
      </c>
      <c r="W3465" s="3" t="str">
        <f>IFERROR(VLOOKUP(Orders!$B3465,Returns!$B:$C,2,0),"No")</f>
        <v>No</v>
      </c>
      <c r="X3465" s="3" t="str">
        <f>IFERROR((INDEX(Returns!$C$2:$C$801, MATCH(B3465, Returns!$B$2:$B$801, 0))), "No")</f>
        <v>No</v>
      </c>
    </row>
    <row r="3466" spans="1:24">
      <c r="A3466" s="1">
        <v>3465</v>
      </c>
      <c r="B3466" t="s">
        <v>7836</v>
      </c>
      <c r="C3466" s="2">
        <v>43802</v>
      </c>
      <c r="D3466" s="2">
        <v>43804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  <c r="V3466" s="3" t="str">
        <f>IF(M3466=People!$B$2, People!$A$2, IF(M3466=People!$B$3, People!$A$3, IF(M3466=People!$B$4, People!$A$4, IF(M3466=People!$B$5, People!$A$5, 0))))</f>
        <v>Cassandra Brandow</v>
      </c>
      <c r="W3466" s="3" t="str">
        <f>IFERROR(VLOOKUP(Orders!$B3466,Returns!$B:$C,2,0),"No")</f>
        <v>No</v>
      </c>
      <c r="X3466" s="3" t="str">
        <f>IFERROR((INDEX(Returns!$C$2:$C$801, MATCH(B3466, Returns!$B$2:$B$801, 0))), "No")</f>
        <v>No</v>
      </c>
    </row>
    <row r="3467" spans="1:24">
      <c r="A3467" s="1">
        <v>3466</v>
      </c>
      <c r="B3467" t="s">
        <v>7837</v>
      </c>
      <c r="C3467" s="2">
        <v>42988</v>
      </c>
      <c r="D3467" s="2">
        <v>42992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  <c r="V3467" s="3" t="str">
        <f>IF(M3467=People!$B$2, People!$A$2, IF(M3467=People!$B$3, People!$A$3, IF(M3467=People!$B$4, People!$A$4, IF(M3467=People!$B$5, People!$A$5, 0))))</f>
        <v>Chuck Magee</v>
      </c>
      <c r="W3467" s="3" t="str">
        <f>IFERROR(VLOOKUP(Orders!$B3467,Returns!$B:$C,2,0),"No")</f>
        <v>No</v>
      </c>
      <c r="X3467" s="3" t="str">
        <f>IFERROR((INDEX(Returns!$C$2:$C$801, MATCH(B3467, Returns!$B$2:$B$801, 0))), "No")</f>
        <v>No</v>
      </c>
    </row>
    <row r="3468" spans="1:24">
      <c r="A3468" s="1">
        <v>3467</v>
      </c>
      <c r="B3468" t="s">
        <v>7837</v>
      </c>
      <c r="C3468" s="2">
        <v>42988</v>
      </c>
      <c r="D3468" s="2">
        <v>42992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  <c r="V3468" s="3" t="str">
        <f>IF(M3468=People!$B$2, People!$A$2, IF(M3468=People!$B$3, People!$A$3, IF(M3468=People!$B$4, People!$A$4, IF(M3468=People!$B$5, People!$A$5, 0))))</f>
        <v>Chuck Magee</v>
      </c>
      <c r="W3468" s="3" t="str">
        <f>IFERROR(VLOOKUP(Orders!$B3468,Returns!$B:$C,2,0),"No")</f>
        <v>No</v>
      </c>
      <c r="X3468" s="3" t="str">
        <f>IFERROR((INDEX(Returns!$C$2:$C$801, MATCH(B3468, Returns!$B$2:$B$801, 0))), "No")</f>
        <v>No</v>
      </c>
    </row>
    <row r="3469" spans="1:24">
      <c r="A3469" s="1">
        <v>3468</v>
      </c>
      <c r="B3469" t="s">
        <v>7837</v>
      </c>
      <c r="C3469" s="2">
        <v>42988</v>
      </c>
      <c r="D3469" s="2">
        <v>42992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  <c r="V3469" s="3" t="str">
        <f>IF(M3469=People!$B$2, People!$A$2, IF(M3469=People!$B$3, People!$A$3, IF(M3469=People!$B$4, People!$A$4, IF(M3469=People!$B$5, People!$A$5, 0))))</f>
        <v>Chuck Magee</v>
      </c>
      <c r="W3469" s="3" t="str">
        <f>IFERROR(VLOOKUP(Orders!$B3469,Returns!$B:$C,2,0),"No")</f>
        <v>No</v>
      </c>
      <c r="X3469" s="3" t="str">
        <f>IFERROR((INDEX(Returns!$C$2:$C$801, MATCH(B3469, Returns!$B$2:$B$801, 0))), "No")</f>
        <v>No</v>
      </c>
    </row>
    <row r="3470" spans="1:24">
      <c r="A3470" s="1">
        <v>3469</v>
      </c>
      <c r="B3470" t="s">
        <v>7838</v>
      </c>
      <c r="C3470" s="2">
        <v>43448</v>
      </c>
      <c r="D3470" s="2">
        <v>43453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  <c r="V3470" s="3" t="str">
        <f>IF(M3470=People!$B$2, People!$A$2, IF(M3470=People!$B$3, People!$A$3, IF(M3470=People!$B$4, People!$A$4, IF(M3470=People!$B$5, People!$A$5, 0))))</f>
        <v>Cassandra Brandow</v>
      </c>
      <c r="W3470" s="3" t="str">
        <f>IFERROR(VLOOKUP(Orders!$B3470,Returns!$B:$C,2,0),"No")</f>
        <v>No</v>
      </c>
      <c r="X3470" s="3" t="str">
        <f>IFERROR((INDEX(Returns!$C$2:$C$801, MATCH(B3470, Returns!$B$2:$B$801, 0))), "No")</f>
        <v>No</v>
      </c>
    </row>
    <row r="3471" spans="1:24">
      <c r="A3471" s="1">
        <v>3470</v>
      </c>
      <c r="B3471" t="s">
        <v>7839</v>
      </c>
      <c r="C3471" s="2">
        <v>42831</v>
      </c>
      <c r="D3471" s="2">
        <v>42835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  <c r="V3471" s="3" t="str">
        <f>IF(M3471=People!$B$2, People!$A$2, IF(M3471=People!$B$3, People!$A$3, IF(M3471=People!$B$4, People!$A$4, IF(M3471=People!$B$5, People!$A$5, 0))))</f>
        <v>Cassandra Brandow</v>
      </c>
      <c r="W3471" s="3" t="str">
        <f>IFERROR(VLOOKUP(Orders!$B3471,Returns!$B:$C,2,0),"No")</f>
        <v>No</v>
      </c>
      <c r="X3471" s="3" t="str">
        <f>IFERROR((INDEX(Returns!$C$2:$C$801, MATCH(B3471, Returns!$B$2:$B$801, 0))), "No")</f>
        <v>No</v>
      </c>
    </row>
    <row r="3472" spans="1:24">
      <c r="A3472" s="1">
        <v>3471</v>
      </c>
      <c r="B3472" t="s">
        <v>7840</v>
      </c>
      <c r="C3472" s="2">
        <v>43435</v>
      </c>
      <c r="D3472" s="2">
        <v>43439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  <c r="V3472" s="3" t="str">
        <f>IF(M3472=People!$B$2, People!$A$2, IF(M3472=People!$B$3, People!$A$3, IF(M3472=People!$B$4, People!$A$4, IF(M3472=People!$B$5, People!$A$5, 0))))</f>
        <v>Anna Andreadi</v>
      </c>
      <c r="W3472" s="3" t="str">
        <f>IFERROR(VLOOKUP(Orders!$B3472,Returns!$B:$C,2,0),"No")</f>
        <v>No</v>
      </c>
      <c r="X3472" s="3" t="str">
        <f>IFERROR((INDEX(Returns!$C$2:$C$801, MATCH(B3472, Returns!$B$2:$B$801, 0))), "No")</f>
        <v>No</v>
      </c>
    </row>
    <row r="3473" spans="1:24">
      <c r="A3473" s="1">
        <v>3472</v>
      </c>
      <c r="B3473" t="s">
        <v>7841</v>
      </c>
      <c r="C3473" s="2">
        <v>43781</v>
      </c>
      <c r="D3473" s="2">
        <v>43786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  <c r="V3473" s="3" t="str">
        <f>IF(M3473=People!$B$2, People!$A$2, IF(M3473=People!$B$3, People!$A$3, IF(M3473=People!$B$4, People!$A$4, IF(M3473=People!$B$5, People!$A$5, 0))))</f>
        <v>Chuck Magee</v>
      </c>
      <c r="W3473" s="3" t="str">
        <f>IFERROR(VLOOKUP(Orders!$B3473,Returns!$B:$C,2,0),"No")</f>
        <v>No</v>
      </c>
      <c r="X3473" s="3" t="str">
        <f>IFERROR((INDEX(Returns!$C$2:$C$801, MATCH(B3473, Returns!$B$2:$B$801, 0))), "No")</f>
        <v>No</v>
      </c>
    </row>
    <row r="3474" spans="1:24">
      <c r="A3474" s="1">
        <v>3473</v>
      </c>
      <c r="B3474" t="s">
        <v>7841</v>
      </c>
      <c r="C3474" s="2">
        <v>43781</v>
      </c>
      <c r="D3474" s="2">
        <v>43786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  <c r="V3474" s="3" t="str">
        <f>IF(M3474=People!$B$2, People!$A$2, IF(M3474=People!$B$3, People!$A$3, IF(M3474=People!$B$4, People!$A$4, IF(M3474=People!$B$5, People!$A$5, 0))))</f>
        <v>Chuck Magee</v>
      </c>
      <c r="W3474" s="3" t="str">
        <f>IFERROR(VLOOKUP(Orders!$B3474,Returns!$B:$C,2,0),"No")</f>
        <v>No</v>
      </c>
      <c r="X3474" s="3" t="str">
        <f>IFERROR((INDEX(Returns!$C$2:$C$801, MATCH(B3474, Returns!$B$2:$B$801, 0))), "No")</f>
        <v>No</v>
      </c>
    </row>
    <row r="3475" spans="1:24">
      <c r="A3475" s="1">
        <v>3474</v>
      </c>
      <c r="B3475" t="s">
        <v>7842</v>
      </c>
      <c r="C3475" s="2">
        <v>43527</v>
      </c>
      <c r="D3475" s="2">
        <v>43534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  <c r="V3475" s="3" t="str">
        <f>IF(M3475=People!$B$2, People!$A$2, IF(M3475=People!$B$3, People!$A$3, IF(M3475=People!$B$4, People!$A$4, IF(M3475=People!$B$5, People!$A$5, 0))))</f>
        <v>Kelly Williams</v>
      </c>
      <c r="W3475" s="3" t="str">
        <f>IFERROR(VLOOKUP(Orders!$B3475,Returns!$B:$C,2,0),"No")</f>
        <v>No</v>
      </c>
      <c r="X3475" s="3" t="str">
        <f>IFERROR((INDEX(Returns!$C$2:$C$801, MATCH(B3475, Returns!$B$2:$B$801, 0))), "No")</f>
        <v>No</v>
      </c>
    </row>
    <row r="3476" spans="1:24">
      <c r="A3476" s="1">
        <v>3475</v>
      </c>
      <c r="B3476" t="s">
        <v>7842</v>
      </c>
      <c r="C3476" s="2">
        <v>43527</v>
      </c>
      <c r="D3476" s="2">
        <v>43534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  <c r="V3476" s="3" t="str">
        <f>IF(M3476=People!$B$2, People!$A$2, IF(M3476=People!$B$3, People!$A$3, IF(M3476=People!$B$4, People!$A$4, IF(M3476=People!$B$5, People!$A$5, 0))))</f>
        <v>Kelly Williams</v>
      </c>
      <c r="W3476" s="3" t="str">
        <f>IFERROR(VLOOKUP(Orders!$B3476,Returns!$B:$C,2,0),"No")</f>
        <v>No</v>
      </c>
      <c r="X3476" s="3" t="str">
        <f>IFERROR((INDEX(Returns!$C$2:$C$801, MATCH(B3476, Returns!$B$2:$B$801, 0))), "No")</f>
        <v>No</v>
      </c>
    </row>
    <row r="3477" spans="1:24">
      <c r="A3477" s="1">
        <v>3476</v>
      </c>
      <c r="B3477" t="s">
        <v>7843</v>
      </c>
      <c r="C3477" s="2">
        <v>43431</v>
      </c>
      <c r="D3477" s="2">
        <v>43434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  <c r="V3477" s="3" t="str">
        <f>IF(M3477=People!$B$2, People!$A$2, IF(M3477=People!$B$3, People!$A$3, IF(M3477=People!$B$4, People!$A$4, IF(M3477=People!$B$5, People!$A$5, 0))))</f>
        <v>Kelly Williams</v>
      </c>
      <c r="W3477" s="3" t="str">
        <f>IFERROR(VLOOKUP(Orders!$B3477,Returns!$B:$C,2,0),"No")</f>
        <v>No</v>
      </c>
      <c r="X3477" s="3" t="str">
        <f>IFERROR((INDEX(Returns!$C$2:$C$801, MATCH(B3477, Returns!$B$2:$B$801, 0))), "No")</f>
        <v>No</v>
      </c>
    </row>
    <row r="3478" spans="1:24">
      <c r="A3478" s="1">
        <v>3477</v>
      </c>
      <c r="B3478" t="s">
        <v>7843</v>
      </c>
      <c r="C3478" s="2">
        <v>43431</v>
      </c>
      <c r="D3478" s="2">
        <v>43434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  <c r="V3478" s="3" t="str">
        <f>IF(M3478=People!$B$2, People!$A$2, IF(M3478=People!$B$3, People!$A$3, IF(M3478=People!$B$4, People!$A$4, IF(M3478=People!$B$5, People!$A$5, 0))))</f>
        <v>Kelly Williams</v>
      </c>
      <c r="W3478" s="3" t="str">
        <f>IFERROR(VLOOKUP(Orders!$B3478,Returns!$B:$C,2,0),"No")</f>
        <v>No</v>
      </c>
      <c r="X3478" s="3" t="str">
        <f>IFERROR((INDEX(Returns!$C$2:$C$801, MATCH(B3478, Returns!$B$2:$B$801, 0))), "No")</f>
        <v>No</v>
      </c>
    </row>
    <row r="3479" spans="1:24">
      <c r="A3479" s="1">
        <v>3478</v>
      </c>
      <c r="B3479" t="s">
        <v>7844</v>
      </c>
      <c r="C3479" s="2">
        <v>42613</v>
      </c>
      <c r="D3479" s="2">
        <v>42618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  <c r="V3479" s="3" t="str">
        <f>IF(M3479=People!$B$2, People!$A$2, IF(M3479=People!$B$3, People!$A$3, IF(M3479=People!$B$4, People!$A$4, IF(M3479=People!$B$5, People!$A$5, 0))))</f>
        <v>Anna Andreadi</v>
      </c>
      <c r="W3479" s="3" t="str">
        <f>IFERROR(VLOOKUP(Orders!$B3479,Returns!$B:$C,2,0),"No")</f>
        <v>No</v>
      </c>
      <c r="X3479" s="3" t="str">
        <f>IFERROR((INDEX(Returns!$C$2:$C$801, MATCH(B3479, Returns!$B$2:$B$801, 0))), "No")</f>
        <v>No</v>
      </c>
    </row>
    <row r="3480" spans="1:24">
      <c r="A3480" s="1">
        <v>3479</v>
      </c>
      <c r="B3480" t="s">
        <v>7845</v>
      </c>
      <c r="C3480" s="2">
        <v>43442</v>
      </c>
      <c r="D3480" s="2">
        <v>43448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  <c r="V3480" s="3" t="str">
        <f>IF(M3480=People!$B$2, People!$A$2, IF(M3480=People!$B$3, People!$A$3, IF(M3480=People!$B$4, People!$A$4, IF(M3480=People!$B$5, People!$A$5, 0))))</f>
        <v>Anna Andreadi</v>
      </c>
      <c r="W3480" s="3" t="str">
        <f>IFERROR(VLOOKUP(Orders!$B3480,Returns!$B:$C,2,0),"No")</f>
        <v>No</v>
      </c>
      <c r="X3480" s="3" t="str">
        <f>IFERROR((INDEX(Returns!$C$2:$C$801, MATCH(B3480, Returns!$B$2:$B$801, 0))), "No")</f>
        <v>No</v>
      </c>
    </row>
    <row r="3481" spans="1:24">
      <c r="A3481" s="1">
        <v>3480</v>
      </c>
      <c r="B3481" t="s">
        <v>7845</v>
      </c>
      <c r="C3481" s="2">
        <v>43442</v>
      </c>
      <c r="D3481" s="2">
        <v>43448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  <c r="V3481" s="3" t="str">
        <f>IF(M3481=People!$B$2, People!$A$2, IF(M3481=People!$B$3, People!$A$3, IF(M3481=People!$B$4, People!$A$4, IF(M3481=People!$B$5, People!$A$5, 0))))</f>
        <v>Anna Andreadi</v>
      </c>
      <c r="W3481" s="3" t="str">
        <f>IFERROR(VLOOKUP(Orders!$B3481,Returns!$B:$C,2,0),"No")</f>
        <v>No</v>
      </c>
      <c r="X3481" s="3" t="str">
        <f>IFERROR((INDEX(Returns!$C$2:$C$801, MATCH(B3481, Returns!$B$2:$B$801, 0))), "No")</f>
        <v>No</v>
      </c>
    </row>
    <row r="3482" spans="1:24">
      <c r="A3482" s="1">
        <v>3481</v>
      </c>
      <c r="B3482" t="s">
        <v>7845</v>
      </c>
      <c r="C3482" s="2">
        <v>43442</v>
      </c>
      <c r="D3482" s="2">
        <v>43448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  <c r="V3482" s="3" t="str">
        <f>IF(M3482=People!$B$2, People!$A$2, IF(M3482=People!$B$3, People!$A$3, IF(M3482=People!$B$4, People!$A$4, IF(M3482=People!$B$5, People!$A$5, 0))))</f>
        <v>Anna Andreadi</v>
      </c>
      <c r="W3482" s="3" t="str">
        <f>IFERROR(VLOOKUP(Orders!$B3482,Returns!$B:$C,2,0),"No")</f>
        <v>No</v>
      </c>
      <c r="X3482" s="3" t="str">
        <f>IFERROR((INDEX(Returns!$C$2:$C$801, MATCH(B3482, Returns!$B$2:$B$801, 0))), "No")</f>
        <v>No</v>
      </c>
    </row>
    <row r="3483" spans="1:24">
      <c r="A3483" s="1">
        <v>3482</v>
      </c>
      <c r="B3483" t="s">
        <v>7846</v>
      </c>
      <c r="C3483" s="2">
        <v>42467</v>
      </c>
      <c r="D3483" s="2">
        <v>42470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  <c r="V3483" s="3" t="str">
        <f>IF(M3483=People!$B$2, People!$A$2, IF(M3483=People!$B$3, People!$A$3, IF(M3483=People!$B$4, People!$A$4, IF(M3483=People!$B$5, People!$A$5, 0))))</f>
        <v>Cassandra Brandow</v>
      </c>
      <c r="W3483" s="3" t="str">
        <f>IFERROR(VLOOKUP(Orders!$B3483,Returns!$B:$C,2,0),"No")</f>
        <v>No</v>
      </c>
      <c r="X3483" s="3" t="str">
        <f>IFERROR((INDEX(Returns!$C$2:$C$801, MATCH(B3483, Returns!$B$2:$B$801, 0))), "No")</f>
        <v>No</v>
      </c>
    </row>
    <row r="3484" spans="1:24">
      <c r="A3484" s="1">
        <v>3483</v>
      </c>
      <c r="B3484" t="s">
        <v>5950</v>
      </c>
      <c r="C3484" s="2">
        <v>42609</v>
      </c>
      <c r="D3484" s="2">
        <v>42611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  <c r="V3484" s="3" t="str">
        <f>IF(M3484=People!$B$2, People!$A$2, IF(M3484=People!$B$3, People!$A$3, IF(M3484=People!$B$4, People!$A$4, IF(M3484=People!$B$5, People!$A$5, 0))))</f>
        <v>Cassandra Brandow</v>
      </c>
      <c r="W3484" s="3" t="str">
        <f>IFERROR(VLOOKUP(Orders!$B3484,Returns!$B:$C,2,0),"No")</f>
        <v>Yes</v>
      </c>
      <c r="X3484" s="3" t="str">
        <f>IFERROR((INDEX(Returns!$C$2:$C$801, MATCH(B3484, Returns!$B$2:$B$801, 0))), "No")</f>
        <v>Yes</v>
      </c>
    </row>
    <row r="3485" spans="1:24">
      <c r="A3485" s="1">
        <v>3484</v>
      </c>
      <c r="B3485" t="s">
        <v>5950</v>
      </c>
      <c r="C3485" s="2">
        <v>42609</v>
      </c>
      <c r="D3485" s="2">
        <v>42611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  <c r="V3485" s="3" t="str">
        <f>IF(M3485=People!$B$2, People!$A$2, IF(M3485=People!$B$3, People!$A$3, IF(M3485=People!$B$4, People!$A$4, IF(M3485=People!$B$5, People!$A$5, 0))))</f>
        <v>Cassandra Brandow</v>
      </c>
      <c r="W3485" s="3" t="str">
        <f>IFERROR(VLOOKUP(Orders!$B3485,Returns!$B:$C,2,0),"No")</f>
        <v>Yes</v>
      </c>
      <c r="X3485" s="3" t="str">
        <f>IFERROR((INDEX(Returns!$C$2:$C$801, MATCH(B3485, Returns!$B$2:$B$801, 0))), "No")</f>
        <v>Yes</v>
      </c>
    </row>
    <row r="3486" spans="1:24">
      <c r="A3486" s="1">
        <v>3485</v>
      </c>
      <c r="B3486" t="s">
        <v>5950</v>
      </c>
      <c r="C3486" s="2">
        <v>42609</v>
      </c>
      <c r="D3486" s="2">
        <v>42611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  <c r="V3486" s="3" t="str">
        <f>IF(M3486=People!$B$2, People!$A$2, IF(M3486=People!$B$3, People!$A$3, IF(M3486=People!$B$4, People!$A$4, IF(M3486=People!$B$5, People!$A$5, 0))))</f>
        <v>Cassandra Brandow</v>
      </c>
      <c r="W3486" s="3" t="str">
        <f>IFERROR(VLOOKUP(Orders!$B3486,Returns!$B:$C,2,0),"No")</f>
        <v>Yes</v>
      </c>
      <c r="X3486" s="3" t="str">
        <f>IFERROR((INDEX(Returns!$C$2:$C$801, MATCH(B3486, Returns!$B$2:$B$801, 0))), "No")</f>
        <v>Yes</v>
      </c>
    </row>
    <row r="3487" spans="1:24">
      <c r="A3487" s="1">
        <v>3486</v>
      </c>
      <c r="B3487" t="s">
        <v>7847</v>
      </c>
      <c r="C3487" s="2">
        <v>43394</v>
      </c>
      <c r="D3487" s="2">
        <v>43399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  <c r="V3487" s="3" t="str">
        <f>IF(M3487=People!$B$2, People!$A$2, IF(M3487=People!$B$3, People!$A$3, IF(M3487=People!$B$4, People!$A$4, IF(M3487=People!$B$5, People!$A$5, 0))))</f>
        <v>Chuck Magee</v>
      </c>
      <c r="W3487" s="3" t="str">
        <f>IFERROR(VLOOKUP(Orders!$B3487,Returns!$B:$C,2,0),"No")</f>
        <v>No</v>
      </c>
      <c r="X3487" s="3" t="str">
        <f>IFERROR((INDEX(Returns!$C$2:$C$801, MATCH(B3487, Returns!$B$2:$B$801, 0))), "No")</f>
        <v>No</v>
      </c>
    </row>
    <row r="3488" spans="1:24">
      <c r="A3488" s="1">
        <v>3487</v>
      </c>
      <c r="B3488" t="s">
        <v>7848</v>
      </c>
      <c r="C3488" s="2">
        <v>43434</v>
      </c>
      <c r="D3488" s="2">
        <v>43434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  <c r="V3488" s="3" t="str">
        <f>IF(M3488=People!$B$2, People!$A$2, IF(M3488=People!$B$3, People!$A$3, IF(M3488=People!$B$4, People!$A$4, IF(M3488=People!$B$5, People!$A$5, 0))))</f>
        <v>Cassandra Brandow</v>
      </c>
      <c r="W3488" s="3" t="str">
        <f>IFERROR(VLOOKUP(Orders!$B3488,Returns!$B:$C,2,0),"No")</f>
        <v>No</v>
      </c>
      <c r="X3488" s="3" t="str">
        <f>IFERROR((INDEX(Returns!$C$2:$C$801, MATCH(B3488, Returns!$B$2:$B$801, 0))), "No")</f>
        <v>No</v>
      </c>
    </row>
    <row r="3489" spans="1:24">
      <c r="A3489" s="1">
        <v>3488</v>
      </c>
      <c r="B3489" t="s">
        <v>7849</v>
      </c>
      <c r="C3489" s="2">
        <v>43713</v>
      </c>
      <c r="D3489" s="2">
        <v>43719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  <c r="V3489" s="3" t="str">
        <f>IF(M3489=People!$B$2, People!$A$2, IF(M3489=People!$B$3, People!$A$3, IF(M3489=People!$B$4, People!$A$4, IF(M3489=People!$B$5, People!$A$5, 0))))</f>
        <v>Cassandra Brandow</v>
      </c>
      <c r="W3489" s="3" t="str">
        <f>IFERROR(VLOOKUP(Orders!$B3489,Returns!$B:$C,2,0),"No")</f>
        <v>No</v>
      </c>
      <c r="X3489" s="3" t="str">
        <f>IFERROR((INDEX(Returns!$C$2:$C$801, MATCH(B3489, Returns!$B$2:$B$801, 0))), "No")</f>
        <v>No</v>
      </c>
    </row>
    <row r="3490" spans="1:24">
      <c r="A3490" s="1">
        <v>3489</v>
      </c>
      <c r="B3490" t="s">
        <v>7850</v>
      </c>
      <c r="C3490" s="2">
        <v>42918</v>
      </c>
      <c r="D3490" s="2">
        <v>42922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  <c r="V3490" s="3" t="str">
        <f>IF(M3490=People!$B$2, People!$A$2, IF(M3490=People!$B$3, People!$A$3, IF(M3490=People!$B$4, People!$A$4, IF(M3490=People!$B$5, People!$A$5, 0))))</f>
        <v>Kelly Williams</v>
      </c>
      <c r="W3490" s="3" t="str">
        <f>IFERROR(VLOOKUP(Orders!$B3490,Returns!$B:$C,2,0),"No")</f>
        <v>No</v>
      </c>
      <c r="X3490" s="3" t="str">
        <f>IFERROR((INDEX(Returns!$C$2:$C$801, MATCH(B3490, Returns!$B$2:$B$801, 0))), "No")</f>
        <v>No</v>
      </c>
    </row>
    <row r="3491" spans="1:24">
      <c r="A3491" s="1">
        <v>3490</v>
      </c>
      <c r="B3491" t="s">
        <v>7850</v>
      </c>
      <c r="C3491" s="2">
        <v>42918</v>
      </c>
      <c r="D3491" s="2">
        <v>42922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  <c r="V3491" s="3" t="str">
        <f>IF(M3491=People!$B$2, People!$A$2, IF(M3491=People!$B$3, People!$A$3, IF(M3491=People!$B$4, People!$A$4, IF(M3491=People!$B$5, People!$A$5, 0))))</f>
        <v>Kelly Williams</v>
      </c>
      <c r="W3491" s="3" t="str">
        <f>IFERROR(VLOOKUP(Orders!$B3491,Returns!$B:$C,2,0),"No")</f>
        <v>No</v>
      </c>
      <c r="X3491" s="3" t="str">
        <f>IFERROR((INDEX(Returns!$C$2:$C$801, MATCH(B3491, Returns!$B$2:$B$801, 0))), "No")</f>
        <v>No</v>
      </c>
    </row>
    <row r="3492" spans="1:24">
      <c r="A3492" s="1">
        <v>3491</v>
      </c>
      <c r="B3492" t="s">
        <v>7850</v>
      </c>
      <c r="C3492" s="2">
        <v>42918</v>
      </c>
      <c r="D3492" s="2">
        <v>42922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  <c r="V3492" s="3" t="str">
        <f>IF(M3492=People!$B$2, People!$A$2, IF(M3492=People!$B$3, People!$A$3, IF(M3492=People!$B$4, People!$A$4, IF(M3492=People!$B$5, People!$A$5, 0))))</f>
        <v>Kelly Williams</v>
      </c>
      <c r="W3492" s="3" t="str">
        <f>IFERROR(VLOOKUP(Orders!$B3492,Returns!$B:$C,2,0),"No")</f>
        <v>No</v>
      </c>
      <c r="X3492" s="3" t="str">
        <f>IFERROR((INDEX(Returns!$C$2:$C$801, MATCH(B3492, Returns!$B$2:$B$801, 0))), "No")</f>
        <v>No</v>
      </c>
    </row>
    <row r="3493" spans="1:24">
      <c r="A3493" s="1">
        <v>3492</v>
      </c>
      <c r="B3493" t="s">
        <v>7850</v>
      </c>
      <c r="C3493" s="2">
        <v>42918</v>
      </c>
      <c r="D3493" s="2">
        <v>42922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  <c r="V3493" s="3" t="str">
        <f>IF(M3493=People!$B$2, People!$A$2, IF(M3493=People!$B$3, People!$A$3, IF(M3493=People!$B$4, People!$A$4, IF(M3493=People!$B$5, People!$A$5, 0))))</f>
        <v>Kelly Williams</v>
      </c>
      <c r="W3493" s="3" t="str">
        <f>IFERROR(VLOOKUP(Orders!$B3493,Returns!$B:$C,2,0),"No")</f>
        <v>No</v>
      </c>
      <c r="X3493" s="3" t="str">
        <f>IFERROR((INDEX(Returns!$C$2:$C$801, MATCH(B3493, Returns!$B$2:$B$801, 0))), "No")</f>
        <v>No</v>
      </c>
    </row>
    <row r="3494" spans="1:24">
      <c r="A3494" s="1">
        <v>3493</v>
      </c>
      <c r="B3494" t="s">
        <v>7850</v>
      </c>
      <c r="C3494" s="2">
        <v>42918</v>
      </c>
      <c r="D3494" s="2">
        <v>42922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  <c r="V3494" s="3" t="str">
        <f>IF(M3494=People!$B$2, People!$A$2, IF(M3494=People!$B$3, People!$A$3, IF(M3494=People!$B$4, People!$A$4, IF(M3494=People!$B$5, People!$A$5, 0))))</f>
        <v>Kelly Williams</v>
      </c>
      <c r="W3494" s="3" t="str">
        <f>IFERROR(VLOOKUP(Orders!$B3494,Returns!$B:$C,2,0),"No")</f>
        <v>No</v>
      </c>
      <c r="X3494" s="3" t="str">
        <f>IFERROR((INDEX(Returns!$C$2:$C$801, MATCH(B3494, Returns!$B$2:$B$801, 0))), "No")</f>
        <v>No</v>
      </c>
    </row>
    <row r="3495" spans="1:24">
      <c r="A3495" s="1">
        <v>3494</v>
      </c>
      <c r="B3495" t="s">
        <v>7851</v>
      </c>
      <c r="C3495" s="2">
        <v>43732</v>
      </c>
      <c r="D3495" s="2">
        <v>43736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  <c r="V3495" s="3" t="str">
        <f>IF(M3495=People!$B$2, People!$A$2, IF(M3495=People!$B$3, People!$A$3, IF(M3495=People!$B$4, People!$A$4, IF(M3495=People!$B$5, People!$A$5, 0))))</f>
        <v>Kelly Williams</v>
      </c>
      <c r="W3495" s="3" t="str">
        <f>IFERROR(VLOOKUP(Orders!$B3495,Returns!$B:$C,2,0),"No")</f>
        <v>No</v>
      </c>
      <c r="X3495" s="3" t="str">
        <f>IFERROR((INDEX(Returns!$C$2:$C$801, MATCH(B3495, Returns!$B$2:$B$801, 0))), "No")</f>
        <v>No</v>
      </c>
    </row>
    <row r="3496" spans="1:24">
      <c r="A3496" s="1">
        <v>3495</v>
      </c>
      <c r="B3496" t="s">
        <v>7851</v>
      </c>
      <c r="C3496" s="2">
        <v>43732</v>
      </c>
      <c r="D3496" s="2">
        <v>43736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  <c r="V3496" s="3" t="str">
        <f>IF(M3496=People!$B$2, People!$A$2, IF(M3496=People!$B$3, People!$A$3, IF(M3496=People!$B$4, People!$A$4, IF(M3496=People!$B$5, People!$A$5, 0))))</f>
        <v>Kelly Williams</v>
      </c>
      <c r="W3496" s="3" t="str">
        <f>IFERROR(VLOOKUP(Orders!$B3496,Returns!$B:$C,2,0),"No")</f>
        <v>No</v>
      </c>
      <c r="X3496" s="3" t="str">
        <f>IFERROR((INDEX(Returns!$C$2:$C$801, MATCH(B3496, Returns!$B$2:$B$801, 0))), "No")</f>
        <v>No</v>
      </c>
    </row>
    <row r="3497" spans="1:24">
      <c r="A3497" s="1">
        <v>3496</v>
      </c>
      <c r="B3497" t="s">
        <v>7851</v>
      </c>
      <c r="C3497" s="2">
        <v>43732</v>
      </c>
      <c r="D3497" s="2">
        <v>43736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  <c r="V3497" s="3" t="str">
        <f>IF(M3497=People!$B$2, People!$A$2, IF(M3497=People!$B$3, People!$A$3, IF(M3497=People!$B$4, People!$A$4, IF(M3497=People!$B$5, People!$A$5, 0))))</f>
        <v>Kelly Williams</v>
      </c>
      <c r="W3497" s="3" t="str">
        <f>IFERROR(VLOOKUP(Orders!$B3497,Returns!$B:$C,2,0),"No")</f>
        <v>No</v>
      </c>
      <c r="X3497" s="3" t="str">
        <f>IFERROR((INDEX(Returns!$C$2:$C$801, MATCH(B3497, Returns!$B$2:$B$801, 0))), "No")</f>
        <v>No</v>
      </c>
    </row>
    <row r="3498" spans="1:24">
      <c r="A3498" s="1">
        <v>3497</v>
      </c>
      <c r="B3498" t="s">
        <v>7852</v>
      </c>
      <c r="C3498" s="2">
        <v>43320</v>
      </c>
      <c r="D3498" s="2">
        <v>43327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  <c r="V3498" s="3" t="str">
        <f>IF(M3498=People!$B$2, People!$A$2, IF(M3498=People!$B$3, People!$A$3, IF(M3498=People!$B$4, People!$A$4, IF(M3498=People!$B$5, People!$A$5, 0))))</f>
        <v>Anna Andreadi</v>
      </c>
      <c r="W3498" s="3" t="str">
        <f>IFERROR(VLOOKUP(Orders!$B3498,Returns!$B:$C,2,0),"No")</f>
        <v>No</v>
      </c>
      <c r="X3498" s="3" t="str">
        <f>IFERROR((INDEX(Returns!$C$2:$C$801, MATCH(B3498, Returns!$B$2:$B$801, 0))), "No")</f>
        <v>No</v>
      </c>
    </row>
    <row r="3499" spans="1:24">
      <c r="A3499" s="1">
        <v>3498</v>
      </c>
      <c r="B3499" t="s">
        <v>7852</v>
      </c>
      <c r="C3499" s="2">
        <v>43320</v>
      </c>
      <c r="D3499" s="2">
        <v>43327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  <c r="V3499" s="3" t="str">
        <f>IF(M3499=People!$B$2, People!$A$2, IF(M3499=People!$B$3, People!$A$3, IF(M3499=People!$B$4, People!$A$4, IF(M3499=People!$B$5, People!$A$5, 0))))</f>
        <v>Anna Andreadi</v>
      </c>
      <c r="W3499" s="3" t="str">
        <f>IFERROR(VLOOKUP(Orders!$B3499,Returns!$B:$C,2,0),"No")</f>
        <v>No</v>
      </c>
      <c r="X3499" s="3" t="str">
        <f>IFERROR((INDEX(Returns!$C$2:$C$801, MATCH(B3499, Returns!$B$2:$B$801, 0))), "No")</f>
        <v>No</v>
      </c>
    </row>
    <row r="3500" spans="1:24">
      <c r="A3500" s="1">
        <v>3499</v>
      </c>
      <c r="B3500" t="s">
        <v>7852</v>
      </c>
      <c r="C3500" s="2">
        <v>43320</v>
      </c>
      <c r="D3500" s="2">
        <v>43327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  <c r="V3500" s="3" t="str">
        <f>IF(M3500=People!$B$2, People!$A$2, IF(M3500=People!$B$3, People!$A$3, IF(M3500=People!$B$4, People!$A$4, IF(M3500=People!$B$5, People!$A$5, 0))))</f>
        <v>Anna Andreadi</v>
      </c>
      <c r="W3500" s="3" t="str">
        <f>IFERROR(VLOOKUP(Orders!$B3500,Returns!$B:$C,2,0),"No")</f>
        <v>No</v>
      </c>
      <c r="X3500" s="3" t="str">
        <f>IFERROR((INDEX(Returns!$C$2:$C$801, MATCH(B3500, Returns!$B$2:$B$801, 0))), "No")</f>
        <v>No</v>
      </c>
    </row>
    <row r="3501" spans="1:24">
      <c r="A3501" s="1">
        <v>3500</v>
      </c>
      <c r="B3501" t="s">
        <v>7853</v>
      </c>
      <c r="C3501" s="2">
        <v>43372</v>
      </c>
      <c r="D3501" s="2">
        <v>43376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  <c r="V3501" s="3" t="str">
        <f>IF(M3501=People!$B$2, People!$A$2, IF(M3501=People!$B$3, People!$A$3, IF(M3501=People!$B$4, People!$A$4, IF(M3501=People!$B$5, People!$A$5, 0))))</f>
        <v>Cassandra Brandow</v>
      </c>
      <c r="W3501" s="3" t="str">
        <f>IFERROR(VLOOKUP(Orders!$B3501,Returns!$B:$C,2,0),"No")</f>
        <v>No</v>
      </c>
      <c r="X3501" s="3" t="str">
        <f>IFERROR((INDEX(Returns!$C$2:$C$801, MATCH(B3501, Returns!$B$2:$B$801, 0))), "No")</f>
        <v>No</v>
      </c>
    </row>
    <row r="3502" spans="1:24">
      <c r="A3502" s="1">
        <v>3501</v>
      </c>
      <c r="B3502" t="s">
        <v>7853</v>
      </c>
      <c r="C3502" s="2">
        <v>43372</v>
      </c>
      <c r="D3502" s="2">
        <v>43376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  <c r="V3502" s="3" t="str">
        <f>IF(M3502=People!$B$2, People!$A$2, IF(M3502=People!$B$3, People!$A$3, IF(M3502=People!$B$4, People!$A$4, IF(M3502=People!$B$5, People!$A$5, 0))))</f>
        <v>Cassandra Brandow</v>
      </c>
      <c r="W3502" s="3" t="str">
        <f>IFERROR(VLOOKUP(Orders!$B3502,Returns!$B:$C,2,0),"No")</f>
        <v>No</v>
      </c>
      <c r="X3502" s="3" t="str">
        <f>IFERROR((INDEX(Returns!$C$2:$C$801, MATCH(B3502, Returns!$B$2:$B$801, 0))), "No")</f>
        <v>No</v>
      </c>
    </row>
    <row r="3503" spans="1:24">
      <c r="A3503" s="1">
        <v>3502</v>
      </c>
      <c r="B3503" t="s">
        <v>7853</v>
      </c>
      <c r="C3503" s="2">
        <v>43372</v>
      </c>
      <c r="D3503" s="2">
        <v>43376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  <c r="V3503" s="3" t="str">
        <f>IF(M3503=People!$B$2, People!$A$2, IF(M3503=People!$B$3, People!$A$3, IF(M3503=People!$B$4, People!$A$4, IF(M3503=People!$B$5, People!$A$5, 0))))</f>
        <v>Cassandra Brandow</v>
      </c>
      <c r="W3503" s="3" t="str">
        <f>IFERROR(VLOOKUP(Orders!$B3503,Returns!$B:$C,2,0),"No")</f>
        <v>No</v>
      </c>
      <c r="X3503" s="3" t="str">
        <f>IFERROR((INDEX(Returns!$C$2:$C$801, MATCH(B3503, Returns!$B$2:$B$801, 0))), "No")</f>
        <v>No</v>
      </c>
    </row>
    <row r="3504" spans="1:24">
      <c r="A3504" s="1">
        <v>3503</v>
      </c>
      <c r="B3504" t="s">
        <v>7854</v>
      </c>
      <c r="C3504" s="2">
        <v>43565</v>
      </c>
      <c r="D3504" s="2">
        <v>43565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  <c r="V3504" s="3" t="str">
        <f>IF(M3504=People!$B$2, People!$A$2, IF(M3504=People!$B$3, People!$A$3, IF(M3504=People!$B$4, People!$A$4, IF(M3504=People!$B$5, People!$A$5, 0))))</f>
        <v>Kelly Williams</v>
      </c>
      <c r="W3504" s="3" t="str">
        <f>IFERROR(VLOOKUP(Orders!$B3504,Returns!$B:$C,2,0),"No")</f>
        <v>No</v>
      </c>
      <c r="X3504" s="3" t="str">
        <f>IFERROR((INDEX(Returns!$C$2:$C$801, MATCH(B3504, Returns!$B$2:$B$801, 0))), "No")</f>
        <v>No</v>
      </c>
    </row>
    <row r="3505" spans="1:24">
      <c r="A3505" s="1">
        <v>3504</v>
      </c>
      <c r="B3505" t="s">
        <v>7854</v>
      </c>
      <c r="C3505" s="2">
        <v>43565</v>
      </c>
      <c r="D3505" s="2">
        <v>43565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3" t="str">
        <f>IF(M3505=People!$B$2, People!$A$2, IF(M3505=People!$B$3, People!$A$3, IF(M3505=People!$B$4, People!$A$4, IF(M3505=People!$B$5, People!$A$5, 0))))</f>
        <v>Kelly Williams</v>
      </c>
      <c r="W3505" s="3" t="str">
        <f>IFERROR(VLOOKUP(Orders!$B3505,Returns!$B:$C,2,0),"No")</f>
        <v>No</v>
      </c>
      <c r="X3505" s="3" t="str">
        <f>IFERROR((INDEX(Returns!$C$2:$C$801, MATCH(B3505, Returns!$B$2:$B$801, 0))), "No")</f>
        <v>No</v>
      </c>
    </row>
    <row r="3506" spans="1:24">
      <c r="A3506" s="1">
        <v>3505</v>
      </c>
      <c r="B3506" t="s">
        <v>7855</v>
      </c>
      <c r="C3506" s="2">
        <v>43452</v>
      </c>
      <c r="D3506" s="2">
        <v>43454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  <c r="V3506" s="3" t="str">
        <f>IF(M3506=People!$B$2, People!$A$2, IF(M3506=People!$B$3, People!$A$3, IF(M3506=People!$B$4, People!$A$4, IF(M3506=People!$B$5, People!$A$5, 0))))</f>
        <v>Chuck Magee</v>
      </c>
      <c r="W3506" s="3" t="str">
        <f>IFERROR(VLOOKUP(Orders!$B3506,Returns!$B:$C,2,0),"No")</f>
        <v>No</v>
      </c>
      <c r="X3506" s="3" t="str">
        <f>IFERROR((INDEX(Returns!$C$2:$C$801, MATCH(B3506, Returns!$B$2:$B$801, 0))), "No")</f>
        <v>No</v>
      </c>
    </row>
    <row r="3507" spans="1:24">
      <c r="A3507" s="1">
        <v>3506</v>
      </c>
      <c r="B3507" t="s">
        <v>7856</v>
      </c>
      <c r="C3507" s="2">
        <v>42541</v>
      </c>
      <c r="D3507" s="2">
        <v>42545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  <c r="V3507" s="3" t="str">
        <f>IF(M3507=People!$B$2, People!$A$2, IF(M3507=People!$B$3, People!$A$3, IF(M3507=People!$B$4, People!$A$4, IF(M3507=People!$B$5, People!$A$5, 0))))</f>
        <v>Kelly Williams</v>
      </c>
      <c r="W3507" s="3" t="str">
        <f>IFERROR(VLOOKUP(Orders!$B3507,Returns!$B:$C,2,0),"No")</f>
        <v>No</v>
      </c>
      <c r="X3507" s="3" t="str">
        <f>IFERROR((INDEX(Returns!$C$2:$C$801, MATCH(B3507, Returns!$B$2:$B$801, 0))), "No")</f>
        <v>No</v>
      </c>
    </row>
    <row r="3508" spans="1:24">
      <c r="A3508" s="1">
        <v>3507</v>
      </c>
      <c r="B3508" t="s">
        <v>7856</v>
      </c>
      <c r="C3508" s="2">
        <v>42541</v>
      </c>
      <c r="D3508" s="2">
        <v>42545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  <c r="V3508" s="3" t="str">
        <f>IF(M3508=People!$B$2, People!$A$2, IF(M3508=People!$B$3, People!$A$3, IF(M3508=People!$B$4, People!$A$4, IF(M3508=People!$B$5, People!$A$5, 0))))</f>
        <v>Kelly Williams</v>
      </c>
      <c r="W3508" s="3" t="str">
        <f>IFERROR(VLOOKUP(Orders!$B3508,Returns!$B:$C,2,0),"No")</f>
        <v>No</v>
      </c>
      <c r="X3508" s="3" t="str">
        <f>IFERROR((INDEX(Returns!$C$2:$C$801, MATCH(B3508, Returns!$B$2:$B$801, 0))), "No")</f>
        <v>No</v>
      </c>
    </row>
    <row r="3509" spans="1:24">
      <c r="A3509" s="1">
        <v>3508</v>
      </c>
      <c r="B3509" t="s">
        <v>7856</v>
      </c>
      <c r="C3509" s="2">
        <v>42541</v>
      </c>
      <c r="D3509" s="2">
        <v>42545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  <c r="V3509" s="3" t="str">
        <f>IF(M3509=People!$B$2, People!$A$2, IF(M3509=People!$B$3, People!$A$3, IF(M3509=People!$B$4, People!$A$4, IF(M3509=People!$B$5, People!$A$5, 0))))</f>
        <v>Kelly Williams</v>
      </c>
      <c r="W3509" s="3" t="str">
        <f>IFERROR(VLOOKUP(Orders!$B3509,Returns!$B:$C,2,0),"No")</f>
        <v>No</v>
      </c>
      <c r="X3509" s="3" t="str">
        <f>IFERROR((INDEX(Returns!$C$2:$C$801, MATCH(B3509, Returns!$B$2:$B$801, 0))), "No")</f>
        <v>No</v>
      </c>
    </row>
    <row r="3510" spans="1:24">
      <c r="A3510" s="1">
        <v>3509</v>
      </c>
      <c r="B3510" t="s">
        <v>7856</v>
      </c>
      <c r="C3510" s="2">
        <v>42541</v>
      </c>
      <c r="D3510" s="2">
        <v>42545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  <c r="V3510" s="3" t="str">
        <f>IF(M3510=People!$B$2, People!$A$2, IF(M3510=People!$B$3, People!$A$3, IF(M3510=People!$B$4, People!$A$4, IF(M3510=People!$B$5, People!$A$5, 0))))</f>
        <v>Kelly Williams</v>
      </c>
      <c r="W3510" s="3" t="str">
        <f>IFERROR(VLOOKUP(Orders!$B3510,Returns!$B:$C,2,0),"No")</f>
        <v>No</v>
      </c>
      <c r="X3510" s="3" t="str">
        <f>IFERROR((INDEX(Returns!$C$2:$C$801, MATCH(B3510, Returns!$B$2:$B$801, 0))), "No")</f>
        <v>No</v>
      </c>
    </row>
    <row r="3511" spans="1:24">
      <c r="A3511" s="1">
        <v>3510</v>
      </c>
      <c r="B3511" t="s">
        <v>7856</v>
      </c>
      <c r="C3511" s="2">
        <v>42541</v>
      </c>
      <c r="D3511" s="2">
        <v>42545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  <c r="V3511" s="3" t="str">
        <f>IF(M3511=People!$B$2, People!$A$2, IF(M3511=People!$B$3, People!$A$3, IF(M3511=People!$B$4, People!$A$4, IF(M3511=People!$B$5, People!$A$5, 0))))</f>
        <v>Kelly Williams</v>
      </c>
      <c r="W3511" s="3" t="str">
        <f>IFERROR(VLOOKUP(Orders!$B3511,Returns!$B:$C,2,0),"No")</f>
        <v>No</v>
      </c>
      <c r="X3511" s="3" t="str">
        <f>IFERROR((INDEX(Returns!$C$2:$C$801, MATCH(B3511, Returns!$B$2:$B$801, 0))), "No")</f>
        <v>No</v>
      </c>
    </row>
    <row r="3512" spans="1:24">
      <c r="A3512" s="1">
        <v>3511</v>
      </c>
      <c r="B3512" t="s">
        <v>7856</v>
      </c>
      <c r="C3512" s="2">
        <v>42541</v>
      </c>
      <c r="D3512" s="2">
        <v>42545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  <c r="V3512" s="3" t="str">
        <f>IF(M3512=People!$B$2, People!$A$2, IF(M3512=People!$B$3, People!$A$3, IF(M3512=People!$B$4, People!$A$4, IF(M3512=People!$B$5, People!$A$5, 0))))</f>
        <v>Kelly Williams</v>
      </c>
      <c r="W3512" s="3" t="str">
        <f>IFERROR(VLOOKUP(Orders!$B3512,Returns!$B:$C,2,0),"No")</f>
        <v>No</v>
      </c>
      <c r="X3512" s="3" t="str">
        <f>IFERROR((INDEX(Returns!$C$2:$C$801, MATCH(B3512, Returns!$B$2:$B$801, 0))), "No")</f>
        <v>No</v>
      </c>
    </row>
    <row r="3513" spans="1:24">
      <c r="A3513" s="1">
        <v>3512</v>
      </c>
      <c r="B3513" t="s">
        <v>7856</v>
      </c>
      <c r="C3513" s="2">
        <v>42541</v>
      </c>
      <c r="D3513" s="2">
        <v>42545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  <c r="V3513" s="3" t="str">
        <f>IF(M3513=People!$B$2, People!$A$2, IF(M3513=People!$B$3, People!$A$3, IF(M3513=People!$B$4, People!$A$4, IF(M3513=People!$B$5, People!$A$5, 0))))</f>
        <v>Kelly Williams</v>
      </c>
      <c r="W3513" s="3" t="str">
        <f>IFERROR(VLOOKUP(Orders!$B3513,Returns!$B:$C,2,0),"No")</f>
        <v>No</v>
      </c>
      <c r="X3513" s="3" t="str">
        <f>IFERROR((INDEX(Returns!$C$2:$C$801, MATCH(B3513, Returns!$B$2:$B$801, 0))), "No")</f>
        <v>No</v>
      </c>
    </row>
    <row r="3514" spans="1:24">
      <c r="A3514" s="1">
        <v>3513</v>
      </c>
      <c r="B3514" t="s">
        <v>7857</v>
      </c>
      <c r="C3514" s="2">
        <v>43712</v>
      </c>
      <c r="D3514" s="2">
        <v>43714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  <c r="V3514" s="3" t="str">
        <f>IF(M3514=People!$B$2, People!$A$2, IF(M3514=People!$B$3, People!$A$3, IF(M3514=People!$B$4, People!$A$4, IF(M3514=People!$B$5, People!$A$5, 0))))</f>
        <v>Kelly Williams</v>
      </c>
      <c r="W3514" s="3" t="str">
        <f>IFERROR(VLOOKUP(Orders!$B3514,Returns!$B:$C,2,0),"No")</f>
        <v>No</v>
      </c>
      <c r="X3514" s="3" t="str">
        <f>IFERROR((INDEX(Returns!$C$2:$C$801, MATCH(B3514, Returns!$B$2:$B$801, 0))), "No")</f>
        <v>No</v>
      </c>
    </row>
    <row r="3515" spans="1:24">
      <c r="A3515" s="1">
        <v>3514</v>
      </c>
      <c r="B3515" t="s">
        <v>7857</v>
      </c>
      <c r="C3515" s="2">
        <v>43712</v>
      </c>
      <c r="D3515" s="2">
        <v>43714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  <c r="V3515" s="3" t="str">
        <f>IF(M3515=People!$B$2, People!$A$2, IF(M3515=People!$B$3, People!$A$3, IF(M3515=People!$B$4, People!$A$4, IF(M3515=People!$B$5, People!$A$5, 0))))</f>
        <v>Kelly Williams</v>
      </c>
      <c r="W3515" s="3" t="str">
        <f>IFERROR(VLOOKUP(Orders!$B3515,Returns!$B:$C,2,0),"No")</f>
        <v>No</v>
      </c>
      <c r="X3515" s="3" t="str">
        <f>IFERROR((INDEX(Returns!$C$2:$C$801, MATCH(B3515, Returns!$B$2:$B$801, 0))), "No")</f>
        <v>No</v>
      </c>
    </row>
    <row r="3516" spans="1:24">
      <c r="A3516" s="1">
        <v>3515</v>
      </c>
      <c r="B3516" t="s">
        <v>7857</v>
      </c>
      <c r="C3516" s="2">
        <v>43712</v>
      </c>
      <c r="D3516" s="2">
        <v>43714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  <c r="V3516" s="3" t="str">
        <f>IF(M3516=People!$B$2, People!$A$2, IF(M3516=People!$B$3, People!$A$3, IF(M3516=People!$B$4, People!$A$4, IF(M3516=People!$B$5, People!$A$5, 0))))</f>
        <v>Kelly Williams</v>
      </c>
      <c r="W3516" s="3" t="str">
        <f>IFERROR(VLOOKUP(Orders!$B3516,Returns!$B:$C,2,0),"No")</f>
        <v>No</v>
      </c>
      <c r="X3516" s="3" t="str">
        <f>IFERROR((INDEX(Returns!$C$2:$C$801, MATCH(B3516, Returns!$B$2:$B$801, 0))), "No")</f>
        <v>No</v>
      </c>
    </row>
    <row r="3517" spans="1:24">
      <c r="A3517" s="1">
        <v>3516</v>
      </c>
      <c r="B3517" t="s">
        <v>7858</v>
      </c>
      <c r="C3517" s="2">
        <v>43454</v>
      </c>
      <c r="D3517" s="2">
        <v>43458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  <c r="V3517" s="3" t="str">
        <f>IF(M3517=People!$B$2, People!$A$2, IF(M3517=People!$B$3, People!$A$3, IF(M3517=People!$B$4, People!$A$4, IF(M3517=People!$B$5, People!$A$5, 0))))</f>
        <v>Cassandra Brandow</v>
      </c>
      <c r="W3517" s="3" t="str">
        <f>IFERROR(VLOOKUP(Orders!$B3517,Returns!$B:$C,2,0),"No")</f>
        <v>No</v>
      </c>
      <c r="X3517" s="3" t="str">
        <f>IFERROR((INDEX(Returns!$C$2:$C$801, MATCH(B3517, Returns!$B$2:$B$801, 0))), "No")</f>
        <v>No</v>
      </c>
    </row>
    <row r="3518" spans="1:24">
      <c r="A3518" s="1">
        <v>3517</v>
      </c>
      <c r="B3518" t="s">
        <v>7859</v>
      </c>
      <c r="C3518" s="2">
        <v>43321</v>
      </c>
      <c r="D3518" s="2">
        <v>43324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  <c r="V3518" s="3" t="str">
        <f>IF(M3518=People!$B$2, People!$A$2, IF(M3518=People!$B$3, People!$A$3, IF(M3518=People!$B$4, People!$A$4, IF(M3518=People!$B$5, People!$A$5, 0))))</f>
        <v>Cassandra Brandow</v>
      </c>
      <c r="W3518" s="3" t="str">
        <f>IFERROR(VLOOKUP(Orders!$B3518,Returns!$B:$C,2,0),"No")</f>
        <v>No</v>
      </c>
      <c r="X3518" s="3" t="str">
        <f>IFERROR((INDEX(Returns!$C$2:$C$801, MATCH(B3518, Returns!$B$2:$B$801, 0))), "No")</f>
        <v>No</v>
      </c>
    </row>
    <row r="3519" spans="1:24">
      <c r="A3519" s="1">
        <v>3518</v>
      </c>
      <c r="B3519" t="s">
        <v>7859</v>
      </c>
      <c r="C3519" s="2">
        <v>43321</v>
      </c>
      <c r="D3519" s="2">
        <v>43324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  <c r="V3519" s="3" t="str">
        <f>IF(M3519=People!$B$2, People!$A$2, IF(M3519=People!$B$3, People!$A$3, IF(M3519=People!$B$4, People!$A$4, IF(M3519=People!$B$5, People!$A$5, 0))))</f>
        <v>Cassandra Brandow</v>
      </c>
      <c r="W3519" s="3" t="str">
        <f>IFERROR(VLOOKUP(Orders!$B3519,Returns!$B:$C,2,0),"No")</f>
        <v>No</v>
      </c>
      <c r="X3519" s="3" t="str">
        <f>IFERROR((INDEX(Returns!$C$2:$C$801, MATCH(B3519, Returns!$B$2:$B$801, 0))), "No")</f>
        <v>No</v>
      </c>
    </row>
    <row r="3520" spans="1:24">
      <c r="A3520" s="1">
        <v>3519</v>
      </c>
      <c r="B3520" t="s">
        <v>7859</v>
      </c>
      <c r="C3520" s="2">
        <v>43321</v>
      </c>
      <c r="D3520" s="2">
        <v>43324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  <c r="V3520" s="3" t="str">
        <f>IF(M3520=People!$B$2, People!$A$2, IF(M3520=People!$B$3, People!$A$3, IF(M3520=People!$B$4, People!$A$4, IF(M3520=People!$B$5, People!$A$5, 0))))</f>
        <v>Cassandra Brandow</v>
      </c>
      <c r="W3520" s="3" t="str">
        <f>IFERROR(VLOOKUP(Orders!$B3520,Returns!$B:$C,2,0),"No")</f>
        <v>No</v>
      </c>
      <c r="X3520" s="3" t="str">
        <f>IFERROR((INDEX(Returns!$C$2:$C$801, MATCH(B3520, Returns!$B$2:$B$801, 0))), "No")</f>
        <v>No</v>
      </c>
    </row>
    <row r="3521" spans="1:24">
      <c r="A3521" s="1">
        <v>3520</v>
      </c>
      <c r="B3521" t="s">
        <v>7860</v>
      </c>
      <c r="C3521" s="2">
        <v>42908</v>
      </c>
      <c r="D3521" s="2">
        <v>42911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  <c r="V3521" s="3" t="str">
        <f>IF(M3521=People!$B$2, People!$A$2, IF(M3521=People!$B$3, People!$A$3, IF(M3521=People!$B$4, People!$A$4, IF(M3521=People!$B$5, People!$A$5, 0))))</f>
        <v>Kelly Williams</v>
      </c>
      <c r="W3521" s="3" t="str">
        <f>IFERROR(VLOOKUP(Orders!$B3521,Returns!$B:$C,2,0),"No")</f>
        <v>No</v>
      </c>
      <c r="X3521" s="3" t="str">
        <f>IFERROR((INDEX(Returns!$C$2:$C$801, MATCH(B3521, Returns!$B$2:$B$801, 0))), "No")</f>
        <v>No</v>
      </c>
    </row>
    <row r="3522" spans="1:24">
      <c r="A3522" s="1">
        <v>3521</v>
      </c>
      <c r="B3522" t="s">
        <v>7861</v>
      </c>
      <c r="C3522" s="2">
        <v>42835</v>
      </c>
      <c r="D3522" s="2">
        <v>42840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  <c r="V3522" s="3" t="str">
        <f>IF(M3522=People!$B$2, People!$A$2, IF(M3522=People!$B$3, People!$A$3, IF(M3522=People!$B$4, People!$A$4, IF(M3522=People!$B$5, People!$A$5, 0))))</f>
        <v>Anna Andreadi</v>
      </c>
      <c r="W3522" s="3" t="str">
        <f>IFERROR(VLOOKUP(Orders!$B3522,Returns!$B:$C,2,0),"No")</f>
        <v>No</v>
      </c>
      <c r="X3522" s="3" t="str">
        <f>IFERROR((INDEX(Returns!$C$2:$C$801, MATCH(B3522, Returns!$B$2:$B$801, 0))), "No")</f>
        <v>No</v>
      </c>
    </row>
    <row r="3523" spans="1:24">
      <c r="A3523" s="1">
        <v>3522</v>
      </c>
      <c r="B3523" t="s">
        <v>7862</v>
      </c>
      <c r="C3523" s="2">
        <v>43425</v>
      </c>
      <c r="D3523" s="2">
        <v>43429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  <c r="V3523" s="3" t="str">
        <f>IF(M3523=People!$B$2, People!$A$2, IF(M3523=People!$B$3, People!$A$3, IF(M3523=People!$B$4, People!$A$4, IF(M3523=People!$B$5, People!$A$5, 0))))</f>
        <v>Kelly Williams</v>
      </c>
      <c r="W3523" s="3" t="str">
        <f>IFERROR(VLOOKUP(Orders!$B3523,Returns!$B:$C,2,0),"No")</f>
        <v>No</v>
      </c>
      <c r="X3523" s="3" t="str">
        <f>IFERROR((INDEX(Returns!$C$2:$C$801, MATCH(B3523, Returns!$B$2:$B$801, 0))), "No")</f>
        <v>No</v>
      </c>
    </row>
    <row r="3524" spans="1:24">
      <c r="A3524" s="1">
        <v>3523</v>
      </c>
      <c r="B3524" t="s">
        <v>7862</v>
      </c>
      <c r="C3524" s="2">
        <v>43425</v>
      </c>
      <c r="D3524" s="2">
        <v>43429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  <c r="V3524" s="3" t="str">
        <f>IF(M3524=People!$B$2, People!$A$2, IF(M3524=People!$B$3, People!$A$3, IF(M3524=People!$B$4, People!$A$4, IF(M3524=People!$B$5, People!$A$5, 0))))</f>
        <v>Kelly Williams</v>
      </c>
      <c r="W3524" s="3" t="str">
        <f>IFERROR(VLOOKUP(Orders!$B3524,Returns!$B:$C,2,0),"No")</f>
        <v>No</v>
      </c>
      <c r="X3524" s="3" t="str">
        <f>IFERROR((INDEX(Returns!$C$2:$C$801, MATCH(B3524, Returns!$B$2:$B$801, 0))), "No")</f>
        <v>No</v>
      </c>
    </row>
    <row r="3525" spans="1:24">
      <c r="A3525" s="1">
        <v>3524</v>
      </c>
      <c r="B3525" t="s">
        <v>7863</v>
      </c>
      <c r="C3525" s="2">
        <v>43348</v>
      </c>
      <c r="D3525" s="2">
        <v>43353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  <c r="V3525" s="3" t="str">
        <f>IF(M3525=People!$B$2, People!$A$2, IF(M3525=People!$B$3, People!$A$3, IF(M3525=People!$B$4, People!$A$4, IF(M3525=People!$B$5, People!$A$5, 0))))</f>
        <v>Anna Andreadi</v>
      </c>
      <c r="W3525" s="3" t="str">
        <f>IFERROR(VLOOKUP(Orders!$B3525,Returns!$B:$C,2,0),"No")</f>
        <v>No</v>
      </c>
      <c r="X3525" s="3" t="str">
        <f>IFERROR((INDEX(Returns!$C$2:$C$801, MATCH(B3525, Returns!$B$2:$B$801, 0))), "No")</f>
        <v>No</v>
      </c>
    </row>
    <row r="3526" spans="1:24">
      <c r="A3526" s="1">
        <v>3525</v>
      </c>
      <c r="B3526" t="s">
        <v>7864</v>
      </c>
      <c r="C3526" s="2">
        <v>43428</v>
      </c>
      <c r="D3526" s="2">
        <v>43432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  <c r="V3526" s="3" t="str">
        <f>IF(M3526=People!$B$2, People!$A$2, IF(M3526=People!$B$3, People!$A$3, IF(M3526=People!$B$4, People!$A$4, IF(M3526=People!$B$5, People!$A$5, 0))))</f>
        <v>Kelly Williams</v>
      </c>
      <c r="W3526" s="3" t="str">
        <f>IFERROR(VLOOKUP(Orders!$B3526,Returns!$B:$C,2,0),"No")</f>
        <v>No</v>
      </c>
      <c r="X3526" s="3" t="str">
        <f>IFERROR((INDEX(Returns!$C$2:$C$801, MATCH(B3526, Returns!$B$2:$B$801, 0))), "No")</f>
        <v>No</v>
      </c>
    </row>
    <row r="3527" spans="1:24">
      <c r="A3527" s="1">
        <v>3526</v>
      </c>
      <c r="B3527" t="s">
        <v>7865</v>
      </c>
      <c r="C3527" s="2">
        <v>43809</v>
      </c>
      <c r="D3527" s="2">
        <v>43814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  <c r="V3527" s="3" t="str">
        <f>IF(M3527=People!$B$2, People!$A$2, IF(M3527=People!$B$3, People!$A$3, IF(M3527=People!$B$4, People!$A$4, IF(M3527=People!$B$5, People!$A$5, 0))))</f>
        <v>Cassandra Brandow</v>
      </c>
      <c r="W3527" s="3" t="str">
        <f>IFERROR(VLOOKUP(Orders!$B3527,Returns!$B:$C,2,0),"No")</f>
        <v>No</v>
      </c>
      <c r="X3527" s="3" t="str">
        <f>IFERROR((INDEX(Returns!$C$2:$C$801, MATCH(B3527, Returns!$B$2:$B$801, 0))), "No")</f>
        <v>No</v>
      </c>
    </row>
    <row r="3528" spans="1:24">
      <c r="A3528" s="1">
        <v>3527</v>
      </c>
      <c r="B3528" t="s">
        <v>7865</v>
      </c>
      <c r="C3528" s="2">
        <v>43809</v>
      </c>
      <c r="D3528" s="2">
        <v>43814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  <c r="V3528" s="3" t="str">
        <f>IF(M3528=People!$B$2, People!$A$2, IF(M3528=People!$B$3, People!$A$3, IF(M3528=People!$B$4, People!$A$4, IF(M3528=People!$B$5, People!$A$5, 0))))</f>
        <v>Cassandra Brandow</v>
      </c>
      <c r="W3528" s="3" t="str">
        <f>IFERROR(VLOOKUP(Orders!$B3528,Returns!$B:$C,2,0),"No")</f>
        <v>No</v>
      </c>
      <c r="X3528" s="3" t="str">
        <f>IFERROR((INDEX(Returns!$C$2:$C$801, MATCH(B3528, Returns!$B$2:$B$801, 0))), "No")</f>
        <v>No</v>
      </c>
    </row>
    <row r="3529" spans="1:24">
      <c r="A3529" s="1">
        <v>3528</v>
      </c>
      <c r="B3529" t="s">
        <v>7865</v>
      </c>
      <c r="C3529" s="2">
        <v>43809</v>
      </c>
      <c r="D3529" s="2">
        <v>43814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  <c r="V3529" s="3" t="str">
        <f>IF(M3529=People!$B$2, People!$A$2, IF(M3529=People!$B$3, People!$A$3, IF(M3529=People!$B$4, People!$A$4, IF(M3529=People!$B$5, People!$A$5, 0))))</f>
        <v>Cassandra Brandow</v>
      </c>
      <c r="W3529" s="3" t="str">
        <f>IFERROR(VLOOKUP(Orders!$B3529,Returns!$B:$C,2,0),"No")</f>
        <v>No</v>
      </c>
      <c r="X3529" s="3" t="str">
        <f>IFERROR((INDEX(Returns!$C$2:$C$801, MATCH(B3529, Returns!$B$2:$B$801, 0))), "No")</f>
        <v>No</v>
      </c>
    </row>
    <row r="3530" spans="1:24">
      <c r="A3530" s="1">
        <v>3529</v>
      </c>
      <c r="B3530" t="s">
        <v>6060</v>
      </c>
      <c r="C3530" s="2">
        <v>43275</v>
      </c>
      <c r="D3530" s="2">
        <v>43280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  <c r="V3530" s="3" t="str">
        <f>IF(M3530=People!$B$2, People!$A$2, IF(M3530=People!$B$3, People!$A$3, IF(M3530=People!$B$4, People!$A$4, IF(M3530=People!$B$5, People!$A$5, 0))))</f>
        <v>Anna Andreadi</v>
      </c>
      <c r="W3530" s="3" t="str">
        <f>IFERROR(VLOOKUP(Orders!$B3530,Returns!$B:$C,2,0),"No")</f>
        <v>Yes</v>
      </c>
      <c r="X3530" s="3" t="str">
        <f>IFERROR((INDEX(Returns!$C$2:$C$801, MATCH(B3530, Returns!$B$2:$B$801, 0))), "No")</f>
        <v>Yes</v>
      </c>
    </row>
    <row r="3531" spans="1:24">
      <c r="A3531" s="1">
        <v>3530</v>
      </c>
      <c r="B3531" t="s">
        <v>7866</v>
      </c>
      <c r="C3531" s="2">
        <v>42995</v>
      </c>
      <c r="D3531" s="2">
        <v>43001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  <c r="V3531" s="3" t="str">
        <f>IF(M3531=People!$B$2, People!$A$2, IF(M3531=People!$B$3, People!$A$3, IF(M3531=People!$B$4, People!$A$4, IF(M3531=People!$B$5, People!$A$5, 0))))</f>
        <v>Cassandra Brandow</v>
      </c>
      <c r="W3531" s="3" t="str">
        <f>IFERROR(VLOOKUP(Orders!$B3531,Returns!$B:$C,2,0),"No")</f>
        <v>No</v>
      </c>
      <c r="X3531" s="3" t="str">
        <f>IFERROR((INDEX(Returns!$C$2:$C$801, MATCH(B3531, Returns!$B$2:$B$801, 0))), "No")</f>
        <v>No</v>
      </c>
    </row>
    <row r="3532" spans="1:24">
      <c r="A3532" s="1">
        <v>3531</v>
      </c>
      <c r="B3532" t="s">
        <v>7867</v>
      </c>
      <c r="C3532" s="2">
        <v>43239</v>
      </c>
      <c r="D3532" s="2">
        <v>43243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  <c r="V3532" s="3" t="str">
        <f>IF(M3532=People!$B$2, People!$A$2, IF(M3532=People!$B$3, People!$A$3, IF(M3532=People!$B$4, People!$A$4, IF(M3532=People!$B$5, People!$A$5, 0))))</f>
        <v>Kelly Williams</v>
      </c>
      <c r="W3532" s="3" t="str">
        <f>IFERROR(VLOOKUP(Orders!$B3532,Returns!$B:$C,2,0),"No")</f>
        <v>No</v>
      </c>
      <c r="X3532" s="3" t="str">
        <f>IFERROR((INDEX(Returns!$C$2:$C$801, MATCH(B3532, Returns!$B$2:$B$801, 0))), "No")</f>
        <v>No</v>
      </c>
    </row>
    <row r="3533" spans="1:24">
      <c r="A3533" s="1">
        <v>3532</v>
      </c>
      <c r="B3533" t="s">
        <v>7868</v>
      </c>
      <c r="C3533" s="2">
        <v>43248</v>
      </c>
      <c r="D3533" s="2">
        <v>43248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  <c r="V3533" s="3" t="str">
        <f>IF(M3533=People!$B$2, People!$A$2, IF(M3533=People!$B$3, People!$A$3, IF(M3533=People!$B$4, People!$A$4, IF(M3533=People!$B$5, People!$A$5, 0))))</f>
        <v>Chuck Magee</v>
      </c>
      <c r="W3533" s="3" t="str">
        <f>IFERROR(VLOOKUP(Orders!$B3533,Returns!$B:$C,2,0),"No")</f>
        <v>No</v>
      </c>
      <c r="X3533" s="3" t="str">
        <f>IFERROR((INDEX(Returns!$C$2:$C$801, MATCH(B3533, Returns!$B$2:$B$801, 0))), "No")</f>
        <v>No</v>
      </c>
    </row>
    <row r="3534" spans="1:24">
      <c r="A3534" s="1">
        <v>3533</v>
      </c>
      <c r="B3534" t="s">
        <v>7869</v>
      </c>
      <c r="C3534" s="2">
        <v>42478</v>
      </c>
      <c r="D3534" s="2">
        <v>42483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  <c r="V3534" s="3" t="str">
        <f>IF(M3534=People!$B$2, People!$A$2, IF(M3534=People!$B$3, People!$A$3, IF(M3534=People!$B$4, People!$A$4, IF(M3534=People!$B$5, People!$A$5, 0))))</f>
        <v>Anna Andreadi</v>
      </c>
      <c r="W3534" s="3" t="str">
        <f>IFERROR(VLOOKUP(Orders!$B3534,Returns!$B:$C,2,0),"No")</f>
        <v>No</v>
      </c>
      <c r="X3534" s="3" t="str">
        <f>IFERROR((INDEX(Returns!$C$2:$C$801, MATCH(B3534, Returns!$B$2:$B$801, 0))), "No")</f>
        <v>No</v>
      </c>
    </row>
    <row r="3535" spans="1:24">
      <c r="A3535" s="1">
        <v>3534</v>
      </c>
      <c r="B3535" t="s">
        <v>7869</v>
      </c>
      <c r="C3535" s="2">
        <v>42478</v>
      </c>
      <c r="D3535" s="2">
        <v>42483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  <c r="V3535" s="3" t="str">
        <f>IF(M3535=People!$B$2, People!$A$2, IF(M3535=People!$B$3, People!$A$3, IF(M3535=People!$B$4, People!$A$4, IF(M3535=People!$B$5, People!$A$5, 0))))</f>
        <v>Anna Andreadi</v>
      </c>
      <c r="W3535" s="3" t="str">
        <f>IFERROR(VLOOKUP(Orders!$B3535,Returns!$B:$C,2,0),"No")</f>
        <v>No</v>
      </c>
      <c r="X3535" s="3" t="str">
        <f>IFERROR((INDEX(Returns!$C$2:$C$801, MATCH(B3535, Returns!$B$2:$B$801, 0))), "No")</f>
        <v>No</v>
      </c>
    </row>
    <row r="3536" spans="1:24">
      <c r="A3536" s="1">
        <v>3535</v>
      </c>
      <c r="B3536" t="s">
        <v>7869</v>
      </c>
      <c r="C3536" s="2">
        <v>42478</v>
      </c>
      <c r="D3536" s="2">
        <v>42483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  <c r="V3536" s="3" t="str">
        <f>IF(M3536=People!$B$2, People!$A$2, IF(M3536=People!$B$3, People!$A$3, IF(M3536=People!$B$4, People!$A$4, IF(M3536=People!$B$5, People!$A$5, 0))))</f>
        <v>Anna Andreadi</v>
      </c>
      <c r="W3536" s="3" t="str">
        <f>IFERROR(VLOOKUP(Orders!$B3536,Returns!$B:$C,2,0),"No")</f>
        <v>No</v>
      </c>
      <c r="X3536" s="3" t="str">
        <f>IFERROR((INDEX(Returns!$C$2:$C$801, MATCH(B3536, Returns!$B$2:$B$801, 0))), "No")</f>
        <v>No</v>
      </c>
    </row>
    <row r="3537" spans="1:24">
      <c r="A3537" s="1">
        <v>3536</v>
      </c>
      <c r="B3537" t="s">
        <v>7869</v>
      </c>
      <c r="C3537" s="2">
        <v>42478</v>
      </c>
      <c r="D3537" s="2">
        <v>42483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  <c r="V3537" s="3" t="str">
        <f>IF(M3537=People!$B$2, People!$A$2, IF(M3537=People!$B$3, People!$A$3, IF(M3537=People!$B$4, People!$A$4, IF(M3537=People!$B$5, People!$A$5, 0))))</f>
        <v>Anna Andreadi</v>
      </c>
      <c r="W3537" s="3" t="str">
        <f>IFERROR(VLOOKUP(Orders!$B3537,Returns!$B:$C,2,0),"No")</f>
        <v>No</v>
      </c>
      <c r="X3537" s="3" t="str">
        <f>IFERROR((INDEX(Returns!$C$2:$C$801, MATCH(B3537, Returns!$B$2:$B$801, 0))), "No")</f>
        <v>No</v>
      </c>
    </row>
    <row r="3538" spans="1:24">
      <c r="A3538" s="1">
        <v>3537</v>
      </c>
      <c r="B3538" t="s">
        <v>7870</v>
      </c>
      <c r="C3538" s="2">
        <v>43268</v>
      </c>
      <c r="D3538" s="2">
        <v>43271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  <c r="V3538" s="3" t="str">
        <f>IF(M3538=People!$B$2, People!$A$2, IF(M3538=People!$B$3, People!$A$3, IF(M3538=People!$B$4, People!$A$4, IF(M3538=People!$B$5, People!$A$5, 0))))</f>
        <v>Chuck Magee</v>
      </c>
      <c r="W3538" s="3" t="str">
        <f>IFERROR(VLOOKUP(Orders!$B3538,Returns!$B:$C,2,0),"No")</f>
        <v>No</v>
      </c>
      <c r="X3538" s="3" t="str">
        <f>IFERROR((INDEX(Returns!$C$2:$C$801, MATCH(B3538, Returns!$B$2:$B$801, 0))), "No")</f>
        <v>No</v>
      </c>
    </row>
    <row r="3539" spans="1:24">
      <c r="A3539" s="1">
        <v>3538</v>
      </c>
      <c r="B3539" t="s">
        <v>7871</v>
      </c>
      <c r="C3539" s="2">
        <v>42499</v>
      </c>
      <c r="D3539" s="2">
        <v>42499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  <c r="V3539" s="3" t="str">
        <f>IF(M3539=People!$B$2, People!$A$2, IF(M3539=People!$B$3, People!$A$3, IF(M3539=People!$B$4, People!$A$4, IF(M3539=People!$B$5, People!$A$5, 0))))</f>
        <v>Cassandra Brandow</v>
      </c>
      <c r="W3539" s="3" t="str">
        <f>IFERROR(VLOOKUP(Orders!$B3539,Returns!$B:$C,2,0),"No")</f>
        <v>No</v>
      </c>
      <c r="X3539" s="3" t="str">
        <f>IFERROR((INDEX(Returns!$C$2:$C$801, MATCH(B3539, Returns!$B$2:$B$801, 0))), "No")</f>
        <v>No</v>
      </c>
    </row>
    <row r="3540" spans="1:24">
      <c r="A3540" s="1">
        <v>3539</v>
      </c>
      <c r="B3540" t="s">
        <v>7871</v>
      </c>
      <c r="C3540" s="2">
        <v>42499</v>
      </c>
      <c r="D3540" s="2">
        <v>42499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3" t="str">
        <f>IF(M3540=People!$B$2, People!$A$2, IF(M3540=People!$B$3, People!$A$3, IF(M3540=People!$B$4, People!$A$4, IF(M3540=People!$B$5, People!$A$5, 0))))</f>
        <v>Cassandra Brandow</v>
      </c>
      <c r="W3540" s="3" t="str">
        <f>IFERROR(VLOOKUP(Orders!$B3540,Returns!$B:$C,2,0),"No")</f>
        <v>No</v>
      </c>
      <c r="X3540" s="3" t="str">
        <f>IFERROR((INDEX(Returns!$C$2:$C$801, MATCH(B3540, Returns!$B$2:$B$801, 0))), "No")</f>
        <v>No</v>
      </c>
    </row>
    <row r="3541" spans="1:24">
      <c r="A3541" s="1">
        <v>3540</v>
      </c>
      <c r="B3541" t="s">
        <v>7871</v>
      </c>
      <c r="C3541" s="2">
        <v>42499</v>
      </c>
      <c r="D3541" s="2">
        <v>42499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  <c r="V3541" s="3" t="str">
        <f>IF(M3541=People!$B$2, People!$A$2, IF(M3541=People!$B$3, People!$A$3, IF(M3541=People!$B$4, People!$A$4, IF(M3541=People!$B$5, People!$A$5, 0))))</f>
        <v>Cassandra Brandow</v>
      </c>
      <c r="W3541" s="3" t="str">
        <f>IFERROR(VLOOKUP(Orders!$B3541,Returns!$B:$C,2,0),"No")</f>
        <v>No</v>
      </c>
      <c r="X3541" s="3" t="str">
        <f>IFERROR((INDEX(Returns!$C$2:$C$801, MATCH(B3541, Returns!$B$2:$B$801, 0))), "No")</f>
        <v>No</v>
      </c>
    </row>
    <row r="3542" spans="1:24">
      <c r="A3542" s="1">
        <v>3541</v>
      </c>
      <c r="B3542" t="s">
        <v>7871</v>
      </c>
      <c r="C3542" s="2">
        <v>42499</v>
      </c>
      <c r="D3542" s="2">
        <v>42499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  <c r="V3542" s="3" t="str">
        <f>IF(M3542=People!$B$2, People!$A$2, IF(M3542=People!$B$3, People!$A$3, IF(M3542=People!$B$4, People!$A$4, IF(M3542=People!$B$5, People!$A$5, 0))))</f>
        <v>Cassandra Brandow</v>
      </c>
      <c r="W3542" s="3" t="str">
        <f>IFERROR(VLOOKUP(Orders!$B3542,Returns!$B:$C,2,0),"No")</f>
        <v>No</v>
      </c>
      <c r="X3542" s="3" t="str">
        <f>IFERROR((INDEX(Returns!$C$2:$C$801, MATCH(B3542, Returns!$B$2:$B$801, 0))), "No")</f>
        <v>No</v>
      </c>
    </row>
    <row r="3543" spans="1:24">
      <c r="A3543" s="1">
        <v>3542</v>
      </c>
      <c r="B3543" t="s">
        <v>7872</v>
      </c>
      <c r="C3543" s="2">
        <v>43361</v>
      </c>
      <c r="D3543" s="2">
        <v>43363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3" t="str">
        <f>IF(M3543=People!$B$2, People!$A$2, IF(M3543=People!$B$3, People!$A$3, IF(M3543=People!$B$4, People!$A$4, IF(M3543=People!$B$5, People!$A$5, 0))))</f>
        <v>Chuck Magee</v>
      </c>
      <c r="W3543" s="3" t="str">
        <f>IFERROR(VLOOKUP(Orders!$B3543,Returns!$B:$C,2,0),"No")</f>
        <v>No</v>
      </c>
      <c r="X3543" s="3" t="str">
        <f>IFERROR((INDEX(Returns!$C$2:$C$801, MATCH(B3543, Returns!$B$2:$B$801, 0))), "No")</f>
        <v>No</v>
      </c>
    </row>
    <row r="3544" spans="1:24">
      <c r="A3544" s="1">
        <v>3543</v>
      </c>
      <c r="B3544" t="s">
        <v>7872</v>
      </c>
      <c r="C3544" s="2">
        <v>43361</v>
      </c>
      <c r="D3544" s="2">
        <v>43363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  <c r="V3544" s="3" t="str">
        <f>IF(M3544=People!$B$2, People!$A$2, IF(M3544=People!$B$3, People!$A$3, IF(M3544=People!$B$4, People!$A$4, IF(M3544=People!$B$5, People!$A$5, 0))))</f>
        <v>Chuck Magee</v>
      </c>
      <c r="W3544" s="3" t="str">
        <f>IFERROR(VLOOKUP(Orders!$B3544,Returns!$B:$C,2,0),"No")</f>
        <v>No</v>
      </c>
      <c r="X3544" s="3" t="str">
        <f>IFERROR((INDEX(Returns!$C$2:$C$801, MATCH(B3544, Returns!$B$2:$B$801, 0))), "No")</f>
        <v>No</v>
      </c>
    </row>
    <row r="3545" spans="1:24">
      <c r="A3545" s="1">
        <v>3544</v>
      </c>
      <c r="B3545" t="s">
        <v>7872</v>
      </c>
      <c r="C3545" s="2">
        <v>43361</v>
      </c>
      <c r="D3545" s="2">
        <v>43363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  <c r="V3545" s="3" t="str">
        <f>IF(M3545=People!$B$2, People!$A$2, IF(M3545=People!$B$3, People!$A$3, IF(M3545=People!$B$4, People!$A$4, IF(M3545=People!$B$5, People!$A$5, 0))))</f>
        <v>Chuck Magee</v>
      </c>
      <c r="W3545" s="3" t="str">
        <f>IFERROR(VLOOKUP(Orders!$B3545,Returns!$B:$C,2,0),"No")</f>
        <v>No</v>
      </c>
      <c r="X3545" s="3" t="str">
        <f>IFERROR((INDEX(Returns!$C$2:$C$801, MATCH(B3545, Returns!$B$2:$B$801, 0))), "No")</f>
        <v>No</v>
      </c>
    </row>
    <row r="3546" spans="1:24">
      <c r="A3546" s="1">
        <v>3545</v>
      </c>
      <c r="B3546" t="s">
        <v>7873</v>
      </c>
      <c r="C3546" s="2">
        <v>43822</v>
      </c>
      <c r="D3546" s="2">
        <v>43824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  <c r="V3546" s="3" t="str">
        <f>IF(M3546=People!$B$2, People!$A$2, IF(M3546=People!$B$3, People!$A$3, IF(M3546=People!$B$4, People!$A$4, IF(M3546=People!$B$5, People!$A$5, 0))))</f>
        <v>Kelly Williams</v>
      </c>
      <c r="W3546" s="3" t="str">
        <f>IFERROR(VLOOKUP(Orders!$B3546,Returns!$B:$C,2,0),"No")</f>
        <v>No</v>
      </c>
      <c r="X3546" s="3" t="str">
        <f>IFERROR((INDEX(Returns!$C$2:$C$801, MATCH(B3546, Returns!$B$2:$B$801, 0))), "No")</f>
        <v>No</v>
      </c>
    </row>
    <row r="3547" spans="1:24">
      <c r="A3547" s="1">
        <v>3546</v>
      </c>
      <c r="B3547" t="s">
        <v>7873</v>
      </c>
      <c r="C3547" s="2">
        <v>43822</v>
      </c>
      <c r="D3547" s="2">
        <v>43824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  <c r="V3547" s="3" t="str">
        <f>IF(M3547=People!$B$2, People!$A$2, IF(M3547=People!$B$3, People!$A$3, IF(M3547=People!$B$4, People!$A$4, IF(M3547=People!$B$5, People!$A$5, 0))))</f>
        <v>Kelly Williams</v>
      </c>
      <c r="W3547" s="3" t="str">
        <f>IFERROR(VLOOKUP(Orders!$B3547,Returns!$B:$C,2,0),"No")</f>
        <v>No</v>
      </c>
      <c r="X3547" s="3" t="str">
        <f>IFERROR((INDEX(Returns!$C$2:$C$801, MATCH(B3547, Returns!$B$2:$B$801, 0))), "No")</f>
        <v>No</v>
      </c>
    </row>
    <row r="3548" spans="1:24">
      <c r="A3548" s="1">
        <v>3547</v>
      </c>
      <c r="B3548" t="s">
        <v>7874</v>
      </c>
      <c r="C3548" s="2">
        <v>43768</v>
      </c>
      <c r="D3548" s="2">
        <v>43770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  <c r="V3548" s="3" t="str">
        <f>IF(M3548=People!$B$2, People!$A$2, IF(M3548=People!$B$3, People!$A$3, IF(M3548=People!$B$4, People!$A$4, IF(M3548=People!$B$5, People!$A$5, 0))))</f>
        <v>Cassandra Brandow</v>
      </c>
      <c r="W3548" s="3" t="str">
        <f>IFERROR(VLOOKUP(Orders!$B3548,Returns!$B:$C,2,0),"No")</f>
        <v>No</v>
      </c>
      <c r="X3548" s="3" t="str">
        <f>IFERROR((INDEX(Returns!$C$2:$C$801, MATCH(B3548, Returns!$B$2:$B$801, 0))), "No")</f>
        <v>No</v>
      </c>
    </row>
    <row r="3549" spans="1:24">
      <c r="A3549" s="1">
        <v>3548</v>
      </c>
      <c r="B3549" t="s">
        <v>7874</v>
      </c>
      <c r="C3549" s="2">
        <v>43768</v>
      </c>
      <c r="D3549" s="2">
        <v>43770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  <c r="V3549" s="3" t="str">
        <f>IF(M3549=People!$B$2, People!$A$2, IF(M3549=People!$B$3, People!$A$3, IF(M3549=People!$B$4, People!$A$4, IF(M3549=People!$B$5, People!$A$5, 0))))</f>
        <v>Cassandra Brandow</v>
      </c>
      <c r="W3549" s="3" t="str">
        <f>IFERROR(VLOOKUP(Orders!$B3549,Returns!$B:$C,2,0),"No")</f>
        <v>No</v>
      </c>
      <c r="X3549" s="3" t="str">
        <f>IFERROR((INDEX(Returns!$C$2:$C$801, MATCH(B3549, Returns!$B$2:$B$801, 0))), "No")</f>
        <v>No</v>
      </c>
    </row>
    <row r="3550" spans="1:24">
      <c r="A3550" s="1">
        <v>3549</v>
      </c>
      <c r="B3550" t="s">
        <v>7874</v>
      </c>
      <c r="C3550" s="2">
        <v>43768</v>
      </c>
      <c r="D3550" s="2">
        <v>43770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  <c r="V3550" s="3" t="str">
        <f>IF(M3550=People!$B$2, People!$A$2, IF(M3550=People!$B$3, People!$A$3, IF(M3550=People!$B$4, People!$A$4, IF(M3550=People!$B$5, People!$A$5, 0))))</f>
        <v>Cassandra Brandow</v>
      </c>
      <c r="W3550" s="3" t="str">
        <f>IFERROR(VLOOKUP(Orders!$B3550,Returns!$B:$C,2,0),"No")</f>
        <v>No</v>
      </c>
      <c r="X3550" s="3" t="str">
        <f>IFERROR((INDEX(Returns!$C$2:$C$801, MATCH(B3550, Returns!$B$2:$B$801, 0))), "No")</f>
        <v>No</v>
      </c>
    </row>
    <row r="3551" spans="1:24">
      <c r="A3551" s="1">
        <v>3550</v>
      </c>
      <c r="B3551" t="s">
        <v>7874</v>
      </c>
      <c r="C3551" s="2">
        <v>43768</v>
      </c>
      <c r="D3551" s="2">
        <v>43770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  <c r="V3551" s="3" t="str">
        <f>IF(M3551=People!$B$2, People!$A$2, IF(M3551=People!$B$3, People!$A$3, IF(M3551=People!$B$4, People!$A$4, IF(M3551=People!$B$5, People!$A$5, 0))))</f>
        <v>Cassandra Brandow</v>
      </c>
      <c r="W3551" s="3" t="str">
        <f>IFERROR(VLOOKUP(Orders!$B3551,Returns!$B:$C,2,0),"No")</f>
        <v>No</v>
      </c>
      <c r="X3551" s="3" t="str">
        <f>IFERROR((INDEX(Returns!$C$2:$C$801, MATCH(B3551, Returns!$B$2:$B$801, 0))), "No")</f>
        <v>No</v>
      </c>
    </row>
    <row r="3552" spans="1:24">
      <c r="A3552" s="1">
        <v>3551</v>
      </c>
      <c r="B3552" t="s">
        <v>7875</v>
      </c>
      <c r="C3552" s="2">
        <v>43188</v>
      </c>
      <c r="D3552" s="2">
        <v>43192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  <c r="V3552" s="3" t="str">
        <f>IF(M3552=People!$B$2, People!$A$2, IF(M3552=People!$B$3, People!$A$3, IF(M3552=People!$B$4, People!$A$4, IF(M3552=People!$B$5, People!$A$5, 0))))</f>
        <v>Kelly Williams</v>
      </c>
      <c r="W3552" s="3" t="str">
        <f>IFERROR(VLOOKUP(Orders!$B3552,Returns!$B:$C,2,0),"No")</f>
        <v>No</v>
      </c>
      <c r="X3552" s="3" t="str">
        <f>IFERROR((INDEX(Returns!$C$2:$C$801, MATCH(B3552, Returns!$B$2:$B$801, 0))), "No")</f>
        <v>No</v>
      </c>
    </row>
    <row r="3553" spans="1:24">
      <c r="A3553" s="1">
        <v>3552</v>
      </c>
      <c r="B3553" t="s">
        <v>7875</v>
      </c>
      <c r="C3553" s="2">
        <v>43188</v>
      </c>
      <c r="D3553" s="2">
        <v>43192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  <c r="V3553" s="3" t="str">
        <f>IF(M3553=People!$B$2, People!$A$2, IF(M3553=People!$B$3, People!$A$3, IF(M3553=People!$B$4, People!$A$4, IF(M3553=People!$B$5, People!$A$5, 0))))</f>
        <v>Kelly Williams</v>
      </c>
      <c r="W3553" s="3" t="str">
        <f>IFERROR(VLOOKUP(Orders!$B3553,Returns!$B:$C,2,0),"No")</f>
        <v>No</v>
      </c>
      <c r="X3553" s="3" t="str">
        <f>IFERROR((INDEX(Returns!$C$2:$C$801, MATCH(B3553, Returns!$B$2:$B$801, 0))), "No")</f>
        <v>No</v>
      </c>
    </row>
    <row r="3554" spans="1:24">
      <c r="A3554" s="1">
        <v>3553</v>
      </c>
      <c r="B3554" t="s">
        <v>7875</v>
      </c>
      <c r="C3554" s="2">
        <v>43188</v>
      </c>
      <c r="D3554" s="2">
        <v>43192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  <c r="V3554" s="3" t="str">
        <f>IF(M3554=People!$B$2, People!$A$2, IF(M3554=People!$B$3, People!$A$3, IF(M3554=People!$B$4, People!$A$4, IF(M3554=People!$B$5, People!$A$5, 0))))</f>
        <v>Kelly Williams</v>
      </c>
      <c r="W3554" s="3" t="str">
        <f>IFERROR(VLOOKUP(Orders!$B3554,Returns!$B:$C,2,0),"No")</f>
        <v>No</v>
      </c>
      <c r="X3554" s="3" t="str">
        <f>IFERROR((INDEX(Returns!$C$2:$C$801, MATCH(B3554, Returns!$B$2:$B$801, 0))), "No")</f>
        <v>No</v>
      </c>
    </row>
    <row r="3555" spans="1:24">
      <c r="A3555" s="1">
        <v>3554</v>
      </c>
      <c r="B3555" t="s">
        <v>7876</v>
      </c>
      <c r="C3555" s="2">
        <v>43792</v>
      </c>
      <c r="D3555" s="2">
        <v>43795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  <c r="V3555" s="3" t="str">
        <f>IF(M3555=People!$B$2, People!$A$2, IF(M3555=People!$B$3, People!$A$3, IF(M3555=People!$B$4, People!$A$4, IF(M3555=People!$B$5, People!$A$5, 0))))</f>
        <v>Chuck Magee</v>
      </c>
      <c r="W3555" s="3" t="str">
        <f>IFERROR(VLOOKUP(Orders!$B3555,Returns!$B:$C,2,0),"No")</f>
        <v>No</v>
      </c>
      <c r="X3555" s="3" t="str">
        <f>IFERROR((INDEX(Returns!$C$2:$C$801, MATCH(B3555, Returns!$B$2:$B$801, 0))), "No")</f>
        <v>No</v>
      </c>
    </row>
    <row r="3556" spans="1:24">
      <c r="A3556" s="1">
        <v>3555</v>
      </c>
      <c r="B3556" t="s">
        <v>7877</v>
      </c>
      <c r="C3556" s="2">
        <v>42452</v>
      </c>
      <c r="D3556" s="2">
        <v>42455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  <c r="V3556" s="3" t="str">
        <f>IF(M3556=People!$B$2, People!$A$2, IF(M3556=People!$B$3, People!$A$3, IF(M3556=People!$B$4, People!$A$4, IF(M3556=People!$B$5, People!$A$5, 0))))</f>
        <v>Anna Andreadi</v>
      </c>
      <c r="W3556" s="3" t="str">
        <f>IFERROR(VLOOKUP(Orders!$B3556,Returns!$B:$C,2,0),"No")</f>
        <v>No</v>
      </c>
      <c r="X3556" s="3" t="str">
        <f>IFERROR((INDEX(Returns!$C$2:$C$801, MATCH(B3556, Returns!$B$2:$B$801, 0))), "No")</f>
        <v>No</v>
      </c>
    </row>
    <row r="3557" spans="1:24">
      <c r="A3557" s="1">
        <v>3556</v>
      </c>
      <c r="B3557" t="s">
        <v>7877</v>
      </c>
      <c r="C3557" s="2">
        <v>42452</v>
      </c>
      <c r="D3557" s="2">
        <v>42455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  <c r="V3557" s="3" t="str">
        <f>IF(M3557=People!$B$2, People!$A$2, IF(M3557=People!$B$3, People!$A$3, IF(M3557=People!$B$4, People!$A$4, IF(M3557=People!$B$5, People!$A$5, 0))))</f>
        <v>Anna Andreadi</v>
      </c>
      <c r="W3557" s="3" t="str">
        <f>IFERROR(VLOOKUP(Orders!$B3557,Returns!$B:$C,2,0),"No")</f>
        <v>No</v>
      </c>
      <c r="X3557" s="3" t="str">
        <f>IFERROR((INDEX(Returns!$C$2:$C$801, MATCH(B3557, Returns!$B$2:$B$801, 0))), "No")</f>
        <v>No</v>
      </c>
    </row>
    <row r="3558" spans="1:24">
      <c r="A3558" s="1">
        <v>3557</v>
      </c>
      <c r="B3558" t="s">
        <v>6115</v>
      </c>
      <c r="C3558" s="2">
        <v>43800</v>
      </c>
      <c r="D3558" s="2">
        <v>43804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  <c r="V3558" s="3" t="str">
        <f>IF(M3558=People!$B$2, People!$A$2, IF(M3558=People!$B$3, People!$A$3, IF(M3558=People!$B$4, People!$A$4, IF(M3558=People!$B$5, People!$A$5, 0))))</f>
        <v>Anna Andreadi</v>
      </c>
      <c r="W3558" s="3" t="str">
        <f>IFERROR(VLOOKUP(Orders!$B3558,Returns!$B:$C,2,0),"No")</f>
        <v>Yes</v>
      </c>
      <c r="X3558" s="3" t="str">
        <f>IFERROR((INDEX(Returns!$C$2:$C$801, MATCH(B3558, Returns!$B$2:$B$801, 0))), "No")</f>
        <v>Yes</v>
      </c>
    </row>
    <row r="3559" spans="1:24">
      <c r="A3559" s="1">
        <v>3558</v>
      </c>
      <c r="B3559" t="s">
        <v>6115</v>
      </c>
      <c r="C3559" s="2">
        <v>43800</v>
      </c>
      <c r="D3559" s="2">
        <v>43804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  <c r="V3559" s="3" t="str">
        <f>IF(M3559=People!$B$2, People!$A$2, IF(M3559=People!$B$3, People!$A$3, IF(M3559=People!$B$4, People!$A$4, IF(M3559=People!$B$5, People!$A$5, 0))))</f>
        <v>Anna Andreadi</v>
      </c>
      <c r="W3559" s="3" t="str">
        <f>IFERROR(VLOOKUP(Orders!$B3559,Returns!$B:$C,2,0),"No")</f>
        <v>Yes</v>
      </c>
      <c r="X3559" s="3" t="str">
        <f>IFERROR((INDEX(Returns!$C$2:$C$801, MATCH(B3559, Returns!$B$2:$B$801, 0))), "No")</f>
        <v>Yes</v>
      </c>
    </row>
    <row r="3560" spans="1:24">
      <c r="A3560" s="1">
        <v>3559</v>
      </c>
      <c r="B3560" t="s">
        <v>7878</v>
      </c>
      <c r="C3560" s="2">
        <v>43776</v>
      </c>
      <c r="D3560" s="2">
        <v>43781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  <c r="V3560" s="3" t="str">
        <f>IF(M3560=People!$B$2, People!$A$2, IF(M3560=People!$B$3, People!$A$3, IF(M3560=People!$B$4, People!$A$4, IF(M3560=People!$B$5, People!$A$5, 0))))</f>
        <v>Anna Andreadi</v>
      </c>
      <c r="W3560" s="3" t="str">
        <f>IFERROR(VLOOKUP(Orders!$B3560,Returns!$B:$C,2,0),"No")</f>
        <v>No</v>
      </c>
      <c r="X3560" s="3" t="str">
        <f>IFERROR((INDEX(Returns!$C$2:$C$801, MATCH(B3560, Returns!$B$2:$B$801, 0))), "No")</f>
        <v>No</v>
      </c>
    </row>
    <row r="3561" spans="1:24">
      <c r="A3561" s="1">
        <v>3560</v>
      </c>
      <c r="B3561" t="s">
        <v>7878</v>
      </c>
      <c r="C3561" s="2">
        <v>43776</v>
      </c>
      <c r="D3561" s="2">
        <v>43781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  <c r="V3561" s="3" t="str">
        <f>IF(M3561=People!$B$2, People!$A$2, IF(M3561=People!$B$3, People!$A$3, IF(M3561=People!$B$4, People!$A$4, IF(M3561=People!$B$5, People!$A$5, 0))))</f>
        <v>Anna Andreadi</v>
      </c>
      <c r="W3561" s="3" t="str">
        <f>IFERROR(VLOOKUP(Orders!$B3561,Returns!$B:$C,2,0),"No")</f>
        <v>No</v>
      </c>
      <c r="X3561" s="3" t="str">
        <f>IFERROR((INDEX(Returns!$C$2:$C$801, MATCH(B3561, Returns!$B$2:$B$801, 0))), "No")</f>
        <v>No</v>
      </c>
    </row>
    <row r="3562" spans="1:24">
      <c r="A3562" s="1">
        <v>3561</v>
      </c>
      <c r="B3562" t="s">
        <v>7879</v>
      </c>
      <c r="C3562" s="2">
        <v>43712</v>
      </c>
      <c r="D3562" s="2">
        <v>43717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  <c r="V3562" s="3" t="str">
        <f>IF(M3562=People!$B$2, People!$A$2, IF(M3562=People!$B$3, People!$A$3, IF(M3562=People!$B$4, People!$A$4, IF(M3562=People!$B$5, People!$A$5, 0))))</f>
        <v>Chuck Magee</v>
      </c>
      <c r="W3562" s="3" t="str">
        <f>IFERROR(VLOOKUP(Orders!$B3562,Returns!$B:$C,2,0),"No")</f>
        <v>No</v>
      </c>
      <c r="X3562" s="3" t="str">
        <f>IFERROR((INDEX(Returns!$C$2:$C$801, MATCH(B3562, Returns!$B$2:$B$801, 0))), "No")</f>
        <v>No</v>
      </c>
    </row>
    <row r="3563" spans="1:24">
      <c r="A3563" s="1">
        <v>3562</v>
      </c>
      <c r="B3563" t="s">
        <v>7879</v>
      </c>
      <c r="C3563" s="2">
        <v>43712</v>
      </c>
      <c r="D3563" s="2">
        <v>43717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  <c r="V3563" s="3" t="str">
        <f>IF(M3563=People!$B$2, People!$A$2, IF(M3563=People!$B$3, People!$A$3, IF(M3563=People!$B$4, People!$A$4, IF(M3563=People!$B$5, People!$A$5, 0))))</f>
        <v>Chuck Magee</v>
      </c>
      <c r="W3563" s="3" t="str">
        <f>IFERROR(VLOOKUP(Orders!$B3563,Returns!$B:$C,2,0),"No")</f>
        <v>No</v>
      </c>
      <c r="X3563" s="3" t="str">
        <f>IFERROR((INDEX(Returns!$C$2:$C$801, MATCH(B3563, Returns!$B$2:$B$801, 0))), "No")</f>
        <v>No</v>
      </c>
    </row>
    <row r="3564" spans="1:24">
      <c r="A3564" s="1">
        <v>3563</v>
      </c>
      <c r="B3564" t="s">
        <v>7879</v>
      </c>
      <c r="C3564" s="2">
        <v>43712</v>
      </c>
      <c r="D3564" s="2">
        <v>43717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  <c r="V3564" s="3" t="str">
        <f>IF(M3564=People!$B$2, People!$A$2, IF(M3564=People!$B$3, People!$A$3, IF(M3564=People!$B$4, People!$A$4, IF(M3564=People!$B$5, People!$A$5, 0))))</f>
        <v>Chuck Magee</v>
      </c>
      <c r="W3564" s="3" t="str">
        <f>IFERROR(VLOOKUP(Orders!$B3564,Returns!$B:$C,2,0),"No")</f>
        <v>No</v>
      </c>
      <c r="X3564" s="3" t="str">
        <f>IFERROR((INDEX(Returns!$C$2:$C$801, MATCH(B3564, Returns!$B$2:$B$801, 0))), "No")</f>
        <v>No</v>
      </c>
    </row>
    <row r="3565" spans="1:24">
      <c r="A3565" s="1">
        <v>3564</v>
      </c>
      <c r="B3565" t="s">
        <v>7879</v>
      </c>
      <c r="C3565" s="2">
        <v>43712</v>
      </c>
      <c r="D3565" s="2">
        <v>43717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  <c r="V3565" s="3" t="str">
        <f>IF(M3565=People!$B$2, People!$A$2, IF(M3565=People!$B$3, People!$A$3, IF(M3565=People!$B$4, People!$A$4, IF(M3565=People!$B$5, People!$A$5, 0))))</f>
        <v>Chuck Magee</v>
      </c>
      <c r="W3565" s="3" t="str">
        <f>IFERROR(VLOOKUP(Orders!$B3565,Returns!$B:$C,2,0),"No")</f>
        <v>No</v>
      </c>
      <c r="X3565" s="3" t="str">
        <f>IFERROR((INDEX(Returns!$C$2:$C$801, MATCH(B3565, Returns!$B$2:$B$801, 0))), "No")</f>
        <v>No</v>
      </c>
    </row>
    <row r="3566" spans="1:24">
      <c r="A3566" s="1">
        <v>3565</v>
      </c>
      <c r="B3566" t="s">
        <v>7880</v>
      </c>
      <c r="C3566" s="2">
        <v>43284</v>
      </c>
      <c r="D3566" s="2">
        <v>43287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  <c r="V3566" s="3" t="str">
        <f>IF(M3566=People!$B$2, People!$A$2, IF(M3566=People!$B$3, People!$A$3, IF(M3566=People!$B$4, People!$A$4, IF(M3566=People!$B$5, People!$A$5, 0))))</f>
        <v>Anna Andreadi</v>
      </c>
      <c r="W3566" s="3" t="str">
        <f>IFERROR(VLOOKUP(Orders!$B3566,Returns!$B:$C,2,0),"No")</f>
        <v>No</v>
      </c>
      <c r="X3566" s="3" t="str">
        <f>IFERROR((INDEX(Returns!$C$2:$C$801, MATCH(B3566, Returns!$B$2:$B$801, 0))), "No")</f>
        <v>No</v>
      </c>
    </row>
    <row r="3567" spans="1:24">
      <c r="A3567" s="1">
        <v>3566</v>
      </c>
      <c r="B3567" t="s">
        <v>7880</v>
      </c>
      <c r="C3567" s="2">
        <v>43284</v>
      </c>
      <c r="D3567" s="2">
        <v>43287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  <c r="V3567" s="3" t="str">
        <f>IF(M3567=People!$B$2, People!$A$2, IF(M3567=People!$B$3, People!$A$3, IF(M3567=People!$B$4, People!$A$4, IF(M3567=People!$B$5, People!$A$5, 0))))</f>
        <v>Anna Andreadi</v>
      </c>
      <c r="W3567" s="3" t="str">
        <f>IFERROR(VLOOKUP(Orders!$B3567,Returns!$B:$C,2,0),"No")</f>
        <v>No</v>
      </c>
      <c r="X3567" s="3" t="str">
        <f>IFERROR((INDEX(Returns!$C$2:$C$801, MATCH(B3567, Returns!$B$2:$B$801, 0))), "No")</f>
        <v>No</v>
      </c>
    </row>
    <row r="3568" spans="1:24">
      <c r="A3568" s="1">
        <v>3567</v>
      </c>
      <c r="B3568" t="s">
        <v>7881</v>
      </c>
      <c r="C3568" s="2">
        <v>43715</v>
      </c>
      <c r="D3568" s="2">
        <v>43722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  <c r="V3568" s="3" t="str">
        <f>IF(M3568=People!$B$2, People!$A$2, IF(M3568=People!$B$3, People!$A$3, IF(M3568=People!$B$4, People!$A$4, IF(M3568=People!$B$5, People!$A$5, 0))))</f>
        <v>Kelly Williams</v>
      </c>
      <c r="W3568" s="3" t="str">
        <f>IFERROR(VLOOKUP(Orders!$B3568,Returns!$B:$C,2,0),"No")</f>
        <v>No</v>
      </c>
      <c r="X3568" s="3" t="str">
        <f>IFERROR((INDEX(Returns!$C$2:$C$801, MATCH(B3568, Returns!$B$2:$B$801, 0))), "No")</f>
        <v>No</v>
      </c>
    </row>
    <row r="3569" spans="1:24">
      <c r="A3569" s="1">
        <v>3568</v>
      </c>
      <c r="B3569" t="s">
        <v>7882</v>
      </c>
      <c r="C3569" s="2">
        <v>43352</v>
      </c>
      <c r="D3569" s="2">
        <v>43357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  <c r="V3569" s="3" t="str">
        <f>IF(M3569=People!$B$2, People!$A$2, IF(M3569=People!$B$3, People!$A$3, IF(M3569=People!$B$4, People!$A$4, IF(M3569=People!$B$5, People!$A$5, 0))))</f>
        <v>Kelly Williams</v>
      </c>
      <c r="W3569" s="3" t="str">
        <f>IFERROR(VLOOKUP(Orders!$B3569,Returns!$B:$C,2,0),"No")</f>
        <v>No</v>
      </c>
      <c r="X3569" s="3" t="str">
        <f>IFERROR((INDEX(Returns!$C$2:$C$801, MATCH(B3569, Returns!$B$2:$B$801, 0))), "No")</f>
        <v>No</v>
      </c>
    </row>
    <row r="3570" spans="1:24">
      <c r="A3570" s="1">
        <v>3569</v>
      </c>
      <c r="B3570" t="s">
        <v>7883</v>
      </c>
      <c r="C3570" s="2">
        <v>43649</v>
      </c>
      <c r="D3570" s="2">
        <v>43649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  <c r="V3570" s="3" t="str">
        <f>IF(M3570=People!$B$2, People!$A$2, IF(M3570=People!$B$3, People!$A$3, IF(M3570=People!$B$4, People!$A$4, IF(M3570=People!$B$5, People!$A$5, 0))))</f>
        <v>Anna Andreadi</v>
      </c>
      <c r="W3570" s="3" t="str">
        <f>IFERROR(VLOOKUP(Orders!$B3570,Returns!$B:$C,2,0),"No")</f>
        <v>No</v>
      </c>
      <c r="X3570" s="3" t="str">
        <f>IFERROR((INDEX(Returns!$C$2:$C$801, MATCH(B3570, Returns!$B$2:$B$801, 0))), "No")</f>
        <v>No</v>
      </c>
    </row>
    <row r="3571" spans="1:24">
      <c r="A3571" s="1">
        <v>3570</v>
      </c>
      <c r="B3571" t="s">
        <v>7883</v>
      </c>
      <c r="C3571" s="2">
        <v>43649</v>
      </c>
      <c r="D3571" s="2">
        <v>43649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  <c r="V3571" s="3" t="str">
        <f>IF(M3571=People!$B$2, People!$A$2, IF(M3571=People!$B$3, People!$A$3, IF(M3571=People!$B$4, People!$A$4, IF(M3571=People!$B$5, People!$A$5, 0))))</f>
        <v>Anna Andreadi</v>
      </c>
      <c r="W3571" s="3" t="str">
        <f>IFERROR(VLOOKUP(Orders!$B3571,Returns!$B:$C,2,0),"No")</f>
        <v>No</v>
      </c>
      <c r="X3571" s="3" t="str">
        <f>IFERROR((INDEX(Returns!$C$2:$C$801, MATCH(B3571, Returns!$B$2:$B$801, 0))), "No")</f>
        <v>No</v>
      </c>
    </row>
    <row r="3572" spans="1:24">
      <c r="A3572" s="1">
        <v>3571</v>
      </c>
      <c r="B3572" t="s">
        <v>7883</v>
      </c>
      <c r="C3572" s="2">
        <v>43649</v>
      </c>
      <c r="D3572" s="2">
        <v>43649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  <c r="V3572" s="3" t="str">
        <f>IF(M3572=People!$B$2, People!$A$2, IF(M3572=People!$B$3, People!$A$3, IF(M3572=People!$B$4, People!$A$4, IF(M3572=People!$B$5, People!$A$5, 0))))</f>
        <v>Anna Andreadi</v>
      </c>
      <c r="W3572" s="3" t="str">
        <f>IFERROR(VLOOKUP(Orders!$B3572,Returns!$B:$C,2,0),"No")</f>
        <v>No</v>
      </c>
      <c r="X3572" s="3" t="str">
        <f>IFERROR((INDEX(Returns!$C$2:$C$801, MATCH(B3572, Returns!$B$2:$B$801, 0))), "No")</f>
        <v>No</v>
      </c>
    </row>
    <row r="3573" spans="1:24">
      <c r="A3573" s="1">
        <v>3572</v>
      </c>
      <c r="B3573" t="s">
        <v>7883</v>
      </c>
      <c r="C3573" s="2">
        <v>43649</v>
      </c>
      <c r="D3573" s="2">
        <v>43649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  <c r="V3573" s="3" t="str">
        <f>IF(M3573=People!$B$2, People!$A$2, IF(M3573=People!$B$3, People!$A$3, IF(M3573=People!$B$4, People!$A$4, IF(M3573=People!$B$5, People!$A$5, 0))))</f>
        <v>Anna Andreadi</v>
      </c>
      <c r="W3573" s="3" t="str">
        <f>IFERROR(VLOOKUP(Orders!$B3573,Returns!$B:$C,2,0),"No")</f>
        <v>No</v>
      </c>
      <c r="X3573" s="3" t="str">
        <f>IFERROR((INDEX(Returns!$C$2:$C$801, MATCH(B3573, Returns!$B$2:$B$801, 0))), "No")</f>
        <v>No</v>
      </c>
    </row>
    <row r="3574" spans="1:24">
      <c r="A3574" s="1">
        <v>3573</v>
      </c>
      <c r="B3574" t="s">
        <v>7884</v>
      </c>
      <c r="C3574" s="2">
        <v>43645</v>
      </c>
      <c r="D3574" s="2">
        <v>43650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  <c r="V3574" s="3" t="str">
        <f>IF(M3574=People!$B$2, People!$A$2, IF(M3574=People!$B$3, People!$A$3, IF(M3574=People!$B$4, People!$A$4, IF(M3574=People!$B$5, People!$A$5, 0))))</f>
        <v>Kelly Williams</v>
      </c>
      <c r="W3574" s="3" t="str">
        <f>IFERROR(VLOOKUP(Orders!$B3574,Returns!$B:$C,2,0),"No")</f>
        <v>No</v>
      </c>
      <c r="X3574" s="3" t="str">
        <f>IFERROR((INDEX(Returns!$C$2:$C$801, MATCH(B3574, Returns!$B$2:$B$801, 0))), "No")</f>
        <v>No</v>
      </c>
    </row>
    <row r="3575" spans="1:24">
      <c r="A3575" s="1">
        <v>3574</v>
      </c>
      <c r="B3575" t="s">
        <v>7885</v>
      </c>
      <c r="C3575" s="2">
        <v>43684</v>
      </c>
      <c r="D3575" s="2">
        <v>43689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  <c r="V3575" s="3" t="str">
        <f>IF(M3575=People!$B$2, People!$A$2, IF(M3575=People!$B$3, People!$A$3, IF(M3575=People!$B$4, People!$A$4, IF(M3575=People!$B$5, People!$A$5, 0))))</f>
        <v>Chuck Magee</v>
      </c>
      <c r="W3575" s="3" t="str">
        <f>IFERROR(VLOOKUP(Orders!$B3575,Returns!$B:$C,2,0),"No")</f>
        <v>No</v>
      </c>
      <c r="X3575" s="3" t="str">
        <f>IFERROR((INDEX(Returns!$C$2:$C$801, MATCH(B3575, Returns!$B$2:$B$801, 0))), "No")</f>
        <v>No</v>
      </c>
    </row>
    <row r="3576" spans="1:24">
      <c r="A3576" s="1">
        <v>3575</v>
      </c>
      <c r="B3576" t="s">
        <v>7885</v>
      </c>
      <c r="C3576" s="2">
        <v>43684</v>
      </c>
      <c r="D3576" s="2">
        <v>43689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  <c r="V3576" s="3" t="str">
        <f>IF(M3576=People!$B$2, People!$A$2, IF(M3576=People!$B$3, People!$A$3, IF(M3576=People!$B$4, People!$A$4, IF(M3576=People!$B$5, People!$A$5, 0))))</f>
        <v>Chuck Magee</v>
      </c>
      <c r="W3576" s="3" t="str">
        <f>IFERROR(VLOOKUP(Orders!$B3576,Returns!$B:$C,2,0),"No")</f>
        <v>No</v>
      </c>
      <c r="X3576" s="3" t="str">
        <f>IFERROR((INDEX(Returns!$C$2:$C$801, MATCH(B3576, Returns!$B$2:$B$801, 0))), "No")</f>
        <v>No</v>
      </c>
    </row>
    <row r="3577" spans="1:24">
      <c r="A3577" s="1">
        <v>3576</v>
      </c>
      <c r="B3577" t="s">
        <v>7886</v>
      </c>
      <c r="C3577" s="2">
        <v>42813</v>
      </c>
      <c r="D3577" s="2">
        <v>42818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  <c r="V3577" s="3" t="str">
        <f>IF(M3577=People!$B$2, People!$A$2, IF(M3577=People!$B$3, People!$A$3, IF(M3577=People!$B$4, People!$A$4, IF(M3577=People!$B$5, People!$A$5, 0))))</f>
        <v>Cassandra Brandow</v>
      </c>
      <c r="W3577" s="3" t="str">
        <f>IFERROR(VLOOKUP(Orders!$B3577,Returns!$B:$C,2,0),"No")</f>
        <v>No</v>
      </c>
      <c r="X3577" s="3" t="str">
        <f>IFERROR((INDEX(Returns!$C$2:$C$801, MATCH(B3577, Returns!$B$2:$B$801, 0))), "No")</f>
        <v>No</v>
      </c>
    </row>
    <row r="3578" spans="1:24">
      <c r="A3578" s="1">
        <v>3577</v>
      </c>
      <c r="B3578" t="s">
        <v>7887</v>
      </c>
      <c r="C3578" s="2">
        <v>43258</v>
      </c>
      <c r="D3578" s="2">
        <v>43262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  <c r="V3578" s="3" t="str">
        <f>IF(M3578=People!$B$2, People!$A$2, IF(M3578=People!$B$3, People!$A$3, IF(M3578=People!$B$4, People!$A$4, IF(M3578=People!$B$5, People!$A$5, 0))))</f>
        <v>Anna Andreadi</v>
      </c>
      <c r="W3578" s="3" t="str">
        <f>IFERROR(VLOOKUP(Orders!$B3578,Returns!$B:$C,2,0),"No")</f>
        <v>No</v>
      </c>
      <c r="X3578" s="3" t="str">
        <f>IFERROR((INDEX(Returns!$C$2:$C$801, MATCH(B3578, Returns!$B$2:$B$801, 0))), "No")</f>
        <v>No</v>
      </c>
    </row>
    <row r="3579" spans="1:24">
      <c r="A3579" s="1">
        <v>3578</v>
      </c>
      <c r="B3579" t="s">
        <v>7887</v>
      </c>
      <c r="C3579" s="2">
        <v>43258</v>
      </c>
      <c r="D3579" s="2">
        <v>43262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  <c r="V3579" s="3" t="str">
        <f>IF(M3579=People!$B$2, People!$A$2, IF(M3579=People!$B$3, People!$A$3, IF(M3579=People!$B$4, People!$A$4, IF(M3579=People!$B$5, People!$A$5, 0))))</f>
        <v>Anna Andreadi</v>
      </c>
      <c r="W3579" s="3" t="str">
        <f>IFERROR(VLOOKUP(Orders!$B3579,Returns!$B:$C,2,0),"No")</f>
        <v>No</v>
      </c>
      <c r="X3579" s="3" t="str">
        <f>IFERROR((INDEX(Returns!$C$2:$C$801, MATCH(B3579, Returns!$B$2:$B$801, 0))), "No")</f>
        <v>No</v>
      </c>
    </row>
    <row r="3580" spans="1:24">
      <c r="A3580" s="1">
        <v>3579</v>
      </c>
      <c r="B3580" t="s">
        <v>7888</v>
      </c>
      <c r="C3580" s="2">
        <v>43306</v>
      </c>
      <c r="D3580" s="2">
        <v>43310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  <c r="V3580" s="3" t="str">
        <f>IF(M3580=People!$B$2, People!$A$2, IF(M3580=People!$B$3, People!$A$3, IF(M3580=People!$B$4, People!$A$4, IF(M3580=People!$B$5, People!$A$5, 0))))</f>
        <v>Cassandra Brandow</v>
      </c>
      <c r="W3580" s="3" t="str">
        <f>IFERROR(VLOOKUP(Orders!$B3580,Returns!$B:$C,2,0),"No")</f>
        <v>No</v>
      </c>
      <c r="X3580" s="3" t="str">
        <f>IFERROR((INDEX(Returns!$C$2:$C$801, MATCH(B3580, Returns!$B$2:$B$801, 0))), "No")</f>
        <v>No</v>
      </c>
    </row>
    <row r="3581" spans="1:24">
      <c r="A3581" s="1">
        <v>3580</v>
      </c>
      <c r="B3581" t="s">
        <v>7888</v>
      </c>
      <c r="C3581" s="2">
        <v>43306</v>
      </c>
      <c r="D3581" s="2">
        <v>43310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  <c r="V3581" s="3" t="str">
        <f>IF(M3581=People!$B$2, People!$A$2, IF(M3581=People!$B$3, People!$A$3, IF(M3581=People!$B$4, People!$A$4, IF(M3581=People!$B$5, People!$A$5, 0))))</f>
        <v>Cassandra Brandow</v>
      </c>
      <c r="W3581" s="3" t="str">
        <f>IFERROR(VLOOKUP(Orders!$B3581,Returns!$B:$C,2,0),"No")</f>
        <v>No</v>
      </c>
      <c r="X3581" s="3" t="str">
        <f>IFERROR((INDEX(Returns!$C$2:$C$801, MATCH(B3581, Returns!$B$2:$B$801, 0))), "No")</f>
        <v>No</v>
      </c>
    </row>
    <row r="3582" spans="1:24">
      <c r="A3582" s="1">
        <v>3581</v>
      </c>
      <c r="B3582" t="s">
        <v>7888</v>
      </c>
      <c r="C3582" s="2">
        <v>43306</v>
      </c>
      <c r="D3582" s="2">
        <v>43310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  <c r="V3582" s="3" t="str">
        <f>IF(M3582=People!$B$2, People!$A$2, IF(M3582=People!$B$3, People!$A$3, IF(M3582=People!$B$4, People!$A$4, IF(M3582=People!$B$5, People!$A$5, 0))))</f>
        <v>Cassandra Brandow</v>
      </c>
      <c r="W3582" s="3" t="str">
        <f>IFERROR(VLOOKUP(Orders!$B3582,Returns!$B:$C,2,0),"No")</f>
        <v>No</v>
      </c>
      <c r="X3582" s="3" t="str">
        <f>IFERROR((INDEX(Returns!$C$2:$C$801, MATCH(B3582, Returns!$B$2:$B$801, 0))), "No")</f>
        <v>No</v>
      </c>
    </row>
    <row r="3583" spans="1:24">
      <c r="A3583" s="1">
        <v>3582</v>
      </c>
      <c r="B3583" t="s">
        <v>7889</v>
      </c>
      <c r="C3583" s="2">
        <v>43739</v>
      </c>
      <c r="D3583" s="2">
        <v>43745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  <c r="V3583" s="3" t="str">
        <f>IF(M3583=People!$B$2, People!$A$2, IF(M3583=People!$B$3, People!$A$3, IF(M3583=People!$B$4, People!$A$4, IF(M3583=People!$B$5, People!$A$5, 0))))</f>
        <v>Kelly Williams</v>
      </c>
      <c r="W3583" s="3" t="str">
        <f>IFERROR(VLOOKUP(Orders!$B3583,Returns!$B:$C,2,0),"No")</f>
        <v>No</v>
      </c>
      <c r="X3583" s="3" t="str">
        <f>IFERROR((INDEX(Returns!$C$2:$C$801, MATCH(B3583, Returns!$B$2:$B$801, 0))), "No")</f>
        <v>No</v>
      </c>
    </row>
    <row r="3584" spans="1:24">
      <c r="A3584" s="1">
        <v>3583</v>
      </c>
      <c r="B3584" t="s">
        <v>7890</v>
      </c>
      <c r="C3584" s="2">
        <v>43079</v>
      </c>
      <c r="D3584" s="2">
        <v>43085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  <c r="V3584" s="3" t="str">
        <f>IF(M3584=People!$B$2, People!$A$2, IF(M3584=People!$B$3, People!$A$3, IF(M3584=People!$B$4, People!$A$4, IF(M3584=People!$B$5, People!$A$5, 0))))</f>
        <v>Kelly Williams</v>
      </c>
      <c r="W3584" s="3" t="str">
        <f>IFERROR(VLOOKUP(Orders!$B3584,Returns!$B:$C,2,0),"No")</f>
        <v>No</v>
      </c>
      <c r="X3584" s="3" t="str">
        <f>IFERROR((INDEX(Returns!$C$2:$C$801, MATCH(B3584, Returns!$B$2:$B$801, 0))), "No")</f>
        <v>No</v>
      </c>
    </row>
    <row r="3585" spans="1:24">
      <c r="A3585" s="1">
        <v>3584</v>
      </c>
      <c r="B3585" t="s">
        <v>7890</v>
      </c>
      <c r="C3585" s="2">
        <v>43079</v>
      </c>
      <c r="D3585" s="2">
        <v>43085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  <c r="V3585" s="3" t="str">
        <f>IF(M3585=People!$B$2, People!$A$2, IF(M3585=People!$B$3, People!$A$3, IF(M3585=People!$B$4, People!$A$4, IF(M3585=People!$B$5, People!$A$5, 0))))</f>
        <v>Kelly Williams</v>
      </c>
      <c r="W3585" s="3" t="str">
        <f>IFERROR(VLOOKUP(Orders!$B3585,Returns!$B:$C,2,0),"No")</f>
        <v>No</v>
      </c>
      <c r="X3585" s="3" t="str">
        <f>IFERROR((INDEX(Returns!$C$2:$C$801, MATCH(B3585, Returns!$B$2:$B$801, 0))), "No")</f>
        <v>No</v>
      </c>
    </row>
    <row r="3586" spans="1:24">
      <c r="A3586" s="1">
        <v>3585</v>
      </c>
      <c r="B3586" t="s">
        <v>7890</v>
      </c>
      <c r="C3586" s="2">
        <v>43079</v>
      </c>
      <c r="D3586" s="2">
        <v>43085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  <c r="V3586" s="3" t="str">
        <f>IF(M3586=People!$B$2, People!$A$2, IF(M3586=People!$B$3, People!$A$3, IF(M3586=People!$B$4, People!$A$4, IF(M3586=People!$B$5, People!$A$5, 0))))</f>
        <v>Kelly Williams</v>
      </c>
      <c r="W3586" s="3" t="str">
        <f>IFERROR(VLOOKUP(Orders!$B3586,Returns!$B:$C,2,0),"No")</f>
        <v>No</v>
      </c>
      <c r="X3586" s="3" t="str">
        <f>IFERROR((INDEX(Returns!$C$2:$C$801, MATCH(B3586, Returns!$B$2:$B$801, 0))), "No")</f>
        <v>No</v>
      </c>
    </row>
    <row r="3587" spans="1:24">
      <c r="A3587" s="1">
        <v>3586</v>
      </c>
      <c r="B3587" t="s">
        <v>7890</v>
      </c>
      <c r="C3587" s="2">
        <v>43079</v>
      </c>
      <c r="D3587" s="2">
        <v>43085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  <c r="V3587" s="3" t="str">
        <f>IF(M3587=People!$B$2, People!$A$2, IF(M3587=People!$B$3, People!$A$3, IF(M3587=People!$B$4, People!$A$4, IF(M3587=People!$B$5, People!$A$5, 0))))</f>
        <v>Kelly Williams</v>
      </c>
      <c r="W3587" s="3" t="str">
        <f>IFERROR(VLOOKUP(Orders!$B3587,Returns!$B:$C,2,0),"No")</f>
        <v>No</v>
      </c>
      <c r="X3587" s="3" t="str">
        <f>IFERROR((INDEX(Returns!$C$2:$C$801, MATCH(B3587, Returns!$B$2:$B$801, 0))), "No")</f>
        <v>No</v>
      </c>
    </row>
    <row r="3588" spans="1:24">
      <c r="A3588" s="1">
        <v>3587</v>
      </c>
      <c r="B3588" t="s">
        <v>7891</v>
      </c>
      <c r="C3588" s="2">
        <v>43711</v>
      </c>
      <c r="D3588" s="2">
        <v>43716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  <c r="V3588" s="3" t="str">
        <f>IF(M3588=People!$B$2, People!$A$2, IF(M3588=People!$B$3, People!$A$3, IF(M3588=People!$B$4, People!$A$4, IF(M3588=People!$B$5, People!$A$5, 0))))</f>
        <v>Anna Andreadi</v>
      </c>
      <c r="W3588" s="3" t="str">
        <f>IFERROR(VLOOKUP(Orders!$B3588,Returns!$B:$C,2,0),"No")</f>
        <v>No</v>
      </c>
      <c r="X3588" s="3" t="str">
        <f>IFERROR((INDEX(Returns!$C$2:$C$801, MATCH(B3588, Returns!$B$2:$B$801, 0))), "No")</f>
        <v>No</v>
      </c>
    </row>
    <row r="3589" spans="1:24">
      <c r="A3589" s="1">
        <v>3588</v>
      </c>
      <c r="B3589" t="s">
        <v>7892</v>
      </c>
      <c r="C3589" s="2">
        <v>43732</v>
      </c>
      <c r="D3589" s="2">
        <v>43736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  <c r="V3589" s="3" t="str">
        <f>IF(M3589=People!$B$2, People!$A$2, IF(M3589=People!$B$3, People!$A$3, IF(M3589=People!$B$4, People!$A$4, IF(M3589=People!$B$5, People!$A$5, 0))))</f>
        <v>Chuck Magee</v>
      </c>
      <c r="W3589" s="3" t="str">
        <f>IFERROR(VLOOKUP(Orders!$B3589,Returns!$B:$C,2,0),"No")</f>
        <v>No</v>
      </c>
      <c r="X3589" s="3" t="str">
        <f>IFERROR((INDEX(Returns!$C$2:$C$801, MATCH(B3589, Returns!$B$2:$B$801, 0))), "No")</f>
        <v>No</v>
      </c>
    </row>
    <row r="3590" spans="1:24">
      <c r="A3590" s="1">
        <v>3589</v>
      </c>
      <c r="B3590" t="s">
        <v>6169</v>
      </c>
      <c r="C3590" s="2">
        <v>43818</v>
      </c>
      <c r="D3590" s="2">
        <v>43820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  <c r="V3590" s="3" t="str">
        <f>IF(M3590=People!$B$2, People!$A$2, IF(M3590=People!$B$3, People!$A$3, IF(M3590=People!$B$4, People!$A$4, IF(M3590=People!$B$5, People!$A$5, 0))))</f>
        <v>Cassandra Brandow</v>
      </c>
      <c r="W3590" s="3" t="str">
        <f>IFERROR(VLOOKUP(Orders!$B3590,Returns!$B:$C,2,0),"No")</f>
        <v>Yes</v>
      </c>
      <c r="X3590" s="3" t="str">
        <f>IFERROR((INDEX(Returns!$C$2:$C$801, MATCH(B3590, Returns!$B$2:$B$801, 0))), "No")</f>
        <v>Yes</v>
      </c>
    </row>
    <row r="3591" spans="1:24">
      <c r="A3591" s="1">
        <v>3590</v>
      </c>
      <c r="B3591" t="s">
        <v>7893</v>
      </c>
      <c r="C3591" s="2">
        <v>43793</v>
      </c>
      <c r="D3591" s="2">
        <v>43799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  <c r="V3591" s="3" t="str">
        <f>IF(M3591=People!$B$2, People!$A$2, IF(M3591=People!$B$3, People!$A$3, IF(M3591=People!$B$4, People!$A$4, IF(M3591=People!$B$5, People!$A$5, 0))))</f>
        <v>Cassandra Brandow</v>
      </c>
      <c r="W3591" s="3" t="str">
        <f>IFERROR(VLOOKUP(Orders!$B3591,Returns!$B:$C,2,0),"No")</f>
        <v>No</v>
      </c>
      <c r="X3591" s="3" t="str">
        <f>IFERROR((INDEX(Returns!$C$2:$C$801, MATCH(B3591, Returns!$B$2:$B$801, 0))), "No")</f>
        <v>No</v>
      </c>
    </row>
    <row r="3592" spans="1:24">
      <c r="A3592" s="1">
        <v>3591</v>
      </c>
      <c r="B3592" t="s">
        <v>7893</v>
      </c>
      <c r="C3592" s="2">
        <v>43793</v>
      </c>
      <c r="D3592" s="2">
        <v>43799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  <c r="V3592" s="3" t="str">
        <f>IF(M3592=People!$B$2, People!$A$2, IF(M3592=People!$B$3, People!$A$3, IF(M3592=People!$B$4, People!$A$4, IF(M3592=People!$B$5, People!$A$5, 0))))</f>
        <v>Cassandra Brandow</v>
      </c>
      <c r="W3592" s="3" t="str">
        <f>IFERROR(VLOOKUP(Orders!$B3592,Returns!$B:$C,2,0),"No")</f>
        <v>No</v>
      </c>
      <c r="X3592" s="3" t="str">
        <f>IFERROR((INDEX(Returns!$C$2:$C$801, MATCH(B3592, Returns!$B$2:$B$801, 0))), "No")</f>
        <v>No</v>
      </c>
    </row>
    <row r="3593" spans="1:24">
      <c r="A3593" s="1">
        <v>3592</v>
      </c>
      <c r="B3593" t="s">
        <v>7894</v>
      </c>
      <c r="C3593" s="2">
        <v>42717</v>
      </c>
      <c r="D3593" s="2">
        <v>42719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  <c r="V3593" s="3" t="str">
        <f>IF(M3593=People!$B$2, People!$A$2, IF(M3593=People!$B$3, People!$A$3, IF(M3593=People!$B$4, People!$A$4, IF(M3593=People!$B$5, People!$A$5, 0))))</f>
        <v>Kelly Williams</v>
      </c>
      <c r="W3593" s="3" t="str">
        <f>IFERROR(VLOOKUP(Orders!$B3593,Returns!$B:$C,2,0),"No")</f>
        <v>No</v>
      </c>
      <c r="X3593" s="3" t="str">
        <f>IFERROR((INDEX(Returns!$C$2:$C$801, MATCH(B3593, Returns!$B$2:$B$801, 0))), "No")</f>
        <v>No</v>
      </c>
    </row>
    <row r="3594" spans="1:24">
      <c r="A3594" s="1">
        <v>3593</v>
      </c>
      <c r="B3594" t="s">
        <v>7895</v>
      </c>
      <c r="C3594" s="2">
        <v>43439</v>
      </c>
      <c r="D3594" s="2">
        <v>43441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  <c r="V3594" s="3" t="str">
        <f>IF(M3594=People!$B$2, People!$A$2, IF(M3594=People!$B$3, People!$A$3, IF(M3594=People!$B$4, People!$A$4, IF(M3594=People!$B$5, People!$A$5, 0))))</f>
        <v>Chuck Magee</v>
      </c>
      <c r="W3594" s="3" t="str">
        <f>IFERROR(VLOOKUP(Orders!$B3594,Returns!$B:$C,2,0),"No")</f>
        <v>No</v>
      </c>
      <c r="X3594" s="3" t="str">
        <f>IFERROR((INDEX(Returns!$C$2:$C$801, MATCH(B3594, Returns!$B$2:$B$801, 0))), "No")</f>
        <v>No</v>
      </c>
    </row>
    <row r="3595" spans="1:24">
      <c r="A3595" s="1">
        <v>3594</v>
      </c>
      <c r="B3595" t="s">
        <v>7896</v>
      </c>
      <c r="C3595" s="2">
        <v>43354</v>
      </c>
      <c r="D3595" s="2">
        <v>43360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  <c r="V3595" s="3" t="str">
        <f>IF(M3595=People!$B$2, People!$A$2, IF(M3595=People!$B$3, People!$A$3, IF(M3595=People!$B$4, People!$A$4, IF(M3595=People!$B$5, People!$A$5, 0))))</f>
        <v>Chuck Magee</v>
      </c>
      <c r="W3595" s="3" t="str">
        <f>IFERROR(VLOOKUP(Orders!$B3595,Returns!$B:$C,2,0),"No")</f>
        <v>No</v>
      </c>
      <c r="X3595" s="3" t="str">
        <f>IFERROR((INDEX(Returns!$C$2:$C$801, MATCH(B3595, Returns!$B$2:$B$801, 0))), "No")</f>
        <v>No</v>
      </c>
    </row>
    <row r="3596" spans="1:24">
      <c r="A3596" s="1">
        <v>3595</v>
      </c>
      <c r="B3596" t="s">
        <v>7896</v>
      </c>
      <c r="C3596" s="2">
        <v>43354</v>
      </c>
      <c r="D3596" s="2">
        <v>43360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  <c r="V3596" s="3" t="str">
        <f>IF(M3596=People!$B$2, People!$A$2, IF(M3596=People!$B$3, People!$A$3, IF(M3596=People!$B$4, People!$A$4, IF(M3596=People!$B$5, People!$A$5, 0))))</f>
        <v>Chuck Magee</v>
      </c>
      <c r="W3596" s="3" t="str">
        <f>IFERROR(VLOOKUP(Orders!$B3596,Returns!$B:$C,2,0),"No")</f>
        <v>No</v>
      </c>
      <c r="X3596" s="3" t="str">
        <f>IFERROR((INDEX(Returns!$C$2:$C$801, MATCH(B3596, Returns!$B$2:$B$801, 0))), "No")</f>
        <v>No</v>
      </c>
    </row>
    <row r="3597" spans="1:24">
      <c r="A3597" s="1">
        <v>3596</v>
      </c>
      <c r="B3597" t="s">
        <v>7897</v>
      </c>
      <c r="C3597" s="2">
        <v>43808</v>
      </c>
      <c r="D3597" s="2">
        <v>43814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  <c r="V3597" s="3" t="str">
        <f>IF(M3597=People!$B$2, People!$A$2, IF(M3597=People!$B$3, People!$A$3, IF(M3597=People!$B$4, People!$A$4, IF(M3597=People!$B$5, People!$A$5, 0))))</f>
        <v>Chuck Magee</v>
      </c>
      <c r="W3597" s="3" t="str">
        <f>IFERROR(VLOOKUP(Orders!$B3597,Returns!$B:$C,2,0),"No")</f>
        <v>No</v>
      </c>
      <c r="X3597" s="3" t="str">
        <f>IFERROR((INDEX(Returns!$C$2:$C$801, MATCH(B3597, Returns!$B$2:$B$801, 0))), "No")</f>
        <v>No</v>
      </c>
    </row>
    <row r="3598" spans="1:24">
      <c r="A3598" s="1">
        <v>3597</v>
      </c>
      <c r="B3598" t="s">
        <v>7898</v>
      </c>
      <c r="C3598" s="2">
        <v>42622</v>
      </c>
      <c r="D3598" s="2">
        <v>42627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  <c r="V3598" s="3" t="str">
        <f>IF(M3598=People!$B$2, People!$A$2, IF(M3598=People!$B$3, People!$A$3, IF(M3598=People!$B$4, People!$A$4, IF(M3598=People!$B$5, People!$A$5, 0))))</f>
        <v>Chuck Magee</v>
      </c>
      <c r="W3598" s="3" t="str">
        <f>IFERROR(VLOOKUP(Orders!$B3598,Returns!$B:$C,2,0),"No")</f>
        <v>No</v>
      </c>
      <c r="X3598" s="3" t="str">
        <f>IFERROR((INDEX(Returns!$C$2:$C$801, MATCH(B3598, Returns!$B$2:$B$801, 0))), "No")</f>
        <v>No</v>
      </c>
    </row>
    <row r="3599" spans="1:24">
      <c r="A3599" s="1">
        <v>3598</v>
      </c>
      <c r="B3599" t="s">
        <v>7898</v>
      </c>
      <c r="C3599" s="2">
        <v>42622</v>
      </c>
      <c r="D3599" s="2">
        <v>42627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  <c r="V3599" s="3" t="str">
        <f>IF(M3599=People!$B$2, People!$A$2, IF(M3599=People!$B$3, People!$A$3, IF(M3599=People!$B$4, People!$A$4, IF(M3599=People!$B$5, People!$A$5, 0))))</f>
        <v>Chuck Magee</v>
      </c>
      <c r="W3599" s="3" t="str">
        <f>IFERROR(VLOOKUP(Orders!$B3599,Returns!$B:$C,2,0),"No")</f>
        <v>No</v>
      </c>
      <c r="X3599" s="3" t="str">
        <f>IFERROR((INDEX(Returns!$C$2:$C$801, MATCH(B3599, Returns!$B$2:$B$801, 0))), "No")</f>
        <v>No</v>
      </c>
    </row>
    <row r="3600" spans="1:24">
      <c r="A3600" s="1">
        <v>3599</v>
      </c>
      <c r="B3600" t="s">
        <v>7898</v>
      </c>
      <c r="C3600" s="2">
        <v>42622</v>
      </c>
      <c r="D3600" s="2">
        <v>42627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  <c r="V3600" s="3" t="str">
        <f>IF(M3600=People!$B$2, People!$A$2, IF(M3600=People!$B$3, People!$A$3, IF(M3600=People!$B$4, People!$A$4, IF(M3600=People!$B$5, People!$A$5, 0))))</f>
        <v>Chuck Magee</v>
      </c>
      <c r="W3600" s="3" t="str">
        <f>IFERROR(VLOOKUP(Orders!$B3600,Returns!$B:$C,2,0),"No")</f>
        <v>No</v>
      </c>
      <c r="X3600" s="3" t="str">
        <f>IFERROR((INDEX(Returns!$C$2:$C$801, MATCH(B3600, Returns!$B$2:$B$801, 0))), "No")</f>
        <v>No</v>
      </c>
    </row>
    <row r="3601" spans="1:24">
      <c r="A3601" s="1">
        <v>3600</v>
      </c>
      <c r="B3601" t="s">
        <v>7898</v>
      </c>
      <c r="C3601" s="2">
        <v>42622</v>
      </c>
      <c r="D3601" s="2">
        <v>42627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  <c r="V3601" s="3" t="str">
        <f>IF(M3601=People!$B$2, People!$A$2, IF(M3601=People!$B$3, People!$A$3, IF(M3601=People!$B$4, People!$A$4, IF(M3601=People!$B$5, People!$A$5, 0))))</f>
        <v>Chuck Magee</v>
      </c>
      <c r="W3601" s="3" t="str">
        <f>IFERROR(VLOOKUP(Orders!$B3601,Returns!$B:$C,2,0),"No")</f>
        <v>No</v>
      </c>
      <c r="X3601" s="3" t="str">
        <f>IFERROR((INDEX(Returns!$C$2:$C$801, MATCH(B3601, Returns!$B$2:$B$801, 0))), "No")</f>
        <v>No</v>
      </c>
    </row>
    <row r="3602" spans="1:24">
      <c r="A3602" s="1">
        <v>3601</v>
      </c>
      <c r="B3602" t="s">
        <v>7899</v>
      </c>
      <c r="C3602" s="2">
        <v>43642</v>
      </c>
      <c r="D3602" s="2">
        <v>43646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  <c r="V3602" s="3" t="str">
        <f>IF(M3602=People!$B$2, People!$A$2, IF(M3602=People!$B$3, People!$A$3, IF(M3602=People!$B$4, People!$A$4, IF(M3602=People!$B$5, People!$A$5, 0))))</f>
        <v>Anna Andreadi</v>
      </c>
      <c r="W3602" s="3" t="str">
        <f>IFERROR(VLOOKUP(Orders!$B3602,Returns!$B:$C,2,0),"No")</f>
        <v>No</v>
      </c>
      <c r="X3602" s="3" t="str">
        <f>IFERROR((INDEX(Returns!$C$2:$C$801, MATCH(B3602, Returns!$B$2:$B$801, 0))), "No")</f>
        <v>No</v>
      </c>
    </row>
    <row r="3603" spans="1:24">
      <c r="A3603" s="1">
        <v>3602</v>
      </c>
      <c r="B3603" t="s">
        <v>7900</v>
      </c>
      <c r="C3603" s="2">
        <v>42691</v>
      </c>
      <c r="D3603" s="2">
        <v>42698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  <c r="V3603" s="3" t="str">
        <f>IF(M3603=People!$B$2, People!$A$2, IF(M3603=People!$B$3, People!$A$3, IF(M3603=People!$B$4, People!$A$4, IF(M3603=People!$B$5, People!$A$5, 0))))</f>
        <v>Chuck Magee</v>
      </c>
      <c r="W3603" s="3" t="str">
        <f>IFERROR(VLOOKUP(Orders!$B3603,Returns!$B:$C,2,0),"No")</f>
        <v>No</v>
      </c>
      <c r="X3603" s="3" t="str">
        <f>IFERROR((INDEX(Returns!$C$2:$C$801, MATCH(B3603, Returns!$B$2:$B$801, 0))), "No")</f>
        <v>No</v>
      </c>
    </row>
    <row r="3604" spans="1:24">
      <c r="A3604" s="1">
        <v>3603</v>
      </c>
      <c r="B3604" t="s">
        <v>7900</v>
      </c>
      <c r="C3604" s="2">
        <v>42691</v>
      </c>
      <c r="D3604" s="2">
        <v>42698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  <c r="V3604" s="3" t="str">
        <f>IF(M3604=People!$B$2, People!$A$2, IF(M3604=People!$B$3, People!$A$3, IF(M3604=People!$B$4, People!$A$4, IF(M3604=People!$B$5, People!$A$5, 0))))</f>
        <v>Chuck Magee</v>
      </c>
      <c r="W3604" s="3" t="str">
        <f>IFERROR(VLOOKUP(Orders!$B3604,Returns!$B:$C,2,0),"No")</f>
        <v>No</v>
      </c>
      <c r="X3604" s="3" t="str">
        <f>IFERROR((INDEX(Returns!$C$2:$C$801, MATCH(B3604, Returns!$B$2:$B$801, 0))), "No")</f>
        <v>No</v>
      </c>
    </row>
    <row r="3605" spans="1:24">
      <c r="A3605" s="1">
        <v>3604</v>
      </c>
      <c r="B3605" t="s">
        <v>7901</v>
      </c>
      <c r="C3605" s="2">
        <v>43698</v>
      </c>
      <c r="D3605" s="2">
        <v>43704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3" t="str">
        <f>IF(M3605=People!$B$2, People!$A$2, IF(M3605=People!$B$3, People!$A$3, IF(M3605=People!$B$4, People!$A$4, IF(M3605=People!$B$5, People!$A$5, 0))))</f>
        <v>Chuck Magee</v>
      </c>
      <c r="W3605" s="3" t="str">
        <f>IFERROR(VLOOKUP(Orders!$B3605,Returns!$B:$C,2,0),"No")</f>
        <v>No</v>
      </c>
      <c r="X3605" s="3" t="str">
        <f>IFERROR((INDEX(Returns!$C$2:$C$801, MATCH(B3605, Returns!$B$2:$B$801, 0))), "No")</f>
        <v>No</v>
      </c>
    </row>
    <row r="3606" spans="1:24">
      <c r="A3606" s="1">
        <v>3605</v>
      </c>
      <c r="B3606" t="s">
        <v>7901</v>
      </c>
      <c r="C3606" s="2">
        <v>43698</v>
      </c>
      <c r="D3606" s="2">
        <v>43704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  <c r="V3606" s="3" t="str">
        <f>IF(M3606=People!$B$2, People!$A$2, IF(M3606=People!$B$3, People!$A$3, IF(M3606=People!$B$4, People!$A$4, IF(M3606=People!$B$5, People!$A$5, 0))))</f>
        <v>Chuck Magee</v>
      </c>
      <c r="W3606" s="3" t="str">
        <f>IFERROR(VLOOKUP(Orders!$B3606,Returns!$B:$C,2,0),"No")</f>
        <v>No</v>
      </c>
      <c r="X3606" s="3" t="str">
        <f>IFERROR((INDEX(Returns!$C$2:$C$801, MATCH(B3606, Returns!$B$2:$B$801, 0))), "No")</f>
        <v>No</v>
      </c>
    </row>
    <row r="3607" spans="1:24">
      <c r="A3607" s="1">
        <v>3606</v>
      </c>
      <c r="B3607" t="s">
        <v>7901</v>
      </c>
      <c r="C3607" s="2">
        <v>43698</v>
      </c>
      <c r="D3607" s="2">
        <v>43704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  <c r="V3607" s="3" t="str">
        <f>IF(M3607=People!$B$2, People!$A$2, IF(M3607=People!$B$3, People!$A$3, IF(M3607=People!$B$4, People!$A$4, IF(M3607=People!$B$5, People!$A$5, 0))))</f>
        <v>Chuck Magee</v>
      </c>
      <c r="W3607" s="3" t="str">
        <f>IFERROR(VLOOKUP(Orders!$B3607,Returns!$B:$C,2,0),"No")</f>
        <v>No</v>
      </c>
      <c r="X3607" s="3" t="str">
        <f>IFERROR((INDEX(Returns!$C$2:$C$801, MATCH(B3607, Returns!$B$2:$B$801, 0))), "No")</f>
        <v>No</v>
      </c>
    </row>
    <row r="3608" spans="1:24">
      <c r="A3608" s="1">
        <v>3607</v>
      </c>
      <c r="B3608" t="s">
        <v>7902</v>
      </c>
      <c r="C3608" s="2">
        <v>43171</v>
      </c>
      <c r="D3608" s="2">
        <v>43175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  <c r="V3608" s="3" t="str">
        <f>IF(M3608=People!$B$2, People!$A$2, IF(M3608=People!$B$3, People!$A$3, IF(M3608=People!$B$4, People!$A$4, IF(M3608=People!$B$5, People!$A$5, 0))))</f>
        <v>Chuck Magee</v>
      </c>
      <c r="W3608" s="3" t="str">
        <f>IFERROR(VLOOKUP(Orders!$B3608,Returns!$B:$C,2,0),"No")</f>
        <v>No</v>
      </c>
      <c r="X3608" s="3" t="str">
        <f>IFERROR((INDEX(Returns!$C$2:$C$801, MATCH(B3608, Returns!$B$2:$B$801, 0))), "No")</f>
        <v>No</v>
      </c>
    </row>
    <row r="3609" spans="1:24">
      <c r="A3609" s="1">
        <v>3608</v>
      </c>
      <c r="B3609" t="s">
        <v>7903</v>
      </c>
      <c r="C3609" s="2">
        <v>42636</v>
      </c>
      <c r="D3609" s="2">
        <v>42641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  <c r="V3609" s="3" t="str">
        <f>IF(M3609=People!$B$2, People!$A$2, IF(M3609=People!$B$3, People!$A$3, IF(M3609=People!$B$4, People!$A$4, IF(M3609=People!$B$5, People!$A$5, 0))))</f>
        <v>Chuck Magee</v>
      </c>
      <c r="W3609" s="3" t="str">
        <f>IFERROR(VLOOKUP(Orders!$B3609,Returns!$B:$C,2,0),"No")</f>
        <v>No</v>
      </c>
      <c r="X3609" s="3" t="str">
        <f>IFERROR((INDEX(Returns!$C$2:$C$801, MATCH(B3609, Returns!$B$2:$B$801, 0))), "No")</f>
        <v>No</v>
      </c>
    </row>
    <row r="3610" spans="1:24">
      <c r="A3610" s="1">
        <v>3609</v>
      </c>
      <c r="B3610" t="s">
        <v>7904</v>
      </c>
      <c r="C3610" s="2">
        <v>42488</v>
      </c>
      <c r="D3610" s="2">
        <v>42493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  <c r="V3610" s="3" t="str">
        <f>IF(M3610=People!$B$2, People!$A$2, IF(M3610=People!$B$3, People!$A$3, IF(M3610=People!$B$4, People!$A$4, IF(M3610=People!$B$5, People!$A$5, 0))))</f>
        <v>Chuck Magee</v>
      </c>
      <c r="W3610" s="3" t="str">
        <f>IFERROR(VLOOKUP(Orders!$B3610,Returns!$B:$C,2,0),"No")</f>
        <v>No</v>
      </c>
      <c r="X3610" s="3" t="str">
        <f>IFERROR((INDEX(Returns!$C$2:$C$801, MATCH(B3610, Returns!$B$2:$B$801, 0))), "No")</f>
        <v>No</v>
      </c>
    </row>
    <row r="3611" spans="1:24">
      <c r="A3611" s="1">
        <v>3610</v>
      </c>
      <c r="B3611" t="s">
        <v>7904</v>
      </c>
      <c r="C3611" s="2">
        <v>42488</v>
      </c>
      <c r="D3611" s="2">
        <v>42493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  <c r="V3611" s="3" t="str">
        <f>IF(M3611=People!$B$2, People!$A$2, IF(M3611=People!$B$3, People!$A$3, IF(M3611=People!$B$4, People!$A$4, IF(M3611=People!$B$5, People!$A$5, 0))))</f>
        <v>Chuck Magee</v>
      </c>
      <c r="W3611" s="3" t="str">
        <f>IFERROR(VLOOKUP(Orders!$B3611,Returns!$B:$C,2,0),"No")</f>
        <v>No</v>
      </c>
      <c r="X3611" s="3" t="str">
        <f>IFERROR((INDEX(Returns!$C$2:$C$801, MATCH(B3611, Returns!$B$2:$B$801, 0))), "No")</f>
        <v>No</v>
      </c>
    </row>
    <row r="3612" spans="1:24">
      <c r="A3612" s="1">
        <v>3611</v>
      </c>
      <c r="B3612" t="s">
        <v>7904</v>
      </c>
      <c r="C3612" s="2">
        <v>42488</v>
      </c>
      <c r="D3612" s="2">
        <v>42493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  <c r="V3612" s="3" t="str">
        <f>IF(M3612=People!$B$2, People!$A$2, IF(M3612=People!$B$3, People!$A$3, IF(M3612=People!$B$4, People!$A$4, IF(M3612=People!$B$5, People!$A$5, 0))))</f>
        <v>Chuck Magee</v>
      </c>
      <c r="W3612" s="3" t="str">
        <f>IFERROR(VLOOKUP(Orders!$B3612,Returns!$B:$C,2,0),"No")</f>
        <v>No</v>
      </c>
      <c r="X3612" s="3" t="str">
        <f>IFERROR((INDEX(Returns!$C$2:$C$801, MATCH(B3612, Returns!$B$2:$B$801, 0))), "No")</f>
        <v>No</v>
      </c>
    </row>
    <row r="3613" spans="1:24">
      <c r="A3613" s="1">
        <v>3612</v>
      </c>
      <c r="B3613" t="s">
        <v>7905</v>
      </c>
      <c r="C3613" s="2">
        <v>43433</v>
      </c>
      <c r="D3613" s="2">
        <v>43435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  <c r="V3613" s="3" t="str">
        <f>IF(M3613=People!$B$2, People!$A$2, IF(M3613=People!$B$3, People!$A$3, IF(M3613=People!$B$4, People!$A$4, IF(M3613=People!$B$5, People!$A$5, 0))))</f>
        <v>Kelly Williams</v>
      </c>
      <c r="W3613" s="3" t="str">
        <f>IFERROR(VLOOKUP(Orders!$B3613,Returns!$B:$C,2,0),"No")</f>
        <v>No</v>
      </c>
      <c r="X3613" s="3" t="str">
        <f>IFERROR((INDEX(Returns!$C$2:$C$801, MATCH(B3613, Returns!$B$2:$B$801, 0))), "No")</f>
        <v>No</v>
      </c>
    </row>
    <row r="3614" spans="1:24">
      <c r="A3614" s="1">
        <v>3613</v>
      </c>
      <c r="B3614" t="s">
        <v>7906</v>
      </c>
      <c r="C3614" s="2">
        <v>43072</v>
      </c>
      <c r="D3614" s="2">
        <v>43077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  <c r="V3614" s="3" t="str">
        <f>IF(M3614=People!$B$2, People!$A$2, IF(M3614=People!$B$3, People!$A$3, IF(M3614=People!$B$4, People!$A$4, IF(M3614=People!$B$5, People!$A$5, 0))))</f>
        <v>Chuck Magee</v>
      </c>
      <c r="W3614" s="3" t="str">
        <f>IFERROR(VLOOKUP(Orders!$B3614,Returns!$B:$C,2,0),"No")</f>
        <v>No</v>
      </c>
      <c r="X3614" s="3" t="str">
        <f>IFERROR((INDEX(Returns!$C$2:$C$801, MATCH(B3614, Returns!$B$2:$B$801, 0))), "No")</f>
        <v>No</v>
      </c>
    </row>
    <row r="3615" spans="1:24">
      <c r="A3615" s="1">
        <v>3614</v>
      </c>
      <c r="B3615" t="s">
        <v>7906</v>
      </c>
      <c r="C3615" s="2">
        <v>43072</v>
      </c>
      <c r="D3615" s="2">
        <v>43077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  <c r="V3615" s="3" t="str">
        <f>IF(M3615=People!$B$2, People!$A$2, IF(M3615=People!$B$3, People!$A$3, IF(M3615=People!$B$4, People!$A$4, IF(M3615=People!$B$5, People!$A$5, 0))))</f>
        <v>Chuck Magee</v>
      </c>
      <c r="W3615" s="3" t="str">
        <f>IFERROR(VLOOKUP(Orders!$B3615,Returns!$B:$C,2,0),"No")</f>
        <v>No</v>
      </c>
      <c r="X3615" s="3" t="str">
        <f>IFERROR((INDEX(Returns!$C$2:$C$801, MATCH(B3615, Returns!$B$2:$B$801, 0))), "No")</f>
        <v>No</v>
      </c>
    </row>
    <row r="3616" spans="1:24">
      <c r="A3616" s="1">
        <v>3615</v>
      </c>
      <c r="B3616" t="s">
        <v>7907</v>
      </c>
      <c r="C3616" s="2">
        <v>43788</v>
      </c>
      <c r="D3616" s="2">
        <v>43790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  <c r="V3616" s="3" t="str">
        <f>IF(M3616=People!$B$2, People!$A$2, IF(M3616=People!$B$3, People!$A$3, IF(M3616=People!$B$4, People!$A$4, IF(M3616=People!$B$5, People!$A$5, 0))))</f>
        <v>Kelly Williams</v>
      </c>
      <c r="W3616" s="3" t="str">
        <f>IFERROR(VLOOKUP(Orders!$B3616,Returns!$B:$C,2,0),"No")</f>
        <v>No</v>
      </c>
      <c r="X3616" s="3" t="str">
        <f>IFERROR((INDEX(Returns!$C$2:$C$801, MATCH(B3616, Returns!$B$2:$B$801, 0))), "No")</f>
        <v>No</v>
      </c>
    </row>
    <row r="3617" spans="1:24">
      <c r="A3617" s="1">
        <v>3616</v>
      </c>
      <c r="B3617" t="s">
        <v>7907</v>
      </c>
      <c r="C3617" s="2">
        <v>43788</v>
      </c>
      <c r="D3617" s="2">
        <v>43790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  <c r="V3617" s="3" t="str">
        <f>IF(M3617=People!$B$2, People!$A$2, IF(M3617=People!$B$3, People!$A$3, IF(M3617=People!$B$4, People!$A$4, IF(M3617=People!$B$5, People!$A$5, 0))))</f>
        <v>Kelly Williams</v>
      </c>
      <c r="W3617" s="3" t="str">
        <f>IFERROR(VLOOKUP(Orders!$B3617,Returns!$B:$C,2,0),"No")</f>
        <v>No</v>
      </c>
      <c r="X3617" s="3" t="str">
        <f>IFERROR((INDEX(Returns!$C$2:$C$801, MATCH(B3617, Returns!$B$2:$B$801, 0))), "No")</f>
        <v>No</v>
      </c>
    </row>
    <row r="3618" spans="1:24">
      <c r="A3618" s="1">
        <v>3617</v>
      </c>
      <c r="B3618" t="s">
        <v>7908</v>
      </c>
      <c r="C3618" s="2">
        <v>43348</v>
      </c>
      <c r="D3618" s="2">
        <v>43352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  <c r="V3618" s="3" t="str">
        <f>IF(M3618=People!$B$2, People!$A$2, IF(M3618=People!$B$3, People!$A$3, IF(M3618=People!$B$4, People!$A$4, IF(M3618=People!$B$5, People!$A$5, 0))))</f>
        <v>Chuck Magee</v>
      </c>
      <c r="W3618" s="3" t="str">
        <f>IFERROR(VLOOKUP(Orders!$B3618,Returns!$B:$C,2,0),"No")</f>
        <v>No</v>
      </c>
      <c r="X3618" s="3" t="str">
        <f>IFERROR((INDEX(Returns!$C$2:$C$801, MATCH(B3618, Returns!$B$2:$B$801, 0))), "No")</f>
        <v>No</v>
      </c>
    </row>
    <row r="3619" spans="1:24">
      <c r="A3619" s="1">
        <v>3618</v>
      </c>
      <c r="B3619" t="s">
        <v>6148</v>
      </c>
      <c r="C3619" s="2">
        <v>43712</v>
      </c>
      <c r="D3619" s="2">
        <v>43716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  <c r="V3619" s="3" t="str">
        <f>IF(M3619=People!$B$2, People!$A$2, IF(M3619=People!$B$3, People!$A$3, IF(M3619=People!$B$4, People!$A$4, IF(M3619=People!$B$5, People!$A$5, 0))))</f>
        <v>Anna Andreadi</v>
      </c>
      <c r="W3619" s="3" t="str">
        <f>IFERROR(VLOOKUP(Orders!$B3619,Returns!$B:$C,2,0),"No")</f>
        <v>Yes</v>
      </c>
      <c r="X3619" s="3" t="str">
        <f>IFERROR((INDEX(Returns!$C$2:$C$801, MATCH(B3619, Returns!$B$2:$B$801, 0))), "No")</f>
        <v>Yes</v>
      </c>
    </row>
    <row r="3620" spans="1:24">
      <c r="A3620" s="1">
        <v>3619</v>
      </c>
      <c r="B3620" t="s">
        <v>6148</v>
      </c>
      <c r="C3620" s="2">
        <v>43712</v>
      </c>
      <c r="D3620" s="2">
        <v>43716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  <c r="V3620" s="3" t="str">
        <f>IF(M3620=People!$B$2, People!$A$2, IF(M3620=People!$B$3, People!$A$3, IF(M3620=People!$B$4, People!$A$4, IF(M3620=People!$B$5, People!$A$5, 0))))</f>
        <v>Anna Andreadi</v>
      </c>
      <c r="W3620" s="3" t="str">
        <f>IFERROR(VLOOKUP(Orders!$B3620,Returns!$B:$C,2,0),"No")</f>
        <v>Yes</v>
      </c>
      <c r="X3620" s="3" t="str">
        <f>IFERROR((INDEX(Returns!$C$2:$C$801, MATCH(B3620, Returns!$B$2:$B$801, 0))), "No")</f>
        <v>Yes</v>
      </c>
    </row>
    <row r="3621" spans="1:24">
      <c r="A3621" s="1">
        <v>3620</v>
      </c>
      <c r="B3621" t="s">
        <v>6148</v>
      </c>
      <c r="C3621" s="2">
        <v>43712</v>
      </c>
      <c r="D3621" s="2">
        <v>43716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  <c r="V3621" s="3" t="str">
        <f>IF(M3621=People!$B$2, People!$A$2, IF(M3621=People!$B$3, People!$A$3, IF(M3621=People!$B$4, People!$A$4, IF(M3621=People!$B$5, People!$A$5, 0))))</f>
        <v>Anna Andreadi</v>
      </c>
      <c r="W3621" s="3" t="str">
        <f>IFERROR(VLOOKUP(Orders!$B3621,Returns!$B:$C,2,0),"No")</f>
        <v>Yes</v>
      </c>
      <c r="X3621" s="3" t="str">
        <f>IFERROR((INDEX(Returns!$C$2:$C$801, MATCH(B3621, Returns!$B$2:$B$801, 0))), "No")</f>
        <v>Yes</v>
      </c>
    </row>
    <row r="3622" spans="1:24">
      <c r="A3622" s="1">
        <v>3621</v>
      </c>
      <c r="B3622" t="s">
        <v>7909</v>
      </c>
      <c r="C3622" s="2">
        <v>43365</v>
      </c>
      <c r="D3622" s="2">
        <v>43372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  <c r="V3622" s="3" t="str">
        <f>IF(M3622=People!$B$2, People!$A$2, IF(M3622=People!$B$3, People!$A$3, IF(M3622=People!$B$4, People!$A$4, IF(M3622=People!$B$5, People!$A$5, 0))))</f>
        <v>Cassandra Brandow</v>
      </c>
      <c r="W3622" s="3" t="str">
        <f>IFERROR(VLOOKUP(Orders!$B3622,Returns!$B:$C,2,0),"No")</f>
        <v>No</v>
      </c>
      <c r="X3622" s="3" t="str">
        <f>IFERROR((INDEX(Returns!$C$2:$C$801, MATCH(B3622, Returns!$B$2:$B$801, 0))), "No")</f>
        <v>No</v>
      </c>
    </row>
    <row r="3623" spans="1:24">
      <c r="A3623" s="1">
        <v>3622</v>
      </c>
      <c r="B3623" t="s">
        <v>7909</v>
      </c>
      <c r="C3623" s="2">
        <v>43365</v>
      </c>
      <c r="D3623" s="2">
        <v>43372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  <c r="V3623" s="3" t="str">
        <f>IF(M3623=People!$B$2, People!$A$2, IF(M3623=People!$B$3, People!$A$3, IF(M3623=People!$B$4, People!$A$4, IF(M3623=People!$B$5, People!$A$5, 0))))</f>
        <v>Cassandra Brandow</v>
      </c>
      <c r="W3623" s="3" t="str">
        <f>IFERROR(VLOOKUP(Orders!$B3623,Returns!$B:$C,2,0),"No")</f>
        <v>No</v>
      </c>
      <c r="X3623" s="3" t="str">
        <f>IFERROR((INDEX(Returns!$C$2:$C$801, MATCH(B3623, Returns!$B$2:$B$801, 0))), "No")</f>
        <v>No</v>
      </c>
    </row>
    <row r="3624" spans="1:24">
      <c r="A3624" s="1">
        <v>3623</v>
      </c>
      <c r="B3624" t="s">
        <v>7910</v>
      </c>
      <c r="C3624" s="2">
        <v>42627</v>
      </c>
      <c r="D3624" s="2">
        <v>42632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  <c r="V3624" s="3" t="str">
        <f>IF(M3624=People!$B$2, People!$A$2, IF(M3624=People!$B$3, People!$A$3, IF(M3624=People!$B$4, People!$A$4, IF(M3624=People!$B$5, People!$A$5, 0))))</f>
        <v>Cassandra Brandow</v>
      </c>
      <c r="W3624" s="3" t="str">
        <f>IFERROR(VLOOKUP(Orders!$B3624,Returns!$B:$C,2,0),"No")</f>
        <v>No</v>
      </c>
      <c r="X3624" s="3" t="str">
        <f>IFERROR((INDEX(Returns!$C$2:$C$801, MATCH(B3624, Returns!$B$2:$B$801, 0))), "No")</f>
        <v>No</v>
      </c>
    </row>
    <row r="3625" spans="1:24">
      <c r="A3625" s="1">
        <v>3624</v>
      </c>
      <c r="B3625" t="s">
        <v>7910</v>
      </c>
      <c r="C3625" s="2">
        <v>42627</v>
      </c>
      <c r="D3625" s="2">
        <v>42632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  <c r="V3625" s="3" t="str">
        <f>IF(M3625=People!$B$2, People!$A$2, IF(M3625=People!$B$3, People!$A$3, IF(M3625=People!$B$4, People!$A$4, IF(M3625=People!$B$5, People!$A$5, 0))))</f>
        <v>Cassandra Brandow</v>
      </c>
      <c r="W3625" s="3" t="str">
        <f>IFERROR(VLOOKUP(Orders!$B3625,Returns!$B:$C,2,0),"No")</f>
        <v>No</v>
      </c>
      <c r="X3625" s="3" t="str">
        <f>IFERROR((INDEX(Returns!$C$2:$C$801, MATCH(B3625, Returns!$B$2:$B$801, 0))), "No")</f>
        <v>No</v>
      </c>
    </row>
    <row r="3626" spans="1:24">
      <c r="A3626" s="1">
        <v>3625</v>
      </c>
      <c r="B3626" t="s">
        <v>7911</v>
      </c>
      <c r="C3626" s="2">
        <v>43604</v>
      </c>
      <c r="D3626" s="2">
        <v>43606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  <c r="V3626" s="3" t="str">
        <f>IF(M3626=People!$B$2, People!$A$2, IF(M3626=People!$B$3, People!$A$3, IF(M3626=People!$B$4, People!$A$4, IF(M3626=People!$B$5, People!$A$5, 0))))</f>
        <v>Anna Andreadi</v>
      </c>
      <c r="W3626" s="3" t="str">
        <f>IFERROR(VLOOKUP(Orders!$B3626,Returns!$B:$C,2,0),"No")</f>
        <v>No</v>
      </c>
      <c r="X3626" s="3" t="str">
        <f>IFERROR((INDEX(Returns!$C$2:$C$801, MATCH(B3626, Returns!$B$2:$B$801, 0))), "No")</f>
        <v>No</v>
      </c>
    </row>
    <row r="3627" spans="1:24">
      <c r="A3627" s="1">
        <v>3626</v>
      </c>
      <c r="B3627" t="s">
        <v>7911</v>
      </c>
      <c r="C3627" s="2">
        <v>43604</v>
      </c>
      <c r="D3627" s="2">
        <v>43606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  <c r="V3627" s="3" t="str">
        <f>IF(M3627=People!$B$2, People!$A$2, IF(M3627=People!$B$3, People!$A$3, IF(M3627=People!$B$4, People!$A$4, IF(M3627=People!$B$5, People!$A$5, 0))))</f>
        <v>Anna Andreadi</v>
      </c>
      <c r="W3627" s="3" t="str">
        <f>IFERROR(VLOOKUP(Orders!$B3627,Returns!$B:$C,2,0),"No")</f>
        <v>No</v>
      </c>
      <c r="X3627" s="3" t="str">
        <f>IFERROR((INDEX(Returns!$C$2:$C$801, MATCH(B3627, Returns!$B$2:$B$801, 0))), "No")</f>
        <v>No</v>
      </c>
    </row>
    <row r="3628" spans="1:24">
      <c r="A3628" s="1">
        <v>3627</v>
      </c>
      <c r="B3628" t="s">
        <v>7911</v>
      </c>
      <c r="C3628" s="2">
        <v>43604</v>
      </c>
      <c r="D3628" s="2">
        <v>43606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  <c r="V3628" s="3" t="str">
        <f>IF(M3628=People!$B$2, People!$A$2, IF(M3628=People!$B$3, People!$A$3, IF(M3628=People!$B$4, People!$A$4, IF(M3628=People!$B$5, People!$A$5, 0))))</f>
        <v>Anna Andreadi</v>
      </c>
      <c r="W3628" s="3" t="str">
        <f>IFERROR(VLOOKUP(Orders!$B3628,Returns!$B:$C,2,0),"No")</f>
        <v>No</v>
      </c>
      <c r="X3628" s="3" t="str">
        <f>IFERROR((INDEX(Returns!$C$2:$C$801, MATCH(B3628, Returns!$B$2:$B$801, 0))), "No")</f>
        <v>No</v>
      </c>
    </row>
    <row r="3629" spans="1:24">
      <c r="A3629" s="1">
        <v>3628</v>
      </c>
      <c r="B3629" t="s">
        <v>7911</v>
      </c>
      <c r="C3629" s="2">
        <v>43604</v>
      </c>
      <c r="D3629" s="2">
        <v>43606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  <c r="V3629" s="3" t="str">
        <f>IF(M3629=People!$B$2, People!$A$2, IF(M3629=People!$B$3, People!$A$3, IF(M3629=People!$B$4, People!$A$4, IF(M3629=People!$B$5, People!$A$5, 0))))</f>
        <v>Anna Andreadi</v>
      </c>
      <c r="W3629" s="3" t="str">
        <f>IFERROR(VLOOKUP(Orders!$B3629,Returns!$B:$C,2,0),"No")</f>
        <v>No</v>
      </c>
      <c r="X3629" s="3" t="str">
        <f>IFERROR((INDEX(Returns!$C$2:$C$801, MATCH(B3629, Returns!$B$2:$B$801, 0))), "No")</f>
        <v>No</v>
      </c>
    </row>
    <row r="3630" spans="1:24">
      <c r="A3630" s="1">
        <v>3629</v>
      </c>
      <c r="B3630" t="s">
        <v>7912</v>
      </c>
      <c r="C3630" s="2">
        <v>42591</v>
      </c>
      <c r="D3630" s="2">
        <v>42595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3" t="str">
        <f>IF(M3630=People!$B$2, People!$A$2, IF(M3630=People!$B$3, People!$A$3, IF(M3630=People!$B$4, People!$A$4, IF(M3630=People!$B$5, People!$A$5, 0))))</f>
        <v>Anna Andreadi</v>
      </c>
      <c r="W3630" s="3" t="str">
        <f>IFERROR(VLOOKUP(Orders!$B3630,Returns!$B:$C,2,0),"No")</f>
        <v>No</v>
      </c>
      <c r="X3630" s="3" t="str">
        <f>IFERROR((INDEX(Returns!$C$2:$C$801, MATCH(B3630, Returns!$B$2:$B$801, 0))), "No")</f>
        <v>No</v>
      </c>
    </row>
    <row r="3631" spans="1:24">
      <c r="A3631" s="1">
        <v>3630</v>
      </c>
      <c r="B3631" t="s">
        <v>7913</v>
      </c>
      <c r="C3631" s="2">
        <v>43795</v>
      </c>
      <c r="D3631" s="2">
        <v>43799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  <c r="V3631" s="3" t="str">
        <f>IF(M3631=People!$B$2, People!$A$2, IF(M3631=People!$B$3, People!$A$3, IF(M3631=People!$B$4, People!$A$4, IF(M3631=People!$B$5, People!$A$5, 0))))</f>
        <v>Chuck Magee</v>
      </c>
      <c r="W3631" s="3" t="str">
        <f>IFERROR(VLOOKUP(Orders!$B3631,Returns!$B:$C,2,0),"No")</f>
        <v>No</v>
      </c>
      <c r="X3631" s="3" t="str">
        <f>IFERROR((INDEX(Returns!$C$2:$C$801, MATCH(B3631, Returns!$B$2:$B$801, 0))), "No")</f>
        <v>No</v>
      </c>
    </row>
    <row r="3632" spans="1:24">
      <c r="A3632" s="1">
        <v>3631</v>
      </c>
      <c r="B3632" t="s">
        <v>7913</v>
      </c>
      <c r="C3632" s="2">
        <v>43795</v>
      </c>
      <c r="D3632" s="2">
        <v>43799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  <c r="V3632" s="3" t="str">
        <f>IF(M3632=People!$B$2, People!$A$2, IF(M3632=People!$B$3, People!$A$3, IF(M3632=People!$B$4, People!$A$4, IF(M3632=People!$B$5, People!$A$5, 0))))</f>
        <v>Chuck Magee</v>
      </c>
      <c r="W3632" s="3" t="str">
        <f>IFERROR(VLOOKUP(Orders!$B3632,Returns!$B:$C,2,0),"No")</f>
        <v>No</v>
      </c>
      <c r="X3632" s="3" t="str">
        <f>IFERROR((INDEX(Returns!$C$2:$C$801, MATCH(B3632, Returns!$B$2:$B$801, 0))), "No")</f>
        <v>No</v>
      </c>
    </row>
    <row r="3633" spans="1:24">
      <c r="A3633" s="1">
        <v>3632</v>
      </c>
      <c r="B3633" t="s">
        <v>7914</v>
      </c>
      <c r="C3633" s="2">
        <v>43588</v>
      </c>
      <c r="D3633" s="2">
        <v>43593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  <c r="V3633" s="3" t="str">
        <f>IF(M3633=People!$B$2, People!$A$2, IF(M3633=People!$B$3, People!$A$3, IF(M3633=People!$B$4, People!$A$4, IF(M3633=People!$B$5, People!$A$5, 0))))</f>
        <v>Anna Andreadi</v>
      </c>
      <c r="W3633" s="3" t="str">
        <f>IFERROR(VLOOKUP(Orders!$B3633,Returns!$B:$C,2,0),"No")</f>
        <v>No</v>
      </c>
      <c r="X3633" s="3" t="str">
        <f>IFERROR((INDEX(Returns!$C$2:$C$801, MATCH(B3633, Returns!$B$2:$B$801, 0))), "No")</f>
        <v>No</v>
      </c>
    </row>
    <row r="3634" spans="1:24">
      <c r="A3634" s="1">
        <v>3633</v>
      </c>
      <c r="B3634" t="s">
        <v>7914</v>
      </c>
      <c r="C3634" s="2">
        <v>43588</v>
      </c>
      <c r="D3634" s="2">
        <v>43593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  <c r="V3634" s="3" t="str">
        <f>IF(M3634=People!$B$2, People!$A$2, IF(M3634=People!$B$3, People!$A$3, IF(M3634=People!$B$4, People!$A$4, IF(M3634=People!$B$5, People!$A$5, 0))))</f>
        <v>Anna Andreadi</v>
      </c>
      <c r="W3634" s="3" t="str">
        <f>IFERROR(VLOOKUP(Orders!$B3634,Returns!$B:$C,2,0),"No")</f>
        <v>No</v>
      </c>
      <c r="X3634" s="3" t="str">
        <f>IFERROR((INDEX(Returns!$C$2:$C$801, MATCH(B3634, Returns!$B$2:$B$801, 0))), "No")</f>
        <v>No</v>
      </c>
    </row>
    <row r="3635" spans="1:24">
      <c r="A3635" s="1">
        <v>3634</v>
      </c>
      <c r="B3635" t="s">
        <v>7915</v>
      </c>
      <c r="C3635" s="2">
        <v>43414</v>
      </c>
      <c r="D3635" s="2">
        <v>43418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3" t="str">
        <f>IF(M3635=People!$B$2, People!$A$2, IF(M3635=People!$B$3, People!$A$3, IF(M3635=People!$B$4, People!$A$4, IF(M3635=People!$B$5, People!$A$5, 0))))</f>
        <v>Chuck Magee</v>
      </c>
      <c r="W3635" s="3" t="str">
        <f>IFERROR(VLOOKUP(Orders!$B3635,Returns!$B:$C,2,0),"No")</f>
        <v>No</v>
      </c>
      <c r="X3635" s="3" t="str">
        <f>IFERROR((INDEX(Returns!$C$2:$C$801, MATCH(B3635, Returns!$B$2:$B$801, 0))), "No")</f>
        <v>No</v>
      </c>
    </row>
    <row r="3636" spans="1:24">
      <c r="A3636" s="1">
        <v>3635</v>
      </c>
      <c r="B3636" t="s">
        <v>7915</v>
      </c>
      <c r="C3636" s="2">
        <v>43414</v>
      </c>
      <c r="D3636" s="2">
        <v>43418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  <c r="V3636" s="3" t="str">
        <f>IF(M3636=People!$B$2, People!$A$2, IF(M3636=People!$B$3, People!$A$3, IF(M3636=People!$B$4, People!$A$4, IF(M3636=People!$B$5, People!$A$5, 0))))</f>
        <v>Chuck Magee</v>
      </c>
      <c r="W3636" s="3" t="str">
        <f>IFERROR(VLOOKUP(Orders!$B3636,Returns!$B:$C,2,0),"No")</f>
        <v>No</v>
      </c>
      <c r="X3636" s="3" t="str">
        <f>IFERROR((INDEX(Returns!$C$2:$C$801, MATCH(B3636, Returns!$B$2:$B$801, 0))), "No")</f>
        <v>No</v>
      </c>
    </row>
    <row r="3637" spans="1:24">
      <c r="A3637" s="1">
        <v>3636</v>
      </c>
      <c r="B3637" t="s">
        <v>7915</v>
      </c>
      <c r="C3637" s="2">
        <v>43414</v>
      </c>
      <c r="D3637" s="2">
        <v>43418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3" t="str">
        <f>IF(M3637=People!$B$2, People!$A$2, IF(M3637=People!$B$3, People!$A$3, IF(M3637=People!$B$4, People!$A$4, IF(M3637=People!$B$5, People!$A$5, 0))))</f>
        <v>Chuck Magee</v>
      </c>
      <c r="W3637" s="3" t="str">
        <f>IFERROR(VLOOKUP(Orders!$B3637,Returns!$B:$C,2,0),"No")</f>
        <v>No</v>
      </c>
      <c r="X3637" s="3" t="str">
        <f>IFERROR((INDEX(Returns!$C$2:$C$801, MATCH(B3637, Returns!$B$2:$B$801, 0))), "No")</f>
        <v>No</v>
      </c>
    </row>
    <row r="3638" spans="1:24">
      <c r="A3638" s="1">
        <v>3637</v>
      </c>
      <c r="B3638" t="s">
        <v>7915</v>
      </c>
      <c r="C3638" s="2">
        <v>43414</v>
      </c>
      <c r="D3638" s="2">
        <v>43418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  <c r="V3638" s="3" t="str">
        <f>IF(M3638=People!$B$2, People!$A$2, IF(M3638=People!$B$3, People!$A$3, IF(M3638=People!$B$4, People!$A$4, IF(M3638=People!$B$5, People!$A$5, 0))))</f>
        <v>Chuck Magee</v>
      </c>
      <c r="W3638" s="3" t="str">
        <f>IFERROR(VLOOKUP(Orders!$B3638,Returns!$B:$C,2,0),"No")</f>
        <v>No</v>
      </c>
      <c r="X3638" s="3" t="str">
        <f>IFERROR((INDEX(Returns!$C$2:$C$801, MATCH(B3638, Returns!$B$2:$B$801, 0))), "No")</f>
        <v>No</v>
      </c>
    </row>
    <row r="3639" spans="1:24">
      <c r="A3639" s="1">
        <v>3638</v>
      </c>
      <c r="B3639" t="s">
        <v>7915</v>
      </c>
      <c r="C3639" s="2">
        <v>43414</v>
      </c>
      <c r="D3639" s="2">
        <v>43418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  <c r="V3639" s="3" t="str">
        <f>IF(M3639=People!$B$2, People!$A$2, IF(M3639=People!$B$3, People!$A$3, IF(M3639=People!$B$4, People!$A$4, IF(M3639=People!$B$5, People!$A$5, 0))))</f>
        <v>Chuck Magee</v>
      </c>
      <c r="W3639" s="3" t="str">
        <f>IFERROR(VLOOKUP(Orders!$B3639,Returns!$B:$C,2,0),"No")</f>
        <v>No</v>
      </c>
      <c r="X3639" s="3" t="str">
        <f>IFERROR((INDEX(Returns!$C$2:$C$801, MATCH(B3639, Returns!$B$2:$B$801, 0))), "No")</f>
        <v>No</v>
      </c>
    </row>
    <row r="3640" spans="1:24">
      <c r="A3640" s="1">
        <v>3639</v>
      </c>
      <c r="B3640" t="s">
        <v>7915</v>
      </c>
      <c r="C3640" s="2">
        <v>43414</v>
      </c>
      <c r="D3640" s="2">
        <v>43418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  <c r="V3640" s="3" t="str">
        <f>IF(M3640=People!$B$2, People!$A$2, IF(M3640=People!$B$3, People!$A$3, IF(M3640=People!$B$4, People!$A$4, IF(M3640=People!$B$5, People!$A$5, 0))))</f>
        <v>Chuck Magee</v>
      </c>
      <c r="W3640" s="3" t="str">
        <f>IFERROR(VLOOKUP(Orders!$B3640,Returns!$B:$C,2,0),"No")</f>
        <v>No</v>
      </c>
      <c r="X3640" s="3" t="str">
        <f>IFERROR((INDEX(Returns!$C$2:$C$801, MATCH(B3640, Returns!$B$2:$B$801, 0))), "No")</f>
        <v>No</v>
      </c>
    </row>
    <row r="3641" spans="1:24">
      <c r="A3641" s="1">
        <v>3640</v>
      </c>
      <c r="B3641" t="s">
        <v>7915</v>
      </c>
      <c r="C3641" s="2">
        <v>43414</v>
      </c>
      <c r="D3641" s="2">
        <v>43418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  <c r="V3641" s="3" t="str">
        <f>IF(M3641=People!$B$2, People!$A$2, IF(M3641=People!$B$3, People!$A$3, IF(M3641=People!$B$4, People!$A$4, IF(M3641=People!$B$5, People!$A$5, 0))))</f>
        <v>Chuck Magee</v>
      </c>
      <c r="W3641" s="3" t="str">
        <f>IFERROR(VLOOKUP(Orders!$B3641,Returns!$B:$C,2,0),"No")</f>
        <v>No</v>
      </c>
      <c r="X3641" s="3" t="str">
        <f>IFERROR((INDEX(Returns!$C$2:$C$801, MATCH(B3641, Returns!$B$2:$B$801, 0))), "No")</f>
        <v>No</v>
      </c>
    </row>
    <row r="3642" spans="1:24">
      <c r="A3642" s="1">
        <v>3641</v>
      </c>
      <c r="B3642" t="s">
        <v>7915</v>
      </c>
      <c r="C3642" s="2">
        <v>43414</v>
      </c>
      <c r="D3642" s="2">
        <v>43418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  <c r="V3642" s="3" t="str">
        <f>IF(M3642=People!$B$2, People!$A$2, IF(M3642=People!$B$3, People!$A$3, IF(M3642=People!$B$4, People!$A$4, IF(M3642=People!$B$5, People!$A$5, 0))))</f>
        <v>Chuck Magee</v>
      </c>
      <c r="W3642" s="3" t="str">
        <f>IFERROR(VLOOKUP(Orders!$B3642,Returns!$B:$C,2,0),"No")</f>
        <v>No</v>
      </c>
      <c r="X3642" s="3" t="str">
        <f>IFERROR((INDEX(Returns!$C$2:$C$801, MATCH(B3642, Returns!$B$2:$B$801, 0))), "No")</f>
        <v>No</v>
      </c>
    </row>
    <row r="3643" spans="1:24">
      <c r="A3643" s="1">
        <v>3642</v>
      </c>
      <c r="B3643" t="s">
        <v>7915</v>
      </c>
      <c r="C3643" s="2">
        <v>43414</v>
      </c>
      <c r="D3643" s="2">
        <v>43418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3" t="str">
        <f>IF(M3643=People!$B$2, People!$A$2, IF(M3643=People!$B$3, People!$A$3, IF(M3643=People!$B$4, People!$A$4, IF(M3643=People!$B$5, People!$A$5, 0))))</f>
        <v>Chuck Magee</v>
      </c>
      <c r="W3643" s="3" t="str">
        <f>IFERROR(VLOOKUP(Orders!$B3643,Returns!$B:$C,2,0),"No")</f>
        <v>No</v>
      </c>
      <c r="X3643" s="3" t="str">
        <f>IFERROR((INDEX(Returns!$C$2:$C$801, MATCH(B3643, Returns!$B$2:$B$801, 0))), "No")</f>
        <v>No</v>
      </c>
    </row>
    <row r="3644" spans="1:24">
      <c r="A3644" s="1">
        <v>3643</v>
      </c>
      <c r="B3644" t="s">
        <v>7916</v>
      </c>
      <c r="C3644" s="2">
        <v>42724</v>
      </c>
      <c r="D3644" s="2">
        <v>42727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  <c r="V3644" s="3" t="str">
        <f>IF(M3644=People!$B$2, People!$A$2, IF(M3644=People!$B$3, People!$A$3, IF(M3644=People!$B$4, People!$A$4, IF(M3644=People!$B$5, People!$A$5, 0))))</f>
        <v>Anna Andreadi</v>
      </c>
      <c r="W3644" s="3" t="str">
        <f>IFERROR(VLOOKUP(Orders!$B3644,Returns!$B:$C,2,0),"No")</f>
        <v>No</v>
      </c>
      <c r="X3644" s="3" t="str">
        <f>IFERROR((INDEX(Returns!$C$2:$C$801, MATCH(B3644, Returns!$B$2:$B$801, 0))), "No")</f>
        <v>No</v>
      </c>
    </row>
    <row r="3645" spans="1:24">
      <c r="A3645" s="1">
        <v>3644</v>
      </c>
      <c r="B3645" t="s">
        <v>7916</v>
      </c>
      <c r="C3645" s="2">
        <v>42724</v>
      </c>
      <c r="D3645" s="2">
        <v>42727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  <c r="V3645" s="3" t="str">
        <f>IF(M3645=People!$B$2, People!$A$2, IF(M3645=People!$B$3, People!$A$3, IF(M3645=People!$B$4, People!$A$4, IF(M3645=People!$B$5, People!$A$5, 0))))</f>
        <v>Anna Andreadi</v>
      </c>
      <c r="W3645" s="3" t="str">
        <f>IFERROR(VLOOKUP(Orders!$B3645,Returns!$B:$C,2,0),"No")</f>
        <v>No</v>
      </c>
      <c r="X3645" s="3" t="str">
        <f>IFERROR((INDEX(Returns!$C$2:$C$801, MATCH(B3645, Returns!$B$2:$B$801, 0))), "No")</f>
        <v>No</v>
      </c>
    </row>
    <row r="3646" spans="1:24">
      <c r="A3646" s="1">
        <v>3645</v>
      </c>
      <c r="B3646" t="s">
        <v>7916</v>
      </c>
      <c r="C3646" s="2">
        <v>42724</v>
      </c>
      <c r="D3646" s="2">
        <v>42727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  <c r="V3646" s="3" t="str">
        <f>IF(M3646=People!$B$2, People!$A$2, IF(M3646=People!$B$3, People!$A$3, IF(M3646=People!$B$4, People!$A$4, IF(M3646=People!$B$5, People!$A$5, 0))))</f>
        <v>Anna Andreadi</v>
      </c>
      <c r="W3646" s="3" t="str">
        <f>IFERROR(VLOOKUP(Orders!$B3646,Returns!$B:$C,2,0),"No")</f>
        <v>No</v>
      </c>
      <c r="X3646" s="3" t="str">
        <f>IFERROR((INDEX(Returns!$C$2:$C$801, MATCH(B3646, Returns!$B$2:$B$801, 0))), "No")</f>
        <v>No</v>
      </c>
    </row>
    <row r="3647" spans="1:24">
      <c r="A3647" s="1">
        <v>3646</v>
      </c>
      <c r="B3647" t="s">
        <v>7916</v>
      </c>
      <c r="C3647" s="2">
        <v>42724</v>
      </c>
      <c r="D3647" s="2">
        <v>42727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  <c r="V3647" s="3" t="str">
        <f>IF(M3647=People!$B$2, People!$A$2, IF(M3647=People!$B$3, People!$A$3, IF(M3647=People!$B$4, People!$A$4, IF(M3647=People!$B$5, People!$A$5, 0))))</f>
        <v>Anna Andreadi</v>
      </c>
      <c r="W3647" s="3" t="str">
        <f>IFERROR(VLOOKUP(Orders!$B3647,Returns!$B:$C,2,0),"No")</f>
        <v>No</v>
      </c>
      <c r="X3647" s="3" t="str">
        <f>IFERROR((INDEX(Returns!$C$2:$C$801, MATCH(B3647, Returns!$B$2:$B$801, 0))), "No")</f>
        <v>No</v>
      </c>
    </row>
    <row r="3648" spans="1:24">
      <c r="A3648" s="1">
        <v>3647</v>
      </c>
      <c r="B3648" t="s">
        <v>7917</v>
      </c>
      <c r="C3648" s="2">
        <v>42576</v>
      </c>
      <c r="D3648" s="2">
        <v>42578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  <c r="V3648" s="3" t="str">
        <f>IF(M3648=People!$B$2, People!$A$2, IF(M3648=People!$B$3, People!$A$3, IF(M3648=People!$B$4, People!$A$4, IF(M3648=People!$B$5, People!$A$5, 0))))</f>
        <v>Anna Andreadi</v>
      </c>
      <c r="W3648" s="3" t="str">
        <f>IFERROR(VLOOKUP(Orders!$B3648,Returns!$B:$C,2,0),"No")</f>
        <v>No</v>
      </c>
      <c r="X3648" s="3" t="str">
        <f>IFERROR((INDEX(Returns!$C$2:$C$801, MATCH(B3648, Returns!$B$2:$B$801, 0))), "No")</f>
        <v>No</v>
      </c>
    </row>
    <row r="3649" spans="1:24">
      <c r="A3649" s="1">
        <v>3648</v>
      </c>
      <c r="B3649" t="s">
        <v>7917</v>
      </c>
      <c r="C3649" s="2">
        <v>42576</v>
      </c>
      <c r="D3649" s="2">
        <v>42578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  <c r="V3649" s="3" t="str">
        <f>IF(M3649=People!$B$2, People!$A$2, IF(M3649=People!$B$3, People!$A$3, IF(M3649=People!$B$4, People!$A$4, IF(M3649=People!$B$5, People!$A$5, 0))))</f>
        <v>Anna Andreadi</v>
      </c>
      <c r="W3649" s="3" t="str">
        <f>IFERROR(VLOOKUP(Orders!$B3649,Returns!$B:$C,2,0),"No")</f>
        <v>No</v>
      </c>
      <c r="X3649" s="3" t="str">
        <f>IFERROR((INDEX(Returns!$C$2:$C$801, MATCH(B3649, Returns!$B$2:$B$801, 0))), "No")</f>
        <v>No</v>
      </c>
    </row>
    <row r="3650" spans="1:24">
      <c r="A3650" s="1">
        <v>3649</v>
      </c>
      <c r="B3650" t="s">
        <v>7918</v>
      </c>
      <c r="C3650" s="2">
        <v>43061</v>
      </c>
      <c r="D3650" s="2">
        <v>43066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  <c r="V3650" s="3" t="str">
        <f>IF(M3650=People!$B$2, People!$A$2, IF(M3650=People!$B$3, People!$A$3, IF(M3650=People!$B$4, People!$A$4, IF(M3650=People!$B$5, People!$A$5, 0))))</f>
        <v>Cassandra Brandow</v>
      </c>
      <c r="W3650" s="3" t="str">
        <f>IFERROR(VLOOKUP(Orders!$B3650,Returns!$B:$C,2,0),"No")</f>
        <v>No</v>
      </c>
      <c r="X3650" s="3" t="str">
        <f>IFERROR((INDEX(Returns!$C$2:$C$801, MATCH(B3650, Returns!$B$2:$B$801, 0))), "No")</f>
        <v>No</v>
      </c>
    </row>
    <row r="3651" spans="1:24">
      <c r="A3651" s="1">
        <v>3650</v>
      </c>
      <c r="B3651" t="s">
        <v>7918</v>
      </c>
      <c r="C3651" s="2">
        <v>43061</v>
      </c>
      <c r="D3651" s="2">
        <v>43066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  <c r="V3651" s="3" t="str">
        <f>IF(M3651=People!$B$2, People!$A$2, IF(M3651=People!$B$3, People!$A$3, IF(M3651=People!$B$4, People!$A$4, IF(M3651=People!$B$5, People!$A$5, 0))))</f>
        <v>Cassandra Brandow</v>
      </c>
      <c r="W3651" s="3" t="str">
        <f>IFERROR(VLOOKUP(Orders!$B3651,Returns!$B:$C,2,0),"No")</f>
        <v>No</v>
      </c>
      <c r="X3651" s="3" t="str">
        <f>IFERROR((INDEX(Returns!$C$2:$C$801, MATCH(B3651, Returns!$B$2:$B$801, 0))), "No")</f>
        <v>No</v>
      </c>
    </row>
    <row r="3652" spans="1:24">
      <c r="A3652" s="1">
        <v>3651</v>
      </c>
      <c r="B3652" t="s">
        <v>7919</v>
      </c>
      <c r="C3652" s="2">
        <v>43808</v>
      </c>
      <c r="D3652" s="2">
        <v>43810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  <c r="V3652" s="3" t="str">
        <f>IF(M3652=People!$B$2, People!$A$2, IF(M3652=People!$B$3, People!$A$3, IF(M3652=People!$B$4, People!$A$4, IF(M3652=People!$B$5, People!$A$5, 0))))</f>
        <v>Kelly Williams</v>
      </c>
      <c r="W3652" s="3" t="str">
        <f>IFERROR(VLOOKUP(Orders!$B3652,Returns!$B:$C,2,0),"No")</f>
        <v>No</v>
      </c>
      <c r="X3652" s="3" t="str">
        <f>IFERROR((INDEX(Returns!$C$2:$C$801, MATCH(B3652, Returns!$B$2:$B$801, 0))), "No")</f>
        <v>No</v>
      </c>
    </row>
    <row r="3653" spans="1:24">
      <c r="A3653" s="1">
        <v>3652</v>
      </c>
      <c r="B3653" t="s">
        <v>7919</v>
      </c>
      <c r="C3653" s="2">
        <v>43808</v>
      </c>
      <c r="D3653" s="2">
        <v>43810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3" t="str">
        <f>IF(M3653=People!$B$2, People!$A$2, IF(M3653=People!$B$3, People!$A$3, IF(M3653=People!$B$4, People!$A$4, IF(M3653=People!$B$5, People!$A$5, 0))))</f>
        <v>Kelly Williams</v>
      </c>
      <c r="W3653" s="3" t="str">
        <f>IFERROR(VLOOKUP(Orders!$B3653,Returns!$B:$C,2,0),"No")</f>
        <v>No</v>
      </c>
      <c r="X3653" s="3" t="str">
        <f>IFERROR((INDEX(Returns!$C$2:$C$801, MATCH(B3653, Returns!$B$2:$B$801, 0))), "No")</f>
        <v>No</v>
      </c>
    </row>
    <row r="3654" spans="1:24">
      <c r="A3654" s="1">
        <v>3653</v>
      </c>
      <c r="B3654" t="s">
        <v>7919</v>
      </c>
      <c r="C3654" s="2">
        <v>43808</v>
      </c>
      <c r="D3654" s="2">
        <v>43810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  <c r="V3654" s="3" t="str">
        <f>IF(M3654=People!$B$2, People!$A$2, IF(M3654=People!$B$3, People!$A$3, IF(M3654=People!$B$4, People!$A$4, IF(M3654=People!$B$5, People!$A$5, 0))))</f>
        <v>Kelly Williams</v>
      </c>
      <c r="W3654" s="3" t="str">
        <f>IFERROR(VLOOKUP(Orders!$B3654,Returns!$B:$C,2,0),"No")</f>
        <v>No</v>
      </c>
      <c r="X3654" s="3" t="str">
        <f>IFERROR((INDEX(Returns!$C$2:$C$801, MATCH(B3654, Returns!$B$2:$B$801, 0))), "No")</f>
        <v>No</v>
      </c>
    </row>
    <row r="3655" spans="1:24">
      <c r="A3655" s="1">
        <v>3654</v>
      </c>
      <c r="B3655" t="s">
        <v>7919</v>
      </c>
      <c r="C3655" s="2">
        <v>43808</v>
      </c>
      <c r="D3655" s="2">
        <v>43810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  <c r="V3655" s="3" t="str">
        <f>IF(M3655=People!$B$2, People!$A$2, IF(M3655=People!$B$3, People!$A$3, IF(M3655=People!$B$4, People!$A$4, IF(M3655=People!$B$5, People!$A$5, 0))))</f>
        <v>Kelly Williams</v>
      </c>
      <c r="W3655" s="3" t="str">
        <f>IFERROR(VLOOKUP(Orders!$B3655,Returns!$B:$C,2,0),"No")</f>
        <v>No</v>
      </c>
      <c r="X3655" s="3" t="str">
        <f>IFERROR((INDEX(Returns!$C$2:$C$801, MATCH(B3655, Returns!$B$2:$B$801, 0))), "No")</f>
        <v>No</v>
      </c>
    </row>
    <row r="3656" spans="1:24">
      <c r="A3656" s="1">
        <v>3655</v>
      </c>
      <c r="B3656" t="s">
        <v>7920</v>
      </c>
      <c r="C3656" s="2">
        <v>43708</v>
      </c>
      <c r="D3656" s="2">
        <v>43713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  <c r="V3656" s="3" t="str">
        <f>IF(M3656=People!$B$2, People!$A$2, IF(M3656=People!$B$3, People!$A$3, IF(M3656=People!$B$4, People!$A$4, IF(M3656=People!$B$5, People!$A$5, 0))))</f>
        <v>Kelly Williams</v>
      </c>
      <c r="W3656" s="3" t="str">
        <f>IFERROR(VLOOKUP(Orders!$B3656,Returns!$B:$C,2,0),"No")</f>
        <v>No</v>
      </c>
      <c r="X3656" s="3" t="str">
        <f>IFERROR((INDEX(Returns!$C$2:$C$801, MATCH(B3656, Returns!$B$2:$B$801, 0))), "No")</f>
        <v>No</v>
      </c>
    </row>
    <row r="3657" spans="1:24">
      <c r="A3657" s="1">
        <v>3656</v>
      </c>
      <c r="B3657" t="s">
        <v>7921</v>
      </c>
      <c r="C3657" s="2">
        <v>43579</v>
      </c>
      <c r="D3657" s="2">
        <v>43585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  <c r="V3657" s="3" t="str">
        <f>IF(M3657=People!$B$2, People!$A$2, IF(M3657=People!$B$3, People!$A$3, IF(M3657=People!$B$4, People!$A$4, IF(M3657=People!$B$5, People!$A$5, 0))))</f>
        <v>Cassandra Brandow</v>
      </c>
      <c r="W3657" s="3" t="str">
        <f>IFERROR(VLOOKUP(Orders!$B3657,Returns!$B:$C,2,0),"No")</f>
        <v>No</v>
      </c>
      <c r="X3657" s="3" t="str">
        <f>IFERROR((INDEX(Returns!$C$2:$C$801, MATCH(B3657, Returns!$B$2:$B$801, 0))), "No")</f>
        <v>No</v>
      </c>
    </row>
    <row r="3658" spans="1:24">
      <c r="A3658" s="1">
        <v>3657</v>
      </c>
      <c r="B3658" t="s">
        <v>7922</v>
      </c>
      <c r="C3658" s="2">
        <v>43716</v>
      </c>
      <c r="D3658" s="2">
        <v>43722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  <c r="V3658" s="3" t="str">
        <f>IF(M3658=People!$B$2, People!$A$2, IF(M3658=People!$B$3, People!$A$3, IF(M3658=People!$B$4, People!$A$4, IF(M3658=People!$B$5, People!$A$5, 0))))</f>
        <v>Chuck Magee</v>
      </c>
      <c r="W3658" s="3" t="str">
        <f>IFERROR(VLOOKUP(Orders!$B3658,Returns!$B:$C,2,0),"No")</f>
        <v>No</v>
      </c>
      <c r="X3658" s="3" t="str">
        <f>IFERROR((INDEX(Returns!$C$2:$C$801, MATCH(B3658, Returns!$B$2:$B$801, 0))), "No")</f>
        <v>No</v>
      </c>
    </row>
    <row r="3659" spans="1:24">
      <c r="A3659" s="1">
        <v>3658</v>
      </c>
      <c r="B3659" t="s">
        <v>7923</v>
      </c>
      <c r="C3659" s="2">
        <v>42806</v>
      </c>
      <c r="D3659" s="2">
        <v>42811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  <c r="V3659" s="3" t="str">
        <f>IF(M3659=People!$B$2, People!$A$2, IF(M3659=People!$B$3, People!$A$3, IF(M3659=People!$B$4, People!$A$4, IF(M3659=People!$B$5, People!$A$5, 0))))</f>
        <v>Cassandra Brandow</v>
      </c>
      <c r="W3659" s="3" t="str">
        <f>IFERROR(VLOOKUP(Orders!$B3659,Returns!$B:$C,2,0),"No")</f>
        <v>No</v>
      </c>
      <c r="X3659" s="3" t="str">
        <f>IFERROR((INDEX(Returns!$C$2:$C$801, MATCH(B3659, Returns!$B$2:$B$801, 0))), "No")</f>
        <v>No</v>
      </c>
    </row>
    <row r="3660" spans="1:24">
      <c r="A3660" s="1">
        <v>3659</v>
      </c>
      <c r="B3660" t="s">
        <v>7923</v>
      </c>
      <c r="C3660" s="2">
        <v>42806</v>
      </c>
      <c r="D3660" s="2">
        <v>42811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  <c r="V3660" s="3" t="str">
        <f>IF(M3660=People!$B$2, People!$A$2, IF(M3660=People!$B$3, People!$A$3, IF(M3660=People!$B$4, People!$A$4, IF(M3660=People!$B$5, People!$A$5, 0))))</f>
        <v>Cassandra Brandow</v>
      </c>
      <c r="W3660" s="3" t="str">
        <f>IFERROR(VLOOKUP(Orders!$B3660,Returns!$B:$C,2,0),"No")</f>
        <v>No</v>
      </c>
      <c r="X3660" s="3" t="str">
        <f>IFERROR((INDEX(Returns!$C$2:$C$801, MATCH(B3660, Returns!$B$2:$B$801, 0))), "No")</f>
        <v>No</v>
      </c>
    </row>
    <row r="3661" spans="1:24">
      <c r="A3661" s="1">
        <v>3660</v>
      </c>
      <c r="B3661" t="s">
        <v>7923</v>
      </c>
      <c r="C3661" s="2">
        <v>42806</v>
      </c>
      <c r="D3661" s="2">
        <v>42811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  <c r="V3661" s="3" t="str">
        <f>IF(M3661=People!$B$2, People!$A$2, IF(M3661=People!$B$3, People!$A$3, IF(M3661=People!$B$4, People!$A$4, IF(M3661=People!$B$5, People!$A$5, 0))))</f>
        <v>Cassandra Brandow</v>
      </c>
      <c r="W3661" s="3" t="str">
        <f>IFERROR(VLOOKUP(Orders!$B3661,Returns!$B:$C,2,0),"No")</f>
        <v>No</v>
      </c>
      <c r="X3661" s="3" t="str">
        <f>IFERROR((INDEX(Returns!$C$2:$C$801, MATCH(B3661, Returns!$B$2:$B$801, 0))), "No")</f>
        <v>No</v>
      </c>
    </row>
    <row r="3662" spans="1:24">
      <c r="A3662" s="1">
        <v>3661</v>
      </c>
      <c r="B3662" t="s">
        <v>7924</v>
      </c>
      <c r="C3662" s="2">
        <v>43299</v>
      </c>
      <c r="D3662" s="2">
        <v>43304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  <c r="V3662" s="3" t="str">
        <f>IF(M3662=People!$B$2, People!$A$2, IF(M3662=People!$B$3, People!$A$3, IF(M3662=People!$B$4, People!$A$4, IF(M3662=People!$B$5, People!$A$5, 0))))</f>
        <v>Anna Andreadi</v>
      </c>
      <c r="W3662" s="3" t="str">
        <f>IFERROR(VLOOKUP(Orders!$B3662,Returns!$B:$C,2,0),"No")</f>
        <v>No</v>
      </c>
      <c r="X3662" s="3" t="str">
        <f>IFERROR((INDEX(Returns!$C$2:$C$801, MATCH(B3662, Returns!$B$2:$B$801, 0))), "No")</f>
        <v>No</v>
      </c>
    </row>
    <row r="3663" spans="1:24">
      <c r="A3663" s="1">
        <v>3662</v>
      </c>
      <c r="B3663" t="s">
        <v>7925</v>
      </c>
      <c r="C3663" s="2">
        <v>43264</v>
      </c>
      <c r="D3663" s="2">
        <v>43266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  <c r="V3663" s="3" t="str">
        <f>IF(M3663=People!$B$2, People!$A$2, IF(M3663=People!$B$3, People!$A$3, IF(M3663=People!$B$4, People!$A$4, IF(M3663=People!$B$5, People!$A$5, 0))))</f>
        <v>Kelly Williams</v>
      </c>
      <c r="W3663" s="3" t="str">
        <f>IFERROR(VLOOKUP(Orders!$B3663,Returns!$B:$C,2,0),"No")</f>
        <v>No</v>
      </c>
      <c r="X3663" s="3" t="str">
        <f>IFERROR((INDEX(Returns!$C$2:$C$801, MATCH(B3663, Returns!$B$2:$B$801, 0))), "No")</f>
        <v>No</v>
      </c>
    </row>
    <row r="3664" spans="1:24">
      <c r="A3664" s="1">
        <v>3663</v>
      </c>
      <c r="B3664" t="s">
        <v>7926</v>
      </c>
      <c r="C3664" s="2">
        <v>43649</v>
      </c>
      <c r="D3664" s="2">
        <v>43655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3" t="str">
        <f>IF(M3664=People!$B$2, People!$A$2, IF(M3664=People!$B$3, People!$A$3, IF(M3664=People!$B$4, People!$A$4, IF(M3664=People!$B$5, People!$A$5, 0))))</f>
        <v>Chuck Magee</v>
      </c>
      <c r="W3664" s="3" t="str">
        <f>IFERROR(VLOOKUP(Orders!$B3664,Returns!$B:$C,2,0),"No")</f>
        <v>No</v>
      </c>
      <c r="X3664" s="3" t="str">
        <f>IFERROR((INDEX(Returns!$C$2:$C$801, MATCH(B3664, Returns!$B$2:$B$801, 0))), "No")</f>
        <v>No</v>
      </c>
    </row>
    <row r="3665" spans="1:24">
      <c r="A3665" s="1">
        <v>3664</v>
      </c>
      <c r="B3665" t="s">
        <v>7926</v>
      </c>
      <c r="C3665" s="2">
        <v>43649</v>
      </c>
      <c r="D3665" s="2">
        <v>43655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  <c r="V3665" s="3" t="str">
        <f>IF(M3665=People!$B$2, People!$A$2, IF(M3665=People!$B$3, People!$A$3, IF(M3665=People!$B$4, People!$A$4, IF(M3665=People!$B$5, People!$A$5, 0))))</f>
        <v>Chuck Magee</v>
      </c>
      <c r="W3665" s="3" t="str">
        <f>IFERROR(VLOOKUP(Orders!$B3665,Returns!$B:$C,2,0),"No")</f>
        <v>No</v>
      </c>
      <c r="X3665" s="3" t="str">
        <f>IFERROR((INDEX(Returns!$C$2:$C$801, MATCH(B3665, Returns!$B$2:$B$801, 0))), "No")</f>
        <v>No</v>
      </c>
    </row>
    <row r="3666" spans="1:24">
      <c r="A3666" s="1">
        <v>3665</v>
      </c>
      <c r="B3666" t="s">
        <v>7927</v>
      </c>
      <c r="C3666" s="2">
        <v>42712</v>
      </c>
      <c r="D3666" s="2">
        <v>42717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  <c r="V3666" s="3" t="str">
        <f>IF(M3666=People!$B$2, People!$A$2, IF(M3666=People!$B$3, People!$A$3, IF(M3666=People!$B$4, People!$A$4, IF(M3666=People!$B$5, People!$A$5, 0))))</f>
        <v>Anna Andreadi</v>
      </c>
      <c r="W3666" s="3" t="str">
        <f>IFERROR(VLOOKUP(Orders!$B3666,Returns!$B:$C,2,0),"No")</f>
        <v>No</v>
      </c>
      <c r="X3666" s="3" t="str">
        <f>IFERROR((INDEX(Returns!$C$2:$C$801, MATCH(B3666, Returns!$B$2:$B$801, 0))), "No")</f>
        <v>No</v>
      </c>
    </row>
    <row r="3667" spans="1:24">
      <c r="A3667" s="1">
        <v>3666</v>
      </c>
      <c r="B3667" t="s">
        <v>7927</v>
      </c>
      <c r="C3667" s="2">
        <v>42712</v>
      </c>
      <c r="D3667" s="2">
        <v>42717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  <c r="V3667" s="3" t="str">
        <f>IF(M3667=People!$B$2, People!$A$2, IF(M3667=People!$B$3, People!$A$3, IF(M3667=People!$B$4, People!$A$4, IF(M3667=People!$B$5, People!$A$5, 0))))</f>
        <v>Anna Andreadi</v>
      </c>
      <c r="W3667" s="3" t="str">
        <f>IFERROR(VLOOKUP(Orders!$B3667,Returns!$B:$C,2,0),"No")</f>
        <v>No</v>
      </c>
      <c r="X3667" s="3" t="str">
        <f>IFERROR((INDEX(Returns!$C$2:$C$801, MATCH(B3667, Returns!$B$2:$B$801, 0))), "No")</f>
        <v>No</v>
      </c>
    </row>
    <row r="3668" spans="1:24">
      <c r="A3668" s="1">
        <v>3667</v>
      </c>
      <c r="B3668" t="s">
        <v>7927</v>
      </c>
      <c r="C3668" s="2">
        <v>42712</v>
      </c>
      <c r="D3668" s="2">
        <v>42717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  <c r="V3668" s="3" t="str">
        <f>IF(M3668=People!$B$2, People!$A$2, IF(M3668=People!$B$3, People!$A$3, IF(M3668=People!$B$4, People!$A$4, IF(M3668=People!$B$5, People!$A$5, 0))))</f>
        <v>Anna Andreadi</v>
      </c>
      <c r="W3668" s="3" t="str">
        <f>IFERROR(VLOOKUP(Orders!$B3668,Returns!$B:$C,2,0),"No")</f>
        <v>No</v>
      </c>
      <c r="X3668" s="3" t="str">
        <f>IFERROR((INDEX(Returns!$C$2:$C$801, MATCH(B3668, Returns!$B$2:$B$801, 0))), "No")</f>
        <v>No</v>
      </c>
    </row>
    <row r="3669" spans="1:24">
      <c r="A3669" s="1">
        <v>3668</v>
      </c>
      <c r="B3669" t="s">
        <v>7927</v>
      </c>
      <c r="C3669" s="2">
        <v>42712</v>
      </c>
      <c r="D3669" s="2">
        <v>42717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  <c r="V3669" s="3" t="str">
        <f>IF(M3669=People!$B$2, People!$A$2, IF(M3669=People!$B$3, People!$A$3, IF(M3669=People!$B$4, People!$A$4, IF(M3669=People!$B$5, People!$A$5, 0))))</f>
        <v>Anna Andreadi</v>
      </c>
      <c r="W3669" s="3" t="str">
        <f>IFERROR(VLOOKUP(Orders!$B3669,Returns!$B:$C,2,0),"No")</f>
        <v>No</v>
      </c>
      <c r="X3669" s="3" t="str">
        <f>IFERROR((INDEX(Returns!$C$2:$C$801, MATCH(B3669, Returns!$B$2:$B$801, 0))), "No")</f>
        <v>No</v>
      </c>
    </row>
    <row r="3670" spans="1:24">
      <c r="A3670" s="1">
        <v>3669</v>
      </c>
      <c r="B3670" t="s">
        <v>7927</v>
      </c>
      <c r="C3670" s="2">
        <v>42712</v>
      </c>
      <c r="D3670" s="2">
        <v>42717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  <c r="V3670" s="3" t="str">
        <f>IF(M3670=People!$B$2, People!$A$2, IF(M3670=People!$B$3, People!$A$3, IF(M3670=People!$B$4, People!$A$4, IF(M3670=People!$B$5, People!$A$5, 0))))</f>
        <v>Anna Andreadi</v>
      </c>
      <c r="W3670" s="3" t="str">
        <f>IFERROR(VLOOKUP(Orders!$B3670,Returns!$B:$C,2,0),"No")</f>
        <v>No</v>
      </c>
      <c r="X3670" s="3" t="str">
        <f>IFERROR((INDEX(Returns!$C$2:$C$801, MATCH(B3670, Returns!$B$2:$B$801, 0))), "No")</f>
        <v>No</v>
      </c>
    </row>
    <row r="3671" spans="1:24">
      <c r="A3671" s="1">
        <v>3670</v>
      </c>
      <c r="B3671" t="s">
        <v>7927</v>
      </c>
      <c r="C3671" s="2">
        <v>42712</v>
      </c>
      <c r="D3671" s="2">
        <v>42717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  <c r="V3671" s="3" t="str">
        <f>IF(M3671=People!$B$2, People!$A$2, IF(M3671=People!$B$3, People!$A$3, IF(M3671=People!$B$4, People!$A$4, IF(M3671=People!$B$5, People!$A$5, 0))))</f>
        <v>Anna Andreadi</v>
      </c>
      <c r="W3671" s="3" t="str">
        <f>IFERROR(VLOOKUP(Orders!$B3671,Returns!$B:$C,2,0),"No")</f>
        <v>No</v>
      </c>
      <c r="X3671" s="3" t="str">
        <f>IFERROR((INDEX(Returns!$C$2:$C$801, MATCH(B3671, Returns!$B$2:$B$801, 0))), "No")</f>
        <v>No</v>
      </c>
    </row>
    <row r="3672" spans="1:24">
      <c r="A3672" s="1">
        <v>3671</v>
      </c>
      <c r="B3672" t="s">
        <v>7927</v>
      </c>
      <c r="C3672" s="2">
        <v>42712</v>
      </c>
      <c r="D3672" s="2">
        <v>42717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  <c r="V3672" s="3" t="str">
        <f>IF(M3672=People!$B$2, People!$A$2, IF(M3672=People!$B$3, People!$A$3, IF(M3672=People!$B$4, People!$A$4, IF(M3672=People!$B$5, People!$A$5, 0))))</f>
        <v>Anna Andreadi</v>
      </c>
      <c r="W3672" s="3" t="str">
        <f>IFERROR(VLOOKUP(Orders!$B3672,Returns!$B:$C,2,0),"No")</f>
        <v>No</v>
      </c>
      <c r="X3672" s="3" t="str">
        <f>IFERROR((INDEX(Returns!$C$2:$C$801, MATCH(B3672, Returns!$B$2:$B$801, 0))), "No")</f>
        <v>No</v>
      </c>
    </row>
    <row r="3673" spans="1:24">
      <c r="A3673" s="1">
        <v>3672</v>
      </c>
      <c r="B3673" t="s">
        <v>7927</v>
      </c>
      <c r="C3673" s="2">
        <v>42712</v>
      </c>
      <c r="D3673" s="2">
        <v>42717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  <c r="V3673" s="3" t="str">
        <f>IF(M3673=People!$B$2, People!$A$2, IF(M3673=People!$B$3, People!$A$3, IF(M3673=People!$B$4, People!$A$4, IF(M3673=People!$B$5, People!$A$5, 0))))</f>
        <v>Anna Andreadi</v>
      </c>
      <c r="W3673" s="3" t="str">
        <f>IFERROR(VLOOKUP(Orders!$B3673,Returns!$B:$C,2,0),"No")</f>
        <v>No</v>
      </c>
      <c r="X3673" s="3" t="str">
        <f>IFERROR((INDEX(Returns!$C$2:$C$801, MATCH(B3673, Returns!$B$2:$B$801, 0))), "No")</f>
        <v>No</v>
      </c>
    </row>
    <row r="3674" spans="1:24">
      <c r="A3674" s="1">
        <v>3673</v>
      </c>
      <c r="B3674" t="s">
        <v>7928</v>
      </c>
      <c r="C3674" s="2">
        <v>43198</v>
      </c>
      <c r="D3674" s="2">
        <v>43204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  <c r="V3674" s="3" t="str">
        <f>IF(M3674=People!$B$2, People!$A$2, IF(M3674=People!$B$3, People!$A$3, IF(M3674=People!$B$4, People!$A$4, IF(M3674=People!$B$5, People!$A$5, 0))))</f>
        <v>Chuck Magee</v>
      </c>
      <c r="W3674" s="3" t="str">
        <f>IFERROR(VLOOKUP(Orders!$B3674,Returns!$B:$C,2,0),"No")</f>
        <v>No</v>
      </c>
      <c r="X3674" s="3" t="str">
        <f>IFERROR((INDEX(Returns!$C$2:$C$801, MATCH(B3674, Returns!$B$2:$B$801, 0))), "No")</f>
        <v>No</v>
      </c>
    </row>
    <row r="3675" spans="1:24">
      <c r="A3675" s="1">
        <v>3674</v>
      </c>
      <c r="B3675" t="s">
        <v>7928</v>
      </c>
      <c r="C3675" s="2">
        <v>43198</v>
      </c>
      <c r="D3675" s="2">
        <v>43204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  <c r="V3675" s="3" t="str">
        <f>IF(M3675=People!$B$2, People!$A$2, IF(M3675=People!$B$3, People!$A$3, IF(M3675=People!$B$4, People!$A$4, IF(M3675=People!$B$5, People!$A$5, 0))))</f>
        <v>Chuck Magee</v>
      </c>
      <c r="W3675" s="3" t="str">
        <f>IFERROR(VLOOKUP(Orders!$B3675,Returns!$B:$C,2,0),"No")</f>
        <v>No</v>
      </c>
      <c r="X3675" s="3" t="str">
        <f>IFERROR((INDEX(Returns!$C$2:$C$801, MATCH(B3675, Returns!$B$2:$B$801, 0))), "No")</f>
        <v>No</v>
      </c>
    </row>
    <row r="3676" spans="1:24">
      <c r="A3676" s="1">
        <v>3675</v>
      </c>
      <c r="B3676" t="s">
        <v>7929</v>
      </c>
      <c r="C3676" s="2">
        <v>43775</v>
      </c>
      <c r="D3676" s="2">
        <v>43780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  <c r="V3676" s="3" t="str">
        <f>IF(M3676=People!$B$2, People!$A$2, IF(M3676=People!$B$3, People!$A$3, IF(M3676=People!$B$4, People!$A$4, IF(M3676=People!$B$5, People!$A$5, 0))))</f>
        <v>Chuck Magee</v>
      </c>
      <c r="W3676" s="3" t="str">
        <f>IFERROR(VLOOKUP(Orders!$B3676,Returns!$B:$C,2,0),"No")</f>
        <v>No</v>
      </c>
      <c r="X3676" s="3" t="str">
        <f>IFERROR((INDEX(Returns!$C$2:$C$801, MATCH(B3676, Returns!$B$2:$B$801, 0))), "No")</f>
        <v>No</v>
      </c>
    </row>
    <row r="3677" spans="1:24">
      <c r="A3677" s="1">
        <v>3676</v>
      </c>
      <c r="B3677" t="s">
        <v>7929</v>
      </c>
      <c r="C3677" s="2">
        <v>43775</v>
      </c>
      <c r="D3677" s="2">
        <v>43780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  <c r="V3677" s="3" t="str">
        <f>IF(M3677=People!$B$2, People!$A$2, IF(M3677=People!$B$3, People!$A$3, IF(M3677=People!$B$4, People!$A$4, IF(M3677=People!$B$5, People!$A$5, 0))))</f>
        <v>Chuck Magee</v>
      </c>
      <c r="W3677" s="3" t="str">
        <f>IFERROR(VLOOKUP(Orders!$B3677,Returns!$B:$C,2,0),"No")</f>
        <v>No</v>
      </c>
      <c r="X3677" s="3" t="str">
        <f>IFERROR((INDEX(Returns!$C$2:$C$801, MATCH(B3677, Returns!$B$2:$B$801, 0))), "No")</f>
        <v>No</v>
      </c>
    </row>
    <row r="3678" spans="1:24">
      <c r="A3678" s="1">
        <v>3677</v>
      </c>
      <c r="B3678" t="s">
        <v>6024</v>
      </c>
      <c r="C3678" s="2">
        <v>43074</v>
      </c>
      <c r="D3678" s="2">
        <v>43078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  <c r="V3678" s="3" t="str">
        <f>IF(M3678=People!$B$2, People!$A$2, IF(M3678=People!$B$3, People!$A$3, IF(M3678=People!$B$4, People!$A$4, IF(M3678=People!$B$5, People!$A$5, 0))))</f>
        <v>Anna Andreadi</v>
      </c>
      <c r="W3678" s="3" t="str">
        <f>IFERROR(VLOOKUP(Orders!$B3678,Returns!$B:$C,2,0),"No")</f>
        <v>Yes</v>
      </c>
      <c r="X3678" s="3" t="str">
        <f>IFERROR((INDEX(Returns!$C$2:$C$801, MATCH(B3678, Returns!$B$2:$B$801, 0))), "No")</f>
        <v>Yes</v>
      </c>
    </row>
    <row r="3679" spans="1:24">
      <c r="A3679" s="1">
        <v>3678</v>
      </c>
      <c r="B3679" t="s">
        <v>7930</v>
      </c>
      <c r="C3679" s="2">
        <v>42925</v>
      </c>
      <c r="D3679" s="2">
        <v>42930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  <c r="V3679" s="3" t="str">
        <f>IF(M3679=People!$B$2, People!$A$2, IF(M3679=People!$B$3, People!$A$3, IF(M3679=People!$B$4, People!$A$4, IF(M3679=People!$B$5, People!$A$5, 0))))</f>
        <v>Chuck Magee</v>
      </c>
      <c r="W3679" s="3" t="str">
        <f>IFERROR(VLOOKUP(Orders!$B3679,Returns!$B:$C,2,0),"No")</f>
        <v>No</v>
      </c>
      <c r="X3679" s="3" t="str">
        <f>IFERROR((INDEX(Returns!$C$2:$C$801, MATCH(B3679, Returns!$B$2:$B$801, 0))), "No")</f>
        <v>No</v>
      </c>
    </row>
    <row r="3680" spans="1:24">
      <c r="A3680" s="1">
        <v>3679</v>
      </c>
      <c r="B3680" t="s">
        <v>7930</v>
      </c>
      <c r="C3680" s="2">
        <v>42925</v>
      </c>
      <c r="D3680" s="2">
        <v>42930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  <c r="V3680" s="3" t="str">
        <f>IF(M3680=People!$B$2, People!$A$2, IF(M3680=People!$B$3, People!$A$3, IF(M3680=People!$B$4, People!$A$4, IF(M3680=People!$B$5, People!$A$5, 0))))</f>
        <v>Chuck Magee</v>
      </c>
      <c r="W3680" s="3" t="str">
        <f>IFERROR(VLOOKUP(Orders!$B3680,Returns!$B:$C,2,0),"No")</f>
        <v>No</v>
      </c>
      <c r="X3680" s="3" t="str">
        <f>IFERROR((INDEX(Returns!$C$2:$C$801, MATCH(B3680, Returns!$B$2:$B$801, 0))), "No")</f>
        <v>No</v>
      </c>
    </row>
    <row r="3681" spans="1:24">
      <c r="A3681" s="1">
        <v>3680</v>
      </c>
      <c r="B3681" t="s">
        <v>7930</v>
      </c>
      <c r="C3681" s="2">
        <v>42925</v>
      </c>
      <c r="D3681" s="2">
        <v>42930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  <c r="V3681" s="3" t="str">
        <f>IF(M3681=People!$B$2, People!$A$2, IF(M3681=People!$B$3, People!$A$3, IF(M3681=People!$B$4, People!$A$4, IF(M3681=People!$B$5, People!$A$5, 0))))</f>
        <v>Chuck Magee</v>
      </c>
      <c r="W3681" s="3" t="str">
        <f>IFERROR(VLOOKUP(Orders!$B3681,Returns!$B:$C,2,0),"No")</f>
        <v>No</v>
      </c>
      <c r="X3681" s="3" t="str">
        <f>IFERROR((INDEX(Returns!$C$2:$C$801, MATCH(B3681, Returns!$B$2:$B$801, 0))), "No")</f>
        <v>No</v>
      </c>
    </row>
    <row r="3682" spans="1:24">
      <c r="A3682" s="1">
        <v>3681</v>
      </c>
      <c r="B3682" t="s">
        <v>7930</v>
      </c>
      <c r="C3682" s="2">
        <v>42925</v>
      </c>
      <c r="D3682" s="2">
        <v>42930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  <c r="V3682" s="3" t="str">
        <f>IF(M3682=People!$B$2, People!$A$2, IF(M3682=People!$B$3, People!$A$3, IF(M3682=People!$B$4, People!$A$4, IF(M3682=People!$B$5, People!$A$5, 0))))</f>
        <v>Chuck Magee</v>
      </c>
      <c r="W3682" s="3" t="str">
        <f>IFERROR(VLOOKUP(Orders!$B3682,Returns!$B:$C,2,0),"No")</f>
        <v>No</v>
      </c>
      <c r="X3682" s="3" t="str">
        <f>IFERROR((INDEX(Returns!$C$2:$C$801, MATCH(B3682, Returns!$B$2:$B$801, 0))), "No")</f>
        <v>No</v>
      </c>
    </row>
    <row r="3683" spans="1:24">
      <c r="A3683" s="1">
        <v>3682</v>
      </c>
      <c r="B3683" t="s">
        <v>7930</v>
      </c>
      <c r="C3683" s="2">
        <v>42925</v>
      </c>
      <c r="D3683" s="2">
        <v>42930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  <c r="V3683" s="3" t="str">
        <f>IF(M3683=People!$B$2, People!$A$2, IF(M3683=People!$B$3, People!$A$3, IF(M3683=People!$B$4, People!$A$4, IF(M3683=People!$B$5, People!$A$5, 0))))</f>
        <v>Chuck Magee</v>
      </c>
      <c r="W3683" s="3" t="str">
        <f>IFERROR(VLOOKUP(Orders!$B3683,Returns!$B:$C,2,0),"No")</f>
        <v>No</v>
      </c>
      <c r="X3683" s="3" t="str">
        <f>IFERROR((INDEX(Returns!$C$2:$C$801, MATCH(B3683, Returns!$B$2:$B$801, 0))), "No")</f>
        <v>No</v>
      </c>
    </row>
    <row r="3684" spans="1:24">
      <c r="A3684" s="1">
        <v>3683</v>
      </c>
      <c r="B3684" t="s">
        <v>7930</v>
      </c>
      <c r="C3684" s="2">
        <v>42925</v>
      </c>
      <c r="D3684" s="2">
        <v>42930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  <c r="V3684" s="3" t="str">
        <f>IF(M3684=People!$B$2, People!$A$2, IF(M3684=People!$B$3, People!$A$3, IF(M3684=People!$B$4, People!$A$4, IF(M3684=People!$B$5, People!$A$5, 0))))</f>
        <v>Chuck Magee</v>
      </c>
      <c r="W3684" s="3" t="str">
        <f>IFERROR(VLOOKUP(Orders!$B3684,Returns!$B:$C,2,0),"No")</f>
        <v>No</v>
      </c>
      <c r="X3684" s="3" t="str">
        <f>IFERROR((INDEX(Returns!$C$2:$C$801, MATCH(B3684, Returns!$B$2:$B$801, 0))), "No")</f>
        <v>No</v>
      </c>
    </row>
    <row r="3685" spans="1:24">
      <c r="A3685" s="1">
        <v>3684</v>
      </c>
      <c r="B3685" t="s">
        <v>7930</v>
      </c>
      <c r="C3685" s="2">
        <v>42925</v>
      </c>
      <c r="D3685" s="2">
        <v>42930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  <c r="V3685" s="3" t="str">
        <f>IF(M3685=People!$B$2, People!$A$2, IF(M3685=People!$B$3, People!$A$3, IF(M3685=People!$B$4, People!$A$4, IF(M3685=People!$B$5, People!$A$5, 0))))</f>
        <v>Chuck Magee</v>
      </c>
      <c r="W3685" s="3" t="str">
        <f>IFERROR(VLOOKUP(Orders!$B3685,Returns!$B:$C,2,0),"No")</f>
        <v>No</v>
      </c>
      <c r="X3685" s="3" t="str">
        <f>IFERROR((INDEX(Returns!$C$2:$C$801, MATCH(B3685, Returns!$B$2:$B$801, 0))), "No")</f>
        <v>No</v>
      </c>
    </row>
    <row r="3686" spans="1:24">
      <c r="A3686" s="1">
        <v>3685</v>
      </c>
      <c r="B3686" t="s">
        <v>7930</v>
      </c>
      <c r="C3686" s="2">
        <v>42925</v>
      </c>
      <c r="D3686" s="2">
        <v>42930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  <c r="V3686" s="3" t="str">
        <f>IF(M3686=People!$B$2, People!$A$2, IF(M3686=People!$B$3, People!$A$3, IF(M3686=People!$B$4, People!$A$4, IF(M3686=People!$B$5, People!$A$5, 0))))</f>
        <v>Chuck Magee</v>
      </c>
      <c r="W3686" s="3" t="str">
        <f>IFERROR(VLOOKUP(Orders!$B3686,Returns!$B:$C,2,0),"No")</f>
        <v>No</v>
      </c>
      <c r="X3686" s="3" t="str">
        <f>IFERROR((INDEX(Returns!$C$2:$C$801, MATCH(B3686, Returns!$B$2:$B$801, 0))), "No")</f>
        <v>No</v>
      </c>
    </row>
    <row r="3687" spans="1:24">
      <c r="A3687" s="1">
        <v>3686</v>
      </c>
      <c r="B3687" t="s">
        <v>7930</v>
      </c>
      <c r="C3687" s="2">
        <v>42925</v>
      </c>
      <c r="D3687" s="2">
        <v>42930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  <c r="V3687" s="3" t="str">
        <f>IF(M3687=People!$B$2, People!$A$2, IF(M3687=People!$B$3, People!$A$3, IF(M3687=People!$B$4, People!$A$4, IF(M3687=People!$B$5, People!$A$5, 0))))</f>
        <v>Chuck Magee</v>
      </c>
      <c r="W3687" s="3" t="str">
        <f>IFERROR(VLOOKUP(Orders!$B3687,Returns!$B:$C,2,0),"No")</f>
        <v>No</v>
      </c>
      <c r="X3687" s="3" t="str">
        <f>IFERROR((INDEX(Returns!$C$2:$C$801, MATCH(B3687, Returns!$B$2:$B$801, 0))), "No")</f>
        <v>No</v>
      </c>
    </row>
    <row r="3688" spans="1:24">
      <c r="A3688" s="1">
        <v>3687</v>
      </c>
      <c r="B3688" t="s">
        <v>7931</v>
      </c>
      <c r="C3688" s="2">
        <v>43447</v>
      </c>
      <c r="D3688" s="2">
        <v>43453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  <c r="V3688" s="3" t="str">
        <f>IF(M3688=People!$B$2, People!$A$2, IF(M3688=People!$B$3, People!$A$3, IF(M3688=People!$B$4, People!$A$4, IF(M3688=People!$B$5, People!$A$5, 0))))</f>
        <v>Anna Andreadi</v>
      </c>
      <c r="W3688" s="3" t="str">
        <f>IFERROR(VLOOKUP(Orders!$B3688,Returns!$B:$C,2,0),"No")</f>
        <v>No</v>
      </c>
      <c r="X3688" s="3" t="str">
        <f>IFERROR((INDEX(Returns!$C$2:$C$801, MATCH(B3688, Returns!$B$2:$B$801, 0))), "No")</f>
        <v>No</v>
      </c>
    </row>
    <row r="3689" spans="1:24">
      <c r="A3689" s="1">
        <v>3688</v>
      </c>
      <c r="B3689" t="s">
        <v>7932</v>
      </c>
      <c r="C3689" s="2">
        <v>43240</v>
      </c>
      <c r="D3689" s="2">
        <v>43244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  <c r="V3689" s="3" t="str">
        <f>IF(M3689=People!$B$2, People!$A$2, IF(M3689=People!$B$3, People!$A$3, IF(M3689=People!$B$4, People!$A$4, IF(M3689=People!$B$5, People!$A$5, 0))))</f>
        <v>Cassandra Brandow</v>
      </c>
      <c r="W3689" s="3" t="str">
        <f>IFERROR(VLOOKUP(Orders!$B3689,Returns!$B:$C,2,0),"No")</f>
        <v>No</v>
      </c>
      <c r="X3689" s="3" t="str">
        <f>IFERROR((INDEX(Returns!$C$2:$C$801, MATCH(B3689, Returns!$B$2:$B$801, 0))), "No")</f>
        <v>No</v>
      </c>
    </row>
    <row r="3690" spans="1:24">
      <c r="A3690" s="1">
        <v>3689</v>
      </c>
      <c r="B3690" t="s">
        <v>7933</v>
      </c>
      <c r="C3690" s="2">
        <v>43618</v>
      </c>
      <c r="D3690" s="2">
        <v>43621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  <c r="V3690" s="3" t="str">
        <f>IF(M3690=People!$B$2, People!$A$2, IF(M3690=People!$B$3, People!$A$3, IF(M3690=People!$B$4, People!$A$4, IF(M3690=People!$B$5, People!$A$5, 0))))</f>
        <v>Anna Andreadi</v>
      </c>
      <c r="W3690" s="3" t="str">
        <f>IFERROR(VLOOKUP(Orders!$B3690,Returns!$B:$C,2,0),"No")</f>
        <v>No</v>
      </c>
      <c r="X3690" s="3" t="str">
        <f>IFERROR((INDEX(Returns!$C$2:$C$801, MATCH(B3690, Returns!$B$2:$B$801, 0))), "No")</f>
        <v>No</v>
      </c>
    </row>
    <row r="3691" spans="1:24">
      <c r="A3691" s="1">
        <v>3690</v>
      </c>
      <c r="B3691" t="s">
        <v>7933</v>
      </c>
      <c r="C3691" s="2">
        <v>43618</v>
      </c>
      <c r="D3691" s="2">
        <v>43621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  <c r="V3691" s="3" t="str">
        <f>IF(M3691=People!$B$2, People!$A$2, IF(M3691=People!$B$3, People!$A$3, IF(M3691=People!$B$4, People!$A$4, IF(M3691=People!$B$5, People!$A$5, 0))))</f>
        <v>Anna Andreadi</v>
      </c>
      <c r="W3691" s="3" t="str">
        <f>IFERROR(VLOOKUP(Orders!$B3691,Returns!$B:$C,2,0),"No")</f>
        <v>No</v>
      </c>
      <c r="X3691" s="3" t="str">
        <f>IFERROR((INDEX(Returns!$C$2:$C$801, MATCH(B3691, Returns!$B$2:$B$801, 0))), "No")</f>
        <v>No</v>
      </c>
    </row>
    <row r="3692" spans="1:24">
      <c r="A3692" s="1">
        <v>3691</v>
      </c>
      <c r="B3692" t="s">
        <v>7934</v>
      </c>
      <c r="C3692" s="2">
        <v>43038</v>
      </c>
      <c r="D3692" s="2">
        <v>43041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  <c r="V3692" s="3" t="str">
        <f>IF(M3692=People!$B$2, People!$A$2, IF(M3692=People!$B$3, People!$A$3, IF(M3692=People!$B$4, People!$A$4, IF(M3692=People!$B$5, People!$A$5, 0))))</f>
        <v>Anna Andreadi</v>
      </c>
      <c r="W3692" s="3" t="str">
        <f>IFERROR(VLOOKUP(Orders!$B3692,Returns!$B:$C,2,0),"No")</f>
        <v>No</v>
      </c>
      <c r="X3692" s="3" t="str">
        <f>IFERROR((INDEX(Returns!$C$2:$C$801, MATCH(B3692, Returns!$B$2:$B$801, 0))), "No")</f>
        <v>No</v>
      </c>
    </row>
    <row r="3693" spans="1:24">
      <c r="A3693" s="1">
        <v>3692</v>
      </c>
      <c r="B3693" t="s">
        <v>7934</v>
      </c>
      <c r="C3693" s="2">
        <v>43038</v>
      </c>
      <c r="D3693" s="2">
        <v>43041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3" t="str">
        <f>IF(M3693=People!$B$2, People!$A$2, IF(M3693=People!$B$3, People!$A$3, IF(M3693=People!$B$4, People!$A$4, IF(M3693=People!$B$5, People!$A$5, 0))))</f>
        <v>Anna Andreadi</v>
      </c>
      <c r="W3693" s="3" t="str">
        <f>IFERROR(VLOOKUP(Orders!$B3693,Returns!$B:$C,2,0),"No")</f>
        <v>No</v>
      </c>
      <c r="X3693" s="3" t="str">
        <f>IFERROR((INDEX(Returns!$C$2:$C$801, MATCH(B3693, Returns!$B$2:$B$801, 0))), "No")</f>
        <v>No</v>
      </c>
    </row>
    <row r="3694" spans="1:24">
      <c r="A3694" s="1">
        <v>3693</v>
      </c>
      <c r="B3694" t="s">
        <v>7934</v>
      </c>
      <c r="C3694" s="2">
        <v>43038</v>
      </c>
      <c r="D3694" s="2">
        <v>43041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  <c r="V3694" s="3" t="str">
        <f>IF(M3694=People!$B$2, People!$A$2, IF(M3694=People!$B$3, People!$A$3, IF(M3694=People!$B$4, People!$A$4, IF(M3694=People!$B$5, People!$A$5, 0))))</f>
        <v>Anna Andreadi</v>
      </c>
      <c r="W3694" s="3" t="str">
        <f>IFERROR(VLOOKUP(Orders!$B3694,Returns!$B:$C,2,0),"No")</f>
        <v>No</v>
      </c>
      <c r="X3694" s="3" t="str">
        <f>IFERROR((INDEX(Returns!$C$2:$C$801, MATCH(B3694, Returns!$B$2:$B$801, 0))), "No")</f>
        <v>No</v>
      </c>
    </row>
    <row r="3695" spans="1:24">
      <c r="A3695" s="1">
        <v>3694</v>
      </c>
      <c r="B3695" t="s">
        <v>7934</v>
      </c>
      <c r="C3695" s="2">
        <v>43038</v>
      </c>
      <c r="D3695" s="2">
        <v>43041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  <c r="V3695" s="3" t="str">
        <f>IF(M3695=People!$B$2, People!$A$2, IF(M3695=People!$B$3, People!$A$3, IF(M3695=People!$B$4, People!$A$4, IF(M3695=People!$B$5, People!$A$5, 0))))</f>
        <v>Anna Andreadi</v>
      </c>
      <c r="W3695" s="3" t="str">
        <f>IFERROR(VLOOKUP(Orders!$B3695,Returns!$B:$C,2,0),"No")</f>
        <v>No</v>
      </c>
      <c r="X3695" s="3" t="str">
        <f>IFERROR((INDEX(Returns!$C$2:$C$801, MATCH(B3695, Returns!$B$2:$B$801, 0))), "No")</f>
        <v>No</v>
      </c>
    </row>
    <row r="3696" spans="1:24">
      <c r="A3696" s="1">
        <v>3695</v>
      </c>
      <c r="B3696" t="s">
        <v>7935</v>
      </c>
      <c r="C3696" s="2">
        <v>43388</v>
      </c>
      <c r="D3696" s="2">
        <v>43393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  <c r="V3696" s="3" t="str">
        <f>IF(M3696=People!$B$2, People!$A$2, IF(M3696=People!$B$3, People!$A$3, IF(M3696=People!$B$4, People!$A$4, IF(M3696=People!$B$5, People!$A$5, 0))))</f>
        <v>Cassandra Brandow</v>
      </c>
      <c r="W3696" s="3" t="str">
        <f>IFERROR(VLOOKUP(Orders!$B3696,Returns!$B:$C,2,0),"No")</f>
        <v>No</v>
      </c>
      <c r="X3696" s="3" t="str">
        <f>IFERROR((INDEX(Returns!$C$2:$C$801, MATCH(B3696, Returns!$B$2:$B$801, 0))), "No")</f>
        <v>No</v>
      </c>
    </row>
    <row r="3697" spans="1:24">
      <c r="A3697" s="1">
        <v>3696</v>
      </c>
      <c r="B3697" t="s">
        <v>7935</v>
      </c>
      <c r="C3697" s="2">
        <v>43388</v>
      </c>
      <c r="D3697" s="2">
        <v>43393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  <c r="V3697" s="3" t="str">
        <f>IF(M3697=People!$B$2, People!$A$2, IF(M3697=People!$B$3, People!$A$3, IF(M3697=People!$B$4, People!$A$4, IF(M3697=People!$B$5, People!$A$5, 0))))</f>
        <v>Cassandra Brandow</v>
      </c>
      <c r="W3697" s="3" t="str">
        <f>IFERROR(VLOOKUP(Orders!$B3697,Returns!$B:$C,2,0),"No")</f>
        <v>No</v>
      </c>
      <c r="X3697" s="3" t="str">
        <f>IFERROR((INDEX(Returns!$C$2:$C$801, MATCH(B3697, Returns!$B$2:$B$801, 0))), "No")</f>
        <v>No</v>
      </c>
    </row>
    <row r="3698" spans="1:24">
      <c r="A3698" s="1">
        <v>3697</v>
      </c>
      <c r="B3698" t="s">
        <v>7935</v>
      </c>
      <c r="C3698" s="2">
        <v>43388</v>
      </c>
      <c r="D3698" s="2">
        <v>43393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  <c r="V3698" s="3" t="str">
        <f>IF(M3698=People!$B$2, People!$A$2, IF(M3698=People!$B$3, People!$A$3, IF(M3698=People!$B$4, People!$A$4, IF(M3698=People!$B$5, People!$A$5, 0))))</f>
        <v>Cassandra Brandow</v>
      </c>
      <c r="W3698" s="3" t="str">
        <f>IFERROR(VLOOKUP(Orders!$B3698,Returns!$B:$C,2,0),"No")</f>
        <v>No</v>
      </c>
      <c r="X3698" s="3" t="str">
        <f>IFERROR((INDEX(Returns!$C$2:$C$801, MATCH(B3698, Returns!$B$2:$B$801, 0))), "No")</f>
        <v>No</v>
      </c>
    </row>
    <row r="3699" spans="1:24">
      <c r="A3699" s="1">
        <v>3698</v>
      </c>
      <c r="B3699" t="s">
        <v>7936</v>
      </c>
      <c r="C3699" s="2">
        <v>43058</v>
      </c>
      <c r="D3699" s="2">
        <v>43060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  <c r="V3699" s="3" t="str">
        <f>IF(M3699=People!$B$2, People!$A$2, IF(M3699=People!$B$3, People!$A$3, IF(M3699=People!$B$4, People!$A$4, IF(M3699=People!$B$5, People!$A$5, 0))))</f>
        <v>Anna Andreadi</v>
      </c>
      <c r="W3699" s="3" t="str">
        <f>IFERROR(VLOOKUP(Orders!$B3699,Returns!$B:$C,2,0),"No")</f>
        <v>No</v>
      </c>
      <c r="X3699" s="3" t="str">
        <f>IFERROR((INDEX(Returns!$C$2:$C$801, MATCH(B3699, Returns!$B$2:$B$801, 0))), "No")</f>
        <v>No</v>
      </c>
    </row>
    <row r="3700" spans="1:24">
      <c r="A3700" s="1">
        <v>3699</v>
      </c>
      <c r="B3700" t="s">
        <v>7937</v>
      </c>
      <c r="C3700" s="2">
        <v>42626</v>
      </c>
      <c r="D3700" s="2">
        <v>42630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  <c r="V3700" s="3" t="str">
        <f>IF(M3700=People!$B$2, People!$A$2, IF(M3700=People!$B$3, People!$A$3, IF(M3700=People!$B$4, People!$A$4, IF(M3700=People!$B$5, People!$A$5, 0))))</f>
        <v>Anna Andreadi</v>
      </c>
      <c r="W3700" s="3" t="str">
        <f>IFERROR(VLOOKUP(Orders!$B3700,Returns!$B:$C,2,0),"No")</f>
        <v>No</v>
      </c>
      <c r="X3700" s="3" t="str">
        <f>IFERROR((INDEX(Returns!$C$2:$C$801, MATCH(B3700, Returns!$B$2:$B$801, 0))), "No")</f>
        <v>No</v>
      </c>
    </row>
    <row r="3701" spans="1:24">
      <c r="A3701" s="1">
        <v>3700</v>
      </c>
      <c r="B3701" t="s">
        <v>7938</v>
      </c>
      <c r="C3701" s="2">
        <v>43782</v>
      </c>
      <c r="D3701" s="2">
        <v>43787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  <c r="V3701" s="3" t="str">
        <f>IF(M3701=People!$B$2, People!$A$2, IF(M3701=People!$B$3, People!$A$3, IF(M3701=People!$B$4, People!$A$4, IF(M3701=People!$B$5, People!$A$5, 0))))</f>
        <v>Chuck Magee</v>
      </c>
      <c r="W3701" s="3" t="str">
        <f>IFERROR(VLOOKUP(Orders!$B3701,Returns!$B:$C,2,0),"No")</f>
        <v>No</v>
      </c>
      <c r="X3701" s="3" t="str">
        <f>IFERROR((INDEX(Returns!$C$2:$C$801, MATCH(B3701, Returns!$B$2:$B$801, 0))), "No")</f>
        <v>No</v>
      </c>
    </row>
    <row r="3702" spans="1:24">
      <c r="A3702" s="1">
        <v>3701</v>
      </c>
      <c r="B3702" t="s">
        <v>7939</v>
      </c>
      <c r="C3702" s="2">
        <v>43823</v>
      </c>
      <c r="D3702" s="2">
        <v>43828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  <c r="V3702" s="3" t="str">
        <f>IF(M3702=People!$B$2, People!$A$2, IF(M3702=People!$B$3, People!$A$3, IF(M3702=People!$B$4, People!$A$4, IF(M3702=People!$B$5, People!$A$5, 0))))</f>
        <v>Chuck Magee</v>
      </c>
      <c r="W3702" s="3" t="str">
        <f>IFERROR(VLOOKUP(Orders!$B3702,Returns!$B:$C,2,0),"No")</f>
        <v>No</v>
      </c>
      <c r="X3702" s="3" t="str">
        <f>IFERROR((INDEX(Returns!$C$2:$C$801, MATCH(B3702, Returns!$B$2:$B$801, 0))), "No")</f>
        <v>No</v>
      </c>
    </row>
    <row r="3703" spans="1:24">
      <c r="A3703" s="1">
        <v>3702</v>
      </c>
      <c r="B3703" t="s">
        <v>7940</v>
      </c>
      <c r="C3703" s="2">
        <v>43109</v>
      </c>
      <c r="D3703" s="2">
        <v>43113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  <c r="V3703" s="3" t="str">
        <f>IF(M3703=People!$B$2, People!$A$2, IF(M3703=People!$B$3, People!$A$3, IF(M3703=People!$B$4, People!$A$4, IF(M3703=People!$B$5, People!$A$5, 0))))</f>
        <v>Chuck Magee</v>
      </c>
      <c r="W3703" s="3" t="str">
        <f>IFERROR(VLOOKUP(Orders!$B3703,Returns!$B:$C,2,0),"No")</f>
        <v>No</v>
      </c>
      <c r="X3703" s="3" t="str">
        <f>IFERROR((INDEX(Returns!$C$2:$C$801, MATCH(B3703, Returns!$B$2:$B$801, 0))), "No")</f>
        <v>No</v>
      </c>
    </row>
    <row r="3704" spans="1:24">
      <c r="A3704" s="1">
        <v>3703</v>
      </c>
      <c r="B3704" t="s">
        <v>7941</v>
      </c>
      <c r="C3704" s="2">
        <v>42899</v>
      </c>
      <c r="D3704" s="2">
        <v>42905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  <c r="V3704" s="3" t="str">
        <f>IF(M3704=People!$B$2, People!$A$2, IF(M3704=People!$B$3, People!$A$3, IF(M3704=People!$B$4, People!$A$4, IF(M3704=People!$B$5, People!$A$5, 0))))</f>
        <v>Cassandra Brandow</v>
      </c>
      <c r="W3704" s="3" t="str">
        <f>IFERROR(VLOOKUP(Orders!$B3704,Returns!$B:$C,2,0),"No")</f>
        <v>No</v>
      </c>
      <c r="X3704" s="3" t="str">
        <f>IFERROR((INDEX(Returns!$C$2:$C$801, MATCH(B3704, Returns!$B$2:$B$801, 0))), "No")</f>
        <v>No</v>
      </c>
    </row>
    <row r="3705" spans="1:24">
      <c r="A3705" s="1">
        <v>3704</v>
      </c>
      <c r="B3705" t="s">
        <v>7941</v>
      </c>
      <c r="C3705" s="2">
        <v>42899</v>
      </c>
      <c r="D3705" s="2">
        <v>42905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  <c r="V3705" s="3" t="str">
        <f>IF(M3705=People!$B$2, People!$A$2, IF(M3705=People!$B$3, People!$A$3, IF(M3705=People!$B$4, People!$A$4, IF(M3705=People!$B$5, People!$A$5, 0))))</f>
        <v>Cassandra Brandow</v>
      </c>
      <c r="W3705" s="3" t="str">
        <f>IFERROR(VLOOKUP(Orders!$B3705,Returns!$B:$C,2,0),"No")</f>
        <v>No</v>
      </c>
      <c r="X3705" s="3" t="str">
        <f>IFERROR((INDEX(Returns!$C$2:$C$801, MATCH(B3705, Returns!$B$2:$B$801, 0))), "No")</f>
        <v>No</v>
      </c>
    </row>
    <row r="3706" spans="1:24">
      <c r="A3706" s="1">
        <v>3705</v>
      </c>
      <c r="B3706" t="s">
        <v>7941</v>
      </c>
      <c r="C3706" s="2">
        <v>42899</v>
      </c>
      <c r="D3706" s="2">
        <v>42905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  <c r="V3706" s="3" t="str">
        <f>IF(M3706=People!$B$2, People!$A$2, IF(M3706=People!$B$3, People!$A$3, IF(M3706=People!$B$4, People!$A$4, IF(M3706=People!$B$5, People!$A$5, 0))))</f>
        <v>Cassandra Brandow</v>
      </c>
      <c r="W3706" s="3" t="str">
        <f>IFERROR(VLOOKUP(Orders!$B3706,Returns!$B:$C,2,0),"No")</f>
        <v>No</v>
      </c>
      <c r="X3706" s="3" t="str">
        <f>IFERROR((INDEX(Returns!$C$2:$C$801, MATCH(B3706, Returns!$B$2:$B$801, 0))), "No")</f>
        <v>No</v>
      </c>
    </row>
    <row r="3707" spans="1:24">
      <c r="A3707" s="1">
        <v>3706</v>
      </c>
      <c r="B3707" t="s">
        <v>7941</v>
      </c>
      <c r="C3707" s="2">
        <v>42899</v>
      </c>
      <c r="D3707" s="2">
        <v>42905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  <c r="V3707" s="3" t="str">
        <f>IF(M3707=People!$B$2, People!$A$2, IF(M3707=People!$B$3, People!$A$3, IF(M3707=People!$B$4, People!$A$4, IF(M3707=People!$B$5, People!$A$5, 0))))</f>
        <v>Cassandra Brandow</v>
      </c>
      <c r="W3707" s="3" t="str">
        <f>IFERROR(VLOOKUP(Orders!$B3707,Returns!$B:$C,2,0),"No")</f>
        <v>No</v>
      </c>
      <c r="X3707" s="3" t="str">
        <f>IFERROR((INDEX(Returns!$C$2:$C$801, MATCH(B3707, Returns!$B$2:$B$801, 0))), "No")</f>
        <v>No</v>
      </c>
    </row>
    <row r="3708" spans="1:24">
      <c r="A3708" s="1">
        <v>3707</v>
      </c>
      <c r="B3708" t="s">
        <v>7942</v>
      </c>
      <c r="C3708" s="2">
        <v>43542</v>
      </c>
      <c r="D3708" s="2">
        <v>43546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  <c r="V3708" s="3" t="str">
        <f>IF(M3708=People!$B$2, People!$A$2, IF(M3708=People!$B$3, People!$A$3, IF(M3708=People!$B$4, People!$A$4, IF(M3708=People!$B$5, People!$A$5, 0))))</f>
        <v>Kelly Williams</v>
      </c>
      <c r="W3708" s="3" t="str">
        <f>IFERROR(VLOOKUP(Orders!$B3708,Returns!$B:$C,2,0),"No")</f>
        <v>No</v>
      </c>
      <c r="X3708" s="3" t="str">
        <f>IFERROR((INDEX(Returns!$C$2:$C$801, MATCH(B3708, Returns!$B$2:$B$801, 0))), "No")</f>
        <v>No</v>
      </c>
    </row>
    <row r="3709" spans="1:24">
      <c r="A3709" s="1">
        <v>3708</v>
      </c>
      <c r="B3709" t="s">
        <v>7943</v>
      </c>
      <c r="C3709" s="2">
        <v>42697</v>
      </c>
      <c r="D3709" s="2">
        <v>42701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  <c r="V3709" s="3" t="str">
        <f>IF(M3709=People!$B$2, People!$A$2, IF(M3709=People!$B$3, People!$A$3, IF(M3709=People!$B$4, People!$A$4, IF(M3709=People!$B$5, People!$A$5, 0))))</f>
        <v>Kelly Williams</v>
      </c>
      <c r="W3709" s="3" t="str">
        <f>IFERROR(VLOOKUP(Orders!$B3709,Returns!$B:$C,2,0),"No")</f>
        <v>No</v>
      </c>
      <c r="X3709" s="3" t="str">
        <f>IFERROR((INDEX(Returns!$C$2:$C$801, MATCH(B3709, Returns!$B$2:$B$801, 0))), "No")</f>
        <v>No</v>
      </c>
    </row>
    <row r="3710" spans="1:24">
      <c r="A3710" s="1">
        <v>3709</v>
      </c>
      <c r="B3710" t="s">
        <v>7943</v>
      </c>
      <c r="C3710" s="2">
        <v>42697</v>
      </c>
      <c r="D3710" s="2">
        <v>42701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  <c r="V3710" s="3" t="str">
        <f>IF(M3710=People!$B$2, People!$A$2, IF(M3710=People!$B$3, People!$A$3, IF(M3710=People!$B$4, People!$A$4, IF(M3710=People!$B$5, People!$A$5, 0))))</f>
        <v>Kelly Williams</v>
      </c>
      <c r="W3710" s="3" t="str">
        <f>IFERROR(VLOOKUP(Orders!$B3710,Returns!$B:$C,2,0),"No")</f>
        <v>No</v>
      </c>
      <c r="X3710" s="3" t="str">
        <f>IFERROR((INDEX(Returns!$C$2:$C$801, MATCH(B3710, Returns!$B$2:$B$801, 0))), "No")</f>
        <v>No</v>
      </c>
    </row>
    <row r="3711" spans="1:24">
      <c r="A3711" s="1">
        <v>3710</v>
      </c>
      <c r="B3711" t="s">
        <v>7943</v>
      </c>
      <c r="C3711" s="2">
        <v>42697</v>
      </c>
      <c r="D3711" s="2">
        <v>42701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  <c r="V3711" s="3" t="str">
        <f>IF(M3711=People!$B$2, People!$A$2, IF(M3711=People!$B$3, People!$A$3, IF(M3711=People!$B$4, People!$A$4, IF(M3711=People!$B$5, People!$A$5, 0))))</f>
        <v>Kelly Williams</v>
      </c>
      <c r="W3711" s="3" t="str">
        <f>IFERROR(VLOOKUP(Orders!$B3711,Returns!$B:$C,2,0),"No")</f>
        <v>No</v>
      </c>
      <c r="X3711" s="3" t="str">
        <f>IFERROR((INDEX(Returns!$C$2:$C$801, MATCH(B3711, Returns!$B$2:$B$801, 0))), "No")</f>
        <v>No</v>
      </c>
    </row>
    <row r="3712" spans="1:24">
      <c r="A3712" s="1">
        <v>3711</v>
      </c>
      <c r="B3712" t="s">
        <v>6108</v>
      </c>
      <c r="C3712" s="2">
        <v>43753</v>
      </c>
      <c r="D3712" s="2">
        <v>43755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  <c r="V3712" s="3" t="str">
        <f>IF(M3712=People!$B$2, People!$A$2, IF(M3712=People!$B$3, People!$A$3, IF(M3712=People!$B$4, People!$A$4, IF(M3712=People!$B$5, People!$A$5, 0))))</f>
        <v>Anna Andreadi</v>
      </c>
      <c r="W3712" s="3" t="str">
        <f>IFERROR(VLOOKUP(Orders!$B3712,Returns!$B:$C,2,0),"No")</f>
        <v>Yes</v>
      </c>
      <c r="X3712" s="3" t="str">
        <f>IFERROR((INDEX(Returns!$C$2:$C$801, MATCH(B3712, Returns!$B$2:$B$801, 0))), "No")</f>
        <v>Yes</v>
      </c>
    </row>
    <row r="3713" spans="1:24">
      <c r="A3713" s="1">
        <v>3712</v>
      </c>
      <c r="B3713" t="s">
        <v>6108</v>
      </c>
      <c r="C3713" s="2">
        <v>43753</v>
      </c>
      <c r="D3713" s="2">
        <v>43755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  <c r="V3713" s="3" t="str">
        <f>IF(M3713=People!$B$2, People!$A$2, IF(M3713=People!$B$3, People!$A$3, IF(M3713=People!$B$4, People!$A$4, IF(M3713=People!$B$5, People!$A$5, 0))))</f>
        <v>Anna Andreadi</v>
      </c>
      <c r="W3713" s="3" t="str">
        <f>IFERROR(VLOOKUP(Orders!$B3713,Returns!$B:$C,2,0),"No")</f>
        <v>Yes</v>
      </c>
      <c r="X3713" s="3" t="str">
        <f>IFERROR((INDEX(Returns!$C$2:$C$801, MATCH(B3713, Returns!$B$2:$B$801, 0))), "No")</f>
        <v>Yes</v>
      </c>
    </row>
    <row r="3714" spans="1:24">
      <c r="A3714" s="1">
        <v>3713</v>
      </c>
      <c r="B3714" t="s">
        <v>7944</v>
      </c>
      <c r="C3714" s="2">
        <v>43576</v>
      </c>
      <c r="D3714" s="2">
        <v>43579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  <c r="V3714" s="3" t="str">
        <f>IF(M3714=People!$B$2, People!$A$2, IF(M3714=People!$B$3, People!$A$3, IF(M3714=People!$B$4, People!$A$4, IF(M3714=People!$B$5, People!$A$5, 0))))</f>
        <v>Anna Andreadi</v>
      </c>
      <c r="W3714" s="3" t="str">
        <f>IFERROR(VLOOKUP(Orders!$B3714,Returns!$B:$C,2,0),"No")</f>
        <v>No</v>
      </c>
      <c r="X3714" s="3" t="str">
        <f>IFERROR((INDEX(Returns!$C$2:$C$801, MATCH(B3714, Returns!$B$2:$B$801, 0))), "No")</f>
        <v>No</v>
      </c>
    </row>
    <row r="3715" spans="1:24">
      <c r="A3715" s="1">
        <v>3714</v>
      </c>
      <c r="B3715" t="s">
        <v>7944</v>
      </c>
      <c r="C3715" s="2">
        <v>43576</v>
      </c>
      <c r="D3715" s="2">
        <v>43579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  <c r="V3715" s="3" t="str">
        <f>IF(M3715=People!$B$2, People!$A$2, IF(M3715=People!$B$3, People!$A$3, IF(M3715=People!$B$4, People!$A$4, IF(M3715=People!$B$5, People!$A$5, 0))))</f>
        <v>Anna Andreadi</v>
      </c>
      <c r="W3715" s="3" t="str">
        <f>IFERROR(VLOOKUP(Orders!$B3715,Returns!$B:$C,2,0),"No")</f>
        <v>No</v>
      </c>
      <c r="X3715" s="3" t="str">
        <f>IFERROR((INDEX(Returns!$C$2:$C$801, MATCH(B3715, Returns!$B$2:$B$801, 0))), "No")</f>
        <v>No</v>
      </c>
    </row>
    <row r="3716" spans="1:24">
      <c r="A3716" s="1">
        <v>3715</v>
      </c>
      <c r="B3716" t="s">
        <v>7945</v>
      </c>
      <c r="C3716" s="2">
        <v>42712</v>
      </c>
      <c r="D3716" s="2">
        <v>42714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  <c r="V3716" s="3" t="str">
        <f>IF(M3716=People!$B$2, People!$A$2, IF(M3716=People!$B$3, People!$A$3, IF(M3716=People!$B$4, People!$A$4, IF(M3716=People!$B$5, People!$A$5, 0))))</f>
        <v>Anna Andreadi</v>
      </c>
      <c r="W3716" s="3" t="str">
        <f>IFERROR(VLOOKUP(Orders!$B3716,Returns!$B:$C,2,0),"No")</f>
        <v>No</v>
      </c>
      <c r="X3716" s="3" t="str">
        <f>IFERROR((INDEX(Returns!$C$2:$C$801, MATCH(B3716, Returns!$B$2:$B$801, 0))), "No")</f>
        <v>No</v>
      </c>
    </row>
    <row r="3717" spans="1:24">
      <c r="A3717" s="1">
        <v>3716</v>
      </c>
      <c r="B3717" t="s">
        <v>7945</v>
      </c>
      <c r="C3717" s="2">
        <v>42712</v>
      </c>
      <c r="D3717" s="2">
        <v>42714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  <c r="V3717" s="3" t="str">
        <f>IF(M3717=People!$B$2, People!$A$2, IF(M3717=People!$B$3, People!$A$3, IF(M3717=People!$B$4, People!$A$4, IF(M3717=People!$B$5, People!$A$5, 0))))</f>
        <v>Anna Andreadi</v>
      </c>
      <c r="W3717" s="3" t="str">
        <f>IFERROR(VLOOKUP(Orders!$B3717,Returns!$B:$C,2,0),"No")</f>
        <v>No</v>
      </c>
      <c r="X3717" s="3" t="str">
        <f>IFERROR((INDEX(Returns!$C$2:$C$801, MATCH(B3717, Returns!$B$2:$B$801, 0))), "No")</f>
        <v>No</v>
      </c>
    </row>
    <row r="3718" spans="1:24">
      <c r="A3718" s="1">
        <v>3717</v>
      </c>
      <c r="B3718" t="s">
        <v>7946</v>
      </c>
      <c r="C3718" s="2">
        <v>43614</v>
      </c>
      <c r="D3718" s="2">
        <v>43618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  <c r="V3718" s="3" t="str">
        <f>IF(M3718=People!$B$2, People!$A$2, IF(M3718=People!$B$3, People!$A$3, IF(M3718=People!$B$4, People!$A$4, IF(M3718=People!$B$5, People!$A$5, 0))))</f>
        <v>Kelly Williams</v>
      </c>
      <c r="W3718" s="3" t="str">
        <f>IFERROR(VLOOKUP(Orders!$B3718,Returns!$B:$C,2,0),"No")</f>
        <v>No</v>
      </c>
      <c r="X3718" s="3" t="str">
        <f>IFERROR((INDEX(Returns!$C$2:$C$801, MATCH(B3718, Returns!$B$2:$B$801, 0))), "No")</f>
        <v>No</v>
      </c>
    </row>
    <row r="3719" spans="1:24">
      <c r="A3719" s="1">
        <v>3718</v>
      </c>
      <c r="B3719" t="s">
        <v>7947</v>
      </c>
      <c r="C3719" s="2">
        <v>43362</v>
      </c>
      <c r="D3719" s="2">
        <v>43366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  <c r="V3719" s="3" t="str">
        <f>IF(M3719=People!$B$2, People!$A$2, IF(M3719=People!$B$3, People!$A$3, IF(M3719=People!$B$4, People!$A$4, IF(M3719=People!$B$5, People!$A$5, 0))))</f>
        <v>Cassandra Brandow</v>
      </c>
      <c r="W3719" s="3" t="str">
        <f>IFERROR(VLOOKUP(Orders!$B3719,Returns!$B:$C,2,0),"No")</f>
        <v>No</v>
      </c>
      <c r="X3719" s="3" t="str">
        <f>IFERROR((INDEX(Returns!$C$2:$C$801, MATCH(B3719, Returns!$B$2:$B$801, 0))), "No")</f>
        <v>No</v>
      </c>
    </row>
    <row r="3720" spans="1:24">
      <c r="A3720" s="1">
        <v>3719</v>
      </c>
      <c r="B3720" t="s">
        <v>7947</v>
      </c>
      <c r="C3720" s="2">
        <v>43362</v>
      </c>
      <c r="D3720" s="2">
        <v>43366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  <c r="V3720" s="3" t="str">
        <f>IF(M3720=People!$B$2, People!$A$2, IF(M3720=People!$B$3, People!$A$3, IF(M3720=People!$B$4, People!$A$4, IF(M3720=People!$B$5, People!$A$5, 0))))</f>
        <v>Cassandra Brandow</v>
      </c>
      <c r="W3720" s="3" t="str">
        <f>IFERROR(VLOOKUP(Orders!$B3720,Returns!$B:$C,2,0),"No")</f>
        <v>No</v>
      </c>
      <c r="X3720" s="3" t="str">
        <f>IFERROR((INDEX(Returns!$C$2:$C$801, MATCH(B3720, Returns!$B$2:$B$801, 0))), "No")</f>
        <v>No</v>
      </c>
    </row>
    <row r="3721" spans="1:24">
      <c r="A3721" s="1">
        <v>3720</v>
      </c>
      <c r="B3721" t="s">
        <v>7948</v>
      </c>
      <c r="C3721" s="2">
        <v>43360</v>
      </c>
      <c r="D3721" s="2">
        <v>43366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  <c r="V3721" s="3" t="str">
        <f>IF(M3721=People!$B$2, People!$A$2, IF(M3721=People!$B$3, People!$A$3, IF(M3721=People!$B$4, People!$A$4, IF(M3721=People!$B$5, People!$A$5, 0))))</f>
        <v>Kelly Williams</v>
      </c>
      <c r="W3721" s="3" t="str">
        <f>IFERROR(VLOOKUP(Orders!$B3721,Returns!$B:$C,2,0),"No")</f>
        <v>No</v>
      </c>
      <c r="X3721" s="3" t="str">
        <f>IFERROR((INDEX(Returns!$C$2:$C$801, MATCH(B3721, Returns!$B$2:$B$801, 0))), "No")</f>
        <v>No</v>
      </c>
    </row>
    <row r="3722" spans="1:24">
      <c r="A3722" s="1">
        <v>3721</v>
      </c>
      <c r="B3722" t="s">
        <v>7949</v>
      </c>
      <c r="C3722" s="2">
        <v>43454</v>
      </c>
      <c r="D3722" s="2">
        <v>43458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  <c r="V3722" s="3" t="str">
        <f>IF(M3722=People!$B$2, People!$A$2, IF(M3722=People!$B$3, People!$A$3, IF(M3722=People!$B$4, People!$A$4, IF(M3722=People!$B$5, People!$A$5, 0))))</f>
        <v>Cassandra Brandow</v>
      </c>
      <c r="W3722" s="3" t="str">
        <f>IFERROR(VLOOKUP(Orders!$B3722,Returns!$B:$C,2,0),"No")</f>
        <v>No</v>
      </c>
      <c r="X3722" s="3" t="str">
        <f>IFERROR((INDEX(Returns!$C$2:$C$801, MATCH(B3722, Returns!$B$2:$B$801, 0))), "No")</f>
        <v>No</v>
      </c>
    </row>
    <row r="3723" spans="1:24">
      <c r="A3723" s="1">
        <v>3722</v>
      </c>
      <c r="B3723" t="s">
        <v>7949</v>
      </c>
      <c r="C3723" s="2">
        <v>43454</v>
      </c>
      <c r="D3723" s="2">
        <v>43458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  <c r="V3723" s="3" t="str">
        <f>IF(M3723=People!$B$2, People!$A$2, IF(M3723=People!$B$3, People!$A$3, IF(M3723=People!$B$4, People!$A$4, IF(M3723=People!$B$5, People!$A$5, 0))))</f>
        <v>Cassandra Brandow</v>
      </c>
      <c r="W3723" s="3" t="str">
        <f>IFERROR(VLOOKUP(Orders!$B3723,Returns!$B:$C,2,0),"No")</f>
        <v>No</v>
      </c>
      <c r="X3723" s="3" t="str">
        <f>IFERROR((INDEX(Returns!$C$2:$C$801, MATCH(B3723, Returns!$B$2:$B$801, 0))), "No")</f>
        <v>No</v>
      </c>
    </row>
    <row r="3724" spans="1:24">
      <c r="A3724" s="1">
        <v>3723</v>
      </c>
      <c r="B3724" t="s">
        <v>7950</v>
      </c>
      <c r="C3724" s="2">
        <v>43791</v>
      </c>
      <c r="D3724" s="2">
        <v>43795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  <c r="V3724" s="3" t="str">
        <f>IF(M3724=People!$B$2, People!$A$2, IF(M3724=People!$B$3, People!$A$3, IF(M3724=People!$B$4, People!$A$4, IF(M3724=People!$B$5, People!$A$5, 0))))</f>
        <v>Kelly Williams</v>
      </c>
      <c r="W3724" s="3" t="str">
        <f>IFERROR(VLOOKUP(Orders!$B3724,Returns!$B:$C,2,0),"No")</f>
        <v>No</v>
      </c>
      <c r="X3724" s="3" t="str">
        <f>IFERROR((INDEX(Returns!$C$2:$C$801, MATCH(B3724, Returns!$B$2:$B$801, 0))), "No")</f>
        <v>No</v>
      </c>
    </row>
    <row r="3725" spans="1:24">
      <c r="A3725" s="1">
        <v>3724</v>
      </c>
      <c r="B3725" t="s">
        <v>7951</v>
      </c>
      <c r="C3725" s="2">
        <v>42734</v>
      </c>
      <c r="D3725" s="2">
        <v>42739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  <c r="V3725" s="3" t="str">
        <f>IF(M3725=People!$B$2, People!$A$2, IF(M3725=People!$B$3, People!$A$3, IF(M3725=People!$B$4, People!$A$4, IF(M3725=People!$B$5, People!$A$5, 0))))</f>
        <v>Anna Andreadi</v>
      </c>
      <c r="W3725" s="3" t="str">
        <f>IFERROR(VLOOKUP(Orders!$B3725,Returns!$B:$C,2,0),"No")</f>
        <v>No</v>
      </c>
      <c r="X3725" s="3" t="str">
        <f>IFERROR((INDEX(Returns!$C$2:$C$801, MATCH(B3725, Returns!$B$2:$B$801, 0))), "No")</f>
        <v>No</v>
      </c>
    </row>
    <row r="3726" spans="1:24">
      <c r="A3726" s="1">
        <v>3725</v>
      </c>
      <c r="B3726" t="s">
        <v>7952</v>
      </c>
      <c r="C3726" s="2">
        <v>43558</v>
      </c>
      <c r="D3726" s="2">
        <v>43560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  <c r="V3726" s="3" t="str">
        <f>IF(M3726=People!$B$2, People!$A$2, IF(M3726=People!$B$3, People!$A$3, IF(M3726=People!$B$4, People!$A$4, IF(M3726=People!$B$5, People!$A$5, 0))))</f>
        <v>Kelly Williams</v>
      </c>
      <c r="W3726" s="3" t="str">
        <f>IFERROR(VLOOKUP(Orders!$B3726,Returns!$B:$C,2,0),"No")</f>
        <v>No</v>
      </c>
      <c r="X3726" s="3" t="str">
        <f>IFERROR((INDEX(Returns!$C$2:$C$801, MATCH(B3726, Returns!$B$2:$B$801, 0))), "No")</f>
        <v>No</v>
      </c>
    </row>
    <row r="3727" spans="1:24">
      <c r="A3727" s="1">
        <v>3726</v>
      </c>
      <c r="B3727" t="s">
        <v>7953</v>
      </c>
      <c r="C3727" s="2">
        <v>43460</v>
      </c>
      <c r="D3727" s="2">
        <v>43467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  <c r="V3727" s="3" t="str">
        <f>IF(M3727=People!$B$2, People!$A$2, IF(M3727=People!$B$3, People!$A$3, IF(M3727=People!$B$4, People!$A$4, IF(M3727=People!$B$5, People!$A$5, 0))))</f>
        <v>Anna Andreadi</v>
      </c>
      <c r="W3727" s="3" t="str">
        <f>IFERROR(VLOOKUP(Orders!$B3727,Returns!$B:$C,2,0),"No")</f>
        <v>No</v>
      </c>
      <c r="X3727" s="3" t="str">
        <f>IFERROR((INDEX(Returns!$C$2:$C$801, MATCH(B3727, Returns!$B$2:$B$801, 0))), "No")</f>
        <v>No</v>
      </c>
    </row>
    <row r="3728" spans="1:24">
      <c r="A3728" s="1">
        <v>3727</v>
      </c>
      <c r="B3728" t="s">
        <v>7954</v>
      </c>
      <c r="C3728" s="2">
        <v>43256</v>
      </c>
      <c r="D3728" s="2">
        <v>43262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  <c r="V3728" s="3" t="str">
        <f>IF(M3728=People!$B$2, People!$A$2, IF(M3728=People!$B$3, People!$A$3, IF(M3728=People!$B$4, People!$A$4, IF(M3728=People!$B$5, People!$A$5, 0))))</f>
        <v>Chuck Magee</v>
      </c>
      <c r="W3728" s="3" t="str">
        <f>IFERROR(VLOOKUP(Orders!$B3728,Returns!$B:$C,2,0),"No")</f>
        <v>No</v>
      </c>
      <c r="X3728" s="3" t="str">
        <f>IFERROR((INDEX(Returns!$C$2:$C$801, MATCH(B3728, Returns!$B$2:$B$801, 0))), "No")</f>
        <v>No</v>
      </c>
    </row>
    <row r="3729" spans="1:24">
      <c r="A3729" s="1">
        <v>3728</v>
      </c>
      <c r="B3729" t="s">
        <v>7954</v>
      </c>
      <c r="C3729" s="2">
        <v>43256</v>
      </c>
      <c r="D3729" s="2">
        <v>43262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  <c r="V3729" s="3" t="str">
        <f>IF(M3729=People!$B$2, People!$A$2, IF(M3729=People!$B$3, People!$A$3, IF(M3729=People!$B$4, People!$A$4, IF(M3729=People!$B$5, People!$A$5, 0))))</f>
        <v>Chuck Magee</v>
      </c>
      <c r="W3729" s="3" t="str">
        <f>IFERROR(VLOOKUP(Orders!$B3729,Returns!$B:$C,2,0),"No")</f>
        <v>No</v>
      </c>
      <c r="X3729" s="3" t="str">
        <f>IFERROR((INDEX(Returns!$C$2:$C$801, MATCH(B3729, Returns!$B$2:$B$801, 0))), "No")</f>
        <v>No</v>
      </c>
    </row>
    <row r="3730" spans="1:24">
      <c r="A3730" s="1">
        <v>3729</v>
      </c>
      <c r="B3730" t="s">
        <v>7954</v>
      </c>
      <c r="C3730" s="2">
        <v>43256</v>
      </c>
      <c r="D3730" s="2">
        <v>43262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  <c r="V3730" s="3" t="str">
        <f>IF(M3730=People!$B$2, People!$A$2, IF(M3730=People!$B$3, People!$A$3, IF(M3730=People!$B$4, People!$A$4, IF(M3730=People!$B$5, People!$A$5, 0))))</f>
        <v>Chuck Magee</v>
      </c>
      <c r="W3730" s="3" t="str">
        <f>IFERROR(VLOOKUP(Orders!$B3730,Returns!$B:$C,2,0),"No")</f>
        <v>No</v>
      </c>
      <c r="X3730" s="3" t="str">
        <f>IFERROR((INDEX(Returns!$C$2:$C$801, MATCH(B3730, Returns!$B$2:$B$801, 0))), "No")</f>
        <v>No</v>
      </c>
    </row>
    <row r="3731" spans="1:24">
      <c r="A3731" s="1">
        <v>3730</v>
      </c>
      <c r="B3731" t="s">
        <v>7955</v>
      </c>
      <c r="C3731" s="2">
        <v>42996</v>
      </c>
      <c r="D3731" s="2">
        <v>43001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  <c r="V3731" s="3" t="str">
        <f>IF(M3731=People!$B$2, People!$A$2, IF(M3731=People!$B$3, People!$A$3, IF(M3731=People!$B$4, People!$A$4, IF(M3731=People!$B$5, People!$A$5, 0))))</f>
        <v>Chuck Magee</v>
      </c>
      <c r="W3731" s="3" t="str">
        <f>IFERROR(VLOOKUP(Orders!$B3731,Returns!$B:$C,2,0),"No")</f>
        <v>No</v>
      </c>
      <c r="X3731" s="3" t="str">
        <f>IFERROR((INDEX(Returns!$C$2:$C$801, MATCH(B3731, Returns!$B$2:$B$801, 0))), "No")</f>
        <v>No</v>
      </c>
    </row>
    <row r="3732" spans="1:24">
      <c r="A3732" s="1">
        <v>3731</v>
      </c>
      <c r="B3732" t="s">
        <v>7955</v>
      </c>
      <c r="C3732" s="2">
        <v>42996</v>
      </c>
      <c r="D3732" s="2">
        <v>43001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  <c r="V3732" s="3" t="str">
        <f>IF(M3732=People!$B$2, People!$A$2, IF(M3732=People!$B$3, People!$A$3, IF(M3732=People!$B$4, People!$A$4, IF(M3732=People!$B$5, People!$A$5, 0))))</f>
        <v>Chuck Magee</v>
      </c>
      <c r="W3732" s="3" t="str">
        <f>IFERROR(VLOOKUP(Orders!$B3732,Returns!$B:$C,2,0),"No")</f>
        <v>No</v>
      </c>
      <c r="X3732" s="3" t="str">
        <f>IFERROR((INDEX(Returns!$C$2:$C$801, MATCH(B3732, Returns!$B$2:$B$801, 0))), "No")</f>
        <v>No</v>
      </c>
    </row>
    <row r="3733" spans="1:24">
      <c r="A3733" s="1">
        <v>3732</v>
      </c>
      <c r="B3733" t="s">
        <v>7955</v>
      </c>
      <c r="C3733" s="2">
        <v>42996</v>
      </c>
      <c r="D3733" s="2">
        <v>43001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  <c r="V3733" s="3" t="str">
        <f>IF(M3733=People!$B$2, People!$A$2, IF(M3733=People!$B$3, People!$A$3, IF(M3733=People!$B$4, People!$A$4, IF(M3733=People!$B$5, People!$A$5, 0))))</f>
        <v>Chuck Magee</v>
      </c>
      <c r="W3733" s="3" t="str">
        <f>IFERROR(VLOOKUP(Orders!$B3733,Returns!$B:$C,2,0),"No")</f>
        <v>No</v>
      </c>
      <c r="X3733" s="3" t="str">
        <f>IFERROR((INDEX(Returns!$C$2:$C$801, MATCH(B3733, Returns!$B$2:$B$801, 0))), "No")</f>
        <v>No</v>
      </c>
    </row>
    <row r="3734" spans="1:24">
      <c r="A3734" s="1">
        <v>3733</v>
      </c>
      <c r="B3734" t="s">
        <v>7955</v>
      </c>
      <c r="C3734" s="2">
        <v>42996</v>
      </c>
      <c r="D3734" s="2">
        <v>43001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  <c r="V3734" s="3" t="str">
        <f>IF(M3734=People!$B$2, People!$A$2, IF(M3734=People!$B$3, People!$A$3, IF(M3734=People!$B$4, People!$A$4, IF(M3734=People!$B$5, People!$A$5, 0))))</f>
        <v>Chuck Magee</v>
      </c>
      <c r="W3734" s="3" t="str">
        <f>IFERROR(VLOOKUP(Orders!$B3734,Returns!$B:$C,2,0),"No")</f>
        <v>No</v>
      </c>
      <c r="X3734" s="3" t="str">
        <f>IFERROR((INDEX(Returns!$C$2:$C$801, MATCH(B3734, Returns!$B$2:$B$801, 0))), "No")</f>
        <v>No</v>
      </c>
    </row>
    <row r="3735" spans="1:24">
      <c r="A3735" s="1">
        <v>3734</v>
      </c>
      <c r="B3735" t="s">
        <v>7955</v>
      </c>
      <c r="C3735" s="2">
        <v>42996</v>
      </c>
      <c r="D3735" s="2">
        <v>43001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  <c r="V3735" s="3" t="str">
        <f>IF(M3735=People!$B$2, People!$A$2, IF(M3735=People!$B$3, People!$A$3, IF(M3735=People!$B$4, People!$A$4, IF(M3735=People!$B$5, People!$A$5, 0))))</f>
        <v>Chuck Magee</v>
      </c>
      <c r="W3735" s="3" t="str">
        <f>IFERROR(VLOOKUP(Orders!$B3735,Returns!$B:$C,2,0),"No")</f>
        <v>No</v>
      </c>
      <c r="X3735" s="3" t="str">
        <f>IFERROR((INDEX(Returns!$C$2:$C$801, MATCH(B3735, Returns!$B$2:$B$801, 0))), "No")</f>
        <v>No</v>
      </c>
    </row>
    <row r="3736" spans="1:24">
      <c r="A3736" s="1">
        <v>3735</v>
      </c>
      <c r="B3736" t="s">
        <v>6182</v>
      </c>
      <c r="C3736" s="2">
        <v>43530</v>
      </c>
      <c r="D3736" s="2">
        <v>43535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  <c r="V3736" s="3" t="str">
        <f>IF(M3736=People!$B$2, People!$A$2, IF(M3736=People!$B$3, People!$A$3, IF(M3736=People!$B$4, People!$A$4, IF(M3736=People!$B$5, People!$A$5, 0))))</f>
        <v>Chuck Magee</v>
      </c>
      <c r="W3736" s="3" t="str">
        <f>IFERROR(VLOOKUP(Orders!$B3736,Returns!$B:$C,2,0),"No")</f>
        <v>Yes</v>
      </c>
      <c r="X3736" s="3" t="str">
        <f>IFERROR((INDEX(Returns!$C$2:$C$801, MATCH(B3736, Returns!$B$2:$B$801, 0))), "No")</f>
        <v>Yes</v>
      </c>
    </row>
    <row r="3737" spans="1:24">
      <c r="A3737" s="1">
        <v>3736</v>
      </c>
      <c r="B3737" t="s">
        <v>6182</v>
      </c>
      <c r="C3737" s="2">
        <v>43530</v>
      </c>
      <c r="D3737" s="2">
        <v>43535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  <c r="V3737" s="3" t="str">
        <f>IF(M3737=People!$B$2, People!$A$2, IF(M3737=People!$B$3, People!$A$3, IF(M3737=People!$B$4, People!$A$4, IF(M3737=People!$B$5, People!$A$5, 0))))</f>
        <v>Chuck Magee</v>
      </c>
      <c r="W3737" s="3" t="str">
        <f>IFERROR(VLOOKUP(Orders!$B3737,Returns!$B:$C,2,0),"No")</f>
        <v>Yes</v>
      </c>
      <c r="X3737" s="3" t="str">
        <f>IFERROR((INDEX(Returns!$C$2:$C$801, MATCH(B3737, Returns!$B$2:$B$801, 0))), "No")</f>
        <v>Yes</v>
      </c>
    </row>
    <row r="3738" spans="1:24">
      <c r="A3738" s="1">
        <v>3737</v>
      </c>
      <c r="B3738" t="s">
        <v>7956</v>
      </c>
      <c r="C3738" s="2">
        <v>43176</v>
      </c>
      <c r="D3738" s="2">
        <v>43176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  <c r="V3738" s="3" t="str">
        <f>IF(M3738=People!$B$2, People!$A$2, IF(M3738=People!$B$3, People!$A$3, IF(M3738=People!$B$4, People!$A$4, IF(M3738=People!$B$5, People!$A$5, 0))))</f>
        <v>Chuck Magee</v>
      </c>
      <c r="W3738" s="3" t="str">
        <f>IFERROR(VLOOKUP(Orders!$B3738,Returns!$B:$C,2,0),"No")</f>
        <v>No</v>
      </c>
      <c r="X3738" s="3" t="str">
        <f>IFERROR((INDEX(Returns!$C$2:$C$801, MATCH(B3738, Returns!$B$2:$B$801, 0))), "No")</f>
        <v>No</v>
      </c>
    </row>
    <row r="3739" spans="1:24">
      <c r="A3739" s="1">
        <v>3738</v>
      </c>
      <c r="B3739" t="s">
        <v>7956</v>
      </c>
      <c r="C3739" s="2">
        <v>43176</v>
      </c>
      <c r="D3739" s="2">
        <v>43176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  <c r="V3739" s="3" t="str">
        <f>IF(M3739=People!$B$2, People!$A$2, IF(M3739=People!$B$3, People!$A$3, IF(M3739=People!$B$4, People!$A$4, IF(M3739=People!$B$5, People!$A$5, 0))))</f>
        <v>Chuck Magee</v>
      </c>
      <c r="W3739" s="3" t="str">
        <f>IFERROR(VLOOKUP(Orders!$B3739,Returns!$B:$C,2,0),"No")</f>
        <v>No</v>
      </c>
      <c r="X3739" s="3" t="str">
        <f>IFERROR((INDEX(Returns!$C$2:$C$801, MATCH(B3739, Returns!$B$2:$B$801, 0))), "No")</f>
        <v>No</v>
      </c>
    </row>
    <row r="3740" spans="1:24">
      <c r="A3740" s="1">
        <v>3739</v>
      </c>
      <c r="B3740" t="s">
        <v>7957</v>
      </c>
      <c r="C3740" s="2">
        <v>43443</v>
      </c>
      <c r="D3740" s="2">
        <v>43447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  <c r="V3740" s="3" t="str">
        <f>IF(M3740=People!$B$2, People!$A$2, IF(M3740=People!$B$3, People!$A$3, IF(M3740=People!$B$4, People!$A$4, IF(M3740=People!$B$5, People!$A$5, 0))))</f>
        <v>Kelly Williams</v>
      </c>
      <c r="W3740" s="3" t="str">
        <f>IFERROR(VLOOKUP(Orders!$B3740,Returns!$B:$C,2,0),"No")</f>
        <v>No</v>
      </c>
      <c r="X3740" s="3" t="str">
        <f>IFERROR((INDEX(Returns!$C$2:$C$801, MATCH(B3740, Returns!$B$2:$B$801, 0))), "No")</f>
        <v>No</v>
      </c>
    </row>
    <row r="3741" spans="1:24">
      <c r="A3741" s="1">
        <v>3740</v>
      </c>
      <c r="B3741" t="s">
        <v>7957</v>
      </c>
      <c r="C3741" s="2">
        <v>43443</v>
      </c>
      <c r="D3741" s="2">
        <v>43447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  <c r="V3741" s="3" t="str">
        <f>IF(M3741=People!$B$2, People!$A$2, IF(M3741=People!$B$3, People!$A$3, IF(M3741=People!$B$4, People!$A$4, IF(M3741=People!$B$5, People!$A$5, 0))))</f>
        <v>Kelly Williams</v>
      </c>
      <c r="W3741" s="3" t="str">
        <f>IFERROR(VLOOKUP(Orders!$B3741,Returns!$B:$C,2,0),"No")</f>
        <v>No</v>
      </c>
      <c r="X3741" s="3" t="str">
        <f>IFERROR((INDEX(Returns!$C$2:$C$801, MATCH(B3741, Returns!$B$2:$B$801, 0))), "No")</f>
        <v>No</v>
      </c>
    </row>
    <row r="3742" spans="1:24">
      <c r="A3742" s="1">
        <v>3741</v>
      </c>
      <c r="B3742" t="s">
        <v>7957</v>
      </c>
      <c r="C3742" s="2">
        <v>43443</v>
      </c>
      <c r="D3742" s="2">
        <v>43447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  <c r="V3742" s="3" t="str">
        <f>IF(M3742=People!$B$2, People!$A$2, IF(M3742=People!$B$3, People!$A$3, IF(M3742=People!$B$4, People!$A$4, IF(M3742=People!$B$5, People!$A$5, 0))))</f>
        <v>Kelly Williams</v>
      </c>
      <c r="W3742" s="3" t="str">
        <f>IFERROR(VLOOKUP(Orders!$B3742,Returns!$B:$C,2,0),"No")</f>
        <v>No</v>
      </c>
      <c r="X3742" s="3" t="str">
        <f>IFERROR((INDEX(Returns!$C$2:$C$801, MATCH(B3742, Returns!$B$2:$B$801, 0))), "No")</f>
        <v>No</v>
      </c>
    </row>
    <row r="3743" spans="1:24">
      <c r="A3743" s="1">
        <v>3742</v>
      </c>
      <c r="B3743" t="s">
        <v>7958</v>
      </c>
      <c r="C3743" s="2">
        <v>43115</v>
      </c>
      <c r="D3743" s="2">
        <v>43121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  <c r="V3743" s="3" t="str">
        <f>IF(M3743=People!$B$2, People!$A$2, IF(M3743=People!$B$3, People!$A$3, IF(M3743=People!$B$4, People!$A$4, IF(M3743=People!$B$5, People!$A$5, 0))))</f>
        <v>Chuck Magee</v>
      </c>
      <c r="W3743" s="3" t="str">
        <f>IFERROR(VLOOKUP(Orders!$B3743,Returns!$B:$C,2,0),"No")</f>
        <v>No</v>
      </c>
      <c r="X3743" s="3" t="str">
        <f>IFERROR((INDEX(Returns!$C$2:$C$801, MATCH(B3743, Returns!$B$2:$B$801, 0))), "No")</f>
        <v>No</v>
      </c>
    </row>
    <row r="3744" spans="1:24">
      <c r="A3744" s="1">
        <v>3743</v>
      </c>
      <c r="B3744" t="s">
        <v>7958</v>
      </c>
      <c r="C3744" s="2">
        <v>43115</v>
      </c>
      <c r="D3744" s="2">
        <v>43121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  <c r="V3744" s="3" t="str">
        <f>IF(M3744=People!$B$2, People!$A$2, IF(M3744=People!$B$3, People!$A$3, IF(M3744=People!$B$4, People!$A$4, IF(M3744=People!$B$5, People!$A$5, 0))))</f>
        <v>Chuck Magee</v>
      </c>
      <c r="W3744" s="3" t="str">
        <f>IFERROR(VLOOKUP(Orders!$B3744,Returns!$B:$C,2,0),"No")</f>
        <v>No</v>
      </c>
      <c r="X3744" s="3" t="str">
        <f>IFERROR((INDEX(Returns!$C$2:$C$801, MATCH(B3744, Returns!$B$2:$B$801, 0))), "No")</f>
        <v>No</v>
      </c>
    </row>
    <row r="3745" spans="1:24">
      <c r="A3745" s="1">
        <v>3744</v>
      </c>
      <c r="B3745" t="s">
        <v>7958</v>
      </c>
      <c r="C3745" s="2">
        <v>43115</v>
      </c>
      <c r="D3745" s="2">
        <v>43121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3" t="str">
        <f>IF(M3745=People!$B$2, People!$A$2, IF(M3745=People!$B$3, People!$A$3, IF(M3745=People!$B$4, People!$A$4, IF(M3745=People!$B$5, People!$A$5, 0))))</f>
        <v>Chuck Magee</v>
      </c>
      <c r="W3745" s="3" t="str">
        <f>IFERROR(VLOOKUP(Orders!$B3745,Returns!$B:$C,2,0),"No")</f>
        <v>No</v>
      </c>
      <c r="X3745" s="3" t="str">
        <f>IFERROR((INDEX(Returns!$C$2:$C$801, MATCH(B3745, Returns!$B$2:$B$801, 0))), "No")</f>
        <v>No</v>
      </c>
    </row>
    <row r="3746" spans="1:24">
      <c r="A3746" s="1">
        <v>3745</v>
      </c>
      <c r="B3746" t="s">
        <v>7959</v>
      </c>
      <c r="C3746" s="2">
        <v>42667</v>
      </c>
      <c r="D3746" s="2">
        <v>42667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  <c r="V3746" s="3" t="str">
        <f>IF(M3746=People!$B$2, People!$A$2, IF(M3746=People!$B$3, People!$A$3, IF(M3746=People!$B$4, People!$A$4, IF(M3746=People!$B$5, People!$A$5, 0))))</f>
        <v>Cassandra Brandow</v>
      </c>
      <c r="W3746" s="3" t="str">
        <f>IFERROR(VLOOKUP(Orders!$B3746,Returns!$B:$C,2,0),"No")</f>
        <v>No</v>
      </c>
      <c r="X3746" s="3" t="str">
        <f>IFERROR((INDEX(Returns!$C$2:$C$801, MATCH(B3746, Returns!$B$2:$B$801, 0))), "No")</f>
        <v>No</v>
      </c>
    </row>
    <row r="3747" spans="1:24">
      <c r="A3747" s="1">
        <v>3746</v>
      </c>
      <c r="B3747" t="s">
        <v>7960</v>
      </c>
      <c r="C3747" s="2">
        <v>43366</v>
      </c>
      <c r="D3747" s="2">
        <v>43371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  <c r="V3747" s="3" t="str">
        <f>IF(M3747=People!$B$2, People!$A$2, IF(M3747=People!$B$3, People!$A$3, IF(M3747=People!$B$4, People!$A$4, IF(M3747=People!$B$5, People!$A$5, 0))))</f>
        <v>Cassandra Brandow</v>
      </c>
      <c r="W3747" s="3" t="str">
        <f>IFERROR(VLOOKUP(Orders!$B3747,Returns!$B:$C,2,0),"No")</f>
        <v>No</v>
      </c>
      <c r="X3747" s="3" t="str">
        <f>IFERROR((INDEX(Returns!$C$2:$C$801, MATCH(B3747, Returns!$B$2:$B$801, 0))), "No")</f>
        <v>No</v>
      </c>
    </row>
    <row r="3748" spans="1:24">
      <c r="A3748" s="1">
        <v>3747</v>
      </c>
      <c r="B3748" t="s">
        <v>7960</v>
      </c>
      <c r="C3748" s="2">
        <v>43366</v>
      </c>
      <c r="D3748" s="2">
        <v>43371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  <c r="V3748" s="3" t="str">
        <f>IF(M3748=People!$B$2, People!$A$2, IF(M3748=People!$B$3, People!$A$3, IF(M3748=People!$B$4, People!$A$4, IF(M3748=People!$B$5, People!$A$5, 0))))</f>
        <v>Cassandra Brandow</v>
      </c>
      <c r="W3748" s="3" t="str">
        <f>IFERROR(VLOOKUP(Orders!$B3748,Returns!$B:$C,2,0),"No")</f>
        <v>No</v>
      </c>
      <c r="X3748" s="3" t="str">
        <f>IFERROR((INDEX(Returns!$C$2:$C$801, MATCH(B3748, Returns!$B$2:$B$801, 0))), "No")</f>
        <v>No</v>
      </c>
    </row>
    <row r="3749" spans="1:24">
      <c r="A3749" s="1">
        <v>3748</v>
      </c>
      <c r="B3749" t="s">
        <v>6173</v>
      </c>
      <c r="C3749" s="2">
        <v>43704</v>
      </c>
      <c r="D3749" s="2">
        <v>43706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  <c r="V3749" s="3" t="str">
        <f>IF(M3749=People!$B$2, People!$A$2, IF(M3749=People!$B$3, People!$A$3, IF(M3749=People!$B$4, People!$A$4, IF(M3749=People!$B$5, People!$A$5, 0))))</f>
        <v>Anna Andreadi</v>
      </c>
      <c r="W3749" s="3" t="str">
        <f>IFERROR(VLOOKUP(Orders!$B3749,Returns!$B:$C,2,0),"No")</f>
        <v>Yes</v>
      </c>
      <c r="X3749" s="3" t="str">
        <f>IFERROR((INDEX(Returns!$C$2:$C$801, MATCH(B3749, Returns!$B$2:$B$801, 0))), "No")</f>
        <v>Yes</v>
      </c>
    </row>
    <row r="3750" spans="1:24">
      <c r="A3750" s="1">
        <v>3749</v>
      </c>
      <c r="B3750" t="s">
        <v>6173</v>
      </c>
      <c r="C3750" s="2">
        <v>43704</v>
      </c>
      <c r="D3750" s="2">
        <v>43706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  <c r="V3750" s="3" t="str">
        <f>IF(M3750=People!$B$2, People!$A$2, IF(M3750=People!$B$3, People!$A$3, IF(M3750=People!$B$4, People!$A$4, IF(M3750=People!$B$5, People!$A$5, 0))))</f>
        <v>Anna Andreadi</v>
      </c>
      <c r="W3750" s="3" t="str">
        <f>IFERROR(VLOOKUP(Orders!$B3750,Returns!$B:$C,2,0),"No")</f>
        <v>Yes</v>
      </c>
      <c r="X3750" s="3" t="str">
        <f>IFERROR((INDEX(Returns!$C$2:$C$801, MATCH(B3750, Returns!$B$2:$B$801, 0))), "No")</f>
        <v>Yes</v>
      </c>
    </row>
    <row r="3751" spans="1:24">
      <c r="A3751" s="1">
        <v>3750</v>
      </c>
      <c r="B3751" t="s">
        <v>6173</v>
      </c>
      <c r="C3751" s="2">
        <v>43704</v>
      </c>
      <c r="D3751" s="2">
        <v>43706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3" t="str">
        <f>IF(M3751=People!$B$2, People!$A$2, IF(M3751=People!$B$3, People!$A$3, IF(M3751=People!$B$4, People!$A$4, IF(M3751=People!$B$5, People!$A$5, 0))))</f>
        <v>Anna Andreadi</v>
      </c>
      <c r="W3751" s="3" t="str">
        <f>IFERROR(VLOOKUP(Orders!$B3751,Returns!$B:$C,2,0),"No")</f>
        <v>Yes</v>
      </c>
      <c r="X3751" s="3" t="str">
        <f>IFERROR((INDEX(Returns!$C$2:$C$801, MATCH(B3751, Returns!$B$2:$B$801, 0))), "No")</f>
        <v>Yes</v>
      </c>
    </row>
    <row r="3752" spans="1:24">
      <c r="A3752" s="1">
        <v>3751</v>
      </c>
      <c r="B3752" t="s">
        <v>6173</v>
      </c>
      <c r="C3752" s="2">
        <v>43704</v>
      </c>
      <c r="D3752" s="2">
        <v>43706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  <c r="V3752" s="3" t="str">
        <f>IF(M3752=People!$B$2, People!$A$2, IF(M3752=People!$B$3, People!$A$3, IF(M3752=People!$B$4, People!$A$4, IF(M3752=People!$B$5, People!$A$5, 0))))</f>
        <v>Anna Andreadi</v>
      </c>
      <c r="W3752" s="3" t="str">
        <f>IFERROR(VLOOKUP(Orders!$B3752,Returns!$B:$C,2,0),"No")</f>
        <v>Yes</v>
      </c>
      <c r="X3752" s="3" t="str">
        <f>IFERROR((INDEX(Returns!$C$2:$C$801, MATCH(B3752, Returns!$B$2:$B$801, 0))), "No")</f>
        <v>Yes</v>
      </c>
    </row>
    <row r="3753" spans="1:24">
      <c r="A3753" s="1">
        <v>3752</v>
      </c>
      <c r="B3753" t="s">
        <v>6173</v>
      </c>
      <c r="C3753" s="2">
        <v>43704</v>
      </c>
      <c r="D3753" s="2">
        <v>43706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  <c r="V3753" s="3" t="str">
        <f>IF(M3753=People!$B$2, People!$A$2, IF(M3753=People!$B$3, People!$A$3, IF(M3753=People!$B$4, People!$A$4, IF(M3753=People!$B$5, People!$A$5, 0))))</f>
        <v>Anna Andreadi</v>
      </c>
      <c r="W3753" s="3" t="str">
        <f>IFERROR(VLOOKUP(Orders!$B3753,Returns!$B:$C,2,0),"No")</f>
        <v>Yes</v>
      </c>
      <c r="X3753" s="3" t="str">
        <f>IFERROR((INDEX(Returns!$C$2:$C$801, MATCH(B3753, Returns!$B$2:$B$801, 0))), "No")</f>
        <v>Yes</v>
      </c>
    </row>
    <row r="3754" spans="1:24">
      <c r="A3754" s="1">
        <v>3753</v>
      </c>
      <c r="B3754" t="s">
        <v>6173</v>
      </c>
      <c r="C3754" s="2">
        <v>43704</v>
      </c>
      <c r="D3754" s="2">
        <v>43706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  <c r="V3754" s="3" t="str">
        <f>IF(M3754=People!$B$2, People!$A$2, IF(M3754=People!$B$3, People!$A$3, IF(M3754=People!$B$4, People!$A$4, IF(M3754=People!$B$5, People!$A$5, 0))))</f>
        <v>Anna Andreadi</v>
      </c>
      <c r="W3754" s="3" t="str">
        <f>IFERROR(VLOOKUP(Orders!$B3754,Returns!$B:$C,2,0),"No")</f>
        <v>Yes</v>
      </c>
      <c r="X3754" s="3" t="str">
        <f>IFERROR((INDEX(Returns!$C$2:$C$801, MATCH(B3754, Returns!$B$2:$B$801, 0))), "No")</f>
        <v>Yes</v>
      </c>
    </row>
    <row r="3755" spans="1:24">
      <c r="A3755" s="1">
        <v>3754</v>
      </c>
      <c r="B3755" t="s">
        <v>6173</v>
      </c>
      <c r="C3755" s="2">
        <v>43704</v>
      </c>
      <c r="D3755" s="2">
        <v>43706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  <c r="V3755" s="3" t="str">
        <f>IF(M3755=People!$B$2, People!$A$2, IF(M3755=People!$B$3, People!$A$3, IF(M3755=People!$B$4, People!$A$4, IF(M3755=People!$B$5, People!$A$5, 0))))</f>
        <v>Anna Andreadi</v>
      </c>
      <c r="W3755" s="3" t="str">
        <f>IFERROR(VLOOKUP(Orders!$B3755,Returns!$B:$C,2,0),"No")</f>
        <v>Yes</v>
      </c>
      <c r="X3755" s="3" t="str">
        <f>IFERROR((INDEX(Returns!$C$2:$C$801, MATCH(B3755, Returns!$B$2:$B$801, 0))), "No")</f>
        <v>Yes</v>
      </c>
    </row>
    <row r="3756" spans="1:24">
      <c r="A3756" s="1">
        <v>3755</v>
      </c>
      <c r="B3756" t="s">
        <v>6173</v>
      </c>
      <c r="C3756" s="2">
        <v>43704</v>
      </c>
      <c r="D3756" s="2">
        <v>43706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  <c r="V3756" s="3" t="str">
        <f>IF(M3756=People!$B$2, People!$A$2, IF(M3756=People!$B$3, People!$A$3, IF(M3756=People!$B$4, People!$A$4, IF(M3756=People!$B$5, People!$A$5, 0))))</f>
        <v>Anna Andreadi</v>
      </c>
      <c r="W3756" s="3" t="str">
        <f>IFERROR(VLOOKUP(Orders!$B3756,Returns!$B:$C,2,0),"No")</f>
        <v>Yes</v>
      </c>
      <c r="X3756" s="3" t="str">
        <f>IFERROR((INDEX(Returns!$C$2:$C$801, MATCH(B3756, Returns!$B$2:$B$801, 0))), "No")</f>
        <v>Yes</v>
      </c>
    </row>
    <row r="3757" spans="1:24">
      <c r="A3757" s="1">
        <v>3756</v>
      </c>
      <c r="B3757" t="s">
        <v>7961</v>
      </c>
      <c r="C3757" s="2">
        <v>43162</v>
      </c>
      <c r="D3757" s="2">
        <v>43165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  <c r="V3757" s="3" t="str">
        <f>IF(M3757=People!$B$2, People!$A$2, IF(M3757=People!$B$3, People!$A$3, IF(M3757=People!$B$4, People!$A$4, IF(M3757=People!$B$5, People!$A$5, 0))))</f>
        <v>Kelly Williams</v>
      </c>
      <c r="W3757" s="3" t="str">
        <f>IFERROR(VLOOKUP(Orders!$B3757,Returns!$B:$C,2,0),"No")</f>
        <v>No</v>
      </c>
      <c r="X3757" s="3" t="str">
        <f>IFERROR((INDEX(Returns!$C$2:$C$801, MATCH(B3757, Returns!$B$2:$B$801, 0))), "No")</f>
        <v>No</v>
      </c>
    </row>
    <row r="3758" spans="1:24">
      <c r="A3758" s="1">
        <v>3757</v>
      </c>
      <c r="B3758" t="s">
        <v>7961</v>
      </c>
      <c r="C3758" s="2">
        <v>43162</v>
      </c>
      <c r="D3758" s="2">
        <v>43165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  <c r="V3758" s="3" t="str">
        <f>IF(M3758=People!$B$2, People!$A$2, IF(M3758=People!$B$3, People!$A$3, IF(M3758=People!$B$4, People!$A$4, IF(M3758=People!$B$5, People!$A$5, 0))))</f>
        <v>Kelly Williams</v>
      </c>
      <c r="W3758" s="3" t="str">
        <f>IFERROR(VLOOKUP(Orders!$B3758,Returns!$B:$C,2,0),"No")</f>
        <v>No</v>
      </c>
      <c r="X3758" s="3" t="str">
        <f>IFERROR((INDEX(Returns!$C$2:$C$801, MATCH(B3758, Returns!$B$2:$B$801, 0))), "No")</f>
        <v>No</v>
      </c>
    </row>
    <row r="3759" spans="1:24">
      <c r="A3759" s="1">
        <v>3758</v>
      </c>
      <c r="B3759" t="s">
        <v>7962</v>
      </c>
      <c r="C3759" s="2">
        <v>43159</v>
      </c>
      <c r="D3759" s="2">
        <v>43163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  <c r="V3759" s="3" t="str">
        <f>IF(M3759=People!$B$2, People!$A$2, IF(M3759=People!$B$3, People!$A$3, IF(M3759=People!$B$4, People!$A$4, IF(M3759=People!$B$5, People!$A$5, 0))))</f>
        <v>Chuck Magee</v>
      </c>
      <c r="W3759" s="3" t="str">
        <f>IFERROR(VLOOKUP(Orders!$B3759,Returns!$B:$C,2,0),"No")</f>
        <v>No</v>
      </c>
      <c r="X3759" s="3" t="str">
        <f>IFERROR((INDEX(Returns!$C$2:$C$801, MATCH(B3759, Returns!$B$2:$B$801, 0))), "No")</f>
        <v>No</v>
      </c>
    </row>
    <row r="3760" spans="1:24">
      <c r="A3760" s="1">
        <v>3759</v>
      </c>
      <c r="B3760" t="s">
        <v>7963</v>
      </c>
      <c r="C3760" s="2">
        <v>42996</v>
      </c>
      <c r="D3760" s="2">
        <v>43001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  <c r="V3760" s="3" t="str">
        <f>IF(M3760=People!$B$2, People!$A$2, IF(M3760=People!$B$3, People!$A$3, IF(M3760=People!$B$4, People!$A$4, IF(M3760=People!$B$5, People!$A$5, 0))))</f>
        <v>Anna Andreadi</v>
      </c>
      <c r="W3760" s="3" t="str">
        <f>IFERROR(VLOOKUP(Orders!$B3760,Returns!$B:$C,2,0),"No")</f>
        <v>No</v>
      </c>
      <c r="X3760" s="3" t="str">
        <f>IFERROR((INDEX(Returns!$C$2:$C$801, MATCH(B3760, Returns!$B$2:$B$801, 0))), "No")</f>
        <v>No</v>
      </c>
    </row>
    <row r="3761" spans="1:24">
      <c r="A3761" s="1">
        <v>3760</v>
      </c>
      <c r="B3761" t="s">
        <v>7963</v>
      </c>
      <c r="C3761" s="2">
        <v>42996</v>
      </c>
      <c r="D3761" s="2">
        <v>43001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  <c r="V3761" s="3" t="str">
        <f>IF(M3761=People!$B$2, People!$A$2, IF(M3761=People!$B$3, People!$A$3, IF(M3761=People!$B$4, People!$A$4, IF(M3761=People!$B$5, People!$A$5, 0))))</f>
        <v>Anna Andreadi</v>
      </c>
      <c r="W3761" s="3" t="str">
        <f>IFERROR(VLOOKUP(Orders!$B3761,Returns!$B:$C,2,0),"No")</f>
        <v>No</v>
      </c>
      <c r="X3761" s="3" t="str">
        <f>IFERROR((INDEX(Returns!$C$2:$C$801, MATCH(B3761, Returns!$B$2:$B$801, 0))), "No")</f>
        <v>No</v>
      </c>
    </row>
    <row r="3762" spans="1:24">
      <c r="A3762" s="1">
        <v>3761</v>
      </c>
      <c r="B3762" t="s">
        <v>7963</v>
      </c>
      <c r="C3762" s="2">
        <v>42996</v>
      </c>
      <c r="D3762" s="2">
        <v>43001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  <c r="V3762" s="3" t="str">
        <f>IF(M3762=People!$B$2, People!$A$2, IF(M3762=People!$B$3, People!$A$3, IF(M3762=People!$B$4, People!$A$4, IF(M3762=People!$B$5, People!$A$5, 0))))</f>
        <v>Anna Andreadi</v>
      </c>
      <c r="W3762" s="3" t="str">
        <f>IFERROR(VLOOKUP(Orders!$B3762,Returns!$B:$C,2,0),"No")</f>
        <v>No</v>
      </c>
      <c r="X3762" s="3" t="str">
        <f>IFERROR((INDEX(Returns!$C$2:$C$801, MATCH(B3762, Returns!$B$2:$B$801, 0))), "No")</f>
        <v>No</v>
      </c>
    </row>
    <row r="3763" spans="1:24">
      <c r="A3763" s="1">
        <v>3762</v>
      </c>
      <c r="B3763" t="s">
        <v>7964</v>
      </c>
      <c r="C3763" s="2">
        <v>43597</v>
      </c>
      <c r="D3763" s="2">
        <v>43602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  <c r="V3763" s="3" t="str">
        <f>IF(M3763=People!$B$2, People!$A$2, IF(M3763=People!$B$3, People!$A$3, IF(M3763=People!$B$4, People!$A$4, IF(M3763=People!$B$5, People!$A$5, 0))))</f>
        <v>Chuck Magee</v>
      </c>
      <c r="W3763" s="3" t="str">
        <f>IFERROR(VLOOKUP(Orders!$B3763,Returns!$B:$C,2,0),"No")</f>
        <v>No</v>
      </c>
      <c r="X3763" s="3" t="str">
        <f>IFERROR((INDEX(Returns!$C$2:$C$801, MATCH(B3763, Returns!$B$2:$B$801, 0))), "No")</f>
        <v>No</v>
      </c>
    </row>
    <row r="3764" spans="1:24">
      <c r="A3764" s="1">
        <v>3763</v>
      </c>
      <c r="B3764" t="s">
        <v>7965</v>
      </c>
      <c r="C3764" s="2">
        <v>43325</v>
      </c>
      <c r="D3764" s="2">
        <v>43330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  <c r="V3764" s="3" t="str">
        <f>IF(M3764=People!$B$2, People!$A$2, IF(M3764=People!$B$3, People!$A$3, IF(M3764=People!$B$4, People!$A$4, IF(M3764=People!$B$5, People!$A$5, 0))))</f>
        <v>Kelly Williams</v>
      </c>
      <c r="W3764" s="3" t="str">
        <f>IFERROR(VLOOKUP(Orders!$B3764,Returns!$B:$C,2,0),"No")</f>
        <v>No</v>
      </c>
      <c r="X3764" s="3" t="str">
        <f>IFERROR((INDEX(Returns!$C$2:$C$801, MATCH(B3764, Returns!$B$2:$B$801, 0))), "No")</f>
        <v>No</v>
      </c>
    </row>
    <row r="3765" spans="1:24">
      <c r="A3765" s="1">
        <v>3764</v>
      </c>
      <c r="B3765" t="s">
        <v>7965</v>
      </c>
      <c r="C3765" s="2">
        <v>43325</v>
      </c>
      <c r="D3765" s="2">
        <v>43330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  <c r="V3765" s="3" t="str">
        <f>IF(M3765=People!$B$2, People!$A$2, IF(M3765=People!$B$3, People!$A$3, IF(M3765=People!$B$4, People!$A$4, IF(M3765=People!$B$5, People!$A$5, 0))))</f>
        <v>Kelly Williams</v>
      </c>
      <c r="W3765" s="3" t="str">
        <f>IFERROR(VLOOKUP(Orders!$B3765,Returns!$B:$C,2,0),"No")</f>
        <v>No</v>
      </c>
      <c r="X3765" s="3" t="str">
        <f>IFERROR((INDEX(Returns!$C$2:$C$801, MATCH(B3765, Returns!$B$2:$B$801, 0))), "No")</f>
        <v>No</v>
      </c>
    </row>
    <row r="3766" spans="1:24">
      <c r="A3766" s="1">
        <v>3765</v>
      </c>
      <c r="B3766" t="s">
        <v>7966</v>
      </c>
      <c r="C3766" s="2">
        <v>43521</v>
      </c>
      <c r="D3766" s="2">
        <v>43526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  <c r="V3766" s="3" t="str">
        <f>IF(M3766=People!$B$2, People!$A$2, IF(M3766=People!$B$3, People!$A$3, IF(M3766=People!$B$4, People!$A$4, IF(M3766=People!$B$5, People!$A$5, 0))))</f>
        <v>Kelly Williams</v>
      </c>
      <c r="W3766" s="3" t="str">
        <f>IFERROR(VLOOKUP(Orders!$B3766,Returns!$B:$C,2,0),"No")</f>
        <v>No</v>
      </c>
      <c r="X3766" s="3" t="str">
        <f>IFERROR((INDEX(Returns!$C$2:$C$801, MATCH(B3766, Returns!$B$2:$B$801, 0))), "No")</f>
        <v>No</v>
      </c>
    </row>
    <row r="3767" spans="1:24">
      <c r="A3767" s="1">
        <v>3766</v>
      </c>
      <c r="B3767" t="s">
        <v>7967</v>
      </c>
      <c r="C3767" s="2">
        <v>43180</v>
      </c>
      <c r="D3767" s="2">
        <v>43184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  <c r="V3767" s="3" t="str">
        <f>IF(M3767=People!$B$2, People!$A$2, IF(M3767=People!$B$3, People!$A$3, IF(M3767=People!$B$4, People!$A$4, IF(M3767=People!$B$5, People!$A$5, 0))))</f>
        <v>Kelly Williams</v>
      </c>
      <c r="W3767" s="3" t="str">
        <f>IFERROR(VLOOKUP(Orders!$B3767,Returns!$B:$C,2,0),"No")</f>
        <v>No</v>
      </c>
      <c r="X3767" s="3" t="str">
        <f>IFERROR((INDEX(Returns!$C$2:$C$801, MATCH(B3767, Returns!$B$2:$B$801, 0))), "No")</f>
        <v>No</v>
      </c>
    </row>
    <row r="3768" spans="1:24">
      <c r="A3768" s="1">
        <v>3767</v>
      </c>
      <c r="B3768" t="s">
        <v>7967</v>
      </c>
      <c r="C3768" s="2">
        <v>43180</v>
      </c>
      <c r="D3768" s="2">
        <v>43184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  <c r="V3768" s="3" t="str">
        <f>IF(M3768=People!$B$2, People!$A$2, IF(M3768=People!$B$3, People!$A$3, IF(M3768=People!$B$4, People!$A$4, IF(M3768=People!$B$5, People!$A$5, 0))))</f>
        <v>Kelly Williams</v>
      </c>
      <c r="W3768" s="3" t="str">
        <f>IFERROR(VLOOKUP(Orders!$B3768,Returns!$B:$C,2,0),"No")</f>
        <v>No</v>
      </c>
      <c r="X3768" s="3" t="str">
        <f>IFERROR((INDEX(Returns!$C$2:$C$801, MATCH(B3768, Returns!$B$2:$B$801, 0))), "No")</f>
        <v>No</v>
      </c>
    </row>
    <row r="3769" spans="1:24">
      <c r="A3769" s="1">
        <v>3768</v>
      </c>
      <c r="B3769" t="s">
        <v>7968</v>
      </c>
      <c r="C3769" s="2">
        <v>43077</v>
      </c>
      <c r="D3769" s="2">
        <v>43079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  <c r="V3769" s="3" t="str">
        <f>IF(M3769=People!$B$2, People!$A$2, IF(M3769=People!$B$3, People!$A$3, IF(M3769=People!$B$4, People!$A$4, IF(M3769=People!$B$5, People!$A$5, 0))))</f>
        <v>Kelly Williams</v>
      </c>
      <c r="W3769" s="3" t="str">
        <f>IFERROR(VLOOKUP(Orders!$B3769,Returns!$B:$C,2,0),"No")</f>
        <v>No</v>
      </c>
      <c r="X3769" s="3" t="str">
        <f>IFERROR((INDEX(Returns!$C$2:$C$801, MATCH(B3769, Returns!$B$2:$B$801, 0))), "No")</f>
        <v>No</v>
      </c>
    </row>
    <row r="3770" spans="1:24">
      <c r="A3770" s="1">
        <v>3769</v>
      </c>
      <c r="B3770" t="s">
        <v>7969</v>
      </c>
      <c r="C3770" s="2">
        <v>42720</v>
      </c>
      <c r="D3770" s="2">
        <v>42724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  <c r="V3770" s="3" t="str">
        <f>IF(M3770=People!$B$2, People!$A$2, IF(M3770=People!$B$3, People!$A$3, IF(M3770=People!$B$4, People!$A$4, IF(M3770=People!$B$5, People!$A$5, 0))))</f>
        <v>Cassandra Brandow</v>
      </c>
      <c r="W3770" s="3" t="str">
        <f>IFERROR(VLOOKUP(Orders!$B3770,Returns!$B:$C,2,0),"No")</f>
        <v>No</v>
      </c>
      <c r="X3770" s="3" t="str">
        <f>IFERROR((INDEX(Returns!$C$2:$C$801, MATCH(B3770, Returns!$B$2:$B$801, 0))), "No")</f>
        <v>No</v>
      </c>
    </row>
    <row r="3771" spans="1:24">
      <c r="A3771" s="1">
        <v>3770</v>
      </c>
      <c r="B3771" t="s">
        <v>7969</v>
      </c>
      <c r="C3771" s="2">
        <v>42720</v>
      </c>
      <c r="D3771" s="2">
        <v>42724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  <c r="V3771" s="3" t="str">
        <f>IF(M3771=People!$B$2, People!$A$2, IF(M3771=People!$B$3, People!$A$3, IF(M3771=People!$B$4, People!$A$4, IF(M3771=People!$B$5, People!$A$5, 0))))</f>
        <v>Cassandra Brandow</v>
      </c>
      <c r="W3771" s="3" t="str">
        <f>IFERROR(VLOOKUP(Orders!$B3771,Returns!$B:$C,2,0),"No")</f>
        <v>No</v>
      </c>
      <c r="X3771" s="3" t="str">
        <f>IFERROR((INDEX(Returns!$C$2:$C$801, MATCH(B3771, Returns!$B$2:$B$801, 0))), "No")</f>
        <v>No</v>
      </c>
    </row>
    <row r="3772" spans="1:24">
      <c r="A3772" s="1">
        <v>3771</v>
      </c>
      <c r="B3772" t="s">
        <v>7970</v>
      </c>
      <c r="C3772" s="2">
        <v>43451</v>
      </c>
      <c r="D3772" s="2">
        <v>43455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  <c r="V3772" s="3" t="str">
        <f>IF(M3772=People!$B$2, People!$A$2, IF(M3772=People!$B$3, People!$A$3, IF(M3772=People!$B$4, People!$A$4, IF(M3772=People!$B$5, People!$A$5, 0))))</f>
        <v>Anna Andreadi</v>
      </c>
      <c r="W3772" s="3" t="str">
        <f>IFERROR(VLOOKUP(Orders!$B3772,Returns!$B:$C,2,0),"No")</f>
        <v>No</v>
      </c>
      <c r="X3772" s="3" t="str">
        <f>IFERROR((INDEX(Returns!$C$2:$C$801, MATCH(B3772, Returns!$B$2:$B$801, 0))), "No")</f>
        <v>No</v>
      </c>
    </row>
    <row r="3773" spans="1:24">
      <c r="A3773" s="1">
        <v>3772</v>
      </c>
      <c r="B3773" t="s">
        <v>7971</v>
      </c>
      <c r="C3773" s="2">
        <v>43232</v>
      </c>
      <c r="D3773" s="2">
        <v>43237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  <c r="V3773" s="3" t="str">
        <f>IF(M3773=People!$B$2, People!$A$2, IF(M3773=People!$B$3, People!$A$3, IF(M3773=People!$B$4, People!$A$4, IF(M3773=People!$B$5, People!$A$5, 0))))</f>
        <v>Chuck Magee</v>
      </c>
      <c r="W3773" s="3" t="str">
        <f>IFERROR(VLOOKUP(Orders!$B3773,Returns!$B:$C,2,0),"No")</f>
        <v>No</v>
      </c>
      <c r="X3773" s="3" t="str">
        <f>IFERROR((INDEX(Returns!$C$2:$C$801, MATCH(B3773, Returns!$B$2:$B$801, 0))), "No")</f>
        <v>No</v>
      </c>
    </row>
    <row r="3774" spans="1:24">
      <c r="A3774" s="1">
        <v>3773</v>
      </c>
      <c r="B3774" t="s">
        <v>7972</v>
      </c>
      <c r="C3774" s="2">
        <v>42588</v>
      </c>
      <c r="D3774" s="2">
        <v>42593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  <c r="V3774" s="3" t="str">
        <f>IF(M3774=People!$B$2, People!$A$2, IF(M3774=People!$B$3, People!$A$3, IF(M3774=People!$B$4, People!$A$4, IF(M3774=People!$B$5, People!$A$5, 0))))</f>
        <v>Cassandra Brandow</v>
      </c>
      <c r="W3774" s="3" t="str">
        <f>IFERROR(VLOOKUP(Orders!$B3774,Returns!$B:$C,2,0),"No")</f>
        <v>No</v>
      </c>
      <c r="X3774" s="3" t="str">
        <f>IFERROR((INDEX(Returns!$C$2:$C$801, MATCH(B3774, Returns!$B$2:$B$801, 0))), "No")</f>
        <v>No</v>
      </c>
    </row>
    <row r="3775" spans="1:24">
      <c r="A3775" s="1">
        <v>3774</v>
      </c>
      <c r="B3775" t="s">
        <v>7973</v>
      </c>
      <c r="C3775" s="2">
        <v>42471</v>
      </c>
      <c r="D3775" s="2">
        <v>42473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  <c r="V3775" s="3" t="str">
        <f>IF(M3775=People!$B$2, People!$A$2, IF(M3775=People!$B$3, People!$A$3, IF(M3775=People!$B$4, People!$A$4, IF(M3775=People!$B$5, People!$A$5, 0))))</f>
        <v>Cassandra Brandow</v>
      </c>
      <c r="W3775" s="3" t="str">
        <f>IFERROR(VLOOKUP(Orders!$B3775,Returns!$B:$C,2,0),"No")</f>
        <v>No</v>
      </c>
      <c r="X3775" s="3" t="str">
        <f>IFERROR((INDEX(Returns!$C$2:$C$801, MATCH(B3775, Returns!$B$2:$B$801, 0))), "No")</f>
        <v>No</v>
      </c>
    </row>
    <row r="3776" spans="1:24">
      <c r="A3776" s="1">
        <v>3775</v>
      </c>
      <c r="B3776" t="s">
        <v>7973</v>
      </c>
      <c r="C3776" s="2">
        <v>42471</v>
      </c>
      <c r="D3776" s="2">
        <v>42473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  <c r="V3776" s="3" t="str">
        <f>IF(M3776=People!$B$2, People!$A$2, IF(M3776=People!$B$3, People!$A$3, IF(M3776=People!$B$4, People!$A$4, IF(M3776=People!$B$5, People!$A$5, 0))))</f>
        <v>Cassandra Brandow</v>
      </c>
      <c r="W3776" s="3" t="str">
        <f>IFERROR(VLOOKUP(Orders!$B3776,Returns!$B:$C,2,0),"No")</f>
        <v>No</v>
      </c>
      <c r="X3776" s="3" t="str">
        <f>IFERROR((INDEX(Returns!$C$2:$C$801, MATCH(B3776, Returns!$B$2:$B$801, 0))), "No")</f>
        <v>No</v>
      </c>
    </row>
    <row r="3777" spans="1:24">
      <c r="A3777" s="1">
        <v>3776</v>
      </c>
      <c r="B3777" t="s">
        <v>7973</v>
      </c>
      <c r="C3777" s="2">
        <v>42471</v>
      </c>
      <c r="D3777" s="2">
        <v>42473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  <c r="V3777" s="3" t="str">
        <f>IF(M3777=People!$B$2, People!$A$2, IF(M3777=People!$B$3, People!$A$3, IF(M3777=People!$B$4, People!$A$4, IF(M3777=People!$B$5, People!$A$5, 0))))</f>
        <v>Cassandra Brandow</v>
      </c>
      <c r="W3777" s="3" t="str">
        <f>IFERROR(VLOOKUP(Orders!$B3777,Returns!$B:$C,2,0),"No")</f>
        <v>No</v>
      </c>
      <c r="X3777" s="3" t="str">
        <f>IFERROR((INDEX(Returns!$C$2:$C$801, MATCH(B3777, Returns!$B$2:$B$801, 0))), "No")</f>
        <v>No</v>
      </c>
    </row>
    <row r="3778" spans="1:24">
      <c r="A3778" s="1">
        <v>3777</v>
      </c>
      <c r="B3778" t="s">
        <v>7973</v>
      </c>
      <c r="C3778" s="2">
        <v>42471</v>
      </c>
      <c r="D3778" s="2">
        <v>42473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  <c r="V3778" s="3" t="str">
        <f>IF(M3778=People!$B$2, People!$A$2, IF(M3778=People!$B$3, People!$A$3, IF(M3778=People!$B$4, People!$A$4, IF(M3778=People!$B$5, People!$A$5, 0))))</f>
        <v>Cassandra Brandow</v>
      </c>
      <c r="W3778" s="3" t="str">
        <f>IFERROR(VLOOKUP(Orders!$B3778,Returns!$B:$C,2,0),"No")</f>
        <v>No</v>
      </c>
      <c r="X3778" s="3" t="str">
        <f>IFERROR((INDEX(Returns!$C$2:$C$801, MATCH(B3778, Returns!$B$2:$B$801, 0))), "No")</f>
        <v>No</v>
      </c>
    </row>
    <row r="3779" spans="1:24">
      <c r="A3779" s="1">
        <v>3778</v>
      </c>
      <c r="B3779" t="s">
        <v>7974</v>
      </c>
      <c r="C3779" s="2">
        <v>42858</v>
      </c>
      <c r="D3779" s="2">
        <v>42863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  <c r="V3779" s="3" t="str">
        <f>IF(M3779=People!$B$2, People!$A$2, IF(M3779=People!$B$3, People!$A$3, IF(M3779=People!$B$4, People!$A$4, IF(M3779=People!$B$5, People!$A$5, 0))))</f>
        <v>Anna Andreadi</v>
      </c>
      <c r="W3779" s="3" t="str">
        <f>IFERROR(VLOOKUP(Orders!$B3779,Returns!$B:$C,2,0),"No")</f>
        <v>No</v>
      </c>
      <c r="X3779" s="3" t="str">
        <f>IFERROR((INDEX(Returns!$C$2:$C$801, MATCH(B3779, Returns!$B$2:$B$801, 0))), "No")</f>
        <v>No</v>
      </c>
    </row>
    <row r="3780" spans="1:24">
      <c r="A3780" s="1">
        <v>3779</v>
      </c>
      <c r="B3780" t="s">
        <v>7975</v>
      </c>
      <c r="C3780" s="2">
        <v>43799</v>
      </c>
      <c r="D3780" s="2">
        <v>43801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  <c r="V3780" s="3" t="str">
        <f>IF(M3780=People!$B$2, People!$A$2, IF(M3780=People!$B$3, People!$A$3, IF(M3780=People!$B$4, People!$A$4, IF(M3780=People!$B$5, People!$A$5, 0))))</f>
        <v>Cassandra Brandow</v>
      </c>
      <c r="W3780" s="3" t="str">
        <f>IFERROR(VLOOKUP(Orders!$B3780,Returns!$B:$C,2,0),"No")</f>
        <v>No</v>
      </c>
      <c r="X3780" s="3" t="str">
        <f>IFERROR((INDEX(Returns!$C$2:$C$801, MATCH(B3780, Returns!$B$2:$B$801, 0))), "No")</f>
        <v>No</v>
      </c>
    </row>
    <row r="3781" spans="1:24">
      <c r="A3781" s="1">
        <v>3780</v>
      </c>
      <c r="B3781" t="s">
        <v>7976</v>
      </c>
      <c r="C3781" s="2">
        <v>43512</v>
      </c>
      <c r="D3781" s="2">
        <v>43516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  <c r="V3781" s="3" t="str">
        <f>IF(M3781=People!$B$2, People!$A$2, IF(M3781=People!$B$3, People!$A$3, IF(M3781=People!$B$4, People!$A$4, IF(M3781=People!$B$5, People!$A$5, 0))))</f>
        <v>Chuck Magee</v>
      </c>
      <c r="W3781" s="3" t="str">
        <f>IFERROR(VLOOKUP(Orders!$B3781,Returns!$B:$C,2,0),"No")</f>
        <v>No</v>
      </c>
      <c r="X3781" s="3" t="str">
        <f>IFERROR((INDEX(Returns!$C$2:$C$801, MATCH(B3781, Returns!$B$2:$B$801, 0))), "No")</f>
        <v>No</v>
      </c>
    </row>
    <row r="3782" spans="1:24">
      <c r="A3782" s="1">
        <v>3781</v>
      </c>
      <c r="B3782" t="s">
        <v>7977</v>
      </c>
      <c r="C3782" s="2">
        <v>42690</v>
      </c>
      <c r="D3782" s="2">
        <v>42694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  <c r="V3782" s="3" t="str">
        <f>IF(M3782=People!$B$2, People!$A$2, IF(M3782=People!$B$3, People!$A$3, IF(M3782=People!$B$4, People!$A$4, IF(M3782=People!$B$5, People!$A$5, 0))))</f>
        <v>Kelly Williams</v>
      </c>
      <c r="W3782" s="3" t="str">
        <f>IFERROR(VLOOKUP(Orders!$B3782,Returns!$B:$C,2,0),"No")</f>
        <v>No</v>
      </c>
      <c r="X3782" s="3" t="str">
        <f>IFERROR((INDEX(Returns!$C$2:$C$801, MATCH(B3782, Returns!$B$2:$B$801, 0))), "No")</f>
        <v>No</v>
      </c>
    </row>
    <row r="3783" spans="1:24">
      <c r="A3783" s="1">
        <v>3782</v>
      </c>
      <c r="B3783" t="s">
        <v>7978</v>
      </c>
      <c r="C3783" s="2">
        <v>42925</v>
      </c>
      <c r="D3783" s="2">
        <v>42930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  <c r="V3783" s="3" t="str">
        <f>IF(M3783=People!$B$2, People!$A$2, IF(M3783=People!$B$3, People!$A$3, IF(M3783=People!$B$4, People!$A$4, IF(M3783=People!$B$5, People!$A$5, 0))))</f>
        <v>Chuck Magee</v>
      </c>
      <c r="W3783" s="3" t="str">
        <f>IFERROR(VLOOKUP(Orders!$B3783,Returns!$B:$C,2,0),"No")</f>
        <v>No</v>
      </c>
      <c r="X3783" s="3" t="str">
        <f>IFERROR((INDEX(Returns!$C$2:$C$801, MATCH(B3783, Returns!$B$2:$B$801, 0))), "No")</f>
        <v>No</v>
      </c>
    </row>
    <row r="3784" spans="1:24">
      <c r="A3784" s="1">
        <v>3783</v>
      </c>
      <c r="B3784" t="s">
        <v>7979</v>
      </c>
      <c r="C3784" s="2">
        <v>43782</v>
      </c>
      <c r="D3784" s="2">
        <v>43785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  <c r="V3784" s="3" t="str">
        <f>IF(M3784=People!$B$2, People!$A$2, IF(M3784=People!$B$3, People!$A$3, IF(M3784=People!$B$4, People!$A$4, IF(M3784=People!$B$5, People!$A$5, 0))))</f>
        <v>Cassandra Brandow</v>
      </c>
      <c r="W3784" s="3" t="str">
        <f>IFERROR(VLOOKUP(Orders!$B3784,Returns!$B:$C,2,0),"No")</f>
        <v>No</v>
      </c>
      <c r="X3784" s="3" t="str">
        <f>IFERROR((INDEX(Returns!$C$2:$C$801, MATCH(B3784, Returns!$B$2:$B$801, 0))), "No")</f>
        <v>No</v>
      </c>
    </row>
    <row r="3785" spans="1:24">
      <c r="A3785" s="1">
        <v>3784</v>
      </c>
      <c r="B3785" t="s">
        <v>7979</v>
      </c>
      <c r="C3785" s="2">
        <v>43782</v>
      </c>
      <c r="D3785" s="2">
        <v>43785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  <c r="V3785" s="3" t="str">
        <f>IF(M3785=People!$B$2, People!$A$2, IF(M3785=People!$B$3, People!$A$3, IF(M3785=People!$B$4, People!$A$4, IF(M3785=People!$B$5, People!$A$5, 0))))</f>
        <v>Cassandra Brandow</v>
      </c>
      <c r="W3785" s="3" t="str">
        <f>IFERROR(VLOOKUP(Orders!$B3785,Returns!$B:$C,2,0),"No")</f>
        <v>No</v>
      </c>
      <c r="X3785" s="3" t="str">
        <f>IFERROR((INDEX(Returns!$C$2:$C$801, MATCH(B3785, Returns!$B$2:$B$801, 0))), "No")</f>
        <v>No</v>
      </c>
    </row>
    <row r="3786" spans="1:24">
      <c r="A3786" s="1">
        <v>3785</v>
      </c>
      <c r="B3786" t="s">
        <v>7980</v>
      </c>
      <c r="C3786" s="2">
        <v>43677</v>
      </c>
      <c r="D3786" s="2">
        <v>43681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  <c r="V3786" s="3" t="str">
        <f>IF(M3786=People!$B$2, People!$A$2, IF(M3786=People!$B$3, People!$A$3, IF(M3786=People!$B$4, People!$A$4, IF(M3786=People!$B$5, People!$A$5, 0))))</f>
        <v>Cassandra Brandow</v>
      </c>
      <c r="W3786" s="3" t="str">
        <f>IFERROR(VLOOKUP(Orders!$B3786,Returns!$B:$C,2,0),"No")</f>
        <v>No</v>
      </c>
      <c r="X3786" s="3" t="str">
        <f>IFERROR((INDEX(Returns!$C$2:$C$801, MATCH(B3786, Returns!$B$2:$B$801, 0))), "No")</f>
        <v>No</v>
      </c>
    </row>
    <row r="3787" spans="1:24">
      <c r="A3787" s="1">
        <v>3786</v>
      </c>
      <c r="B3787" t="s">
        <v>7981</v>
      </c>
      <c r="C3787" s="2">
        <v>43825</v>
      </c>
      <c r="D3787" s="2">
        <v>43829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  <c r="V3787" s="3" t="str">
        <f>IF(M3787=People!$B$2, People!$A$2, IF(M3787=People!$B$3, People!$A$3, IF(M3787=People!$B$4, People!$A$4, IF(M3787=People!$B$5, People!$A$5, 0))))</f>
        <v>Chuck Magee</v>
      </c>
      <c r="W3787" s="3" t="str">
        <f>IFERROR(VLOOKUP(Orders!$B3787,Returns!$B:$C,2,0),"No")</f>
        <v>No</v>
      </c>
      <c r="X3787" s="3" t="str">
        <f>IFERROR((INDEX(Returns!$C$2:$C$801, MATCH(B3787, Returns!$B$2:$B$801, 0))), "No")</f>
        <v>No</v>
      </c>
    </row>
    <row r="3788" spans="1:24">
      <c r="A3788" s="1">
        <v>3787</v>
      </c>
      <c r="B3788" t="s">
        <v>7982</v>
      </c>
      <c r="C3788" s="2">
        <v>43404</v>
      </c>
      <c r="D3788" s="2">
        <v>43408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  <c r="V3788" s="3" t="str">
        <f>IF(M3788=People!$B$2, People!$A$2, IF(M3788=People!$B$3, People!$A$3, IF(M3788=People!$B$4, People!$A$4, IF(M3788=People!$B$5, People!$A$5, 0))))</f>
        <v>Anna Andreadi</v>
      </c>
      <c r="W3788" s="3" t="str">
        <f>IFERROR(VLOOKUP(Orders!$B3788,Returns!$B:$C,2,0),"No")</f>
        <v>No</v>
      </c>
      <c r="X3788" s="3" t="str">
        <f>IFERROR((INDEX(Returns!$C$2:$C$801, MATCH(B3788, Returns!$B$2:$B$801, 0))), "No")</f>
        <v>No</v>
      </c>
    </row>
    <row r="3789" spans="1:24">
      <c r="A3789" s="1">
        <v>3788</v>
      </c>
      <c r="B3789" t="s">
        <v>7983</v>
      </c>
      <c r="C3789" s="2">
        <v>43347</v>
      </c>
      <c r="D3789" s="2">
        <v>43352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  <c r="V3789" s="3" t="str">
        <f>IF(M3789=People!$B$2, People!$A$2, IF(M3789=People!$B$3, People!$A$3, IF(M3789=People!$B$4, People!$A$4, IF(M3789=People!$B$5, People!$A$5, 0))))</f>
        <v>Kelly Williams</v>
      </c>
      <c r="W3789" s="3" t="str">
        <f>IFERROR(VLOOKUP(Orders!$B3789,Returns!$B:$C,2,0),"No")</f>
        <v>No</v>
      </c>
      <c r="X3789" s="3" t="str">
        <f>IFERROR((INDEX(Returns!$C$2:$C$801, MATCH(B3789, Returns!$B$2:$B$801, 0))), "No")</f>
        <v>No</v>
      </c>
    </row>
    <row r="3790" spans="1:24">
      <c r="A3790" s="1">
        <v>3789</v>
      </c>
      <c r="B3790" t="s">
        <v>7983</v>
      </c>
      <c r="C3790" s="2">
        <v>43347</v>
      </c>
      <c r="D3790" s="2">
        <v>43352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  <c r="V3790" s="3" t="str">
        <f>IF(M3790=People!$B$2, People!$A$2, IF(M3790=People!$B$3, People!$A$3, IF(M3790=People!$B$4, People!$A$4, IF(M3790=People!$B$5, People!$A$5, 0))))</f>
        <v>Kelly Williams</v>
      </c>
      <c r="W3790" s="3" t="str">
        <f>IFERROR(VLOOKUP(Orders!$B3790,Returns!$B:$C,2,0),"No")</f>
        <v>No</v>
      </c>
      <c r="X3790" s="3" t="str">
        <f>IFERROR((INDEX(Returns!$C$2:$C$801, MATCH(B3790, Returns!$B$2:$B$801, 0))), "No")</f>
        <v>No</v>
      </c>
    </row>
    <row r="3791" spans="1:24">
      <c r="A3791" s="1">
        <v>3790</v>
      </c>
      <c r="B3791" t="s">
        <v>7984</v>
      </c>
      <c r="C3791" s="2">
        <v>43207</v>
      </c>
      <c r="D3791" s="2">
        <v>43211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  <c r="V3791" s="3" t="str">
        <f>IF(M3791=People!$B$2, People!$A$2, IF(M3791=People!$B$3, People!$A$3, IF(M3791=People!$B$4, People!$A$4, IF(M3791=People!$B$5, People!$A$5, 0))))</f>
        <v>Kelly Williams</v>
      </c>
      <c r="W3791" s="3" t="str">
        <f>IFERROR(VLOOKUP(Orders!$B3791,Returns!$B:$C,2,0),"No")</f>
        <v>No</v>
      </c>
      <c r="X3791" s="3" t="str">
        <f>IFERROR((INDEX(Returns!$C$2:$C$801, MATCH(B3791, Returns!$B$2:$B$801, 0))), "No")</f>
        <v>No</v>
      </c>
    </row>
    <row r="3792" spans="1:24">
      <c r="A3792" s="1">
        <v>3791</v>
      </c>
      <c r="B3792" t="s">
        <v>7985</v>
      </c>
      <c r="C3792" s="2">
        <v>42556</v>
      </c>
      <c r="D3792" s="2">
        <v>42562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  <c r="V3792" s="3" t="str">
        <f>IF(M3792=People!$B$2, People!$A$2, IF(M3792=People!$B$3, People!$A$3, IF(M3792=People!$B$4, People!$A$4, IF(M3792=People!$B$5, People!$A$5, 0))))</f>
        <v>Anna Andreadi</v>
      </c>
      <c r="W3792" s="3" t="str">
        <f>IFERROR(VLOOKUP(Orders!$B3792,Returns!$B:$C,2,0),"No")</f>
        <v>No</v>
      </c>
      <c r="X3792" s="3" t="str">
        <f>IFERROR((INDEX(Returns!$C$2:$C$801, MATCH(B3792, Returns!$B$2:$B$801, 0))), "No")</f>
        <v>No</v>
      </c>
    </row>
    <row r="3793" spans="1:24">
      <c r="A3793" s="1">
        <v>3792</v>
      </c>
      <c r="B3793" t="s">
        <v>7986</v>
      </c>
      <c r="C3793" s="2">
        <v>42793</v>
      </c>
      <c r="D3793" s="2">
        <v>42794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  <c r="V3793" s="3" t="str">
        <f>IF(M3793=People!$B$2, People!$A$2, IF(M3793=People!$B$3, People!$A$3, IF(M3793=People!$B$4, People!$A$4, IF(M3793=People!$B$5, People!$A$5, 0))))</f>
        <v>Chuck Magee</v>
      </c>
      <c r="W3793" s="3" t="str">
        <f>IFERROR(VLOOKUP(Orders!$B3793,Returns!$B:$C,2,0),"No")</f>
        <v>No</v>
      </c>
      <c r="X3793" s="3" t="str">
        <f>IFERROR((INDEX(Returns!$C$2:$C$801, MATCH(B3793, Returns!$B$2:$B$801, 0))), "No")</f>
        <v>No</v>
      </c>
    </row>
    <row r="3794" spans="1:24">
      <c r="A3794" s="1">
        <v>3793</v>
      </c>
      <c r="B3794" t="s">
        <v>7986</v>
      </c>
      <c r="C3794" s="2">
        <v>42793</v>
      </c>
      <c r="D3794" s="2">
        <v>42794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  <c r="V3794" s="3" t="str">
        <f>IF(M3794=People!$B$2, People!$A$2, IF(M3794=People!$B$3, People!$A$3, IF(M3794=People!$B$4, People!$A$4, IF(M3794=People!$B$5, People!$A$5, 0))))</f>
        <v>Chuck Magee</v>
      </c>
      <c r="W3794" s="3" t="str">
        <f>IFERROR(VLOOKUP(Orders!$B3794,Returns!$B:$C,2,0),"No")</f>
        <v>No</v>
      </c>
      <c r="X3794" s="3" t="str">
        <f>IFERROR((INDEX(Returns!$C$2:$C$801, MATCH(B3794, Returns!$B$2:$B$801, 0))), "No")</f>
        <v>No</v>
      </c>
    </row>
    <row r="3795" spans="1:24">
      <c r="A3795" s="1">
        <v>3794</v>
      </c>
      <c r="B3795" t="s">
        <v>7987</v>
      </c>
      <c r="C3795" s="2">
        <v>43066</v>
      </c>
      <c r="D3795" s="2">
        <v>43070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  <c r="V3795" s="3" t="str">
        <f>IF(M3795=People!$B$2, People!$A$2, IF(M3795=People!$B$3, People!$A$3, IF(M3795=People!$B$4, People!$A$4, IF(M3795=People!$B$5, People!$A$5, 0))))</f>
        <v>Chuck Magee</v>
      </c>
      <c r="W3795" s="3" t="str">
        <f>IFERROR(VLOOKUP(Orders!$B3795,Returns!$B:$C,2,0),"No")</f>
        <v>No</v>
      </c>
      <c r="X3795" s="3" t="str">
        <f>IFERROR((INDEX(Returns!$C$2:$C$801, MATCH(B3795, Returns!$B$2:$B$801, 0))), "No")</f>
        <v>No</v>
      </c>
    </row>
    <row r="3796" spans="1:24">
      <c r="A3796" s="1">
        <v>3795</v>
      </c>
      <c r="B3796" t="s">
        <v>7988</v>
      </c>
      <c r="C3796" s="2">
        <v>42396</v>
      </c>
      <c r="D3796" s="2">
        <v>42402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  <c r="V3796" s="3" t="str">
        <f>IF(M3796=People!$B$2, People!$A$2, IF(M3796=People!$B$3, People!$A$3, IF(M3796=People!$B$4, People!$A$4, IF(M3796=People!$B$5, People!$A$5, 0))))</f>
        <v>Anna Andreadi</v>
      </c>
      <c r="W3796" s="3" t="str">
        <f>IFERROR(VLOOKUP(Orders!$B3796,Returns!$B:$C,2,0),"No")</f>
        <v>No</v>
      </c>
      <c r="X3796" s="3" t="str">
        <f>IFERROR((INDEX(Returns!$C$2:$C$801, MATCH(B3796, Returns!$B$2:$B$801, 0))), "No")</f>
        <v>No</v>
      </c>
    </row>
    <row r="3797" spans="1:24">
      <c r="A3797" s="1">
        <v>3796</v>
      </c>
      <c r="B3797" t="s">
        <v>7988</v>
      </c>
      <c r="C3797" s="2">
        <v>42396</v>
      </c>
      <c r="D3797" s="2">
        <v>42402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  <c r="V3797" s="3" t="str">
        <f>IF(M3797=People!$B$2, People!$A$2, IF(M3797=People!$B$3, People!$A$3, IF(M3797=People!$B$4, People!$A$4, IF(M3797=People!$B$5, People!$A$5, 0))))</f>
        <v>Anna Andreadi</v>
      </c>
      <c r="W3797" s="3" t="str">
        <f>IFERROR(VLOOKUP(Orders!$B3797,Returns!$B:$C,2,0),"No")</f>
        <v>No</v>
      </c>
      <c r="X3797" s="3" t="str">
        <f>IFERROR((INDEX(Returns!$C$2:$C$801, MATCH(B3797, Returns!$B$2:$B$801, 0))), "No")</f>
        <v>No</v>
      </c>
    </row>
    <row r="3798" spans="1:24">
      <c r="A3798" s="1">
        <v>3797</v>
      </c>
      <c r="B3798" t="s">
        <v>7988</v>
      </c>
      <c r="C3798" s="2">
        <v>42396</v>
      </c>
      <c r="D3798" s="2">
        <v>42402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  <c r="V3798" s="3" t="str">
        <f>IF(M3798=People!$B$2, People!$A$2, IF(M3798=People!$B$3, People!$A$3, IF(M3798=People!$B$4, People!$A$4, IF(M3798=People!$B$5, People!$A$5, 0))))</f>
        <v>Anna Andreadi</v>
      </c>
      <c r="W3798" s="3" t="str">
        <f>IFERROR(VLOOKUP(Orders!$B3798,Returns!$B:$C,2,0),"No")</f>
        <v>No</v>
      </c>
      <c r="X3798" s="3" t="str">
        <f>IFERROR((INDEX(Returns!$C$2:$C$801, MATCH(B3798, Returns!$B$2:$B$801, 0))), "No")</f>
        <v>No</v>
      </c>
    </row>
    <row r="3799" spans="1:24">
      <c r="A3799" s="1">
        <v>3798</v>
      </c>
      <c r="B3799" t="s">
        <v>7989</v>
      </c>
      <c r="C3799" s="2">
        <v>43731</v>
      </c>
      <c r="D3799" s="2">
        <v>43734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  <c r="V3799" s="3" t="str">
        <f>IF(M3799=People!$B$2, People!$A$2, IF(M3799=People!$B$3, People!$A$3, IF(M3799=People!$B$4, People!$A$4, IF(M3799=People!$B$5, People!$A$5, 0))))</f>
        <v>Cassandra Brandow</v>
      </c>
      <c r="W3799" s="3" t="str">
        <f>IFERROR(VLOOKUP(Orders!$B3799,Returns!$B:$C,2,0),"No")</f>
        <v>No</v>
      </c>
      <c r="X3799" s="3" t="str">
        <f>IFERROR((INDEX(Returns!$C$2:$C$801, MATCH(B3799, Returns!$B$2:$B$801, 0))), "No")</f>
        <v>No</v>
      </c>
    </row>
    <row r="3800" spans="1:24">
      <c r="A3800" s="1">
        <v>3799</v>
      </c>
      <c r="B3800" t="s">
        <v>7990</v>
      </c>
      <c r="C3800" s="2">
        <v>43773</v>
      </c>
      <c r="D3800" s="2">
        <v>43774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  <c r="V3800" s="3" t="str">
        <f>IF(M3800=People!$B$2, People!$A$2, IF(M3800=People!$B$3, People!$A$3, IF(M3800=People!$B$4, People!$A$4, IF(M3800=People!$B$5, People!$A$5, 0))))</f>
        <v>Cassandra Brandow</v>
      </c>
      <c r="W3800" s="3" t="str">
        <f>IFERROR(VLOOKUP(Orders!$B3800,Returns!$B:$C,2,0),"No")</f>
        <v>No</v>
      </c>
      <c r="X3800" s="3" t="str">
        <f>IFERROR((INDEX(Returns!$C$2:$C$801, MATCH(B3800, Returns!$B$2:$B$801, 0))), "No")</f>
        <v>No</v>
      </c>
    </row>
    <row r="3801" spans="1:24">
      <c r="A3801" s="1">
        <v>3800</v>
      </c>
      <c r="B3801" t="s">
        <v>7990</v>
      </c>
      <c r="C3801" s="2">
        <v>43773</v>
      </c>
      <c r="D3801" s="2">
        <v>43774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  <c r="V3801" s="3" t="str">
        <f>IF(M3801=People!$B$2, People!$A$2, IF(M3801=People!$B$3, People!$A$3, IF(M3801=People!$B$4, People!$A$4, IF(M3801=People!$B$5, People!$A$5, 0))))</f>
        <v>Cassandra Brandow</v>
      </c>
      <c r="W3801" s="3" t="str">
        <f>IFERROR(VLOOKUP(Orders!$B3801,Returns!$B:$C,2,0),"No")</f>
        <v>No</v>
      </c>
      <c r="X3801" s="3" t="str">
        <f>IFERROR((INDEX(Returns!$C$2:$C$801, MATCH(B3801, Returns!$B$2:$B$801, 0))), "No")</f>
        <v>No</v>
      </c>
    </row>
    <row r="3802" spans="1:24">
      <c r="A3802" s="1">
        <v>3801</v>
      </c>
      <c r="B3802" t="s">
        <v>7991</v>
      </c>
      <c r="C3802" s="2">
        <v>43387</v>
      </c>
      <c r="D3802" s="2">
        <v>43393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  <c r="V3802" s="3" t="str">
        <f>IF(M3802=People!$B$2, People!$A$2, IF(M3802=People!$B$3, People!$A$3, IF(M3802=People!$B$4, People!$A$4, IF(M3802=People!$B$5, People!$A$5, 0))))</f>
        <v>Cassandra Brandow</v>
      </c>
      <c r="W3802" s="3" t="str">
        <f>IFERROR(VLOOKUP(Orders!$B3802,Returns!$B:$C,2,0),"No")</f>
        <v>No</v>
      </c>
      <c r="X3802" s="3" t="str">
        <f>IFERROR((INDEX(Returns!$C$2:$C$801, MATCH(B3802, Returns!$B$2:$B$801, 0))), "No")</f>
        <v>No</v>
      </c>
    </row>
    <row r="3803" spans="1:24">
      <c r="A3803" s="1">
        <v>3802</v>
      </c>
      <c r="B3803" t="s">
        <v>7991</v>
      </c>
      <c r="C3803" s="2">
        <v>43387</v>
      </c>
      <c r="D3803" s="2">
        <v>43393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  <c r="V3803" s="3" t="str">
        <f>IF(M3803=People!$B$2, People!$A$2, IF(M3803=People!$B$3, People!$A$3, IF(M3803=People!$B$4, People!$A$4, IF(M3803=People!$B$5, People!$A$5, 0))))</f>
        <v>Cassandra Brandow</v>
      </c>
      <c r="W3803" s="3" t="str">
        <f>IFERROR(VLOOKUP(Orders!$B3803,Returns!$B:$C,2,0),"No")</f>
        <v>No</v>
      </c>
      <c r="X3803" s="3" t="str">
        <f>IFERROR((INDEX(Returns!$C$2:$C$801, MATCH(B3803, Returns!$B$2:$B$801, 0))), "No")</f>
        <v>No</v>
      </c>
    </row>
    <row r="3804" spans="1:24">
      <c r="A3804" s="1">
        <v>3803</v>
      </c>
      <c r="B3804" t="s">
        <v>7991</v>
      </c>
      <c r="C3804" s="2">
        <v>43387</v>
      </c>
      <c r="D3804" s="2">
        <v>43393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  <c r="V3804" s="3" t="str">
        <f>IF(M3804=People!$B$2, People!$A$2, IF(M3804=People!$B$3, People!$A$3, IF(M3804=People!$B$4, People!$A$4, IF(M3804=People!$B$5, People!$A$5, 0))))</f>
        <v>Cassandra Brandow</v>
      </c>
      <c r="W3804" s="3" t="str">
        <f>IFERROR(VLOOKUP(Orders!$B3804,Returns!$B:$C,2,0),"No")</f>
        <v>No</v>
      </c>
      <c r="X3804" s="3" t="str">
        <f>IFERROR((INDEX(Returns!$C$2:$C$801, MATCH(B3804, Returns!$B$2:$B$801, 0))), "No")</f>
        <v>No</v>
      </c>
    </row>
    <row r="3805" spans="1:24">
      <c r="A3805" s="1">
        <v>3804</v>
      </c>
      <c r="B3805" t="s">
        <v>7991</v>
      </c>
      <c r="C3805" s="2">
        <v>43387</v>
      </c>
      <c r="D3805" s="2">
        <v>43393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  <c r="V3805" s="3" t="str">
        <f>IF(M3805=People!$B$2, People!$A$2, IF(M3805=People!$B$3, People!$A$3, IF(M3805=People!$B$4, People!$A$4, IF(M3805=People!$B$5, People!$A$5, 0))))</f>
        <v>Cassandra Brandow</v>
      </c>
      <c r="W3805" s="3" t="str">
        <f>IFERROR(VLOOKUP(Orders!$B3805,Returns!$B:$C,2,0),"No")</f>
        <v>No</v>
      </c>
      <c r="X3805" s="3" t="str">
        <f>IFERROR((INDEX(Returns!$C$2:$C$801, MATCH(B3805, Returns!$B$2:$B$801, 0))), "No")</f>
        <v>No</v>
      </c>
    </row>
    <row r="3806" spans="1:24">
      <c r="A3806" s="1">
        <v>3805</v>
      </c>
      <c r="B3806" t="s">
        <v>7991</v>
      </c>
      <c r="C3806" s="2">
        <v>43387</v>
      </c>
      <c r="D3806" s="2">
        <v>43393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  <c r="V3806" s="3" t="str">
        <f>IF(M3806=People!$B$2, People!$A$2, IF(M3806=People!$B$3, People!$A$3, IF(M3806=People!$B$4, People!$A$4, IF(M3806=People!$B$5, People!$A$5, 0))))</f>
        <v>Cassandra Brandow</v>
      </c>
      <c r="W3806" s="3" t="str">
        <f>IFERROR(VLOOKUP(Orders!$B3806,Returns!$B:$C,2,0),"No")</f>
        <v>No</v>
      </c>
      <c r="X3806" s="3" t="str">
        <f>IFERROR((INDEX(Returns!$C$2:$C$801, MATCH(B3806, Returns!$B$2:$B$801, 0))), "No")</f>
        <v>No</v>
      </c>
    </row>
    <row r="3807" spans="1:24">
      <c r="A3807" s="1">
        <v>3806</v>
      </c>
      <c r="B3807" t="s">
        <v>7991</v>
      </c>
      <c r="C3807" s="2">
        <v>43387</v>
      </c>
      <c r="D3807" s="2">
        <v>43393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  <c r="V3807" s="3" t="str">
        <f>IF(M3807=People!$B$2, People!$A$2, IF(M3807=People!$B$3, People!$A$3, IF(M3807=People!$B$4, People!$A$4, IF(M3807=People!$B$5, People!$A$5, 0))))</f>
        <v>Cassandra Brandow</v>
      </c>
      <c r="W3807" s="3" t="str">
        <f>IFERROR(VLOOKUP(Orders!$B3807,Returns!$B:$C,2,0),"No")</f>
        <v>No</v>
      </c>
      <c r="X3807" s="3" t="str">
        <f>IFERROR((INDEX(Returns!$C$2:$C$801, MATCH(B3807, Returns!$B$2:$B$801, 0))), "No")</f>
        <v>No</v>
      </c>
    </row>
    <row r="3808" spans="1:24">
      <c r="A3808" s="1">
        <v>3807</v>
      </c>
      <c r="B3808" t="s">
        <v>5988</v>
      </c>
      <c r="C3808" s="2">
        <v>43051</v>
      </c>
      <c r="D3808" s="2">
        <v>43058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  <c r="V3808" s="3" t="str">
        <f>IF(M3808=People!$B$2, People!$A$2, IF(M3808=People!$B$3, People!$A$3, IF(M3808=People!$B$4, People!$A$4, IF(M3808=People!$B$5, People!$A$5, 0))))</f>
        <v>Cassandra Brandow</v>
      </c>
      <c r="W3808" s="3" t="str">
        <f>IFERROR(VLOOKUP(Orders!$B3808,Returns!$B:$C,2,0),"No")</f>
        <v>Yes</v>
      </c>
      <c r="X3808" s="3" t="str">
        <f>IFERROR((INDEX(Returns!$C$2:$C$801, MATCH(B3808, Returns!$B$2:$B$801, 0))), "No")</f>
        <v>Yes</v>
      </c>
    </row>
    <row r="3809" spans="1:24">
      <c r="A3809" s="1">
        <v>3808</v>
      </c>
      <c r="B3809" t="s">
        <v>5988</v>
      </c>
      <c r="C3809" s="2">
        <v>43051</v>
      </c>
      <c r="D3809" s="2">
        <v>43058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  <c r="V3809" s="3" t="str">
        <f>IF(M3809=People!$B$2, People!$A$2, IF(M3809=People!$B$3, People!$A$3, IF(M3809=People!$B$4, People!$A$4, IF(M3809=People!$B$5, People!$A$5, 0))))</f>
        <v>Cassandra Brandow</v>
      </c>
      <c r="W3809" s="3" t="str">
        <f>IFERROR(VLOOKUP(Orders!$B3809,Returns!$B:$C,2,0),"No")</f>
        <v>Yes</v>
      </c>
      <c r="X3809" s="3" t="str">
        <f>IFERROR((INDEX(Returns!$C$2:$C$801, MATCH(B3809, Returns!$B$2:$B$801, 0))), "No")</f>
        <v>Yes</v>
      </c>
    </row>
    <row r="3810" spans="1:24">
      <c r="A3810" s="1">
        <v>3809</v>
      </c>
      <c r="B3810" t="s">
        <v>5988</v>
      </c>
      <c r="C3810" s="2">
        <v>43051</v>
      </c>
      <c r="D3810" s="2">
        <v>43058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  <c r="V3810" s="3" t="str">
        <f>IF(M3810=People!$B$2, People!$A$2, IF(M3810=People!$B$3, People!$A$3, IF(M3810=People!$B$4, People!$A$4, IF(M3810=People!$B$5, People!$A$5, 0))))</f>
        <v>Cassandra Brandow</v>
      </c>
      <c r="W3810" s="3" t="str">
        <f>IFERROR(VLOOKUP(Orders!$B3810,Returns!$B:$C,2,0),"No")</f>
        <v>Yes</v>
      </c>
      <c r="X3810" s="3" t="str">
        <f>IFERROR((INDEX(Returns!$C$2:$C$801, MATCH(B3810, Returns!$B$2:$B$801, 0))), "No")</f>
        <v>Yes</v>
      </c>
    </row>
    <row r="3811" spans="1:24">
      <c r="A3811" s="1">
        <v>3810</v>
      </c>
      <c r="B3811" t="s">
        <v>5988</v>
      </c>
      <c r="C3811" s="2">
        <v>43051</v>
      </c>
      <c r="D3811" s="2">
        <v>43058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  <c r="V3811" s="3" t="str">
        <f>IF(M3811=People!$B$2, People!$A$2, IF(M3811=People!$B$3, People!$A$3, IF(M3811=People!$B$4, People!$A$4, IF(M3811=People!$B$5, People!$A$5, 0))))</f>
        <v>Cassandra Brandow</v>
      </c>
      <c r="W3811" s="3" t="str">
        <f>IFERROR(VLOOKUP(Orders!$B3811,Returns!$B:$C,2,0),"No")</f>
        <v>Yes</v>
      </c>
      <c r="X3811" s="3" t="str">
        <f>IFERROR((INDEX(Returns!$C$2:$C$801, MATCH(B3811, Returns!$B$2:$B$801, 0))), "No")</f>
        <v>Yes</v>
      </c>
    </row>
    <row r="3812" spans="1:24">
      <c r="A3812" s="1">
        <v>3811</v>
      </c>
      <c r="B3812" t="s">
        <v>5988</v>
      </c>
      <c r="C3812" s="2">
        <v>43051</v>
      </c>
      <c r="D3812" s="2">
        <v>43058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  <c r="V3812" s="3" t="str">
        <f>IF(M3812=People!$B$2, People!$A$2, IF(M3812=People!$B$3, People!$A$3, IF(M3812=People!$B$4, People!$A$4, IF(M3812=People!$B$5, People!$A$5, 0))))</f>
        <v>Cassandra Brandow</v>
      </c>
      <c r="W3812" s="3" t="str">
        <f>IFERROR(VLOOKUP(Orders!$B3812,Returns!$B:$C,2,0),"No")</f>
        <v>Yes</v>
      </c>
      <c r="X3812" s="3" t="str">
        <f>IFERROR((INDEX(Returns!$C$2:$C$801, MATCH(B3812, Returns!$B$2:$B$801, 0))), "No")</f>
        <v>Yes</v>
      </c>
    </row>
    <row r="3813" spans="1:24">
      <c r="A3813" s="1">
        <v>3812</v>
      </c>
      <c r="B3813" t="s">
        <v>5988</v>
      </c>
      <c r="C3813" s="2">
        <v>43051</v>
      </c>
      <c r="D3813" s="2">
        <v>43058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  <c r="V3813" s="3" t="str">
        <f>IF(M3813=People!$B$2, People!$A$2, IF(M3813=People!$B$3, People!$A$3, IF(M3813=People!$B$4, People!$A$4, IF(M3813=People!$B$5, People!$A$5, 0))))</f>
        <v>Cassandra Brandow</v>
      </c>
      <c r="W3813" s="3" t="str">
        <f>IFERROR(VLOOKUP(Orders!$B3813,Returns!$B:$C,2,0),"No")</f>
        <v>Yes</v>
      </c>
      <c r="X3813" s="3" t="str">
        <f>IFERROR((INDEX(Returns!$C$2:$C$801, MATCH(B3813, Returns!$B$2:$B$801, 0))), "No")</f>
        <v>Yes</v>
      </c>
    </row>
    <row r="3814" spans="1:24">
      <c r="A3814" s="1">
        <v>3813</v>
      </c>
      <c r="B3814" t="s">
        <v>7992</v>
      </c>
      <c r="C3814" s="2">
        <v>43529</v>
      </c>
      <c r="D3814" s="2">
        <v>43529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  <c r="V3814" s="3" t="str">
        <f>IF(M3814=People!$B$2, People!$A$2, IF(M3814=People!$B$3, People!$A$3, IF(M3814=People!$B$4, People!$A$4, IF(M3814=People!$B$5, People!$A$5, 0))))</f>
        <v>Kelly Williams</v>
      </c>
      <c r="W3814" s="3" t="str">
        <f>IFERROR(VLOOKUP(Orders!$B3814,Returns!$B:$C,2,0),"No")</f>
        <v>No</v>
      </c>
      <c r="X3814" s="3" t="str">
        <f>IFERROR((INDEX(Returns!$C$2:$C$801, MATCH(B3814, Returns!$B$2:$B$801, 0))), "No")</f>
        <v>No</v>
      </c>
    </row>
    <row r="3815" spans="1:24">
      <c r="A3815" s="1">
        <v>3814</v>
      </c>
      <c r="B3815" t="s">
        <v>7993</v>
      </c>
      <c r="C3815" s="2">
        <v>43044</v>
      </c>
      <c r="D3815" s="2">
        <v>43048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  <c r="V3815" s="3" t="str">
        <f>IF(M3815=People!$B$2, People!$A$2, IF(M3815=People!$B$3, People!$A$3, IF(M3815=People!$B$4, People!$A$4, IF(M3815=People!$B$5, People!$A$5, 0))))</f>
        <v>Kelly Williams</v>
      </c>
      <c r="W3815" s="3" t="str">
        <f>IFERROR(VLOOKUP(Orders!$B3815,Returns!$B:$C,2,0),"No")</f>
        <v>No</v>
      </c>
      <c r="X3815" s="3" t="str">
        <f>IFERROR((INDEX(Returns!$C$2:$C$801, MATCH(B3815, Returns!$B$2:$B$801, 0))), "No")</f>
        <v>No</v>
      </c>
    </row>
    <row r="3816" spans="1:24">
      <c r="A3816" s="1">
        <v>3815</v>
      </c>
      <c r="B3816" t="s">
        <v>7994</v>
      </c>
      <c r="C3816" s="2">
        <v>43289</v>
      </c>
      <c r="D3816" s="2">
        <v>43289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  <c r="V3816" s="3" t="str">
        <f>IF(M3816=People!$B$2, People!$A$2, IF(M3816=People!$B$3, People!$A$3, IF(M3816=People!$B$4, People!$A$4, IF(M3816=People!$B$5, People!$A$5, 0))))</f>
        <v>Cassandra Brandow</v>
      </c>
      <c r="W3816" s="3" t="str">
        <f>IFERROR(VLOOKUP(Orders!$B3816,Returns!$B:$C,2,0),"No")</f>
        <v>No</v>
      </c>
      <c r="X3816" s="3" t="str">
        <f>IFERROR((INDEX(Returns!$C$2:$C$801, MATCH(B3816, Returns!$B$2:$B$801, 0))), "No")</f>
        <v>No</v>
      </c>
    </row>
    <row r="3817" spans="1:24">
      <c r="A3817" s="1">
        <v>3816</v>
      </c>
      <c r="B3817" t="s">
        <v>7994</v>
      </c>
      <c r="C3817" s="2">
        <v>43289</v>
      </c>
      <c r="D3817" s="2">
        <v>43289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  <c r="V3817" s="3" t="str">
        <f>IF(M3817=People!$B$2, People!$A$2, IF(M3817=People!$B$3, People!$A$3, IF(M3817=People!$B$4, People!$A$4, IF(M3817=People!$B$5, People!$A$5, 0))))</f>
        <v>Cassandra Brandow</v>
      </c>
      <c r="W3817" s="3" t="str">
        <f>IFERROR(VLOOKUP(Orders!$B3817,Returns!$B:$C,2,0),"No")</f>
        <v>No</v>
      </c>
      <c r="X3817" s="3" t="str">
        <f>IFERROR((INDEX(Returns!$C$2:$C$801, MATCH(B3817, Returns!$B$2:$B$801, 0))), "No")</f>
        <v>No</v>
      </c>
    </row>
    <row r="3818" spans="1:24">
      <c r="A3818" s="1">
        <v>3817</v>
      </c>
      <c r="B3818" t="s">
        <v>7995</v>
      </c>
      <c r="C3818" s="2">
        <v>42993</v>
      </c>
      <c r="D3818" s="2">
        <v>42997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  <c r="V3818" s="3" t="str">
        <f>IF(M3818=People!$B$2, People!$A$2, IF(M3818=People!$B$3, People!$A$3, IF(M3818=People!$B$4, People!$A$4, IF(M3818=People!$B$5, People!$A$5, 0))))</f>
        <v>Cassandra Brandow</v>
      </c>
      <c r="W3818" s="3" t="str">
        <f>IFERROR(VLOOKUP(Orders!$B3818,Returns!$B:$C,2,0),"No")</f>
        <v>No</v>
      </c>
      <c r="X3818" s="3" t="str">
        <f>IFERROR((INDEX(Returns!$C$2:$C$801, MATCH(B3818, Returns!$B$2:$B$801, 0))), "No")</f>
        <v>No</v>
      </c>
    </row>
    <row r="3819" spans="1:24">
      <c r="A3819" s="1">
        <v>3818</v>
      </c>
      <c r="B3819" t="s">
        <v>7995</v>
      </c>
      <c r="C3819" s="2">
        <v>42993</v>
      </c>
      <c r="D3819" s="2">
        <v>42997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  <c r="V3819" s="3" t="str">
        <f>IF(M3819=People!$B$2, People!$A$2, IF(M3819=People!$B$3, People!$A$3, IF(M3819=People!$B$4, People!$A$4, IF(M3819=People!$B$5, People!$A$5, 0))))</f>
        <v>Cassandra Brandow</v>
      </c>
      <c r="W3819" s="3" t="str">
        <f>IFERROR(VLOOKUP(Orders!$B3819,Returns!$B:$C,2,0),"No")</f>
        <v>No</v>
      </c>
      <c r="X3819" s="3" t="str">
        <f>IFERROR((INDEX(Returns!$C$2:$C$801, MATCH(B3819, Returns!$B$2:$B$801, 0))), "No")</f>
        <v>No</v>
      </c>
    </row>
    <row r="3820" spans="1:24">
      <c r="A3820" s="1">
        <v>3819</v>
      </c>
      <c r="B3820" t="s">
        <v>7995</v>
      </c>
      <c r="C3820" s="2">
        <v>42993</v>
      </c>
      <c r="D3820" s="2">
        <v>42997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  <c r="V3820" s="3" t="str">
        <f>IF(M3820=People!$B$2, People!$A$2, IF(M3820=People!$B$3, People!$A$3, IF(M3820=People!$B$4, People!$A$4, IF(M3820=People!$B$5, People!$A$5, 0))))</f>
        <v>Cassandra Brandow</v>
      </c>
      <c r="W3820" s="3" t="str">
        <f>IFERROR(VLOOKUP(Orders!$B3820,Returns!$B:$C,2,0),"No")</f>
        <v>No</v>
      </c>
      <c r="X3820" s="3" t="str">
        <f>IFERROR((INDEX(Returns!$C$2:$C$801, MATCH(B3820, Returns!$B$2:$B$801, 0))), "No")</f>
        <v>No</v>
      </c>
    </row>
    <row r="3821" spans="1:24">
      <c r="A3821" s="1">
        <v>3820</v>
      </c>
      <c r="B3821" t="s">
        <v>7996</v>
      </c>
      <c r="C3821" s="2">
        <v>43747</v>
      </c>
      <c r="D3821" s="2">
        <v>43752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  <c r="V3821" s="3" t="str">
        <f>IF(M3821=People!$B$2, People!$A$2, IF(M3821=People!$B$3, People!$A$3, IF(M3821=People!$B$4, People!$A$4, IF(M3821=People!$B$5, People!$A$5, 0))))</f>
        <v>Chuck Magee</v>
      </c>
      <c r="W3821" s="3" t="str">
        <f>IFERROR(VLOOKUP(Orders!$B3821,Returns!$B:$C,2,0),"No")</f>
        <v>No</v>
      </c>
      <c r="X3821" s="3" t="str">
        <f>IFERROR((INDEX(Returns!$C$2:$C$801, MATCH(B3821, Returns!$B$2:$B$801, 0))), "No")</f>
        <v>No</v>
      </c>
    </row>
    <row r="3822" spans="1:24">
      <c r="A3822" s="1">
        <v>3821</v>
      </c>
      <c r="B3822" t="s">
        <v>7996</v>
      </c>
      <c r="C3822" s="2">
        <v>43747</v>
      </c>
      <c r="D3822" s="2">
        <v>43752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  <c r="V3822" s="3" t="str">
        <f>IF(M3822=People!$B$2, People!$A$2, IF(M3822=People!$B$3, People!$A$3, IF(M3822=People!$B$4, People!$A$4, IF(M3822=People!$B$5, People!$A$5, 0))))</f>
        <v>Chuck Magee</v>
      </c>
      <c r="W3822" s="3" t="str">
        <f>IFERROR(VLOOKUP(Orders!$B3822,Returns!$B:$C,2,0),"No")</f>
        <v>No</v>
      </c>
      <c r="X3822" s="3" t="str">
        <f>IFERROR((INDEX(Returns!$C$2:$C$801, MATCH(B3822, Returns!$B$2:$B$801, 0))), "No")</f>
        <v>No</v>
      </c>
    </row>
    <row r="3823" spans="1:24">
      <c r="A3823" s="1">
        <v>3822</v>
      </c>
      <c r="B3823" t="s">
        <v>7996</v>
      </c>
      <c r="C3823" s="2">
        <v>43747</v>
      </c>
      <c r="D3823" s="2">
        <v>43752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  <c r="V3823" s="3" t="str">
        <f>IF(M3823=People!$B$2, People!$A$2, IF(M3823=People!$B$3, People!$A$3, IF(M3823=People!$B$4, People!$A$4, IF(M3823=People!$B$5, People!$A$5, 0))))</f>
        <v>Chuck Magee</v>
      </c>
      <c r="W3823" s="3" t="str">
        <f>IFERROR(VLOOKUP(Orders!$B3823,Returns!$B:$C,2,0),"No")</f>
        <v>No</v>
      </c>
      <c r="X3823" s="3" t="str">
        <f>IFERROR((INDEX(Returns!$C$2:$C$801, MATCH(B3823, Returns!$B$2:$B$801, 0))), "No")</f>
        <v>No</v>
      </c>
    </row>
    <row r="3824" spans="1:24">
      <c r="A3824" s="1">
        <v>3823</v>
      </c>
      <c r="B3824" t="s">
        <v>7996</v>
      </c>
      <c r="C3824" s="2">
        <v>43747</v>
      </c>
      <c r="D3824" s="2">
        <v>43752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  <c r="V3824" s="3" t="str">
        <f>IF(M3824=People!$B$2, People!$A$2, IF(M3824=People!$B$3, People!$A$3, IF(M3824=People!$B$4, People!$A$4, IF(M3824=People!$B$5, People!$A$5, 0))))</f>
        <v>Chuck Magee</v>
      </c>
      <c r="W3824" s="3" t="str">
        <f>IFERROR(VLOOKUP(Orders!$B3824,Returns!$B:$C,2,0),"No")</f>
        <v>No</v>
      </c>
      <c r="X3824" s="3" t="str">
        <f>IFERROR((INDEX(Returns!$C$2:$C$801, MATCH(B3824, Returns!$B$2:$B$801, 0))), "No")</f>
        <v>No</v>
      </c>
    </row>
    <row r="3825" spans="1:24">
      <c r="A3825" s="1">
        <v>3824</v>
      </c>
      <c r="B3825" t="s">
        <v>6004</v>
      </c>
      <c r="C3825" s="2">
        <v>42992</v>
      </c>
      <c r="D3825" s="2">
        <v>42996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  <c r="V3825" s="3" t="str">
        <f>IF(M3825=People!$B$2, People!$A$2, IF(M3825=People!$B$3, People!$A$3, IF(M3825=People!$B$4, People!$A$4, IF(M3825=People!$B$5, People!$A$5, 0))))</f>
        <v>Chuck Magee</v>
      </c>
      <c r="W3825" s="3" t="str">
        <f>IFERROR(VLOOKUP(Orders!$B3825,Returns!$B:$C,2,0),"No")</f>
        <v>Yes</v>
      </c>
      <c r="X3825" s="3" t="str">
        <f>IFERROR((INDEX(Returns!$C$2:$C$801, MATCH(B3825, Returns!$B$2:$B$801, 0))), "No")</f>
        <v>Yes</v>
      </c>
    </row>
    <row r="3826" spans="1:24">
      <c r="A3826" s="1">
        <v>3825</v>
      </c>
      <c r="B3826" t="s">
        <v>6004</v>
      </c>
      <c r="C3826" s="2">
        <v>42992</v>
      </c>
      <c r="D3826" s="2">
        <v>42996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3" t="str">
        <f>IF(M3826=People!$B$2, People!$A$2, IF(M3826=People!$B$3, People!$A$3, IF(M3826=People!$B$4, People!$A$4, IF(M3826=People!$B$5, People!$A$5, 0))))</f>
        <v>Chuck Magee</v>
      </c>
      <c r="W3826" s="3" t="str">
        <f>IFERROR(VLOOKUP(Orders!$B3826,Returns!$B:$C,2,0),"No")</f>
        <v>Yes</v>
      </c>
      <c r="X3826" s="3" t="str">
        <f>IFERROR((INDEX(Returns!$C$2:$C$801, MATCH(B3826, Returns!$B$2:$B$801, 0))), "No")</f>
        <v>Yes</v>
      </c>
    </row>
    <row r="3827" spans="1:24">
      <c r="A3827" s="1">
        <v>3826</v>
      </c>
      <c r="B3827" t="s">
        <v>6004</v>
      </c>
      <c r="C3827" s="2">
        <v>42992</v>
      </c>
      <c r="D3827" s="2">
        <v>42996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  <c r="V3827" s="3" t="str">
        <f>IF(M3827=People!$B$2, People!$A$2, IF(M3827=People!$B$3, People!$A$3, IF(M3827=People!$B$4, People!$A$4, IF(M3827=People!$B$5, People!$A$5, 0))))</f>
        <v>Chuck Magee</v>
      </c>
      <c r="W3827" s="3" t="str">
        <f>IFERROR(VLOOKUP(Orders!$B3827,Returns!$B:$C,2,0),"No")</f>
        <v>Yes</v>
      </c>
      <c r="X3827" s="3" t="str">
        <f>IFERROR((INDEX(Returns!$C$2:$C$801, MATCH(B3827, Returns!$B$2:$B$801, 0))), "No")</f>
        <v>Yes</v>
      </c>
    </row>
    <row r="3828" spans="1:24">
      <c r="A3828" s="1">
        <v>3827</v>
      </c>
      <c r="B3828" t="s">
        <v>7997</v>
      </c>
      <c r="C3828" s="2">
        <v>42650</v>
      </c>
      <c r="D3828" s="2">
        <v>42655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  <c r="V3828" s="3" t="str">
        <f>IF(M3828=People!$B$2, People!$A$2, IF(M3828=People!$B$3, People!$A$3, IF(M3828=People!$B$4, People!$A$4, IF(M3828=People!$B$5, People!$A$5, 0))))</f>
        <v>Kelly Williams</v>
      </c>
      <c r="W3828" s="3" t="str">
        <f>IFERROR(VLOOKUP(Orders!$B3828,Returns!$B:$C,2,0),"No")</f>
        <v>No</v>
      </c>
      <c r="X3828" s="3" t="str">
        <f>IFERROR((INDEX(Returns!$C$2:$C$801, MATCH(B3828, Returns!$B$2:$B$801, 0))), "No")</f>
        <v>No</v>
      </c>
    </row>
    <row r="3829" spans="1:24">
      <c r="A3829" s="1">
        <v>3828</v>
      </c>
      <c r="B3829" t="s">
        <v>7998</v>
      </c>
      <c r="C3829" s="2">
        <v>43592</v>
      </c>
      <c r="D3829" s="2">
        <v>43596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  <c r="V3829" s="3" t="str">
        <f>IF(M3829=People!$B$2, People!$A$2, IF(M3829=People!$B$3, People!$A$3, IF(M3829=People!$B$4, People!$A$4, IF(M3829=People!$B$5, People!$A$5, 0))))</f>
        <v>Kelly Williams</v>
      </c>
      <c r="W3829" s="3" t="str">
        <f>IFERROR(VLOOKUP(Orders!$B3829,Returns!$B:$C,2,0),"No")</f>
        <v>No</v>
      </c>
      <c r="X3829" s="3" t="str">
        <f>IFERROR((INDEX(Returns!$C$2:$C$801, MATCH(B3829, Returns!$B$2:$B$801, 0))), "No")</f>
        <v>No</v>
      </c>
    </row>
    <row r="3830" spans="1:24">
      <c r="A3830" s="1">
        <v>3829</v>
      </c>
      <c r="B3830" t="s">
        <v>7998</v>
      </c>
      <c r="C3830" s="2">
        <v>43592</v>
      </c>
      <c r="D3830" s="2">
        <v>43596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  <c r="V3830" s="3" t="str">
        <f>IF(M3830=People!$B$2, People!$A$2, IF(M3830=People!$B$3, People!$A$3, IF(M3830=People!$B$4, People!$A$4, IF(M3830=People!$B$5, People!$A$5, 0))))</f>
        <v>Kelly Williams</v>
      </c>
      <c r="W3830" s="3" t="str">
        <f>IFERROR(VLOOKUP(Orders!$B3830,Returns!$B:$C,2,0),"No")</f>
        <v>No</v>
      </c>
      <c r="X3830" s="3" t="str">
        <f>IFERROR((INDEX(Returns!$C$2:$C$801, MATCH(B3830, Returns!$B$2:$B$801, 0))), "No")</f>
        <v>No</v>
      </c>
    </row>
    <row r="3831" spans="1:24">
      <c r="A3831" s="1">
        <v>3830</v>
      </c>
      <c r="B3831" t="s">
        <v>7998</v>
      </c>
      <c r="C3831" s="2">
        <v>43592</v>
      </c>
      <c r="D3831" s="2">
        <v>43596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  <c r="V3831" s="3" t="str">
        <f>IF(M3831=People!$B$2, People!$A$2, IF(M3831=People!$B$3, People!$A$3, IF(M3831=People!$B$4, People!$A$4, IF(M3831=People!$B$5, People!$A$5, 0))))</f>
        <v>Kelly Williams</v>
      </c>
      <c r="W3831" s="3" t="str">
        <f>IFERROR(VLOOKUP(Orders!$B3831,Returns!$B:$C,2,0),"No")</f>
        <v>No</v>
      </c>
      <c r="X3831" s="3" t="str">
        <f>IFERROR((INDEX(Returns!$C$2:$C$801, MATCH(B3831, Returns!$B$2:$B$801, 0))), "No")</f>
        <v>No</v>
      </c>
    </row>
    <row r="3832" spans="1:24">
      <c r="A3832" s="1">
        <v>3831</v>
      </c>
      <c r="B3832" t="s">
        <v>7998</v>
      </c>
      <c r="C3832" s="2">
        <v>43592</v>
      </c>
      <c r="D3832" s="2">
        <v>43596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  <c r="V3832" s="3" t="str">
        <f>IF(M3832=People!$B$2, People!$A$2, IF(M3832=People!$B$3, People!$A$3, IF(M3832=People!$B$4, People!$A$4, IF(M3832=People!$B$5, People!$A$5, 0))))</f>
        <v>Kelly Williams</v>
      </c>
      <c r="W3832" s="3" t="str">
        <f>IFERROR(VLOOKUP(Orders!$B3832,Returns!$B:$C,2,0),"No")</f>
        <v>No</v>
      </c>
      <c r="X3832" s="3" t="str">
        <f>IFERROR((INDEX(Returns!$C$2:$C$801, MATCH(B3832, Returns!$B$2:$B$801, 0))), "No")</f>
        <v>No</v>
      </c>
    </row>
    <row r="3833" spans="1:24">
      <c r="A3833" s="1">
        <v>3832</v>
      </c>
      <c r="B3833" t="s">
        <v>7999</v>
      </c>
      <c r="C3833" s="2">
        <v>43053</v>
      </c>
      <c r="D3833" s="2">
        <v>43058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  <c r="V3833" s="3" t="str">
        <f>IF(M3833=People!$B$2, People!$A$2, IF(M3833=People!$B$3, People!$A$3, IF(M3833=People!$B$4, People!$A$4, IF(M3833=People!$B$5, People!$A$5, 0))))</f>
        <v>Chuck Magee</v>
      </c>
      <c r="W3833" s="3" t="str">
        <f>IFERROR(VLOOKUP(Orders!$B3833,Returns!$B:$C,2,0),"No")</f>
        <v>No</v>
      </c>
      <c r="X3833" s="3" t="str">
        <f>IFERROR((INDEX(Returns!$C$2:$C$801, MATCH(B3833, Returns!$B$2:$B$801, 0))), "No")</f>
        <v>No</v>
      </c>
    </row>
    <row r="3834" spans="1:24">
      <c r="A3834" s="1">
        <v>3833</v>
      </c>
      <c r="B3834" t="s">
        <v>7999</v>
      </c>
      <c r="C3834" s="2">
        <v>43053</v>
      </c>
      <c r="D3834" s="2">
        <v>43058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  <c r="V3834" s="3" t="str">
        <f>IF(M3834=People!$B$2, People!$A$2, IF(M3834=People!$B$3, People!$A$3, IF(M3834=People!$B$4, People!$A$4, IF(M3834=People!$B$5, People!$A$5, 0))))</f>
        <v>Chuck Magee</v>
      </c>
      <c r="W3834" s="3" t="str">
        <f>IFERROR(VLOOKUP(Orders!$B3834,Returns!$B:$C,2,0),"No")</f>
        <v>No</v>
      </c>
      <c r="X3834" s="3" t="str">
        <f>IFERROR((INDEX(Returns!$C$2:$C$801, MATCH(B3834, Returns!$B$2:$B$801, 0))), "No")</f>
        <v>No</v>
      </c>
    </row>
    <row r="3835" spans="1:24">
      <c r="A3835" s="1">
        <v>3834</v>
      </c>
      <c r="B3835" t="s">
        <v>8000</v>
      </c>
      <c r="C3835" s="2">
        <v>42698</v>
      </c>
      <c r="D3835" s="2">
        <v>42698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  <c r="V3835" s="3" t="str">
        <f>IF(M3835=People!$B$2, People!$A$2, IF(M3835=People!$B$3, People!$A$3, IF(M3835=People!$B$4, People!$A$4, IF(M3835=People!$B$5, People!$A$5, 0))))</f>
        <v>Chuck Magee</v>
      </c>
      <c r="W3835" s="3" t="str">
        <f>IFERROR(VLOOKUP(Orders!$B3835,Returns!$B:$C,2,0),"No")</f>
        <v>No</v>
      </c>
      <c r="X3835" s="3" t="str">
        <f>IFERROR((INDEX(Returns!$C$2:$C$801, MATCH(B3835, Returns!$B$2:$B$801, 0))), "No")</f>
        <v>No</v>
      </c>
    </row>
    <row r="3836" spans="1:24">
      <c r="A3836" s="1">
        <v>3835</v>
      </c>
      <c r="B3836" t="s">
        <v>8000</v>
      </c>
      <c r="C3836" s="2">
        <v>42698</v>
      </c>
      <c r="D3836" s="2">
        <v>42698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  <c r="V3836" s="3" t="str">
        <f>IF(M3836=People!$B$2, People!$A$2, IF(M3836=People!$B$3, People!$A$3, IF(M3836=People!$B$4, People!$A$4, IF(M3836=People!$B$5, People!$A$5, 0))))</f>
        <v>Chuck Magee</v>
      </c>
      <c r="W3836" s="3" t="str">
        <f>IFERROR(VLOOKUP(Orders!$B3836,Returns!$B:$C,2,0),"No")</f>
        <v>No</v>
      </c>
      <c r="X3836" s="3" t="str">
        <f>IFERROR((INDEX(Returns!$C$2:$C$801, MATCH(B3836, Returns!$B$2:$B$801, 0))), "No")</f>
        <v>No</v>
      </c>
    </row>
    <row r="3837" spans="1:24">
      <c r="A3837" s="1">
        <v>3836</v>
      </c>
      <c r="B3837" t="s">
        <v>8001</v>
      </c>
      <c r="C3837" s="2">
        <v>42468</v>
      </c>
      <c r="D3837" s="2">
        <v>42475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  <c r="V3837" s="3" t="str">
        <f>IF(M3837=People!$B$2, People!$A$2, IF(M3837=People!$B$3, People!$A$3, IF(M3837=People!$B$4, People!$A$4, IF(M3837=People!$B$5, People!$A$5, 0))))</f>
        <v>Anna Andreadi</v>
      </c>
      <c r="W3837" s="3" t="str">
        <f>IFERROR(VLOOKUP(Orders!$B3837,Returns!$B:$C,2,0),"No")</f>
        <v>No</v>
      </c>
      <c r="X3837" s="3" t="str">
        <f>IFERROR((INDEX(Returns!$C$2:$C$801, MATCH(B3837, Returns!$B$2:$B$801, 0))), "No")</f>
        <v>No</v>
      </c>
    </row>
    <row r="3838" spans="1:24">
      <c r="A3838" s="1">
        <v>3837</v>
      </c>
      <c r="B3838" t="s">
        <v>8001</v>
      </c>
      <c r="C3838" s="2">
        <v>42468</v>
      </c>
      <c r="D3838" s="2">
        <v>42475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  <c r="V3838" s="3" t="str">
        <f>IF(M3838=People!$B$2, People!$A$2, IF(M3838=People!$B$3, People!$A$3, IF(M3838=People!$B$4, People!$A$4, IF(M3838=People!$B$5, People!$A$5, 0))))</f>
        <v>Anna Andreadi</v>
      </c>
      <c r="W3838" s="3" t="str">
        <f>IFERROR(VLOOKUP(Orders!$B3838,Returns!$B:$C,2,0),"No")</f>
        <v>No</v>
      </c>
      <c r="X3838" s="3" t="str">
        <f>IFERROR((INDEX(Returns!$C$2:$C$801, MATCH(B3838, Returns!$B$2:$B$801, 0))), "No")</f>
        <v>No</v>
      </c>
    </row>
    <row r="3839" spans="1:24">
      <c r="A3839" s="1">
        <v>3838</v>
      </c>
      <c r="B3839" t="s">
        <v>8002</v>
      </c>
      <c r="C3839" s="2">
        <v>42577</v>
      </c>
      <c r="D3839" s="2">
        <v>42584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  <c r="V3839" s="3" t="str">
        <f>IF(M3839=People!$B$2, People!$A$2, IF(M3839=People!$B$3, People!$A$3, IF(M3839=People!$B$4, People!$A$4, IF(M3839=People!$B$5, People!$A$5, 0))))</f>
        <v>Anna Andreadi</v>
      </c>
      <c r="W3839" s="3" t="str">
        <f>IFERROR(VLOOKUP(Orders!$B3839,Returns!$B:$C,2,0),"No")</f>
        <v>No</v>
      </c>
      <c r="X3839" s="3" t="str">
        <f>IFERROR((INDEX(Returns!$C$2:$C$801, MATCH(B3839, Returns!$B$2:$B$801, 0))), "No")</f>
        <v>No</v>
      </c>
    </row>
    <row r="3840" spans="1:24">
      <c r="A3840" s="1">
        <v>3839</v>
      </c>
      <c r="B3840" t="s">
        <v>8002</v>
      </c>
      <c r="C3840" s="2">
        <v>42577</v>
      </c>
      <c r="D3840" s="2">
        <v>42584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  <c r="V3840" s="3" t="str">
        <f>IF(M3840=People!$B$2, People!$A$2, IF(M3840=People!$B$3, People!$A$3, IF(M3840=People!$B$4, People!$A$4, IF(M3840=People!$B$5, People!$A$5, 0))))</f>
        <v>Anna Andreadi</v>
      </c>
      <c r="W3840" s="3" t="str">
        <f>IFERROR(VLOOKUP(Orders!$B3840,Returns!$B:$C,2,0),"No")</f>
        <v>No</v>
      </c>
      <c r="X3840" s="3" t="str">
        <f>IFERROR((INDEX(Returns!$C$2:$C$801, MATCH(B3840, Returns!$B$2:$B$801, 0))), "No")</f>
        <v>No</v>
      </c>
    </row>
    <row r="3841" spans="1:24">
      <c r="A3841" s="1">
        <v>3840</v>
      </c>
      <c r="B3841" t="s">
        <v>8002</v>
      </c>
      <c r="C3841" s="2">
        <v>42577</v>
      </c>
      <c r="D3841" s="2">
        <v>42584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  <c r="V3841" s="3" t="str">
        <f>IF(M3841=People!$B$2, People!$A$2, IF(M3841=People!$B$3, People!$A$3, IF(M3841=People!$B$4, People!$A$4, IF(M3841=People!$B$5, People!$A$5, 0))))</f>
        <v>Anna Andreadi</v>
      </c>
      <c r="W3841" s="3" t="str">
        <f>IFERROR(VLOOKUP(Orders!$B3841,Returns!$B:$C,2,0),"No")</f>
        <v>No</v>
      </c>
      <c r="X3841" s="3" t="str">
        <f>IFERROR((INDEX(Returns!$C$2:$C$801, MATCH(B3841, Returns!$B$2:$B$801, 0))), "No")</f>
        <v>No</v>
      </c>
    </row>
    <row r="3842" spans="1:24">
      <c r="A3842" s="1">
        <v>3841</v>
      </c>
      <c r="B3842" t="s">
        <v>8002</v>
      </c>
      <c r="C3842" s="2">
        <v>42577</v>
      </c>
      <c r="D3842" s="2">
        <v>42584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  <c r="V3842" s="3" t="str">
        <f>IF(M3842=People!$B$2, People!$A$2, IF(M3842=People!$B$3, People!$A$3, IF(M3842=People!$B$4, People!$A$4, IF(M3842=People!$B$5, People!$A$5, 0))))</f>
        <v>Anna Andreadi</v>
      </c>
      <c r="W3842" s="3" t="str">
        <f>IFERROR(VLOOKUP(Orders!$B3842,Returns!$B:$C,2,0),"No")</f>
        <v>No</v>
      </c>
      <c r="X3842" s="3" t="str">
        <f>IFERROR((INDEX(Returns!$C$2:$C$801, MATCH(B3842, Returns!$B$2:$B$801, 0))), "No")</f>
        <v>No</v>
      </c>
    </row>
    <row r="3843" spans="1:24">
      <c r="A3843" s="1">
        <v>3842</v>
      </c>
      <c r="B3843" t="s">
        <v>8003</v>
      </c>
      <c r="C3843" s="2">
        <v>42529</v>
      </c>
      <c r="D3843" s="2">
        <v>42533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  <c r="V3843" s="3" t="str">
        <f>IF(M3843=People!$B$2, People!$A$2, IF(M3843=People!$B$3, People!$A$3, IF(M3843=People!$B$4, People!$A$4, IF(M3843=People!$B$5, People!$A$5, 0))))</f>
        <v>Cassandra Brandow</v>
      </c>
      <c r="W3843" s="3" t="str">
        <f>IFERROR(VLOOKUP(Orders!$B3843,Returns!$B:$C,2,0),"No")</f>
        <v>No</v>
      </c>
      <c r="X3843" s="3" t="str">
        <f>IFERROR((INDEX(Returns!$C$2:$C$801, MATCH(B3843, Returns!$B$2:$B$801, 0))), "No")</f>
        <v>No</v>
      </c>
    </row>
    <row r="3844" spans="1:24">
      <c r="A3844" s="1">
        <v>3843</v>
      </c>
      <c r="B3844" t="s">
        <v>8004</v>
      </c>
      <c r="C3844" s="2">
        <v>42671</v>
      </c>
      <c r="D3844" s="2">
        <v>42674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  <c r="V3844" s="3" t="str">
        <f>IF(M3844=People!$B$2, People!$A$2, IF(M3844=People!$B$3, People!$A$3, IF(M3844=People!$B$4, People!$A$4, IF(M3844=People!$B$5, People!$A$5, 0))))</f>
        <v>Anna Andreadi</v>
      </c>
      <c r="W3844" s="3" t="str">
        <f>IFERROR(VLOOKUP(Orders!$B3844,Returns!$B:$C,2,0),"No")</f>
        <v>No</v>
      </c>
      <c r="X3844" s="3" t="str">
        <f>IFERROR((INDEX(Returns!$C$2:$C$801, MATCH(B3844, Returns!$B$2:$B$801, 0))), "No")</f>
        <v>No</v>
      </c>
    </row>
    <row r="3845" spans="1:24">
      <c r="A3845" s="1">
        <v>3844</v>
      </c>
      <c r="B3845" t="s">
        <v>8004</v>
      </c>
      <c r="C3845" s="2">
        <v>42671</v>
      </c>
      <c r="D3845" s="2">
        <v>42674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  <c r="V3845" s="3" t="str">
        <f>IF(M3845=People!$B$2, People!$A$2, IF(M3845=People!$B$3, People!$A$3, IF(M3845=People!$B$4, People!$A$4, IF(M3845=People!$B$5, People!$A$5, 0))))</f>
        <v>Anna Andreadi</v>
      </c>
      <c r="W3845" s="3" t="str">
        <f>IFERROR(VLOOKUP(Orders!$B3845,Returns!$B:$C,2,0),"No")</f>
        <v>No</v>
      </c>
      <c r="X3845" s="3" t="str">
        <f>IFERROR((INDEX(Returns!$C$2:$C$801, MATCH(B3845, Returns!$B$2:$B$801, 0))), "No")</f>
        <v>No</v>
      </c>
    </row>
    <row r="3846" spans="1:24">
      <c r="A3846" s="1">
        <v>3845</v>
      </c>
      <c r="B3846" t="s">
        <v>8004</v>
      </c>
      <c r="C3846" s="2">
        <v>42671</v>
      </c>
      <c r="D3846" s="2">
        <v>42674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  <c r="V3846" s="3" t="str">
        <f>IF(M3846=People!$B$2, People!$A$2, IF(M3846=People!$B$3, People!$A$3, IF(M3846=People!$B$4, People!$A$4, IF(M3846=People!$B$5, People!$A$5, 0))))</f>
        <v>Anna Andreadi</v>
      </c>
      <c r="W3846" s="3" t="str">
        <f>IFERROR(VLOOKUP(Orders!$B3846,Returns!$B:$C,2,0),"No")</f>
        <v>No</v>
      </c>
      <c r="X3846" s="3" t="str">
        <f>IFERROR((INDEX(Returns!$C$2:$C$801, MATCH(B3846, Returns!$B$2:$B$801, 0))), "No")</f>
        <v>No</v>
      </c>
    </row>
    <row r="3847" spans="1:24">
      <c r="A3847" s="1">
        <v>3846</v>
      </c>
      <c r="B3847" t="s">
        <v>8004</v>
      </c>
      <c r="C3847" s="2">
        <v>42671</v>
      </c>
      <c r="D3847" s="2">
        <v>42674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3" t="str">
        <f>IF(M3847=People!$B$2, People!$A$2, IF(M3847=People!$B$3, People!$A$3, IF(M3847=People!$B$4, People!$A$4, IF(M3847=People!$B$5, People!$A$5, 0))))</f>
        <v>Anna Andreadi</v>
      </c>
      <c r="W3847" s="3" t="str">
        <f>IFERROR(VLOOKUP(Orders!$B3847,Returns!$B:$C,2,0),"No")</f>
        <v>No</v>
      </c>
      <c r="X3847" s="3" t="str">
        <f>IFERROR((INDEX(Returns!$C$2:$C$801, MATCH(B3847, Returns!$B$2:$B$801, 0))), "No")</f>
        <v>No</v>
      </c>
    </row>
    <row r="3848" spans="1:24">
      <c r="A3848" s="1">
        <v>3847</v>
      </c>
      <c r="B3848" t="s">
        <v>8004</v>
      </c>
      <c r="C3848" s="2">
        <v>42671</v>
      </c>
      <c r="D3848" s="2">
        <v>42674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  <c r="V3848" s="3" t="str">
        <f>IF(M3848=People!$B$2, People!$A$2, IF(M3848=People!$B$3, People!$A$3, IF(M3848=People!$B$4, People!$A$4, IF(M3848=People!$B$5, People!$A$5, 0))))</f>
        <v>Anna Andreadi</v>
      </c>
      <c r="W3848" s="3" t="str">
        <f>IFERROR(VLOOKUP(Orders!$B3848,Returns!$B:$C,2,0),"No")</f>
        <v>No</v>
      </c>
      <c r="X3848" s="3" t="str">
        <f>IFERROR((INDEX(Returns!$C$2:$C$801, MATCH(B3848, Returns!$B$2:$B$801, 0))), "No")</f>
        <v>No</v>
      </c>
    </row>
    <row r="3849" spans="1:24">
      <c r="A3849" s="1">
        <v>3848</v>
      </c>
      <c r="B3849" t="s">
        <v>8005</v>
      </c>
      <c r="C3849" s="2">
        <v>43794</v>
      </c>
      <c r="D3849" s="2">
        <v>43796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  <c r="V3849" s="3" t="str">
        <f>IF(M3849=People!$B$2, People!$A$2, IF(M3849=People!$B$3, People!$A$3, IF(M3849=People!$B$4, People!$A$4, IF(M3849=People!$B$5, People!$A$5, 0))))</f>
        <v>Kelly Williams</v>
      </c>
      <c r="W3849" s="3" t="str">
        <f>IFERROR(VLOOKUP(Orders!$B3849,Returns!$B:$C,2,0),"No")</f>
        <v>No</v>
      </c>
      <c r="X3849" s="3" t="str">
        <f>IFERROR((INDEX(Returns!$C$2:$C$801, MATCH(B3849, Returns!$B$2:$B$801, 0))), "No")</f>
        <v>No</v>
      </c>
    </row>
    <row r="3850" spans="1:24">
      <c r="A3850" s="1">
        <v>3849</v>
      </c>
      <c r="B3850" t="s">
        <v>8006</v>
      </c>
      <c r="C3850" s="2">
        <v>43730</v>
      </c>
      <c r="D3850" s="2">
        <v>43731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  <c r="V3850" s="3" t="str">
        <f>IF(M3850=People!$B$2, People!$A$2, IF(M3850=People!$B$3, People!$A$3, IF(M3850=People!$B$4, People!$A$4, IF(M3850=People!$B$5, People!$A$5, 0))))</f>
        <v>Cassandra Brandow</v>
      </c>
      <c r="W3850" s="3" t="str">
        <f>IFERROR(VLOOKUP(Orders!$B3850,Returns!$B:$C,2,0),"No")</f>
        <v>No</v>
      </c>
      <c r="X3850" s="3" t="str">
        <f>IFERROR((INDEX(Returns!$C$2:$C$801, MATCH(B3850, Returns!$B$2:$B$801, 0))), "No")</f>
        <v>No</v>
      </c>
    </row>
    <row r="3851" spans="1:24">
      <c r="A3851" s="1">
        <v>3850</v>
      </c>
      <c r="B3851" t="s">
        <v>8006</v>
      </c>
      <c r="C3851" s="2">
        <v>43730</v>
      </c>
      <c r="D3851" s="2">
        <v>43731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  <c r="V3851" s="3" t="str">
        <f>IF(M3851=People!$B$2, People!$A$2, IF(M3851=People!$B$3, People!$A$3, IF(M3851=People!$B$4, People!$A$4, IF(M3851=People!$B$5, People!$A$5, 0))))</f>
        <v>Cassandra Brandow</v>
      </c>
      <c r="W3851" s="3" t="str">
        <f>IFERROR(VLOOKUP(Orders!$B3851,Returns!$B:$C,2,0),"No")</f>
        <v>No</v>
      </c>
      <c r="X3851" s="3" t="str">
        <f>IFERROR((INDEX(Returns!$C$2:$C$801, MATCH(B3851, Returns!$B$2:$B$801, 0))), "No")</f>
        <v>No</v>
      </c>
    </row>
    <row r="3852" spans="1:24">
      <c r="A3852" s="1">
        <v>3851</v>
      </c>
      <c r="B3852" t="s">
        <v>8007</v>
      </c>
      <c r="C3852" s="2">
        <v>43073</v>
      </c>
      <c r="D3852" s="2">
        <v>43078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  <c r="V3852" s="3" t="str">
        <f>IF(M3852=People!$B$2, People!$A$2, IF(M3852=People!$B$3, People!$A$3, IF(M3852=People!$B$4, People!$A$4, IF(M3852=People!$B$5, People!$A$5, 0))))</f>
        <v>Kelly Williams</v>
      </c>
      <c r="W3852" s="3" t="str">
        <f>IFERROR(VLOOKUP(Orders!$B3852,Returns!$B:$C,2,0),"No")</f>
        <v>No</v>
      </c>
      <c r="X3852" s="3" t="str">
        <f>IFERROR((INDEX(Returns!$C$2:$C$801, MATCH(B3852, Returns!$B$2:$B$801, 0))), "No")</f>
        <v>No</v>
      </c>
    </row>
    <row r="3853" spans="1:24">
      <c r="A3853" s="1">
        <v>3852</v>
      </c>
      <c r="B3853" t="s">
        <v>8008</v>
      </c>
      <c r="C3853" s="2">
        <v>42999</v>
      </c>
      <c r="D3853" s="2">
        <v>42999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  <c r="V3853" s="3" t="str">
        <f>IF(M3853=People!$B$2, People!$A$2, IF(M3853=People!$B$3, People!$A$3, IF(M3853=People!$B$4, People!$A$4, IF(M3853=People!$B$5, People!$A$5, 0))))</f>
        <v>Chuck Magee</v>
      </c>
      <c r="W3853" s="3" t="str">
        <f>IFERROR(VLOOKUP(Orders!$B3853,Returns!$B:$C,2,0),"No")</f>
        <v>No</v>
      </c>
      <c r="X3853" s="3" t="str">
        <f>IFERROR((INDEX(Returns!$C$2:$C$801, MATCH(B3853, Returns!$B$2:$B$801, 0))), "No")</f>
        <v>No</v>
      </c>
    </row>
    <row r="3854" spans="1:24">
      <c r="A3854" s="1">
        <v>3853</v>
      </c>
      <c r="B3854" t="s">
        <v>8009</v>
      </c>
      <c r="C3854" s="2">
        <v>43795</v>
      </c>
      <c r="D3854" s="2">
        <v>43798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  <c r="V3854" s="3" t="str">
        <f>IF(M3854=People!$B$2, People!$A$2, IF(M3854=People!$B$3, People!$A$3, IF(M3854=People!$B$4, People!$A$4, IF(M3854=People!$B$5, People!$A$5, 0))))</f>
        <v>Kelly Williams</v>
      </c>
      <c r="W3854" s="3" t="str">
        <f>IFERROR(VLOOKUP(Orders!$B3854,Returns!$B:$C,2,0),"No")</f>
        <v>No</v>
      </c>
      <c r="X3854" s="3" t="str">
        <f>IFERROR((INDEX(Returns!$C$2:$C$801, MATCH(B3854, Returns!$B$2:$B$801, 0))), "No")</f>
        <v>No</v>
      </c>
    </row>
    <row r="3855" spans="1:24">
      <c r="A3855" s="1">
        <v>3854</v>
      </c>
      <c r="B3855" t="s">
        <v>8010</v>
      </c>
      <c r="C3855" s="2">
        <v>43622</v>
      </c>
      <c r="D3855" s="2">
        <v>43626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  <c r="V3855" s="3" t="str">
        <f>IF(M3855=People!$B$2, People!$A$2, IF(M3855=People!$B$3, People!$A$3, IF(M3855=People!$B$4, People!$A$4, IF(M3855=People!$B$5, People!$A$5, 0))))</f>
        <v>Anna Andreadi</v>
      </c>
      <c r="W3855" s="3" t="str">
        <f>IFERROR(VLOOKUP(Orders!$B3855,Returns!$B:$C,2,0),"No")</f>
        <v>No</v>
      </c>
      <c r="X3855" s="3" t="str">
        <f>IFERROR((INDEX(Returns!$C$2:$C$801, MATCH(B3855, Returns!$B$2:$B$801, 0))), "No")</f>
        <v>No</v>
      </c>
    </row>
    <row r="3856" spans="1:24">
      <c r="A3856" s="1">
        <v>3855</v>
      </c>
      <c r="B3856" t="s">
        <v>8010</v>
      </c>
      <c r="C3856" s="2">
        <v>43622</v>
      </c>
      <c r="D3856" s="2">
        <v>43626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  <c r="V3856" s="3" t="str">
        <f>IF(M3856=People!$B$2, People!$A$2, IF(M3856=People!$B$3, People!$A$3, IF(M3856=People!$B$4, People!$A$4, IF(M3856=People!$B$5, People!$A$5, 0))))</f>
        <v>Anna Andreadi</v>
      </c>
      <c r="W3856" s="3" t="str">
        <f>IFERROR(VLOOKUP(Orders!$B3856,Returns!$B:$C,2,0),"No")</f>
        <v>No</v>
      </c>
      <c r="X3856" s="3" t="str">
        <f>IFERROR((INDEX(Returns!$C$2:$C$801, MATCH(B3856, Returns!$B$2:$B$801, 0))), "No")</f>
        <v>No</v>
      </c>
    </row>
    <row r="3857" spans="1:24">
      <c r="A3857" s="1">
        <v>3856</v>
      </c>
      <c r="B3857" t="s">
        <v>8011</v>
      </c>
      <c r="C3857" s="2">
        <v>43761</v>
      </c>
      <c r="D3857" s="2">
        <v>43766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  <c r="V3857" s="3" t="str">
        <f>IF(M3857=People!$B$2, People!$A$2, IF(M3857=People!$B$3, People!$A$3, IF(M3857=People!$B$4, People!$A$4, IF(M3857=People!$B$5, People!$A$5, 0))))</f>
        <v>Kelly Williams</v>
      </c>
      <c r="W3857" s="3" t="str">
        <f>IFERROR(VLOOKUP(Orders!$B3857,Returns!$B:$C,2,0),"No")</f>
        <v>No</v>
      </c>
      <c r="X3857" s="3" t="str">
        <f>IFERROR((INDEX(Returns!$C$2:$C$801, MATCH(B3857, Returns!$B$2:$B$801, 0))), "No")</f>
        <v>No</v>
      </c>
    </row>
    <row r="3858" spans="1:24">
      <c r="A3858" s="1">
        <v>3857</v>
      </c>
      <c r="B3858" t="s">
        <v>8011</v>
      </c>
      <c r="C3858" s="2">
        <v>43761</v>
      </c>
      <c r="D3858" s="2">
        <v>43766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  <c r="V3858" s="3" t="str">
        <f>IF(M3858=People!$B$2, People!$A$2, IF(M3858=People!$B$3, People!$A$3, IF(M3858=People!$B$4, People!$A$4, IF(M3858=People!$B$5, People!$A$5, 0))))</f>
        <v>Kelly Williams</v>
      </c>
      <c r="W3858" s="3" t="str">
        <f>IFERROR(VLOOKUP(Orders!$B3858,Returns!$B:$C,2,0),"No")</f>
        <v>No</v>
      </c>
      <c r="X3858" s="3" t="str">
        <f>IFERROR((INDEX(Returns!$C$2:$C$801, MATCH(B3858, Returns!$B$2:$B$801, 0))), "No")</f>
        <v>No</v>
      </c>
    </row>
    <row r="3859" spans="1:24">
      <c r="A3859" s="1">
        <v>3858</v>
      </c>
      <c r="B3859" t="s">
        <v>8011</v>
      </c>
      <c r="C3859" s="2">
        <v>43761</v>
      </c>
      <c r="D3859" s="2">
        <v>43766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  <c r="V3859" s="3" t="str">
        <f>IF(M3859=People!$B$2, People!$A$2, IF(M3859=People!$B$3, People!$A$3, IF(M3859=People!$B$4, People!$A$4, IF(M3859=People!$B$5, People!$A$5, 0))))</f>
        <v>Kelly Williams</v>
      </c>
      <c r="W3859" s="3" t="str">
        <f>IFERROR(VLOOKUP(Orders!$B3859,Returns!$B:$C,2,0),"No")</f>
        <v>No</v>
      </c>
      <c r="X3859" s="3" t="str">
        <f>IFERROR((INDEX(Returns!$C$2:$C$801, MATCH(B3859, Returns!$B$2:$B$801, 0))), "No")</f>
        <v>No</v>
      </c>
    </row>
    <row r="3860" spans="1:24">
      <c r="A3860" s="1">
        <v>3859</v>
      </c>
      <c r="B3860" t="s">
        <v>5960</v>
      </c>
      <c r="C3860" s="2">
        <v>42724</v>
      </c>
      <c r="D3860" s="2">
        <v>42724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  <c r="V3860" s="3" t="str">
        <f>IF(M3860=People!$B$2, People!$A$2, IF(M3860=People!$B$3, People!$A$3, IF(M3860=People!$B$4, People!$A$4, IF(M3860=People!$B$5, People!$A$5, 0))))</f>
        <v>Anna Andreadi</v>
      </c>
      <c r="W3860" s="3" t="str">
        <f>IFERROR(VLOOKUP(Orders!$B3860,Returns!$B:$C,2,0),"No")</f>
        <v>Yes</v>
      </c>
      <c r="X3860" s="3" t="str">
        <f>IFERROR((INDEX(Returns!$C$2:$C$801, MATCH(B3860, Returns!$B$2:$B$801, 0))), "No")</f>
        <v>Yes</v>
      </c>
    </row>
    <row r="3861" spans="1:24">
      <c r="A3861" s="1">
        <v>3860</v>
      </c>
      <c r="B3861" t="s">
        <v>8012</v>
      </c>
      <c r="C3861" s="2">
        <v>43513</v>
      </c>
      <c r="D3861" s="2">
        <v>43518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  <c r="V3861" s="3" t="str">
        <f>IF(M3861=People!$B$2, People!$A$2, IF(M3861=People!$B$3, People!$A$3, IF(M3861=People!$B$4, People!$A$4, IF(M3861=People!$B$5, People!$A$5, 0))))</f>
        <v>Kelly Williams</v>
      </c>
      <c r="W3861" s="3" t="str">
        <f>IFERROR(VLOOKUP(Orders!$B3861,Returns!$B:$C,2,0),"No")</f>
        <v>No</v>
      </c>
      <c r="X3861" s="3" t="str">
        <f>IFERROR((INDEX(Returns!$C$2:$C$801, MATCH(B3861, Returns!$B$2:$B$801, 0))), "No")</f>
        <v>No</v>
      </c>
    </row>
    <row r="3862" spans="1:24">
      <c r="A3862" s="1">
        <v>3861</v>
      </c>
      <c r="B3862" t="s">
        <v>8012</v>
      </c>
      <c r="C3862" s="2">
        <v>43513</v>
      </c>
      <c r="D3862" s="2">
        <v>43518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  <c r="V3862" s="3" t="str">
        <f>IF(M3862=People!$B$2, People!$A$2, IF(M3862=People!$B$3, People!$A$3, IF(M3862=People!$B$4, People!$A$4, IF(M3862=People!$B$5, People!$A$5, 0))))</f>
        <v>Kelly Williams</v>
      </c>
      <c r="W3862" s="3" t="str">
        <f>IFERROR(VLOOKUP(Orders!$B3862,Returns!$B:$C,2,0),"No")</f>
        <v>No</v>
      </c>
      <c r="X3862" s="3" t="str">
        <f>IFERROR((INDEX(Returns!$C$2:$C$801, MATCH(B3862, Returns!$B$2:$B$801, 0))), "No")</f>
        <v>No</v>
      </c>
    </row>
    <row r="3863" spans="1:24">
      <c r="A3863" s="1">
        <v>3862</v>
      </c>
      <c r="B3863" t="s">
        <v>8013</v>
      </c>
      <c r="C3863" s="2">
        <v>42493</v>
      </c>
      <c r="D3863" s="2">
        <v>42500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  <c r="V3863" s="3" t="str">
        <f>IF(M3863=People!$B$2, People!$A$2, IF(M3863=People!$B$3, People!$A$3, IF(M3863=People!$B$4, People!$A$4, IF(M3863=People!$B$5, People!$A$5, 0))))</f>
        <v>Chuck Magee</v>
      </c>
      <c r="W3863" s="3" t="str">
        <f>IFERROR(VLOOKUP(Orders!$B3863,Returns!$B:$C,2,0),"No")</f>
        <v>No</v>
      </c>
      <c r="X3863" s="3" t="str">
        <f>IFERROR((INDEX(Returns!$C$2:$C$801, MATCH(B3863, Returns!$B$2:$B$801, 0))), "No")</f>
        <v>No</v>
      </c>
    </row>
    <row r="3864" spans="1:24">
      <c r="A3864" s="1">
        <v>3863</v>
      </c>
      <c r="B3864" t="s">
        <v>8013</v>
      </c>
      <c r="C3864" s="2">
        <v>42493</v>
      </c>
      <c r="D3864" s="2">
        <v>42500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  <c r="V3864" s="3" t="str">
        <f>IF(M3864=People!$B$2, People!$A$2, IF(M3864=People!$B$3, People!$A$3, IF(M3864=People!$B$4, People!$A$4, IF(M3864=People!$B$5, People!$A$5, 0))))</f>
        <v>Chuck Magee</v>
      </c>
      <c r="W3864" s="3" t="str">
        <f>IFERROR(VLOOKUP(Orders!$B3864,Returns!$B:$C,2,0),"No")</f>
        <v>No</v>
      </c>
      <c r="X3864" s="3" t="str">
        <f>IFERROR((INDEX(Returns!$C$2:$C$801, MATCH(B3864, Returns!$B$2:$B$801, 0))), "No")</f>
        <v>No</v>
      </c>
    </row>
    <row r="3865" spans="1:24">
      <c r="A3865" s="1">
        <v>3864</v>
      </c>
      <c r="B3865" t="s">
        <v>8014</v>
      </c>
      <c r="C3865" s="2">
        <v>43755</v>
      </c>
      <c r="D3865" s="2">
        <v>43757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  <c r="V3865" s="3" t="str">
        <f>IF(M3865=People!$B$2, People!$A$2, IF(M3865=People!$B$3, People!$A$3, IF(M3865=People!$B$4, People!$A$4, IF(M3865=People!$B$5, People!$A$5, 0))))</f>
        <v>Anna Andreadi</v>
      </c>
      <c r="W3865" s="3" t="str">
        <f>IFERROR(VLOOKUP(Orders!$B3865,Returns!$B:$C,2,0),"No")</f>
        <v>No</v>
      </c>
      <c r="X3865" s="3" t="str">
        <f>IFERROR((INDEX(Returns!$C$2:$C$801, MATCH(B3865, Returns!$B$2:$B$801, 0))), "No")</f>
        <v>No</v>
      </c>
    </row>
    <row r="3866" spans="1:24">
      <c r="A3866" s="1">
        <v>3865</v>
      </c>
      <c r="B3866" t="s">
        <v>8015</v>
      </c>
      <c r="C3866" s="2">
        <v>43067</v>
      </c>
      <c r="D3866" s="2">
        <v>43072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  <c r="V3866" s="3" t="str">
        <f>IF(M3866=People!$B$2, People!$A$2, IF(M3866=People!$B$3, People!$A$3, IF(M3866=People!$B$4, People!$A$4, IF(M3866=People!$B$5, People!$A$5, 0))))</f>
        <v>Kelly Williams</v>
      </c>
      <c r="W3866" s="3" t="str">
        <f>IFERROR(VLOOKUP(Orders!$B3866,Returns!$B:$C,2,0),"No")</f>
        <v>No</v>
      </c>
      <c r="X3866" s="3" t="str">
        <f>IFERROR((INDEX(Returns!$C$2:$C$801, MATCH(B3866, Returns!$B$2:$B$801, 0))), "No")</f>
        <v>No</v>
      </c>
    </row>
    <row r="3867" spans="1:24">
      <c r="A3867" s="1">
        <v>3866</v>
      </c>
      <c r="B3867" t="s">
        <v>8016</v>
      </c>
      <c r="C3867" s="2">
        <v>42578</v>
      </c>
      <c r="D3867" s="2">
        <v>42580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  <c r="V3867" s="3" t="str">
        <f>IF(M3867=People!$B$2, People!$A$2, IF(M3867=People!$B$3, People!$A$3, IF(M3867=People!$B$4, People!$A$4, IF(M3867=People!$B$5, People!$A$5, 0))))</f>
        <v>Anna Andreadi</v>
      </c>
      <c r="W3867" s="3" t="str">
        <f>IFERROR(VLOOKUP(Orders!$B3867,Returns!$B:$C,2,0),"No")</f>
        <v>No</v>
      </c>
      <c r="X3867" s="3" t="str">
        <f>IFERROR((INDEX(Returns!$C$2:$C$801, MATCH(B3867, Returns!$B$2:$B$801, 0))), "No")</f>
        <v>No</v>
      </c>
    </row>
    <row r="3868" spans="1:24">
      <c r="A3868" s="1">
        <v>3867</v>
      </c>
      <c r="B3868" t="s">
        <v>8017</v>
      </c>
      <c r="C3868" s="2">
        <v>43578</v>
      </c>
      <c r="D3868" s="2">
        <v>43580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  <c r="V3868" s="3" t="str">
        <f>IF(M3868=People!$B$2, People!$A$2, IF(M3868=People!$B$3, People!$A$3, IF(M3868=People!$B$4, People!$A$4, IF(M3868=People!$B$5, People!$A$5, 0))))</f>
        <v>Kelly Williams</v>
      </c>
      <c r="W3868" s="3" t="str">
        <f>IFERROR(VLOOKUP(Orders!$B3868,Returns!$B:$C,2,0),"No")</f>
        <v>No</v>
      </c>
      <c r="X3868" s="3" t="str">
        <f>IFERROR((INDEX(Returns!$C$2:$C$801, MATCH(B3868, Returns!$B$2:$B$801, 0))), "No")</f>
        <v>No</v>
      </c>
    </row>
    <row r="3869" spans="1:24">
      <c r="A3869" s="1">
        <v>3868</v>
      </c>
      <c r="B3869" t="s">
        <v>8018</v>
      </c>
      <c r="C3869" s="2">
        <v>43031</v>
      </c>
      <c r="D3869" s="2">
        <v>43035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  <c r="V3869" s="3" t="str">
        <f>IF(M3869=People!$B$2, People!$A$2, IF(M3869=People!$B$3, People!$A$3, IF(M3869=People!$B$4, People!$A$4, IF(M3869=People!$B$5, People!$A$5, 0))))</f>
        <v>Anna Andreadi</v>
      </c>
      <c r="W3869" s="3" t="str">
        <f>IFERROR(VLOOKUP(Orders!$B3869,Returns!$B:$C,2,0),"No")</f>
        <v>No</v>
      </c>
      <c r="X3869" s="3" t="str">
        <f>IFERROR((INDEX(Returns!$C$2:$C$801, MATCH(B3869, Returns!$B$2:$B$801, 0))), "No")</f>
        <v>No</v>
      </c>
    </row>
    <row r="3870" spans="1:24">
      <c r="A3870" s="1">
        <v>3869</v>
      </c>
      <c r="B3870" t="s">
        <v>8018</v>
      </c>
      <c r="C3870" s="2">
        <v>43031</v>
      </c>
      <c r="D3870" s="2">
        <v>43035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  <c r="V3870" s="3" t="str">
        <f>IF(M3870=People!$B$2, People!$A$2, IF(M3870=People!$B$3, People!$A$3, IF(M3870=People!$B$4, People!$A$4, IF(M3870=People!$B$5, People!$A$5, 0))))</f>
        <v>Anna Andreadi</v>
      </c>
      <c r="W3870" s="3" t="str">
        <f>IFERROR(VLOOKUP(Orders!$B3870,Returns!$B:$C,2,0),"No")</f>
        <v>No</v>
      </c>
      <c r="X3870" s="3" t="str">
        <f>IFERROR((INDEX(Returns!$C$2:$C$801, MATCH(B3870, Returns!$B$2:$B$801, 0))), "No")</f>
        <v>No</v>
      </c>
    </row>
    <row r="3871" spans="1:24">
      <c r="A3871" s="1">
        <v>3870</v>
      </c>
      <c r="B3871" t="s">
        <v>8018</v>
      </c>
      <c r="C3871" s="2">
        <v>43031</v>
      </c>
      <c r="D3871" s="2">
        <v>43035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  <c r="V3871" s="3" t="str">
        <f>IF(M3871=People!$B$2, People!$A$2, IF(M3871=People!$B$3, People!$A$3, IF(M3871=People!$B$4, People!$A$4, IF(M3871=People!$B$5, People!$A$5, 0))))</f>
        <v>Anna Andreadi</v>
      </c>
      <c r="W3871" s="3" t="str">
        <f>IFERROR(VLOOKUP(Orders!$B3871,Returns!$B:$C,2,0),"No")</f>
        <v>No</v>
      </c>
      <c r="X3871" s="3" t="str">
        <f>IFERROR((INDEX(Returns!$C$2:$C$801, MATCH(B3871, Returns!$B$2:$B$801, 0))), "No")</f>
        <v>No</v>
      </c>
    </row>
    <row r="3872" spans="1:24">
      <c r="A3872" s="1">
        <v>3871</v>
      </c>
      <c r="B3872" t="s">
        <v>8018</v>
      </c>
      <c r="C3872" s="2">
        <v>43031</v>
      </c>
      <c r="D3872" s="2">
        <v>43035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  <c r="V3872" s="3" t="str">
        <f>IF(M3872=People!$B$2, People!$A$2, IF(M3872=People!$B$3, People!$A$3, IF(M3872=People!$B$4, People!$A$4, IF(M3872=People!$B$5, People!$A$5, 0))))</f>
        <v>Anna Andreadi</v>
      </c>
      <c r="W3872" s="3" t="str">
        <f>IFERROR(VLOOKUP(Orders!$B3872,Returns!$B:$C,2,0),"No")</f>
        <v>No</v>
      </c>
      <c r="X3872" s="3" t="str">
        <f>IFERROR((INDEX(Returns!$C$2:$C$801, MATCH(B3872, Returns!$B$2:$B$801, 0))), "No")</f>
        <v>No</v>
      </c>
    </row>
    <row r="3873" spans="1:24">
      <c r="A3873" s="1">
        <v>3872</v>
      </c>
      <c r="B3873" t="s">
        <v>8018</v>
      </c>
      <c r="C3873" s="2">
        <v>43031</v>
      </c>
      <c r="D3873" s="2">
        <v>43035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  <c r="V3873" s="3" t="str">
        <f>IF(M3873=People!$B$2, People!$A$2, IF(M3873=People!$B$3, People!$A$3, IF(M3873=People!$B$4, People!$A$4, IF(M3873=People!$B$5, People!$A$5, 0))))</f>
        <v>Anna Andreadi</v>
      </c>
      <c r="W3873" s="3" t="str">
        <f>IFERROR(VLOOKUP(Orders!$B3873,Returns!$B:$C,2,0),"No")</f>
        <v>No</v>
      </c>
      <c r="X3873" s="3" t="str">
        <f>IFERROR((INDEX(Returns!$C$2:$C$801, MATCH(B3873, Returns!$B$2:$B$801, 0))), "No")</f>
        <v>No</v>
      </c>
    </row>
    <row r="3874" spans="1:24">
      <c r="A3874" s="1">
        <v>3873</v>
      </c>
      <c r="B3874" t="s">
        <v>8018</v>
      </c>
      <c r="C3874" s="2">
        <v>43031</v>
      </c>
      <c r="D3874" s="2">
        <v>43035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  <c r="V3874" s="3" t="str">
        <f>IF(M3874=People!$B$2, People!$A$2, IF(M3874=People!$B$3, People!$A$3, IF(M3874=People!$B$4, People!$A$4, IF(M3874=People!$B$5, People!$A$5, 0))))</f>
        <v>Anna Andreadi</v>
      </c>
      <c r="W3874" s="3" t="str">
        <f>IFERROR(VLOOKUP(Orders!$B3874,Returns!$B:$C,2,0),"No")</f>
        <v>No</v>
      </c>
      <c r="X3874" s="3" t="str">
        <f>IFERROR((INDEX(Returns!$C$2:$C$801, MATCH(B3874, Returns!$B$2:$B$801, 0))), "No")</f>
        <v>No</v>
      </c>
    </row>
    <row r="3875" spans="1:24">
      <c r="A3875" s="1">
        <v>3874</v>
      </c>
      <c r="B3875" t="s">
        <v>8019</v>
      </c>
      <c r="C3875" s="2">
        <v>43348</v>
      </c>
      <c r="D3875" s="2">
        <v>43350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  <c r="V3875" s="3" t="str">
        <f>IF(M3875=People!$B$2, People!$A$2, IF(M3875=People!$B$3, People!$A$3, IF(M3875=People!$B$4, People!$A$4, IF(M3875=People!$B$5, People!$A$5, 0))))</f>
        <v>Cassandra Brandow</v>
      </c>
      <c r="W3875" s="3" t="str">
        <f>IFERROR(VLOOKUP(Orders!$B3875,Returns!$B:$C,2,0),"No")</f>
        <v>No</v>
      </c>
      <c r="X3875" s="3" t="str">
        <f>IFERROR((INDEX(Returns!$C$2:$C$801, MATCH(B3875, Returns!$B$2:$B$801, 0))), "No")</f>
        <v>No</v>
      </c>
    </row>
    <row r="3876" spans="1:24">
      <c r="A3876" s="1">
        <v>3875</v>
      </c>
      <c r="B3876" t="s">
        <v>8019</v>
      </c>
      <c r="C3876" s="2">
        <v>43348</v>
      </c>
      <c r="D3876" s="2">
        <v>43350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  <c r="V3876" s="3" t="str">
        <f>IF(M3876=People!$B$2, People!$A$2, IF(M3876=People!$B$3, People!$A$3, IF(M3876=People!$B$4, People!$A$4, IF(M3876=People!$B$5, People!$A$5, 0))))</f>
        <v>Cassandra Brandow</v>
      </c>
      <c r="W3876" s="3" t="str">
        <f>IFERROR(VLOOKUP(Orders!$B3876,Returns!$B:$C,2,0),"No")</f>
        <v>No</v>
      </c>
      <c r="X3876" s="3" t="str">
        <f>IFERROR((INDEX(Returns!$C$2:$C$801, MATCH(B3876, Returns!$B$2:$B$801, 0))), "No")</f>
        <v>No</v>
      </c>
    </row>
    <row r="3877" spans="1:24">
      <c r="A3877" s="1">
        <v>3876</v>
      </c>
      <c r="B3877" t="s">
        <v>8019</v>
      </c>
      <c r="C3877" s="2">
        <v>43348</v>
      </c>
      <c r="D3877" s="2">
        <v>43350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  <c r="V3877" s="3" t="str">
        <f>IF(M3877=People!$B$2, People!$A$2, IF(M3877=People!$B$3, People!$A$3, IF(M3877=People!$B$4, People!$A$4, IF(M3877=People!$B$5, People!$A$5, 0))))</f>
        <v>Cassandra Brandow</v>
      </c>
      <c r="W3877" s="3" t="str">
        <f>IFERROR(VLOOKUP(Orders!$B3877,Returns!$B:$C,2,0),"No")</f>
        <v>No</v>
      </c>
      <c r="X3877" s="3" t="str">
        <f>IFERROR((INDEX(Returns!$C$2:$C$801, MATCH(B3877, Returns!$B$2:$B$801, 0))), "No")</f>
        <v>No</v>
      </c>
    </row>
    <row r="3878" spans="1:24">
      <c r="A3878" s="1">
        <v>3877</v>
      </c>
      <c r="B3878" t="s">
        <v>8019</v>
      </c>
      <c r="C3878" s="2">
        <v>43348</v>
      </c>
      <c r="D3878" s="2">
        <v>43350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  <c r="V3878" s="3" t="str">
        <f>IF(M3878=People!$B$2, People!$A$2, IF(M3878=People!$B$3, People!$A$3, IF(M3878=People!$B$4, People!$A$4, IF(M3878=People!$B$5, People!$A$5, 0))))</f>
        <v>Cassandra Brandow</v>
      </c>
      <c r="W3878" s="3" t="str">
        <f>IFERROR(VLOOKUP(Orders!$B3878,Returns!$B:$C,2,0),"No")</f>
        <v>No</v>
      </c>
      <c r="X3878" s="3" t="str">
        <f>IFERROR((INDEX(Returns!$C$2:$C$801, MATCH(B3878, Returns!$B$2:$B$801, 0))), "No")</f>
        <v>No</v>
      </c>
    </row>
    <row r="3879" spans="1:24">
      <c r="A3879" s="1">
        <v>3878</v>
      </c>
      <c r="B3879" t="s">
        <v>8020</v>
      </c>
      <c r="C3879" s="2">
        <v>43401</v>
      </c>
      <c r="D3879" s="2">
        <v>43406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  <c r="V3879" s="3" t="str">
        <f>IF(M3879=People!$B$2, People!$A$2, IF(M3879=People!$B$3, People!$A$3, IF(M3879=People!$B$4, People!$A$4, IF(M3879=People!$B$5, People!$A$5, 0))))</f>
        <v>Cassandra Brandow</v>
      </c>
      <c r="W3879" s="3" t="str">
        <f>IFERROR(VLOOKUP(Orders!$B3879,Returns!$B:$C,2,0),"No")</f>
        <v>No</v>
      </c>
      <c r="X3879" s="3" t="str">
        <f>IFERROR((INDEX(Returns!$C$2:$C$801, MATCH(B3879, Returns!$B$2:$B$801, 0))), "No")</f>
        <v>No</v>
      </c>
    </row>
    <row r="3880" spans="1:24">
      <c r="A3880" s="1">
        <v>3879</v>
      </c>
      <c r="B3880" t="s">
        <v>8021</v>
      </c>
      <c r="C3880" s="2">
        <v>42465</v>
      </c>
      <c r="D3880" s="2">
        <v>42467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  <c r="V3880" s="3" t="str">
        <f>IF(M3880=People!$B$2, People!$A$2, IF(M3880=People!$B$3, People!$A$3, IF(M3880=People!$B$4, People!$A$4, IF(M3880=People!$B$5, People!$A$5, 0))))</f>
        <v>Kelly Williams</v>
      </c>
      <c r="W3880" s="3" t="str">
        <f>IFERROR(VLOOKUP(Orders!$B3880,Returns!$B:$C,2,0),"No")</f>
        <v>No</v>
      </c>
      <c r="X3880" s="3" t="str">
        <f>IFERROR((INDEX(Returns!$C$2:$C$801, MATCH(B3880, Returns!$B$2:$B$801, 0))), "No")</f>
        <v>No</v>
      </c>
    </row>
    <row r="3881" spans="1:24">
      <c r="A3881" s="1">
        <v>3880</v>
      </c>
      <c r="B3881" t="s">
        <v>8021</v>
      </c>
      <c r="C3881" s="2">
        <v>42465</v>
      </c>
      <c r="D3881" s="2">
        <v>42467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  <c r="V3881" s="3" t="str">
        <f>IF(M3881=People!$B$2, People!$A$2, IF(M3881=People!$B$3, People!$A$3, IF(M3881=People!$B$4, People!$A$4, IF(M3881=People!$B$5, People!$A$5, 0))))</f>
        <v>Kelly Williams</v>
      </c>
      <c r="W3881" s="3" t="str">
        <f>IFERROR(VLOOKUP(Orders!$B3881,Returns!$B:$C,2,0),"No")</f>
        <v>No</v>
      </c>
      <c r="X3881" s="3" t="str">
        <f>IFERROR((INDEX(Returns!$C$2:$C$801, MATCH(B3881, Returns!$B$2:$B$801, 0))), "No")</f>
        <v>No</v>
      </c>
    </row>
    <row r="3882" spans="1:24">
      <c r="A3882" s="1">
        <v>3881</v>
      </c>
      <c r="B3882" t="s">
        <v>8022</v>
      </c>
      <c r="C3882" s="2">
        <v>42901</v>
      </c>
      <c r="D3882" s="2">
        <v>42906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  <c r="V3882" s="3" t="str">
        <f>IF(M3882=People!$B$2, People!$A$2, IF(M3882=People!$B$3, People!$A$3, IF(M3882=People!$B$4, People!$A$4, IF(M3882=People!$B$5, People!$A$5, 0))))</f>
        <v>Anna Andreadi</v>
      </c>
      <c r="W3882" s="3" t="str">
        <f>IFERROR(VLOOKUP(Orders!$B3882,Returns!$B:$C,2,0),"No")</f>
        <v>No</v>
      </c>
      <c r="X3882" s="3" t="str">
        <f>IFERROR((INDEX(Returns!$C$2:$C$801, MATCH(B3882, Returns!$B$2:$B$801, 0))), "No")</f>
        <v>No</v>
      </c>
    </row>
    <row r="3883" spans="1:24">
      <c r="A3883" s="1">
        <v>3882</v>
      </c>
      <c r="B3883" t="s">
        <v>8022</v>
      </c>
      <c r="C3883" s="2">
        <v>42901</v>
      </c>
      <c r="D3883" s="2">
        <v>42906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  <c r="V3883" s="3" t="str">
        <f>IF(M3883=People!$B$2, People!$A$2, IF(M3883=People!$B$3, People!$A$3, IF(M3883=People!$B$4, People!$A$4, IF(M3883=People!$B$5, People!$A$5, 0))))</f>
        <v>Anna Andreadi</v>
      </c>
      <c r="W3883" s="3" t="str">
        <f>IFERROR(VLOOKUP(Orders!$B3883,Returns!$B:$C,2,0),"No")</f>
        <v>No</v>
      </c>
      <c r="X3883" s="3" t="str">
        <f>IFERROR((INDEX(Returns!$C$2:$C$801, MATCH(B3883, Returns!$B$2:$B$801, 0))), "No")</f>
        <v>No</v>
      </c>
    </row>
    <row r="3884" spans="1:24">
      <c r="A3884" s="1">
        <v>3883</v>
      </c>
      <c r="B3884" t="s">
        <v>8022</v>
      </c>
      <c r="C3884" s="2">
        <v>42901</v>
      </c>
      <c r="D3884" s="2">
        <v>42906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  <c r="V3884" s="3" t="str">
        <f>IF(M3884=People!$B$2, People!$A$2, IF(M3884=People!$B$3, People!$A$3, IF(M3884=People!$B$4, People!$A$4, IF(M3884=People!$B$5, People!$A$5, 0))))</f>
        <v>Anna Andreadi</v>
      </c>
      <c r="W3884" s="3" t="str">
        <f>IFERROR(VLOOKUP(Orders!$B3884,Returns!$B:$C,2,0),"No")</f>
        <v>No</v>
      </c>
      <c r="X3884" s="3" t="str">
        <f>IFERROR((INDEX(Returns!$C$2:$C$801, MATCH(B3884, Returns!$B$2:$B$801, 0))), "No")</f>
        <v>No</v>
      </c>
    </row>
    <row r="3885" spans="1:24">
      <c r="A3885" s="1">
        <v>3884</v>
      </c>
      <c r="B3885" t="s">
        <v>8022</v>
      </c>
      <c r="C3885" s="2">
        <v>42901</v>
      </c>
      <c r="D3885" s="2">
        <v>42906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  <c r="V3885" s="3" t="str">
        <f>IF(M3885=People!$B$2, People!$A$2, IF(M3885=People!$B$3, People!$A$3, IF(M3885=People!$B$4, People!$A$4, IF(M3885=People!$B$5, People!$A$5, 0))))</f>
        <v>Anna Andreadi</v>
      </c>
      <c r="W3885" s="3" t="str">
        <f>IFERROR(VLOOKUP(Orders!$B3885,Returns!$B:$C,2,0),"No")</f>
        <v>No</v>
      </c>
      <c r="X3885" s="3" t="str">
        <f>IFERROR((INDEX(Returns!$C$2:$C$801, MATCH(B3885, Returns!$B$2:$B$801, 0))), "No")</f>
        <v>No</v>
      </c>
    </row>
    <row r="3886" spans="1:24">
      <c r="A3886" s="1">
        <v>3885</v>
      </c>
      <c r="B3886" t="s">
        <v>8023</v>
      </c>
      <c r="C3886" s="2">
        <v>42556</v>
      </c>
      <c r="D3886" s="2">
        <v>42563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  <c r="V3886" s="3" t="str">
        <f>IF(M3886=People!$B$2, People!$A$2, IF(M3886=People!$B$3, People!$A$3, IF(M3886=People!$B$4, People!$A$4, IF(M3886=People!$B$5, People!$A$5, 0))))</f>
        <v>Cassandra Brandow</v>
      </c>
      <c r="W3886" s="3" t="str">
        <f>IFERROR(VLOOKUP(Orders!$B3886,Returns!$B:$C,2,0),"No")</f>
        <v>No</v>
      </c>
      <c r="X3886" s="3" t="str">
        <f>IFERROR((INDEX(Returns!$C$2:$C$801, MATCH(B3886, Returns!$B$2:$B$801, 0))), "No")</f>
        <v>No</v>
      </c>
    </row>
    <row r="3887" spans="1:24">
      <c r="A3887" s="1">
        <v>3886</v>
      </c>
      <c r="B3887" t="s">
        <v>8024</v>
      </c>
      <c r="C3887" s="2">
        <v>43494</v>
      </c>
      <c r="D3887" s="2">
        <v>43498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  <c r="V3887" s="3" t="str">
        <f>IF(M3887=People!$B$2, People!$A$2, IF(M3887=People!$B$3, People!$A$3, IF(M3887=People!$B$4, People!$A$4, IF(M3887=People!$B$5, People!$A$5, 0))))</f>
        <v>Kelly Williams</v>
      </c>
      <c r="W3887" s="3" t="str">
        <f>IFERROR(VLOOKUP(Orders!$B3887,Returns!$B:$C,2,0),"No")</f>
        <v>No</v>
      </c>
      <c r="X3887" s="3" t="str">
        <f>IFERROR((INDEX(Returns!$C$2:$C$801, MATCH(B3887, Returns!$B$2:$B$801, 0))), "No")</f>
        <v>No</v>
      </c>
    </row>
    <row r="3888" spans="1:24">
      <c r="A3888" s="1">
        <v>3887</v>
      </c>
      <c r="B3888" t="s">
        <v>6091</v>
      </c>
      <c r="C3888" s="2">
        <v>43162</v>
      </c>
      <c r="D3888" s="2">
        <v>43167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  <c r="V3888" s="3" t="str">
        <f>IF(M3888=People!$B$2, People!$A$2, IF(M3888=People!$B$3, People!$A$3, IF(M3888=People!$B$4, People!$A$4, IF(M3888=People!$B$5, People!$A$5, 0))))</f>
        <v>Kelly Williams</v>
      </c>
      <c r="W3888" s="3" t="str">
        <f>IFERROR(VLOOKUP(Orders!$B3888,Returns!$B:$C,2,0),"No")</f>
        <v>Yes</v>
      </c>
      <c r="X3888" s="3" t="str">
        <f>IFERROR((INDEX(Returns!$C$2:$C$801, MATCH(B3888, Returns!$B$2:$B$801, 0))), "No")</f>
        <v>Yes</v>
      </c>
    </row>
    <row r="3889" spans="1:24">
      <c r="A3889" s="1">
        <v>3888</v>
      </c>
      <c r="B3889" t="s">
        <v>8025</v>
      </c>
      <c r="C3889" s="2">
        <v>42523</v>
      </c>
      <c r="D3889" s="2">
        <v>42527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  <c r="V3889" s="3" t="str">
        <f>IF(M3889=People!$B$2, People!$A$2, IF(M3889=People!$B$3, People!$A$3, IF(M3889=People!$B$4, People!$A$4, IF(M3889=People!$B$5, People!$A$5, 0))))</f>
        <v>Cassandra Brandow</v>
      </c>
      <c r="W3889" s="3" t="str">
        <f>IFERROR(VLOOKUP(Orders!$B3889,Returns!$B:$C,2,0),"No")</f>
        <v>No</v>
      </c>
      <c r="X3889" s="3" t="str">
        <f>IFERROR((INDEX(Returns!$C$2:$C$801, MATCH(B3889, Returns!$B$2:$B$801, 0))), "No")</f>
        <v>No</v>
      </c>
    </row>
    <row r="3890" spans="1:24">
      <c r="A3890" s="1">
        <v>3889</v>
      </c>
      <c r="B3890" t="s">
        <v>8025</v>
      </c>
      <c r="C3890" s="2">
        <v>42523</v>
      </c>
      <c r="D3890" s="2">
        <v>42527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  <c r="V3890" s="3" t="str">
        <f>IF(M3890=People!$B$2, People!$A$2, IF(M3890=People!$B$3, People!$A$3, IF(M3890=People!$B$4, People!$A$4, IF(M3890=People!$B$5, People!$A$5, 0))))</f>
        <v>Cassandra Brandow</v>
      </c>
      <c r="W3890" s="3" t="str">
        <f>IFERROR(VLOOKUP(Orders!$B3890,Returns!$B:$C,2,0),"No")</f>
        <v>No</v>
      </c>
      <c r="X3890" s="3" t="str">
        <f>IFERROR((INDEX(Returns!$C$2:$C$801, MATCH(B3890, Returns!$B$2:$B$801, 0))), "No")</f>
        <v>No</v>
      </c>
    </row>
    <row r="3891" spans="1:24">
      <c r="A3891" s="1">
        <v>3890</v>
      </c>
      <c r="B3891" t="s">
        <v>8025</v>
      </c>
      <c r="C3891" s="2">
        <v>42523</v>
      </c>
      <c r="D3891" s="2">
        <v>42527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  <c r="V3891" s="3" t="str">
        <f>IF(M3891=People!$B$2, People!$A$2, IF(M3891=People!$B$3, People!$A$3, IF(M3891=People!$B$4, People!$A$4, IF(M3891=People!$B$5, People!$A$5, 0))))</f>
        <v>Cassandra Brandow</v>
      </c>
      <c r="W3891" s="3" t="str">
        <f>IFERROR(VLOOKUP(Orders!$B3891,Returns!$B:$C,2,0),"No")</f>
        <v>No</v>
      </c>
      <c r="X3891" s="3" t="str">
        <f>IFERROR((INDEX(Returns!$C$2:$C$801, MATCH(B3891, Returns!$B$2:$B$801, 0))), "No")</f>
        <v>No</v>
      </c>
    </row>
    <row r="3892" spans="1:24">
      <c r="A3892" s="1">
        <v>3891</v>
      </c>
      <c r="B3892" t="s">
        <v>8026</v>
      </c>
      <c r="C3892" s="2">
        <v>43428</v>
      </c>
      <c r="D3892" s="2">
        <v>43434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  <c r="V3892" s="3" t="str">
        <f>IF(M3892=People!$B$2, People!$A$2, IF(M3892=People!$B$3, People!$A$3, IF(M3892=People!$B$4, People!$A$4, IF(M3892=People!$B$5, People!$A$5, 0))))</f>
        <v>Anna Andreadi</v>
      </c>
      <c r="W3892" s="3" t="str">
        <f>IFERROR(VLOOKUP(Orders!$B3892,Returns!$B:$C,2,0),"No")</f>
        <v>No</v>
      </c>
      <c r="X3892" s="3" t="str">
        <f>IFERROR((INDEX(Returns!$C$2:$C$801, MATCH(B3892, Returns!$B$2:$B$801, 0))), "No")</f>
        <v>No</v>
      </c>
    </row>
    <row r="3893" spans="1:24">
      <c r="A3893" s="1">
        <v>3892</v>
      </c>
      <c r="B3893" t="s">
        <v>8026</v>
      </c>
      <c r="C3893" s="2">
        <v>43428</v>
      </c>
      <c r="D3893" s="2">
        <v>43434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  <c r="V3893" s="3" t="str">
        <f>IF(M3893=People!$B$2, People!$A$2, IF(M3893=People!$B$3, People!$A$3, IF(M3893=People!$B$4, People!$A$4, IF(M3893=People!$B$5, People!$A$5, 0))))</f>
        <v>Anna Andreadi</v>
      </c>
      <c r="W3893" s="3" t="str">
        <f>IFERROR(VLOOKUP(Orders!$B3893,Returns!$B:$C,2,0),"No")</f>
        <v>No</v>
      </c>
      <c r="X3893" s="3" t="str">
        <f>IFERROR((INDEX(Returns!$C$2:$C$801, MATCH(B3893, Returns!$B$2:$B$801, 0))), "No")</f>
        <v>No</v>
      </c>
    </row>
    <row r="3894" spans="1:24">
      <c r="A3894" s="1">
        <v>3893</v>
      </c>
      <c r="B3894" t="s">
        <v>8026</v>
      </c>
      <c r="C3894" s="2">
        <v>43428</v>
      </c>
      <c r="D3894" s="2">
        <v>43434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  <c r="V3894" s="3" t="str">
        <f>IF(M3894=People!$B$2, People!$A$2, IF(M3894=People!$B$3, People!$A$3, IF(M3894=People!$B$4, People!$A$4, IF(M3894=People!$B$5, People!$A$5, 0))))</f>
        <v>Anna Andreadi</v>
      </c>
      <c r="W3894" s="3" t="str">
        <f>IFERROR(VLOOKUP(Orders!$B3894,Returns!$B:$C,2,0),"No")</f>
        <v>No</v>
      </c>
      <c r="X3894" s="3" t="str">
        <f>IFERROR((INDEX(Returns!$C$2:$C$801, MATCH(B3894, Returns!$B$2:$B$801, 0))), "No")</f>
        <v>No</v>
      </c>
    </row>
    <row r="3895" spans="1:24">
      <c r="A3895" s="1">
        <v>3894</v>
      </c>
      <c r="B3895" t="s">
        <v>8027</v>
      </c>
      <c r="C3895" s="2">
        <v>43414</v>
      </c>
      <c r="D3895" s="2">
        <v>43418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3" t="str">
        <f>IF(M3895=People!$B$2, People!$A$2, IF(M3895=People!$B$3, People!$A$3, IF(M3895=People!$B$4, People!$A$4, IF(M3895=People!$B$5, People!$A$5, 0))))</f>
        <v>Kelly Williams</v>
      </c>
      <c r="W3895" s="3" t="str">
        <f>IFERROR(VLOOKUP(Orders!$B3895,Returns!$B:$C,2,0),"No")</f>
        <v>No</v>
      </c>
      <c r="X3895" s="3" t="str">
        <f>IFERROR((INDEX(Returns!$C$2:$C$801, MATCH(B3895, Returns!$B$2:$B$801, 0))), "No")</f>
        <v>No</v>
      </c>
    </row>
    <row r="3896" spans="1:24">
      <c r="A3896" s="1">
        <v>3895</v>
      </c>
      <c r="B3896" t="s">
        <v>8028</v>
      </c>
      <c r="C3896" s="2">
        <v>42696</v>
      </c>
      <c r="D3896" s="2">
        <v>42702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  <c r="V3896" s="3" t="str">
        <f>IF(M3896=People!$B$2, People!$A$2, IF(M3896=People!$B$3, People!$A$3, IF(M3896=People!$B$4, People!$A$4, IF(M3896=People!$B$5, People!$A$5, 0))))</f>
        <v>Kelly Williams</v>
      </c>
      <c r="W3896" s="3" t="str">
        <f>IFERROR(VLOOKUP(Orders!$B3896,Returns!$B:$C,2,0),"No")</f>
        <v>No</v>
      </c>
      <c r="X3896" s="3" t="str">
        <f>IFERROR((INDEX(Returns!$C$2:$C$801, MATCH(B3896, Returns!$B$2:$B$801, 0))), "No")</f>
        <v>No</v>
      </c>
    </row>
    <row r="3897" spans="1:24">
      <c r="A3897" s="1">
        <v>3896</v>
      </c>
      <c r="B3897" t="s">
        <v>8029</v>
      </c>
      <c r="C3897" s="2">
        <v>43586</v>
      </c>
      <c r="D3897" s="2">
        <v>43590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  <c r="V3897" s="3" t="str">
        <f>IF(M3897=People!$B$2, People!$A$2, IF(M3897=People!$B$3, People!$A$3, IF(M3897=People!$B$4, People!$A$4, IF(M3897=People!$B$5, People!$A$5, 0))))</f>
        <v>Cassandra Brandow</v>
      </c>
      <c r="W3897" s="3" t="str">
        <f>IFERROR(VLOOKUP(Orders!$B3897,Returns!$B:$C,2,0),"No")</f>
        <v>No</v>
      </c>
      <c r="X3897" s="3" t="str">
        <f>IFERROR((INDEX(Returns!$C$2:$C$801, MATCH(B3897, Returns!$B$2:$B$801, 0))), "No")</f>
        <v>No</v>
      </c>
    </row>
    <row r="3898" spans="1:24">
      <c r="A3898" s="1">
        <v>3897</v>
      </c>
      <c r="B3898" t="s">
        <v>8030</v>
      </c>
      <c r="C3898" s="2">
        <v>43806</v>
      </c>
      <c r="D3898" s="2">
        <v>43811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  <c r="V3898" s="3" t="str">
        <f>IF(M3898=People!$B$2, People!$A$2, IF(M3898=People!$B$3, People!$A$3, IF(M3898=People!$B$4, People!$A$4, IF(M3898=People!$B$5, People!$A$5, 0))))</f>
        <v>Kelly Williams</v>
      </c>
      <c r="W3898" s="3" t="str">
        <f>IFERROR(VLOOKUP(Orders!$B3898,Returns!$B:$C,2,0),"No")</f>
        <v>No</v>
      </c>
      <c r="X3898" s="3" t="str">
        <f>IFERROR((INDEX(Returns!$C$2:$C$801, MATCH(B3898, Returns!$B$2:$B$801, 0))), "No")</f>
        <v>No</v>
      </c>
    </row>
    <row r="3899" spans="1:24">
      <c r="A3899" s="1">
        <v>3898</v>
      </c>
      <c r="B3899" t="s">
        <v>8030</v>
      </c>
      <c r="C3899" s="2">
        <v>43806</v>
      </c>
      <c r="D3899" s="2">
        <v>43811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  <c r="V3899" s="3" t="str">
        <f>IF(M3899=People!$B$2, People!$A$2, IF(M3899=People!$B$3, People!$A$3, IF(M3899=People!$B$4, People!$A$4, IF(M3899=People!$B$5, People!$A$5, 0))))</f>
        <v>Kelly Williams</v>
      </c>
      <c r="W3899" s="3" t="str">
        <f>IFERROR(VLOOKUP(Orders!$B3899,Returns!$B:$C,2,0),"No")</f>
        <v>No</v>
      </c>
      <c r="X3899" s="3" t="str">
        <f>IFERROR((INDEX(Returns!$C$2:$C$801, MATCH(B3899, Returns!$B$2:$B$801, 0))), "No")</f>
        <v>No</v>
      </c>
    </row>
    <row r="3900" spans="1:24">
      <c r="A3900" s="1">
        <v>3899</v>
      </c>
      <c r="B3900" t="s">
        <v>8031</v>
      </c>
      <c r="C3900" s="2">
        <v>43799</v>
      </c>
      <c r="D3900" s="2">
        <v>43803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  <c r="V3900" s="3" t="str">
        <f>IF(M3900=People!$B$2, People!$A$2, IF(M3900=People!$B$3, People!$A$3, IF(M3900=People!$B$4, People!$A$4, IF(M3900=People!$B$5, People!$A$5, 0))))</f>
        <v>Kelly Williams</v>
      </c>
      <c r="W3900" s="3" t="str">
        <f>IFERROR(VLOOKUP(Orders!$B3900,Returns!$B:$C,2,0),"No")</f>
        <v>No</v>
      </c>
      <c r="X3900" s="3" t="str">
        <f>IFERROR((INDEX(Returns!$C$2:$C$801, MATCH(B3900, Returns!$B$2:$B$801, 0))), "No")</f>
        <v>No</v>
      </c>
    </row>
    <row r="3901" spans="1:24">
      <c r="A3901" s="1">
        <v>3900</v>
      </c>
      <c r="B3901" t="s">
        <v>8032</v>
      </c>
      <c r="C3901" s="2">
        <v>43806</v>
      </c>
      <c r="D3901" s="2">
        <v>43808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  <c r="V3901" s="3" t="str">
        <f>IF(M3901=People!$B$2, People!$A$2, IF(M3901=People!$B$3, People!$A$3, IF(M3901=People!$B$4, People!$A$4, IF(M3901=People!$B$5, People!$A$5, 0))))</f>
        <v>Chuck Magee</v>
      </c>
      <c r="W3901" s="3" t="str">
        <f>IFERROR(VLOOKUP(Orders!$B3901,Returns!$B:$C,2,0),"No")</f>
        <v>No</v>
      </c>
      <c r="X3901" s="3" t="str">
        <f>IFERROR((INDEX(Returns!$C$2:$C$801, MATCH(B3901, Returns!$B$2:$B$801, 0))), "No")</f>
        <v>No</v>
      </c>
    </row>
    <row r="3902" spans="1:24">
      <c r="A3902" s="1">
        <v>3901</v>
      </c>
      <c r="B3902" t="s">
        <v>8033</v>
      </c>
      <c r="C3902" s="2">
        <v>42738</v>
      </c>
      <c r="D3902" s="2">
        <v>42743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  <c r="V3902" s="3" t="str">
        <f>IF(M3902=People!$B$2, People!$A$2, IF(M3902=People!$B$3, People!$A$3, IF(M3902=People!$B$4, People!$A$4, IF(M3902=People!$B$5, People!$A$5, 0))))</f>
        <v>Kelly Williams</v>
      </c>
      <c r="W3902" s="3" t="str">
        <f>IFERROR(VLOOKUP(Orders!$B3902,Returns!$B:$C,2,0),"No")</f>
        <v>No</v>
      </c>
      <c r="X3902" s="3" t="str">
        <f>IFERROR((INDEX(Returns!$C$2:$C$801, MATCH(B3902, Returns!$B$2:$B$801, 0))), "No")</f>
        <v>No</v>
      </c>
    </row>
    <row r="3903" spans="1:24">
      <c r="A3903" s="1">
        <v>3902</v>
      </c>
      <c r="B3903" t="s">
        <v>8034</v>
      </c>
      <c r="C3903" s="2">
        <v>43053</v>
      </c>
      <c r="D3903" s="2">
        <v>43059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  <c r="V3903" s="3" t="str">
        <f>IF(M3903=People!$B$2, People!$A$2, IF(M3903=People!$B$3, People!$A$3, IF(M3903=People!$B$4, People!$A$4, IF(M3903=People!$B$5, People!$A$5, 0))))</f>
        <v>Chuck Magee</v>
      </c>
      <c r="W3903" s="3" t="str">
        <f>IFERROR(VLOOKUP(Orders!$B3903,Returns!$B:$C,2,0),"No")</f>
        <v>No</v>
      </c>
      <c r="X3903" s="3" t="str">
        <f>IFERROR((INDEX(Returns!$C$2:$C$801, MATCH(B3903, Returns!$B$2:$B$801, 0))), "No")</f>
        <v>No</v>
      </c>
    </row>
    <row r="3904" spans="1:24">
      <c r="A3904" s="1">
        <v>3903</v>
      </c>
      <c r="B3904" t="s">
        <v>8035</v>
      </c>
      <c r="C3904" s="2">
        <v>43010</v>
      </c>
      <c r="D3904" s="2">
        <v>43015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  <c r="V3904" s="3" t="str">
        <f>IF(M3904=People!$B$2, People!$A$2, IF(M3904=People!$B$3, People!$A$3, IF(M3904=People!$B$4, People!$A$4, IF(M3904=People!$B$5, People!$A$5, 0))))</f>
        <v>Anna Andreadi</v>
      </c>
      <c r="W3904" s="3" t="str">
        <f>IFERROR(VLOOKUP(Orders!$B3904,Returns!$B:$C,2,0),"No")</f>
        <v>No</v>
      </c>
      <c r="X3904" s="3" t="str">
        <f>IFERROR((INDEX(Returns!$C$2:$C$801, MATCH(B3904, Returns!$B$2:$B$801, 0))), "No")</f>
        <v>No</v>
      </c>
    </row>
    <row r="3905" spans="1:24">
      <c r="A3905" s="1">
        <v>3904</v>
      </c>
      <c r="B3905" t="s">
        <v>8036</v>
      </c>
      <c r="C3905" s="2">
        <v>42830</v>
      </c>
      <c r="D3905" s="2">
        <v>42835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3" t="str">
        <f>IF(M3905=People!$B$2, People!$A$2, IF(M3905=People!$B$3, People!$A$3, IF(M3905=People!$B$4, People!$A$4, IF(M3905=People!$B$5, People!$A$5, 0))))</f>
        <v>Chuck Magee</v>
      </c>
      <c r="W3905" s="3" t="str">
        <f>IFERROR(VLOOKUP(Orders!$B3905,Returns!$B:$C,2,0),"No")</f>
        <v>No</v>
      </c>
      <c r="X3905" s="3" t="str">
        <f>IFERROR((INDEX(Returns!$C$2:$C$801, MATCH(B3905, Returns!$B$2:$B$801, 0))), "No")</f>
        <v>No</v>
      </c>
    </row>
    <row r="3906" spans="1:24">
      <c r="A3906" s="1">
        <v>3905</v>
      </c>
      <c r="B3906" t="s">
        <v>8036</v>
      </c>
      <c r="C3906" s="2">
        <v>42830</v>
      </c>
      <c r="D3906" s="2">
        <v>42835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  <c r="V3906" s="3" t="str">
        <f>IF(M3906=People!$B$2, People!$A$2, IF(M3906=People!$B$3, People!$A$3, IF(M3906=People!$B$4, People!$A$4, IF(M3906=People!$B$5, People!$A$5, 0))))</f>
        <v>Chuck Magee</v>
      </c>
      <c r="W3906" s="3" t="str">
        <f>IFERROR(VLOOKUP(Orders!$B3906,Returns!$B:$C,2,0),"No")</f>
        <v>No</v>
      </c>
      <c r="X3906" s="3" t="str">
        <f>IFERROR((INDEX(Returns!$C$2:$C$801, MATCH(B3906, Returns!$B$2:$B$801, 0))), "No")</f>
        <v>No</v>
      </c>
    </row>
    <row r="3907" spans="1:24">
      <c r="A3907" s="1">
        <v>3906</v>
      </c>
      <c r="B3907" t="s">
        <v>8036</v>
      </c>
      <c r="C3907" s="2">
        <v>42830</v>
      </c>
      <c r="D3907" s="2">
        <v>42835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  <c r="V3907" s="3" t="str">
        <f>IF(M3907=People!$B$2, People!$A$2, IF(M3907=People!$B$3, People!$A$3, IF(M3907=People!$B$4, People!$A$4, IF(M3907=People!$B$5, People!$A$5, 0))))</f>
        <v>Chuck Magee</v>
      </c>
      <c r="W3907" s="3" t="str">
        <f>IFERROR(VLOOKUP(Orders!$B3907,Returns!$B:$C,2,0),"No")</f>
        <v>No</v>
      </c>
      <c r="X3907" s="3" t="str">
        <f>IFERROR((INDEX(Returns!$C$2:$C$801, MATCH(B3907, Returns!$B$2:$B$801, 0))), "No")</f>
        <v>No</v>
      </c>
    </row>
    <row r="3908" spans="1:24">
      <c r="A3908" s="1">
        <v>3907</v>
      </c>
      <c r="B3908" t="s">
        <v>8036</v>
      </c>
      <c r="C3908" s="2">
        <v>42830</v>
      </c>
      <c r="D3908" s="2">
        <v>42835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  <c r="V3908" s="3" t="str">
        <f>IF(M3908=People!$B$2, People!$A$2, IF(M3908=People!$B$3, People!$A$3, IF(M3908=People!$B$4, People!$A$4, IF(M3908=People!$B$5, People!$A$5, 0))))</f>
        <v>Chuck Magee</v>
      </c>
      <c r="W3908" s="3" t="str">
        <f>IFERROR(VLOOKUP(Orders!$B3908,Returns!$B:$C,2,0),"No")</f>
        <v>No</v>
      </c>
      <c r="X3908" s="3" t="str">
        <f>IFERROR((INDEX(Returns!$C$2:$C$801, MATCH(B3908, Returns!$B$2:$B$801, 0))), "No")</f>
        <v>No</v>
      </c>
    </row>
    <row r="3909" spans="1:24">
      <c r="A3909" s="1">
        <v>3908</v>
      </c>
      <c r="B3909" t="s">
        <v>8036</v>
      </c>
      <c r="C3909" s="2">
        <v>42830</v>
      </c>
      <c r="D3909" s="2">
        <v>42835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  <c r="V3909" s="3" t="str">
        <f>IF(M3909=People!$B$2, People!$A$2, IF(M3909=People!$B$3, People!$A$3, IF(M3909=People!$B$4, People!$A$4, IF(M3909=People!$B$5, People!$A$5, 0))))</f>
        <v>Chuck Magee</v>
      </c>
      <c r="W3909" s="3" t="str">
        <f>IFERROR(VLOOKUP(Orders!$B3909,Returns!$B:$C,2,0),"No")</f>
        <v>No</v>
      </c>
      <c r="X3909" s="3" t="str">
        <f>IFERROR((INDEX(Returns!$C$2:$C$801, MATCH(B3909, Returns!$B$2:$B$801, 0))), "No")</f>
        <v>No</v>
      </c>
    </row>
    <row r="3910" spans="1:24">
      <c r="A3910" s="1">
        <v>3909</v>
      </c>
      <c r="B3910" t="s">
        <v>8036</v>
      </c>
      <c r="C3910" s="2">
        <v>42830</v>
      </c>
      <c r="D3910" s="2">
        <v>42835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  <c r="V3910" s="3" t="str">
        <f>IF(M3910=People!$B$2, People!$A$2, IF(M3910=People!$B$3, People!$A$3, IF(M3910=People!$B$4, People!$A$4, IF(M3910=People!$B$5, People!$A$5, 0))))</f>
        <v>Chuck Magee</v>
      </c>
      <c r="W3910" s="3" t="str">
        <f>IFERROR(VLOOKUP(Orders!$B3910,Returns!$B:$C,2,0),"No")</f>
        <v>No</v>
      </c>
      <c r="X3910" s="3" t="str">
        <f>IFERROR((INDEX(Returns!$C$2:$C$801, MATCH(B3910, Returns!$B$2:$B$801, 0))), "No")</f>
        <v>No</v>
      </c>
    </row>
    <row r="3911" spans="1:24">
      <c r="A3911" s="1">
        <v>3910</v>
      </c>
      <c r="B3911" t="s">
        <v>8036</v>
      </c>
      <c r="C3911" s="2">
        <v>42830</v>
      </c>
      <c r="D3911" s="2">
        <v>42835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  <c r="V3911" s="3" t="str">
        <f>IF(M3911=People!$B$2, People!$A$2, IF(M3911=People!$B$3, People!$A$3, IF(M3911=People!$B$4, People!$A$4, IF(M3911=People!$B$5, People!$A$5, 0))))</f>
        <v>Chuck Magee</v>
      </c>
      <c r="W3911" s="3" t="str">
        <f>IFERROR(VLOOKUP(Orders!$B3911,Returns!$B:$C,2,0),"No")</f>
        <v>No</v>
      </c>
      <c r="X3911" s="3" t="str">
        <f>IFERROR((INDEX(Returns!$C$2:$C$801, MATCH(B3911, Returns!$B$2:$B$801, 0))), "No")</f>
        <v>No</v>
      </c>
    </row>
    <row r="3912" spans="1:24">
      <c r="A3912" s="1">
        <v>3911</v>
      </c>
      <c r="B3912" t="s">
        <v>8036</v>
      </c>
      <c r="C3912" s="2">
        <v>42830</v>
      </c>
      <c r="D3912" s="2">
        <v>42835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  <c r="V3912" s="3" t="str">
        <f>IF(M3912=People!$B$2, People!$A$2, IF(M3912=People!$B$3, People!$A$3, IF(M3912=People!$B$4, People!$A$4, IF(M3912=People!$B$5, People!$A$5, 0))))</f>
        <v>Chuck Magee</v>
      </c>
      <c r="W3912" s="3" t="str">
        <f>IFERROR(VLOOKUP(Orders!$B3912,Returns!$B:$C,2,0),"No")</f>
        <v>No</v>
      </c>
      <c r="X3912" s="3" t="str">
        <f>IFERROR((INDEX(Returns!$C$2:$C$801, MATCH(B3912, Returns!$B$2:$B$801, 0))), "No")</f>
        <v>No</v>
      </c>
    </row>
    <row r="3913" spans="1:24">
      <c r="A3913" s="1">
        <v>3912</v>
      </c>
      <c r="B3913" t="s">
        <v>8037</v>
      </c>
      <c r="C3913" s="2">
        <v>43621</v>
      </c>
      <c r="D3913" s="2">
        <v>43622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  <c r="V3913" s="3" t="str">
        <f>IF(M3913=People!$B$2, People!$A$2, IF(M3913=People!$B$3, People!$A$3, IF(M3913=People!$B$4, People!$A$4, IF(M3913=People!$B$5, People!$A$5, 0))))</f>
        <v>Kelly Williams</v>
      </c>
      <c r="W3913" s="3" t="str">
        <f>IFERROR(VLOOKUP(Orders!$B3913,Returns!$B:$C,2,0),"No")</f>
        <v>No</v>
      </c>
      <c r="X3913" s="3" t="str">
        <f>IFERROR((INDEX(Returns!$C$2:$C$801, MATCH(B3913, Returns!$B$2:$B$801, 0))), "No")</f>
        <v>No</v>
      </c>
    </row>
    <row r="3914" spans="1:24">
      <c r="A3914" s="1">
        <v>3913</v>
      </c>
      <c r="B3914" t="s">
        <v>8038</v>
      </c>
      <c r="C3914" s="2">
        <v>43726</v>
      </c>
      <c r="D3914" s="2">
        <v>43733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3" t="str">
        <f>IF(M3914=People!$B$2, People!$A$2, IF(M3914=People!$B$3, People!$A$3, IF(M3914=People!$B$4, People!$A$4, IF(M3914=People!$B$5, People!$A$5, 0))))</f>
        <v>Chuck Magee</v>
      </c>
      <c r="W3914" s="3" t="str">
        <f>IFERROR(VLOOKUP(Orders!$B3914,Returns!$B:$C,2,0),"No")</f>
        <v>No</v>
      </c>
      <c r="X3914" s="3" t="str">
        <f>IFERROR((INDEX(Returns!$C$2:$C$801, MATCH(B3914, Returns!$B$2:$B$801, 0))), "No")</f>
        <v>No</v>
      </c>
    </row>
    <row r="3915" spans="1:24">
      <c r="A3915" s="1">
        <v>3914</v>
      </c>
      <c r="B3915" t="s">
        <v>8038</v>
      </c>
      <c r="C3915" s="2">
        <v>43726</v>
      </c>
      <c r="D3915" s="2">
        <v>43733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  <c r="V3915" s="3" t="str">
        <f>IF(M3915=People!$B$2, People!$A$2, IF(M3915=People!$B$3, People!$A$3, IF(M3915=People!$B$4, People!$A$4, IF(M3915=People!$B$5, People!$A$5, 0))))</f>
        <v>Chuck Magee</v>
      </c>
      <c r="W3915" s="3" t="str">
        <f>IFERROR(VLOOKUP(Orders!$B3915,Returns!$B:$C,2,0),"No")</f>
        <v>No</v>
      </c>
      <c r="X3915" s="3" t="str">
        <f>IFERROR((INDEX(Returns!$C$2:$C$801, MATCH(B3915, Returns!$B$2:$B$801, 0))), "No")</f>
        <v>No</v>
      </c>
    </row>
    <row r="3916" spans="1:24">
      <c r="A3916" s="1">
        <v>3915</v>
      </c>
      <c r="B3916" t="s">
        <v>8039</v>
      </c>
      <c r="C3916" s="2">
        <v>43664</v>
      </c>
      <c r="D3916" s="2">
        <v>43669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  <c r="V3916" s="3" t="str">
        <f>IF(M3916=People!$B$2, People!$A$2, IF(M3916=People!$B$3, People!$A$3, IF(M3916=People!$B$4, People!$A$4, IF(M3916=People!$B$5, People!$A$5, 0))))</f>
        <v>Anna Andreadi</v>
      </c>
      <c r="W3916" s="3" t="str">
        <f>IFERROR(VLOOKUP(Orders!$B3916,Returns!$B:$C,2,0),"No")</f>
        <v>No</v>
      </c>
      <c r="X3916" s="3" t="str">
        <f>IFERROR((INDEX(Returns!$C$2:$C$801, MATCH(B3916, Returns!$B$2:$B$801, 0))), "No")</f>
        <v>No</v>
      </c>
    </row>
    <row r="3917" spans="1:24">
      <c r="A3917" s="1">
        <v>3916</v>
      </c>
      <c r="B3917" t="s">
        <v>8039</v>
      </c>
      <c r="C3917" s="2">
        <v>43664</v>
      </c>
      <c r="D3917" s="2">
        <v>43669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  <c r="V3917" s="3" t="str">
        <f>IF(M3917=People!$B$2, People!$A$2, IF(M3917=People!$B$3, People!$A$3, IF(M3917=People!$B$4, People!$A$4, IF(M3917=People!$B$5, People!$A$5, 0))))</f>
        <v>Anna Andreadi</v>
      </c>
      <c r="W3917" s="3" t="str">
        <f>IFERROR(VLOOKUP(Orders!$B3917,Returns!$B:$C,2,0),"No")</f>
        <v>No</v>
      </c>
      <c r="X3917" s="3" t="str">
        <f>IFERROR((INDEX(Returns!$C$2:$C$801, MATCH(B3917, Returns!$B$2:$B$801, 0))), "No")</f>
        <v>No</v>
      </c>
    </row>
    <row r="3918" spans="1:24">
      <c r="A3918" s="1">
        <v>3917</v>
      </c>
      <c r="B3918" t="s">
        <v>8039</v>
      </c>
      <c r="C3918" s="2">
        <v>43664</v>
      </c>
      <c r="D3918" s="2">
        <v>43669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  <c r="V3918" s="3" t="str">
        <f>IF(M3918=People!$B$2, People!$A$2, IF(M3918=People!$B$3, People!$A$3, IF(M3918=People!$B$4, People!$A$4, IF(M3918=People!$B$5, People!$A$5, 0))))</f>
        <v>Anna Andreadi</v>
      </c>
      <c r="W3918" s="3" t="str">
        <f>IFERROR(VLOOKUP(Orders!$B3918,Returns!$B:$C,2,0),"No")</f>
        <v>No</v>
      </c>
      <c r="X3918" s="3" t="str">
        <f>IFERROR((INDEX(Returns!$C$2:$C$801, MATCH(B3918, Returns!$B$2:$B$801, 0))), "No")</f>
        <v>No</v>
      </c>
    </row>
    <row r="3919" spans="1:24">
      <c r="A3919" s="1">
        <v>3918</v>
      </c>
      <c r="B3919" t="s">
        <v>8039</v>
      </c>
      <c r="C3919" s="2">
        <v>43664</v>
      </c>
      <c r="D3919" s="2">
        <v>43669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  <c r="V3919" s="3" t="str">
        <f>IF(M3919=People!$B$2, People!$A$2, IF(M3919=People!$B$3, People!$A$3, IF(M3919=People!$B$4, People!$A$4, IF(M3919=People!$B$5, People!$A$5, 0))))</f>
        <v>Anna Andreadi</v>
      </c>
      <c r="W3919" s="3" t="str">
        <f>IFERROR(VLOOKUP(Orders!$B3919,Returns!$B:$C,2,0),"No")</f>
        <v>No</v>
      </c>
      <c r="X3919" s="3" t="str">
        <f>IFERROR((INDEX(Returns!$C$2:$C$801, MATCH(B3919, Returns!$B$2:$B$801, 0))), "No")</f>
        <v>No</v>
      </c>
    </row>
    <row r="3920" spans="1:24">
      <c r="A3920" s="1">
        <v>3919</v>
      </c>
      <c r="B3920" t="s">
        <v>8039</v>
      </c>
      <c r="C3920" s="2">
        <v>43664</v>
      </c>
      <c r="D3920" s="2">
        <v>43669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  <c r="V3920" s="3" t="str">
        <f>IF(M3920=People!$B$2, People!$A$2, IF(M3920=People!$B$3, People!$A$3, IF(M3920=People!$B$4, People!$A$4, IF(M3920=People!$B$5, People!$A$5, 0))))</f>
        <v>Anna Andreadi</v>
      </c>
      <c r="W3920" s="3" t="str">
        <f>IFERROR(VLOOKUP(Orders!$B3920,Returns!$B:$C,2,0),"No")</f>
        <v>No</v>
      </c>
      <c r="X3920" s="3" t="str">
        <f>IFERROR((INDEX(Returns!$C$2:$C$801, MATCH(B3920, Returns!$B$2:$B$801, 0))), "No")</f>
        <v>No</v>
      </c>
    </row>
    <row r="3921" spans="1:24">
      <c r="A3921" s="1">
        <v>3920</v>
      </c>
      <c r="B3921" t="s">
        <v>8040</v>
      </c>
      <c r="C3921" s="2">
        <v>43070</v>
      </c>
      <c r="D3921" s="2">
        <v>43076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  <c r="V3921" s="3" t="str">
        <f>IF(M3921=People!$B$2, People!$A$2, IF(M3921=People!$B$3, People!$A$3, IF(M3921=People!$B$4, People!$A$4, IF(M3921=People!$B$5, People!$A$5, 0))))</f>
        <v>Cassandra Brandow</v>
      </c>
      <c r="W3921" s="3" t="str">
        <f>IFERROR(VLOOKUP(Orders!$B3921,Returns!$B:$C,2,0),"No")</f>
        <v>No</v>
      </c>
      <c r="X3921" s="3" t="str">
        <f>IFERROR((INDEX(Returns!$C$2:$C$801, MATCH(B3921, Returns!$B$2:$B$801, 0))), "No")</f>
        <v>No</v>
      </c>
    </row>
    <row r="3922" spans="1:24">
      <c r="A3922" s="1">
        <v>3921</v>
      </c>
      <c r="B3922" t="s">
        <v>8040</v>
      </c>
      <c r="C3922" s="2">
        <v>43070</v>
      </c>
      <c r="D3922" s="2">
        <v>43076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  <c r="V3922" s="3" t="str">
        <f>IF(M3922=People!$B$2, People!$A$2, IF(M3922=People!$B$3, People!$A$3, IF(M3922=People!$B$4, People!$A$4, IF(M3922=People!$B$5, People!$A$5, 0))))</f>
        <v>Cassandra Brandow</v>
      </c>
      <c r="W3922" s="3" t="str">
        <f>IFERROR(VLOOKUP(Orders!$B3922,Returns!$B:$C,2,0),"No")</f>
        <v>No</v>
      </c>
      <c r="X3922" s="3" t="str">
        <f>IFERROR((INDEX(Returns!$C$2:$C$801, MATCH(B3922, Returns!$B$2:$B$801, 0))), "No")</f>
        <v>No</v>
      </c>
    </row>
    <row r="3923" spans="1:24">
      <c r="A3923" s="1">
        <v>3922</v>
      </c>
      <c r="B3923" t="s">
        <v>8041</v>
      </c>
      <c r="C3923" s="2">
        <v>43279</v>
      </c>
      <c r="D3923" s="2">
        <v>43283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  <c r="V3923" s="3" t="str">
        <f>IF(M3923=People!$B$2, People!$A$2, IF(M3923=People!$B$3, People!$A$3, IF(M3923=People!$B$4, People!$A$4, IF(M3923=People!$B$5, People!$A$5, 0))))</f>
        <v>Kelly Williams</v>
      </c>
      <c r="W3923" s="3" t="str">
        <f>IFERROR(VLOOKUP(Orders!$B3923,Returns!$B:$C,2,0),"No")</f>
        <v>No</v>
      </c>
      <c r="X3923" s="3" t="str">
        <f>IFERROR((INDEX(Returns!$C$2:$C$801, MATCH(B3923, Returns!$B$2:$B$801, 0))), "No")</f>
        <v>No</v>
      </c>
    </row>
    <row r="3924" spans="1:24">
      <c r="A3924" s="1">
        <v>3923</v>
      </c>
      <c r="B3924" t="s">
        <v>8042</v>
      </c>
      <c r="C3924" s="2">
        <v>43705</v>
      </c>
      <c r="D3924" s="2">
        <v>43709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  <c r="V3924" s="3" t="str">
        <f>IF(M3924=People!$B$2, People!$A$2, IF(M3924=People!$B$3, People!$A$3, IF(M3924=People!$B$4, People!$A$4, IF(M3924=People!$B$5, People!$A$5, 0))))</f>
        <v>Kelly Williams</v>
      </c>
      <c r="W3924" s="3" t="str">
        <f>IFERROR(VLOOKUP(Orders!$B3924,Returns!$B:$C,2,0),"No")</f>
        <v>No</v>
      </c>
      <c r="X3924" s="3" t="str">
        <f>IFERROR((INDEX(Returns!$C$2:$C$801, MATCH(B3924, Returns!$B$2:$B$801, 0))), "No")</f>
        <v>No</v>
      </c>
    </row>
    <row r="3925" spans="1:24">
      <c r="A3925" s="1">
        <v>3924</v>
      </c>
      <c r="B3925" t="s">
        <v>8042</v>
      </c>
      <c r="C3925" s="2">
        <v>43705</v>
      </c>
      <c r="D3925" s="2">
        <v>43709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  <c r="V3925" s="3" t="str">
        <f>IF(M3925=People!$B$2, People!$A$2, IF(M3925=People!$B$3, People!$A$3, IF(M3925=People!$B$4, People!$A$4, IF(M3925=People!$B$5, People!$A$5, 0))))</f>
        <v>Kelly Williams</v>
      </c>
      <c r="W3925" s="3" t="str">
        <f>IFERROR(VLOOKUP(Orders!$B3925,Returns!$B:$C,2,0),"No")</f>
        <v>No</v>
      </c>
      <c r="X3925" s="3" t="str">
        <f>IFERROR((INDEX(Returns!$C$2:$C$801, MATCH(B3925, Returns!$B$2:$B$801, 0))), "No")</f>
        <v>No</v>
      </c>
    </row>
    <row r="3926" spans="1:24">
      <c r="A3926" s="1">
        <v>3925</v>
      </c>
      <c r="B3926" t="s">
        <v>5938</v>
      </c>
      <c r="C3926" s="2">
        <v>42630</v>
      </c>
      <c r="D3926" s="2">
        <v>42634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  <c r="V3926" s="3" t="str">
        <f>IF(M3926=People!$B$2, People!$A$2, IF(M3926=People!$B$3, People!$A$3, IF(M3926=People!$B$4, People!$A$4, IF(M3926=People!$B$5, People!$A$5, 0))))</f>
        <v>Anna Andreadi</v>
      </c>
      <c r="W3926" s="3" t="str">
        <f>IFERROR(VLOOKUP(Orders!$B3926,Returns!$B:$C,2,0),"No")</f>
        <v>Yes</v>
      </c>
      <c r="X3926" s="3" t="str">
        <f>IFERROR((INDEX(Returns!$C$2:$C$801, MATCH(B3926, Returns!$B$2:$B$801, 0))), "No")</f>
        <v>Yes</v>
      </c>
    </row>
    <row r="3927" spans="1:24">
      <c r="A3927" s="1">
        <v>3926</v>
      </c>
      <c r="B3927" t="s">
        <v>5938</v>
      </c>
      <c r="C3927" s="2">
        <v>42630</v>
      </c>
      <c r="D3927" s="2">
        <v>42634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  <c r="V3927" s="3" t="str">
        <f>IF(M3927=People!$B$2, People!$A$2, IF(M3927=People!$B$3, People!$A$3, IF(M3927=People!$B$4, People!$A$4, IF(M3927=People!$B$5, People!$A$5, 0))))</f>
        <v>Anna Andreadi</v>
      </c>
      <c r="W3927" s="3" t="str">
        <f>IFERROR(VLOOKUP(Orders!$B3927,Returns!$B:$C,2,0),"No")</f>
        <v>Yes</v>
      </c>
      <c r="X3927" s="3" t="str">
        <f>IFERROR((INDEX(Returns!$C$2:$C$801, MATCH(B3927, Returns!$B$2:$B$801, 0))), "No")</f>
        <v>Yes</v>
      </c>
    </row>
    <row r="3928" spans="1:24">
      <c r="A3928" s="1">
        <v>3927</v>
      </c>
      <c r="B3928" t="s">
        <v>5938</v>
      </c>
      <c r="C3928" s="2">
        <v>42630</v>
      </c>
      <c r="D3928" s="2">
        <v>42634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  <c r="V3928" s="3" t="str">
        <f>IF(M3928=People!$B$2, People!$A$2, IF(M3928=People!$B$3, People!$A$3, IF(M3928=People!$B$4, People!$A$4, IF(M3928=People!$B$5, People!$A$5, 0))))</f>
        <v>Anna Andreadi</v>
      </c>
      <c r="W3928" s="3" t="str">
        <f>IFERROR(VLOOKUP(Orders!$B3928,Returns!$B:$C,2,0),"No")</f>
        <v>Yes</v>
      </c>
      <c r="X3928" s="3" t="str">
        <f>IFERROR((INDEX(Returns!$C$2:$C$801, MATCH(B3928, Returns!$B$2:$B$801, 0))), "No")</f>
        <v>Yes</v>
      </c>
    </row>
    <row r="3929" spans="1:24">
      <c r="A3929" s="1">
        <v>3928</v>
      </c>
      <c r="B3929" t="s">
        <v>5938</v>
      </c>
      <c r="C3929" s="2">
        <v>42630</v>
      </c>
      <c r="D3929" s="2">
        <v>42634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  <c r="V3929" s="3" t="str">
        <f>IF(M3929=People!$B$2, People!$A$2, IF(M3929=People!$B$3, People!$A$3, IF(M3929=People!$B$4, People!$A$4, IF(M3929=People!$B$5, People!$A$5, 0))))</f>
        <v>Anna Andreadi</v>
      </c>
      <c r="W3929" s="3" t="str">
        <f>IFERROR(VLOOKUP(Orders!$B3929,Returns!$B:$C,2,0),"No")</f>
        <v>Yes</v>
      </c>
      <c r="X3929" s="3" t="str">
        <f>IFERROR((INDEX(Returns!$C$2:$C$801, MATCH(B3929, Returns!$B$2:$B$801, 0))), "No")</f>
        <v>Yes</v>
      </c>
    </row>
    <row r="3930" spans="1:24">
      <c r="A3930" s="1">
        <v>3929</v>
      </c>
      <c r="B3930" t="s">
        <v>8043</v>
      </c>
      <c r="C3930" s="2">
        <v>43173</v>
      </c>
      <c r="D3930" s="2">
        <v>43176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  <c r="V3930" s="3" t="str">
        <f>IF(M3930=People!$B$2, People!$A$2, IF(M3930=People!$B$3, People!$A$3, IF(M3930=People!$B$4, People!$A$4, IF(M3930=People!$B$5, People!$A$5, 0))))</f>
        <v>Kelly Williams</v>
      </c>
      <c r="W3930" s="3" t="str">
        <f>IFERROR(VLOOKUP(Orders!$B3930,Returns!$B:$C,2,0),"No")</f>
        <v>No</v>
      </c>
      <c r="X3930" s="3" t="str">
        <f>IFERROR((INDEX(Returns!$C$2:$C$801, MATCH(B3930, Returns!$B$2:$B$801, 0))), "No")</f>
        <v>No</v>
      </c>
    </row>
    <row r="3931" spans="1:24">
      <c r="A3931" s="1">
        <v>3930</v>
      </c>
      <c r="B3931" t="s">
        <v>8043</v>
      </c>
      <c r="C3931" s="2">
        <v>43173</v>
      </c>
      <c r="D3931" s="2">
        <v>43176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  <c r="V3931" s="3" t="str">
        <f>IF(M3931=People!$B$2, People!$A$2, IF(M3931=People!$B$3, People!$A$3, IF(M3931=People!$B$4, People!$A$4, IF(M3931=People!$B$5, People!$A$5, 0))))</f>
        <v>Kelly Williams</v>
      </c>
      <c r="W3931" s="3" t="str">
        <f>IFERROR(VLOOKUP(Orders!$B3931,Returns!$B:$C,2,0),"No")</f>
        <v>No</v>
      </c>
      <c r="X3931" s="3" t="str">
        <f>IFERROR((INDEX(Returns!$C$2:$C$801, MATCH(B3931, Returns!$B$2:$B$801, 0))), "No")</f>
        <v>No</v>
      </c>
    </row>
    <row r="3932" spans="1:24">
      <c r="A3932" s="1">
        <v>3931</v>
      </c>
      <c r="B3932" t="s">
        <v>8043</v>
      </c>
      <c r="C3932" s="2">
        <v>43173</v>
      </c>
      <c r="D3932" s="2">
        <v>43176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  <c r="V3932" s="3" t="str">
        <f>IF(M3932=People!$B$2, People!$A$2, IF(M3932=People!$B$3, People!$A$3, IF(M3932=People!$B$4, People!$A$4, IF(M3932=People!$B$5, People!$A$5, 0))))</f>
        <v>Kelly Williams</v>
      </c>
      <c r="W3932" s="3" t="str">
        <f>IFERROR(VLOOKUP(Orders!$B3932,Returns!$B:$C,2,0),"No")</f>
        <v>No</v>
      </c>
      <c r="X3932" s="3" t="str">
        <f>IFERROR((INDEX(Returns!$C$2:$C$801, MATCH(B3932, Returns!$B$2:$B$801, 0))), "No")</f>
        <v>No</v>
      </c>
    </row>
    <row r="3933" spans="1:24">
      <c r="A3933" s="1">
        <v>3932</v>
      </c>
      <c r="B3933" t="s">
        <v>8044</v>
      </c>
      <c r="C3933" s="2">
        <v>43338</v>
      </c>
      <c r="D3933" s="2">
        <v>43345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  <c r="V3933" s="3" t="str">
        <f>IF(M3933=People!$B$2, People!$A$2, IF(M3933=People!$B$3, People!$A$3, IF(M3933=People!$B$4, People!$A$4, IF(M3933=People!$B$5, People!$A$5, 0))))</f>
        <v>Chuck Magee</v>
      </c>
      <c r="W3933" s="3" t="str">
        <f>IFERROR(VLOOKUP(Orders!$B3933,Returns!$B:$C,2,0),"No")</f>
        <v>No</v>
      </c>
      <c r="X3933" s="3" t="str">
        <f>IFERROR((INDEX(Returns!$C$2:$C$801, MATCH(B3933, Returns!$B$2:$B$801, 0))), "No")</f>
        <v>No</v>
      </c>
    </row>
    <row r="3934" spans="1:24">
      <c r="A3934" s="1">
        <v>3933</v>
      </c>
      <c r="B3934" t="s">
        <v>8044</v>
      </c>
      <c r="C3934" s="2">
        <v>43338</v>
      </c>
      <c r="D3934" s="2">
        <v>43345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3" t="str">
        <f>IF(M3934=People!$B$2, People!$A$2, IF(M3934=People!$B$3, People!$A$3, IF(M3934=People!$B$4, People!$A$4, IF(M3934=People!$B$5, People!$A$5, 0))))</f>
        <v>Chuck Magee</v>
      </c>
      <c r="W3934" s="3" t="str">
        <f>IFERROR(VLOOKUP(Orders!$B3934,Returns!$B:$C,2,0),"No")</f>
        <v>No</v>
      </c>
      <c r="X3934" s="3" t="str">
        <f>IFERROR((INDEX(Returns!$C$2:$C$801, MATCH(B3934, Returns!$B$2:$B$801, 0))), "No")</f>
        <v>No</v>
      </c>
    </row>
    <row r="3935" spans="1:24">
      <c r="A3935" s="1">
        <v>3934</v>
      </c>
      <c r="B3935" t="s">
        <v>8045</v>
      </c>
      <c r="C3935" s="2">
        <v>43710</v>
      </c>
      <c r="D3935" s="2">
        <v>43716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  <c r="V3935" s="3" t="str">
        <f>IF(M3935=People!$B$2, People!$A$2, IF(M3935=People!$B$3, People!$A$3, IF(M3935=People!$B$4, People!$A$4, IF(M3935=People!$B$5, People!$A$5, 0))))</f>
        <v>Anna Andreadi</v>
      </c>
      <c r="W3935" s="3" t="str">
        <f>IFERROR(VLOOKUP(Orders!$B3935,Returns!$B:$C,2,0),"No")</f>
        <v>No</v>
      </c>
      <c r="X3935" s="3" t="str">
        <f>IFERROR((INDEX(Returns!$C$2:$C$801, MATCH(B3935, Returns!$B$2:$B$801, 0))), "No")</f>
        <v>No</v>
      </c>
    </row>
    <row r="3936" spans="1:24">
      <c r="A3936" s="1">
        <v>3935</v>
      </c>
      <c r="B3936" t="s">
        <v>8045</v>
      </c>
      <c r="C3936" s="2">
        <v>43710</v>
      </c>
      <c r="D3936" s="2">
        <v>43716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  <c r="V3936" s="3" t="str">
        <f>IF(M3936=People!$B$2, People!$A$2, IF(M3936=People!$B$3, People!$A$3, IF(M3936=People!$B$4, People!$A$4, IF(M3936=People!$B$5, People!$A$5, 0))))</f>
        <v>Anna Andreadi</v>
      </c>
      <c r="W3936" s="3" t="str">
        <f>IFERROR(VLOOKUP(Orders!$B3936,Returns!$B:$C,2,0),"No")</f>
        <v>No</v>
      </c>
      <c r="X3936" s="3" t="str">
        <f>IFERROR((INDEX(Returns!$C$2:$C$801, MATCH(B3936, Returns!$B$2:$B$801, 0))), "No")</f>
        <v>No</v>
      </c>
    </row>
    <row r="3937" spans="1:24">
      <c r="A3937" s="1">
        <v>3936</v>
      </c>
      <c r="B3937" t="s">
        <v>8045</v>
      </c>
      <c r="C3937" s="2">
        <v>43710</v>
      </c>
      <c r="D3937" s="2">
        <v>43716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  <c r="V3937" s="3" t="str">
        <f>IF(M3937=People!$B$2, People!$A$2, IF(M3937=People!$B$3, People!$A$3, IF(M3937=People!$B$4, People!$A$4, IF(M3937=People!$B$5, People!$A$5, 0))))</f>
        <v>Anna Andreadi</v>
      </c>
      <c r="W3937" s="3" t="str">
        <f>IFERROR(VLOOKUP(Orders!$B3937,Returns!$B:$C,2,0),"No")</f>
        <v>No</v>
      </c>
      <c r="X3937" s="3" t="str">
        <f>IFERROR((INDEX(Returns!$C$2:$C$801, MATCH(B3937, Returns!$B$2:$B$801, 0))), "No")</f>
        <v>No</v>
      </c>
    </row>
    <row r="3938" spans="1:24">
      <c r="A3938" s="1">
        <v>3937</v>
      </c>
      <c r="B3938" t="s">
        <v>8046</v>
      </c>
      <c r="C3938" s="2">
        <v>42902</v>
      </c>
      <c r="D3938" s="2">
        <v>42906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  <c r="V3938" s="3" t="str">
        <f>IF(M3938=People!$B$2, People!$A$2, IF(M3938=People!$B$3, People!$A$3, IF(M3938=People!$B$4, People!$A$4, IF(M3938=People!$B$5, People!$A$5, 0))))</f>
        <v>Kelly Williams</v>
      </c>
      <c r="W3938" s="3" t="str">
        <f>IFERROR(VLOOKUP(Orders!$B3938,Returns!$B:$C,2,0),"No")</f>
        <v>No</v>
      </c>
      <c r="X3938" s="3" t="str">
        <f>IFERROR((INDEX(Returns!$C$2:$C$801, MATCH(B3938, Returns!$B$2:$B$801, 0))), "No")</f>
        <v>No</v>
      </c>
    </row>
    <row r="3939" spans="1:24">
      <c r="A3939" s="1">
        <v>3938</v>
      </c>
      <c r="B3939" t="s">
        <v>8046</v>
      </c>
      <c r="C3939" s="2">
        <v>42902</v>
      </c>
      <c r="D3939" s="2">
        <v>42906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  <c r="V3939" s="3" t="str">
        <f>IF(M3939=People!$B$2, People!$A$2, IF(M3939=People!$B$3, People!$A$3, IF(M3939=People!$B$4, People!$A$4, IF(M3939=People!$B$5, People!$A$5, 0))))</f>
        <v>Kelly Williams</v>
      </c>
      <c r="W3939" s="3" t="str">
        <f>IFERROR(VLOOKUP(Orders!$B3939,Returns!$B:$C,2,0),"No")</f>
        <v>No</v>
      </c>
      <c r="X3939" s="3" t="str">
        <f>IFERROR((INDEX(Returns!$C$2:$C$801, MATCH(B3939, Returns!$B$2:$B$801, 0))), "No")</f>
        <v>No</v>
      </c>
    </row>
    <row r="3940" spans="1:24">
      <c r="A3940" s="1">
        <v>3939</v>
      </c>
      <c r="B3940" t="s">
        <v>8046</v>
      </c>
      <c r="C3940" s="2">
        <v>42902</v>
      </c>
      <c r="D3940" s="2">
        <v>42906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  <c r="V3940" s="3" t="str">
        <f>IF(M3940=People!$B$2, People!$A$2, IF(M3940=People!$B$3, People!$A$3, IF(M3940=People!$B$4, People!$A$4, IF(M3940=People!$B$5, People!$A$5, 0))))</f>
        <v>Kelly Williams</v>
      </c>
      <c r="W3940" s="3" t="str">
        <f>IFERROR(VLOOKUP(Orders!$B3940,Returns!$B:$C,2,0),"No")</f>
        <v>No</v>
      </c>
      <c r="X3940" s="3" t="str">
        <f>IFERROR((INDEX(Returns!$C$2:$C$801, MATCH(B3940, Returns!$B$2:$B$801, 0))), "No")</f>
        <v>No</v>
      </c>
    </row>
    <row r="3941" spans="1:24">
      <c r="A3941" s="1">
        <v>3940</v>
      </c>
      <c r="B3941" t="s">
        <v>8047</v>
      </c>
      <c r="C3941" s="2">
        <v>43444</v>
      </c>
      <c r="D3941" s="2">
        <v>43444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  <c r="V3941" s="3" t="str">
        <f>IF(M3941=People!$B$2, People!$A$2, IF(M3941=People!$B$3, People!$A$3, IF(M3941=People!$B$4, People!$A$4, IF(M3941=People!$B$5, People!$A$5, 0))))</f>
        <v>Kelly Williams</v>
      </c>
      <c r="W3941" s="3" t="str">
        <f>IFERROR(VLOOKUP(Orders!$B3941,Returns!$B:$C,2,0),"No")</f>
        <v>No</v>
      </c>
      <c r="X3941" s="3" t="str">
        <f>IFERROR((INDEX(Returns!$C$2:$C$801, MATCH(B3941, Returns!$B$2:$B$801, 0))), "No")</f>
        <v>No</v>
      </c>
    </row>
    <row r="3942" spans="1:24">
      <c r="A3942" s="1">
        <v>3941</v>
      </c>
      <c r="B3942" t="s">
        <v>8048</v>
      </c>
      <c r="C3942" s="2">
        <v>43603</v>
      </c>
      <c r="D3942" s="2">
        <v>43608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  <c r="V3942" s="3" t="str">
        <f>IF(M3942=People!$B$2, People!$A$2, IF(M3942=People!$B$3, People!$A$3, IF(M3942=People!$B$4, People!$A$4, IF(M3942=People!$B$5, People!$A$5, 0))))</f>
        <v>Chuck Magee</v>
      </c>
      <c r="W3942" s="3" t="str">
        <f>IFERROR(VLOOKUP(Orders!$B3942,Returns!$B:$C,2,0),"No")</f>
        <v>No</v>
      </c>
      <c r="X3942" s="3" t="str">
        <f>IFERROR((INDEX(Returns!$C$2:$C$801, MATCH(B3942, Returns!$B$2:$B$801, 0))), "No")</f>
        <v>No</v>
      </c>
    </row>
    <row r="3943" spans="1:24">
      <c r="A3943" s="1">
        <v>3942</v>
      </c>
      <c r="B3943" t="s">
        <v>8048</v>
      </c>
      <c r="C3943" s="2">
        <v>43603</v>
      </c>
      <c r="D3943" s="2">
        <v>43608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  <c r="V3943" s="3" t="str">
        <f>IF(M3943=People!$B$2, People!$A$2, IF(M3943=People!$B$3, People!$A$3, IF(M3943=People!$B$4, People!$A$4, IF(M3943=People!$B$5, People!$A$5, 0))))</f>
        <v>Chuck Magee</v>
      </c>
      <c r="W3943" s="3" t="str">
        <f>IFERROR(VLOOKUP(Orders!$B3943,Returns!$B:$C,2,0),"No")</f>
        <v>No</v>
      </c>
      <c r="X3943" s="3" t="str">
        <f>IFERROR((INDEX(Returns!$C$2:$C$801, MATCH(B3943, Returns!$B$2:$B$801, 0))), "No")</f>
        <v>No</v>
      </c>
    </row>
    <row r="3944" spans="1:24">
      <c r="A3944" s="1">
        <v>3943</v>
      </c>
      <c r="B3944" t="s">
        <v>8049</v>
      </c>
      <c r="C3944" s="2">
        <v>43612</v>
      </c>
      <c r="D3944" s="2">
        <v>43614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  <c r="V3944" s="3" t="str">
        <f>IF(M3944=People!$B$2, People!$A$2, IF(M3944=People!$B$3, People!$A$3, IF(M3944=People!$B$4, People!$A$4, IF(M3944=People!$B$5, People!$A$5, 0))))</f>
        <v>Cassandra Brandow</v>
      </c>
      <c r="W3944" s="3" t="str">
        <f>IFERROR(VLOOKUP(Orders!$B3944,Returns!$B:$C,2,0),"No")</f>
        <v>No</v>
      </c>
      <c r="X3944" s="3" t="str">
        <f>IFERROR((INDEX(Returns!$C$2:$C$801, MATCH(B3944, Returns!$B$2:$B$801, 0))), "No")</f>
        <v>No</v>
      </c>
    </row>
    <row r="3945" spans="1:24">
      <c r="A3945" s="1">
        <v>3944</v>
      </c>
      <c r="B3945" t="s">
        <v>8050</v>
      </c>
      <c r="C3945" s="2">
        <v>43274</v>
      </c>
      <c r="D3945" s="2">
        <v>43281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  <c r="V3945" s="3" t="str">
        <f>IF(M3945=People!$B$2, People!$A$2, IF(M3945=People!$B$3, People!$A$3, IF(M3945=People!$B$4, People!$A$4, IF(M3945=People!$B$5, People!$A$5, 0))))</f>
        <v>Chuck Magee</v>
      </c>
      <c r="W3945" s="3" t="str">
        <f>IFERROR(VLOOKUP(Orders!$B3945,Returns!$B:$C,2,0),"No")</f>
        <v>No</v>
      </c>
      <c r="X3945" s="3" t="str">
        <f>IFERROR((INDEX(Returns!$C$2:$C$801, MATCH(B3945, Returns!$B$2:$B$801, 0))), "No")</f>
        <v>No</v>
      </c>
    </row>
    <row r="3946" spans="1:24">
      <c r="A3946" s="1">
        <v>3945</v>
      </c>
      <c r="B3946" t="s">
        <v>8051</v>
      </c>
      <c r="C3946" s="2">
        <v>43236</v>
      </c>
      <c r="D3946" s="2">
        <v>43241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  <c r="V3946" s="3" t="str">
        <f>IF(M3946=People!$B$2, People!$A$2, IF(M3946=People!$B$3, People!$A$3, IF(M3946=People!$B$4, People!$A$4, IF(M3946=People!$B$5, People!$A$5, 0))))</f>
        <v>Anna Andreadi</v>
      </c>
      <c r="W3946" s="3" t="str">
        <f>IFERROR(VLOOKUP(Orders!$B3946,Returns!$B:$C,2,0),"No")</f>
        <v>No</v>
      </c>
      <c r="X3946" s="3" t="str">
        <f>IFERROR((INDEX(Returns!$C$2:$C$801, MATCH(B3946, Returns!$B$2:$B$801, 0))), "No")</f>
        <v>No</v>
      </c>
    </row>
    <row r="3947" spans="1:24">
      <c r="A3947" s="1">
        <v>3946</v>
      </c>
      <c r="B3947" t="s">
        <v>8052</v>
      </c>
      <c r="C3947" s="2">
        <v>43787</v>
      </c>
      <c r="D3947" s="2">
        <v>43792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  <c r="V3947" s="3" t="str">
        <f>IF(M3947=People!$B$2, People!$A$2, IF(M3947=People!$B$3, People!$A$3, IF(M3947=People!$B$4, People!$A$4, IF(M3947=People!$B$5, People!$A$5, 0))))</f>
        <v>Cassandra Brandow</v>
      </c>
      <c r="W3947" s="3" t="str">
        <f>IFERROR(VLOOKUP(Orders!$B3947,Returns!$B:$C,2,0),"No")</f>
        <v>No</v>
      </c>
      <c r="X3947" s="3" t="str">
        <f>IFERROR((INDEX(Returns!$C$2:$C$801, MATCH(B3947, Returns!$B$2:$B$801, 0))), "No")</f>
        <v>No</v>
      </c>
    </row>
    <row r="3948" spans="1:24">
      <c r="A3948" s="1">
        <v>3947</v>
      </c>
      <c r="B3948" t="s">
        <v>8052</v>
      </c>
      <c r="C3948" s="2">
        <v>43787</v>
      </c>
      <c r="D3948" s="2">
        <v>43792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  <c r="V3948" s="3" t="str">
        <f>IF(M3948=People!$B$2, People!$A$2, IF(M3948=People!$B$3, People!$A$3, IF(M3948=People!$B$4, People!$A$4, IF(M3948=People!$B$5, People!$A$5, 0))))</f>
        <v>Cassandra Brandow</v>
      </c>
      <c r="W3948" s="3" t="str">
        <f>IFERROR(VLOOKUP(Orders!$B3948,Returns!$B:$C,2,0),"No")</f>
        <v>No</v>
      </c>
      <c r="X3948" s="3" t="str">
        <f>IFERROR((INDEX(Returns!$C$2:$C$801, MATCH(B3948, Returns!$B$2:$B$801, 0))), "No")</f>
        <v>No</v>
      </c>
    </row>
    <row r="3949" spans="1:24">
      <c r="A3949" s="1">
        <v>3948</v>
      </c>
      <c r="B3949" t="s">
        <v>8053</v>
      </c>
      <c r="C3949" s="2">
        <v>43422</v>
      </c>
      <c r="D3949" s="2">
        <v>43426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  <c r="V3949" s="3" t="str">
        <f>IF(M3949=People!$B$2, People!$A$2, IF(M3949=People!$B$3, People!$A$3, IF(M3949=People!$B$4, People!$A$4, IF(M3949=People!$B$5, People!$A$5, 0))))</f>
        <v>Kelly Williams</v>
      </c>
      <c r="W3949" s="3" t="str">
        <f>IFERROR(VLOOKUP(Orders!$B3949,Returns!$B:$C,2,0),"No")</f>
        <v>No</v>
      </c>
      <c r="X3949" s="3" t="str">
        <f>IFERROR((INDEX(Returns!$C$2:$C$801, MATCH(B3949, Returns!$B$2:$B$801, 0))), "No")</f>
        <v>No</v>
      </c>
    </row>
    <row r="3950" spans="1:24">
      <c r="A3950" s="1">
        <v>3949</v>
      </c>
      <c r="B3950" t="s">
        <v>8053</v>
      </c>
      <c r="C3950" s="2">
        <v>43422</v>
      </c>
      <c r="D3950" s="2">
        <v>43426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  <c r="V3950" s="3" t="str">
        <f>IF(M3950=People!$B$2, People!$A$2, IF(M3950=People!$B$3, People!$A$3, IF(M3950=People!$B$4, People!$A$4, IF(M3950=People!$B$5, People!$A$5, 0))))</f>
        <v>Kelly Williams</v>
      </c>
      <c r="W3950" s="3" t="str">
        <f>IFERROR(VLOOKUP(Orders!$B3950,Returns!$B:$C,2,0),"No")</f>
        <v>No</v>
      </c>
      <c r="X3950" s="3" t="str">
        <f>IFERROR((INDEX(Returns!$C$2:$C$801, MATCH(B3950, Returns!$B$2:$B$801, 0))), "No")</f>
        <v>No</v>
      </c>
    </row>
    <row r="3951" spans="1:24">
      <c r="A3951" s="1">
        <v>3950</v>
      </c>
      <c r="B3951" t="s">
        <v>8053</v>
      </c>
      <c r="C3951" s="2">
        <v>43422</v>
      </c>
      <c r="D3951" s="2">
        <v>43426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  <c r="V3951" s="3" t="str">
        <f>IF(M3951=People!$B$2, People!$A$2, IF(M3951=People!$B$3, People!$A$3, IF(M3951=People!$B$4, People!$A$4, IF(M3951=People!$B$5, People!$A$5, 0))))</f>
        <v>Kelly Williams</v>
      </c>
      <c r="W3951" s="3" t="str">
        <f>IFERROR(VLOOKUP(Orders!$B3951,Returns!$B:$C,2,0),"No")</f>
        <v>No</v>
      </c>
      <c r="X3951" s="3" t="str">
        <f>IFERROR((INDEX(Returns!$C$2:$C$801, MATCH(B3951, Returns!$B$2:$B$801, 0))), "No")</f>
        <v>No</v>
      </c>
    </row>
    <row r="3952" spans="1:24">
      <c r="A3952" s="1">
        <v>3951</v>
      </c>
      <c r="B3952" t="s">
        <v>8053</v>
      </c>
      <c r="C3952" s="2">
        <v>43422</v>
      </c>
      <c r="D3952" s="2">
        <v>43426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  <c r="V3952" s="3" t="str">
        <f>IF(M3952=People!$B$2, People!$A$2, IF(M3952=People!$B$3, People!$A$3, IF(M3952=People!$B$4, People!$A$4, IF(M3952=People!$B$5, People!$A$5, 0))))</f>
        <v>Kelly Williams</v>
      </c>
      <c r="W3952" s="3" t="str">
        <f>IFERROR(VLOOKUP(Orders!$B3952,Returns!$B:$C,2,0),"No")</f>
        <v>No</v>
      </c>
      <c r="X3952" s="3" t="str">
        <f>IFERROR((INDEX(Returns!$C$2:$C$801, MATCH(B3952, Returns!$B$2:$B$801, 0))), "No")</f>
        <v>No</v>
      </c>
    </row>
    <row r="3953" spans="1:24">
      <c r="A3953" s="1">
        <v>3952</v>
      </c>
      <c r="B3953" t="s">
        <v>8054</v>
      </c>
      <c r="C3953" s="2">
        <v>42702</v>
      </c>
      <c r="D3953" s="2">
        <v>42704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  <c r="V3953" s="3" t="str">
        <f>IF(M3953=People!$B$2, People!$A$2, IF(M3953=People!$B$3, People!$A$3, IF(M3953=People!$B$4, People!$A$4, IF(M3953=People!$B$5, People!$A$5, 0))))</f>
        <v>Chuck Magee</v>
      </c>
      <c r="W3953" s="3" t="str">
        <f>IFERROR(VLOOKUP(Orders!$B3953,Returns!$B:$C,2,0),"No")</f>
        <v>No</v>
      </c>
      <c r="X3953" s="3" t="str">
        <f>IFERROR((INDEX(Returns!$C$2:$C$801, MATCH(B3953, Returns!$B$2:$B$801, 0))), "No")</f>
        <v>No</v>
      </c>
    </row>
    <row r="3954" spans="1:24">
      <c r="A3954" s="1">
        <v>3953</v>
      </c>
      <c r="B3954" t="s">
        <v>8055</v>
      </c>
      <c r="C3954" s="2">
        <v>43160</v>
      </c>
      <c r="D3954" s="2">
        <v>43167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  <c r="V3954" s="3" t="str">
        <f>IF(M3954=People!$B$2, People!$A$2, IF(M3954=People!$B$3, People!$A$3, IF(M3954=People!$B$4, People!$A$4, IF(M3954=People!$B$5, People!$A$5, 0))))</f>
        <v>Anna Andreadi</v>
      </c>
      <c r="W3954" s="3" t="str">
        <f>IFERROR(VLOOKUP(Orders!$B3954,Returns!$B:$C,2,0),"No")</f>
        <v>No</v>
      </c>
      <c r="X3954" s="3" t="str">
        <f>IFERROR((INDEX(Returns!$C$2:$C$801, MATCH(B3954, Returns!$B$2:$B$801, 0))), "No")</f>
        <v>No</v>
      </c>
    </row>
    <row r="3955" spans="1:24">
      <c r="A3955" s="1">
        <v>3954</v>
      </c>
      <c r="B3955" t="s">
        <v>8056</v>
      </c>
      <c r="C3955" s="2">
        <v>43480</v>
      </c>
      <c r="D3955" s="2">
        <v>43484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  <c r="V3955" s="3" t="str">
        <f>IF(M3955=People!$B$2, People!$A$2, IF(M3955=People!$B$3, People!$A$3, IF(M3955=People!$B$4, People!$A$4, IF(M3955=People!$B$5, People!$A$5, 0))))</f>
        <v>Chuck Magee</v>
      </c>
      <c r="W3955" s="3" t="str">
        <f>IFERROR(VLOOKUP(Orders!$B3955,Returns!$B:$C,2,0),"No")</f>
        <v>No</v>
      </c>
      <c r="X3955" s="3" t="str">
        <f>IFERROR((INDEX(Returns!$C$2:$C$801, MATCH(B3955, Returns!$B$2:$B$801, 0))), "No")</f>
        <v>No</v>
      </c>
    </row>
    <row r="3956" spans="1:24">
      <c r="A3956" s="1">
        <v>3955</v>
      </c>
      <c r="B3956" t="s">
        <v>8057</v>
      </c>
      <c r="C3956" s="2">
        <v>42464</v>
      </c>
      <c r="D3956" s="2">
        <v>42469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  <c r="V3956" s="3" t="str">
        <f>IF(M3956=People!$B$2, People!$A$2, IF(M3956=People!$B$3, People!$A$3, IF(M3956=People!$B$4, People!$A$4, IF(M3956=People!$B$5, People!$A$5, 0))))</f>
        <v>Kelly Williams</v>
      </c>
      <c r="W3956" s="3" t="str">
        <f>IFERROR(VLOOKUP(Orders!$B3956,Returns!$B:$C,2,0),"No")</f>
        <v>No</v>
      </c>
      <c r="X3956" s="3" t="str">
        <f>IFERROR((INDEX(Returns!$C$2:$C$801, MATCH(B3956, Returns!$B$2:$B$801, 0))), "No")</f>
        <v>No</v>
      </c>
    </row>
    <row r="3957" spans="1:24">
      <c r="A3957" s="1">
        <v>3956</v>
      </c>
      <c r="B3957" t="s">
        <v>8057</v>
      </c>
      <c r="C3957" s="2">
        <v>42464</v>
      </c>
      <c r="D3957" s="2">
        <v>42469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  <c r="V3957" s="3" t="str">
        <f>IF(M3957=People!$B$2, People!$A$2, IF(M3957=People!$B$3, People!$A$3, IF(M3957=People!$B$4, People!$A$4, IF(M3957=People!$B$5, People!$A$5, 0))))</f>
        <v>Kelly Williams</v>
      </c>
      <c r="W3957" s="3" t="str">
        <f>IFERROR(VLOOKUP(Orders!$B3957,Returns!$B:$C,2,0),"No")</f>
        <v>No</v>
      </c>
      <c r="X3957" s="3" t="str">
        <f>IFERROR((INDEX(Returns!$C$2:$C$801, MATCH(B3957, Returns!$B$2:$B$801, 0))), "No")</f>
        <v>No</v>
      </c>
    </row>
    <row r="3958" spans="1:24">
      <c r="A3958" s="1">
        <v>3957</v>
      </c>
      <c r="B3958" t="s">
        <v>8058</v>
      </c>
      <c r="C3958" s="2">
        <v>43277</v>
      </c>
      <c r="D3958" s="2">
        <v>43284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  <c r="V3958" s="3" t="str">
        <f>IF(M3958=People!$B$2, People!$A$2, IF(M3958=People!$B$3, People!$A$3, IF(M3958=People!$B$4, People!$A$4, IF(M3958=People!$B$5, People!$A$5, 0))))</f>
        <v>Anna Andreadi</v>
      </c>
      <c r="W3958" s="3" t="str">
        <f>IFERROR(VLOOKUP(Orders!$B3958,Returns!$B:$C,2,0),"No")</f>
        <v>No</v>
      </c>
      <c r="X3958" s="3" t="str">
        <f>IFERROR((INDEX(Returns!$C$2:$C$801, MATCH(B3958, Returns!$B$2:$B$801, 0))), "No")</f>
        <v>No</v>
      </c>
    </row>
    <row r="3959" spans="1:24">
      <c r="A3959" s="1">
        <v>3958</v>
      </c>
      <c r="B3959" t="s">
        <v>8059</v>
      </c>
      <c r="C3959" s="2">
        <v>43249</v>
      </c>
      <c r="D3959" s="2">
        <v>43253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  <c r="V3959" s="3" t="str">
        <f>IF(M3959=People!$B$2, People!$A$2, IF(M3959=People!$B$3, People!$A$3, IF(M3959=People!$B$4, People!$A$4, IF(M3959=People!$B$5, People!$A$5, 0))))</f>
        <v>Cassandra Brandow</v>
      </c>
      <c r="W3959" s="3" t="str">
        <f>IFERROR(VLOOKUP(Orders!$B3959,Returns!$B:$C,2,0),"No")</f>
        <v>No</v>
      </c>
      <c r="X3959" s="3" t="str">
        <f>IFERROR((INDEX(Returns!$C$2:$C$801, MATCH(B3959, Returns!$B$2:$B$801, 0))), "No")</f>
        <v>No</v>
      </c>
    </row>
    <row r="3960" spans="1:24">
      <c r="A3960" s="1">
        <v>3959</v>
      </c>
      <c r="B3960" t="s">
        <v>8059</v>
      </c>
      <c r="C3960" s="2">
        <v>43249</v>
      </c>
      <c r="D3960" s="2">
        <v>43253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  <c r="V3960" s="3" t="str">
        <f>IF(M3960=People!$B$2, People!$A$2, IF(M3960=People!$B$3, People!$A$3, IF(M3960=People!$B$4, People!$A$4, IF(M3960=People!$B$5, People!$A$5, 0))))</f>
        <v>Cassandra Brandow</v>
      </c>
      <c r="W3960" s="3" t="str">
        <f>IFERROR(VLOOKUP(Orders!$B3960,Returns!$B:$C,2,0),"No")</f>
        <v>No</v>
      </c>
      <c r="X3960" s="3" t="str">
        <f>IFERROR((INDEX(Returns!$C$2:$C$801, MATCH(B3960, Returns!$B$2:$B$801, 0))), "No")</f>
        <v>No</v>
      </c>
    </row>
    <row r="3961" spans="1:24">
      <c r="A3961" s="1">
        <v>3960</v>
      </c>
      <c r="B3961" t="s">
        <v>8059</v>
      </c>
      <c r="C3961" s="2">
        <v>43249</v>
      </c>
      <c r="D3961" s="2">
        <v>43253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  <c r="V3961" s="3" t="str">
        <f>IF(M3961=People!$B$2, People!$A$2, IF(M3961=People!$B$3, People!$A$3, IF(M3961=People!$B$4, People!$A$4, IF(M3961=People!$B$5, People!$A$5, 0))))</f>
        <v>Cassandra Brandow</v>
      </c>
      <c r="W3961" s="3" t="str">
        <f>IFERROR(VLOOKUP(Orders!$B3961,Returns!$B:$C,2,0),"No")</f>
        <v>No</v>
      </c>
      <c r="X3961" s="3" t="str">
        <f>IFERROR((INDEX(Returns!$C$2:$C$801, MATCH(B3961, Returns!$B$2:$B$801, 0))), "No")</f>
        <v>No</v>
      </c>
    </row>
    <row r="3962" spans="1:24">
      <c r="A3962" s="1">
        <v>3961</v>
      </c>
      <c r="B3962" t="s">
        <v>8060</v>
      </c>
      <c r="C3962" s="2">
        <v>43027</v>
      </c>
      <c r="D3962" s="2">
        <v>43032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  <c r="V3962" s="3" t="str">
        <f>IF(M3962=People!$B$2, People!$A$2, IF(M3962=People!$B$3, People!$A$3, IF(M3962=People!$B$4, People!$A$4, IF(M3962=People!$B$5, People!$A$5, 0))))</f>
        <v>Kelly Williams</v>
      </c>
      <c r="W3962" s="3" t="str">
        <f>IFERROR(VLOOKUP(Orders!$B3962,Returns!$B:$C,2,0),"No")</f>
        <v>No</v>
      </c>
      <c r="X3962" s="3" t="str">
        <f>IFERROR((INDEX(Returns!$C$2:$C$801, MATCH(B3962, Returns!$B$2:$B$801, 0))), "No")</f>
        <v>No</v>
      </c>
    </row>
    <row r="3963" spans="1:24">
      <c r="A3963" s="1">
        <v>3962</v>
      </c>
      <c r="B3963" t="s">
        <v>8060</v>
      </c>
      <c r="C3963" s="2">
        <v>43027</v>
      </c>
      <c r="D3963" s="2">
        <v>43032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  <c r="V3963" s="3" t="str">
        <f>IF(M3963=People!$B$2, People!$A$2, IF(M3963=People!$B$3, People!$A$3, IF(M3963=People!$B$4, People!$A$4, IF(M3963=People!$B$5, People!$A$5, 0))))</f>
        <v>Kelly Williams</v>
      </c>
      <c r="W3963" s="3" t="str">
        <f>IFERROR(VLOOKUP(Orders!$B3963,Returns!$B:$C,2,0),"No")</f>
        <v>No</v>
      </c>
      <c r="X3963" s="3" t="str">
        <f>IFERROR((INDEX(Returns!$C$2:$C$801, MATCH(B3963, Returns!$B$2:$B$801, 0))), "No")</f>
        <v>No</v>
      </c>
    </row>
    <row r="3964" spans="1:24">
      <c r="A3964" s="1">
        <v>3963</v>
      </c>
      <c r="B3964" t="s">
        <v>8061</v>
      </c>
      <c r="C3964" s="2">
        <v>43515</v>
      </c>
      <c r="D3964" s="2">
        <v>43516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  <c r="V3964" s="3" t="str">
        <f>IF(M3964=People!$B$2, People!$A$2, IF(M3964=People!$B$3, People!$A$3, IF(M3964=People!$B$4, People!$A$4, IF(M3964=People!$B$5, People!$A$5, 0))))</f>
        <v>Anna Andreadi</v>
      </c>
      <c r="W3964" s="3" t="str">
        <f>IFERROR(VLOOKUP(Orders!$B3964,Returns!$B:$C,2,0),"No")</f>
        <v>No</v>
      </c>
      <c r="X3964" s="3" t="str">
        <f>IFERROR((INDEX(Returns!$C$2:$C$801, MATCH(B3964, Returns!$B$2:$B$801, 0))), "No")</f>
        <v>No</v>
      </c>
    </row>
    <row r="3965" spans="1:24">
      <c r="A3965" s="1">
        <v>3964</v>
      </c>
      <c r="B3965" t="s">
        <v>8061</v>
      </c>
      <c r="C3965" s="2">
        <v>43515</v>
      </c>
      <c r="D3965" s="2">
        <v>43516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  <c r="V3965" s="3" t="str">
        <f>IF(M3965=People!$B$2, People!$A$2, IF(M3965=People!$B$3, People!$A$3, IF(M3965=People!$B$4, People!$A$4, IF(M3965=People!$B$5, People!$A$5, 0))))</f>
        <v>Anna Andreadi</v>
      </c>
      <c r="W3965" s="3" t="str">
        <f>IFERROR(VLOOKUP(Orders!$B3965,Returns!$B:$C,2,0),"No")</f>
        <v>No</v>
      </c>
      <c r="X3965" s="3" t="str">
        <f>IFERROR((INDEX(Returns!$C$2:$C$801, MATCH(B3965, Returns!$B$2:$B$801, 0))), "No")</f>
        <v>No</v>
      </c>
    </row>
    <row r="3966" spans="1:24">
      <c r="A3966" s="1">
        <v>3965</v>
      </c>
      <c r="B3966" t="s">
        <v>8062</v>
      </c>
      <c r="C3966" s="2">
        <v>43365</v>
      </c>
      <c r="D3966" s="2">
        <v>43371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  <c r="V3966" s="3" t="str">
        <f>IF(M3966=People!$B$2, People!$A$2, IF(M3966=People!$B$3, People!$A$3, IF(M3966=People!$B$4, People!$A$4, IF(M3966=People!$B$5, People!$A$5, 0))))</f>
        <v>Chuck Magee</v>
      </c>
      <c r="W3966" s="3" t="str">
        <f>IFERROR(VLOOKUP(Orders!$B3966,Returns!$B:$C,2,0),"No")</f>
        <v>No</v>
      </c>
      <c r="X3966" s="3" t="str">
        <f>IFERROR((INDEX(Returns!$C$2:$C$801, MATCH(B3966, Returns!$B$2:$B$801, 0))), "No")</f>
        <v>No</v>
      </c>
    </row>
    <row r="3967" spans="1:24">
      <c r="A3967" s="1">
        <v>3966</v>
      </c>
      <c r="B3967" t="s">
        <v>8063</v>
      </c>
      <c r="C3967" s="2">
        <v>42686</v>
      </c>
      <c r="D3967" s="2">
        <v>42691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  <c r="V3967" s="3" t="str">
        <f>IF(M3967=People!$B$2, People!$A$2, IF(M3967=People!$B$3, People!$A$3, IF(M3967=People!$B$4, People!$A$4, IF(M3967=People!$B$5, People!$A$5, 0))))</f>
        <v>Cassandra Brandow</v>
      </c>
      <c r="W3967" s="3" t="str">
        <f>IFERROR(VLOOKUP(Orders!$B3967,Returns!$B:$C,2,0),"No")</f>
        <v>No</v>
      </c>
      <c r="X3967" s="3" t="str">
        <f>IFERROR((INDEX(Returns!$C$2:$C$801, MATCH(B3967, Returns!$B$2:$B$801, 0))), "No")</f>
        <v>No</v>
      </c>
    </row>
    <row r="3968" spans="1:24">
      <c r="A3968" s="1">
        <v>3967</v>
      </c>
      <c r="B3968" t="s">
        <v>8064</v>
      </c>
      <c r="C3968" s="2">
        <v>43191</v>
      </c>
      <c r="D3968" s="2">
        <v>43196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  <c r="V3968" s="3" t="str">
        <f>IF(M3968=People!$B$2, People!$A$2, IF(M3968=People!$B$3, People!$A$3, IF(M3968=People!$B$4, People!$A$4, IF(M3968=People!$B$5, People!$A$5, 0))))</f>
        <v>Chuck Magee</v>
      </c>
      <c r="W3968" s="3" t="str">
        <f>IFERROR(VLOOKUP(Orders!$B3968,Returns!$B:$C,2,0),"No")</f>
        <v>No</v>
      </c>
      <c r="X3968" s="3" t="str">
        <f>IFERROR((INDEX(Returns!$C$2:$C$801, MATCH(B3968, Returns!$B$2:$B$801, 0))), "No")</f>
        <v>No</v>
      </c>
    </row>
    <row r="3969" spans="1:24">
      <c r="A3969" s="1">
        <v>3968</v>
      </c>
      <c r="B3969" t="s">
        <v>8065</v>
      </c>
      <c r="C3969" s="2">
        <v>43240</v>
      </c>
      <c r="D3969" s="2">
        <v>43243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  <c r="V3969" s="3" t="str">
        <f>IF(M3969=People!$B$2, People!$A$2, IF(M3969=People!$B$3, People!$A$3, IF(M3969=People!$B$4, People!$A$4, IF(M3969=People!$B$5, People!$A$5, 0))))</f>
        <v>Anna Andreadi</v>
      </c>
      <c r="W3969" s="3" t="str">
        <f>IFERROR(VLOOKUP(Orders!$B3969,Returns!$B:$C,2,0),"No")</f>
        <v>No</v>
      </c>
      <c r="X3969" s="3" t="str">
        <f>IFERROR((INDEX(Returns!$C$2:$C$801, MATCH(B3969, Returns!$B$2:$B$801, 0))), "No")</f>
        <v>No</v>
      </c>
    </row>
    <row r="3970" spans="1:24">
      <c r="A3970" s="1">
        <v>3969</v>
      </c>
      <c r="B3970" t="s">
        <v>8066</v>
      </c>
      <c r="C3970" s="2">
        <v>42887</v>
      </c>
      <c r="D3970" s="2">
        <v>42891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  <c r="V3970" s="3" t="str">
        <f>IF(M3970=People!$B$2, People!$A$2, IF(M3970=People!$B$3, People!$A$3, IF(M3970=People!$B$4, People!$A$4, IF(M3970=People!$B$5, People!$A$5, 0))))</f>
        <v>Kelly Williams</v>
      </c>
      <c r="W3970" s="3" t="str">
        <f>IFERROR(VLOOKUP(Orders!$B3970,Returns!$B:$C,2,0),"No")</f>
        <v>No</v>
      </c>
      <c r="X3970" s="3" t="str">
        <f>IFERROR((INDEX(Returns!$C$2:$C$801, MATCH(B3970, Returns!$B$2:$B$801, 0))), "No")</f>
        <v>No</v>
      </c>
    </row>
    <row r="3971" spans="1:24">
      <c r="A3971" s="1">
        <v>3970</v>
      </c>
      <c r="B3971" t="s">
        <v>8066</v>
      </c>
      <c r="C3971" s="2">
        <v>42887</v>
      </c>
      <c r="D3971" s="2">
        <v>42891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  <c r="V3971" s="3" t="str">
        <f>IF(M3971=People!$B$2, People!$A$2, IF(M3971=People!$B$3, People!$A$3, IF(M3971=People!$B$4, People!$A$4, IF(M3971=People!$B$5, People!$A$5, 0))))</f>
        <v>Kelly Williams</v>
      </c>
      <c r="W3971" s="3" t="str">
        <f>IFERROR(VLOOKUP(Orders!$B3971,Returns!$B:$C,2,0),"No")</f>
        <v>No</v>
      </c>
      <c r="X3971" s="3" t="str">
        <f>IFERROR((INDEX(Returns!$C$2:$C$801, MATCH(B3971, Returns!$B$2:$B$801, 0))), "No")</f>
        <v>No</v>
      </c>
    </row>
    <row r="3972" spans="1:24">
      <c r="A3972" s="1">
        <v>3971</v>
      </c>
      <c r="B3972" t="s">
        <v>8067</v>
      </c>
      <c r="C3972" s="2">
        <v>42696</v>
      </c>
      <c r="D3972" s="2">
        <v>42700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  <c r="V3972" s="3" t="str">
        <f>IF(M3972=People!$B$2, People!$A$2, IF(M3972=People!$B$3, People!$A$3, IF(M3972=People!$B$4, People!$A$4, IF(M3972=People!$B$5, People!$A$5, 0))))</f>
        <v>Anna Andreadi</v>
      </c>
      <c r="W3972" s="3" t="str">
        <f>IFERROR(VLOOKUP(Orders!$B3972,Returns!$B:$C,2,0),"No")</f>
        <v>No</v>
      </c>
      <c r="X3972" s="3" t="str">
        <f>IFERROR((INDEX(Returns!$C$2:$C$801, MATCH(B3972, Returns!$B$2:$B$801, 0))), "No")</f>
        <v>No</v>
      </c>
    </row>
    <row r="3973" spans="1:24">
      <c r="A3973" s="1">
        <v>3972</v>
      </c>
      <c r="B3973" t="s">
        <v>5997</v>
      </c>
      <c r="C3973" s="2">
        <v>42788</v>
      </c>
      <c r="D3973" s="2">
        <v>42790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  <c r="V3973" s="3" t="str">
        <f>IF(M3973=People!$B$2, People!$A$2, IF(M3973=People!$B$3, People!$A$3, IF(M3973=People!$B$4, People!$A$4, IF(M3973=People!$B$5, People!$A$5, 0))))</f>
        <v>Kelly Williams</v>
      </c>
      <c r="W3973" s="3" t="str">
        <f>IFERROR(VLOOKUP(Orders!$B3973,Returns!$B:$C,2,0),"No")</f>
        <v>Yes</v>
      </c>
      <c r="X3973" s="3" t="str">
        <f>IFERROR((INDEX(Returns!$C$2:$C$801, MATCH(B3973, Returns!$B$2:$B$801, 0))), "No")</f>
        <v>Yes</v>
      </c>
    </row>
    <row r="3974" spans="1:24">
      <c r="A3974" s="1">
        <v>3973</v>
      </c>
      <c r="B3974" t="s">
        <v>8068</v>
      </c>
      <c r="C3974" s="2">
        <v>43188</v>
      </c>
      <c r="D3974" s="2">
        <v>43192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  <c r="V3974" s="3" t="str">
        <f>IF(M3974=People!$B$2, People!$A$2, IF(M3974=People!$B$3, People!$A$3, IF(M3974=People!$B$4, People!$A$4, IF(M3974=People!$B$5, People!$A$5, 0))))</f>
        <v>Chuck Magee</v>
      </c>
      <c r="W3974" s="3" t="str">
        <f>IFERROR(VLOOKUP(Orders!$B3974,Returns!$B:$C,2,0),"No")</f>
        <v>No</v>
      </c>
      <c r="X3974" s="3" t="str">
        <f>IFERROR((INDEX(Returns!$C$2:$C$801, MATCH(B3974, Returns!$B$2:$B$801, 0))), "No")</f>
        <v>No</v>
      </c>
    </row>
    <row r="3975" spans="1:24">
      <c r="A3975" s="1">
        <v>3974</v>
      </c>
      <c r="B3975" t="s">
        <v>8068</v>
      </c>
      <c r="C3975" s="2">
        <v>43188</v>
      </c>
      <c r="D3975" s="2">
        <v>43192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  <c r="V3975" s="3" t="str">
        <f>IF(M3975=People!$B$2, People!$A$2, IF(M3975=People!$B$3, People!$A$3, IF(M3975=People!$B$4, People!$A$4, IF(M3975=People!$B$5, People!$A$5, 0))))</f>
        <v>Chuck Magee</v>
      </c>
      <c r="W3975" s="3" t="str">
        <f>IFERROR(VLOOKUP(Orders!$B3975,Returns!$B:$C,2,0),"No")</f>
        <v>No</v>
      </c>
      <c r="X3975" s="3" t="str">
        <f>IFERROR((INDEX(Returns!$C$2:$C$801, MATCH(B3975, Returns!$B$2:$B$801, 0))), "No")</f>
        <v>No</v>
      </c>
    </row>
    <row r="3976" spans="1:24">
      <c r="A3976" s="1">
        <v>3975</v>
      </c>
      <c r="B3976" t="s">
        <v>8068</v>
      </c>
      <c r="C3976" s="2">
        <v>43188</v>
      </c>
      <c r="D3976" s="2">
        <v>43192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  <c r="V3976" s="3" t="str">
        <f>IF(M3976=People!$B$2, People!$A$2, IF(M3976=People!$B$3, People!$A$3, IF(M3976=People!$B$4, People!$A$4, IF(M3976=People!$B$5, People!$A$5, 0))))</f>
        <v>Chuck Magee</v>
      </c>
      <c r="W3976" s="3" t="str">
        <f>IFERROR(VLOOKUP(Orders!$B3976,Returns!$B:$C,2,0),"No")</f>
        <v>No</v>
      </c>
      <c r="X3976" s="3" t="str">
        <f>IFERROR((INDEX(Returns!$C$2:$C$801, MATCH(B3976, Returns!$B$2:$B$801, 0))), "No")</f>
        <v>No</v>
      </c>
    </row>
    <row r="3977" spans="1:24">
      <c r="A3977" s="1">
        <v>3976</v>
      </c>
      <c r="B3977" t="s">
        <v>8068</v>
      </c>
      <c r="C3977" s="2">
        <v>43188</v>
      </c>
      <c r="D3977" s="2">
        <v>43192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3" t="str">
        <f>IF(M3977=People!$B$2, People!$A$2, IF(M3977=People!$B$3, People!$A$3, IF(M3977=People!$B$4, People!$A$4, IF(M3977=People!$B$5, People!$A$5, 0))))</f>
        <v>Chuck Magee</v>
      </c>
      <c r="W3977" s="3" t="str">
        <f>IFERROR(VLOOKUP(Orders!$B3977,Returns!$B:$C,2,0),"No")</f>
        <v>No</v>
      </c>
      <c r="X3977" s="3" t="str">
        <f>IFERROR((INDEX(Returns!$C$2:$C$801, MATCH(B3977, Returns!$B$2:$B$801, 0))), "No")</f>
        <v>No</v>
      </c>
    </row>
    <row r="3978" spans="1:24">
      <c r="A3978" s="1">
        <v>3977</v>
      </c>
      <c r="B3978" t="s">
        <v>8069</v>
      </c>
      <c r="C3978" s="2">
        <v>43395</v>
      </c>
      <c r="D3978" s="2">
        <v>43397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  <c r="V3978" s="3" t="str">
        <f>IF(M3978=People!$B$2, People!$A$2, IF(M3978=People!$B$3, People!$A$3, IF(M3978=People!$B$4, People!$A$4, IF(M3978=People!$B$5, People!$A$5, 0))))</f>
        <v>Cassandra Brandow</v>
      </c>
      <c r="W3978" s="3" t="str">
        <f>IFERROR(VLOOKUP(Orders!$B3978,Returns!$B:$C,2,0),"No")</f>
        <v>No</v>
      </c>
      <c r="X3978" s="3" t="str">
        <f>IFERROR((INDEX(Returns!$C$2:$C$801, MATCH(B3978, Returns!$B$2:$B$801, 0))), "No")</f>
        <v>No</v>
      </c>
    </row>
    <row r="3979" spans="1:24">
      <c r="A3979" s="1">
        <v>3978</v>
      </c>
      <c r="B3979" t="s">
        <v>8070</v>
      </c>
      <c r="C3979" s="2">
        <v>43740</v>
      </c>
      <c r="D3979" s="2">
        <v>43745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  <c r="V3979" s="3" t="str">
        <f>IF(M3979=People!$B$2, People!$A$2, IF(M3979=People!$B$3, People!$A$3, IF(M3979=People!$B$4, People!$A$4, IF(M3979=People!$B$5, People!$A$5, 0))))</f>
        <v>Anna Andreadi</v>
      </c>
      <c r="W3979" s="3" t="str">
        <f>IFERROR(VLOOKUP(Orders!$B3979,Returns!$B:$C,2,0),"No")</f>
        <v>No</v>
      </c>
      <c r="X3979" s="3" t="str">
        <f>IFERROR((INDEX(Returns!$C$2:$C$801, MATCH(B3979, Returns!$B$2:$B$801, 0))), "No")</f>
        <v>No</v>
      </c>
    </row>
    <row r="3980" spans="1:24">
      <c r="A3980" s="1">
        <v>3979</v>
      </c>
      <c r="B3980" t="s">
        <v>8070</v>
      </c>
      <c r="C3980" s="2">
        <v>43740</v>
      </c>
      <c r="D3980" s="2">
        <v>43745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  <c r="V3980" s="3" t="str">
        <f>IF(M3980=People!$B$2, People!$A$2, IF(M3980=People!$B$3, People!$A$3, IF(M3980=People!$B$4, People!$A$4, IF(M3980=People!$B$5, People!$A$5, 0))))</f>
        <v>Anna Andreadi</v>
      </c>
      <c r="W3980" s="3" t="str">
        <f>IFERROR(VLOOKUP(Orders!$B3980,Returns!$B:$C,2,0),"No")</f>
        <v>No</v>
      </c>
      <c r="X3980" s="3" t="str">
        <f>IFERROR((INDEX(Returns!$C$2:$C$801, MATCH(B3980, Returns!$B$2:$B$801, 0))), "No")</f>
        <v>No</v>
      </c>
    </row>
    <row r="3981" spans="1:24">
      <c r="A3981" s="1">
        <v>3980</v>
      </c>
      <c r="B3981" t="s">
        <v>8071</v>
      </c>
      <c r="C3981" s="2">
        <v>42727</v>
      </c>
      <c r="D3981" s="2">
        <v>42731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  <c r="V3981" s="3" t="str">
        <f>IF(M3981=People!$B$2, People!$A$2, IF(M3981=People!$B$3, People!$A$3, IF(M3981=People!$B$4, People!$A$4, IF(M3981=People!$B$5, People!$A$5, 0))))</f>
        <v>Chuck Magee</v>
      </c>
      <c r="W3981" s="3" t="str">
        <f>IFERROR(VLOOKUP(Orders!$B3981,Returns!$B:$C,2,0),"No")</f>
        <v>No</v>
      </c>
      <c r="X3981" s="3" t="str">
        <f>IFERROR((INDEX(Returns!$C$2:$C$801, MATCH(B3981, Returns!$B$2:$B$801, 0))), "No")</f>
        <v>No</v>
      </c>
    </row>
    <row r="3982" spans="1:24">
      <c r="A3982" s="1">
        <v>3981</v>
      </c>
      <c r="B3982" t="s">
        <v>8071</v>
      </c>
      <c r="C3982" s="2">
        <v>42727</v>
      </c>
      <c r="D3982" s="2">
        <v>42731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  <c r="V3982" s="3" t="str">
        <f>IF(M3982=People!$B$2, People!$A$2, IF(M3982=People!$B$3, People!$A$3, IF(M3982=People!$B$4, People!$A$4, IF(M3982=People!$B$5, People!$A$5, 0))))</f>
        <v>Chuck Magee</v>
      </c>
      <c r="W3982" s="3" t="str">
        <f>IFERROR(VLOOKUP(Orders!$B3982,Returns!$B:$C,2,0),"No")</f>
        <v>No</v>
      </c>
      <c r="X3982" s="3" t="str">
        <f>IFERROR((INDEX(Returns!$C$2:$C$801, MATCH(B3982, Returns!$B$2:$B$801, 0))), "No")</f>
        <v>No</v>
      </c>
    </row>
    <row r="3983" spans="1:24">
      <c r="A3983" s="1">
        <v>3982</v>
      </c>
      <c r="B3983" t="s">
        <v>8072</v>
      </c>
      <c r="C3983" s="2">
        <v>43814</v>
      </c>
      <c r="D3983" s="2">
        <v>43819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  <c r="V3983" s="3" t="str">
        <f>IF(M3983=People!$B$2, People!$A$2, IF(M3983=People!$B$3, People!$A$3, IF(M3983=People!$B$4, People!$A$4, IF(M3983=People!$B$5, People!$A$5, 0))))</f>
        <v>Anna Andreadi</v>
      </c>
      <c r="W3983" s="3" t="str">
        <f>IFERROR(VLOOKUP(Orders!$B3983,Returns!$B:$C,2,0),"No")</f>
        <v>No</v>
      </c>
      <c r="X3983" s="3" t="str">
        <f>IFERROR((INDEX(Returns!$C$2:$C$801, MATCH(B3983, Returns!$B$2:$B$801, 0))), "No")</f>
        <v>No</v>
      </c>
    </row>
    <row r="3984" spans="1:24">
      <c r="A3984" s="1">
        <v>3983</v>
      </c>
      <c r="B3984" t="s">
        <v>8073</v>
      </c>
      <c r="C3984" s="2">
        <v>43288</v>
      </c>
      <c r="D3984" s="2">
        <v>43290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  <c r="V3984" s="3" t="str">
        <f>IF(M3984=People!$B$2, People!$A$2, IF(M3984=People!$B$3, People!$A$3, IF(M3984=People!$B$4, People!$A$4, IF(M3984=People!$B$5, People!$A$5, 0))))</f>
        <v>Anna Andreadi</v>
      </c>
      <c r="W3984" s="3" t="str">
        <f>IFERROR(VLOOKUP(Orders!$B3984,Returns!$B:$C,2,0),"No")</f>
        <v>No</v>
      </c>
      <c r="X3984" s="3" t="str">
        <f>IFERROR((INDEX(Returns!$C$2:$C$801, MATCH(B3984, Returns!$B$2:$B$801, 0))), "No")</f>
        <v>No</v>
      </c>
    </row>
    <row r="3985" spans="1:24">
      <c r="A3985" s="1">
        <v>3984</v>
      </c>
      <c r="B3985" t="s">
        <v>8073</v>
      </c>
      <c r="C3985" s="2">
        <v>43288</v>
      </c>
      <c r="D3985" s="2">
        <v>43290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  <c r="V3985" s="3" t="str">
        <f>IF(M3985=People!$B$2, People!$A$2, IF(M3985=People!$B$3, People!$A$3, IF(M3985=People!$B$4, People!$A$4, IF(M3985=People!$B$5, People!$A$5, 0))))</f>
        <v>Anna Andreadi</v>
      </c>
      <c r="W3985" s="3" t="str">
        <f>IFERROR(VLOOKUP(Orders!$B3985,Returns!$B:$C,2,0),"No")</f>
        <v>No</v>
      </c>
      <c r="X3985" s="3" t="str">
        <f>IFERROR((INDEX(Returns!$C$2:$C$801, MATCH(B3985, Returns!$B$2:$B$801, 0))), "No")</f>
        <v>No</v>
      </c>
    </row>
    <row r="3986" spans="1:24">
      <c r="A3986" s="1">
        <v>3985</v>
      </c>
      <c r="B3986" t="s">
        <v>8073</v>
      </c>
      <c r="C3986" s="2">
        <v>43288</v>
      </c>
      <c r="D3986" s="2">
        <v>43290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  <c r="V3986" s="3" t="str">
        <f>IF(M3986=People!$B$2, People!$A$2, IF(M3986=People!$B$3, People!$A$3, IF(M3986=People!$B$4, People!$A$4, IF(M3986=People!$B$5, People!$A$5, 0))))</f>
        <v>Anna Andreadi</v>
      </c>
      <c r="W3986" s="3" t="str">
        <f>IFERROR(VLOOKUP(Orders!$B3986,Returns!$B:$C,2,0),"No")</f>
        <v>No</v>
      </c>
      <c r="X3986" s="3" t="str">
        <f>IFERROR((INDEX(Returns!$C$2:$C$801, MATCH(B3986, Returns!$B$2:$B$801, 0))), "No")</f>
        <v>No</v>
      </c>
    </row>
    <row r="3987" spans="1:24">
      <c r="A3987" s="1">
        <v>3986</v>
      </c>
      <c r="B3987" t="s">
        <v>8074</v>
      </c>
      <c r="C3987" s="2">
        <v>43207</v>
      </c>
      <c r="D3987" s="2">
        <v>43211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  <c r="V3987" s="3" t="str">
        <f>IF(M3987=People!$B$2, People!$A$2, IF(M3987=People!$B$3, People!$A$3, IF(M3987=People!$B$4, People!$A$4, IF(M3987=People!$B$5, People!$A$5, 0))))</f>
        <v>Anna Andreadi</v>
      </c>
      <c r="W3987" s="3" t="str">
        <f>IFERROR(VLOOKUP(Orders!$B3987,Returns!$B:$C,2,0),"No")</f>
        <v>No</v>
      </c>
      <c r="X3987" s="3" t="str">
        <f>IFERROR((INDEX(Returns!$C$2:$C$801, MATCH(B3987, Returns!$B$2:$B$801, 0))), "No")</f>
        <v>No</v>
      </c>
    </row>
    <row r="3988" spans="1:24">
      <c r="A3988" s="1">
        <v>3987</v>
      </c>
      <c r="B3988" t="s">
        <v>8075</v>
      </c>
      <c r="C3988" s="2">
        <v>43563</v>
      </c>
      <c r="D3988" s="2">
        <v>43569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  <c r="V3988" s="3" t="str">
        <f>IF(M3988=People!$B$2, People!$A$2, IF(M3988=People!$B$3, People!$A$3, IF(M3988=People!$B$4, People!$A$4, IF(M3988=People!$B$5, People!$A$5, 0))))</f>
        <v>Chuck Magee</v>
      </c>
      <c r="W3988" s="3" t="str">
        <f>IFERROR(VLOOKUP(Orders!$B3988,Returns!$B:$C,2,0),"No")</f>
        <v>No</v>
      </c>
      <c r="X3988" s="3" t="str">
        <f>IFERROR((INDEX(Returns!$C$2:$C$801, MATCH(B3988, Returns!$B$2:$B$801, 0))), "No")</f>
        <v>No</v>
      </c>
    </row>
    <row r="3989" spans="1:24">
      <c r="A3989" s="1">
        <v>3988</v>
      </c>
      <c r="B3989" t="s">
        <v>8075</v>
      </c>
      <c r="C3989" s="2">
        <v>43563</v>
      </c>
      <c r="D3989" s="2">
        <v>43569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  <c r="V3989" s="3" t="str">
        <f>IF(M3989=People!$B$2, People!$A$2, IF(M3989=People!$B$3, People!$A$3, IF(M3989=People!$B$4, People!$A$4, IF(M3989=People!$B$5, People!$A$5, 0))))</f>
        <v>Chuck Magee</v>
      </c>
      <c r="W3989" s="3" t="str">
        <f>IFERROR(VLOOKUP(Orders!$B3989,Returns!$B:$C,2,0),"No")</f>
        <v>No</v>
      </c>
      <c r="X3989" s="3" t="str">
        <f>IFERROR((INDEX(Returns!$C$2:$C$801, MATCH(B3989, Returns!$B$2:$B$801, 0))), "No")</f>
        <v>No</v>
      </c>
    </row>
    <row r="3990" spans="1:24">
      <c r="A3990" s="1">
        <v>3989</v>
      </c>
      <c r="B3990" t="s">
        <v>8076</v>
      </c>
      <c r="C3990" s="2">
        <v>43207</v>
      </c>
      <c r="D3990" s="2">
        <v>43212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  <c r="V3990" s="3" t="str">
        <f>IF(M3990=People!$B$2, People!$A$2, IF(M3990=People!$B$3, People!$A$3, IF(M3990=People!$B$4, People!$A$4, IF(M3990=People!$B$5, People!$A$5, 0))))</f>
        <v>Cassandra Brandow</v>
      </c>
      <c r="W3990" s="3" t="str">
        <f>IFERROR(VLOOKUP(Orders!$B3990,Returns!$B:$C,2,0),"No")</f>
        <v>No</v>
      </c>
      <c r="X3990" s="3" t="str">
        <f>IFERROR((INDEX(Returns!$C$2:$C$801, MATCH(B3990, Returns!$B$2:$B$801, 0))), "No")</f>
        <v>No</v>
      </c>
    </row>
    <row r="3991" spans="1:24">
      <c r="A3991" s="1">
        <v>3990</v>
      </c>
      <c r="B3991" t="s">
        <v>8077</v>
      </c>
      <c r="C3991" s="2">
        <v>42699</v>
      </c>
      <c r="D3991" s="2">
        <v>42701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  <c r="V3991" s="3" t="str">
        <f>IF(M3991=People!$B$2, People!$A$2, IF(M3991=People!$B$3, People!$A$3, IF(M3991=People!$B$4, People!$A$4, IF(M3991=People!$B$5, People!$A$5, 0))))</f>
        <v>Chuck Magee</v>
      </c>
      <c r="W3991" s="3" t="str">
        <f>IFERROR(VLOOKUP(Orders!$B3991,Returns!$B:$C,2,0),"No")</f>
        <v>No</v>
      </c>
      <c r="X3991" s="3" t="str">
        <f>IFERROR((INDEX(Returns!$C$2:$C$801, MATCH(B3991, Returns!$B$2:$B$801, 0))), "No")</f>
        <v>No</v>
      </c>
    </row>
    <row r="3992" spans="1:24">
      <c r="A3992" s="1">
        <v>3991</v>
      </c>
      <c r="B3992" t="s">
        <v>8078</v>
      </c>
      <c r="C3992" s="2">
        <v>42677</v>
      </c>
      <c r="D3992" s="2">
        <v>42682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  <c r="V3992" s="3" t="str">
        <f>IF(M3992=People!$B$2, People!$A$2, IF(M3992=People!$B$3, People!$A$3, IF(M3992=People!$B$4, People!$A$4, IF(M3992=People!$B$5, People!$A$5, 0))))</f>
        <v>Chuck Magee</v>
      </c>
      <c r="W3992" s="3" t="str">
        <f>IFERROR(VLOOKUP(Orders!$B3992,Returns!$B:$C,2,0),"No")</f>
        <v>No</v>
      </c>
      <c r="X3992" s="3" t="str">
        <f>IFERROR((INDEX(Returns!$C$2:$C$801, MATCH(B3992, Returns!$B$2:$B$801, 0))), "No")</f>
        <v>No</v>
      </c>
    </row>
    <row r="3993" spans="1:24">
      <c r="A3993" s="1">
        <v>3992</v>
      </c>
      <c r="B3993" t="s">
        <v>8079</v>
      </c>
      <c r="C3993" s="2">
        <v>42856</v>
      </c>
      <c r="D3993" s="2">
        <v>42860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  <c r="V3993" s="3" t="str">
        <f>IF(M3993=People!$B$2, People!$A$2, IF(M3993=People!$B$3, People!$A$3, IF(M3993=People!$B$4, People!$A$4, IF(M3993=People!$B$5, People!$A$5, 0))))</f>
        <v>Cassandra Brandow</v>
      </c>
      <c r="W3993" s="3" t="str">
        <f>IFERROR(VLOOKUP(Orders!$B3993,Returns!$B:$C,2,0),"No")</f>
        <v>No</v>
      </c>
      <c r="X3993" s="3" t="str">
        <f>IFERROR((INDEX(Returns!$C$2:$C$801, MATCH(B3993, Returns!$B$2:$B$801, 0))), "No")</f>
        <v>No</v>
      </c>
    </row>
    <row r="3994" spans="1:24">
      <c r="A3994" s="1">
        <v>3993</v>
      </c>
      <c r="B3994" t="s">
        <v>8079</v>
      </c>
      <c r="C3994" s="2">
        <v>42856</v>
      </c>
      <c r="D3994" s="2">
        <v>42860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  <c r="V3994" s="3" t="str">
        <f>IF(M3994=People!$B$2, People!$A$2, IF(M3994=People!$B$3, People!$A$3, IF(M3994=People!$B$4, People!$A$4, IF(M3994=People!$B$5, People!$A$5, 0))))</f>
        <v>Cassandra Brandow</v>
      </c>
      <c r="W3994" s="3" t="str">
        <f>IFERROR(VLOOKUP(Orders!$B3994,Returns!$B:$C,2,0),"No")</f>
        <v>No</v>
      </c>
      <c r="X3994" s="3" t="str">
        <f>IFERROR((INDEX(Returns!$C$2:$C$801, MATCH(B3994, Returns!$B$2:$B$801, 0))), "No")</f>
        <v>No</v>
      </c>
    </row>
    <row r="3995" spans="1:24">
      <c r="A3995" s="1">
        <v>3994</v>
      </c>
      <c r="B3995" t="s">
        <v>8079</v>
      </c>
      <c r="C3995" s="2">
        <v>42856</v>
      </c>
      <c r="D3995" s="2">
        <v>42860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  <c r="V3995" s="3" t="str">
        <f>IF(M3995=People!$B$2, People!$A$2, IF(M3995=People!$B$3, People!$A$3, IF(M3995=People!$B$4, People!$A$4, IF(M3995=People!$B$5, People!$A$5, 0))))</f>
        <v>Cassandra Brandow</v>
      </c>
      <c r="W3995" s="3" t="str">
        <f>IFERROR(VLOOKUP(Orders!$B3995,Returns!$B:$C,2,0),"No")</f>
        <v>No</v>
      </c>
      <c r="X3995" s="3" t="str">
        <f>IFERROR((INDEX(Returns!$C$2:$C$801, MATCH(B3995, Returns!$B$2:$B$801, 0))), "No")</f>
        <v>No</v>
      </c>
    </row>
    <row r="3996" spans="1:24">
      <c r="A3996" s="1">
        <v>3995</v>
      </c>
      <c r="B3996" t="s">
        <v>8080</v>
      </c>
      <c r="C3996" s="2">
        <v>42802</v>
      </c>
      <c r="D3996" s="2">
        <v>42806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  <c r="V3996" s="3" t="str">
        <f>IF(M3996=People!$B$2, People!$A$2, IF(M3996=People!$B$3, People!$A$3, IF(M3996=People!$B$4, People!$A$4, IF(M3996=People!$B$5, People!$A$5, 0))))</f>
        <v>Kelly Williams</v>
      </c>
      <c r="W3996" s="3" t="str">
        <f>IFERROR(VLOOKUP(Orders!$B3996,Returns!$B:$C,2,0),"No")</f>
        <v>No</v>
      </c>
      <c r="X3996" s="3" t="str">
        <f>IFERROR((INDEX(Returns!$C$2:$C$801, MATCH(B3996, Returns!$B$2:$B$801, 0))), "No")</f>
        <v>No</v>
      </c>
    </row>
    <row r="3997" spans="1:24">
      <c r="A3997" s="1">
        <v>3996</v>
      </c>
      <c r="B3997" t="s">
        <v>8080</v>
      </c>
      <c r="C3997" s="2">
        <v>42802</v>
      </c>
      <c r="D3997" s="2">
        <v>42806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  <c r="V3997" s="3" t="str">
        <f>IF(M3997=People!$B$2, People!$A$2, IF(M3997=People!$B$3, People!$A$3, IF(M3997=People!$B$4, People!$A$4, IF(M3997=People!$B$5, People!$A$5, 0))))</f>
        <v>Kelly Williams</v>
      </c>
      <c r="W3997" s="3" t="str">
        <f>IFERROR(VLOOKUP(Orders!$B3997,Returns!$B:$C,2,0),"No")</f>
        <v>No</v>
      </c>
      <c r="X3997" s="3" t="str">
        <f>IFERROR((INDEX(Returns!$C$2:$C$801, MATCH(B3997, Returns!$B$2:$B$801, 0))), "No")</f>
        <v>No</v>
      </c>
    </row>
    <row r="3998" spans="1:24">
      <c r="A3998" s="1">
        <v>3997</v>
      </c>
      <c r="B3998" t="s">
        <v>8080</v>
      </c>
      <c r="C3998" s="2">
        <v>42802</v>
      </c>
      <c r="D3998" s="2">
        <v>42806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  <c r="V3998" s="3" t="str">
        <f>IF(M3998=People!$B$2, People!$A$2, IF(M3998=People!$B$3, People!$A$3, IF(M3998=People!$B$4, People!$A$4, IF(M3998=People!$B$5, People!$A$5, 0))))</f>
        <v>Kelly Williams</v>
      </c>
      <c r="W3998" s="3" t="str">
        <f>IFERROR(VLOOKUP(Orders!$B3998,Returns!$B:$C,2,0),"No")</f>
        <v>No</v>
      </c>
      <c r="X3998" s="3" t="str">
        <f>IFERROR((INDEX(Returns!$C$2:$C$801, MATCH(B3998, Returns!$B$2:$B$801, 0))), "No")</f>
        <v>No</v>
      </c>
    </row>
    <row r="3999" spans="1:24">
      <c r="A3999" s="1">
        <v>3998</v>
      </c>
      <c r="B3999" t="s">
        <v>8080</v>
      </c>
      <c r="C3999" s="2">
        <v>42802</v>
      </c>
      <c r="D3999" s="2">
        <v>42806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  <c r="V3999" s="3" t="str">
        <f>IF(M3999=People!$B$2, People!$A$2, IF(M3999=People!$B$3, People!$A$3, IF(M3999=People!$B$4, People!$A$4, IF(M3999=People!$B$5, People!$A$5, 0))))</f>
        <v>Kelly Williams</v>
      </c>
      <c r="W3999" s="3" t="str">
        <f>IFERROR(VLOOKUP(Orders!$B3999,Returns!$B:$C,2,0),"No")</f>
        <v>No</v>
      </c>
      <c r="X3999" s="3" t="str">
        <f>IFERROR((INDEX(Returns!$C$2:$C$801, MATCH(B3999, Returns!$B$2:$B$801, 0))), "No")</f>
        <v>No</v>
      </c>
    </row>
    <row r="4000" spans="1:24">
      <c r="A4000" s="1">
        <v>3999</v>
      </c>
      <c r="B4000" t="s">
        <v>8080</v>
      </c>
      <c r="C4000" s="2">
        <v>42802</v>
      </c>
      <c r="D4000" s="2">
        <v>42806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  <c r="V4000" s="3" t="str">
        <f>IF(M4000=People!$B$2, People!$A$2, IF(M4000=People!$B$3, People!$A$3, IF(M4000=People!$B$4, People!$A$4, IF(M4000=People!$B$5, People!$A$5, 0))))</f>
        <v>Kelly Williams</v>
      </c>
      <c r="W4000" s="3" t="str">
        <f>IFERROR(VLOOKUP(Orders!$B4000,Returns!$B:$C,2,0),"No")</f>
        <v>No</v>
      </c>
      <c r="X4000" s="3" t="str">
        <f>IFERROR((INDEX(Returns!$C$2:$C$801, MATCH(B4000, Returns!$B$2:$B$801, 0))), "No")</f>
        <v>No</v>
      </c>
    </row>
    <row r="4001" spans="1:24">
      <c r="A4001" s="1">
        <v>4000</v>
      </c>
      <c r="B4001" t="s">
        <v>8081</v>
      </c>
      <c r="C4001" s="2">
        <v>42933</v>
      </c>
      <c r="D4001" s="2">
        <v>42936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  <c r="V4001" s="3" t="str">
        <f>IF(M4001=People!$B$2, People!$A$2, IF(M4001=People!$B$3, People!$A$3, IF(M4001=People!$B$4, People!$A$4, IF(M4001=People!$B$5, People!$A$5, 0))))</f>
        <v>Cassandra Brandow</v>
      </c>
      <c r="W4001" s="3" t="str">
        <f>IFERROR(VLOOKUP(Orders!$B4001,Returns!$B:$C,2,0),"No")</f>
        <v>No</v>
      </c>
      <c r="X4001" s="3" t="str">
        <f>IFERROR((INDEX(Returns!$C$2:$C$801, MATCH(B4001, Returns!$B$2:$B$801, 0))), "No")</f>
        <v>No</v>
      </c>
    </row>
    <row r="4002" spans="1:24">
      <c r="A4002" s="1">
        <v>4001</v>
      </c>
      <c r="B4002" t="s">
        <v>8082</v>
      </c>
      <c r="C4002" s="2">
        <v>42654</v>
      </c>
      <c r="D4002" s="2">
        <v>42659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  <c r="V4002" s="3" t="str">
        <f>IF(M4002=People!$B$2, People!$A$2, IF(M4002=People!$B$3, People!$A$3, IF(M4002=People!$B$4, People!$A$4, IF(M4002=People!$B$5, People!$A$5, 0))))</f>
        <v>Anna Andreadi</v>
      </c>
      <c r="W4002" s="3" t="str">
        <f>IFERROR(VLOOKUP(Orders!$B4002,Returns!$B:$C,2,0),"No")</f>
        <v>No</v>
      </c>
      <c r="X4002" s="3" t="str">
        <f>IFERROR((INDEX(Returns!$C$2:$C$801, MATCH(B4002, Returns!$B$2:$B$801, 0))), "No")</f>
        <v>No</v>
      </c>
    </row>
    <row r="4003" spans="1:24">
      <c r="A4003" s="1">
        <v>4002</v>
      </c>
      <c r="B4003" t="s">
        <v>8082</v>
      </c>
      <c r="C4003" s="2">
        <v>42654</v>
      </c>
      <c r="D4003" s="2">
        <v>42659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  <c r="V4003" s="3" t="str">
        <f>IF(M4003=People!$B$2, People!$A$2, IF(M4003=People!$B$3, People!$A$3, IF(M4003=People!$B$4, People!$A$4, IF(M4003=People!$B$5, People!$A$5, 0))))</f>
        <v>Anna Andreadi</v>
      </c>
      <c r="W4003" s="3" t="str">
        <f>IFERROR(VLOOKUP(Orders!$B4003,Returns!$B:$C,2,0),"No")</f>
        <v>No</v>
      </c>
      <c r="X4003" s="3" t="str">
        <f>IFERROR((INDEX(Returns!$C$2:$C$801, MATCH(B4003, Returns!$B$2:$B$801, 0))), "No")</f>
        <v>No</v>
      </c>
    </row>
    <row r="4004" spans="1:24">
      <c r="A4004" s="1">
        <v>4003</v>
      </c>
      <c r="B4004" t="s">
        <v>8083</v>
      </c>
      <c r="C4004" s="2">
        <v>43162</v>
      </c>
      <c r="D4004" s="2">
        <v>43167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  <c r="V4004" s="3" t="str">
        <f>IF(M4004=People!$B$2, People!$A$2, IF(M4004=People!$B$3, People!$A$3, IF(M4004=People!$B$4, People!$A$4, IF(M4004=People!$B$5, People!$A$5, 0))))</f>
        <v>Kelly Williams</v>
      </c>
      <c r="W4004" s="3" t="str">
        <f>IFERROR(VLOOKUP(Orders!$B4004,Returns!$B:$C,2,0),"No")</f>
        <v>No</v>
      </c>
      <c r="X4004" s="3" t="str">
        <f>IFERROR((INDEX(Returns!$C$2:$C$801, MATCH(B4004, Returns!$B$2:$B$801, 0))), "No")</f>
        <v>No</v>
      </c>
    </row>
    <row r="4005" spans="1:24">
      <c r="A4005" s="1">
        <v>4004</v>
      </c>
      <c r="B4005" t="s">
        <v>8083</v>
      </c>
      <c r="C4005" s="2">
        <v>43162</v>
      </c>
      <c r="D4005" s="2">
        <v>43167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  <c r="V4005" s="3" t="str">
        <f>IF(M4005=People!$B$2, People!$A$2, IF(M4005=People!$B$3, People!$A$3, IF(M4005=People!$B$4, People!$A$4, IF(M4005=People!$B$5, People!$A$5, 0))))</f>
        <v>Kelly Williams</v>
      </c>
      <c r="W4005" s="3" t="str">
        <f>IFERROR(VLOOKUP(Orders!$B4005,Returns!$B:$C,2,0),"No")</f>
        <v>No</v>
      </c>
      <c r="X4005" s="3" t="str">
        <f>IFERROR((INDEX(Returns!$C$2:$C$801, MATCH(B4005, Returns!$B$2:$B$801, 0))), "No")</f>
        <v>No</v>
      </c>
    </row>
    <row r="4006" spans="1:24">
      <c r="A4006" s="1">
        <v>4005</v>
      </c>
      <c r="B4006" t="s">
        <v>8083</v>
      </c>
      <c r="C4006" s="2">
        <v>43162</v>
      </c>
      <c r="D4006" s="2">
        <v>43167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  <c r="V4006" s="3" t="str">
        <f>IF(M4006=People!$B$2, People!$A$2, IF(M4006=People!$B$3, People!$A$3, IF(M4006=People!$B$4, People!$A$4, IF(M4006=People!$B$5, People!$A$5, 0))))</f>
        <v>Kelly Williams</v>
      </c>
      <c r="W4006" s="3" t="str">
        <f>IFERROR(VLOOKUP(Orders!$B4006,Returns!$B:$C,2,0),"No")</f>
        <v>No</v>
      </c>
      <c r="X4006" s="3" t="str">
        <f>IFERROR((INDEX(Returns!$C$2:$C$801, MATCH(B4006, Returns!$B$2:$B$801, 0))), "No")</f>
        <v>No</v>
      </c>
    </row>
    <row r="4007" spans="1:24">
      <c r="A4007" s="1">
        <v>4006</v>
      </c>
      <c r="B4007" t="s">
        <v>8084</v>
      </c>
      <c r="C4007" s="2">
        <v>43079</v>
      </c>
      <c r="D4007" s="2">
        <v>43085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  <c r="V4007" s="3" t="str">
        <f>IF(M4007=People!$B$2, People!$A$2, IF(M4007=People!$B$3, People!$A$3, IF(M4007=People!$B$4, People!$A$4, IF(M4007=People!$B$5, People!$A$5, 0))))</f>
        <v>Cassandra Brandow</v>
      </c>
      <c r="W4007" s="3" t="str">
        <f>IFERROR(VLOOKUP(Orders!$B4007,Returns!$B:$C,2,0),"No")</f>
        <v>No</v>
      </c>
      <c r="X4007" s="3" t="str">
        <f>IFERROR((INDEX(Returns!$C$2:$C$801, MATCH(B4007, Returns!$B$2:$B$801, 0))), "No")</f>
        <v>No</v>
      </c>
    </row>
    <row r="4008" spans="1:24">
      <c r="A4008" s="1">
        <v>4007</v>
      </c>
      <c r="B4008" t="s">
        <v>8084</v>
      </c>
      <c r="C4008" s="2">
        <v>43079</v>
      </c>
      <c r="D4008" s="2">
        <v>43085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  <c r="V4008" s="3" t="str">
        <f>IF(M4008=People!$B$2, People!$A$2, IF(M4008=People!$B$3, People!$A$3, IF(M4008=People!$B$4, People!$A$4, IF(M4008=People!$B$5, People!$A$5, 0))))</f>
        <v>Cassandra Brandow</v>
      </c>
      <c r="W4008" s="3" t="str">
        <f>IFERROR(VLOOKUP(Orders!$B4008,Returns!$B:$C,2,0),"No")</f>
        <v>No</v>
      </c>
      <c r="X4008" s="3" t="str">
        <f>IFERROR((INDEX(Returns!$C$2:$C$801, MATCH(B4008, Returns!$B$2:$B$801, 0))), "No")</f>
        <v>No</v>
      </c>
    </row>
    <row r="4009" spans="1:24">
      <c r="A4009" s="1">
        <v>4008</v>
      </c>
      <c r="B4009" t="s">
        <v>8084</v>
      </c>
      <c r="C4009" s="2">
        <v>43079</v>
      </c>
      <c r="D4009" s="2">
        <v>43085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  <c r="V4009" s="3" t="str">
        <f>IF(M4009=People!$B$2, People!$A$2, IF(M4009=People!$B$3, People!$A$3, IF(M4009=People!$B$4, People!$A$4, IF(M4009=People!$B$5, People!$A$5, 0))))</f>
        <v>Cassandra Brandow</v>
      </c>
      <c r="W4009" s="3" t="str">
        <f>IFERROR(VLOOKUP(Orders!$B4009,Returns!$B:$C,2,0),"No")</f>
        <v>No</v>
      </c>
      <c r="X4009" s="3" t="str">
        <f>IFERROR((INDEX(Returns!$C$2:$C$801, MATCH(B4009, Returns!$B$2:$B$801, 0))), "No")</f>
        <v>No</v>
      </c>
    </row>
    <row r="4010" spans="1:24">
      <c r="A4010" s="1">
        <v>4009</v>
      </c>
      <c r="B4010" t="s">
        <v>8085</v>
      </c>
      <c r="C4010" s="2">
        <v>43087</v>
      </c>
      <c r="D4010" s="2">
        <v>43091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  <c r="V4010" s="3" t="str">
        <f>IF(M4010=People!$B$2, People!$A$2, IF(M4010=People!$B$3, People!$A$3, IF(M4010=People!$B$4, People!$A$4, IF(M4010=People!$B$5, People!$A$5, 0))))</f>
        <v>Anna Andreadi</v>
      </c>
      <c r="W4010" s="3" t="str">
        <f>IFERROR(VLOOKUP(Orders!$B4010,Returns!$B:$C,2,0),"No")</f>
        <v>No</v>
      </c>
      <c r="X4010" s="3" t="str">
        <f>IFERROR((INDEX(Returns!$C$2:$C$801, MATCH(B4010, Returns!$B$2:$B$801, 0))), "No")</f>
        <v>No</v>
      </c>
    </row>
    <row r="4011" spans="1:24">
      <c r="A4011" s="1">
        <v>4010</v>
      </c>
      <c r="B4011" t="s">
        <v>8086</v>
      </c>
      <c r="C4011" s="2">
        <v>43466</v>
      </c>
      <c r="D4011" s="2">
        <v>43470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  <c r="V4011" s="3" t="str">
        <f>IF(M4011=People!$B$2, People!$A$2, IF(M4011=People!$B$3, People!$A$3, IF(M4011=People!$B$4, People!$A$4, IF(M4011=People!$B$5, People!$A$5, 0))))</f>
        <v>Anna Andreadi</v>
      </c>
      <c r="W4011" s="3" t="str">
        <f>IFERROR(VLOOKUP(Orders!$B4011,Returns!$B:$C,2,0),"No")</f>
        <v>No</v>
      </c>
      <c r="X4011" s="3" t="str">
        <f>IFERROR((INDEX(Returns!$C$2:$C$801, MATCH(B4011, Returns!$B$2:$B$801, 0))), "No")</f>
        <v>No</v>
      </c>
    </row>
    <row r="4012" spans="1:24">
      <c r="A4012" s="1">
        <v>4011</v>
      </c>
      <c r="B4012" t="s">
        <v>8087</v>
      </c>
      <c r="C4012" s="2">
        <v>43790</v>
      </c>
      <c r="D4012" s="2">
        <v>43793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  <c r="V4012" s="3" t="str">
        <f>IF(M4012=People!$B$2, People!$A$2, IF(M4012=People!$B$3, People!$A$3, IF(M4012=People!$B$4, People!$A$4, IF(M4012=People!$B$5, People!$A$5, 0))))</f>
        <v>Chuck Magee</v>
      </c>
      <c r="W4012" s="3" t="str">
        <f>IFERROR(VLOOKUP(Orders!$B4012,Returns!$B:$C,2,0),"No")</f>
        <v>No</v>
      </c>
      <c r="X4012" s="3" t="str">
        <f>IFERROR((INDEX(Returns!$C$2:$C$801, MATCH(B4012, Returns!$B$2:$B$801, 0))), "No")</f>
        <v>No</v>
      </c>
    </row>
    <row r="4013" spans="1:24">
      <c r="A4013" s="1">
        <v>4012</v>
      </c>
      <c r="B4013" t="s">
        <v>8087</v>
      </c>
      <c r="C4013" s="2">
        <v>43790</v>
      </c>
      <c r="D4013" s="2">
        <v>43793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  <c r="V4013" s="3" t="str">
        <f>IF(M4013=People!$B$2, People!$A$2, IF(M4013=People!$B$3, People!$A$3, IF(M4013=People!$B$4, People!$A$4, IF(M4013=People!$B$5, People!$A$5, 0))))</f>
        <v>Chuck Magee</v>
      </c>
      <c r="W4013" s="3" t="str">
        <f>IFERROR(VLOOKUP(Orders!$B4013,Returns!$B:$C,2,0),"No")</f>
        <v>No</v>
      </c>
      <c r="X4013" s="3" t="str">
        <f>IFERROR((INDEX(Returns!$C$2:$C$801, MATCH(B4013, Returns!$B$2:$B$801, 0))), "No")</f>
        <v>No</v>
      </c>
    </row>
    <row r="4014" spans="1:24">
      <c r="A4014" s="1">
        <v>4013</v>
      </c>
      <c r="B4014" t="s">
        <v>8088</v>
      </c>
      <c r="C4014" s="2">
        <v>43091</v>
      </c>
      <c r="D4014" s="2">
        <v>43096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  <c r="V4014" s="3" t="str">
        <f>IF(M4014=People!$B$2, People!$A$2, IF(M4014=People!$B$3, People!$A$3, IF(M4014=People!$B$4, People!$A$4, IF(M4014=People!$B$5, People!$A$5, 0))))</f>
        <v>Kelly Williams</v>
      </c>
      <c r="W4014" s="3" t="str">
        <f>IFERROR(VLOOKUP(Orders!$B4014,Returns!$B:$C,2,0),"No")</f>
        <v>No</v>
      </c>
      <c r="X4014" s="3" t="str">
        <f>IFERROR((INDEX(Returns!$C$2:$C$801, MATCH(B4014, Returns!$B$2:$B$801, 0))), "No")</f>
        <v>No</v>
      </c>
    </row>
    <row r="4015" spans="1:24">
      <c r="A4015" s="1">
        <v>4014</v>
      </c>
      <c r="B4015" t="s">
        <v>8089</v>
      </c>
      <c r="C4015" s="2">
        <v>42970</v>
      </c>
      <c r="D4015" s="2">
        <v>42975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  <c r="V4015" s="3" t="str">
        <f>IF(M4015=People!$B$2, People!$A$2, IF(M4015=People!$B$3, People!$A$3, IF(M4015=People!$B$4, People!$A$4, IF(M4015=People!$B$5, People!$A$5, 0))))</f>
        <v>Cassandra Brandow</v>
      </c>
      <c r="W4015" s="3" t="str">
        <f>IFERROR(VLOOKUP(Orders!$B4015,Returns!$B:$C,2,0),"No")</f>
        <v>No</v>
      </c>
      <c r="X4015" s="3" t="str">
        <f>IFERROR((INDEX(Returns!$C$2:$C$801, MATCH(B4015, Returns!$B$2:$B$801, 0))), "No")</f>
        <v>No</v>
      </c>
    </row>
    <row r="4016" spans="1:24">
      <c r="A4016" s="1">
        <v>4015</v>
      </c>
      <c r="B4016" t="s">
        <v>8089</v>
      </c>
      <c r="C4016" s="2">
        <v>42970</v>
      </c>
      <c r="D4016" s="2">
        <v>42975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  <c r="V4016" s="3" t="str">
        <f>IF(M4016=People!$B$2, People!$A$2, IF(M4016=People!$B$3, People!$A$3, IF(M4016=People!$B$4, People!$A$4, IF(M4016=People!$B$5, People!$A$5, 0))))</f>
        <v>Cassandra Brandow</v>
      </c>
      <c r="W4016" s="3" t="str">
        <f>IFERROR(VLOOKUP(Orders!$B4016,Returns!$B:$C,2,0),"No")</f>
        <v>No</v>
      </c>
      <c r="X4016" s="3" t="str">
        <f>IFERROR((INDEX(Returns!$C$2:$C$801, MATCH(B4016, Returns!$B$2:$B$801, 0))), "No")</f>
        <v>No</v>
      </c>
    </row>
    <row r="4017" spans="1:24">
      <c r="A4017" s="1">
        <v>4016</v>
      </c>
      <c r="B4017" t="s">
        <v>8089</v>
      </c>
      <c r="C4017" s="2">
        <v>42970</v>
      </c>
      <c r="D4017" s="2">
        <v>42975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  <c r="V4017" s="3" t="str">
        <f>IF(M4017=People!$B$2, People!$A$2, IF(M4017=People!$B$3, People!$A$3, IF(M4017=People!$B$4, People!$A$4, IF(M4017=People!$B$5, People!$A$5, 0))))</f>
        <v>Cassandra Brandow</v>
      </c>
      <c r="W4017" s="3" t="str">
        <f>IFERROR(VLOOKUP(Orders!$B4017,Returns!$B:$C,2,0),"No")</f>
        <v>No</v>
      </c>
      <c r="X4017" s="3" t="str">
        <f>IFERROR((INDEX(Returns!$C$2:$C$801, MATCH(B4017, Returns!$B$2:$B$801, 0))), "No")</f>
        <v>No</v>
      </c>
    </row>
    <row r="4018" spans="1:24">
      <c r="A4018" s="1">
        <v>4017</v>
      </c>
      <c r="B4018" t="s">
        <v>8089</v>
      </c>
      <c r="C4018" s="2">
        <v>42970</v>
      </c>
      <c r="D4018" s="2">
        <v>42975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  <c r="V4018" s="3" t="str">
        <f>IF(M4018=People!$B$2, People!$A$2, IF(M4018=People!$B$3, People!$A$3, IF(M4018=People!$B$4, People!$A$4, IF(M4018=People!$B$5, People!$A$5, 0))))</f>
        <v>Cassandra Brandow</v>
      </c>
      <c r="W4018" s="3" t="str">
        <f>IFERROR(VLOOKUP(Orders!$B4018,Returns!$B:$C,2,0),"No")</f>
        <v>No</v>
      </c>
      <c r="X4018" s="3" t="str">
        <f>IFERROR((INDEX(Returns!$C$2:$C$801, MATCH(B4018, Returns!$B$2:$B$801, 0))), "No")</f>
        <v>No</v>
      </c>
    </row>
    <row r="4019" spans="1:24">
      <c r="A4019" s="1">
        <v>4018</v>
      </c>
      <c r="B4019" t="s">
        <v>8089</v>
      </c>
      <c r="C4019" s="2">
        <v>42970</v>
      </c>
      <c r="D4019" s="2">
        <v>42975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  <c r="V4019" s="3" t="str">
        <f>IF(M4019=People!$B$2, People!$A$2, IF(M4019=People!$B$3, People!$A$3, IF(M4019=People!$B$4, People!$A$4, IF(M4019=People!$B$5, People!$A$5, 0))))</f>
        <v>Cassandra Brandow</v>
      </c>
      <c r="W4019" s="3" t="str">
        <f>IFERROR(VLOOKUP(Orders!$B4019,Returns!$B:$C,2,0),"No")</f>
        <v>No</v>
      </c>
      <c r="X4019" s="3" t="str">
        <f>IFERROR((INDEX(Returns!$C$2:$C$801, MATCH(B4019, Returns!$B$2:$B$801, 0))), "No")</f>
        <v>No</v>
      </c>
    </row>
    <row r="4020" spans="1:24">
      <c r="A4020" s="1">
        <v>4019</v>
      </c>
      <c r="B4020" t="s">
        <v>8089</v>
      </c>
      <c r="C4020" s="2">
        <v>42970</v>
      </c>
      <c r="D4020" s="2">
        <v>42975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  <c r="V4020" s="3" t="str">
        <f>IF(M4020=People!$B$2, People!$A$2, IF(M4020=People!$B$3, People!$A$3, IF(M4020=People!$B$4, People!$A$4, IF(M4020=People!$B$5, People!$A$5, 0))))</f>
        <v>Cassandra Brandow</v>
      </c>
      <c r="W4020" s="3" t="str">
        <f>IFERROR(VLOOKUP(Orders!$B4020,Returns!$B:$C,2,0),"No")</f>
        <v>No</v>
      </c>
      <c r="X4020" s="3" t="str">
        <f>IFERROR((INDEX(Returns!$C$2:$C$801, MATCH(B4020, Returns!$B$2:$B$801, 0))), "No")</f>
        <v>No</v>
      </c>
    </row>
    <row r="4021" spans="1:24">
      <c r="A4021" s="1">
        <v>4020</v>
      </c>
      <c r="B4021" t="s">
        <v>8089</v>
      </c>
      <c r="C4021" s="2">
        <v>42970</v>
      </c>
      <c r="D4021" s="2">
        <v>42975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  <c r="V4021" s="3" t="str">
        <f>IF(M4021=People!$B$2, People!$A$2, IF(M4021=People!$B$3, People!$A$3, IF(M4021=People!$B$4, People!$A$4, IF(M4021=People!$B$5, People!$A$5, 0))))</f>
        <v>Cassandra Brandow</v>
      </c>
      <c r="W4021" s="3" t="str">
        <f>IFERROR(VLOOKUP(Orders!$B4021,Returns!$B:$C,2,0),"No")</f>
        <v>No</v>
      </c>
      <c r="X4021" s="3" t="str">
        <f>IFERROR((INDEX(Returns!$C$2:$C$801, MATCH(B4021, Returns!$B$2:$B$801, 0))), "No")</f>
        <v>No</v>
      </c>
    </row>
    <row r="4022" spans="1:24">
      <c r="A4022" s="1">
        <v>4021</v>
      </c>
      <c r="B4022" t="s">
        <v>8090</v>
      </c>
      <c r="C4022" s="2">
        <v>42543</v>
      </c>
      <c r="D4022" s="2">
        <v>42548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  <c r="V4022" s="3" t="str">
        <f>IF(M4022=People!$B$2, People!$A$2, IF(M4022=People!$B$3, People!$A$3, IF(M4022=People!$B$4, People!$A$4, IF(M4022=People!$B$5, People!$A$5, 0))))</f>
        <v>Chuck Magee</v>
      </c>
      <c r="W4022" s="3" t="str">
        <f>IFERROR(VLOOKUP(Orders!$B4022,Returns!$B:$C,2,0),"No")</f>
        <v>No</v>
      </c>
      <c r="X4022" s="3" t="str">
        <f>IFERROR((INDEX(Returns!$C$2:$C$801, MATCH(B4022, Returns!$B$2:$B$801, 0))), "No")</f>
        <v>No</v>
      </c>
    </row>
    <row r="4023" spans="1:24">
      <c r="A4023" s="1">
        <v>4022</v>
      </c>
      <c r="B4023" t="s">
        <v>8090</v>
      </c>
      <c r="C4023" s="2">
        <v>42543</v>
      </c>
      <c r="D4023" s="2">
        <v>42548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  <c r="V4023" s="3" t="str">
        <f>IF(M4023=People!$B$2, People!$A$2, IF(M4023=People!$B$3, People!$A$3, IF(M4023=People!$B$4, People!$A$4, IF(M4023=People!$B$5, People!$A$5, 0))))</f>
        <v>Chuck Magee</v>
      </c>
      <c r="W4023" s="3" t="str">
        <f>IFERROR(VLOOKUP(Orders!$B4023,Returns!$B:$C,2,0),"No")</f>
        <v>No</v>
      </c>
      <c r="X4023" s="3" t="str">
        <f>IFERROR((INDEX(Returns!$C$2:$C$801, MATCH(B4023, Returns!$B$2:$B$801, 0))), "No")</f>
        <v>No</v>
      </c>
    </row>
    <row r="4024" spans="1:24">
      <c r="A4024" s="1">
        <v>4023</v>
      </c>
      <c r="B4024" t="s">
        <v>8090</v>
      </c>
      <c r="C4024" s="2">
        <v>42543</v>
      </c>
      <c r="D4024" s="2">
        <v>42548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  <c r="V4024" s="3" t="str">
        <f>IF(M4024=People!$B$2, People!$A$2, IF(M4024=People!$B$3, People!$A$3, IF(M4024=People!$B$4, People!$A$4, IF(M4024=People!$B$5, People!$A$5, 0))))</f>
        <v>Chuck Magee</v>
      </c>
      <c r="W4024" s="3" t="str">
        <f>IFERROR(VLOOKUP(Orders!$B4024,Returns!$B:$C,2,0),"No")</f>
        <v>No</v>
      </c>
      <c r="X4024" s="3" t="str">
        <f>IFERROR((INDEX(Returns!$C$2:$C$801, MATCH(B4024, Returns!$B$2:$B$801, 0))), "No")</f>
        <v>No</v>
      </c>
    </row>
    <row r="4025" spans="1:24">
      <c r="A4025" s="1">
        <v>4024</v>
      </c>
      <c r="B4025" t="s">
        <v>8091</v>
      </c>
      <c r="C4025" s="2">
        <v>43765</v>
      </c>
      <c r="D4025" s="2">
        <v>43766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  <c r="V4025" s="3" t="str">
        <f>IF(M4025=People!$B$2, People!$A$2, IF(M4025=People!$B$3, People!$A$3, IF(M4025=People!$B$4, People!$A$4, IF(M4025=People!$B$5, People!$A$5, 0))))</f>
        <v>Anna Andreadi</v>
      </c>
      <c r="W4025" s="3" t="str">
        <f>IFERROR(VLOOKUP(Orders!$B4025,Returns!$B:$C,2,0),"No")</f>
        <v>No</v>
      </c>
      <c r="X4025" s="3" t="str">
        <f>IFERROR((INDEX(Returns!$C$2:$C$801, MATCH(B4025, Returns!$B$2:$B$801, 0))), "No")</f>
        <v>No</v>
      </c>
    </row>
    <row r="4026" spans="1:24">
      <c r="A4026" s="1">
        <v>4025</v>
      </c>
      <c r="B4026" t="s">
        <v>8091</v>
      </c>
      <c r="C4026" s="2">
        <v>43765</v>
      </c>
      <c r="D4026" s="2">
        <v>43766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  <c r="V4026" s="3" t="str">
        <f>IF(M4026=People!$B$2, People!$A$2, IF(M4026=People!$B$3, People!$A$3, IF(M4026=People!$B$4, People!$A$4, IF(M4026=People!$B$5, People!$A$5, 0))))</f>
        <v>Anna Andreadi</v>
      </c>
      <c r="W4026" s="3" t="str">
        <f>IFERROR(VLOOKUP(Orders!$B4026,Returns!$B:$C,2,0),"No")</f>
        <v>No</v>
      </c>
      <c r="X4026" s="3" t="str">
        <f>IFERROR((INDEX(Returns!$C$2:$C$801, MATCH(B4026, Returns!$B$2:$B$801, 0))), "No")</f>
        <v>No</v>
      </c>
    </row>
    <row r="4027" spans="1:24">
      <c r="A4027" s="1">
        <v>4026</v>
      </c>
      <c r="B4027" t="s">
        <v>8092</v>
      </c>
      <c r="C4027" s="2">
        <v>43688</v>
      </c>
      <c r="D4027" s="2">
        <v>43690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  <c r="V4027" s="3" t="str">
        <f>IF(M4027=People!$B$2, People!$A$2, IF(M4027=People!$B$3, People!$A$3, IF(M4027=People!$B$4, People!$A$4, IF(M4027=People!$B$5, People!$A$5, 0))))</f>
        <v>Kelly Williams</v>
      </c>
      <c r="W4027" s="3" t="str">
        <f>IFERROR(VLOOKUP(Orders!$B4027,Returns!$B:$C,2,0),"No")</f>
        <v>No</v>
      </c>
      <c r="X4027" s="3" t="str">
        <f>IFERROR((INDEX(Returns!$C$2:$C$801, MATCH(B4027, Returns!$B$2:$B$801, 0))), "No")</f>
        <v>No</v>
      </c>
    </row>
    <row r="4028" spans="1:24">
      <c r="A4028" s="1">
        <v>4027</v>
      </c>
      <c r="B4028" t="s">
        <v>8092</v>
      </c>
      <c r="C4028" s="2">
        <v>43688</v>
      </c>
      <c r="D4028" s="2">
        <v>43690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  <c r="V4028" s="3" t="str">
        <f>IF(M4028=People!$B$2, People!$A$2, IF(M4028=People!$B$3, People!$A$3, IF(M4028=People!$B$4, People!$A$4, IF(M4028=People!$B$5, People!$A$5, 0))))</f>
        <v>Kelly Williams</v>
      </c>
      <c r="W4028" s="3" t="str">
        <f>IFERROR(VLOOKUP(Orders!$B4028,Returns!$B:$C,2,0),"No")</f>
        <v>No</v>
      </c>
      <c r="X4028" s="3" t="str">
        <f>IFERROR((INDEX(Returns!$C$2:$C$801, MATCH(B4028, Returns!$B$2:$B$801, 0))), "No")</f>
        <v>No</v>
      </c>
    </row>
    <row r="4029" spans="1:24">
      <c r="A4029" s="1">
        <v>4028</v>
      </c>
      <c r="B4029" t="s">
        <v>8092</v>
      </c>
      <c r="C4029" s="2">
        <v>43688</v>
      </c>
      <c r="D4029" s="2">
        <v>43690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  <c r="V4029" s="3" t="str">
        <f>IF(M4029=People!$B$2, People!$A$2, IF(M4029=People!$B$3, People!$A$3, IF(M4029=People!$B$4, People!$A$4, IF(M4029=People!$B$5, People!$A$5, 0))))</f>
        <v>Kelly Williams</v>
      </c>
      <c r="W4029" s="3" t="str">
        <f>IFERROR(VLOOKUP(Orders!$B4029,Returns!$B:$C,2,0),"No")</f>
        <v>No</v>
      </c>
      <c r="X4029" s="3" t="str">
        <f>IFERROR((INDEX(Returns!$C$2:$C$801, MATCH(B4029, Returns!$B$2:$B$801, 0))), "No")</f>
        <v>No</v>
      </c>
    </row>
    <row r="4030" spans="1:24">
      <c r="A4030" s="1">
        <v>4029</v>
      </c>
      <c r="B4030" t="s">
        <v>8092</v>
      </c>
      <c r="C4030" s="2">
        <v>43688</v>
      </c>
      <c r="D4030" s="2">
        <v>43690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  <c r="V4030" s="3" t="str">
        <f>IF(M4030=People!$B$2, People!$A$2, IF(M4030=People!$B$3, People!$A$3, IF(M4030=People!$B$4, People!$A$4, IF(M4030=People!$B$5, People!$A$5, 0))))</f>
        <v>Kelly Williams</v>
      </c>
      <c r="W4030" s="3" t="str">
        <f>IFERROR(VLOOKUP(Orders!$B4030,Returns!$B:$C,2,0),"No")</f>
        <v>No</v>
      </c>
      <c r="X4030" s="3" t="str">
        <f>IFERROR((INDEX(Returns!$C$2:$C$801, MATCH(B4030, Returns!$B$2:$B$801, 0))), "No")</f>
        <v>No</v>
      </c>
    </row>
    <row r="4031" spans="1:24">
      <c r="A4031" s="1">
        <v>4030</v>
      </c>
      <c r="B4031" t="s">
        <v>8093</v>
      </c>
      <c r="C4031" s="2">
        <v>43823</v>
      </c>
      <c r="D4031" s="2">
        <v>43827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  <c r="V4031" s="3" t="str">
        <f>IF(M4031=People!$B$2, People!$A$2, IF(M4031=People!$B$3, People!$A$3, IF(M4031=People!$B$4, People!$A$4, IF(M4031=People!$B$5, People!$A$5, 0))))</f>
        <v>Cassandra Brandow</v>
      </c>
      <c r="W4031" s="3" t="str">
        <f>IFERROR(VLOOKUP(Orders!$B4031,Returns!$B:$C,2,0),"No")</f>
        <v>No</v>
      </c>
      <c r="X4031" s="3" t="str">
        <f>IFERROR((INDEX(Returns!$C$2:$C$801, MATCH(B4031, Returns!$B$2:$B$801, 0))), "No")</f>
        <v>No</v>
      </c>
    </row>
    <row r="4032" spans="1:24">
      <c r="A4032" s="1">
        <v>4031</v>
      </c>
      <c r="B4032" t="s">
        <v>8093</v>
      </c>
      <c r="C4032" s="2">
        <v>43823</v>
      </c>
      <c r="D4032" s="2">
        <v>43827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  <c r="V4032" s="3" t="str">
        <f>IF(M4032=People!$B$2, People!$A$2, IF(M4032=People!$B$3, People!$A$3, IF(M4032=People!$B$4, People!$A$4, IF(M4032=People!$B$5, People!$A$5, 0))))</f>
        <v>Cassandra Brandow</v>
      </c>
      <c r="W4032" s="3" t="str">
        <f>IFERROR(VLOOKUP(Orders!$B4032,Returns!$B:$C,2,0),"No")</f>
        <v>No</v>
      </c>
      <c r="X4032" s="3" t="str">
        <f>IFERROR((INDEX(Returns!$C$2:$C$801, MATCH(B4032, Returns!$B$2:$B$801, 0))), "No")</f>
        <v>No</v>
      </c>
    </row>
    <row r="4033" spans="1:24">
      <c r="A4033" s="1">
        <v>4032</v>
      </c>
      <c r="B4033" t="s">
        <v>8094</v>
      </c>
      <c r="C4033" s="2">
        <v>43369</v>
      </c>
      <c r="D4033" s="2">
        <v>43373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  <c r="V4033" s="3" t="str">
        <f>IF(M4033=People!$B$2, People!$A$2, IF(M4033=People!$B$3, People!$A$3, IF(M4033=People!$B$4, People!$A$4, IF(M4033=People!$B$5, People!$A$5, 0))))</f>
        <v>Anna Andreadi</v>
      </c>
      <c r="W4033" s="3" t="str">
        <f>IFERROR(VLOOKUP(Orders!$B4033,Returns!$B:$C,2,0),"No")</f>
        <v>No</v>
      </c>
      <c r="X4033" s="3" t="str">
        <f>IFERROR((INDEX(Returns!$C$2:$C$801, MATCH(B4033, Returns!$B$2:$B$801, 0))), "No")</f>
        <v>No</v>
      </c>
    </row>
    <row r="4034" spans="1:24">
      <c r="A4034" s="1">
        <v>4033</v>
      </c>
      <c r="B4034" t="s">
        <v>8094</v>
      </c>
      <c r="C4034" s="2">
        <v>43369</v>
      </c>
      <c r="D4034" s="2">
        <v>43373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  <c r="V4034" s="3" t="str">
        <f>IF(M4034=People!$B$2, People!$A$2, IF(M4034=People!$B$3, People!$A$3, IF(M4034=People!$B$4, People!$A$4, IF(M4034=People!$B$5, People!$A$5, 0))))</f>
        <v>Anna Andreadi</v>
      </c>
      <c r="W4034" s="3" t="str">
        <f>IFERROR(VLOOKUP(Orders!$B4034,Returns!$B:$C,2,0),"No")</f>
        <v>No</v>
      </c>
      <c r="X4034" s="3" t="str">
        <f>IFERROR((INDEX(Returns!$C$2:$C$801, MATCH(B4034, Returns!$B$2:$B$801, 0))), "No")</f>
        <v>No</v>
      </c>
    </row>
    <row r="4035" spans="1:24">
      <c r="A4035" s="1">
        <v>4034</v>
      </c>
      <c r="B4035" t="s">
        <v>8094</v>
      </c>
      <c r="C4035" s="2">
        <v>43369</v>
      </c>
      <c r="D4035" s="2">
        <v>43373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  <c r="V4035" s="3" t="str">
        <f>IF(M4035=People!$B$2, People!$A$2, IF(M4035=People!$B$3, People!$A$3, IF(M4035=People!$B$4, People!$A$4, IF(M4035=People!$B$5, People!$A$5, 0))))</f>
        <v>Anna Andreadi</v>
      </c>
      <c r="W4035" s="3" t="str">
        <f>IFERROR(VLOOKUP(Orders!$B4035,Returns!$B:$C,2,0),"No")</f>
        <v>No</v>
      </c>
      <c r="X4035" s="3" t="str">
        <f>IFERROR((INDEX(Returns!$C$2:$C$801, MATCH(B4035, Returns!$B$2:$B$801, 0))), "No")</f>
        <v>No</v>
      </c>
    </row>
    <row r="4036" spans="1:24">
      <c r="A4036" s="1">
        <v>4035</v>
      </c>
      <c r="B4036" t="s">
        <v>8095</v>
      </c>
      <c r="C4036" s="2">
        <v>43446</v>
      </c>
      <c r="D4036" s="2">
        <v>43446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  <c r="V4036" s="3" t="str">
        <f>IF(M4036=People!$B$2, People!$A$2, IF(M4036=People!$B$3, People!$A$3, IF(M4036=People!$B$4, People!$A$4, IF(M4036=People!$B$5, People!$A$5, 0))))</f>
        <v>Chuck Magee</v>
      </c>
      <c r="W4036" s="3" t="str">
        <f>IFERROR(VLOOKUP(Orders!$B4036,Returns!$B:$C,2,0),"No")</f>
        <v>No</v>
      </c>
      <c r="X4036" s="3" t="str">
        <f>IFERROR((INDEX(Returns!$C$2:$C$801, MATCH(B4036, Returns!$B$2:$B$801, 0))), "No")</f>
        <v>No</v>
      </c>
    </row>
    <row r="4037" spans="1:24">
      <c r="A4037" s="1">
        <v>4036</v>
      </c>
      <c r="B4037" t="s">
        <v>8095</v>
      </c>
      <c r="C4037" s="2">
        <v>43446</v>
      </c>
      <c r="D4037" s="2">
        <v>43446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  <c r="V4037" s="3" t="str">
        <f>IF(M4037=People!$B$2, People!$A$2, IF(M4037=People!$B$3, People!$A$3, IF(M4037=People!$B$4, People!$A$4, IF(M4037=People!$B$5, People!$A$5, 0))))</f>
        <v>Chuck Magee</v>
      </c>
      <c r="W4037" s="3" t="str">
        <f>IFERROR(VLOOKUP(Orders!$B4037,Returns!$B:$C,2,0),"No")</f>
        <v>No</v>
      </c>
      <c r="X4037" s="3" t="str">
        <f>IFERROR((INDEX(Returns!$C$2:$C$801, MATCH(B4037, Returns!$B$2:$B$801, 0))), "No")</f>
        <v>No</v>
      </c>
    </row>
    <row r="4038" spans="1:24">
      <c r="A4038" s="1">
        <v>4037</v>
      </c>
      <c r="B4038" t="s">
        <v>8096</v>
      </c>
      <c r="C4038" s="2">
        <v>43097</v>
      </c>
      <c r="D4038" s="2">
        <v>43101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  <c r="V4038" s="3" t="str">
        <f>IF(M4038=People!$B$2, People!$A$2, IF(M4038=People!$B$3, People!$A$3, IF(M4038=People!$B$4, People!$A$4, IF(M4038=People!$B$5, People!$A$5, 0))))</f>
        <v>Kelly Williams</v>
      </c>
      <c r="W4038" s="3" t="str">
        <f>IFERROR(VLOOKUP(Orders!$B4038,Returns!$B:$C,2,0),"No")</f>
        <v>No</v>
      </c>
      <c r="X4038" s="3" t="str">
        <f>IFERROR((INDEX(Returns!$C$2:$C$801, MATCH(B4038, Returns!$B$2:$B$801, 0))), "No")</f>
        <v>No</v>
      </c>
    </row>
    <row r="4039" spans="1:24">
      <c r="A4039" s="1">
        <v>4038</v>
      </c>
      <c r="B4039" t="s">
        <v>5944</v>
      </c>
      <c r="C4039" s="2">
        <v>42733</v>
      </c>
      <c r="D4039" s="2">
        <v>42737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  <c r="V4039" s="3" t="str">
        <f>IF(M4039=People!$B$2, People!$A$2, IF(M4039=People!$B$3, People!$A$3, IF(M4039=People!$B$4, People!$A$4, IF(M4039=People!$B$5, People!$A$5, 0))))</f>
        <v>Anna Andreadi</v>
      </c>
      <c r="W4039" s="3" t="str">
        <f>IFERROR(VLOOKUP(Orders!$B4039,Returns!$B:$C,2,0),"No")</f>
        <v>Yes</v>
      </c>
      <c r="X4039" s="3" t="str">
        <f>IFERROR((INDEX(Returns!$C$2:$C$801, MATCH(B4039, Returns!$B$2:$B$801, 0))), "No")</f>
        <v>Yes</v>
      </c>
    </row>
    <row r="4040" spans="1:24">
      <c r="A4040" s="1">
        <v>4039</v>
      </c>
      <c r="B4040" t="s">
        <v>5944</v>
      </c>
      <c r="C4040" s="2">
        <v>42733</v>
      </c>
      <c r="D4040" s="2">
        <v>42737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  <c r="V4040" s="3" t="str">
        <f>IF(M4040=People!$B$2, People!$A$2, IF(M4040=People!$B$3, People!$A$3, IF(M4040=People!$B$4, People!$A$4, IF(M4040=People!$B$5, People!$A$5, 0))))</f>
        <v>Anna Andreadi</v>
      </c>
      <c r="W4040" s="3" t="str">
        <f>IFERROR(VLOOKUP(Orders!$B4040,Returns!$B:$C,2,0),"No")</f>
        <v>Yes</v>
      </c>
      <c r="X4040" s="3" t="str">
        <f>IFERROR((INDEX(Returns!$C$2:$C$801, MATCH(B4040, Returns!$B$2:$B$801, 0))), "No")</f>
        <v>Yes</v>
      </c>
    </row>
    <row r="4041" spans="1:24">
      <c r="A4041" s="1">
        <v>4040</v>
      </c>
      <c r="B4041" t="s">
        <v>5944</v>
      </c>
      <c r="C4041" s="2">
        <v>42733</v>
      </c>
      <c r="D4041" s="2">
        <v>42737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  <c r="V4041" s="3" t="str">
        <f>IF(M4041=People!$B$2, People!$A$2, IF(M4041=People!$B$3, People!$A$3, IF(M4041=People!$B$4, People!$A$4, IF(M4041=People!$B$5, People!$A$5, 0))))</f>
        <v>Anna Andreadi</v>
      </c>
      <c r="W4041" s="3" t="str">
        <f>IFERROR(VLOOKUP(Orders!$B4041,Returns!$B:$C,2,0),"No")</f>
        <v>Yes</v>
      </c>
      <c r="X4041" s="3" t="str">
        <f>IFERROR((INDEX(Returns!$C$2:$C$801, MATCH(B4041, Returns!$B$2:$B$801, 0))), "No")</f>
        <v>Yes</v>
      </c>
    </row>
    <row r="4042" spans="1:24">
      <c r="A4042" s="1">
        <v>4041</v>
      </c>
      <c r="B4042" t="s">
        <v>5944</v>
      </c>
      <c r="C4042" s="2">
        <v>42733</v>
      </c>
      <c r="D4042" s="2">
        <v>42737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  <c r="V4042" s="3" t="str">
        <f>IF(M4042=People!$B$2, People!$A$2, IF(M4042=People!$B$3, People!$A$3, IF(M4042=People!$B$4, People!$A$4, IF(M4042=People!$B$5, People!$A$5, 0))))</f>
        <v>Anna Andreadi</v>
      </c>
      <c r="W4042" s="3" t="str">
        <f>IFERROR(VLOOKUP(Orders!$B4042,Returns!$B:$C,2,0),"No")</f>
        <v>Yes</v>
      </c>
      <c r="X4042" s="3" t="str">
        <f>IFERROR((INDEX(Returns!$C$2:$C$801, MATCH(B4042, Returns!$B$2:$B$801, 0))), "No")</f>
        <v>Yes</v>
      </c>
    </row>
    <row r="4043" spans="1:24">
      <c r="A4043" s="1">
        <v>4042</v>
      </c>
      <c r="B4043" t="s">
        <v>5944</v>
      </c>
      <c r="C4043" s="2">
        <v>42733</v>
      </c>
      <c r="D4043" s="2">
        <v>42737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  <c r="V4043" s="3" t="str">
        <f>IF(M4043=People!$B$2, People!$A$2, IF(M4043=People!$B$3, People!$A$3, IF(M4043=People!$B$4, People!$A$4, IF(M4043=People!$B$5, People!$A$5, 0))))</f>
        <v>Anna Andreadi</v>
      </c>
      <c r="W4043" s="3" t="str">
        <f>IFERROR(VLOOKUP(Orders!$B4043,Returns!$B:$C,2,0),"No")</f>
        <v>Yes</v>
      </c>
      <c r="X4043" s="3" t="str">
        <f>IFERROR((INDEX(Returns!$C$2:$C$801, MATCH(B4043, Returns!$B$2:$B$801, 0))), "No")</f>
        <v>Yes</v>
      </c>
    </row>
    <row r="4044" spans="1:24">
      <c r="A4044" s="1">
        <v>4043</v>
      </c>
      <c r="B4044" t="s">
        <v>5944</v>
      </c>
      <c r="C4044" s="2">
        <v>42733</v>
      </c>
      <c r="D4044" s="2">
        <v>42737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  <c r="V4044" s="3" t="str">
        <f>IF(M4044=People!$B$2, People!$A$2, IF(M4044=People!$B$3, People!$A$3, IF(M4044=People!$B$4, People!$A$4, IF(M4044=People!$B$5, People!$A$5, 0))))</f>
        <v>Anna Andreadi</v>
      </c>
      <c r="W4044" s="3" t="str">
        <f>IFERROR(VLOOKUP(Orders!$B4044,Returns!$B:$C,2,0),"No")</f>
        <v>Yes</v>
      </c>
      <c r="X4044" s="3" t="str">
        <f>IFERROR((INDEX(Returns!$C$2:$C$801, MATCH(B4044, Returns!$B$2:$B$801, 0))), "No")</f>
        <v>Yes</v>
      </c>
    </row>
    <row r="4045" spans="1:24">
      <c r="A4045" s="1">
        <v>4044</v>
      </c>
      <c r="B4045" t="s">
        <v>5944</v>
      </c>
      <c r="C4045" s="2">
        <v>42733</v>
      </c>
      <c r="D4045" s="2">
        <v>42737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  <c r="V4045" s="3" t="str">
        <f>IF(M4045=People!$B$2, People!$A$2, IF(M4045=People!$B$3, People!$A$3, IF(M4045=People!$B$4, People!$A$4, IF(M4045=People!$B$5, People!$A$5, 0))))</f>
        <v>Anna Andreadi</v>
      </c>
      <c r="W4045" s="3" t="str">
        <f>IFERROR(VLOOKUP(Orders!$B4045,Returns!$B:$C,2,0),"No")</f>
        <v>Yes</v>
      </c>
      <c r="X4045" s="3" t="str">
        <f>IFERROR((INDEX(Returns!$C$2:$C$801, MATCH(B4045, Returns!$B$2:$B$801, 0))), "No")</f>
        <v>Yes</v>
      </c>
    </row>
    <row r="4046" spans="1:24">
      <c r="A4046" s="1">
        <v>4045</v>
      </c>
      <c r="B4046" t="s">
        <v>8097</v>
      </c>
      <c r="C4046" s="2">
        <v>42911</v>
      </c>
      <c r="D4046" s="2">
        <v>42916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  <c r="V4046" s="3" t="str">
        <f>IF(M4046=People!$B$2, People!$A$2, IF(M4046=People!$B$3, People!$A$3, IF(M4046=People!$B$4, People!$A$4, IF(M4046=People!$B$5, People!$A$5, 0))))</f>
        <v>Anna Andreadi</v>
      </c>
      <c r="W4046" s="3" t="str">
        <f>IFERROR(VLOOKUP(Orders!$B4046,Returns!$B:$C,2,0),"No")</f>
        <v>No</v>
      </c>
      <c r="X4046" s="3" t="str">
        <f>IFERROR((INDEX(Returns!$C$2:$C$801, MATCH(B4046, Returns!$B$2:$B$801, 0))), "No")</f>
        <v>No</v>
      </c>
    </row>
    <row r="4047" spans="1:24">
      <c r="A4047" s="1">
        <v>4046</v>
      </c>
      <c r="B4047" t="s">
        <v>8098</v>
      </c>
      <c r="C4047" s="2">
        <v>42827</v>
      </c>
      <c r="D4047" s="2">
        <v>42832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  <c r="V4047" s="3" t="str">
        <f>IF(M4047=People!$B$2, People!$A$2, IF(M4047=People!$B$3, People!$A$3, IF(M4047=People!$B$4, People!$A$4, IF(M4047=People!$B$5, People!$A$5, 0))))</f>
        <v>Kelly Williams</v>
      </c>
      <c r="W4047" s="3" t="str">
        <f>IFERROR(VLOOKUP(Orders!$B4047,Returns!$B:$C,2,0),"No")</f>
        <v>No</v>
      </c>
      <c r="X4047" s="3" t="str">
        <f>IFERROR((INDEX(Returns!$C$2:$C$801, MATCH(B4047, Returns!$B$2:$B$801, 0))), "No")</f>
        <v>No</v>
      </c>
    </row>
    <row r="4048" spans="1:24">
      <c r="A4048" s="1">
        <v>4047</v>
      </c>
      <c r="B4048" t="s">
        <v>8099</v>
      </c>
      <c r="C4048" s="2">
        <v>43759</v>
      </c>
      <c r="D4048" s="2">
        <v>43763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  <c r="V4048" s="3" t="str">
        <f>IF(M4048=People!$B$2, People!$A$2, IF(M4048=People!$B$3, People!$A$3, IF(M4048=People!$B$4, People!$A$4, IF(M4048=People!$B$5, People!$A$5, 0))))</f>
        <v>Kelly Williams</v>
      </c>
      <c r="W4048" s="3" t="str">
        <f>IFERROR(VLOOKUP(Orders!$B4048,Returns!$B:$C,2,0),"No")</f>
        <v>No</v>
      </c>
      <c r="X4048" s="3" t="str">
        <f>IFERROR((INDEX(Returns!$C$2:$C$801, MATCH(B4048, Returns!$B$2:$B$801, 0))), "No")</f>
        <v>No</v>
      </c>
    </row>
    <row r="4049" spans="1:24">
      <c r="A4049" s="1">
        <v>4048</v>
      </c>
      <c r="B4049" t="s">
        <v>8100</v>
      </c>
      <c r="C4049" s="2">
        <v>42932</v>
      </c>
      <c r="D4049" s="2">
        <v>42935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  <c r="V4049" s="3" t="str">
        <f>IF(M4049=People!$B$2, People!$A$2, IF(M4049=People!$B$3, People!$A$3, IF(M4049=People!$B$4, People!$A$4, IF(M4049=People!$B$5, People!$A$5, 0))))</f>
        <v>Chuck Magee</v>
      </c>
      <c r="W4049" s="3" t="str">
        <f>IFERROR(VLOOKUP(Orders!$B4049,Returns!$B:$C,2,0),"No")</f>
        <v>No</v>
      </c>
      <c r="X4049" s="3" t="str">
        <f>IFERROR((INDEX(Returns!$C$2:$C$801, MATCH(B4049, Returns!$B$2:$B$801, 0))), "No")</f>
        <v>No</v>
      </c>
    </row>
    <row r="4050" spans="1:24">
      <c r="A4050" s="1">
        <v>4049</v>
      </c>
      <c r="B4050" t="s">
        <v>8100</v>
      </c>
      <c r="C4050" s="2">
        <v>42932</v>
      </c>
      <c r="D4050" s="2">
        <v>42935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  <c r="V4050" s="3" t="str">
        <f>IF(M4050=People!$B$2, People!$A$2, IF(M4050=People!$B$3, People!$A$3, IF(M4050=People!$B$4, People!$A$4, IF(M4050=People!$B$5, People!$A$5, 0))))</f>
        <v>Chuck Magee</v>
      </c>
      <c r="W4050" s="3" t="str">
        <f>IFERROR(VLOOKUP(Orders!$B4050,Returns!$B:$C,2,0),"No")</f>
        <v>No</v>
      </c>
      <c r="X4050" s="3" t="str">
        <f>IFERROR((INDEX(Returns!$C$2:$C$801, MATCH(B4050, Returns!$B$2:$B$801, 0))), "No")</f>
        <v>No</v>
      </c>
    </row>
    <row r="4051" spans="1:24">
      <c r="A4051" s="1">
        <v>4050</v>
      </c>
      <c r="B4051" t="s">
        <v>8101</v>
      </c>
      <c r="C4051" s="2">
        <v>43640</v>
      </c>
      <c r="D4051" s="2">
        <v>43642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  <c r="V4051" s="3" t="str">
        <f>IF(M4051=People!$B$2, People!$A$2, IF(M4051=People!$B$3, People!$A$3, IF(M4051=People!$B$4, People!$A$4, IF(M4051=People!$B$5, People!$A$5, 0))))</f>
        <v>Chuck Magee</v>
      </c>
      <c r="W4051" s="3" t="str">
        <f>IFERROR(VLOOKUP(Orders!$B4051,Returns!$B:$C,2,0),"No")</f>
        <v>No</v>
      </c>
      <c r="X4051" s="3" t="str">
        <f>IFERROR((INDEX(Returns!$C$2:$C$801, MATCH(B4051, Returns!$B$2:$B$801, 0))), "No")</f>
        <v>No</v>
      </c>
    </row>
    <row r="4052" spans="1:24">
      <c r="A4052" s="1">
        <v>4051</v>
      </c>
      <c r="B4052" t="s">
        <v>8101</v>
      </c>
      <c r="C4052" s="2">
        <v>43640</v>
      </c>
      <c r="D4052" s="2">
        <v>43642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  <c r="V4052" s="3" t="str">
        <f>IF(M4052=People!$B$2, People!$A$2, IF(M4052=People!$B$3, People!$A$3, IF(M4052=People!$B$4, People!$A$4, IF(M4052=People!$B$5, People!$A$5, 0))))</f>
        <v>Chuck Magee</v>
      </c>
      <c r="W4052" s="3" t="str">
        <f>IFERROR(VLOOKUP(Orders!$B4052,Returns!$B:$C,2,0),"No")</f>
        <v>No</v>
      </c>
      <c r="X4052" s="3" t="str">
        <f>IFERROR((INDEX(Returns!$C$2:$C$801, MATCH(B4052, Returns!$B$2:$B$801, 0))), "No")</f>
        <v>No</v>
      </c>
    </row>
    <row r="4053" spans="1:24">
      <c r="A4053" s="1">
        <v>4052</v>
      </c>
      <c r="B4053" t="s">
        <v>8102</v>
      </c>
      <c r="C4053" s="2">
        <v>42642</v>
      </c>
      <c r="D4053" s="2">
        <v>42646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  <c r="V4053" s="3" t="str">
        <f>IF(M4053=People!$B$2, People!$A$2, IF(M4053=People!$B$3, People!$A$3, IF(M4053=People!$B$4, People!$A$4, IF(M4053=People!$B$5, People!$A$5, 0))))</f>
        <v>Chuck Magee</v>
      </c>
      <c r="W4053" s="3" t="str">
        <f>IFERROR(VLOOKUP(Orders!$B4053,Returns!$B:$C,2,0),"No")</f>
        <v>No</v>
      </c>
      <c r="X4053" s="3" t="str">
        <f>IFERROR((INDEX(Returns!$C$2:$C$801, MATCH(B4053, Returns!$B$2:$B$801, 0))), "No")</f>
        <v>No</v>
      </c>
    </row>
    <row r="4054" spans="1:24">
      <c r="A4054" s="1">
        <v>4053</v>
      </c>
      <c r="B4054" t="s">
        <v>8102</v>
      </c>
      <c r="C4054" s="2">
        <v>42642</v>
      </c>
      <c r="D4054" s="2">
        <v>42646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3" t="str">
        <f>IF(M4054=People!$B$2, People!$A$2, IF(M4054=People!$B$3, People!$A$3, IF(M4054=People!$B$4, People!$A$4, IF(M4054=People!$B$5, People!$A$5, 0))))</f>
        <v>Chuck Magee</v>
      </c>
      <c r="W4054" s="3" t="str">
        <f>IFERROR(VLOOKUP(Orders!$B4054,Returns!$B:$C,2,0),"No")</f>
        <v>No</v>
      </c>
      <c r="X4054" s="3" t="str">
        <f>IFERROR((INDEX(Returns!$C$2:$C$801, MATCH(B4054, Returns!$B$2:$B$801, 0))), "No")</f>
        <v>No</v>
      </c>
    </row>
    <row r="4055" spans="1:24">
      <c r="A4055" s="1">
        <v>4054</v>
      </c>
      <c r="B4055" t="s">
        <v>8102</v>
      </c>
      <c r="C4055" s="2">
        <v>42642</v>
      </c>
      <c r="D4055" s="2">
        <v>42646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  <c r="V4055" s="3" t="str">
        <f>IF(M4055=People!$B$2, People!$A$2, IF(M4055=People!$B$3, People!$A$3, IF(M4055=People!$B$4, People!$A$4, IF(M4055=People!$B$5, People!$A$5, 0))))</f>
        <v>Chuck Magee</v>
      </c>
      <c r="W4055" s="3" t="str">
        <f>IFERROR(VLOOKUP(Orders!$B4055,Returns!$B:$C,2,0),"No")</f>
        <v>No</v>
      </c>
      <c r="X4055" s="3" t="str">
        <f>IFERROR((INDEX(Returns!$C$2:$C$801, MATCH(B4055, Returns!$B$2:$B$801, 0))), "No")</f>
        <v>No</v>
      </c>
    </row>
    <row r="4056" spans="1:24">
      <c r="A4056" s="1">
        <v>4055</v>
      </c>
      <c r="B4056" t="s">
        <v>8102</v>
      </c>
      <c r="C4056" s="2">
        <v>42642</v>
      </c>
      <c r="D4056" s="2">
        <v>42646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3" t="str">
        <f>IF(M4056=People!$B$2, People!$A$2, IF(M4056=People!$B$3, People!$A$3, IF(M4056=People!$B$4, People!$A$4, IF(M4056=People!$B$5, People!$A$5, 0))))</f>
        <v>Chuck Magee</v>
      </c>
      <c r="W4056" s="3" t="str">
        <f>IFERROR(VLOOKUP(Orders!$B4056,Returns!$B:$C,2,0),"No")</f>
        <v>No</v>
      </c>
      <c r="X4056" s="3" t="str">
        <f>IFERROR((INDEX(Returns!$C$2:$C$801, MATCH(B4056, Returns!$B$2:$B$801, 0))), "No")</f>
        <v>No</v>
      </c>
    </row>
    <row r="4057" spans="1:24">
      <c r="A4057" s="1">
        <v>4056</v>
      </c>
      <c r="B4057" t="s">
        <v>8102</v>
      </c>
      <c r="C4057" s="2">
        <v>42642</v>
      </c>
      <c r="D4057" s="2">
        <v>42646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  <c r="V4057" s="3" t="str">
        <f>IF(M4057=People!$B$2, People!$A$2, IF(M4057=People!$B$3, People!$A$3, IF(M4057=People!$B$4, People!$A$4, IF(M4057=People!$B$5, People!$A$5, 0))))</f>
        <v>Chuck Magee</v>
      </c>
      <c r="W4057" s="3" t="str">
        <f>IFERROR(VLOOKUP(Orders!$B4057,Returns!$B:$C,2,0),"No")</f>
        <v>No</v>
      </c>
      <c r="X4057" s="3" t="str">
        <f>IFERROR((INDEX(Returns!$C$2:$C$801, MATCH(B4057, Returns!$B$2:$B$801, 0))), "No")</f>
        <v>No</v>
      </c>
    </row>
    <row r="4058" spans="1:24">
      <c r="A4058" s="1">
        <v>4057</v>
      </c>
      <c r="B4058" t="s">
        <v>8102</v>
      </c>
      <c r="C4058" s="2">
        <v>42642</v>
      </c>
      <c r="D4058" s="2">
        <v>42646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  <c r="V4058" s="3" t="str">
        <f>IF(M4058=People!$B$2, People!$A$2, IF(M4058=People!$B$3, People!$A$3, IF(M4058=People!$B$4, People!$A$4, IF(M4058=People!$B$5, People!$A$5, 0))))</f>
        <v>Chuck Magee</v>
      </c>
      <c r="W4058" s="3" t="str">
        <f>IFERROR(VLOOKUP(Orders!$B4058,Returns!$B:$C,2,0),"No")</f>
        <v>No</v>
      </c>
      <c r="X4058" s="3" t="str">
        <f>IFERROR((INDEX(Returns!$C$2:$C$801, MATCH(B4058, Returns!$B$2:$B$801, 0))), "No")</f>
        <v>No</v>
      </c>
    </row>
    <row r="4059" spans="1:24">
      <c r="A4059" s="1">
        <v>4058</v>
      </c>
      <c r="B4059" t="s">
        <v>8103</v>
      </c>
      <c r="C4059" s="2">
        <v>42698</v>
      </c>
      <c r="D4059" s="2">
        <v>42702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  <c r="V4059" s="3" t="str">
        <f>IF(M4059=People!$B$2, People!$A$2, IF(M4059=People!$B$3, People!$A$3, IF(M4059=People!$B$4, People!$A$4, IF(M4059=People!$B$5, People!$A$5, 0))))</f>
        <v>Kelly Williams</v>
      </c>
      <c r="W4059" s="3" t="str">
        <f>IFERROR(VLOOKUP(Orders!$B4059,Returns!$B:$C,2,0),"No")</f>
        <v>No</v>
      </c>
      <c r="X4059" s="3" t="str">
        <f>IFERROR((INDEX(Returns!$C$2:$C$801, MATCH(B4059, Returns!$B$2:$B$801, 0))), "No")</f>
        <v>No</v>
      </c>
    </row>
    <row r="4060" spans="1:24">
      <c r="A4060" s="1">
        <v>4059</v>
      </c>
      <c r="B4060" t="s">
        <v>5994</v>
      </c>
      <c r="C4060" s="2">
        <v>43059</v>
      </c>
      <c r="D4060" s="2">
        <v>43063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  <c r="V4060" s="3" t="str">
        <f>IF(M4060=People!$B$2, People!$A$2, IF(M4060=People!$B$3, People!$A$3, IF(M4060=People!$B$4, People!$A$4, IF(M4060=People!$B$5, People!$A$5, 0))))</f>
        <v>Anna Andreadi</v>
      </c>
      <c r="W4060" s="3" t="str">
        <f>IFERROR(VLOOKUP(Orders!$B4060,Returns!$B:$C,2,0),"No")</f>
        <v>Yes</v>
      </c>
      <c r="X4060" s="3" t="str">
        <f>IFERROR((INDEX(Returns!$C$2:$C$801, MATCH(B4060, Returns!$B$2:$B$801, 0))), "No")</f>
        <v>Yes</v>
      </c>
    </row>
    <row r="4061" spans="1:24">
      <c r="A4061" s="1">
        <v>4060</v>
      </c>
      <c r="B4061" t="s">
        <v>5994</v>
      </c>
      <c r="C4061" s="2">
        <v>43059</v>
      </c>
      <c r="D4061" s="2">
        <v>43063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  <c r="V4061" s="3" t="str">
        <f>IF(M4061=People!$B$2, People!$A$2, IF(M4061=People!$B$3, People!$A$3, IF(M4061=People!$B$4, People!$A$4, IF(M4061=People!$B$5, People!$A$5, 0))))</f>
        <v>Anna Andreadi</v>
      </c>
      <c r="W4061" s="3" t="str">
        <f>IFERROR(VLOOKUP(Orders!$B4061,Returns!$B:$C,2,0),"No")</f>
        <v>Yes</v>
      </c>
      <c r="X4061" s="3" t="str">
        <f>IFERROR((INDEX(Returns!$C$2:$C$801, MATCH(B4061, Returns!$B$2:$B$801, 0))), "No")</f>
        <v>Yes</v>
      </c>
    </row>
    <row r="4062" spans="1:24">
      <c r="A4062" s="1">
        <v>4061</v>
      </c>
      <c r="B4062" t="s">
        <v>8104</v>
      </c>
      <c r="C4062" s="2">
        <v>43405</v>
      </c>
      <c r="D4062" s="2">
        <v>43411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  <c r="V4062" s="3" t="str">
        <f>IF(M4062=People!$B$2, People!$A$2, IF(M4062=People!$B$3, People!$A$3, IF(M4062=People!$B$4, People!$A$4, IF(M4062=People!$B$5, People!$A$5, 0))))</f>
        <v>Kelly Williams</v>
      </c>
      <c r="W4062" s="3" t="str">
        <f>IFERROR(VLOOKUP(Orders!$B4062,Returns!$B:$C,2,0),"No")</f>
        <v>No</v>
      </c>
      <c r="X4062" s="3" t="str">
        <f>IFERROR((INDEX(Returns!$C$2:$C$801, MATCH(B4062, Returns!$B$2:$B$801, 0))), "No")</f>
        <v>No</v>
      </c>
    </row>
    <row r="4063" spans="1:24">
      <c r="A4063" s="1">
        <v>4062</v>
      </c>
      <c r="B4063" t="s">
        <v>8105</v>
      </c>
      <c r="C4063" s="2">
        <v>42995</v>
      </c>
      <c r="D4063" s="2">
        <v>42998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  <c r="V4063" s="3" t="str">
        <f>IF(M4063=People!$B$2, People!$A$2, IF(M4063=People!$B$3, People!$A$3, IF(M4063=People!$B$4, People!$A$4, IF(M4063=People!$B$5, People!$A$5, 0))))</f>
        <v>Anna Andreadi</v>
      </c>
      <c r="W4063" s="3" t="str">
        <f>IFERROR(VLOOKUP(Orders!$B4063,Returns!$B:$C,2,0),"No")</f>
        <v>No</v>
      </c>
      <c r="X4063" s="3" t="str">
        <f>IFERROR((INDEX(Returns!$C$2:$C$801, MATCH(B4063, Returns!$B$2:$B$801, 0))), "No")</f>
        <v>No</v>
      </c>
    </row>
    <row r="4064" spans="1:24">
      <c r="A4064" s="1">
        <v>4063</v>
      </c>
      <c r="B4064" t="s">
        <v>8106</v>
      </c>
      <c r="C4064" s="2">
        <v>43169</v>
      </c>
      <c r="D4064" s="2">
        <v>43173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  <c r="V4064" s="3" t="str">
        <f>IF(M4064=People!$B$2, People!$A$2, IF(M4064=People!$B$3, People!$A$3, IF(M4064=People!$B$4, People!$A$4, IF(M4064=People!$B$5, People!$A$5, 0))))</f>
        <v>Chuck Magee</v>
      </c>
      <c r="W4064" s="3" t="str">
        <f>IFERROR(VLOOKUP(Orders!$B4064,Returns!$B:$C,2,0),"No")</f>
        <v>No</v>
      </c>
      <c r="X4064" s="3" t="str">
        <f>IFERROR((INDEX(Returns!$C$2:$C$801, MATCH(B4064, Returns!$B$2:$B$801, 0))), "No")</f>
        <v>No</v>
      </c>
    </row>
    <row r="4065" spans="1:24">
      <c r="A4065" s="1">
        <v>4064</v>
      </c>
      <c r="B4065" t="s">
        <v>8107</v>
      </c>
      <c r="C4065" s="2">
        <v>42544</v>
      </c>
      <c r="D4065" s="2">
        <v>42547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  <c r="V4065" s="3" t="str">
        <f>IF(M4065=People!$B$2, People!$A$2, IF(M4065=People!$B$3, People!$A$3, IF(M4065=People!$B$4, People!$A$4, IF(M4065=People!$B$5, People!$A$5, 0))))</f>
        <v>Cassandra Brandow</v>
      </c>
      <c r="W4065" s="3" t="str">
        <f>IFERROR(VLOOKUP(Orders!$B4065,Returns!$B:$C,2,0),"No")</f>
        <v>No</v>
      </c>
      <c r="X4065" s="3" t="str">
        <f>IFERROR((INDEX(Returns!$C$2:$C$801, MATCH(B4065, Returns!$B$2:$B$801, 0))), "No")</f>
        <v>No</v>
      </c>
    </row>
    <row r="4066" spans="1:24">
      <c r="A4066" s="1">
        <v>4065</v>
      </c>
      <c r="B4066" t="s">
        <v>8107</v>
      </c>
      <c r="C4066" s="2">
        <v>42544</v>
      </c>
      <c r="D4066" s="2">
        <v>42547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  <c r="V4066" s="3" t="str">
        <f>IF(M4066=People!$B$2, People!$A$2, IF(M4066=People!$B$3, People!$A$3, IF(M4066=People!$B$4, People!$A$4, IF(M4066=People!$B$5, People!$A$5, 0))))</f>
        <v>Cassandra Brandow</v>
      </c>
      <c r="W4066" s="3" t="str">
        <f>IFERROR(VLOOKUP(Orders!$B4066,Returns!$B:$C,2,0),"No")</f>
        <v>No</v>
      </c>
      <c r="X4066" s="3" t="str">
        <f>IFERROR((INDEX(Returns!$C$2:$C$801, MATCH(B4066, Returns!$B$2:$B$801, 0))), "No")</f>
        <v>No</v>
      </c>
    </row>
    <row r="4067" spans="1:24">
      <c r="A4067" s="1">
        <v>4066</v>
      </c>
      <c r="B4067" t="s">
        <v>8108</v>
      </c>
      <c r="C4067" s="2">
        <v>42675</v>
      </c>
      <c r="D4067" s="2">
        <v>42679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  <c r="V4067" s="3" t="str">
        <f>IF(M4067=People!$B$2, People!$A$2, IF(M4067=People!$B$3, People!$A$3, IF(M4067=People!$B$4, People!$A$4, IF(M4067=People!$B$5, People!$A$5, 0))))</f>
        <v>Cassandra Brandow</v>
      </c>
      <c r="W4067" s="3" t="str">
        <f>IFERROR(VLOOKUP(Orders!$B4067,Returns!$B:$C,2,0),"No")</f>
        <v>No</v>
      </c>
      <c r="X4067" s="3" t="str">
        <f>IFERROR((INDEX(Returns!$C$2:$C$801, MATCH(B4067, Returns!$B$2:$B$801, 0))), "No")</f>
        <v>No</v>
      </c>
    </row>
    <row r="4068" spans="1:24">
      <c r="A4068" s="1">
        <v>4067</v>
      </c>
      <c r="B4068" t="s">
        <v>8108</v>
      </c>
      <c r="C4068" s="2">
        <v>42675</v>
      </c>
      <c r="D4068" s="2">
        <v>42679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  <c r="V4068" s="3" t="str">
        <f>IF(M4068=People!$B$2, People!$A$2, IF(M4068=People!$B$3, People!$A$3, IF(M4068=People!$B$4, People!$A$4, IF(M4068=People!$B$5, People!$A$5, 0))))</f>
        <v>Cassandra Brandow</v>
      </c>
      <c r="W4068" s="3" t="str">
        <f>IFERROR(VLOOKUP(Orders!$B4068,Returns!$B:$C,2,0),"No")</f>
        <v>No</v>
      </c>
      <c r="X4068" s="3" t="str">
        <f>IFERROR((INDEX(Returns!$C$2:$C$801, MATCH(B4068, Returns!$B$2:$B$801, 0))), "No")</f>
        <v>No</v>
      </c>
    </row>
    <row r="4069" spans="1:24">
      <c r="A4069" s="1">
        <v>4068</v>
      </c>
      <c r="B4069" t="s">
        <v>8108</v>
      </c>
      <c r="C4069" s="2">
        <v>42675</v>
      </c>
      <c r="D4069" s="2">
        <v>42679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  <c r="V4069" s="3" t="str">
        <f>IF(M4069=People!$B$2, People!$A$2, IF(M4069=People!$B$3, People!$A$3, IF(M4069=People!$B$4, People!$A$4, IF(M4069=People!$B$5, People!$A$5, 0))))</f>
        <v>Cassandra Brandow</v>
      </c>
      <c r="W4069" s="3" t="str">
        <f>IFERROR(VLOOKUP(Orders!$B4069,Returns!$B:$C,2,0),"No")</f>
        <v>No</v>
      </c>
      <c r="X4069" s="3" t="str">
        <f>IFERROR((INDEX(Returns!$C$2:$C$801, MATCH(B4069, Returns!$B$2:$B$801, 0))), "No")</f>
        <v>No</v>
      </c>
    </row>
    <row r="4070" spans="1:24">
      <c r="A4070" s="1">
        <v>4069</v>
      </c>
      <c r="B4070" t="s">
        <v>8108</v>
      </c>
      <c r="C4070" s="2">
        <v>42675</v>
      </c>
      <c r="D4070" s="2">
        <v>42679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  <c r="V4070" s="3" t="str">
        <f>IF(M4070=People!$B$2, People!$A$2, IF(M4070=People!$B$3, People!$A$3, IF(M4070=People!$B$4, People!$A$4, IF(M4070=People!$B$5, People!$A$5, 0))))</f>
        <v>Cassandra Brandow</v>
      </c>
      <c r="W4070" s="3" t="str">
        <f>IFERROR(VLOOKUP(Orders!$B4070,Returns!$B:$C,2,0),"No")</f>
        <v>No</v>
      </c>
      <c r="X4070" s="3" t="str">
        <f>IFERROR((INDEX(Returns!$C$2:$C$801, MATCH(B4070, Returns!$B$2:$B$801, 0))), "No")</f>
        <v>No</v>
      </c>
    </row>
    <row r="4071" spans="1:24">
      <c r="A4071" s="1">
        <v>4070</v>
      </c>
      <c r="B4071" t="s">
        <v>8109</v>
      </c>
      <c r="C4071" s="2">
        <v>43340</v>
      </c>
      <c r="D4071" s="2">
        <v>43343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  <c r="V4071" s="3" t="str">
        <f>IF(M4071=People!$B$2, People!$A$2, IF(M4071=People!$B$3, People!$A$3, IF(M4071=People!$B$4, People!$A$4, IF(M4071=People!$B$5, People!$A$5, 0))))</f>
        <v>Kelly Williams</v>
      </c>
      <c r="W4071" s="3" t="str">
        <f>IFERROR(VLOOKUP(Orders!$B4071,Returns!$B:$C,2,0),"No")</f>
        <v>No</v>
      </c>
      <c r="X4071" s="3" t="str">
        <f>IFERROR((INDEX(Returns!$C$2:$C$801, MATCH(B4071, Returns!$B$2:$B$801, 0))), "No")</f>
        <v>No</v>
      </c>
    </row>
    <row r="4072" spans="1:24">
      <c r="A4072" s="1">
        <v>4071</v>
      </c>
      <c r="B4072" t="s">
        <v>8109</v>
      </c>
      <c r="C4072" s="2">
        <v>43340</v>
      </c>
      <c r="D4072" s="2">
        <v>43343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  <c r="V4072" s="3" t="str">
        <f>IF(M4072=People!$B$2, People!$A$2, IF(M4072=People!$B$3, People!$A$3, IF(M4072=People!$B$4, People!$A$4, IF(M4072=People!$B$5, People!$A$5, 0))))</f>
        <v>Kelly Williams</v>
      </c>
      <c r="W4072" s="3" t="str">
        <f>IFERROR(VLOOKUP(Orders!$B4072,Returns!$B:$C,2,0),"No")</f>
        <v>No</v>
      </c>
      <c r="X4072" s="3" t="str">
        <f>IFERROR((INDEX(Returns!$C$2:$C$801, MATCH(B4072, Returns!$B$2:$B$801, 0))), "No")</f>
        <v>No</v>
      </c>
    </row>
    <row r="4073" spans="1:24">
      <c r="A4073" s="1">
        <v>4072</v>
      </c>
      <c r="B4073" t="s">
        <v>8109</v>
      </c>
      <c r="C4073" s="2">
        <v>43340</v>
      </c>
      <c r="D4073" s="2">
        <v>43343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  <c r="V4073" s="3" t="str">
        <f>IF(M4073=People!$B$2, People!$A$2, IF(M4073=People!$B$3, People!$A$3, IF(M4073=People!$B$4, People!$A$4, IF(M4073=People!$B$5, People!$A$5, 0))))</f>
        <v>Kelly Williams</v>
      </c>
      <c r="W4073" s="3" t="str">
        <f>IFERROR(VLOOKUP(Orders!$B4073,Returns!$B:$C,2,0),"No")</f>
        <v>No</v>
      </c>
      <c r="X4073" s="3" t="str">
        <f>IFERROR((INDEX(Returns!$C$2:$C$801, MATCH(B4073, Returns!$B$2:$B$801, 0))), "No")</f>
        <v>No</v>
      </c>
    </row>
    <row r="4074" spans="1:24">
      <c r="A4074" s="1">
        <v>4073</v>
      </c>
      <c r="B4074" t="s">
        <v>8110</v>
      </c>
      <c r="C4074" s="2">
        <v>43075</v>
      </c>
      <c r="D4074" s="2">
        <v>43077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  <c r="V4074" s="3" t="str">
        <f>IF(M4074=People!$B$2, People!$A$2, IF(M4074=People!$B$3, People!$A$3, IF(M4074=People!$B$4, People!$A$4, IF(M4074=People!$B$5, People!$A$5, 0))))</f>
        <v>Kelly Williams</v>
      </c>
      <c r="W4074" s="3" t="str">
        <f>IFERROR(VLOOKUP(Orders!$B4074,Returns!$B:$C,2,0),"No")</f>
        <v>No</v>
      </c>
      <c r="X4074" s="3" t="str">
        <f>IFERROR((INDEX(Returns!$C$2:$C$801, MATCH(B4074, Returns!$B$2:$B$801, 0))), "No")</f>
        <v>No</v>
      </c>
    </row>
    <row r="4075" spans="1:24">
      <c r="A4075" s="1">
        <v>4074</v>
      </c>
      <c r="B4075" t="s">
        <v>8111</v>
      </c>
      <c r="C4075" s="2">
        <v>43002</v>
      </c>
      <c r="D4075" s="2">
        <v>43005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  <c r="V4075" s="3" t="str">
        <f>IF(M4075=People!$B$2, People!$A$2, IF(M4075=People!$B$3, People!$A$3, IF(M4075=People!$B$4, People!$A$4, IF(M4075=People!$B$5, People!$A$5, 0))))</f>
        <v>Kelly Williams</v>
      </c>
      <c r="W4075" s="3" t="str">
        <f>IFERROR(VLOOKUP(Orders!$B4075,Returns!$B:$C,2,0),"No")</f>
        <v>No</v>
      </c>
      <c r="X4075" s="3" t="str">
        <f>IFERROR((INDEX(Returns!$C$2:$C$801, MATCH(B4075, Returns!$B$2:$B$801, 0))), "No")</f>
        <v>No</v>
      </c>
    </row>
    <row r="4076" spans="1:24">
      <c r="A4076" s="1">
        <v>4075</v>
      </c>
      <c r="B4076" t="s">
        <v>8112</v>
      </c>
      <c r="C4076" s="2">
        <v>43784</v>
      </c>
      <c r="D4076" s="2">
        <v>43789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  <c r="V4076" s="3" t="str">
        <f>IF(M4076=People!$B$2, People!$A$2, IF(M4076=People!$B$3, People!$A$3, IF(M4076=People!$B$4, People!$A$4, IF(M4076=People!$B$5, People!$A$5, 0))))</f>
        <v>Cassandra Brandow</v>
      </c>
      <c r="W4076" s="3" t="str">
        <f>IFERROR(VLOOKUP(Orders!$B4076,Returns!$B:$C,2,0),"No")</f>
        <v>No</v>
      </c>
      <c r="X4076" s="3" t="str">
        <f>IFERROR((INDEX(Returns!$C$2:$C$801, MATCH(B4076, Returns!$B$2:$B$801, 0))), "No")</f>
        <v>No</v>
      </c>
    </row>
    <row r="4077" spans="1:24">
      <c r="A4077" s="1">
        <v>4076</v>
      </c>
      <c r="B4077" t="s">
        <v>8112</v>
      </c>
      <c r="C4077" s="2">
        <v>43784</v>
      </c>
      <c r="D4077" s="2">
        <v>43789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  <c r="V4077" s="3" t="str">
        <f>IF(M4077=People!$B$2, People!$A$2, IF(M4077=People!$B$3, People!$A$3, IF(M4077=People!$B$4, People!$A$4, IF(M4077=People!$B$5, People!$A$5, 0))))</f>
        <v>Cassandra Brandow</v>
      </c>
      <c r="W4077" s="3" t="str">
        <f>IFERROR(VLOOKUP(Orders!$B4077,Returns!$B:$C,2,0),"No")</f>
        <v>No</v>
      </c>
      <c r="X4077" s="3" t="str">
        <f>IFERROR((INDEX(Returns!$C$2:$C$801, MATCH(B4077, Returns!$B$2:$B$801, 0))), "No")</f>
        <v>No</v>
      </c>
    </row>
    <row r="4078" spans="1:24">
      <c r="A4078" s="1">
        <v>4077</v>
      </c>
      <c r="B4078" t="s">
        <v>8113</v>
      </c>
      <c r="C4078" s="2">
        <v>43088</v>
      </c>
      <c r="D4078" s="2">
        <v>43090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  <c r="V4078" s="3" t="str">
        <f>IF(M4078=People!$B$2, People!$A$2, IF(M4078=People!$B$3, People!$A$3, IF(M4078=People!$B$4, People!$A$4, IF(M4078=People!$B$5, People!$A$5, 0))))</f>
        <v>Kelly Williams</v>
      </c>
      <c r="W4078" s="3" t="str">
        <f>IFERROR(VLOOKUP(Orders!$B4078,Returns!$B:$C,2,0),"No")</f>
        <v>No</v>
      </c>
      <c r="X4078" s="3" t="str">
        <f>IFERROR((INDEX(Returns!$C$2:$C$801, MATCH(B4078, Returns!$B$2:$B$801, 0))), "No")</f>
        <v>No</v>
      </c>
    </row>
    <row r="4079" spans="1:24">
      <c r="A4079" s="1">
        <v>4078</v>
      </c>
      <c r="B4079" t="s">
        <v>8113</v>
      </c>
      <c r="C4079" s="2">
        <v>43088</v>
      </c>
      <c r="D4079" s="2">
        <v>43090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  <c r="V4079" s="3" t="str">
        <f>IF(M4079=People!$B$2, People!$A$2, IF(M4079=People!$B$3, People!$A$3, IF(M4079=People!$B$4, People!$A$4, IF(M4079=People!$B$5, People!$A$5, 0))))</f>
        <v>Kelly Williams</v>
      </c>
      <c r="W4079" s="3" t="str">
        <f>IFERROR(VLOOKUP(Orders!$B4079,Returns!$B:$C,2,0),"No")</f>
        <v>No</v>
      </c>
      <c r="X4079" s="3" t="str">
        <f>IFERROR((INDEX(Returns!$C$2:$C$801, MATCH(B4079, Returns!$B$2:$B$801, 0))), "No")</f>
        <v>No</v>
      </c>
    </row>
    <row r="4080" spans="1:24">
      <c r="A4080" s="1">
        <v>4079</v>
      </c>
      <c r="B4080" t="s">
        <v>8113</v>
      </c>
      <c r="C4080" s="2">
        <v>43088</v>
      </c>
      <c r="D4080" s="2">
        <v>43090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  <c r="V4080" s="3" t="str">
        <f>IF(M4080=People!$B$2, People!$A$2, IF(M4080=People!$B$3, People!$A$3, IF(M4080=People!$B$4, People!$A$4, IF(M4080=People!$B$5, People!$A$5, 0))))</f>
        <v>Kelly Williams</v>
      </c>
      <c r="W4080" s="3" t="str">
        <f>IFERROR(VLOOKUP(Orders!$B4080,Returns!$B:$C,2,0),"No")</f>
        <v>No</v>
      </c>
      <c r="X4080" s="3" t="str">
        <f>IFERROR((INDEX(Returns!$C$2:$C$801, MATCH(B4080, Returns!$B$2:$B$801, 0))), "No")</f>
        <v>No</v>
      </c>
    </row>
    <row r="4081" spans="1:24">
      <c r="A4081" s="1">
        <v>4080</v>
      </c>
      <c r="B4081" t="s">
        <v>8114</v>
      </c>
      <c r="C4081" s="2">
        <v>43090</v>
      </c>
      <c r="D4081" s="2">
        <v>43093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  <c r="V4081" s="3" t="str">
        <f>IF(M4081=People!$B$2, People!$A$2, IF(M4081=People!$B$3, People!$A$3, IF(M4081=People!$B$4, People!$A$4, IF(M4081=People!$B$5, People!$A$5, 0))))</f>
        <v>Cassandra Brandow</v>
      </c>
      <c r="W4081" s="3" t="str">
        <f>IFERROR(VLOOKUP(Orders!$B4081,Returns!$B:$C,2,0),"No")</f>
        <v>No</v>
      </c>
      <c r="X4081" s="3" t="str">
        <f>IFERROR((INDEX(Returns!$C$2:$C$801, MATCH(B4081, Returns!$B$2:$B$801, 0))), "No")</f>
        <v>No</v>
      </c>
    </row>
    <row r="4082" spans="1:24">
      <c r="A4082" s="1">
        <v>4081</v>
      </c>
      <c r="B4082" t="s">
        <v>8115</v>
      </c>
      <c r="C4082" s="2">
        <v>43368</v>
      </c>
      <c r="D4082" s="2">
        <v>43372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3" t="str">
        <f>IF(M4082=People!$B$2, People!$A$2, IF(M4082=People!$B$3, People!$A$3, IF(M4082=People!$B$4, People!$A$4, IF(M4082=People!$B$5, People!$A$5, 0))))</f>
        <v>Anna Andreadi</v>
      </c>
      <c r="W4082" s="3" t="str">
        <f>IFERROR(VLOOKUP(Orders!$B4082,Returns!$B:$C,2,0),"No")</f>
        <v>No</v>
      </c>
      <c r="X4082" s="3" t="str">
        <f>IFERROR((INDEX(Returns!$C$2:$C$801, MATCH(B4082, Returns!$B$2:$B$801, 0))), "No")</f>
        <v>No</v>
      </c>
    </row>
    <row r="4083" spans="1:24">
      <c r="A4083" s="1">
        <v>4082</v>
      </c>
      <c r="B4083" t="s">
        <v>8115</v>
      </c>
      <c r="C4083" s="2">
        <v>43368</v>
      </c>
      <c r="D4083" s="2">
        <v>43372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  <c r="V4083" s="3" t="str">
        <f>IF(M4083=People!$B$2, People!$A$2, IF(M4083=People!$B$3, People!$A$3, IF(M4083=People!$B$4, People!$A$4, IF(M4083=People!$B$5, People!$A$5, 0))))</f>
        <v>Anna Andreadi</v>
      </c>
      <c r="W4083" s="3" t="str">
        <f>IFERROR(VLOOKUP(Orders!$B4083,Returns!$B:$C,2,0),"No")</f>
        <v>No</v>
      </c>
      <c r="X4083" s="3" t="str">
        <f>IFERROR((INDEX(Returns!$C$2:$C$801, MATCH(B4083, Returns!$B$2:$B$801, 0))), "No")</f>
        <v>No</v>
      </c>
    </row>
    <row r="4084" spans="1:24">
      <c r="A4084" s="1">
        <v>4083</v>
      </c>
      <c r="B4084" t="s">
        <v>8116</v>
      </c>
      <c r="C4084" s="2">
        <v>43640</v>
      </c>
      <c r="D4084" s="2">
        <v>43646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  <c r="V4084" s="3" t="str">
        <f>IF(M4084=People!$B$2, People!$A$2, IF(M4084=People!$B$3, People!$A$3, IF(M4084=People!$B$4, People!$A$4, IF(M4084=People!$B$5, People!$A$5, 0))))</f>
        <v>Kelly Williams</v>
      </c>
      <c r="W4084" s="3" t="str">
        <f>IFERROR(VLOOKUP(Orders!$B4084,Returns!$B:$C,2,0),"No")</f>
        <v>No</v>
      </c>
      <c r="X4084" s="3" t="str">
        <f>IFERROR((INDEX(Returns!$C$2:$C$801, MATCH(B4084, Returns!$B$2:$B$801, 0))), "No")</f>
        <v>No</v>
      </c>
    </row>
    <row r="4085" spans="1:24">
      <c r="A4085" s="1">
        <v>4084</v>
      </c>
      <c r="B4085" t="s">
        <v>8116</v>
      </c>
      <c r="C4085" s="2">
        <v>43640</v>
      </c>
      <c r="D4085" s="2">
        <v>43646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  <c r="V4085" s="3" t="str">
        <f>IF(M4085=People!$B$2, People!$A$2, IF(M4085=People!$B$3, People!$A$3, IF(M4085=People!$B$4, People!$A$4, IF(M4085=People!$B$5, People!$A$5, 0))))</f>
        <v>Kelly Williams</v>
      </c>
      <c r="W4085" s="3" t="str">
        <f>IFERROR(VLOOKUP(Orders!$B4085,Returns!$B:$C,2,0),"No")</f>
        <v>No</v>
      </c>
      <c r="X4085" s="3" t="str">
        <f>IFERROR((INDEX(Returns!$C$2:$C$801, MATCH(B4085, Returns!$B$2:$B$801, 0))), "No")</f>
        <v>No</v>
      </c>
    </row>
    <row r="4086" spans="1:24">
      <c r="A4086" s="1">
        <v>4085</v>
      </c>
      <c r="B4086" t="s">
        <v>8117</v>
      </c>
      <c r="C4086" s="2">
        <v>43715</v>
      </c>
      <c r="D4086" s="2">
        <v>43717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  <c r="V4086" s="3" t="str">
        <f>IF(M4086=People!$B$2, People!$A$2, IF(M4086=People!$B$3, People!$A$3, IF(M4086=People!$B$4, People!$A$4, IF(M4086=People!$B$5, People!$A$5, 0))))</f>
        <v>Anna Andreadi</v>
      </c>
      <c r="W4086" s="3" t="str">
        <f>IFERROR(VLOOKUP(Orders!$B4086,Returns!$B:$C,2,0),"No")</f>
        <v>No</v>
      </c>
      <c r="X4086" s="3" t="str">
        <f>IFERROR((INDEX(Returns!$C$2:$C$801, MATCH(B4086, Returns!$B$2:$B$801, 0))), "No")</f>
        <v>No</v>
      </c>
    </row>
    <row r="4087" spans="1:24">
      <c r="A4087" s="1">
        <v>4086</v>
      </c>
      <c r="B4087" t="s">
        <v>8118</v>
      </c>
      <c r="C4087" s="2">
        <v>43316</v>
      </c>
      <c r="D4087" s="2">
        <v>43318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  <c r="V4087" s="3" t="str">
        <f>IF(M4087=People!$B$2, People!$A$2, IF(M4087=People!$B$3, People!$A$3, IF(M4087=People!$B$4, People!$A$4, IF(M4087=People!$B$5, People!$A$5, 0))))</f>
        <v>Anna Andreadi</v>
      </c>
      <c r="W4087" s="3" t="str">
        <f>IFERROR(VLOOKUP(Orders!$B4087,Returns!$B:$C,2,0),"No")</f>
        <v>No</v>
      </c>
      <c r="X4087" s="3" t="str">
        <f>IFERROR((INDEX(Returns!$C$2:$C$801, MATCH(B4087, Returns!$B$2:$B$801, 0))), "No")</f>
        <v>No</v>
      </c>
    </row>
    <row r="4088" spans="1:24">
      <c r="A4088" s="1">
        <v>4087</v>
      </c>
      <c r="B4088" t="s">
        <v>8118</v>
      </c>
      <c r="C4088" s="2">
        <v>43316</v>
      </c>
      <c r="D4088" s="2">
        <v>43318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  <c r="V4088" s="3" t="str">
        <f>IF(M4088=People!$B$2, People!$A$2, IF(M4088=People!$B$3, People!$A$3, IF(M4088=People!$B$4, People!$A$4, IF(M4088=People!$B$5, People!$A$5, 0))))</f>
        <v>Anna Andreadi</v>
      </c>
      <c r="W4088" s="3" t="str">
        <f>IFERROR(VLOOKUP(Orders!$B4088,Returns!$B:$C,2,0),"No")</f>
        <v>No</v>
      </c>
      <c r="X4088" s="3" t="str">
        <f>IFERROR((INDEX(Returns!$C$2:$C$801, MATCH(B4088, Returns!$B$2:$B$801, 0))), "No")</f>
        <v>No</v>
      </c>
    </row>
    <row r="4089" spans="1:24">
      <c r="A4089" s="1">
        <v>4088</v>
      </c>
      <c r="B4089" t="s">
        <v>8118</v>
      </c>
      <c r="C4089" s="2">
        <v>43316</v>
      </c>
      <c r="D4089" s="2">
        <v>43318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  <c r="V4089" s="3" t="str">
        <f>IF(M4089=People!$B$2, People!$A$2, IF(M4089=People!$B$3, People!$A$3, IF(M4089=People!$B$4, People!$A$4, IF(M4089=People!$B$5, People!$A$5, 0))))</f>
        <v>Anna Andreadi</v>
      </c>
      <c r="W4089" s="3" t="str">
        <f>IFERROR(VLOOKUP(Orders!$B4089,Returns!$B:$C,2,0),"No")</f>
        <v>No</v>
      </c>
      <c r="X4089" s="3" t="str">
        <f>IFERROR((INDEX(Returns!$C$2:$C$801, MATCH(B4089, Returns!$B$2:$B$801, 0))), "No")</f>
        <v>No</v>
      </c>
    </row>
    <row r="4090" spans="1:24">
      <c r="A4090" s="1">
        <v>4089</v>
      </c>
      <c r="B4090" t="s">
        <v>8119</v>
      </c>
      <c r="C4090" s="2">
        <v>42601</v>
      </c>
      <c r="D4090" s="2">
        <v>42608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3" t="str">
        <f>IF(M4090=People!$B$2, People!$A$2, IF(M4090=People!$B$3, People!$A$3, IF(M4090=People!$B$4, People!$A$4, IF(M4090=People!$B$5, People!$A$5, 0))))</f>
        <v>Cassandra Brandow</v>
      </c>
      <c r="W4090" s="3" t="str">
        <f>IFERROR(VLOOKUP(Orders!$B4090,Returns!$B:$C,2,0),"No")</f>
        <v>No</v>
      </c>
      <c r="X4090" s="3" t="str">
        <f>IFERROR((INDEX(Returns!$C$2:$C$801, MATCH(B4090, Returns!$B$2:$B$801, 0))), "No")</f>
        <v>No</v>
      </c>
    </row>
    <row r="4091" spans="1:24">
      <c r="A4091" s="1">
        <v>4090</v>
      </c>
      <c r="B4091" t="s">
        <v>8120</v>
      </c>
      <c r="C4091" s="2">
        <v>43191</v>
      </c>
      <c r="D4091" s="2">
        <v>43195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  <c r="V4091" s="3" t="str">
        <f>IF(M4091=People!$B$2, People!$A$2, IF(M4091=People!$B$3, People!$A$3, IF(M4091=People!$B$4, People!$A$4, IF(M4091=People!$B$5, People!$A$5, 0))))</f>
        <v>Chuck Magee</v>
      </c>
      <c r="W4091" s="3" t="str">
        <f>IFERROR(VLOOKUP(Orders!$B4091,Returns!$B:$C,2,0),"No")</f>
        <v>No</v>
      </c>
      <c r="X4091" s="3" t="str">
        <f>IFERROR((INDEX(Returns!$C$2:$C$801, MATCH(B4091, Returns!$B$2:$B$801, 0))), "No")</f>
        <v>No</v>
      </c>
    </row>
    <row r="4092" spans="1:24">
      <c r="A4092" s="1">
        <v>4091</v>
      </c>
      <c r="B4092" t="s">
        <v>8120</v>
      </c>
      <c r="C4092" s="2">
        <v>43191</v>
      </c>
      <c r="D4092" s="2">
        <v>43195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  <c r="V4092" s="3" t="str">
        <f>IF(M4092=People!$B$2, People!$A$2, IF(M4092=People!$B$3, People!$A$3, IF(M4092=People!$B$4, People!$A$4, IF(M4092=People!$B$5, People!$A$5, 0))))</f>
        <v>Chuck Magee</v>
      </c>
      <c r="W4092" s="3" t="str">
        <f>IFERROR(VLOOKUP(Orders!$B4092,Returns!$B:$C,2,0),"No")</f>
        <v>No</v>
      </c>
      <c r="X4092" s="3" t="str">
        <f>IFERROR((INDEX(Returns!$C$2:$C$801, MATCH(B4092, Returns!$B$2:$B$801, 0))), "No")</f>
        <v>No</v>
      </c>
    </row>
    <row r="4093" spans="1:24">
      <c r="A4093" s="1">
        <v>4092</v>
      </c>
      <c r="B4093" t="s">
        <v>8120</v>
      </c>
      <c r="C4093" s="2">
        <v>43191</v>
      </c>
      <c r="D4093" s="2">
        <v>43195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  <c r="V4093" s="3" t="str">
        <f>IF(M4093=People!$B$2, People!$A$2, IF(M4093=People!$B$3, People!$A$3, IF(M4093=People!$B$4, People!$A$4, IF(M4093=People!$B$5, People!$A$5, 0))))</f>
        <v>Chuck Magee</v>
      </c>
      <c r="W4093" s="3" t="str">
        <f>IFERROR(VLOOKUP(Orders!$B4093,Returns!$B:$C,2,0),"No")</f>
        <v>No</v>
      </c>
      <c r="X4093" s="3" t="str">
        <f>IFERROR((INDEX(Returns!$C$2:$C$801, MATCH(B4093, Returns!$B$2:$B$801, 0))), "No")</f>
        <v>No</v>
      </c>
    </row>
    <row r="4094" spans="1:24">
      <c r="A4094" s="1">
        <v>4093</v>
      </c>
      <c r="B4094" t="s">
        <v>8121</v>
      </c>
      <c r="C4094" s="2">
        <v>43601</v>
      </c>
      <c r="D4094" s="2">
        <v>43603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  <c r="V4094" s="3" t="str">
        <f>IF(M4094=People!$B$2, People!$A$2, IF(M4094=People!$B$3, People!$A$3, IF(M4094=People!$B$4, People!$A$4, IF(M4094=People!$B$5, People!$A$5, 0))))</f>
        <v>Chuck Magee</v>
      </c>
      <c r="W4094" s="3" t="str">
        <f>IFERROR(VLOOKUP(Orders!$B4094,Returns!$B:$C,2,0),"No")</f>
        <v>No</v>
      </c>
      <c r="X4094" s="3" t="str">
        <f>IFERROR((INDEX(Returns!$C$2:$C$801, MATCH(B4094, Returns!$B$2:$B$801, 0))), "No")</f>
        <v>No</v>
      </c>
    </row>
    <row r="4095" spans="1:24">
      <c r="A4095" s="1">
        <v>4094</v>
      </c>
      <c r="B4095" t="s">
        <v>8122</v>
      </c>
      <c r="C4095" s="2">
        <v>42971</v>
      </c>
      <c r="D4095" s="2">
        <v>42975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  <c r="V4095" s="3" t="str">
        <f>IF(M4095=People!$B$2, People!$A$2, IF(M4095=People!$B$3, People!$A$3, IF(M4095=People!$B$4, People!$A$4, IF(M4095=People!$B$5, People!$A$5, 0))))</f>
        <v>Cassandra Brandow</v>
      </c>
      <c r="W4095" s="3" t="str">
        <f>IFERROR(VLOOKUP(Orders!$B4095,Returns!$B:$C,2,0),"No")</f>
        <v>No</v>
      </c>
      <c r="X4095" s="3" t="str">
        <f>IFERROR((INDEX(Returns!$C$2:$C$801, MATCH(B4095, Returns!$B$2:$B$801, 0))), "No")</f>
        <v>No</v>
      </c>
    </row>
    <row r="4096" spans="1:24">
      <c r="A4096" s="1">
        <v>4095</v>
      </c>
      <c r="B4096" t="s">
        <v>8122</v>
      </c>
      <c r="C4096" s="2">
        <v>42971</v>
      </c>
      <c r="D4096" s="2">
        <v>42975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3" t="str">
        <f>IF(M4096=People!$B$2, People!$A$2, IF(M4096=People!$B$3, People!$A$3, IF(M4096=People!$B$4, People!$A$4, IF(M4096=People!$B$5, People!$A$5, 0))))</f>
        <v>Cassandra Brandow</v>
      </c>
      <c r="W4096" s="3" t="str">
        <f>IFERROR(VLOOKUP(Orders!$B4096,Returns!$B:$C,2,0),"No")</f>
        <v>No</v>
      </c>
      <c r="X4096" s="3" t="str">
        <f>IFERROR((INDEX(Returns!$C$2:$C$801, MATCH(B4096, Returns!$B$2:$B$801, 0))), "No")</f>
        <v>No</v>
      </c>
    </row>
    <row r="4097" spans="1:24">
      <c r="A4097" s="1">
        <v>4096</v>
      </c>
      <c r="B4097" t="s">
        <v>8122</v>
      </c>
      <c r="C4097" s="2">
        <v>42971</v>
      </c>
      <c r="D4097" s="2">
        <v>42975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  <c r="V4097" s="3" t="str">
        <f>IF(M4097=People!$B$2, People!$A$2, IF(M4097=People!$B$3, People!$A$3, IF(M4097=People!$B$4, People!$A$4, IF(M4097=People!$B$5, People!$A$5, 0))))</f>
        <v>Cassandra Brandow</v>
      </c>
      <c r="W4097" s="3" t="str">
        <f>IFERROR(VLOOKUP(Orders!$B4097,Returns!$B:$C,2,0),"No")</f>
        <v>No</v>
      </c>
      <c r="X4097" s="3" t="str">
        <f>IFERROR((INDEX(Returns!$C$2:$C$801, MATCH(B4097, Returns!$B$2:$B$801, 0))), "No")</f>
        <v>No</v>
      </c>
    </row>
    <row r="4098" spans="1:24">
      <c r="A4098" s="1">
        <v>4097</v>
      </c>
      <c r="B4098" t="s">
        <v>8123</v>
      </c>
      <c r="C4098" s="2">
        <v>42636</v>
      </c>
      <c r="D4098" s="2">
        <v>42641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  <c r="V4098" s="3" t="str">
        <f>IF(M4098=People!$B$2, People!$A$2, IF(M4098=People!$B$3, People!$A$3, IF(M4098=People!$B$4, People!$A$4, IF(M4098=People!$B$5, People!$A$5, 0))))</f>
        <v>Kelly Williams</v>
      </c>
      <c r="W4098" s="3" t="str">
        <f>IFERROR(VLOOKUP(Orders!$B4098,Returns!$B:$C,2,0),"No")</f>
        <v>No</v>
      </c>
      <c r="X4098" s="3" t="str">
        <f>IFERROR((INDEX(Returns!$C$2:$C$801, MATCH(B4098, Returns!$B$2:$B$801, 0))), "No")</f>
        <v>No</v>
      </c>
    </row>
    <row r="4099" spans="1:24">
      <c r="A4099" s="1">
        <v>4098</v>
      </c>
      <c r="B4099" t="s">
        <v>8123</v>
      </c>
      <c r="C4099" s="2">
        <v>42636</v>
      </c>
      <c r="D4099" s="2">
        <v>42641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  <c r="V4099" s="3" t="str">
        <f>IF(M4099=People!$B$2, People!$A$2, IF(M4099=People!$B$3, People!$A$3, IF(M4099=People!$B$4, People!$A$4, IF(M4099=People!$B$5, People!$A$5, 0))))</f>
        <v>Kelly Williams</v>
      </c>
      <c r="W4099" s="3" t="str">
        <f>IFERROR(VLOOKUP(Orders!$B4099,Returns!$B:$C,2,0),"No")</f>
        <v>No</v>
      </c>
      <c r="X4099" s="3" t="str">
        <f>IFERROR((INDEX(Returns!$C$2:$C$801, MATCH(B4099, Returns!$B$2:$B$801, 0))), "No")</f>
        <v>No</v>
      </c>
    </row>
    <row r="4100" spans="1:24">
      <c r="A4100" s="1">
        <v>4099</v>
      </c>
      <c r="B4100" t="s">
        <v>8123</v>
      </c>
      <c r="C4100" s="2">
        <v>42636</v>
      </c>
      <c r="D4100" s="2">
        <v>42641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  <c r="V4100" s="3" t="str">
        <f>IF(M4100=People!$B$2, People!$A$2, IF(M4100=People!$B$3, People!$A$3, IF(M4100=People!$B$4, People!$A$4, IF(M4100=People!$B$5, People!$A$5, 0))))</f>
        <v>Kelly Williams</v>
      </c>
      <c r="W4100" s="3" t="str">
        <f>IFERROR(VLOOKUP(Orders!$B4100,Returns!$B:$C,2,0),"No")</f>
        <v>No</v>
      </c>
      <c r="X4100" s="3" t="str">
        <f>IFERROR((INDEX(Returns!$C$2:$C$801, MATCH(B4100, Returns!$B$2:$B$801, 0))), "No")</f>
        <v>No</v>
      </c>
    </row>
    <row r="4101" spans="1:24">
      <c r="A4101" s="1">
        <v>4100</v>
      </c>
      <c r="B4101" t="s">
        <v>8123</v>
      </c>
      <c r="C4101" s="2">
        <v>42636</v>
      </c>
      <c r="D4101" s="2">
        <v>42641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  <c r="V4101" s="3" t="str">
        <f>IF(M4101=People!$B$2, People!$A$2, IF(M4101=People!$B$3, People!$A$3, IF(M4101=People!$B$4, People!$A$4, IF(M4101=People!$B$5, People!$A$5, 0))))</f>
        <v>Kelly Williams</v>
      </c>
      <c r="W4101" s="3" t="str">
        <f>IFERROR(VLOOKUP(Orders!$B4101,Returns!$B:$C,2,0),"No")</f>
        <v>No</v>
      </c>
      <c r="X4101" s="3" t="str">
        <f>IFERROR((INDEX(Returns!$C$2:$C$801, MATCH(B4101, Returns!$B$2:$B$801, 0))), "No")</f>
        <v>No</v>
      </c>
    </row>
    <row r="4102" spans="1:24">
      <c r="A4102" s="1">
        <v>4101</v>
      </c>
      <c r="B4102" t="s">
        <v>8124</v>
      </c>
      <c r="C4102" s="2">
        <v>43635</v>
      </c>
      <c r="D4102" s="2">
        <v>43639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  <c r="V4102" s="3" t="str">
        <f>IF(M4102=People!$B$2, People!$A$2, IF(M4102=People!$B$3, People!$A$3, IF(M4102=People!$B$4, People!$A$4, IF(M4102=People!$B$5, People!$A$5, 0))))</f>
        <v>Kelly Williams</v>
      </c>
      <c r="W4102" s="3" t="str">
        <f>IFERROR(VLOOKUP(Orders!$B4102,Returns!$B:$C,2,0),"No")</f>
        <v>No</v>
      </c>
      <c r="X4102" s="3" t="str">
        <f>IFERROR((INDEX(Returns!$C$2:$C$801, MATCH(B4102, Returns!$B$2:$B$801, 0))), "No")</f>
        <v>No</v>
      </c>
    </row>
    <row r="4103" spans="1:24">
      <c r="A4103" s="1">
        <v>4102</v>
      </c>
      <c r="B4103" t="s">
        <v>8124</v>
      </c>
      <c r="C4103" s="2">
        <v>43635</v>
      </c>
      <c r="D4103" s="2">
        <v>43639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  <c r="V4103" s="3" t="str">
        <f>IF(M4103=People!$B$2, People!$A$2, IF(M4103=People!$B$3, People!$A$3, IF(M4103=People!$B$4, People!$A$4, IF(M4103=People!$B$5, People!$A$5, 0))))</f>
        <v>Kelly Williams</v>
      </c>
      <c r="W4103" s="3" t="str">
        <f>IFERROR(VLOOKUP(Orders!$B4103,Returns!$B:$C,2,0),"No")</f>
        <v>No</v>
      </c>
      <c r="X4103" s="3" t="str">
        <f>IFERROR((INDEX(Returns!$C$2:$C$801, MATCH(B4103, Returns!$B$2:$B$801, 0))), "No")</f>
        <v>No</v>
      </c>
    </row>
    <row r="4104" spans="1:24">
      <c r="A4104" s="1">
        <v>4103</v>
      </c>
      <c r="B4104" t="s">
        <v>8124</v>
      </c>
      <c r="C4104" s="2">
        <v>43635</v>
      </c>
      <c r="D4104" s="2">
        <v>43639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  <c r="V4104" s="3" t="str">
        <f>IF(M4104=People!$B$2, People!$A$2, IF(M4104=People!$B$3, People!$A$3, IF(M4104=People!$B$4, People!$A$4, IF(M4104=People!$B$5, People!$A$5, 0))))</f>
        <v>Kelly Williams</v>
      </c>
      <c r="W4104" s="3" t="str">
        <f>IFERROR(VLOOKUP(Orders!$B4104,Returns!$B:$C,2,0),"No")</f>
        <v>No</v>
      </c>
      <c r="X4104" s="3" t="str">
        <f>IFERROR((INDEX(Returns!$C$2:$C$801, MATCH(B4104, Returns!$B$2:$B$801, 0))), "No")</f>
        <v>No</v>
      </c>
    </row>
    <row r="4105" spans="1:24">
      <c r="A4105" s="1">
        <v>4104</v>
      </c>
      <c r="B4105" t="s">
        <v>8125</v>
      </c>
      <c r="C4105" s="2">
        <v>43820</v>
      </c>
      <c r="D4105" s="2">
        <v>43820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  <c r="V4105" s="3" t="str">
        <f>IF(M4105=People!$B$2, People!$A$2, IF(M4105=People!$B$3, People!$A$3, IF(M4105=People!$B$4, People!$A$4, IF(M4105=People!$B$5, People!$A$5, 0))))</f>
        <v>Kelly Williams</v>
      </c>
      <c r="W4105" s="3" t="str">
        <f>IFERROR(VLOOKUP(Orders!$B4105,Returns!$B:$C,2,0),"No")</f>
        <v>No</v>
      </c>
      <c r="X4105" s="3" t="str">
        <f>IFERROR((INDEX(Returns!$C$2:$C$801, MATCH(B4105, Returns!$B$2:$B$801, 0))), "No")</f>
        <v>No</v>
      </c>
    </row>
    <row r="4106" spans="1:24">
      <c r="A4106" s="1">
        <v>4105</v>
      </c>
      <c r="B4106" t="s">
        <v>6228</v>
      </c>
      <c r="C4106" s="2">
        <v>43684</v>
      </c>
      <c r="D4106" s="2">
        <v>43690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  <c r="V4106" s="3" t="str">
        <f>IF(M4106=People!$B$2, People!$A$2, IF(M4106=People!$B$3, People!$A$3, IF(M4106=People!$B$4, People!$A$4, IF(M4106=People!$B$5, People!$A$5, 0))))</f>
        <v>Anna Andreadi</v>
      </c>
      <c r="W4106" s="3" t="str">
        <f>IFERROR(VLOOKUP(Orders!$B4106,Returns!$B:$C,2,0),"No")</f>
        <v>Yes</v>
      </c>
      <c r="X4106" s="3" t="str">
        <f>IFERROR((INDEX(Returns!$C$2:$C$801, MATCH(B4106, Returns!$B$2:$B$801, 0))), "No")</f>
        <v>Yes</v>
      </c>
    </row>
    <row r="4107" spans="1:24">
      <c r="A4107" s="1">
        <v>4106</v>
      </c>
      <c r="B4107" t="s">
        <v>6228</v>
      </c>
      <c r="C4107" s="2">
        <v>43684</v>
      </c>
      <c r="D4107" s="2">
        <v>43690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  <c r="V4107" s="3" t="str">
        <f>IF(M4107=People!$B$2, People!$A$2, IF(M4107=People!$B$3, People!$A$3, IF(M4107=People!$B$4, People!$A$4, IF(M4107=People!$B$5, People!$A$5, 0))))</f>
        <v>Anna Andreadi</v>
      </c>
      <c r="W4107" s="3" t="str">
        <f>IFERROR(VLOOKUP(Orders!$B4107,Returns!$B:$C,2,0),"No")</f>
        <v>Yes</v>
      </c>
      <c r="X4107" s="3" t="str">
        <f>IFERROR((INDEX(Returns!$C$2:$C$801, MATCH(B4107, Returns!$B$2:$B$801, 0))), "No")</f>
        <v>Yes</v>
      </c>
    </row>
    <row r="4108" spans="1:24">
      <c r="A4108" s="1">
        <v>4107</v>
      </c>
      <c r="B4108" t="s">
        <v>8126</v>
      </c>
      <c r="C4108" s="2">
        <v>43334</v>
      </c>
      <c r="D4108" s="2">
        <v>43338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  <c r="V4108" s="3" t="str">
        <f>IF(M4108=People!$B$2, People!$A$2, IF(M4108=People!$B$3, People!$A$3, IF(M4108=People!$B$4, People!$A$4, IF(M4108=People!$B$5, People!$A$5, 0))))</f>
        <v>Kelly Williams</v>
      </c>
      <c r="W4108" s="3" t="str">
        <f>IFERROR(VLOOKUP(Orders!$B4108,Returns!$B:$C,2,0),"No")</f>
        <v>No</v>
      </c>
      <c r="X4108" s="3" t="str">
        <f>IFERROR((INDEX(Returns!$C$2:$C$801, MATCH(B4108, Returns!$B$2:$B$801, 0))), "No")</f>
        <v>No</v>
      </c>
    </row>
    <row r="4109" spans="1:24">
      <c r="A4109" s="1">
        <v>4108</v>
      </c>
      <c r="B4109" t="s">
        <v>8127</v>
      </c>
      <c r="C4109" s="2">
        <v>42985</v>
      </c>
      <c r="D4109" s="2">
        <v>42985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  <c r="V4109" s="3" t="str">
        <f>IF(M4109=People!$B$2, People!$A$2, IF(M4109=People!$B$3, People!$A$3, IF(M4109=People!$B$4, People!$A$4, IF(M4109=People!$B$5, People!$A$5, 0))))</f>
        <v>Chuck Magee</v>
      </c>
      <c r="W4109" s="3" t="str">
        <f>IFERROR(VLOOKUP(Orders!$B4109,Returns!$B:$C,2,0),"No")</f>
        <v>No</v>
      </c>
      <c r="X4109" s="3" t="str">
        <f>IFERROR((INDEX(Returns!$C$2:$C$801, MATCH(B4109, Returns!$B$2:$B$801, 0))), "No")</f>
        <v>No</v>
      </c>
    </row>
    <row r="4110" spans="1:24">
      <c r="A4110" s="1">
        <v>4109</v>
      </c>
      <c r="B4110" t="s">
        <v>8127</v>
      </c>
      <c r="C4110" s="2">
        <v>42985</v>
      </c>
      <c r="D4110" s="2">
        <v>42985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  <c r="V4110" s="3" t="str">
        <f>IF(M4110=People!$B$2, People!$A$2, IF(M4110=People!$B$3, People!$A$3, IF(M4110=People!$B$4, People!$A$4, IF(M4110=People!$B$5, People!$A$5, 0))))</f>
        <v>Chuck Magee</v>
      </c>
      <c r="W4110" s="3" t="str">
        <f>IFERROR(VLOOKUP(Orders!$B4110,Returns!$B:$C,2,0),"No")</f>
        <v>No</v>
      </c>
      <c r="X4110" s="3" t="str">
        <f>IFERROR((INDEX(Returns!$C$2:$C$801, MATCH(B4110, Returns!$B$2:$B$801, 0))), "No")</f>
        <v>No</v>
      </c>
    </row>
    <row r="4111" spans="1:24">
      <c r="A4111" s="1">
        <v>4110</v>
      </c>
      <c r="B4111" t="s">
        <v>8128</v>
      </c>
      <c r="C4111" s="2">
        <v>43094</v>
      </c>
      <c r="D4111" s="2">
        <v>43101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  <c r="V4111" s="3" t="str">
        <f>IF(M4111=People!$B$2, People!$A$2, IF(M4111=People!$B$3, People!$A$3, IF(M4111=People!$B$4, People!$A$4, IF(M4111=People!$B$5, People!$A$5, 0))))</f>
        <v>Kelly Williams</v>
      </c>
      <c r="W4111" s="3" t="str">
        <f>IFERROR(VLOOKUP(Orders!$B4111,Returns!$B:$C,2,0),"No")</f>
        <v>No</v>
      </c>
      <c r="X4111" s="3" t="str">
        <f>IFERROR((INDEX(Returns!$C$2:$C$801, MATCH(B4111, Returns!$B$2:$B$801, 0))), "No")</f>
        <v>No</v>
      </c>
    </row>
    <row r="4112" spans="1:24">
      <c r="A4112" s="1">
        <v>4111</v>
      </c>
      <c r="B4112" t="s">
        <v>8128</v>
      </c>
      <c r="C4112" s="2">
        <v>43094</v>
      </c>
      <c r="D4112" s="2">
        <v>43101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  <c r="V4112" s="3" t="str">
        <f>IF(M4112=People!$B$2, People!$A$2, IF(M4112=People!$B$3, People!$A$3, IF(M4112=People!$B$4, People!$A$4, IF(M4112=People!$B$5, People!$A$5, 0))))</f>
        <v>Kelly Williams</v>
      </c>
      <c r="W4112" s="3" t="str">
        <f>IFERROR(VLOOKUP(Orders!$B4112,Returns!$B:$C,2,0),"No")</f>
        <v>No</v>
      </c>
      <c r="X4112" s="3" t="str">
        <f>IFERROR((INDEX(Returns!$C$2:$C$801, MATCH(B4112, Returns!$B$2:$B$801, 0))), "No")</f>
        <v>No</v>
      </c>
    </row>
    <row r="4113" spans="1:24">
      <c r="A4113" s="1">
        <v>4112</v>
      </c>
      <c r="B4113" t="s">
        <v>8128</v>
      </c>
      <c r="C4113" s="2">
        <v>43094</v>
      </c>
      <c r="D4113" s="2">
        <v>43101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  <c r="V4113" s="3" t="str">
        <f>IF(M4113=People!$B$2, People!$A$2, IF(M4113=People!$B$3, People!$A$3, IF(M4113=People!$B$4, People!$A$4, IF(M4113=People!$B$5, People!$A$5, 0))))</f>
        <v>Kelly Williams</v>
      </c>
      <c r="W4113" s="3" t="str">
        <f>IFERROR(VLOOKUP(Orders!$B4113,Returns!$B:$C,2,0),"No")</f>
        <v>No</v>
      </c>
      <c r="X4113" s="3" t="str">
        <f>IFERROR((INDEX(Returns!$C$2:$C$801, MATCH(B4113, Returns!$B$2:$B$801, 0))), "No")</f>
        <v>No</v>
      </c>
    </row>
    <row r="4114" spans="1:24">
      <c r="A4114" s="1">
        <v>4113</v>
      </c>
      <c r="B4114" t="s">
        <v>8128</v>
      </c>
      <c r="C4114" s="2">
        <v>43094</v>
      </c>
      <c r="D4114" s="2">
        <v>43101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  <c r="V4114" s="3" t="str">
        <f>IF(M4114=People!$B$2, People!$A$2, IF(M4114=People!$B$3, People!$A$3, IF(M4114=People!$B$4, People!$A$4, IF(M4114=People!$B$5, People!$A$5, 0))))</f>
        <v>Kelly Williams</v>
      </c>
      <c r="W4114" s="3" t="str">
        <f>IFERROR(VLOOKUP(Orders!$B4114,Returns!$B:$C,2,0),"No")</f>
        <v>No</v>
      </c>
      <c r="X4114" s="3" t="str">
        <f>IFERROR((INDEX(Returns!$C$2:$C$801, MATCH(B4114, Returns!$B$2:$B$801, 0))), "No")</f>
        <v>No</v>
      </c>
    </row>
    <row r="4115" spans="1:24">
      <c r="A4115" s="1">
        <v>4114</v>
      </c>
      <c r="B4115" t="s">
        <v>8129</v>
      </c>
      <c r="C4115" s="2">
        <v>42857</v>
      </c>
      <c r="D4115" s="2">
        <v>42862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  <c r="V4115" s="3" t="str">
        <f>IF(M4115=People!$B$2, People!$A$2, IF(M4115=People!$B$3, People!$A$3, IF(M4115=People!$B$4, People!$A$4, IF(M4115=People!$B$5, People!$A$5, 0))))</f>
        <v>Kelly Williams</v>
      </c>
      <c r="W4115" s="3" t="str">
        <f>IFERROR(VLOOKUP(Orders!$B4115,Returns!$B:$C,2,0),"No")</f>
        <v>No</v>
      </c>
      <c r="X4115" s="3" t="str">
        <f>IFERROR((INDEX(Returns!$C$2:$C$801, MATCH(B4115, Returns!$B$2:$B$801, 0))), "No")</f>
        <v>No</v>
      </c>
    </row>
    <row r="4116" spans="1:24">
      <c r="A4116" s="1">
        <v>4115</v>
      </c>
      <c r="B4116" t="s">
        <v>8129</v>
      </c>
      <c r="C4116" s="2">
        <v>42857</v>
      </c>
      <c r="D4116" s="2">
        <v>42862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  <c r="V4116" s="3" t="str">
        <f>IF(M4116=People!$B$2, People!$A$2, IF(M4116=People!$B$3, People!$A$3, IF(M4116=People!$B$4, People!$A$4, IF(M4116=People!$B$5, People!$A$5, 0))))</f>
        <v>Kelly Williams</v>
      </c>
      <c r="W4116" s="3" t="str">
        <f>IFERROR(VLOOKUP(Orders!$B4116,Returns!$B:$C,2,0),"No")</f>
        <v>No</v>
      </c>
      <c r="X4116" s="3" t="str">
        <f>IFERROR((INDEX(Returns!$C$2:$C$801, MATCH(B4116, Returns!$B$2:$B$801, 0))), "No")</f>
        <v>No</v>
      </c>
    </row>
    <row r="4117" spans="1:24">
      <c r="A4117" s="1">
        <v>4116</v>
      </c>
      <c r="B4117" t="s">
        <v>8130</v>
      </c>
      <c r="C4117" s="2">
        <v>43428</v>
      </c>
      <c r="D4117" s="2">
        <v>43431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  <c r="V4117" s="3" t="str">
        <f>IF(M4117=People!$B$2, People!$A$2, IF(M4117=People!$B$3, People!$A$3, IF(M4117=People!$B$4, People!$A$4, IF(M4117=People!$B$5, People!$A$5, 0))))</f>
        <v>Anna Andreadi</v>
      </c>
      <c r="W4117" s="3" t="str">
        <f>IFERROR(VLOOKUP(Orders!$B4117,Returns!$B:$C,2,0),"No")</f>
        <v>No</v>
      </c>
      <c r="X4117" s="3" t="str">
        <f>IFERROR((INDEX(Returns!$C$2:$C$801, MATCH(B4117, Returns!$B$2:$B$801, 0))), "No")</f>
        <v>No</v>
      </c>
    </row>
    <row r="4118" spans="1:24">
      <c r="A4118" s="1">
        <v>4117</v>
      </c>
      <c r="B4118" t="s">
        <v>8131</v>
      </c>
      <c r="C4118" s="2">
        <v>43063</v>
      </c>
      <c r="D4118" s="2">
        <v>43068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  <c r="V4118" s="3" t="str">
        <f>IF(M4118=People!$B$2, People!$A$2, IF(M4118=People!$B$3, People!$A$3, IF(M4118=People!$B$4, People!$A$4, IF(M4118=People!$B$5, People!$A$5, 0))))</f>
        <v>Anna Andreadi</v>
      </c>
      <c r="W4118" s="3" t="str">
        <f>IFERROR(VLOOKUP(Orders!$B4118,Returns!$B:$C,2,0),"No")</f>
        <v>No</v>
      </c>
      <c r="X4118" s="3" t="str">
        <f>IFERROR((INDEX(Returns!$C$2:$C$801, MATCH(B4118, Returns!$B$2:$B$801, 0))), "No")</f>
        <v>No</v>
      </c>
    </row>
    <row r="4119" spans="1:24">
      <c r="A4119" s="1">
        <v>4118</v>
      </c>
      <c r="B4119" t="s">
        <v>8131</v>
      </c>
      <c r="C4119" s="2">
        <v>43063</v>
      </c>
      <c r="D4119" s="2">
        <v>43068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3" t="str">
        <f>IF(M4119=People!$B$2, People!$A$2, IF(M4119=People!$B$3, People!$A$3, IF(M4119=People!$B$4, People!$A$4, IF(M4119=People!$B$5, People!$A$5, 0))))</f>
        <v>Anna Andreadi</v>
      </c>
      <c r="W4119" s="3" t="str">
        <f>IFERROR(VLOOKUP(Orders!$B4119,Returns!$B:$C,2,0),"No")</f>
        <v>No</v>
      </c>
      <c r="X4119" s="3" t="str">
        <f>IFERROR((INDEX(Returns!$C$2:$C$801, MATCH(B4119, Returns!$B$2:$B$801, 0))), "No")</f>
        <v>No</v>
      </c>
    </row>
    <row r="4120" spans="1:24">
      <c r="A4120" s="1">
        <v>4119</v>
      </c>
      <c r="B4120" t="s">
        <v>8131</v>
      </c>
      <c r="C4120" s="2">
        <v>43063</v>
      </c>
      <c r="D4120" s="2">
        <v>43068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  <c r="V4120" s="3" t="str">
        <f>IF(M4120=People!$B$2, People!$A$2, IF(M4120=People!$B$3, People!$A$3, IF(M4120=People!$B$4, People!$A$4, IF(M4120=People!$B$5, People!$A$5, 0))))</f>
        <v>Anna Andreadi</v>
      </c>
      <c r="W4120" s="3" t="str">
        <f>IFERROR(VLOOKUP(Orders!$B4120,Returns!$B:$C,2,0),"No")</f>
        <v>No</v>
      </c>
      <c r="X4120" s="3" t="str">
        <f>IFERROR((INDEX(Returns!$C$2:$C$801, MATCH(B4120, Returns!$B$2:$B$801, 0))), "No")</f>
        <v>No</v>
      </c>
    </row>
    <row r="4121" spans="1:24">
      <c r="A4121" s="1">
        <v>4120</v>
      </c>
      <c r="B4121" t="s">
        <v>8131</v>
      </c>
      <c r="C4121" s="2">
        <v>43063</v>
      </c>
      <c r="D4121" s="2">
        <v>43068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  <c r="V4121" s="3" t="str">
        <f>IF(M4121=People!$B$2, People!$A$2, IF(M4121=People!$B$3, People!$A$3, IF(M4121=People!$B$4, People!$A$4, IF(M4121=People!$B$5, People!$A$5, 0))))</f>
        <v>Anna Andreadi</v>
      </c>
      <c r="W4121" s="3" t="str">
        <f>IFERROR(VLOOKUP(Orders!$B4121,Returns!$B:$C,2,0),"No")</f>
        <v>No</v>
      </c>
      <c r="X4121" s="3" t="str">
        <f>IFERROR((INDEX(Returns!$C$2:$C$801, MATCH(B4121, Returns!$B$2:$B$801, 0))), "No")</f>
        <v>No</v>
      </c>
    </row>
    <row r="4122" spans="1:24">
      <c r="A4122" s="1">
        <v>4121</v>
      </c>
      <c r="B4122" t="s">
        <v>8132</v>
      </c>
      <c r="C4122" s="2">
        <v>43712</v>
      </c>
      <c r="D4122" s="2">
        <v>43718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  <c r="V4122" s="3" t="str">
        <f>IF(M4122=People!$B$2, People!$A$2, IF(M4122=People!$B$3, People!$A$3, IF(M4122=People!$B$4, People!$A$4, IF(M4122=People!$B$5, People!$A$5, 0))))</f>
        <v>Chuck Magee</v>
      </c>
      <c r="W4122" s="3" t="str">
        <f>IFERROR(VLOOKUP(Orders!$B4122,Returns!$B:$C,2,0),"No")</f>
        <v>No</v>
      </c>
      <c r="X4122" s="3" t="str">
        <f>IFERROR((INDEX(Returns!$C$2:$C$801, MATCH(B4122, Returns!$B$2:$B$801, 0))), "No")</f>
        <v>No</v>
      </c>
    </row>
    <row r="4123" spans="1:24">
      <c r="A4123" s="1">
        <v>4122</v>
      </c>
      <c r="B4123" t="s">
        <v>8133</v>
      </c>
      <c r="C4123" s="2">
        <v>43596</v>
      </c>
      <c r="D4123" s="2">
        <v>43597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  <c r="V4123" s="3" t="str">
        <f>IF(M4123=People!$B$2, People!$A$2, IF(M4123=People!$B$3, People!$A$3, IF(M4123=People!$B$4, People!$A$4, IF(M4123=People!$B$5, People!$A$5, 0))))</f>
        <v>Anna Andreadi</v>
      </c>
      <c r="W4123" s="3" t="str">
        <f>IFERROR(VLOOKUP(Orders!$B4123,Returns!$B:$C,2,0),"No")</f>
        <v>No</v>
      </c>
      <c r="X4123" s="3" t="str">
        <f>IFERROR((INDEX(Returns!$C$2:$C$801, MATCH(B4123, Returns!$B$2:$B$801, 0))), "No")</f>
        <v>No</v>
      </c>
    </row>
    <row r="4124" spans="1:24">
      <c r="A4124" s="1">
        <v>4123</v>
      </c>
      <c r="B4124" t="s">
        <v>8133</v>
      </c>
      <c r="C4124" s="2">
        <v>43596</v>
      </c>
      <c r="D4124" s="2">
        <v>43597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  <c r="V4124" s="3" t="str">
        <f>IF(M4124=People!$B$2, People!$A$2, IF(M4124=People!$B$3, People!$A$3, IF(M4124=People!$B$4, People!$A$4, IF(M4124=People!$B$5, People!$A$5, 0))))</f>
        <v>Anna Andreadi</v>
      </c>
      <c r="W4124" s="3" t="str">
        <f>IFERROR(VLOOKUP(Orders!$B4124,Returns!$B:$C,2,0),"No")</f>
        <v>No</v>
      </c>
      <c r="X4124" s="3" t="str">
        <f>IFERROR((INDEX(Returns!$C$2:$C$801, MATCH(B4124, Returns!$B$2:$B$801, 0))), "No")</f>
        <v>No</v>
      </c>
    </row>
    <row r="4125" spans="1:24">
      <c r="A4125" s="1">
        <v>4124</v>
      </c>
      <c r="B4125" t="s">
        <v>8133</v>
      </c>
      <c r="C4125" s="2">
        <v>43596</v>
      </c>
      <c r="D4125" s="2">
        <v>43597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  <c r="V4125" s="3" t="str">
        <f>IF(M4125=People!$B$2, People!$A$2, IF(M4125=People!$B$3, People!$A$3, IF(M4125=People!$B$4, People!$A$4, IF(M4125=People!$B$5, People!$A$5, 0))))</f>
        <v>Anna Andreadi</v>
      </c>
      <c r="W4125" s="3" t="str">
        <f>IFERROR(VLOOKUP(Orders!$B4125,Returns!$B:$C,2,0),"No")</f>
        <v>No</v>
      </c>
      <c r="X4125" s="3" t="str">
        <f>IFERROR((INDEX(Returns!$C$2:$C$801, MATCH(B4125, Returns!$B$2:$B$801, 0))), "No")</f>
        <v>No</v>
      </c>
    </row>
    <row r="4126" spans="1:24">
      <c r="A4126" s="1">
        <v>4125</v>
      </c>
      <c r="B4126" t="s">
        <v>8134</v>
      </c>
      <c r="C4126" s="2">
        <v>42501</v>
      </c>
      <c r="D4126" s="2">
        <v>42508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  <c r="V4126" s="3" t="str">
        <f>IF(M4126=People!$B$2, People!$A$2, IF(M4126=People!$B$3, People!$A$3, IF(M4126=People!$B$4, People!$A$4, IF(M4126=People!$B$5, People!$A$5, 0))))</f>
        <v>Chuck Magee</v>
      </c>
      <c r="W4126" s="3" t="str">
        <f>IFERROR(VLOOKUP(Orders!$B4126,Returns!$B:$C,2,0),"No")</f>
        <v>No</v>
      </c>
      <c r="X4126" s="3" t="str">
        <f>IFERROR((INDEX(Returns!$C$2:$C$801, MATCH(B4126, Returns!$B$2:$B$801, 0))), "No")</f>
        <v>No</v>
      </c>
    </row>
    <row r="4127" spans="1:24">
      <c r="A4127" s="1">
        <v>4126</v>
      </c>
      <c r="B4127" t="s">
        <v>8135</v>
      </c>
      <c r="C4127" s="2">
        <v>43673</v>
      </c>
      <c r="D4127" s="2">
        <v>43677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  <c r="V4127" s="3" t="str">
        <f>IF(M4127=People!$B$2, People!$A$2, IF(M4127=People!$B$3, People!$A$3, IF(M4127=People!$B$4, People!$A$4, IF(M4127=People!$B$5, People!$A$5, 0))))</f>
        <v>Cassandra Brandow</v>
      </c>
      <c r="W4127" s="3" t="str">
        <f>IFERROR(VLOOKUP(Orders!$B4127,Returns!$B:$C,2,0),"No")</f>
        <v>No</v>
      </c>
      <c r="X4127" s="3" t="str">
        <f>IFERROR((INDEX(Returns!$C$2:$C$801, MATCH(B4127, Returns!$B$2:$B$801, 0))), "No")</f>
        <v>No</v>
      </c>
    </row>
    <row r="4128" spans="1:24">
      <c r="A4128" s="1">
        <v>4127</v>
      </c>
      <c r="B4128" t="s">
        <v>8136</v>
      </c>
      <c r="C4128" s="2">
        <v>43591</v>
      </c>
      <c r="D4128" s="2">
        <v>43594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  <c r="V4128" s="3" t="str">
        <f>IF(M4128=People!$B$2, People!$A$2, IF(M4128=People!$B$3, People!$A$3, IF(M4128=People!$B$4, People!$A$4, IF(M4128=People!$B$5, People!$A$5, 0))))</f>
        <v>Cassandra Brandow</v>
      </c>
      <c r="W4128" s="3" t="str">
        <f>IFERROR(VLOOKUP(Orders!$B4128,Returns!$B:$C,2,0),"No")</f>
        <v>No</v>
      </c>
      <c r="X4128" s="3" t="str">
        <f>IFERROR((INDEX(Returns!$C$2:$C$801, MATCH(B4128, Returns!$B$2:$B$801, 0))), "No")</f>
        <v>No</v>
      </c>
    </row>
    <row r="4129" spans="1:24">
      <c r="A4129" s="1">
        <v>4128</v>
      </c>
      <c r="B4129" t="s">
        <v>8137</v>
      </c>
      <c r="C4129" s="2">
        <v>42632</v>
      </c>
      <c r="D4129" s="2">
        <v>42637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  <c r="V4129" s="3" t="str">
        <f>IF(M4129=People!$B$2, People!$A$2, IF(M4129=People!$B$3, People!$A$3, IF(M4129=People!$B$4, People!$A$4, IF(M4129=People!$B$5, People!$A$5, 0))))</f>
        <v>Cassandra Brandow</v>
      </c>
      <c r="W4129" s="3" t="str">
        <f>IFERROR(VLOOKUP(Orders!$B4129,Returns!$B:$C,2,0),"No")</f>
        <v>No</v>
      </c>
      <c r="X4129" s="3" t="str">
        <f>IFERROR((INDEX(Returns!$C$2:$C$801, MATCH(B4129, Returns!$B$2:$B$801, 0))), "No")</f>
        <v>No</v>
      </c>
    </row>
    <row r="4130" spans="1:24">
      <c r="A4130" s="1">
        <v>4129</v>
      </c>
      <c r="B4130" t="s">
        <v>8137</v>
      </c>
      <c r="C4130" s="2">
        <v>42632</v>
      </c>
      <c r="D4130" s="2">
        <v>42637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  <c r="V4130" s="3" t="str">
        <f>IF(M4130=People!$B$2, People!$A$2, IF(M4130=People!$B$3, People!$A$3, IF(M4130=People!$B$4, People!$A$4, IF(M4130=People!$B$5, People!$A$5, 0))))</f>
        <v>Cassandra Brandow</v>
      </c>
      <c r="W4130" s="3" t="str">
        <f>IFERROR(VLOOKUP(Orders!$B4130,Returns!$B:$C,2,0),"No")</f>
        <v>No</v>
      </c>
      <c r="X4130" s="3" t="str">
        <f>IFERROR((INDEX(Returns!$C$2:$C$801, MATCH(B4130, Returns!$B$2:$B$801, 0))), "No")</f>
        <v>No</v>
      </c>
    </row>
    <row r="4131" spans="1:24">
      <c r="A4131" s="1">
        <v>4130</v>
      </c>
      <c r="B4131" t="s">
        <v>8138</v>
      </c>
      <c r="C4131" s="2">
        <v>42823</v>
      </c>
      <c r="D4131" s="2">
        <v>42829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  <c r="V4131" s="3" t="str">
        <f>IF(M4131=People!$B$2, People!$A$2, IF(M4131=People!$B$3, People!$A$3, IF(M4131=People!$B$4, People!$A$4, IF(M4131=People!$B$5, People!$A$5, 0))))</f>
        <v>Anna Andreadi</v>
      </c>
      <c r="W4131" s="3" t="str">
        <f>IFERROR(VLOOKUP(Orders!$B4131,Returns!$B:$C,2,0),"No")</f>
        <v>No</v>
      </c>
      <c r="X4131" s="3" t="str">
        <f>IFERROR((INDEX(Returns!$C$2:$C$801, MATCH(B4131, Returns!$B$2:$B$801, 0))), "No")</f>
        <v>No</v>
      </c>
    </row>
    <row r="4132" spans="1:24">
      <c r="A4132" s="1">
        <v>4131</v>
      </c>
      <c r="B4132" t="s">
        <v>8139</v>
      </c>
      <c r="C4132" s="2">
        <v>42692</v>
      </c>
      <c r="D4132" s="2">
        <v>42699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  <c r="V4132" s="3" t="str">
        <f>IF(M4132=People!$B$2, People!$A$2, IF(M4132=People!$B$3, People!$A$3, IF(M4132=People!$B$4, People!$A$4, IF(M4132=People!$B$5, People!$A$5, 0))))</f>
        <v>Kelly Williams</v>
      </c>
      <c r="W4132" s="3" t="str">
        <f>IFERROR(VLOOKUP(Orders!$B4132,Returns!$B:$C,2,0),"No")</f>
        <v>No</v>
      </c>
      <c r="X4132" s="3" t="str">
        <f>IFERROR((INDEX(Returns!$C$2:$C$801, MATCH(B4132, Returns!$B$2:$B$801, 0))), "No")</f>
        <v>No</v>
      </c>
    </row>
    <row r="4133" spans="1:24">
      <c r="A4133" s="1">
        <v>4132</v>
      </c>
      <c r="B4133" t="s">
        <v>8140</v>
      </c>
      <c r="C4133" s="2">
        <v>42918</v>
      </c>
      <c r="D4133" s="2">
        <v>42925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  <c r="V4133" s="3" t="str">
        <f>IF(M4133=People!$B$2, People!$A$2, IF(M4133=People!$B$3, People!$A$3, IF(M4133=People!$B$4, People!$A$4, IF(M4133=People!$B$5, People!$A$5, 0))))</f>
        <v>Cassandra Brandow</v>
      </c>
      <c r="W4133" s="3" t="str">
        <f>IFERROR(VLOOKUP(Orders!$B4133,Returns!$B:$C,2,0),"No")</f>
        <v>No</v>
      </c>
      <c r="X4133" s="3" t="str">
        <f>IFERROR((INDEX(Returns!$C$2:$C$801, MATCH(B4133, Returns!$B$2:$B$801, 0))), "No")</f>
        <v>No</v>
      </c>
    </row>
    <row r="4134" spans="1:24">
      <c r="A4134" s="1">
        <v>4133</v>
      </c>
      <c r="B4134" t="s">
        <v>8140</v>
      </c>
      <c r="C4134" s="2">
        <v>42918</v>
      </c>
      <c r="D4134" s="2">
        <v>42925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  <c r="V4134" s="3" t="str">
        <f>IF(M4134=People!$B$2, People!$A$2, IF(M4134=People!$B$3, People!$A$3, IF(M4134=People!$B$4, People!$A$4, IF(M4134=People!$B$5, People!$A$5, 0))))</f>
        <v>Cassandra Brandow</v>
      </c>
      <c r="W4134" s="3" t="str">
        <f>IFERROR(VLOOKUP(Orders!$B4134,Returns!$B:$C,2,0),"No")</f>
        <v>No</v>
      </c>
      <c r="X4134" s="3" t="str">
        <f>IFERROR((INDEX(Returns!$C$2:$C$801, MATCH(B4134, Returns!$B$2:$B$801, 0))), "No")</f>
        <v>No</v>
      </c>
    </row>
    <row r="4135" spans="1:24">
      <c r="A4135" s="1">
        <v>4134</v>
      </c>
      <c r="B4135" t="s">
        <v>8141</v>
      </c>
      <c r="C4135" s="2">
        <v>42621</v>
      </c>
      <c r="D4135" s="2">
        <v>42626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  <c r="V4135" s="3" t="str">
        <f>IF(M4135=People!$B$2, People!$A$2, IF(M4135=People!$B$3, People!$A$3, IF(M4135=People!$B$4, People!$A$4, IF(M4135=People!$B$5, People!$A$5, 0))))</f>
        <v>Cassandra Brandow</v>
      </c>
      <c r="W4135" s="3" t="str">
        <f>IFERROR(VLOOKUP(Orders!$B4135,Returns!$B:$C,2,0),"No")</f>
        <v>No</v>
      </c>
      <c r="X4135" s="3" t="str">
        <f>IFERROR((INDEX(Returns!$C$2:$C$801, MATCH(B4135, Returns!$B$2:$B$801, 0))), "No")</f>
        <v>No</v>
      </c>
    </row>
    <row r="4136" spans="1:24">
      <c r="A4136" s="1">
        <v>4135</v>
      </c>
      <c r="B4136" t="s">
        <v>8141</v>
      </c>
      <c r="C4136" s="2">
        <v>42621</v>
      </c>
      <c r="D4136" s="2">
        <v>42626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  <c r="V4136" s="3" t="str">
        <f>IF(M4136=People!$B$2, People!$A$2, IF(M4136=People!$B$3, People!$A$3, IF(M4136=People!$B$4, People!$A$4, IF(M4136=People!$B$5, People!$A$5, 0))))</f>
        <v>Cassandra Brandow</v>
      </c>
      <c r="W4136" s="3" t="str">
        <f>IFERROR(VLOOKUP(Orders!$B4136,Returns!$B:$C,2,0),"No")</f>
        <v>No</v>
      </c>
      <c r="X4136" s="3" t="str">
        <f>IFERROR((INDEX(Returns!$C$2:$C$801, MATCH(B4136, Returns!$B$2:$B$801, 0))), "No")</f>
        <v>No</v>
      </c>
    </row>
    <row r="4137" spans="1:24">
      <c r="A4137" s="1">
        <v>4136</v>
      </c>
      <c r="B4137" t="s">
        <v>8142</v>
      </c>
      <c r="C4137" s="2">
        <v>43740</v>
      </c>
      <c r="D4137" s="2">
        <v>43746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  <c r="V4137" s="3" t="str">
        <f>IF(M4137=People!$B$2, People!$A$2, IF(M4137=People!$B$3, People!$A$3, IF(M4137=People!$B$4, People!$A$4, IF(M4137=People!$B$5, People!$A$5, 0))))</f>
        <v>Anna Andreadi</v>
      </c>
      <c r="W4137" s="3" t="str">
        <f>IFERROR(VLOOKUP(Orders!$B4137,Returns!$B:$C,2,0),"No")</f>
        <v>No</v>
      </c>
      <c r="X4137" s="3" t="str">
        <f>IFERROR((INDEX(Returns!$C$2:$C$801, MATCH(B4137, Returns!$B$2:$B$801, 0))), "No")</f>
        <v>No</v>
      </c>
    </row>
    <row r="4138" spans="1:24">
      <c r="A4138" s="1">
        <v>4137</v>
      </c>
      <c r="B4138" t="s">
        <v>8142</v>
      </c>
      <c r="C4138" s="2">
        <v>43740</v>
      </c>
      <c r="D4138" s="2">
        <v>43746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  <c r="V4138" s="3" t="str">
        <f>IF(M4138=People!$B$2, People!$A$2, IF(M4138=People!$B$3, People!$A$3, IF(M4138=People!$B$4, People!$A$4, IF(M4138=People!$B$5, People!$A$5, 0))))</f>
        <v>Anna Andreadi</v>
      </c>
      <c r="W4138" s="3" t="str">
        <f>IFERROR(VLOOKUP(Orders!$B4138,Returns!$B:$C,2,0),"No")</f>
        <v>No</v>
      </c>
      <c r="X4138" s="3" t="str">
        <f>IFERROR((INDEX(Returns!$C$2:$C$801, MATCH(B4138, Returns!$B$2:$B$801, 0))), "No")</f>
        <v>No</v>
      </c>
    </row>
    <row r="4139" spans="1:24">
      <c r="A4139" s="1">
        <v>4138</v>
      </c>
      <c r="B4139" t="s">
        <v>8143</v>
      </c>
      <c r="C4139" s="2">
        <v>43788</v>
      </c>
      <c r="D4139" s="2">
        <v>43792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  <c r="V4139" s="3" t="str">
        <f>IF(M4139=People!$B$2, People!$A$2, IF(M4139=People!$B$3, People!$A$3, IF(M4139=People!$B$4, People!$A$4, IF(M4139=People!$B$5, People!$A$5, 0))))</f>
        <v>Cassandra Brandow</v>
      </c>
      <c r="W4139" s="3" t="str">
        <f>IFERROR(VLOOKUP(Orders!$B4139,Returns!$B:$C,2,0),"No")</f>
        <v>No</v>
      </c>
      <c r="X4139" s="3" t="str">
        <f>IFERROR((INDEX(Returns!$C$2:$C$801, MATCH(B4139, Returns!$B$2:$B$801, 0))), "No")</f>
        <v>No</v>
      </c>
    </row>
    <row r="4140" spans="1:24">
      <c r="A4140" s="1">
        <v>4139</v>
      </c>
      <c r="B4140" t="s">
        <v>8144</v>
      </c>
      <c r="C4140" s="2">
        <v>43464</v>
      </c>
      <c r="D4140" s="2">
        <v>43466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  <c r="V4140" s="3" t="str">
        <f>IF(M4140=People!$B$2, People!$A$2, IF(M4140=People!$B$3, People!$A$3, IF(M4140=People!$B$4, People!$A$4, IF(M4140=People!$B$5, People!$A$5, 0))))</f>
        <v>Kelly Williams</v>
      </c>
      <c r="W4140" s="3" t="str">
        <f>IFERROR(VLOOKUP(Orders!$B4140,Returns!$B:$C,2,0),"No")</f>
        <v>No</v>
      </c>
      <c r="X4140" s="3" t="str">
        <f>IFERROR((INDEX(Returns!$C$2:$C$801, MATCH(B4140, Returns!$B$2:$B$801, 0))), "No")</f>
        <v>No</v>
      </c>
    </row>
    <row r="4141" spans="1:24">
      <c r="A4141" s="1">
        <v>4140</v>
      </c>
      <c r="B4141" t="s">
        <v>8145</v>
      </c>
      <c r="C4141" s="2">
        <v>43800</v>
      </c>
      <c r="D4141" s="2">
        <v>43803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  <c r="V4141" s="3" t="str">
        <f>IF(M4141=People!$B$2, People!$A$2, IF(M4141=People!$B$3, People!$A$3, IF(M4141=People!$B$4, People!$A$4, IF(M4141=People!$B$5, People!$A$5, 0))))</f>
        <v>Chuck Magee</v>
      </c>
      <c r="W4141" s="3" t="str">
        <f>IFERROR(VLOOKUP(Orders!$B4141,Returns!$B:$C,2,0),"No")</f>
        <v>No</v>
      </c>
      <c r="X4141" s="3" t="str">
        <f>IFERROR((INDEX(Returns!$C$2:$C$801, MATCH(B4141, Returns!$B$2:$B$801, 0))), "No")</f>
        <v>No</v>
      </c>
    </row>
    <row r="4142" spans="1:24">
      <c r="A4142" s="1">
        <v>4141</v>
      </c>
      <c r="B4142" t="s">
        <v>8145</v>
      </c>
      <c r="C4142" s="2">
        <v>43800</v>
      </c>
      <c r="D4142" s="2">
        <v>43803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  <c r="V4142" s="3" t="str">
        <f>IF(M4142=People!$B$2, People!$A$2, IF(M4142=People!$B$3, People!$A$3, IF(M4142=People!$B$4, People!$A$4, IF(M4142=People!$B$5, People!$A$5, 0))))</f>
        <v>Chuck Magee</v>
      </c>
      <c r="W4142" s="3" t="str">
        <f>IFERROR(VLOOKUP(Orders!$B4142,Returns!$B:$C,2,0),"No")</f>
        <v>No</v>
      </c>
      <c r="X4142" s="3" t="str">
        <f>IFERROR((INDEX(Returns!$C$2:$C$801, MATCH(B4142, Returns!$B$2:$B$801, 0))), "No")</f>
        <v>No</v>
      </c>
    </row>
    <row r="4143" spans="1:24">
      <c r="A4143" s="1">
        <v>4142</v>
      </c>
      <c r="B4143" t="s">
        <v>8146</v>
      </c>
      <c r="C4143" s="2">
        <v>43264</v>
      </c>
      <c r="D4143" s="2">
        <v>43268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  <c r="V4143" s="3" t="str">
        <f>IF(M4143=People!$B$2, People!$A$2, IF(M4143=People!$B$3, People!$A$3, IF(M4143=People!$B$4, People!$A$4, IF(M4143=People!$B$5, People!$A$5, 0))))</f>
        <v>Kelly Williams</v>
      </c>
      <c r="W4143" s="3" t="str">
        <f>IFERROR(VLOOKUP(Orders!$B4143,Returns!$B:$C,2,0),"No")</f>
        <v>No</v>
      </c>
      <c r="X4143" s="3" t="str">
        <f>IFERROR((INDEX(Returns!$C$2:$C$801, MATCH(B4143, Returns!$B$2:$B$801, 0))), "No")</f>
        <v>No</v>
      </c>
    </row>
    <row r="4144" spans="1:24">
      <c r="A4144" s="1">
        <v>4143</v>
      </c>
      <c r="B4144" t="s">
        <v>8147</v>
      </c>
      <c r="C4144" s="2">
        <v>42509</v>
      </c>
      <c r="D4144" s="2">
        <v>42513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  <c r="V4144" s="3" t="str">
        <f>IF(M4144=People!$B$2, People!$A$2, IF(M4144=People!$B$3, People!$A$3, IF(M4144=People!$B$4, People!$A$4, IF(M4144=People!$B$5, People!$A$5, 0))))</f>
        <v>Kelly Williams</v>
      </c>
      <c r="W4144" s="3" t="str">
        <f>IFERROR(VLOOKUP(Orders!$B4144,Returns!$B:$C,2,0),"No")</f>
        <v>No</v>
      </c>
      <c r="X4144" s="3" t="str">
        <f>IFERROR((INDEX(Returns!$C$2:$C$801, MATCH(B4144, Returns!$B$2:$B$801, 0))), "No")</f>
        <v>No</v>
      </c>
    </row>
    <row r="4145" spans="1:24">
      <c r="A4145" s="1">
        <v>4144</v>
      </c>
      <c r="B4145" t="s">
        <v>6105</v>
      </c>
      <c r="C4145" s="2">
        <v>43495</v>
      </c>
      <c r="D4145" s="2">
        <v>43502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  <c r="V4145" s="3" t="str">
        <f>IF(M4145=People!$B$2, People!$A$2, IF(M4145=People!$B$3, People!$A$3, IF(M4145=People!$B$4, People!$A$4, IF(M4145=People!$B$5, People!$A$5, 0))))</f>
        <v>Anna Andreadi</v>
      </c>
      <c r="W4145" s="3" t="str">
        <f>IFERROR(VLOOKUP(Orders!$B4145,Returns!$B:$C,2,0),"No")</f>
        <v>Yes</v>
      </c>
      <c r="X4145" s="3" t="str">
        <f>IFERROR((INDEX(Returns!$C$2:$C$801, MATCH(B4145, Returns!$B$2:$B$801, 0))), "No")</f>
        <v>Yes</v>
      </c>
    </row>
    <row r="4146" spans="1:24">
      <c r="A4146" s="1">
        <v>4145</v>
      </c>
      <c r="B4146" t="s">
        <v>6105</v>
      </c>
      <c r="C4146" s="2">
        <v>43495</v>
      </c>
      <c r="D4146" s="2">
        <v>43502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  <c r="V4146" s="3" t="str">
        <f>IF(M4146=People!$B$2, People!$A$2, IF(M4146=People!$B$3, People!$A$3, IF(M4146=People!$B$4, People!$A$4, IF(M4146=People!$B$5, People!$A$5, 0))))</f>
        <v>Anna Andreadi</v>
      </c>
      <c r="W4146" s="3" t="str">
        <f>IFERROR(VLOOKUP(Orders!$B4146,Returns!$B:$C,2,0),"No")</f>
        <v>Yes</v>
      </c>
      <c r="X4146" s="3" t="str">
        <f>IFERROR((INDEX(Returns!$C$2:$C$801, MATCH(B4146, Returns!$B$2:$B$801, 0))), "No")</f>
        <v>Yes</v>
      </c>
    </row>
    <row r="4147" spans="1:24">
      <c r="A4147" s="1">
        <v>4146</v>
      </c>
      <c r="B4147" t="s">
        <v>6105</v>
      </c>
      <c r="C4147" s="2">
        <v>43495</v>
      </c>
      <c r="D4147" s="2">
        <v>43502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  <c r="V4147" s="3" t="str">
        <f>IF(M4147=People!$B$2, People!$A$2, IF(M4147=People!$B$3, People!$A$3, IF(M4147=People!$B$4, People!$A$4, IF(M4147=People!$B$5, People!$A$5, 0))))</f>
        <v>Anna Andreadi</v>
      </c>
      <c r="W4147" s="3" t="str">
        <f>IFERROR(VLOOKUP(Orders!$B4147,Returns!$B:$C,2,0),"No")</f>
        <v>Yes</v>
      </c>
      <c r="X4147" s="3" t="str">
        <f>IFERROR((INDEX(Returns!$C$2:$C$801, MATCH(B4147, Returns!$B$2:$B$801, 0))), "No")</f>
        <v>Yes</v>
      </c>
    </row>
    <row r="4148" spans="1:24">
      <c r="A4148" s="1">
        <v>4147</v>
      </c>
      <c r="B4148" t="s">
        <v>8148</v>
      </c>
      <c r="C4148" s="2">
        <v>43067</v>
      </c>
      <c r="D4148" s="2">
        <v>43073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  <c r="V4148" s="3" t="str">
        <f>IF(M4148=People!$B$2, People!$A$2, IF(M4148=People!$B$3, People!$A$3, IF(M4148=People!$B$4, People!$A$4, IF(M4148=People!$B$5, People!$A$5, 0))))</f>
        <v>Chuck Magee</v>
      </c>
      <c r="W4148" s="3" t="str">
        <f>IFERROR(VLOOKUP(Orders!$B4148,Returns!$B:$C,2,0),"No")</f>
        <v>No</v>
      </c>
      <c r="X4148" s="3" t="str">
        <f>IFERROR((INDEX(Returns!$C$2:$C$801, MATCH(B4148, Returns!$B$2:$B$801, 0))), "No")</f>
        <v>No</v>
      </c>
    </row>
    <row r="4149" spans="1:24">
      <c r="A4149" s="1">
        <v>4148</v>
      </c>
      <c r="B4149" t="s">
        <v>8149</v>
      </c>
      <c r="C4149" s="2">
        <v>43761</v>
      </c>
      <c r="D4149" s="2">
        <v>43766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  <c r="V4149" s="3" t="str">
        <f>IF(M4149=People!$B$2, People!$A$2, IF(M4149=People!$B$3, People!$A$3, IF(M4149=People!$B$4, People!$A$4, IF(M4149=People!$B$5, People!$A$5, 0))))</f>
        <v>Kelly Williams</v>
      </c>
      <c r="W4149" s="3" t="str">
        <f>IFERROR(VLOOKUP(Orders!$B4149,Returns!$B:$C,2,0),"No")</f>
        <v>No</v>
      </c>
      <c r="X4149" s="3" t="str">
        <f>IFERROR((INDEX(Returns!$C$2:$C$801, MATCH(B4149, Returns!$B$2:$B$801, 0))), "No")</f>
        <v>No</v>
      </c>
    </row>
    <row r="4150" spans="1:24">
      <c r="A4150" s="1">
        <v>4149</v>
      </c>
      <c r="B4150" t="s">
        <v>8149</v>
      </c>
      <c r="C4150" s="2">
        <v>43761</v>
      </c>
      <c r="D4150" s="2">
        <v>43766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  <c r="V4150" s="3" t="str">
        <f>IF(M4150=People!$B$2, People!$A$2, IF(M4150=People!$B$3, People!$A$3, IF(M4150=People!$B$4, People!$A$4, IF(M4150=People!$B$5, People!$A$5, 0))))</f>
        <v>Kelly Williams</v>
      </c>
      <c r="W4150" s="3" t="str">
        <f>IFERROR(VLOOKUP(Orders!$B4150,Returns!$B:$C,2,0),"No")</f>
        <v>No</v>
      </c>
      <c r="X4150" s="3" t="str">
        <f>IFERROR((INDEX(Returns!$C$2:$C$801, MATCH(B4150, Returns!$B$2:$B$801, 0))), "No")</f>
        <v>No</v>
      </c>
    </row>
    <row r="4151" spans="1:24">
      <c r="A4151" s="1">
        <v>4150</v>
      </c>
      <c r="B4151" t="s">
        <v>8149</v>
      </c>
      <c r="C4151" s="2">
        <v>43761</v>
      </c>
      <c r="D4151" s="2">
        <v>43766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  <c r="V4151" s="3" t="str">
        <f>IF(M4151=People!$B$2, People!$A$2, IF(M4151=People!$B$3, People!$A$3, IF(M4151=People!$B$4, People!$A$4, IF(M4151=People!$B$5, People!$A$5, 0))))</f>
        <v>Kelly Williams</v>
      </c>
      <c r="W4151" s="3" t="str">
        <f>IFERROR(VLOOKUP(Orders!$B4151,Returns!$B:$C,2,0),"No")</f>
        <v>No</v>
      </c>
      <c r="X4151" s="3" t="str">
        <f>IFERROR((INDEX(Returns!$C$2:$C$801, MATCH(B4151, Returns!$B$2:$B$801, 0))), "No")</f>
        <v>No</v>
      </c>
    </row>
    <row r="4152" spans="1:24">
      <c r="A4152" s="1">
        <v>4151</v>
      </c>
      <c r="B4152" t="s">
        <v>8149</v>
      </c>
      <c r="C4152" s="2">
        <v>43761</v>
      </c>
      <c r="D4152" s="2">
        <v>43766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  <c r="V4152" s="3" t="str">
        <f>IF(M4152=People!$B$2, People!$A$2, IF(M4152=People!$B$3, People!$A$3, IF(M4152=People!$B$4, People!$A$4, IF(M4152=People!$B$5, People!$A$5, 0))))</f>
        <v>Kelly Williams</v>
      </c>
      <c r="W4152" s="3" t="str">
        <f>IFERROR(VLOOKUP(Orders!$B4152,Returns!$B:$C,2,0),"No")</f>
        <v>No</v>
      </c>
      <c r="X4152" s="3" t="str">
        <f>IFERROR((INDEX(Returns!$C$2:$C$801, MATCH(B4152, Returns!$B$2:$B$801, 0))), "No")</f>
        <v>No</v>
      </c>
    </row>
    <row r="4153" spans="1:24">
      <c r="A4153" s="1">
        <v>4152</v>
      </c>
      <c r="B4153" t="s">
        <v>8150</v>
      </c>
      <c r="C4153" s="2">
        <v>43715</v>
      </c>
      <c r="D4153" s="2">
        <v>43719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  <c r="V4153" s="3" t="str">
        <f>IF(M4153=People!$B$2, People!$A$2, IF(M4153=People!$B$3, People!$A$3, IF(M4153=People!$B$4, People!$A$4, IF(M4153=People!$B$5, People!$A$5, 0))))</f>
        <v>Chuck Magee</v>
      </c>
      <c r="W4153" s="3" t="str">
        <f>IFERROR(VLOOKUP(Orders!$B4153,Returns!$B:$C,2,0),"No")</f>
        <v>No</v>
      </c>
      <c r="X4153" s="3" t="str">
        <f>IFERROR((INDEX(Returns!$C$2:$C$801, MATCH(B4153, Returns!$B$2:$B$801, 0))), "No")</f>
        <v>No</v>
      </c>
    </row>
    <row r="4154" spans="1:24">
      <c r="A4154" s="1">
        <v>4153</v>
      </c>
      <c r="B4154" t="s">
        <v>8150</v>
      </c>
      <c r="C4154" s="2">
        <v>43715</v>
      </c>
      <c r="D4154" s="2">
        <v>43719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  <c r="V4154" s="3" t="str">
        <f>IF(M4154=People!$B$2, People!$A$2, IF(M4154=People!$B$3, People!$A$3, IF(M4154=People!$B$4, People!$A$4, IF(M4154=People!$B$5, People!$A$5, 0))))</f>
        <v>Chuck Magee</v>
      </c>
      <c r="W4154" s="3" t="str">
        <f>IFERROR(VLOOKUP(Orders!$B4154,Returns!$B:$C,2,0),"No")</f>
        <v>No</v>
      </c>
      <c r="X4154" s="3" t="str">
        <f>IFERROR((INDEX(Returns!$C$2:$C$801, MATCH(B4154, Returns!$B$2:$B$801, 0))), "No")</f>
        <v>No</v>
      </c>
    </row>
    <row r="4155" spans="1:24">
      <c r="A4155" s="1">
        <v>4154</v>
      </c>
      <c r="B4155" t="s">
        <v>8150</v>
      </c>
      <c r="C4155" s="2">
        <v>43715</v>
      </c>
      <c r="D4155" s="2">
        <v>43719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  <c r="V4155" s="3" t="str">
        <f>IF(M4155=People!$B$2, People!$A$2, IF(M4155=People!$B$3, People!$A$3, IF(M4155=People!$B$4, People!$A$4, IF(M4155=People!$B$5, People!$A$5, 0))))</f>
        <v>Chuck Magee</v>
      </c>
      <c r="W4155" s="3" t="str">
        <f>IFERROR(VLOOKUP(Orders!$B4155,Returns!$B:$C,2,0),"No")</f>
        <v>No</v>
      </c>
      <c r="X4155" s="3" t="str">
        <f>IFERROR((INDEX(Returns!$C$2:$C$801, MATCH(B4155, Returns!$B$2:$B$801, 0))), "No")</f>
        <v>No</v>
      </c>
    </row>
    <row r="4156" spans="1:24">
      <c r="A4156" s="1">
        <v>4155</v>
      </c>
      <c r="B4156" t="s">
        <v>8151</v>
      </c>
      <c r="C4156" s="2">
        <v>43463</v>
      </c>
      <c r="D4156" s="2">
        <v>43468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  <c r="V4156" s="3" t="str">
        <f>IF(M4156=People!$B$2, People!$A$2, IF(M4156=People!$B$3, People!$A$3, IF(M4156=People!$B$4, People!$A$4, IF(M4156=People!$B$5, People!$A$5, 0))))</f>
        <v>Cassandra Brandow</v>
      </c>
      <c r="W4156" s="3" t="str">
        <f>IFERROR(VLOOKUP(Orders!$B4156,Returns!$B:$C,2,0),"No")</f>
        <v>No</v>
      </c>
      <c r="X4156" s="3" t="str">
        <f>IFERROR((INDEX(Returns!$C$2:$C$801, MATCH(B4156, Returns!$B$2:$B$801, 0))), "No")</f>
        <v>No</v>
      </c>
    </row>
    <row r="4157" spans="1:24">
      <c r="A4157" s="1">
        <v>4156</v>
      </c>
      <c r="B4157" t="s">
        <v>8151</v>
      </c>
      <c r="C4157" s="2">
        <v>43463</v>
      </c>
      <c r="D4157" s="2">
        <v>43468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  <c r="V4157" s="3" t="str">
        <f>IF(M4157=People!$B$2, People!$A$2, IF(M4157=People!$B$3, People!$A$3, IF(M4157=People!$B$4, People!$A$4, IF(M4157=People!$B$5, People!$A$5, 0))))</f>
        <v>Cassandra Brandow</v>
      </c>
      <c r="W4157" s="3" t="str">
        <f>IFERROR(VLOOKUP(Orders!$B4157,Returns!$B:$C,2,0),"No")</f>
        <v>No</v>
      </c>
      <c r="X4157" s="3" t="str">
        <f>IFERROR((INDEX(Returns!$C$2:$C$801, MATCH(B4157, Returns!$B$2:$B$801, 0))), "No")</f>
        <v>No</v>
      </c>
    </row>
    <row r="4158" spans="1:24">
      <c r="A4158" s="1">
        <v>4157</v>
      </c>
      <c r="B4158" t="s">
        <v>8152</v>
      </c>
      <c r="C4158" s="2">
        <v>43074</v>
      </c>
      <c r="D4158" s="2">
        <v>43078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  <c r="V4158" s="3" t="str">
        <f>IF(M4158=People!$B$2, People!$A$2, IF(M4158=People!$B$3, People!$A$3, IF(M4158=People!$B$4, People!$A$4, IF(M4158=People!$B$5, People!$A$5, 0))))</f>
        <v>Chuck Magee</v>
      </c>
      <c r="W4158" s="3" t="str">
        <f>IFERROR(VLOOKUP(Orders!$B4158,Returns!$B:$C,2,0),"No")</f>
        <v>No</v>
      </c>
      <c r="X4158" s="3" t="str">
        <f>IFERROR((INDEX(Returns!$C$2:$C$801, MATCH(B4158, Returns!$B$2:$B$801, 0))), "No")</f>
        <v>No</v>
      </c>
    </row>
    <row r="4159" spans="1:24">
      <c r="A4159" s="1">
        <v>4158</v>
      </c>
      <c r="B4159" t="s">
        <v>8152</v>
      </c>
      <c r="C4159" s="2">
        <v>43074</v>
      </c>
      <c r="D4159" s="2">
        <v>43078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  <c r="V4159" s="3" t="str">
        <f>IF(M4159=People!$B$2, People!$A$2, IF(M4159=People!$B$3, People!$A$3, IF(M4159=People!$B$4, People!$A$4, IF(M4159=People!$B$5, People!$A$5, 0))))</f>
        <v>Chuck Magee</v>
      </c>
      <c r="W4159" s="3" t="str">
        <f>IFERROR(VLOOKUP(Orders!$B4159,Returns!$B:$C,2,0),"No")</f>
        <v>No</v>
      </c>
      <c r="X4159" s="3" t="str">
        <f>IFERROR((INDEX(Returns!$C$2:$C$801, MATCH(B4159, Returns!$B$2:$B$801, 0))), "No")</f>
        <v>No</v>
      </c>
    </row>
    <row r="4160" spans="1:24">
      <c r="A4160" s="1">
        <v>4159</v>
      </c>
      <c r="B4160" t="s">
        <v>8153</v>
      </c>
      <c r="C4160" s="2">
        <v>42675</v>
      </c>
      <c r="D4160" s="2">
        <v>42682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  <c r="V4160" s="3" t="str">
        <f>IF(M4160=People!$B$2, People!$A$2, IF(M4160=People!$B$3, People!$A$3, IF(M4160=People!$B$4, People!$A$4, IF(M4160=People!$B$5, People!$A$5, 0))))</f>
        <v>Kelly Williams</v>
      </c>
      <c r="W4160" s="3" t="str">
        <f>IFERROR(VLOOKUP(Orders!$B4160,Returns!$B:$C,2,0),"No")</f>
        <v>No</v>
      </c>
      <c r="X4160" s="3" t="str">
        <f>IFERROR((INDEX(Returns!$C$2:$C$801, MATCH(B4160, Returns!$B$2:$B$801, 0))), "No")</f>
        <v>No</v>
      </c>
    </row>
    <row r="4161" spans="1:24">
      <c r="A4161" s="1">
        <v>4160</v>
      </c>
      <c r="B4161" t="s">
        <v>8154</v>
      </c>
      <c r="C4161" s="2">
        <v>43206</v>
      </c>
      <c r="D4161" s="2">
        <v>43213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  <c r="V4161" s="3" t="str">
        <f>IF(M4161=People!$B$2, People!$A$2, IF(M4161=People!$B$3, People!$A$3, IF(M4161=People!$B$4, People!$A$4, IF(M4161=People!$B$5, People!$A$5, 0))))</f>
        <v>Cassandra Brandow</v>
      </c>
      <c r="W4161" s="3" t="str">
        <f>IFERROR(VLOOKUP(Orders!$B4161,Returns!$B:$C,2,0),"No")</f>
        <v>No</v>
      </c>
      <c r="X4161" s="3" t="str">
        <f>IFERROR((INDEX(Returns!$C$2:$C$801, MATCH(B4161, Returns!$B$2:$B$801, 0))), "No")</f>
        <v>No</v>
      </c>
    </row>
    <row r="4162" spans="1:24">
      <c r="A4162" s="1">
        <v>4161</v>
      </c>
      <c r="B4162" t="s">
        <v>8155</v>
      </c>
      <c r="C4162" s="2">
        <v>43599</v>
      </c>
      <c r="D4162" s="2">
        <v>43603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  <c r="V4162" s="3" t="str">
        <f>IF(M4162=People!$B$2, People!$A$2, IF(M4162=People!$B$3, People!$A$3, IF(M4162=People!$B$4, People!$A$4, IF(M4162=People!$B$5, People!$A$5, 0))))</f>
        <v>Chuck Magee</v>
      </c>
      <c r="W4162" s="3" t="str">
        <f>IFERROR(VLOOKUP(Orders!$B4162,Returns!$B:$C,2,0),"No")</f>
        <v>No</v>
      </c>
      <c r="X4162" s="3" t="str">
        <f>IFERROR((INDEX(Returns!$C$2:$C$801, MATCH(B4162, Returns!$B$2:$B$801, 0))), "No")</f>
        <v>No</v>
      </c>
    </row>
    <row r="4163" spans="1:24">
      <c r="A4163" s="1">
        <v>4162</v>
      </c>
      <c r="B4163" t="s">
        <v>8155</v>
      </c>
      <c r="C4163" s="2">
        <v>43599</v>
      </c>
      <c r="D4163" s="2">
        <v>43603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  <c r="V4163" s="3" t="str">
        <f>IF(M4163=People!$B$2, People!$A$2, IF(M4163=People!$B$3, People!$A$3, IF(M4163=People!$B$4, People!$A$4, IF(M4163=People!$B$5, People!$A$5, 0))))</f>
        <v>Chuck Magee</v>
      </c>
      <c r="W4163" s="3" t="str">
        <f>IFERROR(VLOOKUP(Orders!$B4163,Returns!$B:$C,2,0),"No")</f>
        <v>No</v>
      </c>
      <c r="X4163" s="3" t="str">
        <f>IFERROR((INDEX(Returns!$C$2:$C$801, MATCH(B4163, Returns!$B$2:$B$801, 0))), "No")</f>
        <v>No</v>
      </c>
    </row>
    <row r="4164" spans="1:24">
      <c r="A4164" s="1">
        <v>4163</v>
      </c>
      <c r="B4164" t="s">
        <v>8156</v>
      </c>
      <c r="C4164" s="2">
        <v>42808</v>
      </c>
      <c r="D4164" s="2">
        <v>42812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  <c r="V4164" s="3" t="str">
        <f>IF(M4164=People!$B$2, People!$A$2, IF(M4164=People!$B$3, People!$A$3, IF(M4164=People!$B$4, People!$A$4, IF(M4164=People!$B$5, People!$A$5, 0))))</f>
        <v>Chuck Magee</v>
      </c>
      <c r="W4164" s="3" t="str">
        <f>IFERROR(VLOOKUP(Orders!$B4164,Returns!$B:$C,2,0),"No")</f>
        <v>No</v>
      </c>
      <c r="X4164" s="3" t="str">
        <f>IFERROR((INDEX(Returns!$C$2:$C$801, MATCH(B4164, Returns!$B$2:$B$801, 0))), "No")</f>
        <v>No</v>
      </c>
    </row>
    <row r="4165" spans="1:24">
      <c r="A4165" s="1">
        <v>4164</v>
      </c>
      <c r="B4165" t="s">
        <v>8156</v>
      </c>
      <c r="C4165" s="2">
        <v>42808</v>
      </c>
      <c r="D4165" s="2">
        <v>42812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  <c r="V4165" s="3" t="str">
        <f>IF(M4165=People!$B$2, People!$A$2, IF(M4165=People!$B$3, People!$A$3, IF(M4165=People!$B$4, People!$A$4, IF(M4165=People!$B$5, People!$A$5, 0))))</f>
        <v>Chuck Magee</v>
      </c>
      <c r="W4165" s="3" t="str">
        <f>IFERROR(VLOOKUP(Orders!$B4165,Returns!$B:$C,2,0),"No")</f>
        <v>No</v>
      </c>
      <c r="X4165" s="3" t="str">
        <f>IFERROR((INDEX(Returns!$C$2:$C$801, MATCH(B4165, Returns!$B$2:$B$801, 0))), "No")</f>
        <v>No</v>
      </c>
    </row>
    <row r="4166" spans="1:24">
      <c r="A4166" s="1">
        <v>4165</v>
      </c>
      <c r="B4166" t="s">
        <v>8157</v>
      </c>
      <c r="C4166" s="2">
        <v>43479</v>
      </c>
      <c r="D4166" s="2">
        <v>43481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  <c r="V4166" s="3" t="str">
        <f>IF(M4166=People!$B$2, People!$A$2, IF(M4166=People!$B$3, People!$A$3, IF(M4166=People!$B$4, People!$A$4, IF(M4166=People!$B$5, People!$A$5, 0))))</f>
        <v>Anna Andreadi</v>
      </c>
      <c r="W4166" s="3" t="str">
        <f>IFERROR(VLOOKUP(Orders!$B4166,Returns!$B:$C,2,0),"No")</f>
        <v>No</v>
      </c>
      <c r="X4166" s="3" t="str">
        <f>IFERROR((INDEX(Returns!$C$2:$C$801, MATCH(B4166, Returns!$B$2:$B$801, 0))), "No")</f>
        <v>No</v>
      </c>
    </row>
    <row r="4167" spans="1:24">
      <c r="A4167" s="1">
        <v>4166</v>
      </c>
      <c r="B4167" t="s">
        <v>8157</v>
      </c>
      <c r="C4167" s="2">
        <v>43479</v>
      </c>
      <c r="D4167" s="2">
        <v>43481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  <c r="V4167" s="3" t="str">
        <f>IF(M4167=People!$B$2, People!$A$2, IF(M4167=People!$B$3, People!$A$3, IF(M4167=People!$B$4, People!$A$4, IF(M4167=People!$B$5, People!$A$5, 0))))</f>
        <v>Anna Andreadi</v>
      </c>
      <c r="W4167" s="3" t="str">
        <f>IFERROR(VLOOKUP(Orders!$B4167,Returns!$B:$C,2,0),"No")</f>
        <v>No</v>
      </c>
      <c r="X4167" s="3" t="str">
        <f>IFERROR((INDEX(Returns!$C$2:$C$801, MATCH(B4167, Returns!$B$2:$B$801, 0))), "No")</f>
        <v>No</v>
      </c>
    </row>
    <row r="4168" spans="1:24">
      <c r="A4168" s="1">
        <v>4167</v>
      </c>
      <c r="B4168" t="s">
        <v>8158</v>
      </c>
      <c r="C4168" s="2">
        <v>42802</v>
      </c>
      <c r="D4168" s="2">
        <v>42807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3" t="str">
        <f>IF(M4168=People!$B$2, People!$A$2, IF(M4168=People!$B$3, People!$A$3, IF(M4168=People!$B$4, People!$A$4, IF(M4168=People!$B$5, People!$A$5, 0))))</f>
        <v>Chuck Magee</v>
      </c>
      <c r="W4168" s="3" t="str">
        <f>IFERROR(VLOOKUP(Orders!$B4168,Returns!$B:$C,2,0),"No")</f>
        <v>No</v>
      </c>
      <c r="X4168" s="3" t="str">
        <f>IFERROR((INDEX(Returns!$C$2:$C$801, MATCH(B4168, Returns!$B$2:$B$801, 0))), "No")</f>
        <v>No</v>
      </c>
    </row>
    <row r="4169" spans="1:24">
      <c r="A4169" s="1">
        <v>4168</v>
      </c>
      <c r="B4169" t="s">
        <v>5971</v>
      </c>
      <c r="C4169" s="2">
        <v>42654</v>
      </c>
      <c r="D4169" s="2">
        <v>42656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  <c r="V4169" s="3" t="str">
        <f>IF(M4169=People!$B$2, People!$A$2, IF(M4169=People!$B$3, People!$A$3, IF(M4169=People!$B$4, People!$A$4, IF(M4169=People!$B$5, People!$A$5, 0))))</f>
        <v>Anna Andreadi</v>
      </c>
      <c r="W4169" s="3" t="str">
        <f>IFERROR(VLOOKUP(Orders!$B4169,Returns!$B:$C,2,0),"No")</f>
        <v>Yes</v>
      </c>
      <c r="X4169" s="3" t="str">
        <f>IFERROR((INDEX(Returns!$C$2:$C$801, MATCH(B4169, Returns!$B$2:$B$801, 0))), "No")</f>
        <v>Yes</v>
      </c>
    </row>
    <row r="4170" spans="1:24">
      <c r="A4170" s="1">
        <v>4169</v>
      </c>
      <c r="B4170" t="s">
        <v>5971</v>
      </c>
      <c r="C4170" s="2">
        <v>42654</v>
      </c>
      <c r="D4170" s="2">
        <v>42656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  <c r="V4170" s="3" t="str">
        <f>IF(M4170=People!$B$2, People!$A$2, IF(M4170=People!$B$3, People!$A$3, IF(M4170=People!$B$4, People!$A$4, IF(M4170=People!$B$5, People!$A$5, 0))))</f>
        <v>Anna Andreadi</v>
      </c>
      <c r="W4170" s="3" t="str">
        <f>IFERROR(VLOOKUP(Orders!$B4170,Returns!$B:$C,2,0),"No")</f>
        <v>Yes</v>
      </c>
      <c r="X4170" s="3" t="str">
        <f>IFERROR((INDEX(Returns!$C$2:$C$801, MATCH(B4170, Returns!$B$2:$B$801, 0))), "No")</f>
        <v>Yes</v>
      </c>
    </row>
    <row r="4171" spans="1:24">
      <c r="A4171" s="1">
        <v>4170</v>
      </c>
      <c r="B4171" t="s">
        <v>8159</v>
      </c>
      <c r="C4171" s="2">
        <v>42838</v>
      </c>
      <c r="D4171" s="2">
        <v>42839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  <c r="V4171" s="3" t="str">
        <f>IF(M4171=People!$B$2, People!$A$2, IF(M4171=People!$B$3, People!$A$3, IF(M4171=People!$B$4, People!$A$4, IF(M4171=People!$B$5, People!$A$5, 0))))</f>
        <v>Anna Andreadi</v>
      </c>
      <c r="W4171" s="3" t="str">
        <f>IFERROR(VLOOKUP(Orders!$B4171,Returns!$B:$C,2,0),"No")</f>
        <v>No</v>
      </c>
      <c r="X4171" s="3" t="str">
        <f>IFERROR((INDEX(Returns!$C$2:$C$801, MATCH(B4171, Returns!$B$2:$B$801, 0))), "No")</f>
        <v>No</v>
      </c>
    </row>
    <row r="4172" spans="1:24">
      <c r="A4172" s="1">
        <v>4171</v>
      </c>
      <c r="B4172" t="s">
        <v>8159</v>
      </c>
      <c r="C4172" s="2">
        <v>42838</v>
      </c>
      <c r="D4172" s="2">
        <v>42839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  <c r="V4172" s="3" t="str">
        <f>IF(M4172=People!$B$2, People!$A$2, IF(M4172=People!$B$3, People!$A$3, IF(M4172=People!$B$4, People!$A$4, IF(M4172=People!$B$5, People!$A$5, 0))))</f>
        <v>Anna Andreadi</v>
      </c>
      <c r="W4172" s="3" t="str">
        <f>IFERROR(VLOOKUP(Orders!$B4172,Returns!$B:$C,2,0),"No")</f>
        <v>No</v>
      </c>
      <c r="X4172" s="3" t="str">
        <f>IFERROR((INDEX(Returns!$C$2:$C$801, MATCH(B4172, Returns!$B$2:$B$801, 0))), "No")</f>
        <v>No</v>
      </c>
    </row>
    <row r="4173" spans="1:24">
      <c r="A4173" s="1">
        <v>4172</v>
      </c>
      <c r="B4173" t="s">
        <v>8160</v>
      </c>
      <c r="C4173" s="2">
        <v>43785</v>
      </c>
      <c r="D4173" s="2">
        <v>43789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  <c r="V4173" s="3" t="str">
        <f>IF(M4173=People!$B$2, People!$A$2, IF(M4173=People!$B$3, People!$A$3, IF(M4173=People!$B$4, People!$A$4, IF(M4173=People!$B$5, People!$A$5, 0))))</f>
        <v>Anna Andreadi</v>
      </c>
      <c r="W4173" s="3" t="str">
        <f>IFERROR(VLOOKUP(Orders!$B4173,Returns!$B:$C,2,0),"No")</f>
        <v>No</v>
      </c>
      <c r="X4173" s="3" t="str">
        <f>IFERROR((INDEX(Returns!$C$2:$C$801, MATCH(B4173, Returns!$B$2:$B$801, 0))), "No")</f>
        <v>No</v>
      </c>
    </row>
    <row r="4174" spans="1:24">
      <c r="A4174" s="1">
        <v>4173</v>
      </c>
      <c r="B4174" t="s">
        <v>8161</v>
      </c>
      <c r="C4174" s="2">
        <v>43282</v>
      </c>
      <c r="D4174" s="2">
        <v>43282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  <c r="V4174" s="3" t="str">
        <f>IF(M4174=People!$B$2, People!$A$2, IF(M4174=People!$B$3, People!$A$3, IF(M4174=People!$B$4, People!$A$4, IF(M4174=People!$B$5, People!$A$5, 0))))</f>
        <v>Cassandra Brandow</v>
      </c>
      <c r="W4174" s="3" t="str">
        <f>IFERROR(VLOOKUP(Orders!$B4174,Returns!$B:$C,2,0),"No")</f>
        <v>No</v>
      </c>
      <c r="X4174" s="3" t="str">
        <f>IFERROR((INDEX(Returns!$C$2:$C$801, MATCH(B4174, Returns!$B$2:$B$801, 0))), "No")</f>
        <v>No</v>
      </c>
    </row>
    <row r="4175" spans="1:24">
      <c r="A4175" s="1">
        <v>4174</v>
      </c>
      <c r="B4175" t="s">
        <v>8161</v>
      </c>
      <c r="C4175" s="2">
        <v>43282</v>
      </c>
      <c r="D4175" s="2">
        <v>43282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  <c r="V4175" s="3" t="str">
        <f>IF(M4175=People!$B$2, People!$A$2, IF(M4175=People!$B$3, People!$A$3, IF(M4175=People!$B$4, People!$A$4, IF(M4175=People!$B$5, People!$A$5, 0))))</f>
        <v>Cassandra Brandow</v>
      </c>
      <c r="W4175" s="3" t="str">
        <f>IFERROR(VLOOKUP(Orders!$B4175,Returns!$B:$C,2,0),"No")</f>
        <v>No</v>
      </c>
      <c r="X4175" s="3" t="str">
        <f>IFERROR((INDEX(Returns!$C$2:$C$801, MATCH(B4175, Returns!$B$2:$B$801, 0))), "No")</f>
        <v>No</v>
      </c>
    </row>
    <row r="4176" spans="1:24">
      <c r="A4176" s="1">
        <v>4175</v>
      </c>
      <c r="B4176" t="s">
        <v>8161</v>
      </c>
      <c r="C4176" s="2">
        <v>43282</v>
      </c>
      <c r="D4176" s="2">
        <v>43282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  <c r="V4176" s="3" t="str">
        <f>IF(M4176=People!$B$2, People!$A$2, IF(M4176=People!$B$3, People!$A$3, IF(M4176=People!$B$4, People!$A$4, IF(M4176=People!$B$5, People!$A$5, 0))))</f>
        <v>Cassandra Brandow</v>
      </c>
      <c r="W4176" s="3" t="str">
        <f>IFERROR(VLOOKUP(Orders!$B4176,Returns!$B:$C,2,0),"No")</f>
        <v>No</v>
      </c>
      <c r="X4176" s="3" t="str">
        <f>IFERROR((INDEX(Returns!$C$2:$C$801, MATCH(B4176, Returns!$B$2:$B$801, 0))), "No")</f>
        <v>No</v>
      </c>
    </row>
    <row r="4177" spans="1:24">
      <c r="A4177" s="1">
        <v>4176</v>
      </c>
      <c r="B4177" t="s">
        <v>8162</v>
      </c>
      <c r="C4177" s="2">
        <v>43068</v>
      </c>
      <c r="D4177" s="2">
        <v>43069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  <c r="V4177" s="3" t="str">
        <f>IF(M4177=People!$B$2, People!$A$2, IF(M4177=People!$B$3, People!$A$3, IF(M4177=People!$B$4, People!$A$4, IF(M4177=People!$B$5, People!$A$5, 0))))</f>
        <v>Anna Andreadi</v>
      </c>
      <c r="W4177" s="3" t="str">
        <f>IFERROR(VLOOKUP(Orders!$B4177,Returns!$B:$C,2,0),"No")</f>
        <v>No</v>
      </c>
      <c r="X4177" s="3" t="str">
        <f>IFERROR((INDEX(Returns!$C$2:$C$801, MATCH(B4177, Returns!$B$2:$B$801, 0))), "No")</f>
        <v>No</v>
      </c>
    </row>
    <row r="4178" spans="1:24">
      <c r="A4178" s="1">
        <v>4177</v>
      </c>
      <c r="B4178" t="s">
        <v>8163</v>
      </c>
      <c r="C4178" s="2">
        <v>42467</v>
      </c>
      <c r="D4178" s="2">
        <v>42472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  <c r="V4178" s="3" t="str">
        <f>IF(M4178=People!$B$2, People!$A$2, IF(M4178=People!$B$3, People!$A$3, IF(M4178=People!$B$4, People!$A$4, IF(M4178=People!$B$5, People!$A$5, 0))))</f>
        <v>Cassandra Brandow</v>
      </c>
      <c r="W4178" s="3" t="str">
        <f>IFERROR(VLOOKUP(Orders!$B4178,Returns!$B:$C,2,0),"No")</f>
        <v>No</v>
      </c>
      <c r="X4178" s="3" t="str">
        <f>IFERROR((INDEX(Returns!$C$2:$C$801, MATCH(B4178, Returns!$B$2:$B$801, 0))), "No")</f>
        <v>No</v>
      </c>
    </row>
    <row r="4179" spans="1:24">
      <c r="A4179" s="1">
        <v>4178</v>
      </c>
      <c r="B4179" t="s">
        <v>8163</v>
      </c>
      <c r="C4179" s="2">
        <v>42467</v>
      </c>
      <c r="D4179" s="2">
        <v>42472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  <c r="V4179" s="3" t="str">
        <f>IF(M4179=People!$B$2, People!$A$2, IF(M4179=People!$B$3, People!$A$3, IF(M4179=People!$B$4, People!$A$4, IF(M4179=People!$B$5, People!$A$5, 0))))</f>
        <v>Cassandra Brandow</v>
      </c>
      <c r="W4179" s="3" t="str">
        <f>IFERROR(VLOOKUP(Orders!$B4179,Returns!$B:$C,2,0),"No")</f>
        <v>No</v>
      </c>
      <c r="X4179" s="3" t="str">
        <f>IFERROR((INDEX(Returns!$C$2:$C$801, MATCH(B4179, Returns!$B$2:$B$801, 0))), "No")</f>
        <v>No</v>
      </c>
    </row>
    <row r="4180" spans="1:24">
      <c r="A4180" s="1">
        <v>4179</v>
      </c>
      <c r="B4180" t="s">
        <v>8164</v>
      </c>
      <c r="C4180" s="2">
        <v>43267</v>
      </c>
      <c r="D4180" s="2">
        <v>43269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  <c r="V4180" s="3" t="str">
        <f>IF(M4180=People!$B$2, People!$A$2, IF(M4180=People!$B$3, People!$A$3, IF(M4180=People!$B$4, People!$A$4, IF(M4180=People!$B$5, People!$A$5, 0))))</f>
        <v>Anna Andreadi</v>
      </c>
      <c r="W4180" s="3" t="str">
        <f>IFERROR(VLOOKUP(Orders!$B4180,Returns!$B:$C,2,0),"No")</f>
        <v>No</v>
      </c>
      <c r="X4180" s="3" t="str">
        <f>IFERROR((INDEX(Returns!$C$2:$C$801, MATCH(B4180, Returns!$B$2:$B$801, 0))), "No")</f>
        <v>No</v>
      </c>
    </row>
    <row r="4181" spans="1:24">
      <c r="A4181" s="1">
        <v>4180</v>
      </c>
      <c r="B4181" t="s">
        <v>8165</v>
      </c>
      <c r="C4181" s="2">
        <v>43530</v>
      </c>
      <c r="D4181" s="2">
        <v>43534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  <c r="V4181" s="3" t="str">
        <f>IF(M4181=People!$B$2, People!$A$2, IF(M4181=People!$B$3, People!$A$3, IF(M4181=People!$B$4, People!$A$4, IF(M4181=People!$B$5, People!$A$5, 0))))</f>
        <v>Anna Andreadi</v>
      </c>
      <c r="W4181" s="3" t="str">
        <f>IFERROR(VLOOKUP(Orders!$B4181,Returns!$B:$C,2,0),"No")</f>
        <v>No</v>
      </c>
      <c r="X4181" s="3" t="str">
        <f>IFERROR((INDEX(Returns!$C$2:$C$801, MATCH(B4181, Returns!$B$2:$B$801, 0))), "No")</f>
        <v>No</v>
      </c>
    </row>
    <row r="4182" spans="1:24">
      <c r="A4182" s="1">
        <v>4181</v>
      </c>
      <c r="B4182" t="s">
        <v>8166</v>
      </c>
      <c r="C4182" s="2">
        <v>43745</v>
      </c>
      <c r="D4182" s="2">
        <v>43749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  <c r="V4182" s="3" t="str">
        <f>IF(M4182=People!$B$2, People!$A$2, IF(M4182=People!$B$3, People!$A$3, IF(M4182=People!$B$4, People!$A$4, IF(M4182=People!$B$5, People!$A$5, 0))))</f>
        <v>Kelly Williams</v>
      </c>
      <c r="W4182" s="3" t="str">
        <f>IFERROR(VLOOKUP(Orders!$B4182,Returns!$B:$C,2,0),"No")</f>
        <v>No</v>
      </c>
      <c r="X4182" s="3" t="str">
        <f>IFERROR((INDEX(Returns!$C$2:$C$801, MATCH(B4182, Returns!$B$2:$B$801, 0))), "No")</f>
        <v>No</v>
      </c>
    </row>
    <row r="4183" spans="1:24">
      <c r="A4183" s="1">
        <v>4182</v>
      </c>
      <c r="B4183" t="s">
        <v>8167</v>
      </c>
      <c r="C4183" s="2">
        <v>43744</v>
      </c>
      <c r="D4183" s="2">
        <v>43750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3" t="str">
        <f>IF(M4183=People!$B$2, People!$A$2, IF(M4183=People!$B$3, People!$A$3, IF(M4183=People!$B$4, People!$A$4, IF(M4183=People!$B$5, People!$A$5, 0))))</f>
        <v>Chuck Magee</v>
      </c>
      <c r="W4183" s="3" t="str">
        <f>IFERROR(VLOOKUP(Orders!$B4183,Returns!$B:$C,2,0),"No")</f>
        <v>No</v>
      </c>
      <c r="X4183" s="3" t="str">
        <f>IFERROR((INDEX(Returns!$C$2:$C$801, MATCH(B4183, Returns!$B$2:$B$801, 0))), "No")</f>
        <v>No</v>
      </c>
    </row>
    <row r="4184" spans="1:24">
      <c r="A4184" s="1">
        <v>4183</v>
      </c>
      <c r="B4184" t="s">
        <v>8167</v>
      </c>
      <c r="C4184" s="2">
        <v>43744</v>
      </c>
      <c r="D4184" s="2">
        <v>43750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  <c r="V4184" s="3" t="str">
        <f>IF(M4184=People!$B$2, People!$A$2, IF(M4184=People!$B$3, People!$A$3, IF(M4184=People!$B$4, People!$A$4, IF(M4184=People!$B$5, People!$A$5, 0))))</f>
        <v>Chuck Magee</v>
      </c>
      <c r="W4184" s="3" t="str">
        <f>IFERROR(VLOOKUP(Orders!$B4184,Returns!$B:$C,2,0),"No")</f>
        <v>No</v>
      </c>
      <c r="X4184" s="3" t="str">
        <f>IFERROR((INDEX(Returns!$C$2:$C$801, MATCH(B4184, Returns!$B$2:$B$801, 0))), "No")</f>
        <v>No</v>
      </c>
    </row>
    <row r="4185" spans="1:24">
      <c r="A4185" s="1">
        <v>4184</v>
      </c>
      <c r="B4185" t="s">
        <v>8167</v>
      </c>
      <c r="C4185" s="2">
        <v>43744</v>
      </c>
      <c r="D4185" s="2">
        <v>43750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  <c r="V4185" s="3" t="str">
        <f>IF(M4185=People!$B$2, People!$A$2, IF(M4185=People!$B$3, People!$A$3, IF(M4185=People!$B$4, People!$A$4, IF(M4185=People!$B$5, People!$A$5, 0))))</f>
        <v>Chuck Magee</v>
      </c>
      <c r="W4185" s="3" t="str">
        <f>IFERROR(VLOOKUP(Orders!$B4185,Returns!$B:$C,2,0),"No")</f>
        <v>No</v>
      </c>
      <c r="X4185" s="3" t="str">
        <f>IFERROR((INDEX(Returns!$C$2:$C$801, MATCH(B4185, Returns!$B$2:$B$801, 0))), "No")</f>
        <v>No</v>
      </c>
    </row>
    <row r="4186" spans="1:24">
      <c r="A4186" s="1">
        <v>4185</v>
      </c>
      <c r="B4186" t="s">
        <v>8168</v>
      </c>
      <c r="C4186" s="2">
        <v>43439</v>
      </c>
      <c r="D4186" s="2">
        <v>43441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  <c r="V4186" s="3" t="str">
        <f>IF(M4186=People!$B$2, People!$A$2, IF(M4186=People!$B$3, People!$A$3, IF(M4186=People!$B$4, People!$A$4, IF(M4186=People!$B$5, People!$A$5, 0))))</f>
        <v>Chuck Magee</v>
      </c>
      <c r="W4186" s="3" t="str">
        <f>IFERROR(VLOOKUP(Orders!$B4186,Returns!$B:$C,2,0),"No")</f>
        <v>No</v>
      </c>
      <c r="X4186" s="3" t="str">
        <f>IFERROR((INDEX(Returns!$C$2:$C$801, MATCH(B4186, Returns!$B$2:$B$801, 0))), "No")</f>
        <v>No</v>
      </c>
    </row>
    <row r="4187" spans="1:24">
      <c r="A4187" s="1">
        <v>4186</v>
      </c>
      <c r="B4187" t="s">
        <v>8169</v>
      </c>
      <c r="C4187" s="2">
        <v>43394</v>
      </c>
      <c r="D4187" s="2">
        <v>43395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  <c r="V4187" s="3" t="str">
        <f>IF(M4187=People!$B$2, People!$A$2, IF(M4187=People!$B$3, People!$A$3, IF(M4187=People!$B$4, People!$A$4, IF(M4187=People!$B$5, People!$A$5, 0))))</f>
        <v>Chuck Magee</v>
      </c>
      <c r="W4187" s="3" t="str">
        <f>IFERROR(VLOOKUP(Orders!$B4187,Returns!$B:$C,2,0),"No")</f>
        <v>No</v>
      </c>
      <c r="X4187" s="3" t="str">
        <f>IFERROR((INDEX(Returns!$C$2:$C$801, MATCH(B4187, Returns!$B$2:$B$801, 0))), "No")</f>
        <v>No</v>
      </c>
    </row>
    <row r="4188" spans="1:24">
      <c r="A4188" s="1">
        <v>4187</v>
      </c>
      <c r="B4188" t="s">
        <v>8170</v>
      </c>
      <c r="C4188" s="2">
        <v>43603</v>
      </c>
      <c r="D4188" s="2">
        <v>43608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  <c r="V4188" s="3" t="str">
        <f>IF(M4188=People!$B$2, People!$A$2, IF(M4188=People!$B$3, People!$A$3, IF(M4188=People!$B$4, People!$A$4, IF(M4188=People!$B$5, People!$A$5, 0))))</f>
        <v>Kelly Williams</v>
      </c>
      <c r="W4188" s="3" t="str">
        <f>IFERROR(VLOOKUP(Orders!$B4188,Returns!$B:$C,2,0),"No")</f>
        <v>No</v>
      </c>
      <c r="X4188" s="3" t="str">
        <f>IFERROR((INDEX(Returns!$C$2:$C$801, MATCH(B4188, Returns!$B$2:$B$801, 0))), "No")</f>
        <v>No</v>
      </c>
    </row>
    <row r="4189" spans="1:24">
      <c r="A4189" s="1">
        <v>4188</v>
      </c>
      <c r="B4189" t="s">
        <v>8170</v>
      </c>
      <c r="C4189" s="2">
        <v>43603</v>
      </c>
      <c r="D4189" s="2">
        <v>43608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  <c r="V4189" s="3" t="str">
        <f>IF(M4189=People!$B$2, People!$A$2, IF(M4189=People!$B$3, People!$A$3, IF(M4189=People!$B$4, People!$A$4, IF(M4189=People!$B$5, People!$A$5, 0))))</f>
        <v>Kelly Williams</v>
      </c>
      <c r="W4189" s="3" t="str">
        <f>IFERROR(VLOOKUP(Orders!$B4189,Returns!$B:$C,2,0),"No")</f>
        <v>No</v>
      </c>
      <c r="X4189" s="3" t="str">
        <f>IFERROR((INDEX(Returns!$C$2:$C$801, MATCH(B4189, Returns!$B$2:$B$801, 0))), "No")</f>
        <v>No</v>
      </c>
    </row>
    <row r="4190" spans="1:24">
      <c r="A4190" s="1">
        <v>4189</v>
      </c>
      <c r="B4190" t="s">
        <v>8170</v>
      </c>
      <c r="C4190" s="2">
        <v>43603</v>
      </c>
      <c r="D4190" s="2">
        <v>43608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3" t="str">
        <f>IF(M4190=People!$B$2, People!$A$2, IF(M4190=People!$B$3, People!$A$3, IF(M4190=People!$B$4, People!$A$4, IF(M4190=People!$B$5, People!$A$5, 0))))</f>
        <v>Kelly Williams</v>
      </c>
      <c r="W4190" s="3" t="str">
        <f>IFERROR(VLOOKUP(Orders!$B4190,Returns!$B:$C,2,0),"No")</f>
        <v>No</v>
      </c>
      <c r="X4190" s="3" t="str">
        <f>IFERROR((INDEX(Returns!$C$2:$C$801, MATCH(B4190, Returns!$B$2:$B$801, 0))), "No")</f>
        <v>No</v>
      </c>
    </row>
    <row r="4191" spans="1:24">
      <c r="A4191" s="1">
        <v>4190</v>
      </c>
      <c r="B4191" t="s">
        <v>8171</v>
      </c>
      <c r="C4191" s="2">
        <v>43369</v>
      </c>
      <c r="D4191" s="2">
        <v>43374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  <c r="V4191" s="3" t="str">
        <f>IF(M4191=People!$B$2, People!$A$2, IF(M4191=People!$B$3, People!$A$3, IF(M4191=People!$B$4, People!$A$4, IF(M4191=People!$B$5, People!$A$5, 0))))</f>
        <v>Kelly Williams</v>
      </c>
      <c r="W4191" s="3" t="str">
        <f>IFERROR(VLOOKUP(Orders!$B4191,Returns!$B:$C,2,0),"No")</f>
        <v>No</v>
      </c>
      <c r="X4191" s="3" t="str">
        <f>IFERROR((INDEX(Returns!$C$2:$C$801, MATCH(B4191, Returns!$B$2:$B$801, 0))), "No")</f>
        <v>No</v>
      </c>
    </row>
    <row r="4192" spans="1:24">
      <c r="A4192" s="1">
        <v>4191</v>
      </c>
      <c r="B4192" t="s">
        <v>8172</v>
      </c>
      <c r="C4192" s="2">
        <v>43786</v>
      </c>
      <c r="D4192" s="2">
        <v>43791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  <c r="V4192" s="3" t="str">
        <f>IF(M4192=People!$B$2, People!$A$2, IF(M4192=People!$B$3, People!$A$3, IF(M4192=People!$B$4, People!$A$4, IF(M4192=People!$B$5, People!$A$5, 0))))</f>
        <v>Chuck Magee</v>
      </c>
      <c r="W4192" s="3" t="str">
        <f>IFERROR(VLOOKUP(Orders!$B4192,Returns!$B:$C,2,0),"No")</f>
        <v>No</v>
      </c>
      <c r="X4192" s="3" t="str">
        <f>IFERROR((INDEX(Returns!$C$2:$C$801, MATCH(B4192, Returns!$B$2:$B$801, 0))), "No")</f>
        <v>No</v>
      </c>
    </row>
    <row r="4193" spans="1:24">
      <c r="A4193" s="1">
        <v>4192</v>
      </c>
      <c r="B4193" t="s">
        <v>8173</v>
      </c>
      <c r="C4193" s="2">
        <v>42924</v>
      </c>
      <c r="D4193" s="2">
        <v>42924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  <c r="V4193" s="3" t="str">
        <f>IF(M4193=People!$B$2, People!$A$2, IF(M4193=People!$B$3, People!$A$3, IF(M4193=People!$B$4, People!$A$4, IF(M4193=People!$B$5, People!$A$5, 0))))</f>
        <v>Kelly Williams</v>
      </c>
      <c r="W4193" s="3" t="str">
        <f>IFERROR(VLOOKUP(Orders!$B4193,Returns!$B:$C,2,0),"No")</f>
        <v>No</v>
      </c>
      <c r="X4193" s="3" t="str">
        <f>IFERROR((INDEX(Returns!$C$2:$C$801, MATCH(B4193, Returns!$B$2:$B$801, 0))), "No")</f>
        <v>No</v>
      </c>
    </row>
    <row r="4194" spans="1:24">
      <c r="A4194" s="1">
        <v>4193</v>
      </c>
      <c r="B4194" t="s">
        <v>6019</v>
      </c>
      <c r="C4194" s="2">
        <v>43055</v>
      </c>
      <c r="D4194" s="2">
        <v>43059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  <c r="V4194" s="3" t="str">
        <f>IF(M4194=People!$B$2, People!$A$2, IF(M4194=People!$B$3, People!$A$3, IF(M4194=People!$B$4, People!$A$4, IF(M4194=People!$B$5, People!$A$5, 0))))</f>
        <v>Anna Andreadi</v>
      </c>
      <c r="W4194" s="3" t="str">
        <f>IFERROR(VLOOKUP(Orders!$B4194,Returns!$B:$C,2,0),"No")</f>
        <v>Yes</v>
      </c>
      <c r="X4194" s="3" t="str">
        <f>IFERROR((INDEX(Returns!$C$2:$C$801, MATCH(B4194, Returns!$B$2:$B$801, 0))), "No")</f>
        <v>Yes</v>
      </c>
    </row>
    <row r="4195" spans="1:24">
      <c r="A4195" s="1">
        <v>4194</v>
      </c>
      <c r="B4195" t="s">
        <v>6019</v>
      </c>
      <c r="C4195" s="2">
        <v>43055</v>
      </c>
      <c r="D4195" s="2">
        <v>43059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  <c r="V4195" s="3" t="str">
        <f>IF(M4195=People!$B$2, People!$A$2, IF(M4195=People!$B$3, People!$A$3, IF(M4195=People!$B$4, People!$A$4, IF(M4195=People!$B$5, People!$A$5, 0))))</f>
        <v>Anna Andreadi</v>
      </c>
      <c r="W4195" s="3" t="str">
        <f>IFERROR(VLOOKUP(Orders!$B4195,Returns!$B:$C,2,0),"No")</f>
        <v>Yes</v>
      </c>
      <c r="X4195" s="3" t="str">
        <f>IFERROR((INDEX(Returns!$C$2:$C$801, MATCH(B4195, Returns!$B$2:$B$801, 0))), "No")</f>
        <v>Yes</v>
      </c>
    </row>
    <row r="4196" spans="1:24">
      <c r="A4196" s="1">
        <v>4195</v>
      </c>
      <c r="B4196" t="s">
        <v>8174</v>
      </c>
      <c r="C4196" s="2">
        <v>42904</v>
      </c>
      <c r="D4196" s="2">
        <v>42908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  <c r="V4196" s="3" t="str">
        <f>IF(M4196=People!$B$2, People!$A$2, IF(M4196=People!$B$3, People!$A$3, IF(M4196=People!$B$4, People!$A$4, IF(M4196=People!$B$5, People!$A$5, 0))))</f>
        <v>Anna Andreadi</v>
      </c>
      <c r="W4196" s="3" t="str">
        <f>IFERROR(VLOOKUP(Orders!$B4196,Returns!$B:$C,2,0),"No")</f>
        <v>No</v>
      </c>
      <c r="X4196" s="3" t="str">
        <f>IFERROR((INDEX(Returns!$C$2:$C$801, MATCH(B4196, Returns!$B$2:$B$801, 0))), "No")</f>
        <v>No</v>
      </c>
    </row>
    <row r="4197" spans="1:24">
      <c r="A4197" s="1">
        <v>4196</v>
      </c>
      <c r="B4197" t="s">
        <v>8175</v>
      </c>
      <c r="C4197" s="2">
        <v>43198</v>
      </c>
      <c r="D4197" s="2">
        <v>43204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  <c r="V4197" s="3" t="str">
        <f>IF(M4197=People!$B$2, People!$A$2, IF(M4197=People!$B$3, People!$A$3, IF(M4197=People!$B$4, People!$A$4, IF(M4197=People!$B$5, People!$A$5, 0))))</f>
        <v>Anna Andreadi</v>
      </c>
      <c r="W4197" s="3" t="str">
        <f>IFERROR(VLOOKUP(Orders!$B4197,Returns!$B:$C,2,0),"No")</f>
        <v>No</v>
      </c>
      <c r="X4197" s="3" t="str">
        <f>IFERROR((INDEX(Returns!$C$2:$C$801, MATCH(B4197, Returns!$B$2:$B$801, 0))), "No")</f>
        <v>No</v>
      </c>
    </row>
    <row r="4198" spans="1:24">
      <c r="A4198" s="1">
        <v>4197</v>
      </c>
      <c r="B4198" t="s">
        <v>8176</v>
      </c>
      <c r="C4198" s="2">
        <v>42843</v>
      </c>
      <c r="D4198" s="2">
        <v>42848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  <c r="V4198" s="3" t="str">
        <f>IF(M4198=People!$B$2, People!$A$2, IF(M4198=People!$B$3, People!$A$3, IF(M4198=People!$B$4, People!$A$4, IF(M4198=People!$B$5, People!$A$5, 0))))</f>
        <v>Chuck Magee</v>
      </c>
      <c r="W4198" s="3" t="str">
        <f>IFERROR(VLOOKUP(Orders!$B4198,Returns!$B:$C,2,0),"No")</f>
        <v>No</v>
      </c>
      <c r="X4198" s="3" t="str">
        <f>IFERROR((INDEX(Returns!$C$2:$C$801, MATCH(B4198, Returns!$B$2:$B$801, 0))), "No")</f>
        <v>No</v>
      </c>
    </row>
    <row r="4199" spans="1:24">
      <c r="A4199" s="1">
        <v>4198</v>
      </c>
      <c r="B4199" t="s">
        <v>8177</v>
      </c>
      <c r="C4199" s="2">
        <v>43437</v>
      </c>
      <c r="D4199" s="2">
        <v>43442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  <c r="V4199" s="3" t="str">
        <f>IF(M4199=People!$B$2, People!$A$2, IF(M4199=People!$B$3, People!$A$3, IF(M4199=People!$B$4, People!$A$4, IF(M4199=People!$B$5, People!$A$5, 0))))</f>
        <v>Chuck Magee</v>
      </c>
      <c r="W4199" s="3" t="str">
        <f>IFERROR(VLOOKUP(Orders!$B4199,Returns!$B:$C,2,0),"No")</f>
        <v>No</v>
      </c>
      <c r="X4199" s="3" t="str">
        <f>IFERROR((INDEX(Returns!$C$2:$C$801, MATCH(B4199, Returns!$B$2:$B$801, 0))), "No")</f>
        <v>No</v>
      </c>
    </row>
    <row r="4200" spans="1:24">
      <c r="A4200" s="1">
        <v>4199</v>
      </c>
      <c r="B4200" t="s">
        <v>8177</v>
      </c>
      <c r="C4200" s="2">
        <v>43437</v>
      </c>
      <c r="D4200" s="2">
        <v>43442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  <c r="V4200" s="3" t="str">
        <f>IF(M4200=People!$B$2, People!$A$2, IF(M4200=People!$B$3, People!$A$3, IF(M4200=People!$B$4, People!$A$4, IF(M4200=People!$B$5, People!$A$5, 0))))</f>
        <v>Chuck Magee</v>
      </c>
      <c r="W4200" s="3" t="str">
        <f>IFERROR(VLOOKUP(Orders!$B4200,Returns!$B:$C,2,0),"No")</f>
        <v>No</v>
      </c>
      <c r="X4200" s="3" t="str">
        <f>IFERROR((INDEX(Returns!$C$2:$C$801, MATCH(B4200, Returns!$B$2:$B$801, 0))), "No")</f>
        <v>No</v>
      </c>
    </row>
    <row r="4201" spans="1:24">
      <c r="A4201" s="1">
        <v>4200</v>
      </c>
      <c r="B4201" t="s">
        <v>8178</v>
      </c>
      <c r="C4201" s="2">
        <v>43079</v>
      </c>
      <c r="D4201" s="2">
        <v>43079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  <c r="V4201" s="3" t="str">
        <f>IF(M4201=People!$B$2, People!$A$2, IF(M4201=People!$B$3, People!$A$3, IF(M4201=People!$B$4, People!$A$4, IF(M4201=People!$B$5, People!$A$5, 0))))</f>
        <v>Chuck Magee</v>
      </c>
      <c r="W4201" s="3" t="str">
        <f>IFERROR(VLOOKUP(Orders!$B4201,Returns!$B:$C,2,0),"No")</f>
        <v>No</v>
      </c>
      <c r="X4201" s="3" t="str">
        <f>IFERROR((INDEX(Returns!$C$2:$C$801, MATCH(B4201, Returns!$B$2:$B$801, 0))), "No")</f>
        <v>No</v>
      </c>
    </row>
    <row r="4202" spans="1:24">
      <c r="A4202" s="1">
        <v>4201</v>
      </c>
      <c r="B4202" t="s">
        <v>8178</v>
      </c>
      <c r="C4202" s="2">
        <v>43079</v>
      </c>
      <c r="D4202" s="2">
        <v>43079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  <c r="V4202" s="3" t="str">
        <f>IF(M4202=People!$B$2, People!$A$2, IF(M4202=People!$B$3, People!$A$3, IF(M4202=People!$B$4, People!$A$4, IF(M4202=People!$B$5, People!$A$5, 0))))</f>
        <v>Chuck Magee</v>
      </c>
      <c r="W4202" s="3" t="str">
        <f>IFERROR(VLOOKUP(Orders!$B4202,Returns!$B:$C,2,0),"No")</f>
        <v>No</v>
      </c>
      <c r="X4202" s="3" t="str">
        <f>IFERROR((INDEX(Returns!$C$2:$C$801, MATCH(B4202, Returns!$B$2:$B$801, 0))), "No")</f>
        <v>No</v>
      </c>
    </row>
    <row r="4203" spans="1:24">
      <c r="A4203" s="1">
        <v>4202</v>
      </c>
      <c r="B4203" t="s">
        <v>8178</v>
      </c>
      <c r="C4203" s="2">
        <v>43079</v>
      </c>
      <c r="D4203" s="2">
        <v>43079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  <c r="V4203" s="3" t="str">
        <f>IF(M4203=People!$B$2, People!$A$2, IF(M4203=People!$B$3, People!$A$3, IF(M4203=People!$B$4, People!$A$4, IF(M4203=People!$B$5, People!$A$5, 0))))</f>
        <v>Chuck Magee</v>
      </c>
      <c r="W4203" s="3" t="str">
        <f>IFERROR(VLOOKUP(Orders!$B4203,Returns!$B:$C,2,0),"No")</f>
        <v>No</v>
      </c>
      <c r="X4203" s="3" t="str">
        <f>IFERROR((INDEX(Returns!$C$2:$C$801, MATCH(B4203, Returns!$B$2:$B$801, 0))), "No")</f>
        <v>No</v>
      </c>
    </row>
    <row r="4204" spans="1:24">
      <c r="A4204" s="1">
        <v>4203</v>
      </c>
      <c r="B4204" t="s">
        <v>8178</v>
      </c>
      <c r="C4204" s="2">
        <v>43079</v>
      </c>
      <c r="D4204" s="2">
        <v>43079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  <c r="V4204" s="3" t="str">
        <f>IF(M4204=People!$B$2, People!$A$2, IF(M4204=People!$B$3, People!$A$3, IF(M4204=People!$B$4, People!$A$4, IF(M4204=People!$B$5, People!$A$5, 0))))</f>
        <v>Chuck Magee</v>
      </c>
      <c r="W4204" s="3" t="str">
        <f>IFERROR(VLOOKUP(Orders!$B4204,Returns!$B:$C,2,0),"No")</f>
        <v>No</v>
      </c>
      <c r="X4204" s="3" t="str">
        <f>IFERROR((INDEX(Returns!$C$2:$C$801, MATCH(B4204, Returns!$B$2:$B$801, 0))), "No")</f>
        <v>No</v>
      </c>
    </row>
    <row r="4205" spans="1:24">
      <c r="A4205" s="1">
        <v>4204</v>
      </c>
      <c r="B4205" t="s">
        <v>8179</v>
      </c>
      <c r="C4205" s="2">
        <v>42674</v>
      </c>
      <c r="D4205" s="2">
        <v>42676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  <c r="V4205" s="3" t="str">
        <f>IF(M4205=People!$B$2, People!$A$2, IF(M4205=People!$B$3, People!$A$3, IF(M4205=People!$B$4, People!$A$4, IF(M4205=People!$B$5, People!$A$5, 0))))</f>
        <v>Chuck Magee</v>
      </c>
      <c r="W4205" s="3" t="str">
        <f>IFERROR(VLOOKUP(Orders!$B4205,Returns!$B:$C,2,0),"No")</f>
        <v>No</v>
      </c>
      <c r="X4205" s="3" t="str">
        <f>IFERROR((INDEX(Returns!$C$2:$C$801, MATCH(B4205, Returns!$B$2:$B$801, 0))), "No")</f>
        <v>No</v>
      </c>
    </row>
    <row r="4206" spans="1:24">
      <c r="A4206" s="1">
        <v>4205</v>
      </c>
      <c r="B4206" t="s">
        <v>8179</v>
      </c>
      <c r="C4206" s="2">
        <v>42674</v>
      </c>
      <c r="D4206" s="2">
        <v>42676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  <c r="V4206" s="3" t="str">
        <f>IF(M4206=People!$B$2, People!$A$2, IF(M4206=People!$B$3, People!$A$3, IF(M4206=People!$B$4, People!$A$4, IF(M4206=People!$B$5, People!$A$5, 0))))</f>
        <v>Chuck Magee</v>
      </c>
      <c r="W4206" s="3" t="str">
        <f>IFERROR(VLOOKUP(Orders!$B4206,Returns!$B:$C,2,0),"No")</f>
        <v>No</v>
      </c>
      <c r="X4206" s="3" t="str">
        <f>IFERROR((INDEX(Returns!$C$2:$C$801, MATCH(B4206, Returns!$B$2:$B$801, 0))), "No")</f>
        <v>No</v>
      </c>
    </row>
    <row r="4207" spans="1:24">
      <c r="A4207" s="1">
        <v>4206</v>
      </c>
      <c r="B4207" t="s">
        <v>8179</v>
      </c>
      <c r="C4207" s="2">
        <v>42674</v>
      </c>
      <c r="D4207" s="2">
        <v>42676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  <c r="V4207" s="3" t="str">
        <f>IF(M4207=People!$B$2, People!$A$2, IF(M4207=People!$B$3, People!$A$3, IF(M4207=People!$B$4, People!$A$4, IF(M4207=People!$B$5, People!$A$5, 0))))</f>
        <v>Chuck Magee</v>
      </c>
      <c r="W4207" s="3" t="str">
        <f>IFERROR(VLOOKUP(Orders!$B4207,Returns!$B:$C,2,0),"No")</f>
        <v>No</v>
      </c>
      <c r="X4207" s="3" t="str">
        <f>IFERROR((INDEX(Returns!$C$2:$C$801, MATCH(B4207, Returns!$B$2:$B$801, 0))), "No")</f>
        <v>No</v>
      </c>
    </row>
    <row r="4208" spans="1:24">
      <c r="A4208" s="1">
        <v>4207</v>
      </c>
      <c r="B4208" t="s">
        <v>8179</v>
      </c>
      <c r="C4208" s="2">
        <v>42674</v>
      </c>
      <c r="D4208" s="2">
        <v>42676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  <c r="V4208" s="3" t="str">
        <f>IF(M4208=People!$B$2, People!$A$2, IF(M4208=People!$B$3, People!$A$3, IF(M4208=People!$B$4, People!$A$4, IF(M4208=People!$B$5, People!$A$5, 0))))</f>
        <v>Chuck Magee</v>
      </c>
      <c r="W4208" s="3" t="str">
        <f>IFERROR(VLOOKUP(Orders!$B4208,Returns!$B:$C,2,0),"No")</f>
        <v>No</v>
      </c>
      <c r="X4208" s="3" t="str">
        <f>IFERROR((INDEX(Returns!$C$2:$C$801, MATCH(B4208, Returns!$B$2:$B$801, 0))), "No")</f>
        <v>No</v>
      </c>
    </row>
    <row r="4209" spans="1:24">
      <c r="A4209" s="1">
        <v>4208</v>
      </c>
      <c r="B4209" t="s">
        <v>8179</v>
      </c>
      <c r="C4209" s="2">
        <v>42674</v>
      </c>
      <c r="D4209" s="2">
        <v>42676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  <c r="V4209" s="3" t="str">
        <f>IF(M4209=People!$B$2, People!$A$2, IF(M4209=People!$B$3, People!$A$3, IF(M4209=People!$B$4, People!$A$4, IF(M4209=People!$B$5, People!$A$5, 0))))</f>
        <v>Chuck Magee</v>
      </c>
      <c r="W4209" s="3" t="str">
        <f>IFERROR(VLOOKUP(Orders!$B4209,Returns!$B:$C,2,0),"No")</f>
        <v>No</v>
      </c>
      <c r="X4209" s="3" t="str">
        <f>IFERROR((INDEX(Returns!$C$2:$C$801, MATCH(B4209, Returns!$B$2:$B$801, 0))), "No")</f>
        <v>No</v>
      </c>
    </row>
    <row r="4210" spans="1:24">
      <c r="A4210" s="1">
        <v>4209</v>
      </c>
      <c r="B4210" t="s">
        <v>8179</v>
      </c>
      <c r="C4210" s="2">
        <v>42674</v>
      </c>
      <c r="D4210" s="2">
        <v>42676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  <c r="V4210" s="3" t="str">
        <f>IF(M4210=People!$B$2, People!$A$2, IF(M4210=People!$B$3, People!$A$3, IF(M4210=People!$B$4, People!$A$4, IF(M4210=People!$B$5, People!$A$5, 0))))</f>
        <v>Chuck Magee</v>
      </c>
      <c r="W4210" s="3" t="str">
        <f>IFERROR(VLOOKUP(Orders!$B4210,Returns!$B:$C,2,0),"No")</f>
        <v>No</v>
      </c>
      <c r="X4210" s="3" t="str">
        <f>IFERROR((INDEX(Returns!$C$2:$C$801, MATCH(B4210, Returns!$B$2:$B$801, 0))), "No")</f>
        <v>No</v>
      </c>
    </row>
    <row r="4211" spans="1:24">
      <c r="A4211" s="1">
        <v>4210</v>
      </c>
      <c r="B4211" t="s">
        <v>8179</v>
      </c>
      <c r="C4211" s="2">
        <v>42674</v>
      </c>
      <c r="D4211" s="2">
        <v>42676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  <c r="V4211" s="3" t="str">
        <f>IF(M4211=People!$B$2, People!$A$2, IF(M4211=People!$B$3, People!$A$3, IF(M4211=People!$B$4, People!$A$4, IF(M4211=People!$B$5, People!$A$5, 0))))</f>
        <v>Chuck Magee</v>
      </c>
      <c r="W4211" s="3" t="str">
        <f>IFERROR(VLOOKUP(Orders!$B4211,Returns!$B:$C,2,0),"No")</f>
        <v>No</v>
      </c>
      <c r="X4211" s="3" t="str">
        <f>IFERROR((INDEX(Returns!$C$2:$C$801, MATCH(B4211, Returns!$B$2:$B$801, 0))), "No")</f>
        <v>No</v>
      </c>
    </row>
    <row r="4212" spans="1:24">
      <c r="A4212" s="1">
        <v>4211</v>
      </c>
      <c r="B4212" t="s">
        <v>8180</v>
      </c>
      <c r="C4212" s="2">
        <v>43808</v>
      </c>
      <c r="D4212" s="2">
        <v>43813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  <c r="V4212" s="3" t="str">
        <f>IF(M4212=People!$B$2, People!$A$2, IF(M4212=People!$B$3, People!$A$3, IF(M4212=People!$B$4, People!$A$4, IF(M4212=People!$B$5, People!$A$5, 0))))</f>
        <v>Kelly Williams</v>
      </c>
      <c r="W4212" s="3" t="str">
        <f>IFERROR(VLOOKUP(Orders!$B4212,Returns!$B:$C,2,0),"No")</f>
        <v>No</v>
      </c>
      <c r="X4212" s="3" t="str">
        <f>IFERROR((INDEX(Returns!$C$2:$C$801, MATCH(B4212, Returns!$B$2:$B$801, 0))), "No")</f>
        <v>No</v>
      </c>
    </row>
    <row r="4213" spans="1:24">
      <c r="A4213" s="1">
        <v>4212</v>
      </c>
      <c r="B4213" t="s">
        <v>8181</v>
      </c>
      <c r="C4213" s="2">
        <v>42495</v>
      </c>
      <c r="D4213" s="2">
        <v>42499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  <c r="V4213" s="3" t="str">
        <f>IF(M4213=People!$B$2, People!$A$2, IF(M4213=People!$B$3, People!$A$3, IF(M4213=People!$B$4, People!$A$4, IF(M4213=People!$B$5, People!$A$5, 0))))</f>
        <v>Cassandra Brandow</v>
      </c>
      <c r="W4213" s="3" t="str">
        <f>IFERROR(VLOOKUP(Orders!$B4213,Returns!$B:$C,2,0),"No")</f>
        <v>No</v>
      </c>
      <c r="X4213" s="3" t="str">
        <f>IFERROR((INDEX(Returns!$C$2:$C$801, MATCH(B4213, Returns!$B$2:$B$801, 0))), "No")</f>
        <v>No</v>
      </c>
    </row>
    <row r="4214" spans="1:24">
      <c r="A4214" s="1">
        <v>4213</v>
      </c>
      <c r="B4214" t="s">
        <v>8181</v>
      </c>
      <c r="C4214" s="2">
        <v>42495</v>
      </c>
      <c r="D4214" s="2">
        <v>42499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  <c r="V4214" s="3" t="str">
        <f>IF(M4214=People!$B$2, People!$A$2, IF(M4214=People!$B$3, People!$A$3, IF(M4214=People!$B$4, People!$A$4, IF(M4214=People!$B$5, People!$A$5, 0))))</f>
        <v>Cassandra Brandow</v>
      </c>
      <c r="W4214" s="3" t="str">
        <f>IFERROR(VLOOKUP(Orders!$B4214,Returns!$B:$C,2,0),"No")</f>
        <v>No</v>
      </c>
      <c r="X4214" s="3" t="str">
        <f>IFERROR((INDEX(Returns!$C$2:$C$801, MATCH(B4214, Returns!$B$2:$B$801, 0))), "No")</f>
        <v>No</v>
      </c>
    </row>
    <row r="4215" spans="1:24">
      <c r="A4215" s="1">
        <v>4214</v>
      </c>
      <c r="B4215" t="s">
        <v>8181</v>
      </c>
      <c r="C4215" s="2">
        <v>42495</v>
      </c>
      <c r="D4215" s="2">
        <v>42499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  <c r="V4215" s="3" t="str">
        <f>IF(M4215=People!$B$2, People!$A$2, IF(M4215=People!$B$3, People!$A$3, IF(M4215=People!$B$4, People!$A$4, IF(M4215=People!$B$5, People!$A$5, 0))))</f>
        <v>Cassandra Brandow</v>
      </c>
      <c r="W4215" s="3" t="str">
        <f>IFERROR(VLOOKUP(Orders!$B4215,Returns!$B:$C,2,0),"No")</f>
        <v>No</v>
      </c>
      <c r="X4215" s="3" t="str">
        <f>IFERROR((INDEX(Returns!$C$2:$C$801, MATCH(B4215, Returns!$B$2:$B$801, 0))), "No")</f>
        <v>No</v>
      </c>
    </row>
    <row r="4216" spans="1:24">
      <c r="A4216" s="1">
        <v>4215</v>
      </c>
      <c r="B4216" t="s">
        <v>8182</v>
      </c>
      <c r="C4216" s="2">
        <v>43163</v>
      </c>
      <c r="D4216" s="2">
        <v>43167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  <c r="V4216" s="3" t="str">
        <f>IF(M4216=People!$B$2, People!$A$2, IF(M4216=People!$B$3, People!$A$3, IF(M4216=People!$B$4, People!$A$4, IF(M4216=People!$B$5, People!$A$5, 0))))</f>
        <v>Kelly Williams</v>
      </c>
      <c r="W4216" s="3" t="str">
        <f>IFERROR(VLOOKUP(Orders!$B4216,Returns!$B:$C,2,0),"No")</f>
        <v>No</v>
      </c>
      <c r="X4216" s="3" t="str">
        <f>IFERROR((INDEX(Returns!$C$2:$C$801, MATCH(B4216, Returns!$B$2:$B$801, 0))), "No")</f>
        <v>No</v>
      </c>
    </row>
    <row r="4217" spans="1:24">
      <c r="A4217" s="1">
        <v>4216</v>
      </c>
      <c r="B4217" t="s">
        <v>8183</v>
      </c>
      <c r="C4217" s="2">
        <v>42704</v>
      </c>
      <c r="D4217" s="2">
        <v>42708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  <c r="V4217" s="3" t="str">
        <f>IF(M4217=People!$B$2, People!$A$2, IF(M4217=People!$B$3, People!$A$3, IF(M4217=People!$B$4, People!$A$4, IF(M4217=People!$B$5, People!$A$5, 0))))</f>
        <v>Chuck Magee</v>
      </c>
      <c r="W4217" s="3" t="str">
        <f>IFERROR(VLOOKUP(Orders!$B4217,Returns!$B:$C,2,0),"No")</f>
        <v>No</v>
      </c>
      <c r="X4217" s="3" t="str">
        <f>IFERROR((INDEX(Returns!$C$2:$C$801, MATCH(B4217, Returns!$B$2:$B$801, 0))), "No")</f>
        <v>No</v>
      </c>
    </row>
    <row r="4218" spans="1:24">
      <c r="A4218" s="1">
        <v>4217</v>
      </c>
      <c r="B4218" t="s">
        <v>8184</v>
      </c>
      <c r="C4218" s="2">
        <v>42784</v>
      </c>
      <c r="D4218" s="2">
        <v>42788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  <c r="V4218" s="3" t="str">
        <f>IF(M4218=People!$B$2, People!$A$2, IF(M4218=People!$B$3, People!$A$3, IF(M4218=People!$B$4, People!$A$4, IF(M4218=People!$B$5, People!$A$5, 0))))</f>
        <v>Anna Andreadi</v>
      </c>
      <c r="W4218" s="3" t="str">
        <f>IFERROR(VLOOKUP(Orders!$B4218,Returns!$B:$C,2,0),"No")</f>
        <v>No</v>
      </c>
      <c r="X4218" s="3" t="str">
        <f>IFERROR((INDEX(Returns!$C$2:$C$801, MATCH(B4218, Returns!$B$2:$B$801, 0))), "No")</f>
        <v>No</v>
      </c>
    </row>
    <row r="4219" spans="1:24">
      <c r="A4219" s="1">
        <v>4218</v>
      </c>
      <c r="B4219" t="s">
        <v>8185</v>
      </c>
      <c r="C4219" s="2">
        <v>43556</v>
      </c>
      <c r="D4219" s="2">
        <v>43558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  <c r="V4219" s="3" t="str">
        <f>IF(M4219=People!$B$2, People!$A$2, IF(M4219=People!$B$3, People!$A$3, IF(M4219=People!$B$4, People!$A$4, IF(M4219=People!$B$5, People!$A$5, 0))))</f>
        <v>Anna Andreadi</v>
      </c>
      <c r="W4219" s="3" t="str">
        <f>IFERROR(VLOOKUP(Orders!$B4219,Returns!$B:$C,2,0),"No")</f>
        <v>No</v>
      </c>
      <c r="X4219" s="3" t="str">
        <f>IFERROR((INDEX(Returns!$C$2:$C$801, MATCH(B4219, Returns!$B$2:$B$801, 0))), "No")</f>
        <v>No</v>
      </c>
    </row>
    <row r="4220" spans="1:24">
      <c r="A4220" s="1">
        <v>4219</v>
      </c>
      <c r="B4220" t="s">
        <v>8185</v>
      </c>
      <c r="C4220" s="2">
        <v>43556</v>
      </c>
      <c r="D4220" s="2">
        <v>43558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  <c r="V4220" s="3" t="str">
        <f>IF(M4220=People!$B$2, People!$A$2, IF(M4220=People!$B$3, People!$A$3, IF(M4220=People!$B$4, People!$A$4, IF(M4220=People!$B$5, People!$A$5, 0))))</f>
        <v>Anna Andreadi</v>
      </c>
      <c r="W4220" s="3" t="str">
        <f>IFERROR(VLOOKUP(Orders!$B4220,Returns!$B:$C,2,0),"No")</f>
        <v>No</v>
      </c>
      <c r="X4220" s="3" t="str">
        <f>IFERROR((INDEX(Returns!$C$2:$C$801, MATCH(B4220, Returns!$B$2:$B$801, 0))), "No")</f>
        <v>No</v>
      </c>
    </row>
    <row r="4221" spans="1:24">
      <c r="A4221" s="1">
        <v>4220</v>
      </c>
      <c r="B4221" t="s">
        <v>8186</v>
      </c>
      <c r="C4221" s="2">
        <v>43627</v>
      </c>
      <c r="D4221" s="2">
        <v>43629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  <c r="V4221" s="3" t="str">
        <f>IF(M4221=People!$B$2, People!$A$2, IF(M4221=People!$B$3, People!$A$3, IF(M4221=People!$B$4, People!$A$4, IF(M4221=People!$B$5, People!$A$5, 0))))</f>
        <v>Anna Andreadi</v>
      </c>
      <c r="W4221" s="3" t="str">
        <f>IFERROR(VLOOKUP(Orders!$B4221,Returns!$B:$C,2,0),"No")</f>
        <v>No</v>
      </c>
      <c r="X4221" s="3" t="str">
        <f>IFERROR((INDEX(Returns!$C$2:$C$801, MATCH(B4221, Returns!$B$2:$B$801, 0))), "No")</f>
        <v>No</v>
      </c>
    </row>
    <row r="4222" spans="1:24">
      <c r="A4222" s="1">
        <v>4221</v>
      </c>
      <c r="B4222" t="s">
        <v>8186</v>
      </c>
      <c r="C4222" s="2">
        <v>43627</v>
      </c>
      <c r="D4222" s="2">
        <v>43629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  <c r="V4222" s="3" t="str">
        <f>IF(M4222=People!$B$2, People!$A$2, IF(M4222=People!$B$3, People!$A$3, IF(M4222=People!$B$4, People!$A$4, IF(M4222=People!$B$5, People!$A$5, 0))))</f>
        <v>Anna Andreadi</v>
      </c>
      <c r="W4222" s="3" t="str">
        <f>IFERROR(VLOOKUP(Orders!$B4222,Returns!$B:$C,2,0),"No")</f>
        <v>No</v>
      </c>
      <c r="X4222" s="3" t="str">
        <f>IFERROR((INDEX(Returns!$C$2:$C$801, MATCH(B4222, Returns!$B$2:$B$801, 0))), "No")</f>
        <v>No</v>
      </c>
    </row>
    <row r="4223" spans="1:24">
      <c r="A4223" s="1">
        <v>4222</v>
      </c>
      <c r="B4223" t="s">
        <v>8186</v>
      </c>
      <c r="C4223" s="2">
        <v>43627</v>
      </c>
      <c r="D4223" s="2">
        <v>43629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  <c r="V4223" s="3" t="str">
        <f>IF(M4223=People!$B$2, People!$A$2, IF(M4223=People!$B$3, People!$A$3, IF(M4223=People!$B$4, People!$A$4, IF(M4223=People!$B$5, People!$A$5, 0))))</f>
        <v>Anna Andreadi</v>
      </c>
      <c r="W4223" s="3" t="str">
        <f>IFERROR(VLOOKUP(Orders!$B4223,Returns!$B:$C,2,0),"No")</f>
        <v>No</v>
      </c>
      <c r="X4223" s="3" t="str">
        <f>IFERROR((INDEX(Returns!$C$2:$C$801, MATCH(B4223, Returns!$B$2:$B$801, 0))), "No")</f>
        <v>No</v>
      </c>
    </row>
    <row r="4224" spans="1:24">
      <c r="A4224" s="1">
        <v>4223</v>
      </c>
      <c r="B4224" t="s">
        <v>8186</v>
      </c>
      <c r="C4224" s="2">
        <v>43627</v>
      </c>
      <c r="D4224" s="2">
        <v>43629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  <c r="V4224" s="3" t="str">
        <f>IF(M4224=People!$B$2, People!$A$2, IF(M4224=People!$B$3, People!$A$3, IF(M4224=People!$B$4, People!$A$4, IF(M4224=People!$B$5, People!$A$5, 0))))</f>
        <v>Anna Andreadi</v>
      </c>
      <c r="W4224" s="3" t="str">
        <f>IFERROR(VLOOKUP(Orders!$B4224,Returns!$B:$C,2,0),"No")</f>
        <v>No</v>
      </c>
      <c r="X4224" s="3" t="str">
        <f>IFERROR((INDEX(Returns!$C$2:$C$801, MATCH(B4224, Returns!$B$2:$B$801, 0))), "No")</f>
        <v>No</v>
      </c>
    </row>
    <row r="4225" spans="1:24">
      <c r="A4225" s="1">
        <v>4224</v>
      </c>
      <c r="B4225" t="s">
        <v>8186</v>
      </c>
      <c r="C4225" s="2">
        <v>43627</v>
      </c>
      <c r="D4225" s="2">
        <v>43629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  <c r="V4225" s="3" t="str">
        <f>IF(M4225=People!$B$2, People!$A$2, IF(M4225=People!$B$3, People!$A$3, IF(M4225=People!$B$4, People!$A$4, IF(M4225=People!$B$5, People!$A$5, 0))))</f>
        <v>Anna Andreadi</v>
      </c>
      <c r="W4225" s="3" t="str">
        <f>IFERROR(VLOOKUP(Orders!$B4225,Returns!$B:$C,2,0),"No")</f>
        <v>No</v>
      </c>
      <c r="X4225" s="3" t="str">
        <f>IFERROR((INDEX(Returns!$C$2:$C$801, MATCH(B4225, Returns!$B$2:$B$801, 0))), "No")</f>
        <v>No</v>
      </c>
    </row>
    <row r="4226" spans="1:24">
      <c r="A4226" s="1">
        <v>4225</v>
      </c>
      <c r="B4226" t="s">
        <v>8187</v>
      </c>
      <c r="C4226" s="2">
        <v>43373</v>
      </c>
      <c r="D4226" s="2">
        <v>43376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  <c r="V4226" s="3" t="str">
        <f>IF(M4226=People!$B$2, People!$A$2, IF(M4226=People!$B$3, People!$A$3, IF(M4226=People!$B$4, People!$A$4, IF(M4226=People!$B$5, People!$A$5, 0))))</f>
        <v>Kelly Williams</v>
      </c>
      <c r="W4226" s="3" t="str">
        <f>IFERROR(VLOOKUP(Orders!$B4226,Returns!$B:$C,2,0),"No")</f>
        <v>No</v>
      </c>
      <c r="X4226" s="3" t="str">
        <f>IFERROR((INDEX(Returns!$C$2:$C$801, MATCH(B4226, Returns!$B$2:$B$801, 0))), "No")</f>
        <v>No</v>
      </c>
    </row>
    <row r="4227" spans="1:24">
      <c r="A4227" s="1">
        <v>4226</v>
      </c>
      <c r="B4227" t="s">
        <v>8188</v>
      </c>
      <c r="C4227" s="2">
        <v>42717</v>
      </c>
      <c r="D4227" s="2">
        <v>42721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  <c r="V4227" s="3" t="str">
        <f>IF(M4227=People!$B$2, People!$A$2, IF(M4227=People!$B$3, People!$A$3, IF(M4227=People!$B$4, People!$A$4, IF(M4227=People!$B$5, People!$A$5, 0))))</f>
        <v>Kelly Williams</v>
      </c>
      <c r="W4227" s="3" t="str">
        <f>IFERROR(VLOOKUP(Orders!$B4227,Returns!$B:$C,2,0),"No")</f>
        <v>No</v>
      </c>
      <c r="X4227" s="3" t="str">
        <f>IFERROR((INDEX(Returns!$C$2:$C$801, MATCH(B4227, Returns!$B$2:$B$801, 0))), "No")</f>
        <v>No</v>
      </c>
    </row>
    <row r="4228" spans="1:24">
      <c r="A4228" s="1">
        <v>4227</v>
      </c>
      <c r="B4228" t="s">
        <v>8189</v>
      </c>
      <c r="C4228" s="2">
        <v>43780</v>
      </c>
      <c r="D4228" s="2">
        <v>43785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  <c r="V4228" s="3" t="str">
        <f>IF(M4228=People!$B$2, People!$A$2, IF(M4228=People!$B$3, People!$A$3, IF(M4228=People!$B$4, People!$A$4, IF(M4228=People!$B$5, People!$A$5, 0))))</f>
        <v>Kelly Williams</v>
      </c>
      <c r="W4228" s="3" t="str">
        <f>IFERROR(VLOOKUP(Orders!$B4228,Returns!$B:$C,2,0),"No")</f>
        <v>No</v>
      </c>
      <c r="X4228" s="3" t="str">
        <f>IFERROR((INDEX(Returns!$C$2:$C$801, MATCH(B4228, Returns!$B$2:$B$801, 0))), "No")</f>
        <v>No</v>
      </c>
    </row>
    <row r="4229" spans="1:24">
      <c r="A4229" s="1">
        <v>4228</v>
      </c>
      <c r="B4229" t="s">
        <v>6022</v>
      </c>
      <c r="C4229" s="2">
        <v>42740</v>
      </c>
      <c r="D4229" s="2">
        <v>42745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  <c r="V4229" s="3" t="str">
        <f>IF(M4229=People!$B$2, People!$A$2, IF(M4229=People!$B$3, People!$A$3, IF(M4229=People!$B$4, People!$A$4, IF(M4229=People!$B$5, People!$A$5, 0))))</f>
        <v>Anna Andreadi</v>
      </c>
      <c r="W4229" s="3" t="str">
        <f>IFERROR(VLOOKUP(Orders!$B4229,Returns!$B:$C,2,0),"No")</f>
        <v>Yes</v>
      </c>
      <c r="X4229" s="3" t="str">
        <f>IFERROR((INDEX(Returns!$C$2:$C$801, MATCH(B4229, Returns!$B$2:$B$801, 0))), "No")</f>
        <v>Yes</v>
      </c>
    </row>
    <row r="4230" spans="1:24">
      <c r="A4230" s="1">
        <v>4229</v>
      </c>
      <c r="B4230" t="s">
        <v>8190</v>
      </c>
      <c r="C4230" s="2">
        <v>43183</v>
      </c>
      <c r="D4230" s="2">
        <v>43185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  <c r="V4230" s="3" t="str">
        <f>IF(M4230=People!$B$2, People!$A$2, IF(M4230=People!$B$3, People!$A$3, IF(M4230=People!$B$4, People!$A$4, IF(M4230=People!$B$5, People!$A$5, 0))))</f>
        <v>Kelly Williams</v>
      </c>
      <c r="W4230" s="3" t="str">
        <f>IFERROR(VLOOKUP(Orders!$B4230,Returns!$B:$C,2,0),"No")</f>
        <v>No</v>
      </c>
      <c r="X4230" s="3" t="str">
        <f>IFERROR((INDEX(Returns!$C$2:$C$801, MATCH(B4230, Returns!$B$2:$B$801, 0))), "No")</f>
        <v>No</v>
      </c>
    </row>
    <row r="4231" spans="1:24">
      <c r="A4231" s="1">
        <v>4230</v>
      </c>
      <c r="B4231" t="s">
        <v>8191</v>
      </c>
      <c r="C4231" s="2">
        <v>43651</v>
      </c>
      <c r="D4231" s="2">
        <v>43656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  <c r="V4231" s="3" t="str">
        <f>IF(M4231=People!$B$2, People!$A$2, IF(M4231=People!$B$3, People!$A$3, IF(M4231=People!$B$4, People!$A$4, IF(M4231=People!$B$5, People!$A$5, 0))))</f>
        <v>Kelly Williams</v>
      </c>
      <c r="W4231" s="3" t="str">
        <f>IFERROR(VLOOKUP(Orders!$B4231,Returns!$B:$C,2,0),"No")</f>
        <v>No</v>
      </c>
      <c r="X4231" s="3" t="str">
        <f>IFERROR((INDEX(Returns!$C$2:$C$801, MATCH(B4231, Returns!$B$2:$B$801, 0))), "No")</f>
        <v>No</v>
      </c>
    </row>
    <row r="4232" spans="1:24">
      <c r="A4232" s="1">
        <v>4231</v>
      </c>
      <c r="B4232" t="s">
        <v>8191</v>
      </c>
      <c r="C4232" s="2">
        <v>43651</v>
      </c>
      <c r="D4232" s="2">
        <v>43656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  <c r="V4232" s="3" t="str">
        <f>IF(M4232=People!$B$2, People!$A$2, IF(M4232=People!$B$3, People!$A$3, IF(M4232=People!$B$4, People!$A$4, IF(M4232=People!$B$5, People!$A$5, 0))))</f>
        <v>Kelly Williams</v>
      </c>
      <c r="W4232" s="3" t="str">
        <f>IFERROR(VLOOKUP(Orders!$B4232,Returns!$B:$C,2,0),"No")</f>
        <v>No</v>
      </c>
      <c r="X4232" s="3" t="str">
        <f>IFERROR((INDEX(Returns!$C$2:$C$801, MATCH(B4232, Returns!$B$2:$B$801, 0))), "No")</f>
        <v>No</v>
      </c>
    </row>
    <row r="4233" spans="1:24">
      <c r="A4233" s="1">
        <v>4232</v>
      </c>
      <c r="B4233" t="s">
        <v>8191</v>
      </c>
      <c r="C4233" s="2">
        <v>43651</v>
      </c>
      <c r="D4233" s="2">
        <v>43656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  <c r="V4233" s="3" t="str">
        <f>IF(M4233=People!$B$2, People!$A$2, IF(M4233=People!$B$3, People!$A$3, IF(M4233=People!$B$4, People!$A$4, IF(M4233=People!$B$5, People!$A$5, 0))))</f>
        <v>Kelly Williams</v>
      </c>
      <c r="W4233" s="3" t="str">
        <f>IFERROR(VLOOKUP(Orders!$B4233,Returns!$B:$C,2,0),"No")</f>
        <v>No</v>
      </c>
      <c r="X4233" s="3" t="str">
        <f>IFERROR((INDEX(Returns!$C$2:$C$801, MATCH(B4233, Returns!$B$2:$B$801, 0))), "No")</f>
        <v>No</v>
      </c>
    </row>
    <row r="4234" spans="1:24">
      <c r="A4234" s="1">
        <v>4233</v>
      </c>
      <c r="B4234" t="s">
        <v>8191</v>
      </c>
      <c r="C4234" s="2">
        <v>43651</v>
      </c>
      <c r="D4234" s="2">
        <v>43656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  <c r="V4234" s="3" t="str">
        <f>IF(M4234=People!$B$2, People!$A$2, IF(M4234=People!$B$3, People!$A$3, IF(M4234=People!$B$4, People!$A$4, IF(M4234=People!$B$5, People!$A$5, 0))))</f>
        <v>Kelly Williams</v>
      </c>
      <c r="W4234" s="3" t="str">
        <f>IFERROR(VLOOKUP(Orders!$B4234,Returns!$B:$C,2,0),"No")</f>
        <v>No</v>
      </c>
      <c r="X4234" s="3" t="str">
        <f>IFERROR((INDEX(Returns!$C$2:$C$801, MATCH(B4234, Returns!$B$2:$B$801, 0))), "No")</f>
        <v>No</v>
      </c>
    </row>
    <row r="4235" spans="1:24">
      <c r="A4235" s="1">
        <v>4234</v>
      </c>
      <c r="B4235" t="s">
        <v>8191</v>
      </c>
      <c r="C4235" s="2">
        <v>43651</v>
      </c>
      <c r="D4235" s="2">
        <v>43656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  <c r="V4235" s="3" t="str">
        <f>IF(M4235=People!$B$2, People!$A$2, IF(M4235=People!$B$3, People!$A$3, IF(M4235=People!$B$4, People!$A$4, IF(M4235=People!$B$5, People!$A$5, 0))))</f>
        <v>Kelly Williams</v>
      </c>
      <c r="W4235" s="3" t="str">
        <f>IFERROR(VLOOKUP(Orders!$B4235,Returns!$B:$C,2,0),"No")</f>
        <v>No</v>
      </c>
      <c r="X4235" s="3" t="str">
        <f>IFERROR((INDEX(Returns!$C$2:$C$801, MATCH(B4235, Returns!$B$2:$B$801, 0))), "No")</f>
        <v>No</v>
      </c>
    </row>
    <row r="4236" spans="1:24">
      <c r="A4236" s="1">
        <v>4235</v>
      </c>
      <c r="B4236" t="s">
        <v>8192</v>
      </c>
      <c r="C4236" s="2">
        <v>42634</v>
      </c>
      <c r="D4236" s="2">
        <v>42637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  <c r="V4236" s="3" t="str">
        <f>IF(M4236=People!$B$2, People!$A$2, IF(M4236=People!$B$3, People!$A$3, IF(M4236=People!$B$4, People!$A$4, IF(M4236=People!$B$5, People!$A$5, 0))))</f>
        <v>Chuck Magee</v>
      </c>
      <c r="W4236" s="3" t="str">
        <f>IFERROR(VLOOKUP(Orders!$B4236,Returns!$B:$C,2,0),"No")</f>
        <v>No</v>
      </c>
      <c r="X4236" s="3" t="str">
        <f>IFERROR((INDEX(Returns!$C$2:$C$801, MATCH(B4236, Returns!$B$2:$B$801, 0))), "No")</f>
        <v>No</v>
      </c>
    </row>
    <row r="4237" spans="1:24">
      <c r="A4237" s="1">
        <v>4236</v>
      </c>
      <c r="B4237" t="s">
        <v>8192</v>
      </c>
      <c r="C4237" s="2">
        <v>42634</v>
      </c>
      <c r="D4237" s="2">
        <v>42637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  <c r="V4237" s="3" t="str">
        <f>IF(M4237=People!$B$2, People!$A$2, IF(M4237=People!$B$3, People!$A$3, IF(M4237=People!$B$4, People!$A$4, IF(M4237=People!$B$5, People!$A$5, 0))))</f>
        <v>Chuck Magee</v>
      </c>
      <c r="W4237" s="3" t="str">
        <f>IFERROR(VLOOKUP(Orders!$B4237,Returns!$B:$C,2,0),"No")</f>
        <v>No</v>
      </c>
      <c r="X4237" s="3" t="str">
        <f>IFERROR((INDEX(Returns!$C$2:$C$801, MATCH(B4237, Returns!$B$2:$B$801, 0))), "No")</f>
        <v>No</v>
      </c>
    </row>
    <row r="4238" spans="1:24">
      <c r="A4238" s="1">
        <v>4237</v>
      </c>
      <c r="B4238" t="s">
        <v>8193</v>
      </c>
      <c r="C4238" s="2">
        <v>43304</v>
      </c>
      <c r="D4238" s="2">
        <v>43308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  <c r="V4238" s="3" t="str">
        <f>IF(M4238=People!$B$2, People!$A$2, IF(M4238=People!$B$3, People!$A$3, IF(M4238=People!$B$4, People!$A$4, IF(M4238=People!$B$5, People!$A$5, 0))))</f>
        <v>Kelly Williams</v>
      </c>
      <c r="W4238" s="3" t="str">
        <f>IFERROR(VLOOKUP(Orders!$B4238,Returns!$B:$C,2,0),"No")</f>
        <v>No</v>
      </c>
      <c r="X4238" s="3" t="str">
        <f>IFERROR((INDEX(Returns!$C$2:$C$801, MATCH(B4238, Returns!$B$2:$B$801, 0))), "No")</f>
        <v>No</v>
      </c>
    </row>
    <row r="4239" spans="1:24">
      <c r="A4239" s="1">
        <v>4238</v>
      </c>
      <c r="B4239" t="s">
        <v>8194</v>
      </c>
      <c r="C4239" s="2">
        <v>43706</v>
      </c>
      <c r="D4239" s="2">
        <v>43711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  <c r="V4239" s="3" t="str">
        <f>IF(M4239=People!$B$2, People!$A$2, IF(M4239=People!$B$3, People!$A$3, IF(M4239=People!$B$4, People!$A$4, IF(M4239=People!$B$5, People!$A$5, 0))))</f>
        <v>Chuck Magee</v>
      </c>
      <c r="W4239" s="3" t="str">
        <f>IFERROR(VLOOKUP(Orders!$B4239,Returns!$B:$C,2,0),"No")</f>
        <v>No</v>
      </c>
      <c r="X4239" s="3" t="str">
        <f>IFERROR((INDEX(Returns!$C$2:$C$801, MATCH(B4239, Returns!$B$2:$B$801, 0))), "No")</f>
        <v>No</v>
      </c>
    </row>
    <row r="4240" spans="1:24">
      <c r="A4240" s="1">
        <v>4239</v>
      </c>
      <c r="B4240" t="s">
        <v>8195</v>
      </c>
      <c r="C4240" s="2">
        <v>43550</v>
      </c>
      <c r="D4240" s="2">
        <v>43552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  <c r="V4240" s="3" t="str">
        <f>IF(M4240=People!$B$2, People!$A$2, IF(M4240=People!$B$3, People!$A$3, IF(M4240=People!$B$4, People!$A$4, IF(M4240=People!$B$5, People!$A$5, 0))))</f>
        <v>Anna Andreadi</v>
      </c>
      <c r="W4240" s="3" t="str">
        <f>IFERROR(VLOOKUP(Orders!$B4240,Returns!$B:$C,2,0),"No")</f>
        <v>No</v>
      </c>
      <c r="X4240" s="3" t="str">
        <f>IFERROR((INDEX(Returns!$C$2:$C$801, MATCH(B4240, Returns!$B$2:$B$801, 0))), "No")</f>
        <v>No</v>
      </c>
    </row>
    <row r="4241" spans="1:24">
      <c r="A4241" s="1">
        <v>4240</v>
      </c>
      <c r="B4241" t="s">
        <v>8196</v>
      </c>
      <c r="C4241" s="2">
        <v>43828</v>
      </c>
      <c r="D4241" s="2">
        <v>43834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  <c r="V4241" s="3" t="str">
        <f>IF(M4241=People!$B$2, People!$A$2, IF(M4241=People!$B$3, People!$A$3, IF(M4241=People!$B$4, People!$A$4, IF(M4241=People!$B$5, People!$A$5, 0))))</f>
        <v>Kelly Williams</v>
      </c>
      <c r="W4241" s="3" t="str">
        <f>IFERROR(VLOOKUP(Orders!$B4241,Returns!$B:$C,2,0),"No")</f>
        <v>No</v>
      </c>
      <c r="X4241" s="3" t="str">
        <f>IFERROR((INDEX(Returns!$C$2:$C$801, MATCH(B4241, Returns!$B$2:$B$801, 0))), "No")</f>
        <v>No</v>
      </c>
    </row>
    <row r="4242" spans="1:24">
      <c r="A4242" s="1">
        <v>4241</v>
      </c>
      <c r="B4242" t="s">
        <v>8197</v>
      </c>
      <c r="C4242" s="2">
        <v>42633</v>
      </c>
      <c r="D4242" s="2">
        <v>42639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  <c r="V4242" s="3" t="str">
        <f>IF(M4242=People!$B$2, People!$A$2, IF(M4242=People!$B$3, People!$A$3, IF(M4242=People!$B$4, People!$A$4, IF(M4242=People!$B$5, People!$A$5, 0))))</f>
        <v>Anna Andreadi</v>
      </c>
      <c r="W4242" s="3" t="str">
        <f>IFERROR(VLOOKUP(Orders!$B4242,Returns!$B:$C,2,0),"No")</f>
        <v>No</v>
      </c>
      <c r="X4242" s="3" t="str">
        <f>IFERROR((INDEX(Returns!$C$2:$C$801, MATCH(B4242, Returns!$B$2:$B$801, 0))), "No")</f>
        <v>No</v>
      </c>
    </row>
    <row r="4243" spans="1:24">
      <c r="A4243" s="1">
        <v>4242</v>
      </c>
      <c r="B4243" t="s">
        <v>8197</v>
      </c>
      <c r="C4243" s="2">
        <v>42633</v>
      </c>
      <c r="D4243" s="2">
        <v>42639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  <c r="V4243" s="3" t="str">
        <f>IF(M4243=People!$B$2, People!$A$2, IF(M4243=People!$B$3, People!$A$3, IF(M4243=People!$B$4, People!$A$4, IF(M4243=People!$B$5, People!$A$5, 0))))</f>
        <v>Anna Andreadi</v>
      </c>
      <c r="W4243" s="3" t="str">
        <f>IFERROR(VLOOKUP(Orders!$B4243,Returns!$B:$C,2,0),"No")</f>
        <v>No</v>
      </c>
      <c r="X4243" s="3" t="str">
        <f>IFERROR((INDEX(Returns!$C$2:$C$801, MATCH(B4243, Returns!$B$2:$B$801, 0))), "No")</f>
        <v>No</v>
      </c>
    </row>
    <row r="4244" spans="1:24">
      <c r="A4244" s="1">
        <v>4243</v>
      </c>
      <c r="B4244" t="s">
        <v>8198</v>
      </c>
      <c r="C4244" s="2">
        <v>43194</v>
      </c>
      <c r="D4244" s="2">
        <v>43195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  <c r="V4244" s="3" t="str">
        <f>IF(M4244=People!$B$2, People!$A$2, IF(M4244=People!$B$3, People!$A$3, IF(M4244=People!$B$4, People!$A$4, IF(M4244=People!$B$5, People!$A$5, 0))))</f>
        <v>Cassandra Brandow</v>
      </c>
      <c r="W4244" s="3" t="str">
        <f>IFERROR(VLOOKUP(Orders!$B4244,Returns!$B:$C,2,0),"No")</f>
        <v>No</v>
      </c>
      <c r="X4244" s="3" t="str">
        <f>IFERROR((INDEX(Returns!$C$2:$C$801, MATCH(B4244, Returns!$B$2:$B$801, 0))), "No")</f>
        <v>No</v>
      </c>
    </row>
    <row r="4245" spans="1:24">
      <c r="A4245" s="1">
        <v>4244</v>
      </c>
      <c r="B4245" t="s">
        <v>8198</v>
      </c>
      <c r="C4245" s="2">
        <v>43194</v>
      </c>
      <c r="D4245" s="2">
        <v>43195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  <c r="V4245" s="3" t="str">
        <f>IF(M4245=People!$B$2, People!$A$2, IF(M4245=People!$B$3, People!$A$3, IF(M4245=People!$B$4, People!$A$4, IF(M4245=People!$B$5, People!$A$5, 0))))</f>
        <v>Cassandra Brandow</v>
      </c>
      <c r="W4245" s="3" t="str">
        <f>IFERROR(VLOOKUP(Orders!$B4245,Returns!$B:$C,2,0),"No")</f>
        <v>No</v>
      </c>
      <c r="X4245" s="3" t="str">
        <f>IFERROR((INDEX(Returns!$C$2:$C$801, MATCH(B4245, Returns!$B$2:$B$801, 0))), "No")</f>
        <v>No</v>
      </c>
    </row>
    <row r="4246" spans="1:24">
      <c r="A4246" s="1">
        <v>4245</v>
      </c>
      <c r="B4246" t="s">
        <v>8199</v>
      </c>
      <c r="C4246" s="2">
        <v>42455</v>
      </c>
      <c r="D4246" s="2">
        <v>42459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  <c r="V4246" s="3" t="str">
        <f>IF(M4246=People!$B$2, People!$A$2, IF(M4246=People!$B$3, People!$A$3, IF(M4246=People!$B$4, People!$A$4, IF(M4246=People!$B$5, People!$A$5, 0))))</f>
        <v>Anna Andreadi</v>
      </c>
      <c r="W4246" s="3" t="str">
        <f>IFERROR(VLOOKUP(Orders!$B4246,Returns!$B:$C,2,0),"No")</f>
        <v>No</v>
      </c>
      <c r="X4246" s="3" t="str">
        <f>IFERROR((INDEX(Returns!$C$2:$C$801, MATCH(B4246, Returns!$B$2:$B$801, 0))), "No")</f>
        <v>No</v>
      </c>
    </row>
    <row r="4247" spans="1:24">
      <c r="A4247" s="1">
        <v>4246</v>
      </c>
      <c r="B4247" t="s">
        <v>8200</v>
      </c>
      <c r="C4247" s="2">
        <v>43797</v>
      </c>
      <c r="D4247" s="2">
        <v>43803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  <c r="V4247" s="3" t="str">
        <f>IF(M4247=People!$B$2, People!$A$2, IF(M4247=People!$B$3, People!$A$3, IF(M4247=People!$B$4, People!$A$4, IF(M4247=People!$B$5, People!$A$5, 0))))</f>
        <v>Chuck Magee</v>
      </c>
      <c r="W4247" s="3" t="str">
        <f>IFERROR(VLOOKUP(Orders!$B4247,Returns!$B:$C,2,0),"No")</f>
        <v>No</v>
      </c>
      <c r="X4247" s="3" t="str">
        <f>IFERROR((INDEX(Returns!$C$2:$C$801, MATCH(B4247, Returns!$B$2:$B$801, 0))), "No")</f>
        <v>No</v>
      </c>
    </row>
    <row r="4248" spans="1:24">
      <c r="A4248" s="1">
        <v>4247</v>
      </c>
      <c r="B4248" t="s">
        <v>8200</v>
      </c>
      <c r="C4248" s="2">
        <v>43797</v>
      </c>
      <c r="D4248" s="2">
        <v>43803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  <c r="V4248" s="3" t="str">
        <f>IF(M4248=People!$B$2, People!$A$2, IF(M4248=People!$B$3, People!$A$3, IF(M4248=People!$B$4, People!$A$4, IF(M4248=People!$B$5, People!$A$5, 0))))</f>
        <v>Chuck Magee</v>
      </c>
      <c r="W4248" s="3" t="str">
        <f>IFERROR(VLOOKUP(Orders!$B4248,Returns!$B:$C,2,0),"No")</f>
        <v>No</v>
      </c>
      <c r="X4248" s="3" t="str">
        <f>IFERROR((INDEX(Returns!$C$2:$C$801, MATCH(B4248, Returns!$B$2:$B$801, 0))), "No")</f>
        <v>No</v>
      </c>
    </row>
    <row r="4249" spans="1:24">
      <c r="A4249" s="1">
        <v>4248</v>
      </c>
      <c r="B4249" t="s">
        <v>8200</v>
      </c>
      <c r="C4249" s="2">
        <v>43797</v>
      </c>
      <c r="D4249" s="2">
        <v>43803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  <c r="V4249" s="3" t="str">
        <f>IF(M4249=People!$B$2, People!$A$2, IF(M4249=People!$B$3, People!$A$3, IF(M4249=People!$B$4, People!$A$4, IF(M4249=People!$B$5, People!$A$5, 0))))</f>
        <v>Chuck Magee</v>
      </c>
      <c r="W4249" s="3" t="str">
        <f>IFERROR(VLOOKUP(Orders!$B4249,Returns!$B:$C,2,0),"No")</f>
        <v>No</v>
      </c>
      <c r="X4249" s="3" t="str">
        <f>IFERROR((INDEX(Returns!$C$2:$C$801, MATCH(B4249, Returns!$B$2:$B$801, 0))), "No")</f>
        <v>No</v>
      </c>
    </row>
    <row r="4250" spans="1:24">
      <c r="A4250" s="1">
        <v>4249</v>
      </c>
      <c r="B4250" t="s">
        <v>8201</v>
      </c>
      <c r="C4250" s="2">
        <v>43435</v>
      </c>
      <c r="D4250" s="2">
        <v>43439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  <c r="V4250" s="3" t="str">
        <f>IF(M4250=People!$B$2, People!$A$2, IF(M4250=People!$B$3, People!$A$3, IF(M4250=People!$B$4, People!$A$4, IF(M4250=People!$B$5, People!$A$5, 0))))</f>
        <v>Chuck Magee</v>
      </c>
      <c r="W4250" s="3" t="str">
        <f>IFERROR(VLOOKUP(Orders!$B4250,Returns!$B:$C,2,0),"No")</f>
        <v>No</v>
      </c>
      <c r="X4250" s="3" t="str">
        <f>IFERROR((INDEX(Returns!$C$2:$C$801, MATCH(B4250, Returns!$B$2:$B$801, 0))), "No")</f>
        <v>No</v>
      </c>
    </row>
    <row r="4251" spans="1:24">
      <c r="A4251" s="1">
        <v>4250</v>
      </c>
      <c r="B4251" t="s">
        <v>8201</v>
      </c>
      <c r="C4251" s="2">
        <v>43435</v>
      </c>
      <c r="D4251" s="2">
        <v>43439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  <c r="V4251" s="3" t="str">
        <f>IF(M4251=People!$B$2, People!$A$2, IF(M4251=People!$B$3, People!$A$3, IF(M4251=People!$B$4, People!$A$4, IF(M4251=People!$B$5, People!$A$5, 0))))</f>
        <v>Chuck Magee</v>
      </c>
      <c r="W4251" s="3" t="str">
        <f>IFERROR(VLOOKUP(Orders!$B4251,Returns!$B:$C,2,0),"No")</f>
        <v>No</v>
      </c>
      <c r="X4251" s="3" t="str">
        <f>IFERROR((INDEX(Returns!$C$2:$C$801, MATCH(B4251, Returns!$B$2:$B$801, 0))), "No")</f>
        <v>No</v>
      </c>
    </row>
    <row r="4252" spans="1:24">
      <c r="A4252" s="1">
        <v>4251</v>
      </c>
      <c r="B4252" t="s">
        <v>8202</v>
      </c>
      <c r="C4252" s="2">
        <v>42632</v>
      </c>
      <c r="D4252" s="2">
        <v>42632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  <c r="V4252" s="3" t="str">
        <f>IF(M4252=People!$B$2, People!$A$2, IF(M4252=People!$B$3, People!$A$3, IF(M4252=People!$B$4, People!$A$4, IF(M4252=People!$B$5, People!$A$5, 0))))</f>
        <v>Chuck Magee</v>
      </c>
      <c r="W4252" s="3" t="str">
        <f>IFERROR(VLOOKUP(Orders!$B4252,Returns!$B:$C,2,0),"No")</f>
        <v>No</v>
      </c>
      <c r="X4252" s="3" t="str">
        <f>IFERROR((INDEX(Returns!$C$2:$C$801, MATCH(B4252, Returns!$B$2:$B$801, 0))), "No")</f>
        <v>No</v>
      </c>
    </row>
    <row r="4253" spans="1:24">
      <c r="A4253" s="1">
        <v>4252</v>
      </c>
      <c r="B4253" t="s">
        <v>8203</v>
      </c>
      <c r="C4253" s="2">
        <v>43031</v>
      </c>
      <c r="D4253" s="2">
        <v>43031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  <c r="V4253" s="3" t="str">
        <f>IF(M4253=People!$B$2, People!$A$2, IF(M4253=People!$B$3, People!$A$3, IF(M4253=People!$B$4, People!$A$4, IF(M4253=People!$B$5, People!$A$5, 0))))</f>
        <v>Cassandra Brandow</v>
      </c>
      <c r="W4253" s="3" t="str">
        <f>IFERROR(VLOOKUP(Orders!$B4253,Returns!$B:$C,2,0),"No")</f>
        <v>No</v>
      </c>
      <c r="X4253" s="3" t="str">
        <f>IFERROR((INDEX(Returns!$C$2:$C$801, MATCH(B4253, Returns!$B$2:$B$801, 0))), "No")</f>
        <v>No</v>
      </c>
    </row>
    <row r="4254" spans="1:24">
      <c r="A4254" s="1">
        <v>4253</v>
      </c>
      <c r="B4254" t="s">
        <v>8203</v>
      </c>
      <c r="C4254" s="2">
        <v>43031</v>
      </c>
      <c r="D4254" s="2">
        <v>43031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  <c r="V4254" s="3" t="str">
        <f>IF(M4254=People!$B$2, People!$A$2, IF(M4254=People!$B$3, People!$A$3, IF(M4254=People!$B$4, People!$A$4, IF(M4254=People!$B$5, People!$A$5, 0))))</f>
        <v>Cassandra Brandow</v>
      </c>
      <c r="W4254" s="3" t="str">
        <f>IFERROR(VLOOKUP(Orders!$B4254,Returns!$B:$C,2,0),"No")</f>
        <v>No</v>
      </c>
      <c r="X4254" s="3" t="str">
        <f>IFERROR((INDEX(Returns!$C$2:$C$801, MATCH(B4254, Returns!$B$2:$B$801, 0))), "No")</f>
        <v>No</v>
      </c>
    </row>
    <row r="4255" spans="1:24">
      <c r="A4255" s="1">
        <v>4254</v>
      </c>
      <c r="B4255" t="s">
        <v>8203</v>
      </c>
      <c r="C4255" s="2">
        <v>43031</v>
      </c>
      <c r="D4255" s="2">
        <v>43031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  <c r="V4255" s="3" t="str">
        <f>IF(M4255=People!$B$2, People!$A$2, IF(M4255=People!$B$3, People!$A$3, IF(M4255=People!$B$4, People!$A$4, IF(M4255=People!$B$5, People!$A$5, 0))))</f>
        <v>Cassandra Brandow</v>
      </c>
      <c r="W4255" s="3" t="str">
        <f>IFERROR(VLOOKUP(Orders!$B4255,Returns!$B:$C,2,0),"No")</f>
        <v>No</v>
      </c>
      <c r="X4255" s="3" t="str">
        <f>IFERROR((INDEX(Returns!$C$2:$C$801, MATCH(B4255, Returns!$B$2:$B$801, 0))), "No")</f>
        <v>No</v>
      </c>
    </row>
    <row r="4256" spans="1:24">
      <c r="A4256" s="1">
        <v>4255</v>
      </c>
      <c r="B4256" t="s">
        <v>8204</v>
      </c>
      <c r="C4256" s="2">
        <v>43751</v>
      </c>
      <c r="D4256" s="2">
        <v>43754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  <c r="V4256" s="3" t="str">
        <f>IF(M4256=People!$B$2, People!$A$2, IF(M4256=People!$B$3, People!$A$3, IF(M4256=People!$B$4, People!$A$4, IF(M4256=People!$B$5, People!$A$5, 0))))</f>
        <v>Kelly Williams</v>
      </c>
      <c r="W4256" s="3" t="str">
        <f>IFERROR(VLOOKUP(Orders!$B4256,Returns!$B:$C,2,0),"No")</f>
        <v>No</v>
      </c>
      <c r="X4256" s="3" t="str">
        <f>IFERROR((INDEX(Returns!$C$2:$C$801, MATCH(B4256, Returns!$B$2:$B$801, 0))), "No")</f>
        <v>No</v>
      </c>
    </row>
    <row r="4257" spans="1:24">
      <c r="A4257" s="1">
        <v>4256</v>
      </c>
      <c r="B4257" t="s">
        <v>8204</v>
      </c>
      <c r="C4257" s="2">
        <v>43751</v>
      </c>
      <c r="D4257" s="2">
        <v>43754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  <c r="V4257" s="3" t="str">
        <f>IF(M4257=People!$B$2, People!$A$2, IF(M4257=People!$B$3, People!$A$3, IF(M4257=People!$B$4, People!$A$4, IF(M4257=People!$B$5, People!$A$5, 0))))</f>
        <v>Kelly Williams</v>
      </c>
      <c r="W4257" s="3" t="str">
        <f>IFERROR(VLOOKUP(Orders!$B4257,Returns!$B:$C,2,0),"No")</f>
        <v>No</v>
      </c>
      <c r="X4257" s="3" t="str">
        <f>IFERROR((INDEX(Returns!$C$2:$C$801, MATCH(B4257, Returns!$B$2:$B$801, 0))), "No")</f>
        <v>No</v>
      </c>
    </row>
    <row r="4258" spans="1:24">
      <c r="A4258" s="1">
        <v>4257</v>
      </c>
      <c r="B4258" t="s">
        <v>8204</v>
      </c>
      <c r="C4258" s="2">
        <v>43751</v>
      </c>
      <c r="D4258" s="2">
        <v>43754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  <c r="V4258" s="3" t="str">
        <f>IF(M4258=People!$B$2, People!$A$2, IF(M4258=People!$B$3, People!$A$3, IF(M4258=People!$B$4, People!$A$4, IF(M4258=People!$B$5, People!$A$5, 0))))</f>
        <v>Kelly Williams</v>
      </c>
      <c r="W4258" s="3" t="str">
        <f>IFERROR(VLOOKUP(Orders!$B4258,Returns!$B:$C,2,0),"No")</f>
        <v>No</v>
      </c>
      <c r="X4258" s="3" t="str">
        <f>IFERROR((INDEX(Returns!$C$2:$C$801, MATCH(B4258, Returns!$B$2:$B$801, 0))), "No")</f>
        <v>No</v>
      </c>
    </row>
    <row r="4259" spans="1:24">
      <c r="A4259" s="1">
        <v>4258</v>
      </c>
      <c r="B4259" t="s">
        <v>8205</v>
      </c>
      <c r="C4259" s="2">
        <v>42982</v>
      </c>
      <c r="D4259" s="2">
        <v>42987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  <c r="V4259" s="3" t="str">
        <f>IF(M4259=People!$B$2, People!$A$2, IF(M4259=People!$B$3, People!$A$3, IF(M4259=People!$B$4, People!$A$4, IF(M4259=People!$B$5, People!$A$5, 0))))</f>
        <v>Anna Andreadi</v>
      </c>
      <c r="W4259" s="3" t="str">
        <f>IFERROR(VLOOKUP(Orders!$B4259,Returns!$B:$C,2,0),"No")</f>
        <v>No</v>
      </c>
      <c r="X4259" s="3" t="str">
        <f>IFERROR((INDEX(Returns!$C$2:$C$801, MATCH(B4259, Returns!$B$2:$B$801, 0))), "No")</f>
        <v>No</v>
      </c>
    </row>
    <row r="4260" spans="1:24">
      <c r="A4260" s="1">
        <v>4259</v>
      </c>
      <c r="B4260" t="s">
        <v>8206</v>
      </c>
      <c r="C4260" s="2">
        <v>43173</v>
      </c>
      <c r="D4260" s="2">
        <v>43175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  <c r="V4260" s="3" t="str">
        <f>IF(M4260=People!$B$2, People!$A$2, IF(M4260=People!$B$3, People!$A$3, IF(M4260=People!$B$4, People!$A$4, IF(M4260=People!$B$5, People!$A$5, 0))))</f>
        <v>Anna Andreadi</v>
      </c>
      <c r="W4260" s="3" t="str">
        <f>IFERROR(VLOOKUP(Orders!$B4260,Returns!$B:$C,2,0),"No")</f>
        <v>No</v>
      </c>
      <c r="X4260" s="3" t="str">
        <f>IFERROR((INDEX(Returns!$C$2:$C$801, MATCH(B4260, Returns!$B$2:$B$801, 0))), "No")</f>
        <v>No</v>
      </c>
    </row>
    <row r="4261" spans="1:24">
      <c r="A4261" s="1">
        <v>4260</v>
      </c>
      <c r="B4261" t="s">
        <v>8207</v>
      </c>
      <c r="C4261" s="2">
        <v>43766</v>
      </c>
      <c r="D4261" s="2">
        <v>43771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  <c r="V4261" s="3" t="str">
        <f>IF(M4261=People!$B$2, People!$A$2, IF(M4261=People!$B$3, People!$A$3, IF(M4261=People!$B$4, People!$A$4, IF(M4261=People!$B$5, People!$A$5, 0))))</f>
        <v>Chuck Magee</v>
      </c>
      <c r="W4261" s="3" t="str">
        <f>IFERROR(VLOOKUP(Orders!$B4261,Returns!$B:$C,2,0),"No")</f>
        <v>No</v>
      </c>
      <c r="X4261" s="3" t="str">
        <f>IFERROR((INDEX(Returns!$C$2:$C$801, MATCH(B4261, Returns!$B$2:$B$801, 0))), "No")</f>
        <v>No</v>
      </c>
    </row>
    <row r="4262" spans="1:24">
      <c r="A4262" s="1">
        <v>4261</v>
      </c>
      <c r="B4262" t="s">
        <v>8208</v>
      </c>
      <c r="C4262" s="2">
        <v>43753</v>
      </c>
      <c r="D4262" s="2">
        <v>43757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  <c r="V4262" s="3" t="str">
        <f>IF(M4262=People!$B$2, People!$A$2, IF(M4262=People!$B$3, People!$A$3, IF(M4262=People!$B$4, People!$A$4, IF(M4262=People!$B$5, People!$A$5, 0))))</f>
        <v>Chuck Magee</v>
      </c>
      <c r="W4262" s="3" t="str">
        <f>IFERROR(VLOOKUP(Orders!$B4262,Returns!$B:$C,2,0),"No")</f>
        <v>No</v>
      </c>
      <c r="X4262" s="3" t="str">
        <f>IFERROR((INDEX(Returns!$C$2:$C$801, MATCH(B4262, Returns!$B$2:$B$801, 0))), "No")</f>
        <v>No</v>
      </c>
    </row>
    <row r="4263" spans="1:24">
      <c r="A4263" s="1">
        <v>4262</v>
      </c>
      <c r="B4263" t="s">
        <v>8209</v>
      </c>
      <c r="C4263" s="2">
        <v>43684</v>
      </c>
      <c r="D4263" s="2">
        <v>43688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  <c r="V4263" s="3" t="str">
        <f>IF(M4263=People!$B$2, People!$A$2, IF(M4263=People!$B$3, People!$A$3, IF(M4263=People!$B$4, People!$A$4, IF(M4263=People!$B$5, People!$A$5, 0))))</f>
        <v>Kelly Williams</v>
      </c>
      <c r="W4263" s="3" t="str">
        <f>IFERROR(VLOOKUP(Orders!$B4263,Returns!$B:$C,2,0),"No")</f>
        <v>No</v>
      </c>
      <c r="X4263" s="3" t="str">
        <f>IFERROR((INDEX(Returns!$C$2:$C$801, MATCH(B4263, Returns!$B$2:$B$801, 0))), "No")</f>
        <v>No</v>
      </c>
    </row>
    <row r="4264" spans="1:24">
      <c r="A4264" s="1">
        <v>4263</v>
      </c>
      <c r="B4264" t="s">
        <v>8210</v>
      </c>
      <c r="C4264" s="2">
        <v>43729</v>
      </c>
      <c r="D4264" s="2">
        <v>43733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  <c r="V4264" s="3" t="str">
        <f>IF(M4264=People!$B$2, People!$A$2, IF(M4264=People!$B$3, People!$A$3, IF(M4264=People!$B$4, People!$A$4, IF(M4264=People!$B$5, People!$A$5, 0))))</f>
        <v>Cassandra Brandow</v>
      </c>
      <c r="W4264" s="3" t="str">
        <f>IFERROR(VLOOKUP(Orders!$B4264,Returns!$B:$C,2,0),"No")</f>
        <v>No</v>
      </c>
      <c r="X4264" s="3" t="str">
        <f>IFERROR((INDEX(Returns!$C$2:$C$801, MATCH(B4264, Returns!$B$2:$B$801, 0))), "No")</f>
        <v>No</v>
      </c>
    </row>
    <row r="4265" spans="1:24">
      <c r="A4265" s="1">
        <v>4264</v>
      </c>
      <c r="B4265" t="s">
        <v>8211</v>
      </c>
      <c r="C4265" s="2">
        <v>43772</v>
      </c>
      <c r="D4265" s="2">
        <v>43777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  <c r="V4265" s="3" t="str">
        <f>IF(M4265=People!$B$2, People!$A$2, IF(M4265=People!$B$3, People!$A$3, IF(M4265=People!$B$4, People!$A$4, IF(M4265=People!$B$5, People!$A$5, 0))))</f>
        <v>Chuck Magee</v>
      </c>
      <c r="W4265" s="3" t="str">
        <f>IFERROR(VLOOKUP(Orders!$B4265,Returns!$B:$C,2,0),"No")</f>
        <v>No</v>
      </c>
      <c r="X4265" s="3" t="str">
        <f>IFERROR((INDEX(Returns!$C$2:$C$801, MATCH(B4265, Returns!$B$2:$B$801, 0))), "No")</f>
        <v>No</v>
      </c>
    </row>
    <row r="4266" spans="1:24">
      <c r="A4266" s="1">
        <v>4265</v>
      </c>
      <c r="B4266" t="s">
        <v>8212</v>
      </c>
      <c r="C4266" s="2">
        <v>43409</v>
      </c>
      <c r="D4266" s="2">
        <v>43413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  <c r="V4266" s="3" t="str">
        <f>IF(M4266=People!$B$2, People!$A$2, IF(M4266=People!$B$3, People!$A$3, IF(M4266=People!$B$4, People!$A$4, IF(M4266=People!$B$5, People!$A$5, 0))))</f>
        <v>Kelly Williams</v>
      </c>
      <c r="W4266" s="3" t="str">
        <f>IFERROR(VLOOKUP(Orders!$B4266,Returns!$B:$C,2,0),"No")</f>
        <v>No</v>
      </c>
      <c r="X4266" s="3" t="str">
        <f>IFERROR((INDEX(Returns!$C$2:$C$801, MATCH(B4266, Returns!$B$2:$B$801, 0))), "No")</f>
        <v>No</v>
      </c>
    </row>
    <row r="4267" spans="1:24">
      <c r="A4267" s="1">
        <v>4266</v>
      </c>
      <c r="B4267" t="s">
        <v>8212</v>
      </c>
      <c r="C4267" s="2">
        <v>43409</v>
      </c>
      <c r="D4267" s="2">
        <v>43413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  <c r="V4267" s="3" t="str">
        <f>IF(M4267=People!$B$2, People!$A$2, IF(M4267=People!$B$3, People!$A$3, IF(M4267=People!$B$4, People!$A$4, IF(M4267=People!$B$5, People!$A$5, 0))))</f>
        <v>Kelly Williams</v>
      </c>
      <c r="W4267" s="3" t="str">
        <f>IFERROR(VLOOKUP(Orders!$B4267,Returns!$B:$C,2,0),"No")</f>
        <v>No</v>
      </c>
      <c r="X4267" s="3" t="str">
        <f>IFERROR((INDEX(Returns!$C$2:$C$801, MATCH(B4267, Returns!$B$2:$B$801, 0))), "No")</f>
        <v>No</v>
      </c>
    </row>
    <row r="4268" spans="1:24">
      <c r="A4268" s="1">
        <v>4267</v>
      </c>
      <c r="B4268" t="s">
        <v>8212</v>
      </c>
      <c r="C4268" s="2">
        <v>43409</v>
      </c>
      <c r="D4268" s="2">
        <v>43413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  <c r="V4268" s="3" t="str">
        <f>IF(M4268=People!$B$2, People!$A$2, IF(M4268=People!$B$3, People!$A$3, IF(M4268=People!$B$4, People!$A$4, IF(M4268=People!$B$5, People!$A$5, 0))))</f>
        <v>Kelly Williams</v>
      </c>
      <c r="W4268" s="3" t="str">
        <f>IFERROR(VLOOKUP(Orders!$B4268,Returns!$B:$C,2,0),"No")</f>
        <v>No</v>
      </c>
      <c r="X4268" s="3" t="str">
        <f>IFERROR((INDEX(Returns!$C$2:$C$801, MATCH(B4268, Returns!$B$2:$B$801, 0))), "No")</f>
        <v>No</v>
      </c>
    </row>
    <row r="4269" spans="1:24">
      <c r="A4269" s="1">
        <v>4268</v>
      </c>
      <c r="B4269" t="s">
        <v>8212</v>
      </c>
      <c r="C4269" s="2">
        <v>43409</v>
      </c>
      <c r="D4269" s="2">
        <v>43413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  <c r="V4269" s="3" t="str">
        <f>IF(M4269=People!$B$2, People!$A$2, IF(M4269=People!$B$3, People!$A$3, IF(M4269=People!$B$4, People!$A$4, IF(M4269=People!$B$5, People!$A$5, 0))))</f>
        <v>Kelly Williams</v>
      </c>
      <c r="W4269" s="3" t="str">
        <f>IFERROR(VLOOKUP(Orders!$B4269,Returns!$B:$C,2,0),"No")</f>
        <v>No</v>
      </c>
      <c r="X4269" s="3" t="str">
        <f>IFERROR((INDEX(Returns!$C$2:$C$801, MATCH(B4269, Returns!$B$2:$B$801, 0))), "No")</f>
        <v>No</v>
      </c>
    </row>
    <row r="4270" spans="1:24">
      <c r="A4270" s="1">
        <v>4269</v>
      </c>
      <c r="B4270" t="s">
        <v>8212</v>
      </c>
      <c r="C4270" s="2">
        <v>43409</v>
      </c>
      <c r="D4270" s="2">
        <v>43413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  <c r="V4270" s="3" t="str">
        <f>IF(M4270=People!$B$2, People!$A$2, IF(M4270=People!$B$3, People!$A$3, IF(M4270=People!$B$4, People!$A$4, IF(M4270=People!$B$5, People!$A$5, 0))))</f>
        <v>Kelly Williams</v>
      </c>
      <c r="W4270" s="3" t="str">
        <f>IFERROR(VLOOKUP(Orders!$B4270,Returns!$B:$C,2,0),"No")</f>
        <v>No</v>
      </c>
      <c r="X4270" s="3" t="str">
        <f>IFERROR((INDEX(Returns!$C$2:$C$801, MATCH(B4270, Returns!$B$2:$B$801, 0))), "No")</f>
        <v>No</v>
      </c>
    </row>
    <row r="4271" spans="1:24">
      <c r="A4271" s="1">
        <v>4270</v>
      </c>
      <c r="B4271" t="s">
        <v>8213</v>
      </c>
      <c r="C4271" s="2">
        <v>43641</v>
      </c>
      <c r="D4271" s="2">
        <v>43645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  <c r="V4271" s="3" t="str">
        <f>IF(M4271=People!$B$2, People!$A$2, IF(M4271=People!$B$3, People!$A$3, IF(M4271=People!$B$4, People!$A$4, IF(M4271=People!$B$5, People!$A$5, 0))))</f>
        <v>Anna Andreadi</v>
      </c>
      <c r="W4271" s="3" t="str">
        <f>IFERROR(VLOOKUP(Orders!$B4271,Returns!$B:$C,2,0),"No")</f>
        <v>No</v>
      </c>
      <c r="X4271" s="3" t="str">
        <f>IFERROR((INDEX(Returns!$C$2:$C$801, MATCH(B4271, Returns!$B$2:$B$801, 0))), "No")</f>
        <v>No</v>
      </c>
    </row>
    <row r="4272" spans="1:24">
      <c r="A4272" s="1">
        <v>4271</v>
      </c>
      <c r="B4272" t="s">
        <v>8214</v>
      </c>
      <c r="C4272" s="2">
        <v>43065</v>
      </c>
      <c r="D4272" s="2">
        <v>43069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  <c r="V4272" s="3" t="str">
        <f>IF(M4272=People!$B$2, People!$A$2, IF(M4272=People!$B$3, People!$A$3, IF(M4272=People!$B$4, People!$A$4, IF(M4272=People!$B$5, People!$A$5, 0))))</f>
        <v>Cassandra Brandow</v>
      </c>
      <c r="W4272" s="3" t="str">
        <f>IFERROR(VLOOKUP(Orders!$B4272,Returns!$B:$C,2,0),"No")</f>
        <v>No</v>
      </c>
      <c r="X4272" s="3" t="str">
        <f>IFERROR((INDEX(Returns!$C$2:$C$801, MATCH(B4272, Returns!$B$2:$B$801, 0))), "No")</f>
        <v>No</v>
      </c>
    </row>
    <row r="4273" spans="1:24">
      <c r="A4273" s="1">
        <v>4272</v>
      </c>
      <c r="B4273" t="s">
        <v>8215</v>
      </c>
      <c r="C4273" s="2">
        <v>43428</v>
      </c>
      <c r="D4273" s="2">
        <v>43431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  <c r="V4273" s="3" t="str">
        <f>IF(M4273=People!$B$2, People!$A$2, IF(M4273=People!$B$3, People!$A$3, IF(M4273=People!$B$4, People!$A$4, IF(M4273=People!$B$5, People!$A$5, 0))))</f>
        <v>Chuck Magee</v>
      </c>
      <c r="W4273" s="3" t="str">
        <f>IFERROR(VLOOKUP(Orders!$B4273,Returns!$B:$C,2,0),"No")</f>
        <v>No</v>
      </c>
      <c r="X4273" s="3" t="str">
        <f>IFERROR((INDEX(Returns!$C$2:$C$801, MATCH(B4273, Returns!$B$2:$B$801, 0))), "No")</f>
        <v>No</v>
      </c>
    </row>
    <row r="4274" spans="1:24">
      <c r="A4274" s="1">
        <v>4273</v>
      </c>
      <c r="B4274" t="s">
        <v>8216</v>
      </c>
      <c r="C4274" s="2">
        <v>43667</v>
      </c>
      <c r="D4274" s="2">
        <v>43667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  <c r="V4274" s="3" t="str">
        <f>IF(M4274=People!$B$2, People!$A$2, IF(M4274=People!$B$3, People!$A$3, IF(M4274=People!$B$4, People!$A$4, IF(M4274=People!$B$5, People!$A$5, 0))))</f>
        <v>Anna Andreadi</v>
      </c>
      <c r="W4274" s="3" t="str">
        <f>IFERROR(VLOOKUP(Orders!$B4274,Returns!$B:$C,2,0),"No")</f>
        <v>No</v>
      </c>
      <c r="X4274" s="3" t="str">
        <f>IFERROR((INDEX(Returns!$C$2:$C$801, MATCH(B4274, Returns!$B$2:$B$801, 0))), "No")</f>
        <v>No</v>
      </c>
    </row>
    <row r="4275" spans="1:24">
      <c r="A4275" s="1">
        <v>4274</v>
      </c>
      <c r="B4275" t="s">
        <v>8216</v>
      </c>
      <c r="C4275" s="2">
        <v>43667</v>
      </c>
      <c r="D4275" s="2">
        <v>43667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  <c r="V4275" s="3" t="str">
        <f>IF(M4275=People!$B$2, People!$A$2, IF(M4275=People!$B$3, People!$A$3, IF(M4275=People!$B$4, People!$A$4, IF(M4275=People!$B$5, People!$A$5, 0))))</f>
        <v>Anna Andreadi</v>
      </c>
      <c r="W4275" s="3" t="str">
        <f>IFERROR(VLOOKUP(Orders!$B4275,Returns!$B:$C,2,0),"No")</f>
        <v>No</v>
      </c>
      <c r="X4275" s="3" t="str">
        <f>IFERROR((INDEX(Returns!$C$2:$C$801, MATCH(B4275, Returns!$B$2:$B$801, 0))), "No")</f>
        <v>No</v>
      </c>
    </row>
    <row r="4276" spans="1:24">
      <c r="A4276" s="1">
        <v>4275</v>
      </c>
      <c r="B4276" t="s">
        <v>8217</v>
      </c>
      <c r="C4276" s="2">
        <v>43031</v>
      </c>
      <c r="D4276" s="2">
        <v>43036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  <c r="V4276" s="3" t="str">
        <f>IF(M4276=People!$B$2, People!$A$2, IF(M4276=People!$B$3, People!$A$3, IF(M4276=People!$B$4, People!$A$4, IF(M4276=People!$B$5, People!$A$5, 0))))</f>
        <v>Anna Andreadi</v>
      </c>
      <c r="W4276" s="3" t="str">
        <f>IFERROR(VLOOKUP(Orders!$B4276,Returns!$B:$C,2,0),"No")</f>
        <v>No</v>
      </c>
      <c r="X4276" s="3" t="str">
        <f>IFERROR((INDEX(Returns!$C$2:$C$801, MATCH(B4276, Returns!$B$2:$B$801, 0))), "No")</f>
        <v>No</v>
      </c>
    </row>
    <row r="4277" spans="1:24">
      <c r="A4277" s="1">
        <v>4276</v>
      </c>
      <c r="B4277" t="s">
        <v>8218</v>
      </c>
      <c r="C4277" s="2">
        <v>42925</v>
      </c>
      <c r="D4277" s="2">
        <v>42929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  <c r="V4277" s="3" t="str">
        <f>IF(M4277=People!$B$2, People!$A$2, IF(M4277=People!$B$3, People!$A$3, IF(M4277=People!$B$4, People!$A$4, IF(M4277=People!$B$5, People!$A$5, 0))))</f>
        <v>Kelly Williams</v>
      </c>
      <c r="W4277" s="3" t="str">
        <f>IFERROR(VLOOKUP(Orders!$B4277,Returns!$B:$C,2,0),"No")</f>
        <v>No</v>
      </c>
      <c r="X4277" s="3" t="str">
        <f>IFERROR((INDEX(Returns!$C$2:$C$801, MATCH(B4277, Returns!$B$2:$B$801, 0))), "No")</f>
        <v>No</v>
      </c>
    </row>
    <row r="4278" spans="1:24">
      <c r="A4278" s="1">
        <v>4277</v>
      </c>
      <c r="B4278" t="s">
        <v>8219</v>
      </c>
      <c r="C4278" s="2">
        <v>43695</v>
      </c>
      <c r="D4278" s="2">
        <v>43699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  <c r="V4278" s="3" t="str">
        <f>IF(M4278=People!$B$2, People!$A$2, IF(M4278=People!$B$3, People!$A$3, IF(M4278=People!$B$4, People!$A$4, IF(M4278=People!$B$5, People!$A$5, 0))))</f>
        <v>Anna Andreadi</v>
      </c>
      <c r="W4278" s="3" t="str">
        <f>IFERROR(VLOOKUP(Orders!$B4278,Returns!$B:$C,2,0),"No")</f>
        <v>No</v>
      </c>
      <c r="X4278" s="3" t="str">
        <f>IFERROR((INDEX(Returns!$C$2:$C$801, MATCH(B4278, Returns!$B$2:$B$801, 0))), "No")</f>
        <v>No</v>
      </c>
    </row>
    <row r="4279" spans="1:24">
      <c r="A4279" s="1">
        <v>4278</v>
      </c>
      <c r="B4279" t="s">
        <v>8220</v>
      </c>
      <c r="C4279" s="2">
        <v>43206</v>
      </c>
      <c r="D4279" s="2">
        <v>43210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  <c r="V4279" s="3" t="str">
        <f>IF(M4279=People!$B$2, People!$A$2, IF(M4279=People!$B$3, People!$A$3, IF(M4279=People!$B$4, People!$A$4, IF(M4279=People!$B$5, People!$A$5, 0))))</f>
        <v>Chuck Magee</v>
      </c>
      <c r="W4279" s="3" t="str">
        <f>IFERROR(VLOOKUP(Orders!$B4279,Returns!$B:$C,2,0),"No")</f>
        <v>No</v>
      </c>
      <c r="X4279" s="3" t="str">
        <f>IFERROR((INDEX(Returns!$C$2:$C$801, MATCH(B4279, Returns!$B$2:$B$801, 0))), "No")</f>
        <v>No</v>
      </c>
    </row>
    <row r="4280" spans="1:24">
      <c r="A4280" s="1">
        <v>4279</v>
      </c>
      <c r="B4280" t="s">
        <v>8220</v>
      </c>
      <c r="C4280" s="2">
        <v>43206</v>
      </c>
      <c r="D4280" s="2">
        <v>43210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  <c r="V4280" s="3" t="str">
        <f>IF(M4280=People!$B$2, People!$A$2, IF(M4280=People!$B$3, People!$A$3, IF(M4280=People!$B$4, People!$A$4, IF(M4280=People!$B$5, People!$A$5, 0))))</f>
        <v>Chuck Magee</v>
      </c>
      <c r="W4280" s="3" t="str">
        <f>IFERROR(VLOOKUP(Orders!$B4280,Returns!$B:$C,2,0),"No")</f>
        <v>No</v>
      </c>
      <c r="X4280" s="3" t="str">
        <f>IFERROR((INDEX(Returns!$C$2:$C$801, MATCH(B4280, Returns!$B$2:$B$801, 0))), "No")</f>
        <v>No</v>
      </c>
    </row>
    <row r="4281" spans="1:24">
      <c r="A4281" s="1">
        <v>4280</v>
      </c>
      <c r="B4281" t="s">
        <v>8220</v>
      </c>
      <c r="C4281" s="2">
        <v>43206</v>
      </c>
      <c r="D4281" s="2">
        <v>43210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  <c r="V4281" s="3" t="str">
        <f>IF(M4281=People!$B$2, People!$A$2, IF(M4281=People!$B$3, People!$A$3, IF(M4281=People!$B$4, People!$A$4, IF(M4281=People!$B$5, People!$A$5, 0))))</f>
        <v>Chuck Magee</v>
      </c>
      <c r="W4281" s="3" t="str">
        <f>IFERROR(VLOOKUP(Orders!$B4281,Returns!$B:$C,2,0),"No")</f>
        <v>No</v>
      </c>
      <c r="X4281" s="3" t="str">
        <f>IFERROR((INDEX(Returns!$C$2:$C$801, MATCH(B4281, Returns!$B$2:$B$801, 0))), "No")</f>
        <v>No</v>
      </c>
    </row>
    <row r="4282" spans="1:24">
      <c r="A4282" s="1">
        <v>4281</v>
      </c>
      <c r="B4282" t="s">
        <v>8221</v>
      </c>
      <c r="C4282" s="2">
        <v>42688</v>
      </c>
      <c r="D4282" s="2">
        <v>42692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  <c r="V4282" s="3" t="str">
        <f>IF(M4282=People!$B$2, People!$A$2, IF(M4282=People!$B$3, People!$A$3, IF(M4282=People!$B$4, People!$A$4, IF(M4282=People!$B$5, People!$A$5, 0))))</f>
        <v>Chuck Magee</v>
      </c>
      <c r="W4282" s="3" t="str">
        <f>IFERROR(VLOOKUP(Orders!$B4282,Returns!$B:$C,2,0),"No")</f>
        <v>No</v>
      </c>
      <c r="X4282" s="3" t="str">
        <f>IFERROR((INDEX(Returns!$C$2:$C$801, MATCH(B4282, Returns!$B$2:$B$801, 0))), "No")</f>
        <v>No</v>
      </c>
    </row>
    <row r="4283" spans="1:24">
      <c r="A4283" s="1">
        <v>4282</v>
      </c>
      <c r="B4283" t="s">
        <v>8221</v>
      </c>
      <c r="C4283" s="2">
        <v>42688</v>
      </c>
      <c r="D4283" s="2">
        <v>42692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  <c r="V4283" s="3" t="str">
        <f>IF(M4283=People!$B$2, People!$A$2, IF(M4283=People!$B$3, People!$A$3, IF(M4283=People!$B$4, People!$A$4, IF(M4283=People!$B$5, People!$A$5, 0))))</f>
        <v>Chuck Magee</v>
      </c>
      <c r="W4283" s="3" t="str">
        <f>IFERROR(VLOOKUP(Orders!$B4283,Returns!$B:$C,2,0),"No")</f>
        <v>No</v>
      </c>
      <c r="X4283" s="3" t="str">
        <f>IFERROR((INDEX(Returns!$C$2:$C$801, MATCH(B4283, Returns!$B$2:$B$801, 0))), "No")</f>
        <v>No</v>
      </c>
    </row>
    <row r="4284" spans="1:24">
      <c r="A4284" s="1">
        <v>4283</v>
      </c>
      <c r="B4284" t="s">
        <v>8222</v>
      </c>
      <c r="C4284" s="2">
        <v>42724</v>
      </c>
      <c r="D4284" s="2">
        <v>42727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  <c r="V4284" s="3" t="str">
        <f>IF(M4284=People!$B$2, People!$A$2, IF(M4284=People!$B$3, People!$A$3, IF(M4284=People!$B$4, People!$A$4, IF(M4284=People!$B$5, People!$A$5, 0))))</f>
        <v>Kelly Williams</v>
      </c>
      <c r="W4284" s="3" t="str">
        <f>IFERROR(VLOOKUP(Orders!$B4284,Returns!$B:$C,2,0),"No")</f>
        <v>No</v>
      </c>
      <c r="X4284" s="3" t="str">
        <f>IFERROR((INDEX(Returns!$C$2:$C$801, MATCH(B4284, Returns!$B$2:$B$801, 0))), "No")</f>
        <v>No</v>
      </c>
    </row>
    <row r="4285" spans="1:24">
      <c r="A4285" s="1">
        <v>4284</v>
      </c>
      <c r="B4285" t="s">
        <v>8222</v>
      </c>
      <c r="C4285" s="2">
        <v>42724</v>
      </c>
      <c r="D4285" s="2">
        <v>42727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  <c r="V4285" s="3" t="str">
        <f>IF(M4285=People!$B$2, People!$A$2, IF(M4285=People!$B$3, People!$A$3, IF(M4285=People!$B$4, People!$A$4, IF(M4285=People!$B$5, People!$A$5, 0))))</f>
        <v>Kelly Williams</v>
      </c>
      <c r="W4285" s="3" t="str">
        <f>IFERROR(VLOOKUP(Orders!$B4285,Returns!$B:$C,2,0),"No")</f>
        <v>No</v>
      </c>
      <c r="X4285" s="3" t="str">
        <f>IFERROR((INDEX(Returns!$C$2:$C$801, MATCH(B4285, Returns!$B$2:$B$801, 0))), "No")</f>
        <v>No</v>
      </c>
    </row>
    <row r="4286" spans="1:24">
      <c r="A4286" s="1">
        <v>4285</v>
      </c>
      <c r="B4286" t="s">
        <v>8223</v>
      </c>
      <c r="C4286" s="2">
        <v>43060</v>
      </c>
      <c r="D4286" s="2">
        <v>43065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  <c r="V4286" s="3" t="str">
        <f>IF(M4286=People!$B$2, People!$A$2, IF(M4286=People!$B$3, People!$A$3, IF(M4286=People!$B$4, People!$A$4, IF(M4286=People!$B$5, People!$A$5, 0))))</f>
        <v>Kelly Williams</v>
      </c>
      <c r="W4286" s="3" t="str">
        <f>IFERROR(VLOOKUP(Orders!$B4286,Returns!$B:$C,2,0),"No")</f>
        <v>No</v>
      </c>
      <c r="X4286" s="3" t="str">
        <f>IFERROR((INDEX(Returns!$C$2:$C$801, MATCH(B4286, Returns!$B$2:$B$801, 0))), "No")</f>
        <v>No</v>
      </c>
    </row>
    <row r="4287" spans="1:24">
      <c r="A4287" s="1">
        <v>4286</v>
      </c>
      <c r="B4287" t="s">
        <v>8223</v>
      </c>
      <c r="C4287" s="2">
        <v>43060</v>
      </c>
      <c r="D4287" s="2">
        <v>43065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  <c r="V4287" s="3" t="str">
        <f>IF(M4287=People!$B$2, People!$A$2, IF(M4287=People!$B$3, People!$A$3, IF(M4287=People!$B$4, People!$A$4, IF(M4287=People!$B$5, People!$A$5, 0))))</f>
        <v>Kelly Williams</v>
      </c>
      <c r="W4287" s="3" t="str">
        <f>IFERROR(VLOOKUP(Orders!$B4287,Returns!$B:$C,2,0),"No")</f>
        <v>No</v>
      </c>
      <c r="X4287" s="3" t="str">
        <f>IFERROR((INDEX(Returns!$C$2:$C$801, MATCH(B4287, Returns!$B$2:$B$801, 0))), "No")</f>
        <v>No</v>
      </c>
    </row>
    <row r="4288" spans="1:24">
      <c r="A4288" s="1">
        <v>4287</v>
      </c>
      <c r="B4288" t="s">
        <v>8223</v>
      </c>
      <c r="C4288" s="2">
        <v>43060</v>
      </c>
      <c r="D4288" s="2">
        <v>43065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3" t="str">
        <f>IF(M4288=People!$B$2, People!$A$2, IF(M4288=People!$B$3, People!$A$3, IF(M4288=People!$B$4, People!$A$4, IF(M4288=People!$B$5, People!$A$5, 0))))</f>
        <v>Kelly Williams</v>
      </c>
      <c r="W4288" s="3" t="str">
        <f>IFERROR(VLOOKUP(Orders!$B4288,Returns!$B:$C,2,0),"No")</f>
        <v>No</v>
      </c>
      <c r="X4288" s="3" t="str">
        <f>IFERROR((INDEX(Returns!$C$2:$C$801, MATCH(B4288, Returns!$B$2:$B$801, 0))), "No")</f>
        <v>No</v>
      </c>
    </row>
    <row r="4289" spans="1:24">
      <c r="A4289" s="1">
        <v>4288</v>
      </c>
      <c r="B4289" t="s">
        <v>8224</v>
      </c>
      <c r="C4289" s="2">
        <v>43827</v>
      </c>
      <c r="D4289" s="2">
        <v>43833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  <c r="V4289" s="3" t="str">
        <f>IF(M4289=People!$B$2, People!$A$2, IF(M4289=People!$B$3, People!$A$3, IF(M4289=People!$B$4, People!$A$4, IF(M4289=People!$B$5, People!$A$5, 0))))</f>
        <v>Cassandra Brandow</v>
      </c>
      <c r="W4289" s="3" t="str">
        <f>IFERROR(VLOOKUP(Orders!$B4289,Returns!$B:$C,2,0),"No")</f>
        <v>No</v>
      </c>
      <c r="X4289" s="3" t="str">
        <f>IFERROR((INDEX(Returns!$C$2:$C$801, MATCH(B4289, Returns!$B$2:$B$801, 0))), "No")</f>
        <v>No</v>
      </c>
    </row>
    <row r="4290" spans="1:24">
      <c r="A4290" s="1">
        <v>4289</v>
      </c>
      <c r="B4290" t="s">
        <v>8225</v>
      </c>
      <c r="C4290" s="2">
        <v>42872</v>
      </c>
      <c r="D4290" s="2">
        <v>42876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  <c r="V4290" s="3" t="str">
        <f>IF(M4290=People!$B$2, People!$A$2, IF(M4290=People!$B$3, People!$A$3, IF(M4290=People!$B$4, People!$A$4, IF(M4290=People!$B$5, People!$A$5, 0))))</f>
        <v>Kelly Williams</v>
      </c>
      <c r="W4290" s="3" t="str">
        <f>IFERROR(VLOOKUP(Orders!$B4290,Returns!$B:$C,2,0),"No")</f>
        <v>No</v>
      </c>
      <c r="X4290" s="3" t="str">
        <f>IFERROR((INDEX(Returns!$C$2:$C$801, MATCH(B4290, Returns!$B$2:$B$801, 0))), "No")</f>
        <v>No</v>
      </c>
    </row>
    <row r="4291" spans="1:24">
      <c r="A4291" s="1">
        <v>4290</v>
      </c>
      <c r="B4291" t="s">
        <v>8225</v>
      </c>
      <c r="C4291" s="2">
        <v>42872</v>
      </c>
      <c r="D4291" s="2">
        <v>42876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  <c r="V4291" s="3" t="str">
        <f>IF(M4291=People!$B$2, People!$A$2, IF(M4291=People!$B$3, People!$A$3, IF(M4291=People!$B$4, People!$A$4, IF(M4291=People!$B$5, People!$A$5, 0))))</f>
        <v>Kelly Williams</v>
      </c>
      <c r="W4291" s="3" t="str">
        <f>IFERROR(VLOOKUP(Orders!$B4291,Returns!$B:$C,2,0),"No")</f>
        <v>No</v>
      </c>
      <c r="X4291" s="3" t="str">
        <f>IFERROR((INDEX(Returns!$C$2:$C$801, MATCH(B4291, Returns!$B$2:$B$801, 0))), "No")</f>
        <v>No</v>
      </c>
    </row>
    <row r="4292" spans="1:24">
      <c r="A4292" s="1">
        <v>4291</v>
      </c>
      <c r="B4292" t="s">
        <v>8226</v>
      </c>
      <c r="C4292" s="2">
        <v>43808</v>
      </c>
      <c r="D4292" s="2">
        <v>43812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  <c r="V4292" s="3" t="str">
        <f>IF(M4292=People!$B$2, People!$A$2, IF(M4292=People!$B$3, People!$A$3, IF(M4292=People!$B$4, People!$A$4, IF(M4292=People!$B$5, People!$A$5, 0))))</f>
        <v>Anna Andreadi</v>
      </c>
      <c r="W4292" s="3" t="str">
        <f>IFERROR(VLOOKUP(Orders!$B4292,Returns!$B:$C,2,0),"No")</f>
        <v>No</v>
      </c>
      <c r="X4292" s="3" t="str">
        <f>IFERROR((INDEX(Returns!$C$2:$C$801, MATCH(B4292, Returns!$B$2:$B$801, 0))), "No")</f>
        <v>No</v>
      </c>
    </row>
    <row r="4293" spans="1:24">
      <c r="A4293" s="1">
        <v>4292</v>
      </c>
      <c r="B4293" t="s">
        <v>8226</v>
      </c>
      <c r="C4293" s="2">
        <v>43808</v>
      </c>
      <c r="D4293" s="2">
        <v>43812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  <c r="V4293" s="3" t="str">
        <f>IF(M4293=People!$B$2, People!$A$2, IF(M4293=People!$B$3, People!$A$3, IF(M4293=People!$B$4, People!$A$4, IF(M4293=People!$B$5, People!$A$5, 0))))</f>
        <v>Anna Andreadi</v>
      </c>
      <c r="W4293" s="3" t="str">
        <f>IFERROR(VLOOKUP(Orders!$B4293,Returns!$B:$C,2,0),"No")</f>
        <v>No</v>
      </c>
      <c r="X4293" s="3" t="str">
        <f>IFERROR((INDEX(Returns!$C$2:$C$801, MATCH(B4293, Returns!$B$2:$B$801, 0))), "No")</f>
        <v>No</v>
      </c>
    </row>
    <row r="4294" spans="1:24">
      <c r="A4294" s="1">
        <v>4293</v>
      </c>
      <c r="B4294" t="s">
        <v>8226</v>
      </c>
      <c r="C4294" s="2">
        <v>43808</v>
      </c>
      <c r="D4294" s="2">
        <v>43812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  <c r="V4294" s="3" t="str">
        <f>IF(M4294=People!$B$2, People!$A$2, IF(M4294=People!$B$3, People!$A$3, IF(M4294=People!$B$4, People!$A$4, IF(M4294=People!$B$5, People!$A$5, 0))))</f>
        <v>Anna Andreadi</v>
      </c>
      <c r="W4294" s="3" t="str">
        <f>IFERROR(VLOOKUP(Orders!$B4294,Returns!$B:$C,2,0),"No")</f>
        <v>No</v>
      </c>
      <c r="X4294" s="3" t="str">
        <f>IFERROR((INDEX(Returns!$C$2:$C$801, MATCH(B4294, Returns!$B$2:$B$801, 0))), "No")</f>
        <v>No</v>
      </c>
    </row>
    <row r="4295" spans="1:24">
      <c r="A4295" s="1">
        <v>4294</v>
      </c>
      <c r="B4295" t="s">
        <v>8227</v>
      </c>
      <c r="C4295" s="2">
        <v>43534</v>
      </c>
      <c r="D4295" s="2">
        <v>43540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  <c r="V4295" s="3" t="str">
        <f>IF(M4295=People!$B$2, People!$A$2, IF(M4295=People!$B$3, People!$A$3, IF(M4295=People!$B$4, People!$A$4, IF(M4295=People!$B$5, People!$A$5, 0))))</f>
        <v>Chuck Magee</v>
      </c>
      <c r="W4295" s="3" t="str">
        <f>IFERROR(VLOOKUP(Orders!$B4295,Returns!$B:$C,2,0),"No")</f>
        <v>No</v>
      </c>
      <c r="X4295" s="3" t="str">
        <f>IFERROR((INDEX(Returns!$C$2:$C$801, MATCH(B4295, Returns!$B$2:$B$801, 0))), "No")</f>
        <v>No</v>
      </c>
    </row>
    <row r="4296" spans="1:24">
      <c r="A4296" s="1">
        <v>4295</v>
      </c>
      <c r="B4296" t="s">
        <v>8228</v>
      </c>
      <c r="C4296" s="2">
        <v>43760</v>
      </c>
      <c r="D4296" s="2">
        <v>43765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  <c r="V4296" s="3" t="str">
        <f>IF(M4296=People!$B$2, People!$A$2, IF(M4296=People!$B$3, People!$A$3, IF(M4296=People!$B$4, People!$A$4, IF(M4296=People!$B$5, People!$A$5, 0))))</f>
        <v>Anna Andreadi</v>
      </c>
      <c r="W4296" s="3" t="str">
        <f>IFERROR(VLOOKUP(Orders!$B4296,Returns!$B:$C,2,0),"No")</f>
        <v>No</v>
      </c>
      <c r="X4296" s="3" t="str">
        <f>IFERROR((INDEX(Returns!$C$2:$C$801, MATCH(B4296, Returns!$B$2:$B$801, 0))), "No")</f>
        <v>No</v>
      </c>
    </row>
    <row r="4297" spans="1:24">
      <c r="A4297" s="1">
        <v>4296</v>
      </c>
      <c r="B4297" t="s">
        <v>8229</v>
      </c>
      <c r="C4297" s="2">
        <v>43649</v>
      </c>
      <c r="D4297" s="2">
        <v>43656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  <c r="V4297" s="3" t="str">
        <f>IF(M4297=People!$B$2, People!$A$2, IF(M4297=People!$B$3, People!$A$3, IF(M4297=People!$B$4, People!$A$4, IF(M4297=People!$B$5, People!$A$5, 0))))</f>
        <v>Anna Andreadi</v>
      </c>
      <c r="W4297" s="3" t="str">
        <f>IFERROR(VLOOKUP(Orders!$B4297,Returns!$B:$C,2,0),"No")</f>
        <v>No</v>
      </c>
      <c r="X4297" s="3" t="str">
        <f>IFERROR((INDEX(Returns!$C$2:$C$801, MATCH(B4297, Returns!$B$2:$B$801, 0))), "No")</f>
        <v>No</v>
      </c>
    </row>
    <row r="4298" spans="1:24">
      <c r="A4298" s="1">
        <v>4297</v>
      </c>
      <c r="B4298" t="s">
        <v>8230</v>
      </c>
      <c r="C4298" s="2">
        <v>43712</v>
      </c>
      <c r="D4298" s="2">
        <v>43718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  <c r="V4298" s="3" t="str">
        <f>IF(M4298=People!$B$2, People!$A$2, IF(M4298=People!$B$3, People!$A$3, IF(M4298=People!$B$4, People!$A$4, IF(M4298=People!$B$5, People!$A$5, 0))))</f>
        <v>Anna Andreadi</v>
      </c>
      <c r="W4298" s="3" t="str">
        <f>IFERROR(VLOOKUP(Orders!$B4298,Returns!$B:$C,2,0),"No")</f>
        <v>No</v>
      </c>
      <c r="X4298" s="3" t="str">
        <f>IFERROR((INDEX(Returns!$C$2:$C$801, MATCH(B4298, Returns!$B$2:$B$801, 0))), "No")</f>
        <v>No</v>
      </c>
    </row>
    <row r="4299" spans="1:24">
      <c r="A4299" s="1">
        <v>4298</v>
      </c>
      <c r="B4299" t="s">
        <v>8231</v>
      </c>
      <c r="C4299" s="2">
        <v>43700</v>
      </c>
      <c r="D4299" s="2">
        <v>43703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  <c r="V4299" s="3" t="str">
        <f>IF(M4299=People!$B$2, People!$A$2, IF(M4299=People!$B$3, People!$A$3, IF(M4299=People!$B$4, People!$A$4, IF(M4299=People!$B$5, People!$A$5, 0))))</f>
        <v>Cassandra Brandow</v>
      </c>
      <c r="W4299" s="3" t="str">
        <f>IFERROR(VLOOKUP(Orders!$B4299,Returns!$B:$C,2,0),"No")</f>
        <v>No</v>
      </c>
      <c r="X4299" s="3" t="str">
        <f>IFERROR((INDEX(Returns!$C$2:$C$801, MATCH(B4299, Returns!$B$2:$B$801, 0))), "No")</f>
        <v>No</v>
      </c>
    </row>
    <row r="4300" spans="1:24">
      <c r="A4300" s="1">
        <v>4299</v>
      </c>
      <c r="B4300" t="s">
        <v>8231</v>
      </c>
      <c r="C4300" s="2">
        <v>43700</v>
      </c>
      <c r="D4300" s="2">
        <v>43703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  <c r="V4300" s="3" t="str">
        <f>IF(M4300=People!$B$2, People!$A$2, IF(M4300=People!$B$3, People!$A$3, IF(M4300=People!$B$4, People!$A$4, IF(M4300=People!$B$5, People!$A$5, 0))))</f>
        <v>Cassandra Brandow</v>
      </c>
      <c r="W4300" s="3" t="str">
        <f>IFERROR(VLOOKUP(Orders!$B4300,Returns!$B:$C,2,0),"No")</f>
        <v>No</v>
      </c>
      <c r="X4300" s="3" t="str">
        <f>IFERROR((INDEX(Returns!$C$2:$C$801, MATCH(B4300, Returns!$B$2:$B$801, 0))), "No")</f>
        <v>No</v>
      </c>
    </row>
    <row r="4301" spans="1:24">
      <c r="A4301" s="1">
        <v>4300</v>
      </c>
      <c r="B4301" t="s">
        <v>8231</v>
      </c>
      <c r="C4301" s="2">
        <v>43700</v>
      </c>
      <c r="D4301" s="2">
        <v>43703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  <c r="V4301" s="3" t="str">
        <f>IF(M4301=People!$B$2, People!$A$2, IF(M4301=People!$B$3, People!$A$3, IF(M4301=People!$B$4, People!$A$4, IF(M4301=People!$B$5, People!$A$5, 0))))</f>
        <v>Cassandra Brandow</v>
      </c>
      <c r="W4301" s="3" t="str">
        <f>IFERROR(VLOOKUP(Orders!$B4301,Returns!$B:$C,2,0),"No")</f>
        <v>No</v>
      </c>
      <c r="X4301" s="3" t="str">
        <f>IFERROR((INDEX(Returns!$C$2:$C$801, MATCH(B4301, Returns!$B$2:$B$801, 0))), "No")</f>
        <v>No</v>
      </c>
    </row>
    <row r="4302" spans="1:24">
      <c r="A4302" s="1">
        <v>4301</v>
      </c>
      <c r="B4302" t="s">
        <v>8231</v>
      </c>
      <c r="C4302" s="2">
        <v>43700</v>
      </c>
      <c r="D4302" s="2">
        <v>43703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  <c r="V4302" s="3" t="str">
        <f>IF(M4302=People!$B$2, People!$A$2, IF(M4302=People!$B$3, People!$A$3, IF(M4302=People!$B$4, People!$A$4, IF(M4302=People!$B$5, People!$A$5, 0))))</f>
        <v>Cassandra Brandow</v>
      </c>
      <c r="W4302" s="3" t="str">
        <f>IFERROR(VLOOKUP(Orders!$B4302,Returns!$B:$C,2,0),"No")</f>
        <v>No</v>
      </c>
      <c r="X4302" s="3" t="str">
        <f>IFERROR((INDEX(Returns!$C$2:$C$801, MATCH(B4302, Returns!$B$2:$B$801, 0))), "No")</f>
        <v>No</v>
      </c>
    </row>
    <row r="4303" spans="1:24">
      <c r="A4303" s="1">
        <v>4302</v>
      </c>
      <c r="B4303" t="s">
        <v>8231</v>
      </c>
      <c r="C4303" s="2">
        <v>43700</v>
      </c>
      <c r="D4303" s="2">
        <v>43703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  <c r="V4303" s="3" t="str">
        <f>IF(M4303=People!$B$2, People!$A$2, IF(M4303=People!$B$3, People!$A$3, IF(M4303=People!$B$4, People!$A$4, IF(M4303=People!$B$5, People!$A$5, 0))))</f>
        <v>Cassandra Brandow</v>
      </c>
      <c r="W4303" s="3" t="str">
        <f>IFERROR(VLOOKUP(Orders!$B4303,Returns!$B:$C,2,0),"No")</f>
        <v>No</v>
      </c>
      <c r="X4303" s="3" t="str">
        <f>IFERROR((INDEX(Returns!$C$2:$C$801, MATCH(B4303, Returns!$B$2:$B$801, 0))), "No")</f>
        <v>No</v>
      </c>
    </row>
    <row r="4304" spans="1:24">
      <c r="A4304" s="1">
        <v>4303</v>
      </c>
      <c r="B4304" t="s">
        <v>5948</v>
      </c>
      <c r="C4304" s="2">
        <v>42604</v>
      </c>
      <c r="D4304" s="2">
        <v>42607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  <c r="V4304" s="3" t="str">
        <f>IF(M4304=People!$B$2, People!$A$2, IF(M4304=People!$B$3, People!$A$3, IF(M4304=People!$B$4, People!$A$4, IF(M4304=People!$B$5, People!$A$5, 0))))</f>
        <v>Chuck Magee</v>
      </c>
      <c r="W4304" s="3" t="str">
        <f>IFERROR(VLOOKUP(Orders!$B4304,Returns!$B:$C,2,0),"No")</f>
        <v>Yes</v>
      </c>
      <c r="X4304" s="3" t="str">
        <f>IFERROR((INDEX(Returns!$C$2:$C$801, MATCH(B4304, Returns!$B$2:$B$801, 0))), "No")</f>
        <v>Yes</v>
      </c>
    </row>
    <row r="4305" spans="1:24">
      <c r="A4305" s="1">
        <v>4304</v>
      </c>
      <c r="B4305" t="s">
        <v>8232</v>
      </c>
      <c r="C4305" s="2">
        <v>43377</v>
      </c>
      <c r="D4305" s="2">
        <v>43377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  <c r="V4305" s="3" t="str">
        <f>IF(M4305=People!$B$2, People!$A$2, IF(M4305=People!$B$3, People!$A$3, IF(M4305=People!$B$4, People!$A$4, IF(M4305=People!$B$5, People!$A$5, 0))))</f>
        <v>Kelly Williams</v>
      </c>
      <c r="W4305" s="3" t="str">
        <f>IFERROR(VLOOKUP(Orders!$B4305,Returns!$B:$C,2,0),"No")</f>
        <v>No</v>
      </c>
      <c r="X4305" s="3" t="str">
        <f>IFERROR((INDEX(Returns!$C$2:$C$801, MATCH(B4305, Returns!$B$2:$B$801, 0))), "No")</f>
        <v>No</v>
      </c>
    </row>
    <row r="4306" spans="1:24">
      <c r="A4306" s="1">
        <v>4305</v>
      </c>
      <c r="B4306" t="s">
        <v>8233</v>
      </c>
      <c r="C4306" s="2">
        <v>42669</v>
      </c>
      <c r="D4306" s="2">
        <v>42673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  <c r="V4306" s="3" t="str">
        <f>IF(M4306=People!$B$2, People!$A$2, IF(M4306=People!$B$3, People!$A$3, IF(M4306=People!$B$4, People!$A$4, IF(M4306=People!$B$5, People!$A$5, 0))))</f>
        <v>Anna Andreadi</v>
      </c>
      <c r="W4306" s="3" t="str">
        <f>IFERROR(VLOOKUP(Orders!$B4306,Returns!$B:$C,2,0),"No")</f>
        <v>No</v>
      </c>
      <c r="X4306" s="3" t="str">
        <f>IFERROR((INDEX(Returns!$C$2:$C$801, MATCH(B4306, Returns!$B$2:$B$801, 0))), "No")</f>
        <v>No</v>
      </c>
    </row>
    <row r="4307" spans="1:24">
      <c r="A4307" s="1">
        <v>4306</v>
      </c>
      <c r="B4307" t="s">
        <v>8233</v>
      </c>
      <c r="C4307" s="2">
        <v>42669</v>
      </c>
      <c r="D4307" s="2">
        <v>42673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  <c r="V4307" s="3" t="str">
        <f>IF(M4307=People!$B$2, People!$A$2, IF(M4307=People!$B$3, People!$A$3, IF(M4307=People!$B$4, People!$A$4, IF(M4307=People!$B$5, People!$A$5, 0))))</f>
        <v>Anna Andreadi</v>
      </c>
      <c r="W4307" s="3" t="str">
        <f>IFERROR(VLOOKUP(Orders!$B4307,Returns!$B:$C,2,0),"No")</f>
        <v>No</v>
      </c>
      <c r="X4307" s="3" t="str">
        <f>IFERROR((INDEX(Returns!$C$2:$C$801, MATCH(B4307, Returns!$B$2:$B$801, 0))), "No")</f>
        <v>No</v>
      </c>
    </row>
    <row r="4308" spans="1:24">
      <c r="A4308" s="1">
        <v>4307</v>
      </c>
      <c r="B4308" t="s">
        <v>8234</v>
      </c>
      <c r="C4308" s="2">
        <v>43279</v>
      </c>
      <c r="D4308" s="2">
        <v>43279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  <c r="V4308" s="3" t="str">
        <f>IF(M4308=People!$B$2, People!$A$2, IF(M4308=People!$B$3, People!$A$3, IF(M4308=People!$B$4, People!$A$4, IF(M4308=People!$B$5, People!$A$5, 0))))</f>
        <v>Anna Andreadi</v>
      </c>
      <c r="W4308" s="3" t="str">
        <f>IFERROR(VLOOKUP(Orders!$B4308,Returns!$B:$C,2,0),"No")</f>
        <v>No</v>
      </c>
      <c r="X4308" s="3" t="str">
        <f>IFERROR((INDEX(Returns!$C$2:$C$801, MATCH(B4308, Returns!$B$2:$B$801, 0))), "No")</f>
        <v>No</v>
      </c>
    </row>
    <row r="4309" spans="1:24">
      <c r="A4309" s="1">
        <v>4308</v>
      </c>
      <c r="B4309" t="s">
        <v>8234</v>
      </c>
      <c r="C4309" s="2">
        <v>43279</v>
      </c>
      <c r="D4309" s="2">
        <v>43279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  <c r="V4309" s="3" t="str">
        <f>IF(M4309=People!$B$2, People!$A$2, IF(M4309=People!$B$3, People!$A$3, IF(M4309=People!$B$4, People!$A$4, IF(M4309=People!$B$5, People!$A$5, 0))))</f>
        <v>Anna Andreadi</v>
      </c>
      <c r="W4309" s="3" t="str">
        <f>IFERROR(VLOOKUP(Orders!$B4309,Returns!$B:$C,2,0),"No")</f>
        <v>No</v>
      </c>
      <c r="X4309" s="3" t="str">
        <f>IFERROR((INDEX(Returns!$C$2:$C$801, MATCH(B4309, Returns!$B$2:$B$801, 0))), "No")</f>
        <v>No</v>
      </c>
    </row>
    <row r="4310" spans="1:24">
      <c r="A4310" s="1">
        <v>4309</v>
      </c>
      <c r="B4310" t="s">
        <v>8235</v>
      </c>
      <c r="C4310" s="2">
        <v>42678</v>
      </c>
      <c r="D4310" s="2">
        <v>42685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  <c r="V4310" s="3" t="str">
        <f>IF(M4310=People!$B$2, People!$A$2, IF(M4310=People!$B$3, People!$A$3, IF(M4310=People!$B$4, People!$A$4, IF(M4310=People!$B$5, People!$A$5, 0))))</f>
        <v>Anna Andreadi</v>
      </c>
      <c r="W4310" s="3" t="str">
        <f>IFERROR(VLOOKUP(Orders!$B4310,Returns!$B:$C,2,0),"No")</f>
        <v>No</v>
      </c>
      <c r="X4310" s="3" t="str">
        <f>IFERROR((INDEX(Returns!$C$2:$C$801, MATCH(B4310, Returns!$B$2:$B$801, 0))), "No")</f>
        <v>No</v>
      </c>
    </row>
    <row r="4311" spans="1:24">
      <c r="A4311" s="1">
        <v>4310</v>
      </c>
      <c r="B4311" t="s">
        <v>8235</v>
      </c>
      <c r="C4311" s="2">
        <v>42678</v>
      </c>
      <c r="D4311" s="2">
        <v>42685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  <c r="V4311" s="3" t="str">
        <f>IF(M4311=People!$B$2, People!$A$2, IF(M4311=People!$B$3, People!$A$3, IF(M4311=People!$B$4, People!$A$4, IF(M4311=People!$B$5, People!$A$5, 0))))</f>
        <v>Anna Andreadi</v>
      </c>
      <c r="W4311" s="3" t="str">
        <f>IFERROR(VLOOKUP(Orders!$B4311,Returns!$B:$C,2,0),"No")</f>
        <v>No</v>
      </c>
      <c r="X4311" s="3" t="str">
        <f>IFERROR((INDEX(Returns!$C$2:$C$801, MATCH(B4311, Returns!$B$2:$B$801, 0))), "No")</f>
        <v>No</v>
      </c>
    </row>
    <row r="4312" spans="1:24">
      <c r="A4312" s="1">
        <v>4311</v>
      </c>
      <c r="B4312" t="s">
        <v>8235</v>
      </c>
      <c r="C4312" s="2">
        <v>42678</v>
      </c>
      <c r="D4312" s="2">
        <v>42685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  <c r="V4312" s="3" t="str">
        <f>IF(M4312=People!$B$2, People!$A$2, IF(M4312=People!$B$3, People!$A$3, IF(M4312=People!$B$4, People!$A$4, IF(M4312=People!$B$5, People!$A$5, 0))))</f>
        <v>Anna Andreadi</v>
      </c>
      <c r="W4312" s="3" t="str">
        <f>IFERROR(VLOOKUP(Orders!$B4312,Returns!$B:$C,2,0),"No")</f>
        <v>No</v>
      </c>
      <c r="X4312" s="3" t="str">
        <f>IFERROR((INDEX(Returns!$C$2:$C$801, MATCH(B4312, Returns!$B$2:$B$801, 0))), "No")</f>
        <v>No</v>
      </c>
    </row>
    <row r="4313" spans="1:24">
      <c r="A4313" s="1">
        <v>4312</v>
      </c>
      <c r="B4313" t="s">
        <v>8235</v>
      </c>
      <c r="C4313" s="2">
        <v>42678</v>
      </c>
      <c r="D4313" s="2">
        <v>42685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3" t="str">
        <f>IF(M4313=People!$B$2, People!$A$2, IF(M4313=People!$B$3, People!$A$3, IF(M4313=People!$B$4, People!$A$4, IF(M4313=People!$B$5, People!$A$5, 0))))</f>
        <v>Anna Andreadi</v>
      </c>
      <c r="W4313" s="3" t="str">
        <f>IFERROR(VLOOKUP(Orders!$B4313,Returns!$B:$C,2,0),"No")</f>
        <v>No</v>
      </c>
      <c r="X4313" s="3" t="str">
        <f>IFERROR((INDEX(Returns!$C$2:$C$801, MATCH(B4313, Returns!$B$2:$B$801, 0))), "No")</f>
        <v>No</v>
      </c>
    </row>
    <row r="4314" spans="1:24">
      <c r="A4314" s="1">
        <v>4313</v>
      </c>
      <c r="B4314" t="s">
        <v>8235</v>
      </c>
      <c r="C4314" s="2">
        <v>42678</v>
      </c>
      <c r="D4314" s="2">
        <v>42685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  <c r="V4314" s="3" t="str">
        <f>IF(M4314=People!$B$2, People!$A$2, IF(M4314=People!$B$3, People!$A$3, IF(M4314=People!$B$4, People!$A$4, IF(M4314=People!$B$5, People!$A$5, 0))))</f>
        <v>Anna Andreadi</v>
      </c>
      <c r="W4314" s="3" t="str">
        <f>IFERROR(VLOOKUP(Orders!$B4314,Returns!$B:$C,2,0),"No")</f>
        <v>No</v>
      </c>
      <c r="X4314" s="3" t="str">
        <f>IFERROR((INDEX(Returns!$C$2:$C$801, MATCH(B4314, Returns!$B$2:$B$801, 0))), "No")</f>
        <v>No</v>
      </c>
    </row>
    <row r="4315" spans="1:24">
      <c r="A4315" s="1">
        <v>4314</v>
      </c>
      <c r="B4315" t="s">
        <v>8236</v>
      </c>
      <c r="C4315" s="2">
        <v>42621</v>
      </c>
      <c r="D4315" s="2">
        <v>42625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  <c r="V4315" s="3" t="str">
        <f>IF(M4315=People!$B$2, People!$A$2, IF(M4315=People!$B$3, People!$A$3, IF(M4315=People!$B$4, People!$A$4, IF(M4315=People!$B$5, People!$A$5, 0))))</f>
        <v>Chuck Magee</v>
      </c>
      <c r="W4315" s="3" t="str">
        <f>IFERROR(VLOOKUP(Orders!$B4315,Returns!$B:$C,2,0),"No")</f>
        <v>No</v>
      </c>
      <c r="X4315" s="3" t="str">
        <f>IFERROR((INDEX(Returns!$C$2:$C$801, MATCH(B4315, Returns!$B$2:$B$801, 0))), "No")</f>
        <v>No</v>
      </c>
    </row>
    <row r="4316" spans="1:24">
      <c r="A4316" s="1">
        <v>4315</v>
      </c>
      <c r="B4316" t="s">
        <v>8237</v>
      </c>
      <c r="C4316" s="2">
        <v>42911</v>
      </c>
      <c r="D4316" s="2">
        <v>42917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  <c r="V4316" s="3" t="str">
        <f>IF(M4316=People!$B$2, People!$A$2, IF(M4316=People!$B$3, People!$A$3, IF(M4316=People!$B$4, People!$A$4, IF(M4316=People!$B$5, People!$A$5, 0))))</f>
        <v>Anna Andreadi</v>
      </c>
      <c r="W4316" s="3" t="str">
        <f>IFERROR(VLOOKUP(Orders!$B4316,Returns!$B:$C,2,0),"No")</f>
        <v>No</v>
      </c>
      <c r="X4316" s="3" t="str">
        <f>IFERROR((INDEX(Returns!$C$2:$C$801, MATCH(B4316, Returns!$B$2:$B$801, 0))), "No")</f>
        <v>No</v>
      </c>
    </row>
    <row r="4317" spans="1:24">
      <c r="A4317" s="1">
        <v>4316</v>
      </c>
      <c r="B4317" t="s">
        <v>8237</v>
      </c>
      <c r="C4317" s="2">
        <v>42911</v>
      </c>
      <c r="D4317" s="2">
        <v>42917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  <c r="V4317" s="3" t="str">
        <f>IF(M4317=People!$B$2, People!$A$2, IF(M4317=People!$B$3, People!$A$3, IF(M4317=People!$B$4, People!$A$4, IF(M4317=People!$B$5, People!$A$5, 0))))</f>
        <v>Anna Andreadi</v>
      </c>
      <c r="W4317" s="3" t="str">
        <f>IFERROR(VLOOKUP(Orders!$B4317,Returns!$B:$C,2,0),"No")</f>
        <v>No</v>
      </c>
      <c r="X4317" s="3" t="str">
        <f>IFERROR((INDEX(Returns!$C$2:$C$801, MATCH(B4317, Returns!$B$2:$B$801, 0))), "No")</f>
        <v>No</v>
      </c>
    </row>
    <row r="4318" spans="1:24">
      <c r="A4318" s="1">
        <v>4317</v>
      </c>
      <c r="B4318" t="s">
        <v>8237</v>
      </c>
      <c r="C4318" s="2">
        <v>42911</v>
      </c>
      <c r="D4318" s="2">
        <v>42917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  <c r="V4318" s="3" t="str">
        <f>IF(M4318=People!$B$2, People!$A$2, IF(M4318=People!$B$3, People!$A$3, IF(M4318=People!$B$4, People!$A$4, IF(M4318=People!$B$5, People!$A$5, 0))))</f>
        <v>Anna Andreadi</v>
      </c>
      <c r="W4318" s="3" t="str">
        <f>IFERROR(VLOOKUP(Orders!$B4318,Returns!$B:$C,2,0),"No")</f>
        <v>No</v>
      </c>
      <c r="X4318" s="3" t="str">
        <f>IFERROR((INDEX(Returns!$C$2:$C$801, MATCH(B4318, Returns!$B$2:$B$801, 0))), "No")</f>
        <v>No</v>
      </c>
    </row>
    <row r="4319" spans="1:24">
      <c r="A4319" s="1">
        <v>4318</v>
      </c>
      <c r="B4319" t="s">
        <v>8238</v>
      </c>
      <c r="C4319" s="2">
        <v>42942</v>
      </c>
      <c r="D4319" s="2">
        <v>42949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  <c r="V4319" s="3" t="str">
        <f>IF(M4319=People!$B$2, People!$A$2, IF(M4319=People!$B$3, People!$A$3, IF(M4319=People!$B$4, People!$A$4, IF(M4319=People!$B$5, People!$A$5, 0))))</f>
        <v>Anna Andreadi</v>
      </c>
      <c r="W4319" s="3" t="str">
        <f>IFERROR(VLOOKUP(Orders!$B4319,Returns!$B:$C,2,0),"No")</f>
        <v>No</v>
      </c>
      <c r="X4319" s="3" t="str">
        <f>IFERROR((INDEX(Returns!$C$2:$C$801, MATCH(B4319, Returns!$B$2:$B$801, 0))), "No")</f>
        <v>No</v>
      </c>
    </row>
    <row r="4320" spans="1:24">
      <c r="A4320" s="1">
        <v>4319</v>
      </c>
      <c r="B4320" t="s">
        <v>8239</v>
      </c>
      <c r="C4320" s="2">
        <v>43806</v>
      </c>
      <c r="D4320" s="2">
        <v>43810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  <c r="V4320" s="3" t="str">
        <f>IF(M4320=People!$B$2, People!$A$2, IF(M4320=People!$B$3, People!$A$3, IF(M4320=People!$B$4, People!$A$4, IF(M4320=People!$B$5, People!$A$5, 0))))</f>
        <v>Cassandra Brandow</v>
      </c>
      <c r="W4320" s="3" t="str">
        <f>IFERROR(VLOOKUP(Orders!$B4320,Returns!$B:$C,2,0),"No")</f>
        <v>No</v>
      </c>
      <c r="X4320" s="3" t="str">
        <f>IFERROR((INDEX(Returns!$C$2:$C$801, MATCH(B4320, Returns!$B$2:$B$801, 0))), "No")</f>
        <v>No</v>
      </c>
    </row>
    <row r="4321" spans="1:24">
      <c r="A4321" s="1">
        <v>4320</v>
      </c>
      <c r="B4321" t="s">
        <v>5968</v>
      </c>
      <c r="C4321" s="2">
        <v>42733</v>
      </c>
      <c r="D4321" s="2">
        <v>42738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  <c r="V4321" s="3" t="str">
        <f>IF(M4321=People!$B$2, People!$A$2, IF(M4321=People!$B$3, People!$A$3, IF(M4321=People!$B$4, People!$A$4, IF(M4321=People!$B$5, People!$A$5, 0))))</f>
        <v>Anna Andreadi</v>
      </c>
      <c r="W4321" s="3" t="str">
        <f>IFERROR(VLOOKUP(Orders!$B4321,Returns!$B:$C,2,0),"No")</f>
        <v>Yes</v>
      </c>
      <c r="X4321" s="3" t="str">
        <f>IFERROR((INDEX(Returns!$C$2:$C$801, MATCH(B4321, Returns!$B$2:$B$801, 0))), "No")</f>
        <v>Yes</v>
      </c>
    </row>
    <row r="4322" spans="1:24">
      <c r="A4322" s="1">
        <v>4321</v>
      </c>
      <c r="B4322" t="s">
        <v>5968</v>
      </c>
      <c r="C4322" s="2">
        <v>42733</v>
      </c>
      <c r="D4322" s="2">
        <v>42738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  <c r="V4322" s="3" t="str">
        <f>IF(M4322=People!$B$2, People!$A$2, IF(M4322=People!$B$3, People!$A$3, IF(M4322=People!$B$4, People!$A$4, IF(M4322=People!$B$5, People!$A$5, 0))))</f>
        <v>Anna Andreadi</v>
      </c>
      <c r="W4322" s="3" t="str">
        <f>IFERROR(VLOOKUP(Orders!$B4322,Returns!$B:$C,2,0),"No")</f>
        <v>Yes</v>
      </c>
      <c r="X4322" s="3" t="str">
        <f>IFERROR((INDEX(Returns!$C$2:$C$801, MATCH(B4322, Returns!$B$2:$B$801, 0))), "No")</f>
        <v>Yes</v>
      </c>
    </row>
    <row r="4323" spans="1:24">
      <c r="A4323" s="1">
        <v>4322</v>
      </c>
      <c r="B4323" t="s">
        <v>8240</v>
      </c>
      <c r="C4323" s="2">
        <v>42780</v>
      </c>
      <c r="D4323" s="2">
        <v>42785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  <c r="V4323" s="3" t="str">
        <f>IF(M4323=People!$B$2, People!$A$2, IF(M4323=People!$B$3, People!$A$3, IF(M4323=People!$B$4, People!$A$4, IF(M4323=People!$B$5, People!$A$5, 0))))</f>
        <v>Chuck Magee</v>
      </c>
      <c r="W4323" s="3" t="str">
        <f>IFERROR(VLOOKUP(Orders!$B4323,Returns!$B:$C,2,0),"No")</f>
        <v>No</v>
      </c>
      <c r="X4323" s="3" t="str">
        <f>IFERROR((INDEX(Returns!$C$2:$C$801, MATCH(B4323, Returns!$B$2:$B$801, 0))), "No")</f>
        <v>No</v>
      </c>
    </row>
    <row r="4324" spans="1:24">
      <c r="A4324" s="1">
        <v>4323</v>
      </c>
      <c r="B4324" t="s">
        <v>8240</v>
      </c>
      <c r="C4324" s="2">
        <v>42780</v>
      </c>
      <c r="D4324" s="2">
        <v>42785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  <c r="V4324" s="3" t="str">
        <f>IF(M4324=People!$B$2, People!$A$2, IF(M4324=People!$B$3, People!$A$3, IF(M4324=People!$B$4, People!$A$4, IF(M4324=People!$B$5, People!$A$5, 0))))</f>
        <v>Chuck Magee</v>
      </c>
      <c r="W4324" s="3" t="str">
        <f>IFERROR(VLOOKUP(Orders!$B4324,Returns!$B:$C,2,0),"No")</f>
        <v>No</v>
      </c>
      <c r="X4324" s="3" t="str">
        <f>IFERROR((INDEX(Returns!$C$2:$C$801, MATCH(B4324, Returns!$B$2:$B$801, 0))), "No")</f>
        <v>No</v>
      </c>
    </row>
    <row r="4325" spans="1:24">
      <c r="A4325" s="1">
        <v>4324</v>
      </c>
      <c r="B4325" t="s">
        <v>8240</v>
      </c>
      <c r="C4325" s="2">
        <v>42780</v>
      </c>
      <c r="D4325" s="2">
        <v>42785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  <c r="V4325" s="3" t="str">
        <f>IF(M4325=People!$B$2, People!$A$2, IF(M4325=People!$B$3, People!$A$3, IF(M4325=People!$B$4, People!$A$4, IF(M4325=People!$B$5, People!$A$5, 0))))</f>
        <v>Chuck Magee</v>
      </c>
      <c r="W4325" s="3" t="str">
        <f>IFERROR(VLOOKUP(Orders!$B4325,Returns!$B:$C,2,0),"No")</f>
        <v>No</v>
      </c>
      <c r="X4325" s="3" t="str">
        <f>IFERROR((INDEX(Returns!$C$2:$C$801, MATCH(B4325, Returns!$B$2:$B$801, 0))), "No")</f>
        <v>No</v>
      </c>
    </row>
    <row r="4326" spans="1:24">
      <c r="A4326" s="1">
        <v>4325</v>
      </c>
      <c r="B4326" t="s">
        <v>8240</v>
      </c>
      <c r="C4326" s="2">
        <v>42780</v>
      </c>
      <c r="D4326" s="2">
        <v>42785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  <c r="V4326" s="3" t="str">
        <f>IF(M4326=People!$B$2, People!$A$2, IF(M4326=People!$B$3, People!$A$3, IF(M4326=People!$B$4, People!$A$4, IF(M4326=People!$B$5, People!$A$5, 0))))</f>
        <v>Chuck Magee</v>
      </c>
      <c r="W4326" s="3" t="str">
        <f>IFERROR(VLOOKUP(Orders!$B4326,Returns!$B:$C,2,0),"No")</f>
        <v>No</v>
      </c>
      <c r="X4326" s="3" t="str">
        <f>IFERROR((INDEX(Returns!$C$2:$C$801, MATCH(B4326, Returns!$B$2:$B$801, 0))), "No")</f>
        <v>No</v>
      </c>
    </row>
    <row r="4327" spans="1:24">
      <c r="A4327" s="1">
        <v>4326</v>
      </c>
      <c r="B4327" t="s">
        <v>8240</v>
      </c>
      <c r="C4327" s="2">
        <v>42780</v>
      </c>
      <c r="D4327" s="2">
        <v>42785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  <c r="V4327" s="3" t="str">
        <f>IF(M4327=People!$B$2, People!$A$2, IF(M4327=People!$B$3, People!$A$3, IF(M4327=People!$B$4, People!$A$4, IF(M4327=People!$B$5, People!$A$5, 0))))</f>
        <v>Chuck Magee</v>
      </c>
      <c r="W4327" s="3" t="str">
        <f>IFERROR(VLOOKUP(Orders!$B4327,Returns!$B:$C,2,0),"No")</f>
        <v>No</v>
      </c>
      <c r="X4327" s="3" t="str">
        <f>IFERROR((INDEX(Returns!$C$2:$C$801, MATCH(B4327, Returns!$B$2:$B$801, 0))), "No")</f>
        <v>No</v>
      </c>
    </row>
    <row r="4328" spans="1:24">
      <c r="A4328" s="1">
        <v>4327</v>
      </c>
      <c r="B4328" t="s">
        <v>8241</v>
      </c>
      <c r="C4328" s="2">
        <v>43125</v>
      </c>
      <c r="D4328" s="2">
        <v>43127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  <c r="V4328" s="3" t="str">
        <f>IF(M4328=People!$B$2, People!$A$2, IF(M4328=People!$B$3, People!$A$3, IF(M4328=People!$B$4, People!$A$4, IF(M4328=People!$B$5, People!$A$5, 0))))</f>
        <v>Chuck Magee</v>
      </c>
      <c r="W4328" s="3" t="str">
        <f>IFERROR(VLOOKUP(Orders!$B4328,Returns!$B:$C,2,0),"No")</f>
        <v>No</v>
      </c>
      <c r="X4328" s="3" t="str">
        <f>IFERROR((INDEX(Returns!$C$2:$C$801, MATCH(B4328, Returns!$B$2:$B$801, 0))), "No")</f>
        <v>No</v>
      </c>
    </row>
    <row r="4329" spans="1:24">
      <c r="A4329" s="1">
        <v>4328</v>
      </c>
      <c r="B4329" t="s">
        <v>8241</v>
      </c>
      <c r="C4329" s="2">
        <v>43125</v>
      </c>
      <c r="D4329" s="2">
        <v>43127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  <c r="V4329" s="3" t="str">
        <f>IF(M4329=People!$B$2, People!$A$2, IF(M4329=People!$B$3, People!$A$3, IF(M4329=People!$B$4, People!$A$4, IF(M4329=People!$B$5, People!$A$5, 0))))</f>
        <v>Chuck Magee</v>
      </c>
      <c r="W4329" s="3" t="str">
        <f>IFERROR(VLOOKUP(Orders!$B4329,Returns!$B:$C,2,0),"No")</f>
        <v>No</v>
      </c>
      <c r="X4329" s="3" t="str">
        <f>IFERROR((INDEX(Returns!$C$2:$C$801, MATCH(B4329, Returns!$B$2:$B$801, 0))), "No")</f>
        <v>No</v>
      </c>
    </row>
    <row r="4330" spans="1:24">
      <c r="A4330" s="1">
        <v>4329</v>
      </c>
      <c r="B4330" t="s">
        <v>8242</v>
      </c>
      <c r="C4330" s="2">
        <v>43556</v>
      </c>
      <c r="D4330" s="2">
        <v>43562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  <c r="V4330" s="3" t="str">
        <f>IF(M4330=People!$B$2, People!$A$2, IF(M4330=People!$B$3, People!$A$3, IF(M4330=People!$B$4, People!$A$4, IF(M4330=People!$B$5, People!$A$5, 0))))</f>
        <v>Chuck Magee</v>
      </c>
      <c r="W4330" s="3" t="str">
        <f>IFERROR(VLOOKUP(Orders!$B4330,Returns!$B:$C,2,0),"No")</f>
        <v>No</v>
      </c>
      <c r="X4330" s="3" t="str">
        <f>IFERROR((INDEX(Returns!$C$2:$C$801, MATCH(B4330, Returns!$B$2:$B$801, 0))), "No")</f>
        <v>No</v>
      </c>
    </row>
    <row r="4331" spans="1:24">
      <c r="A4331" s="1">
        <v>4330</v>
      </c>
      <c r="B4331" t="s">
        <v>8243</v>
      </c>
      <c r="C4331" s="2">
        <v>43741</v>
      </c>
      <c r="D4331" s="2">
        <v>43747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  <c r="V4331" s="3" t="str">
        <f>IF(M4331=People!$B$2, People!$A$2, IF(M4331=People!$B$3, People!$A$3, IF(M4331=People!$B$4, People!$A$4, IF(M4331=People!$B$5, People!$A$5, 0))))</f>
        <v>Cassandra Brandow</v>
      </c>
      <c r="W4331" s="3" t="str">
        <f>IFERROR(VLOOKUP(Orders!$B4331,Returns!$B:$C,2,0),"No")</f>
        <v>No</v>
      </c>
      <c r="X4331" s="3" t="str">
        <f>IFERROR((INDEX(Returns!$C$2:$C$801, MATCH(B4331, Returns!$B$2:$B$801, 0))), "No")</f>
        <v>No</v>
      </c>
    </row>
    <row r="4332" spans="1:24">
      <c r="A4332" s="1">
        <v>4331</v>
      </c>
      <c r="B4332" t="s">
        <v>8243</v>
      </c>
      <c r="C4332" s="2">
        <v>43741</v>
      </c>
      <c r="D4332" s="2">
        <v>43747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3" t="str">
        <f>IF(M4332=People!$B$2, People!$A$2, IF(M4332=People!$B$3, People!$A$3, IF(M4332=People!$B$4, People!$A$4, IF(M4332=People!$B$5, People!$A$5, 0))))</f>
        <v>Cassandra Brandow</v>
      </c>
      <c r="W4332" s="3" t="str">
        <f>IFERROR(VLOOKUP(Orders!$B4332,Returns!$B:$C,2,0),"No")</f>
        <v>No</v>
      </c>
      <c r="X4332" s="3" t="str">
        <f>IFERROR((INDEX(Returns!$C$2:$C$801, MATCH(B4332, Returns!$B$2:$B$801, 0))), "No")</f>
        <v>No</v>
      </c>
    </row>
    <row r="4333" spans="1:24">
      <c r="A4333" s="1">
        <v>4332</v>
      </c>
      <c r="B4333" t="s">
        <v>8244</v>
      </c>
      <c r="C4333" s="2">
        <v>43709</v>
      </c>
      <c r="D4333" s="2">
        <v>43714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  <c r="V4333" s="3" t="str">
        <f>IF(M4333=People!$B$2, People!$A$2, IF(M4333=People!$B$3, People!$A$3, IF(M4333=People!$B$4, People!$A$4, IF(M4333=People!$B$5, People!$A$5, 0))))</f>
        <v>Anna Andreadi</v>
      </c>
      <c r="W4333" s="3" t="str">
        <f>IFERROR(VLOOKUP(Orders!$B4333,Returns!$B:$C,2,0),"No")</f>
        <v>No</v>
      </c>
      <c r="X4333" s="3" t="str">
        <f>IFERROR((INDEX(Returns!$C$2:$C$801, MATCH(B4333, Returns!$B$2:$B$801, 0))), "No")</f>
        <v>No</v>
      </c>
    </row>
    <row r="4334" spans="1:24">
      <c r="A4334" s="1">
        <v>4333</v>
      </c>
      <c r="B4334" t="s">
        <v>8244</v>
      </c>
      <c r="C4334" s="2">
        <v>43709</v>
      </c>
      <c r="D4334" s="2">
        <v>43714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  <c r="V4334" s="3" t="str">
        <f>IF(M4334=People!$B$2, People!$A$2, IF(M4334=People!$B$3, People!$A$3, IF(M4334=People!$B$4, People!$A$4, IF(M4334=People!$B$5, People!$A$5, 0))))</f>
        <v>Anna Andreadi</v>
      </c>
      <c r="W4334" s="3" t="str">
        <f>IFERROR(VLOOKUP(Orders!$B4334,Returns!$B:$C,2,0),"No")</f>
        <v>No</v>
      </c>
      <c r="X4334" s="3" t="str">
        <f>IFERROR((INDEX(Returns!$C$2:$C$801, MATCH(B4334, Returns!$B$2:$B$801, 0))), "No")</f>
        <v>No</v>
      </c>
    </row>
    <row r="4335" spans="1:24">
      <c r="A4335" s="1">
        <v>4334</v>
      </c>
      <c r="B4335" t="s">
        <v>8245</v>
      </c>
      <c r="C4335" s="2">
        <v>43090</v>
      </c>
      <c r="D4335" s="2">
        <v>43096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  <c r="V4335" s="3" t="str">
        <f>IF(M4335=People!$B$2, People!$A$2, IF(M4335=People!$B$3, People!$A$3, IF(M4335=People!$B$4, People!$A$4, IF(M4335=People!$B$5, People!$A$5, 0))))</f>
        <v>Cassandra Brandow</v>
      </c>
      <c r="W4335" s="3" t="str">
        <f>IFERROR(VLOOKUP(Orders!$B4335,Returns!$B:$C,2,0),"No")</f>
        <v>No</v>
      </c>
      <c r="X4335" s="3" t="str">
        <f>IFERROR((INDEX(Returns!$C$2:$C$801, MATCH(B4335, Returns!$B$2:$B$801, 0))), "No")</f>
        <v>No</v>
      </c>
    </row>
    <row r="4336" spans="1:24">
      <c r="A4336" s="1">
        <v>4335</v>
      </c>
      <c r="B4336" t="s">
        <v>8245</v>
      </c>
      <c r="C4336" s="2">
        <v>43090</v>
      </c>
      <c r="D4336" s="2">
        <v>43096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3" t="str">
        <f>IF(M4336=People!$B$2, People!$A$2, IF(M4336=People!$B$3, People!$A$3, IF(M4336=People!$B$4, People!$A$4, IF(M4336=People!$B$5, People!$A$5, 0))))</f>
        <v>Cassandra Brandow</v>
      </c>
      <c r="W4336" s="3" t="str">
        <f>IFERROR(VLOOKUP(Orders!$B4336,Returns!$B:$C,2,0),"No")</f>
        <v>No</v>
      </c>
      <c r="X4336" s="3" t="str">
        <f>IFERROR((INDEX(Returns!$C$2:$C$801, MATCH(B4336, Returns!$B$2:$B$801, 0))), "No")</f>
        <v>No</v>
      </c>
    </row>
    <row r="4337" spans="1:24">
      <c r="A4337" s="1">
        <v>4336</v>
      </c>
      <c r="B4337" t="s">
        <v>8246</v>
      </c>
      <c r="C4337" s="2">
        <v>43089</v>
      </c>
      <c r="D4337" s="2">
        <v>43093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  <c r="V4337" s="3" t="str">
        <f>IF(M4337=People!$B$2, People!$A$2, IF(M4337=People!$B$3, People!$A$3, IF(M4337=People!$B$4, People!$A$4, IF(M4337=People!$B$5, People!$A$5, 0))))</f>
        <v>Anna Andreadi</v>
      </c>
      <c r="W4337" s="3" t="str">
        <f>IFERROR(VLOOKUP(Orders!$B4337,Returns!$B:$C,2,0),"No")</f>
        <v>No</v>
      </c>
      <c r="X4337" s="3" t="str">
        <f>IFERROR((INDEX(Returns!$C$2:$C$801, MATCH(B4337, Returns!$B$2:$B$801, 0))), "No")</f>
        <v>No</v>
      </c>
    </row>
    <row r="4338" spans="1:24">
      <c r="A4338" s="1">
        <v>4337</v>
      </c>
      <c r="B4338" t="s">
        <v>8246</v>
      </c>
      <c r="C4338" s="2">
        <v>43089</v>
      </c>
      <c r="D4338" s="2">
        <v>43093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  <c r="V4338" s="3" t="str">
        <f>IF(M4338=People!$B$2, People!$A$2, IF(M4338=People!$B$3, People!$A$3, IF(M4338=People!$B$4, People!$A$4, IF(M4338=People!$B$5, People!$A$5, 0))))</f>
        <v>Anna Andreadi</v>
      </c>
      <c r="W4338" s="3" t="str">
        <f>IFERROR(VLOOKUP(Orders!$B4338,Returns!$B:$C,2,0),"No")</f>
        <v>No</v>
      </c>
      <c r="X4338" s="3" t="str">
        <f>IFERROR((INDEX(Returns!$C$2:$C$801, MATCH(B4338, Returns!$B$2:$B$801, 0))), "No")</f>
        <v>No</v>
      </c>
    </row>
    <row r="4339" spans="1:24">
      <c r="A4339" s="1">
        <v>4338</v>
      </c>
      <c r="B4339" t="s">
        <v>8247</v>
      </c>
      <c r="C4339" s="2">
        <v>43066</v>
      </c>
      <c r="D4339" s="2">
        <v>43070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  <c r="V4339" s="3" t="str">
        <f>IF(M4339=People!$B$2, People!$A$2, IF(M4339=People!$B$3, People!$A$3, IF(M4339=People!$B$4, People!$A$4, IF(M4339=People!$B$5, People!$A$5, 0))))</f>
        <v>Anna Andreadi</v>
      </c>
      <c r="W4339" s="3" t="str">
        <f>IFERROR(VLOOKUP(Orders!$B4339,Returns!$B:$C,2,0),"No")</f>
        <v>No</v>
      </c>
      <c r="X4339" s="3" t="str">
        <f>IFERROR((INDEX(Returns!$C$2:$C$801, MATCH(B4339, Returns!$B$2:$B$801, 0))), "No")</f>
        <v>No</v>
      </c>
    </row>
    <row r="4340" spans="1:24">
      <c r="A4340" s="1">
        <v>4339</v>
      </c>
      <c r="B4340" t="s">
        <v>8247</v>
      </c>
      <c r="C4340" s="2">
        <v>43066</v>
      </c>
      <c r="D4340" s="2">
        <v>43070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  <c r="V4340" s="3" t="str">
        <f>IF(M4340=People!$B$2, People!$A$2, IF(M4340=People!$B$3, People!$A$3, IF(M4340=People!$B$4, People!$A$4, IF(M4340=People!$B$5, People!$A$5, 0))))</f>
        <v>Anna Andreadi</v>
      </c>
      <c r="W4340" s="3" t="str">
        <f>IFERROR(VLOOKUP(Orders!$B4340,Returns!$B:$C,2,0),"No")</f>
        <v>No</v>
      </c>
      <c r="X4340" s="3" t="str">
        <f>IFERROR((INDEX(Returns!$C$2:$C$801, MATCH(B4340, Returns!$B$2:$B$801, 0))), "No")</f>
        <v>No</v>
      </c>
    </row>
    <row r="4341" spans="1:24">
      <c r="A4341" s="1">
        <v>4340</v>
      </c>
      <c r="B4341" t="s">
        <v>8248</v>
      </c>
      <c r="C4341" s="2">
        <v>43704</v>
      </c>
      <c r="D4341" s="2">
        <v>43709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  <c r="V4341" s="3" t="str">
        <f>IF(M4341=People!$B$2, People!$A$2, IF(M4341=People!$B$3, People!$A$3, IF(M4341=People!$B$4, People!$A$4, IF(M4341=People!$B$5, People!$A$5, 0))))</f>
        <v>Cassandra Brandow</v>
      </c>
      <c r="W4341" s="3" t="str">
        <f>IFERROR(VLOOKUP(Orders!$B4341,Returns!$B:$C,2,0),"No")</f>
        <v>No</v>
      </c>
      <c r="X4341" s="3" t="str">
        <f>IFERROR((INDEX(Returns!$C$2:$C$801, MATCH(B4341, Returns!$B$2:$B$801, 0))), "No")</f>
        <v>No</v>
      </c>
    </row>
    <row r="4342" spans="1:24">
      <c r="A4342" s="1">
        <v>4341</v>
      </c>
      <c r="B4342" t="s">
        <v>8249</v>
      </c>
      <c r="C4342" s="2">
        <v>42451</v>
      </c>
      <c r="D4342" s="2">
        <v>42451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  <c r="V4342" s="3" t="str">
        <f>IF(M4342=People!$B$2, People!$A$2, IF(M4342=People!$B$3, People!$A$3, IF(M4342=People!$B$4, People!$A$4, IF(M4342=People!$B$5, People!$A$5, 0))))</f>
        <v>Kelly Williams</v>
      </c>
      <c r="W4342" s="3" t="str">
        <f>IFERROR(VLOOKUP(Orders!$B4342,Returns!$B:$C,2,0),"No")</f>
        <v>No</v>
      </c>
      <c r="X4342" s="3" t="str">
        <f>IFERROR((INDEX(Returns!$C$2:$C$801, MATCH(B4342, Returns!$B$2:$B$801, 0))), "No")</f>
        <v>No</v>
      </c>
    </row>
    <row r="4343" spans="1:24">
      <c r="A4343" s="1">
        <v>4342</v>
      </c>
      <c r="B4343" t="s">
        <v>8250</v>
      </c>
      <c r="C4343" s="2">
        <v>43816</v>
      </c>
      <c r="D4343" s="2">
        <v>43820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  <c r="V4343" s="3" t="str">
        <f>IF(M4343=People!$B$2, People!$A$2, IF(M4343=People!$B$3, People!$A$3, IF(M4343=People!$B$4, People!$A$4, IF(M4343=People!$B$5, People!$A$5, 0))))</f>
        <v>Cassandra Brandow</v>
      </c>
      <c r="W4343" s="3" t="str">
        <f>IFERROR(VLOOKUP(Orders!$B4343,Returns!$B:$C,2,0),"No")</f>
        <v>No</v>
      </c>
      <c r="X4343" s="3" t="str">
        <f>IFERROR((INDEX(Returns!$C$2:$C$801, MATCH(B4343, Returns!$B$2:$B$801, 0))), "No")</f>
        <v>No</v>
      </c>
    </row>
    <row r="4344" spans="1:24">
      <c r="A4344" s="1">
        <v>4343</v>
      </c>
      <c r="B4344" t="s">
        <v>8251</v>
      </c>
      <c r="C4344" s="2">
        <v>43543</v>
      </c>
      <c r="D4344" s="2">
        <v>43546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  <c r="V4344" s="3" t="str">
        <f>IF(M4344=People!$B$2, People!$A$2, IF(M4344=People!$B$3, People!$A$3, IF(M4344=People!$B$4, People!$A$4, IF(M4344=People!$B$5, People!$A$5, 0))))</f>
        <v>Anna Andreadi</v>
      </c>
      <c r="W4344" s="3" t="str">
        <f>IFERROR(VLOOKUP(Orders!$B4344,Returns!$B:$C,2,0),"No")</f>
        <v>No</v>
      </c>
      <c r="X4344" s="3" t="str">
        <f>IFERROR((INDEX(Returns!$C$2:$C$801, MATCH(B4344, Returns!$B$2:$B$801, 0))), "No")</f>
        <v>No</v>
      </c>
    </row>
    <row r="4345" spans="1:24">
      <c r="A4345" s="1">
        <v>4344</v>
      </c>
      <c r="B4345" t="s">
        <v>8251</v>
      </c>
      <c r="C4345" s="2">
        <v>43543</v>
      </c>
      <c r="D4345" s="2">
        <v>43546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  <c r="V4345" s="3" t="str">
        <f>IF(M4345=People!$B$2, People!$A$2, IF(M4345=People!$B$3, People!$A$3, IF(M4345=People!$B$4, People!$A$4, IF(M4345=People!$B$5, People!$A$5, 0))))</f>
        <v>Anna Andreadi</v>
      </c>
      <c r="W4345" s="3" t="str">
        <f>IFERROR(VLOOKUP(Orders!$B4345,Returns!$B:$C,2,0),"No")</f>
        <v>No</v>
      </c>
      <c r="X4345" s="3" t="str">
        <f>IFERROR((INDEX(Returns!$C$2:$C$801, MATCH(B4345, Returns!$B$2:$B$801, 0))), "No")</f>
        <v>No</v>
      </c>
    </row>
    <row r="4346" spans="1:24">
      <c r="A4346" s="1">
        <v>4345</v>
      </c>
      <c r="B4346" t="s">
        <v>8251</v>
      </c>
      <c r="C4346" s="2">
        <v>43543</v>
      </c>
      <c r="D4346" s="2">
        <v>43546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  <c r="V4346" s="3" t="str">
        <f>IF(M4346=People!$B$2, People!$A$2, IF(M4346=People!$B$3, People!$A$3, IF(M4346=People!$B$4, People!$A$4, IF(M4346=People!$B$5, People!$A$5, 0))))</f>
        <v>Anna Andreadi</v>
      </c>
      <c r="W4346" s="3" t="str">
        <f>IFERROR(VLOOKUP(Orders!$B4346,Returns!$B:$C,2,0),"No")</f>
        <v>No</v>
      </c>
      <c r="X4346" s="3" t="str">
        <f>IFERROR((INDEX(Returns!$C$2:$C$801, MATCH(B4346, Returns!$B$2:$B$801, 0))), "No")</f>
        <v>No</v>
      </c>
    </row>
    <row r="4347" spans="1:24">
      <c r="A4347" s="1">
        <v>4346</v>
      </c>
      <c r="B4347" t="s">
        <v>8251</v>
      </c>
      <c r="C4347" s="2">
        <v>43543</v>
      </c>
      <c r="D4347" s="2">
        <v>43546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  <c r="V4347" s="3" t="str">
        <f>IF(M4347=People!$B$2, People!$A$2, IF(M4347=People!$B$3, People!$A$3, IF(M4347=People!$B$4, People!$A$4, IF(M4347=People!$B$5, People!$A$5, 0))))</f>
        <v>Anna Andreadi</v>
      </c>
      <c r="W4347" s="3" t="str">
        <f>IFERROR(VLOOKUP(Orders!$B4347,Returns!$B:$C,2,0),"No")</f>
        <v>No</v>
      </c>
      <c r="X4347" s="3" t="str">
        <f>IFERROR((INDEX(Returns!$C$2:$C$801, MATCH(B4347, Returns!$B$2:$B$801, 0))), "No")</f>
        <v>No</v>
      </c>
    </row>
    <row r="4348" spans="1:24">
      <c r="A4348" s="1">
        <v>4347</v>
      </c>
      <c r="B4348" t="s">
        <v>8252</v>
      </c>
      <c r="C4348" s="2">
        <v>43361</v>
      </c>
      <c r="D4348" s="2">
        <v>43368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  <c r="V4348" s="3" t="str">
        <f>IF(M4348=People!$B$2, People!$A$2, IF(M4348=People!$B$3, People!$A$3, IF(M4348=People!$B$4, People!$A$4, IF(M4348=People!$B$5, People!$A$5, 0))))</f>
        <v>Chuck Magee</v>
      </c>
      <c r="W4348" s="3" t="str">
        <f>IFERROR(VLOOKUP(Orders!$B4348,Returns!$B:$C,2,0),"No")</f>
        <v>No</v>
      </c>
      <c r="X4348" s="3" t="str">
        <f>IFERROR((INDEX(Returns!$C$2:$C$801, MATCH(B4348, Returns!$B$2:$B$801, 0))), "No")</f>
        <v>No</v>
      </c>
    </row>
    <row r="4349" spans="1:24">
      <c r="A4349" s="1">
        <v>4348</v>
      </c>
      <c r="B4349" t="s">
        <v>8252</v>
      </c>
      <c r="C4349" s="2">
        <v>43361</v>
      </c>
      <c r="D4349" s="2">
        <v>43368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  <c r="V4349" s="3" t="str">
        <f>IF(M4349=People!$B$2, People!$A$2, IF(M4349=People!$B$3, People!$A$3, IF(M4349=People!$B$4, People!$A$4, IF(M4349=People!$B$5, People!$A$5, 0))))</f>
        <v>Chuck Magee</v>
      </c>
      <c r="W4349" s="3" t="str">
        <f>IFERROR(VLOOKUP(Orders!$B4349,Returns!$B:$C,2,0),"No")</f>
        <v>No</v>
      </c>
      <c r="X4349" s="3" t="str">
        <f>IFERROR((INDEX(Returns!$C$2:$C$801, MATCH(B4349, Returns!$B$2:$B$801, 0))), "No")</f>
        <v>No</v>
      </c>
    </row>
    <row r="4350" spans="1:24">
      <c r="A4350" s="1">
        <v>4349</v>
      </c>
      <c r="B4350" t="s">
        <v>6185</v>
      </c>
      <c r="C4350" s="2">
        <v>43793</v>
      </c>
      <c r="D4350" s="2">
        <v>43798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  <c r="V4350" s="3" t="str">
        <f>IF(M4350=People!$B$2, People!$A$2, IF(M4350=People!$B$3, People!$A$3, IF(M4350=People!$B$4, People!$A$4, IF(M4350=People!$B$5, People!$A$5, 0))))</f>
        <v>Anna Andreadi</v>
      </c>
      <c r="W4350" s="3" t="str">
        <f>IFERROR(VLOOKUP(Orders!$B4350,Returns!$B:$C,2,0),"No")</f>
        <v>Yes</v>
      </c>
      <c r="X4350" s="3" t="str">
        <f>IFERROR((INDEX(Returns!$C$2:$C$801, MATCH(B4350, Returns!$B$2:$B$801, 0))), "No")</f>
        <v>Yes</v>
      </c>
    </row>
    <row r="4351" spans="1:24">
      <c r="A4351" s="1">
        <v>4350</v>
      </c>
      <c r="B4351" t="s">
        <v>6185</v>
      </c>
      <c r="C4351" s="2">
        <v>43793</v>
      </c>
      <c r="D4351" s="2">
        <v>43798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  <c r="V4351" s="3" t="str">
        <f>IF(M4351=People!$B$2, People!$A$2, IF(M4351=People!$B$3, People!$A$3, IF(M4351=People!$B$4, People!$A$4, IF(M4351=People!$B$5, People!$A$5, 0))))</f>
        <v>Anna Andreadi</v>
      </c>
      <c r="W4351" s="3" t="str">
        <f>IFERROR(VLOOKUP(Orders!$B4351,Returns!$B:$C,2,0),"No")</f>
        <v>Yes</v>
      </c>
      <c r="X4351" s="3" t="str">
        <f>IFERROR((INDEX(Returns!$C$2:$C$801, MATCH(B4351, Returns!$B$2:$B$801, 0))), "No")</f>
        <v>Yes</v>
      </c>
    </row>
    <row r="4352" spans="1:24">
      <c r="A4352" s="1">
        <v>4351</v>
      </c>
      <c r="B4352" t="s">
        <v>8253</v>
      </c>
      <c r="C4352" s="2">
        <v>43566</v>
      </c>
      <c r="D4352" s="2">
        <v>43570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3" t="str">
        <f>IF(M4352=People!$B$2, People!$A$2, IF(M4352=People!$B$3, People!$A$3, IF(M4352=People!$B$4, People!$A$4, IF(M4352=People!$B$5, People!$A$5, 0))))</f>
        <v>Chuck Magee</v>
      </c>
      <c r="W4352" s="3" t="str">
        <f>IFERROR(VLOOKUP(Orders!$B4352,Returns!$B:$C,2,0),"No")</f>
        <v>No</v>
      </c>
      <c r="X4352" s="3" t="str">
        <f>IFERROR((INDEX(Returns!$C$2:$C$801, MATCH(B4352, Returns!$B$2:$B$801, 0))), "No")</f>
        <v>No</v>
      </c>
    </row>
    <row r="4353" spans="1:24">
      <c r="A4353" s="1">
        <v>4352</v>
      </c>
      <c r="B4353" t="s">
        <v>8253</v>
      </c>
      <c r="C4353" s="2">
        <v>43566</v>
      </c>
      <c r="D4353" s="2">
        <v>43570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  <c r="V4353" s="3" t="str">
        <f>IF(M4353=People!$B$2, People!$A$2, IF(M4353=People!$B$3, People!$A$3, IF(M4353=People!$B$4, People!$A$4, IF(M4353=People!$B$5, People!$A$5, 0))))</f>
        <v>Chuck Magee</v>
      </c>
      <c r="W4353" s="3" t="str">
        <f>IFERROR(VLOOKUP(Orders!$B4353,Returns!$B:$C,2,0),"No")</f>
        <v>No</v>
      </c>
      <c r="X4353" s="3" t="str">
        <f>IFERROR((INDEX(Returns!$C$2:$C$801, MATCH(B4353, Returns!$B$2:$B$801, 0))), "No")</f>
        <v>No</v>
      </c>
    </row>
    <row r="4354" spans="1:24">
      <c r="A4354" s="1">
        <v>4353</v>
      </c>
      <c r="B4354" t="s">
        <v>8254</v>
      </c>
      <c r="C4354" s="2">
        <v>43809</v>
      </c>
      <c r="D4354" s="2">
        <v>43811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  <c r="V4354" s="3" t="str">
        <f>IF(M4354=People!$B$2, People!$A$2, IF(M4354=People!$B$3, People!$A$3, IF(M4354=People!$B$4, People!$A$4, IF(M4354=People!$B$5, People!$A$5, 0))))</f>
        <v>Anna Andreadi</v>
      </c>
      <c r="W4354" s="3" t="str">
        <f>IFERROR(VLOOKUP(Orders!$B4354,Returns!$B:$C,2,0),"No")</f>
        <v>No</v>
      </c>
      <c r="X4354" s="3" t="str">
        <f>IFERROR((INDEX(Returns!$C$2:$C$801, MATCH(B4354, Returns!$B$2:$B$801, 0))), "No")</f>
        <v>No</v>
      </c>
    </row>
    <row r="4355" spans="1:24">
      <c r="A4355" s="1">
        <v>4354</v>
      </c>
      <c r="B4355" t="s">
        <v>8254</v>
      </c>
      <c r="C4355" s="2">
        <v>43809</v>
      </c>
      <c r="D4355" s="2">
        <v>43811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  <c r="V4355" s="3" t="str">
        <f>IF(M4355=People!$B$2, People!$A$2, IF(M4355=People!$B$3, People!$A$3, IF(M4355=People!$B$4, People!$A$4, IF(M4355=People!$B$5, People!$A$5, 0))))</f>
        <v>Anna Andreadi</v>
      </c>
      <c r="W4355" s="3" t="str">
        <f>IFERROR(VLOOKUP(Orders!$B4355,Returns!$B:$C,2,0),"No")</f>
        <v>No</v>
      </c>
      <c r="X4355" s="3" t="str">
        <f>IFERROR((INDEX(Returns!$C$2:$C$801, MATCH(B4355, Returns!$B$2:$B$801, 0))), "No")</f>
        <v>No</v>
      </c>
    </row>
    <row r="4356" spans="1:24">
      <c r="A4356" s="1">
        <v>4355</v>
      </c>
      <c r="B4356" t="s">
        <v>8255</v>
      </c>
      <c r="C4356" s="2">
        <v>43793</v>
      </c>
      <c r="D4356" s="2">
        <v>43795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  <c r="V4356" s="3" t="str">
        <f>IF(M4356=People!$B$2, People!$A$2, IF(M4356=People!$B$3, People!$A$3, IF(M4356=People!$B$4, People!$A$4, IF(M4356=People!$B$5, People!$A$5, 0))))</f>
        <v>Cassandra Brandow</v>
      </c>
      <c r="W4356" s="3" t="str">
        <f>IFERROR(VLOOKUP(Orders!$B4356,Returns!$B:$C,2,0),"No")</f>
        <v>No</v>
      </c>
      <c r="X4356" s="3" t="str">
        <f>IFERROR((INDEX(Returns!$C$2:$C$801, MATCH(B4356, Returns!$B$2:$B$801, 0))), "No")</f>
        <v>No</v>
      </c>
    </row>
    <row r="4357" spans="1:24">
      <c r="A4357" s="1">
        <v>4356</v>
      </c>
      <c r="B4357" t="s">
        <v>8256</v>
      </c>
      <c r="C4357" s="2">
        <v>43073</v>
      </c>
      <c r="D4357" s="2">
        <v>43076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  <c r="V4357" s="3" t="str">
        <f>IF(M4357=People!$B$2, People!$A$2, IF(M4357=People!$B$3, People!$A$3, IF(M4357=People!$B$4, People!$A$4, IF(M4357=People!$B$5, People!$A$5, 0))))</f>
        <v>Cassandra Brandow</v>
      </c>
      <c r="W4357" s="3" t="str">
        <f>IFERROR(VLOOKUP(Orders!$B4357,Returns!$B:$C,2,0),"No")</f>
        <v>No</v>
      </c>
      <c r="X4357" s="3" t="str">
        <f>IFERROR((INDEX(Returns!$C$2:$C$801, MATCH(B4357, Returns!$B$2:$B$801, 0))), "No")</f>
        <v>No</v>
      </c>
    </row>
    <row r="4358" spans="1:24">
      <c r="A4358" s="1">
        <v>4357</v>
      </c>
      <c r="B4358" t="s">
        <v>8256</v>
      </c>
      <c r="C4358" s="2">
        <v>43073</v>
      </c>
      <c r="D4358" s="2">
        <v>43076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  <c r="V4358" s="3" t="str">
        <f>IF(M4358=People!$B$2, People!$A$2, IF(M4358=People!$B$3, People!$A$3, IF(M4358=People!$B$4, People!$A$4, IF(M4358=People!$B$5, People!$A$5, 0))))</f>
        <v>Cassandra Brandow</v>
      </c>
      <c r="W4358" s="3" t="str">
        <f>IFERROR(VLOOKUP(Orders!$B4358,Returns!$B:$C,2,0),"No")</f>
        <v>No</v>
      </c>
      <c r="X4358" s="3" t="str">
        <f>IFERROR((INDEX(Returns!$C$2:$C$801, MATCH(B4358, Returns!$B$2:$B$801, 0))), "No")</f>
        <v>No</v>
      </c>
    </row>
    <row r="4359" spans="1:24">
      <c r="A4359" s="1">
        <v>4358</v>
      </c>
      <c r="B4359" t="s">
        <v>8257</v>
      </c>
      <c r="C4359" s="2">
        <v>43810</v>
      </c>
      <c r="D4359" s="2">
        <v>43810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  <c r="V4359" s="3" t="str">
        <f>IF(M4359=People!$B$2, People!$A$2, IF(M4359=People!$B$3, People!$A$3, IF(M4359=People!$B$4, People!$A$4, IF(M4359=People!$B$5, People!$A$5, 0))))</f>
        <v>Kelly Williams</v>
      </c>
      <c r="W4359" s="3" t="str">
        <f>IFERROR(VLOOKUP(Orders!$B4359,Returns!$B:$C,2,0),"No")</f>
        <v>No</v>
      </c>
      <c r="X4359" s="3" t="str">
        <f>IFERROR((INDEX(Returns!$C$2:$C$801, MATCH(B4359, Returns!$B$2:$B$801, 0))), "No")</f>
        <v>No</v>
      </c>
    </row>
    <row r="4360" spans="1:24">
      <c r="A4360" s="1">
        <v>4359</v>
      </c>
      <c r="B4360" t="s">
        <v>8257</v>
      </c>
      <c r="C4360" s="2">
        <v>43810</v>
      </c>
      <c r="D4360" s="2">
        <v>43810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  <c r="V4360" s="3" t="str">
        <f>IF(M4360=People!$B$2, People!$A$2, IF(M4360=People!$B$3, People!$A$3, IF(M4360=People!$B$4, People!$A$4, IF(M4360=People!$B$5, People!$A$5, 0))))</f>
        <v>Kelly Williams</v>
      </c>
      <c r="W4360" s="3" t="str">
        <f>IFERROR(VLOOKUP(Orders!$B4360,Returns!$B:$C,2,0),"No")</f>
        <v>No</v>
      </c>
      <c r="X4360" s="3" t="str">
        <f>IFERROR((INDEX(Returns!$C$2:$C$801, MATCH(B4360, Returns!$B$2:$B$801, 0))), "No")</f>
        <v>No</v>
      </c>
    </row>
    <row r="4361" spans="1:24">
      <c r="A4361" s="1">
        <v>4360</v>
      </c>
      <c r="B4361" t="s">
        <v>8257</v>
      </c>
      <c r="C4361" s="2">
        <v>43810</v>
      </c>
      <c r="D4361" s="2">
        <v>43810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  <c r="V4361" s="3" t="str">
        <f>IF(M4361=People!$B$2, People!$A$2, IF(M4361=People!$B$3, People!$A$3, IF(M4361=People!$B$4, People!$A$4, IF(M4361=People!$B$5, People!$A$5, 0))))</f>
        <v>Kelly Williams</v>
      </c>
      <c r="W4361" s="3" t="str">
        <f>IFERROR(VLOOKUP(Orders!$B4361,Returns!$B:$C,2,0),"No")</f>
        <v>No</v>
      </c>
      <c r="X4361" s="3" t="str">
        <f>IFERROR((INDEX(Returns!$C$2:$C$801, MATCH(B4361, Returns!$B$2:$B$801, 0))), "No")</f>
        <v>No</v>
      </c>
    </row>
    <row r="4362" spans="1:24">
      <c r="A4362" s="1">
        <v>4361</v>
      </c>
      <c r="B4362" t="s">
        <v>8258</v>
      </c>
      <c r="C4362" s="2">
        <v>43241</v>
      </c>
      <c r="D4362" s="2">
        <v>43243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  <c r="V4362" s="3" t="str">
        <f>IF(M4362=People!$B$2, People!$A$2, IF(M4362=People!$B$3, People!$A$3, IF(M4362=People!$B$4, People!$A$4, IF(M4362=People!$B$5, People!$A$5, 0))))</f>
        <v>Chuck Magee</v>
      </c>
      <c r="W4362" s="3" t="str">
        <f>IFERROR(VLOOKUP(Orders!$B4362,Returns!$B:$C,2,0),"No")</f>
        <v>No</v>
      </c>
      <c r="X4362" s="3" t="str">
        <f>IFERROR((INDEX(Returns!$C$2:$C$801, MATCH(B4362, Returns!$B$2:$B$801, 0))), "No")</f>
        <v>No</v>
      </c>
    </row>
    <row r="4363" spans="1:24">
      <c r="A4363" s="1">
        <v>4362</v>
      </c>
      <c r="B4363" t="s">
        <v>8259</v>
      </c>
      <c r="C4363" s="2">
        <v>43513</v>
      </c>
      <c r="D4363" s="2">
        <v>43517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  <c r="V4363" s="3" t="str">
        <f>IF(M4363=People!$B$2, People!$A$2, IF(M4363=People!$B$3, People!$A$3, IF(M4363=People!$B$4, People!$A$4, IF(M4363=People!$B$5, People!$A$5, 0))))</f>
        <v>Cassandra Brandow</v>
      </c>
      <c r="W4363" s="3" t="str">
        <f>IFERROR(VLOOKUP(Orders!$B4363,Returns!$B:$C,2,0),"No")</f>
        <v>No</v>
      </c>
      <c r="X4363" s="3" t="str">
        <f>IFERROR((INDEX(Returns!$C$2:$C$801, MATCH(B4363, Returns!$B$2:$B$801, 0))), "No")</f>
        <v>No</v>
      </c>
    </row>
    <row r="4364" spans="1:24">
      <c r="A4364" s="1">
        <v>4363</v>
      </c>
      <c r="B4364" t="s">
        <v>8260</v>
      </c>
      <c r="C4364" s="2">
        <v>43605</v>
      </c>
      <c r="D4364" s="2">
        <v>43607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  <c r="V4364" s="3" t="str">
        <f>IF(M4364=People!$B$2, People!$A$2, IF(M4364=People!$B$3, People!$A$3, IF(M4364=People!$B$4, People!$A$4, IF(M4364=People!$B$5, People!$A$5, 0))))</f>
        <v>Kelly Williams</v>
      </c>
      <c r="W4364" s="3" t="str">
        <f>IFERROR(VLOOKUP(Orders!$B4364,Returns!$B:$C,2,0),"No")</f>
        <v>No</v>
      </c>
      <c r="X4364" s="3" t="str">
        <f>IFERROR((INDEX(Returns!$C$2:$C$801, MATCH(B4364, Returns!$B$2:$B$801, 0))), "No")</f>
        <v>No</v>
      </c>
    </row>
    <row r="4365" spans="1:24">
      <c r="A4365" s="1">
        <v>4364</v>
      </c>
      <c r="B4365" t="s">
        <v>8260</v>
      </c>
      <c r="C4365" s="2">
        <v>43605</v>
      </c>
      <c r="D4365" s="2">
        <v>43607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  <c r="V4365" s="3" t="str">
        <f>IF(M4365=People!$B$2, People!$A$2, IF(M4365=People!$B$3, People!$A$3, IF(M4365=People!$B$4, People!$A$4, IF(M4365=People!$B$5, People!$A$5, 0))))</f>
        <v>Kelly Williams</v>
      </c>
      <c r="W4365" s="3" t="str">
        <f>IFERROR(VLOOKUP(Orders!$B4365,Returns!$B:$C,2,0),"No")</f>
        <v>No</v>
      </c>
      <c r="X4365" s="3" t="str">
        <f>IFERROR((INDEX(Returns!$C$2:$C$801, MATCH(B4365, Returns!$B$2:$B$801, 0))), "No")</f>
        <v>No</v>
      </c>
    </row>
    <row r="4366" spans="1:24">
      <c r="A4366" s="1">
        <v>4365</v>
      </c>
      <c r="B4366" t="s">
        <v>8260</v>
      </c>
      <c r="C4366" s="2">
        <v>43605</v>
      </c>
      <c r="D4366" s="2">
        <v>43607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  <c r="V4366" s="3" t="str">
        <f>IF(M4366=People!$B$2, People!$A$2, IF(M4366=People!$B$3, People!$A$3, IF(M4366=People!$B$4, People!$A$4, IF(M4366=People!$B$5, People!$A$5, 0))))</f>
        <v>Kelly Williams</v>
      </c>
      <c r="W4366" s="3" t="str">
        <f>IFERROR(VLOOKUP(Orders!$B4366,Returns!$B:$C,2,0),"No")</f>
        <v>No</v>
      </c>
      <c r="X4366" s="3" t="str">
        <f>IFERROR((INDEX(Returns!$C$2:$C$801, MATCH(B4366, Returns!$B$2:$B$801, 0))), "No")</f>
        <v>No</v>
      </c>
    </row>
    <row r="4367" spans="1:24">
      <c r="A4367" s="1">
        <v>4366</v>
      </c>
      <c r="B4367" t="s">
        <v>8260</v>
      </c>
      <c r="C4367" s="2">
        <v>43605</v>
      </c>
      <c r="D4367" s="2">
        <v>43607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  <c r="V4367" s="3" t="str">
        <f>IF(M4367=People!$B$2, People!$A$2, IF(M4367=People!$B$3, People!$A$3, IF(M4367=People!$B$4, People!$A$4, IF(M4367=People!$B$5, People!$A$5, 0))))</f>
        <v>Kelly Williams</v>
      </c>
      <c r="W4367" s="3" t="str">
        <f>IFERROR(VLOOKUP(Orders!$B4367,Returns!$B:$C,2,0),"No")</f>
        <v>No</v>
      </c>
      <c r="X4367" s="3" t="str">
        <f>IFERROR((INDEX(Returns!$C$2:$C$801, MATCH(B4367, Returns!$B$2:$B$801, 0))), "No")</f>
        <v>No</v>
      </c>
    </row>
    <row r="4368" spans="1:24">
      <c r="A4368" s="1">
        <v>4367</v>
      </c>
      <c r="B4368" t="s">
        <v>8260</v>
      </c>
      <c r="C4368" s="2">
        <v>43605</v>
      </c>
      <c r="D4368" s="2">
        <v>43607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  <c r="V4368" s="3" t="str">
        <f>IF(M4368=People!$B$2, People!$A$2, IF(M4368=People!$B$3, People!$A$3, IF(M4368=People!$B$4, People!$A$4, IF(M4368=People!$B$5, People!$A$5, 0))))</f>
        <v>Kelly Williams</v>
      </c>
      <c r="W4368" s="3" t="str">
        <f>IFERROR(VLOOKUP(Orders!$B4368,Returns!$B:$C,2,0),"No")</f>
        <v>No</v>
      </c>
      <c r="X4368" s="3" t="str">
        <f>IFERROR((INDEX(Returns!$C$2:$C$801, MATCH(B4368, Returns!$B$2:$B$801, 0))), "No")</f>
        <v>No</v>
      </c>
    </row>
    <row r="4369" spans="1:24">
      <c r="A4369" s="1">
        <v>4368</v>
      </c>
      <c r="B4369" t="s">
        <v>8261</v>
      </c>
      <c r="C4369" s="2">
        <v>43719</v>
      </c>
      <c r="D4369" s="2">
        <v>43721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  <c r="V4369" s="3" t="str">
        <f>IF(M4369=People!$B$2, People!$A$2, IF(M4369=People!$B$3, People!$A$3, IF(M4369=People!$B$4, People!$A$4, IF(M4369=People!$B$5, People!$A$5, 0))))</f>
        <v>Kelly Williams</v>
      </c>
      <c r="W4369" s="3" t="str">
        <f>IFERROR(VLOOKUP(Orders!$B4369,Returns!$B:$C,2,0),"No")</f>
        <v>No</v>
      </c>
      <c r="X4369" s="3" t="str">
        <f>IFERROR((INDEX(Returns!$C$2:$C$801, MATCH(B4369, Returns!$B$2:$B$801, 0))), "No")</f>
        <v>No</v>
      </c>
    </row>
    <row r="4370" spans="1:24">
      <c r="A4370" s="1">
        <v>4369</v>
      </c>
      <c r="B4370" t="s">
        <v>8261</v>
      </c>
      <c r="C4370" s="2">
        <v>43719</v>
      </c>
      <c r="D4370" s="2">
        <v>43721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  <c r="V4370" s="3" t="str">
        <f>IF(M4370=People!$B$2, People!$A$2, IF(M4370=People!$B$3, People!$A$3, IF(M4370=People!$B$4, People!$A$4, IF(M4370=People!$B$5, People!$A$5, 0))))</f>
        <v>Kelly Williams</v>
      </c>
      <c r="W4370" s="3" t="str">
        <f>IFERROR(VLOOKUP(Orders!$B4370,Returns!$B:$C,2,0),"No")</f>
        <v>No</v>
      </c>
      <c r="X4370" s="3" t="str">
        <f>IFERROR((INDEX(Returns!$C$2:$C$801, MATCH(B4370, Returns!$B$2:$B$801, 0))), "No")</f>
        <v>No</v>
      </c>
    </row>
    <row r="4371" spans="1:24">
      <c r="A4371" s="1">
        <v>4370</v>
      </c>
      <c r="B4371" t="s">
        <v>8262</v>
      </c>
      <c r="C4371" s="2">
        <v>43409</v>
      </c>
      <c r="D4371" s="2">
        <v>43414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  <c r="V4371" s="3" t="str">
        <f>IF(M4371=People!$B$2, People!$A$2, IF(M4371=People!$B$3, People!$A$3, IF(M4371=People!$B$4, People!$A$4, IF(M4371=People!$B$5, People!$A$5, 0))))</f>
        <v>Kelly Williams</v>
      </c>
      <c r="W4371" s="3" t="str">
        <f>IFERROR(VLOOKUP(Orders!$B4371,Returns!$B:$C,2,0),"No")</f>
        <v>No</v>
      </c>
      <c r="X4371" s="3" t="str">
        <f>IFERROR((INDEX(Returns!$C$2:$C$801, MATCH(B4371, Returns!$B$2:$B$801, 0))), "No")</f>
        <v>No</v>
      </c>
    </row>
    <row r="4372" spans="1:24">
      <c r="A4372" s="1">
        <v>4371</v>
      </c>
      <c r="B4372" t="s">
        <v>8262</v>
      </c>
      <c r="C4372" s="2">
        <v>43409</v>
      </c>
      <c r="D4372" s="2">
        <v>43414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  <c r="V4372" s="3" t="str">
        <f>IF(M4372=People!$B$2, People!$A$2, IF(M4372=People!$B$3, People!$A$3, IF(M4372=People!$B$4, People!$A$4, IF(M4372=People!$B$5, People!$A$5, 0))))</f>
        <v>Kelly Williams</v>
      </c>
      <c r="W4372" s="3" t="str">
        <f>IFERROR(VLOOKUP(Orders!$B4372,Returns!$B:$C,2,0),"No")</f>
        <v>No</v>
      </c>
      <c r="X4372" s="3" t="str">
        <f>IFERROR((INDEX(Returns!$C$2:$C$801, MATCH(B4372, Returns!$B$2:$B$801, 0))), "No")</f>
        <v>No</v>
      </c>
    </row>
    <row r="4373" spans="1:24">
      <c r="A4373" s="1">
        <v>4372</v>
      </c>
      <c r="B4373" t="s">
        <v>8262</v>
      </c>
      <c r="C4373" s="2">
        <v>43409</v>
      </c>
      <c r="D4373" s="2">
        <v>43414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  <c r="V4373" s="3" t="str">
        <f>IF(M4373=People!$B$2, People!$A$2, IF(M4373=People!$B$3, People!$A$3, IF(M4373=People!$B$4, People!$A$4, IF(M4373=People!$B$5, People!$A$5, 0))))</f>
        <v>Kelly Williams</v>
      </c>
      <c r="W4373" s="3" t="str">
        <f>IFERROR(VLOOKUP(Orders!$B4373,Returns!$B:$C,2,0),"No")</f>
        <v>No</v>
      </c>
      <c r="X4373" s="3" t="str">
        <f>IFERROR((INDEX(Returns!$C$2:$C$801, MATCH(B4373, Returns!$B$2:$B$801, 0))), "No")</f>
        <v>No</v>
      </c>
    </row>
    <row r="4374" spans="1:24">
      <c r="A4374" s="1">
        <v>4373</v>
      </c>
      <c r="B4374" t="s">
        <v>8263</v>
      </c>
      <c r="C4374" s="2">
        <v>43669</v>
      </c>
      <c r="D4374" s="2">
        <v>43671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  <c r="V4374" s="3" t="str">
        <f>IF(M4374=People!$B$2, People!$A$2, IF(M4374=People!$B$3, People!$A$3, IF(M4374=People!$B$4, People!$A$4, IF(M4374=People!$B$5, People!$A$5, 0))))</f>
        <v>Kelly Williams</v>
      </c>
      <c r="W4374" s="3" t="str">
        <f>IFERROR(VLOOKUP(Orders!$B4374,Returns!$B:$C,2,0),"No")</f>
        <v>No</v>
      </c>
      <c r="X4374" s="3" t="str">
        <f>IFERROR((INDEX(Returns!$C$2:$C$801, MATCH(B4374, Returns!$B$2:$B$801, 0))), "No")</f>
        <v>No</v>
      </c>
    </row>
    <row r="4375" spans="1:24">
      <c r="A4375" s="1">
        <v>4374</v>
      </c>
      <c r="B4375" t="s">
        <v>8263</v>
      </c>
      <c r="C4375" s="2">
        <v>43669</v>
      </c>
      <c r="D4375" s="2">
        <v>43671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  <c r="V4375" s="3" t="str">
        <f>IF(M4375=People!$B$2, People!$A$2, IF(M4375=People!$B$3, People!$A$3, IF(M4375=People!$B$4, People!$A$4, IF(M4375=People!$B$5, People!$A$5, 0))))</f>
        <v>Kelly Williams</v>
      </c>
      <c r="W4375" s="3" t="str">
        <f>IFERROR(VLOOKUP(Orders!$B4375,Returns!$B:$C,2,0),"No")</f>
        <v>No</v>
      </c>
      <c r="X4375" s="3" t="str">
        <f>IFERROR((INDEX(Returns!$C$2:$C$801, MATCH(B4375, Returns!$B$2:$B$801, 0))), "No")</f>
        <v>No</v>
      </c>
    </row>
    <row r="4376" spans="1:24">
      <c r="A4376" s="1">
        <v>4375</v>
      </c>
      <c r="B4376" t="s">
        <v>8264</v>
      </c>
      <c r="C4376" s="2">
        <v>43422</v>
      </c>
      <c r="D4376" s="2">
        <v>43428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  <c r="V4376" s="3" t="str">
        <f>IF(M4376=People!$B$2, People!$A$2, IF(M4376=People!$B$3, People!$A$3, IF(M4376=People!$B$4, People!$A$4, IF(M4376=People!$B$5, People!$A$5, 0))))</f>
        <v>Chuck Magee</v>
      </c>
      <c r="W4376" s="3" t="str">
        <f>IFERROR(VLOOKUP(Orders!$B4376,Returns!$B:$C,2,0),"No")</f>
        <v>No</v>
      </c>
      <c r="X4376" s="3" t="str">
        <f>IFERROR((INDEX(Returns!$C$2:$C$801, MATCH(B4376, Returns!$B$2:$B$801, 0))), "No")</f>
        <v>No</v>
      </c>
    </row>
    <row r="4377" spans="1:24">
      <c r="A4377" s="1">
        <v>4376</v>
      </c>
      <c r="B4377" t="s">
        <v>8265</v>
      </c>
      <c r="C4377" s="2">
        <v>42485</v>
      </c>
      <c r="D4377" s="2">
        <v>42490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  <c r="V4377" s="3" t="str">
        <f>IF(M4377=People!$B$2, People!$A$2, IF(M4377=People!$B$3, People!$A$3, IF(M4377=People!$B$4, People!$A$4, IF(M4377=People!$B$5, People!$A$5, 0))))</f>
        <v>Anna Andreadi</v>
      </c>
      <c r="W4377" s="3" t="str">
        <f>IFERROR(VLOOKUP(Orders!$B4377,Returns!$B:$C,2,0),"No")</f>
        <v>No</v>
      </c>
      <c r="X4377" s="3" t="str">
        <f>IFERROR((INDEX(Returns!$C$2:$C$801, MATCH(B4377, Returns!$B$2:$B$801, 0))), "No")</f>
        <v>No</v>
      </c>
    </row>
    <row r="4378" spans="1:24">
      <c r="A4378" s="1">
        <v>4377</v>
      </c>
      <c r="B4378" t="s">
        <v>8265</v>
      </c>
      <c r="C4378" s="2">
        <v>42485</v>
      </c>
      <c r="D4378" s="2">
        <v>42490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  <c r="V4378" s="3" t="str">
        <f>IF(M4378=People!$B$2, People!$A$2, IF(M4378=People!$B$3, People!$A$3, IF(M4378=People!$B$4, People!$A$4, IF(M4378=People!$B$5, People!$A$5, 0))))</f>
        <v>Anna Andreadi</v>
      </c>
      <c r="W4378" s="3" t="str">
        <f>IFERROR(VLOOKUP(Orders!$B4378,Returns!$B:$C,2,0),"No")</f>
        <v>No</v>
      </c>
      <c r="X4378" s="3" t="str">
        <f>IFERROR((INDEX(Returns!$C$2:$C$801, MATCH(B4378, Returns!$B$2:$B$801, 0))), "No")</f>
        <v>No</v>
      </c>
    </row>
    <row r="4379" spans="1:24">
      <c r="A4379" s="1">
        <v>4378</v>
      </c>
      <c r="B4379" t="s">
        <v>8265</v>
      </c>
      <c r="C4379" s="2">
        <v>42485</v>
      </c>
      <c r="D4379" s="2">
        <v>42490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  <c r="V4379" s="3" t="str">
        <f>IF(M4379=People!$B$2, People!$A$2, IF(M4379=People!$B$3, People!$A$3, IF(M4379=People!$B$4, People!$A$4, IF(M4379=People!$B$5, People!$A$5, 0))))</f>
        <v>Anna Andreadi</v>
      </c>
      <c r="W4379" s="3" t="str">
        <f>IFERROR(VLOOKUP(Orders!$B4379,Returns!$B:$C,2,0),"No")</f>
        <v>No</v>
      </c>
      <c r="X4379" s="3" t="str">
        <f>IFERROR((INDEX(Returns!$C$2:$C$801, MATCH(B4379, Returns!$B$2:$B$801, 0))), "No")</f>
        <v>No</v>
      </c>
    </row>
    <row r="4380" spans="1:24">
      <c r="A4380" s="1">
        <v>4379</v>
      </c>
      <c r="B4380" t="s">
        <v>8266</v>
      </c>
      <c r="C4380" s="2">
        <v>43069</v>
      </c>
      <c r="D4380" s="2">
        <v>43071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  <c r="V4380" s="3" t="str">
        <f>IF(M4380=People!$B$2, People!$A$2, IF(M4380=People!$B$3, People!$A$3, IF(M4380=People!$B$4, People!$A$4, IF(M4380=People!$B$5, People!$A$5, 0))))</f>
        <v>Cassandra Brandow</v>
      </c>
      <c r="W4380" s="3" t="str">
        <f>IFERROR(VLOOKUP(Orders!$B4380,Returns!$B:$C,2,0),"No")</f>
        <v>No</v>
      </c>
      <c r="X4380" s="3" t="str">
        <f>IFERROR((INDEX(Returns!$C$2:$C$801, MATCH(B4380, Returns!$B$2:$B$801, 0))), "No")</f>
        <v>No</v>
      </c>
    </row>
    <row r="4381" spans="1:24">
      <c r="A4381" s="1">
        <v>4380</v>
      </c>
      <c r="B4381" t="s">
        <v>8266</v>
      </c>
      <c r="C4381" s="2">
        <v>43069</v>
      </c>
      <c r="D4381" s="2">
        <v>43071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  <c r="V4381" s="3" t="str">
        <f>IF(M4381=People!$B$2, People!$A$2, IF(M4381=People!$B$3, People!$A$3, IF(M4381=People!$B$4, People!$A$4, IF(M4381=People!$B$5, People!$A$5, 0))))</f>
        <v>Cassandra Brandow</v>
      </c>
      <c r="W4381" s="3" t="str">
        <f>IFERROR(VLOOKUP(Orders!$B4381,Returns!$B:$C,2,0),"No")</f>
        <v>No</v>
      </c>
      <c r="X4381" s="3" t="str">
        <f>IFERROR((INDEX(Returns!$C$2:$C$801, MATCH(B4381, Returns!$B$2:$B$801, 0))), "No")</f>
        <v>No</v>
      </c>
    </row>
    <row r="4382" spans="1:24">
      <c r="A4382" s="1">
        <v>4381</v>
      </c>
      <c r="B4382" t="s">
        <v>8267</v>
      </c>
      <c r="C4382" s="2">
        <v>43033</v>
      </c>
      <c r="D4382" s="2">
        <v>43038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  <c r="V4382" s="3" t="str">
        <f>IF(M4382=People!$B$2, People!$A$2, IF(M4382=People!$B$3, People!$A$3, IF(M4382=People!$B$4, People!$A$4, IF(M4382=People!$B$5, People!$A$5, 0))))</f>
        <v>Anna Andreadi</v>
      </c>
      <c r="W4382" s="3" t="str">
        <f>IFERROR(VLOOKUP(Orders!$B4382,Returns!$B:$C,2,0),"No")</f>
        <v>No</v>
      </c>
      <c r="X4382" s="3" t="str">
        <f>IFERROR((INDEX(Returns!$C$2:$C$801, MATCH(B4382, Returns!$B$2:$B$801, 0))), "No")</f>
        <v>No</v>
      </c>
    </row>
    <row r="4383" spans="1:24">
      <c r="A4383" s="1">
        <v>4382</v>
      </c>
      <c r="B4383" t="s">
        <v>8267</v>
      </c>
      <c r="C4383" s="2">
        <v>43033</v>
      </c>
      <c r="D4383" s="2">
        <v>43038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  <c r="V4383" s="3" t="str">
        <f>IF(M4383=People!$B$2, People!$A$2, IF(M4383=People!$B$3, People!$A$3, IF(M4383=People!$B$4, People!$A$4, IF(M4383=People!$B$5, People!$A$5, 0))))</f>
        <v>Anna Andreadi</v>
      </c>
      <c r="W4383" s="3" t="str">
        <f>IFERROR(VLOOKUP(Orders!$B4383,Returns!$B:$C,2,0),"No")</f>
        <v>No</v>
      </c>
      <c r="X4383" s="3" t="str">
        <f>IFERROR((INDEX(Returns!$C$2:$C$801, MATCH(B4383, Returns!$B$2:$B$801, 0))), "No")</f>
        <v>No</v>
      </c>
    </row>
    <row r="4384" spans="1:24">
      <c r="A4384" s="1">
        <v>4383</v>
      </c>
      <c r="B4384" t="s">
        <v>8268</v>
      </c>
      <c r="C4384" s="2">
        <v>42936</v>
      </c>
      <c r="D4384" s="2">
        <v>42943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  <c r="V4384" s="3" t="str">
        <f>IF(M4384=People!$B$2, People!$A$2, IF(M4384=People!$B$3, People!$A$3, IF(M4384=People!$B$4, People!$A$4, IF(M4384=People!$B$5, People!$A$5, 0))))</f>
        <v>Kelly Williams</v>
      </c>
      <c r="W4384" s="3" t="str">
        <f>IFERROR(VLOOKUP(Orders!$B4384,Returns!$B:$C,2,0),"No")</f>
        <v>No</v>
      </c>
      <c r="X4384" s="3" t="str">
        <f>IFERROR((INDEX(Returns!$C$2:$C$801, MATCH(B4384, Returns!$B$2:$B$801, 0))), "No")</f>
        <v>No</v>
      </c>
    </row>
    <row r="4385" spans="1:24">
      <c r="A4385" s="1">
        <v>4384</v>
      </c>
      <c r="B4385" t="s">
        <v>8268</v>
      </c>
      <c r="C4385" s="2">
        <v>42936</v>
      </c>
      <c r="D4385" s="2">
        <v>42943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  <c r="V4385" s="3" t="str">
        <f>IF(M4385=People!$B$2, People!$A$2, IF(M4385=People!$B$3, People!$A$3, IF(M4385=People!$B$4, People!$A$4, IF(M4385=People!$B$5, People!$A$5, 0))))</f>
        <v>Kelly Williams</v>
      </c>
      <c r="W4385" s="3" t="str">
        <f>IFERROR(VLOOKUP(Orders!$B4385,Returns!$B:$C,2,0),"No")</f>
        <v>No</v>
      </c>
      <c r="X4385" s="3" t="str">
        <f>IFERROR((INDEX(Returns!$C$2:$C$801, MATCH(B4385, Returns!$B$2:$B$801, 0))), "No")</f>
        <v>No</v>
      </c>
    </row>
    <row r="4386" spans="1:24">
      <c r="A4386" s="1">
        <v>4385</v>
      </c>
      <c r="B4386" t="s">
        <v>8268</v>
      </c>
      <c r="C4386" s="2">
        <v>42936</v>
      </c>
      <c r="D4386" s="2">
        <v>42943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  <c r="V4386" s="3" t="str">
        <f>IF(M4386=People!$B$2, People!$A$2, IF(M4386=People!$B$3, People!$A$3, IF(M4386=People!$B$4, People!$A$4, IF(M4386=People!$B$5, People!$A$5, 0))))</f>
        <v>Kelly Williams</v>
      </c>
      <c r="W4386" s="3" t="str">
        <f>IFERROR(VLOOKUP(Orders!$B4386,Returns!$B:$C,2,0),"No")</f>
        <v>No</v>
      </c>
      <c r="X4386" s="3" t="str">
        <f>IFERROR((INDEX(Returns!$C$2:$C$801, MATCH(B4386, Returns!$B$2:$B$801, 0))), "No")</f>
        <v>No</v>
      </c>
    </row>
    <row r="4387" spans="1:24">
      <c r="A4387" s="1">
        <v>4386</v>
      </c>
      <c r="B4387" t="s">
        <v>8268</v>
      </c>
      <c r="C4387" s="2">
        <v>42936</v>
      </c>
      <c r="D4387" s="2">
        <v>42943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  <c r="V4387" s="3" t="str">
        <f>IF(M4387=People!$B$2, People!$A$2, IF(M4387=People!$B$3, People!$A$3, IF(M4387=People!$B$4, People!$A$4, IF(M4387=People!$B$5, People!$A$5, 0))))</f>
        <v>Kelly Williams</v>
      </c>
      <c r="W4387" s="3" t="str">
        <f>IFERROR(VLOOKUP(Orders!$B4387,Returns!$B:$C,2,0),"No")</f>
        <v>No</v>
      </c>
      <c r="X4387" s="3" t="str">
        <f>IFERROR((INDEX(Returns!$C$2:$C$801, MATCH(B4387, Returns!$B$2:$B$801, 0))), "No")</f>
        <v>No</v>
      </c>
    </row>
    <row r="4388" spans="1:24">
      <c r="A4388" s="1">
        <v>4387</v>
      </c>
      <c r="B4388" t="s">
        <v>8269</v>
      </c>
      <c r="C4388" s="2">
        <v>43400</v>
      </c>
      <c r="D4388" s="2">
        <v>43406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  <c r="V4388" s="3" t="str">
        <f>IF(M4388=People!$B$2, People!$A$2, IF(M4388=People!$B$3, People!$A$3, IF(M4388=People!$B$4, People!$A$4, IF(M4388=People!$B$5, People!$A$5, 0))))</f>
        <v>Anna Andreadi</v>
      </c>
      <c r="W4388" s="3" t="str">
        <f>IFERROR(VLOOKUP(Orders!$B4388,Returns!$B:$C,2,0),"No")</f>
        <v>No</v>
      </c>
      <c r="X4388" s="3" t="str">
        <f>IFERROR((INDEX(Returns!$C$2:$C$801, MATCH(B4388, Returns!$B$2:$B$801, 0))), "No")</f>
        <v>No</v>
      </c>
    </row>
    <row r="4389" spans="1:24">
      <c r="A4389" s="1">
        <v>4388</v>
      </c>
      <c r="B4389" t="s">
        <v>8269</v>
      </c>
      <c r="C4389" s="2">
        <v>43400</v>
      </c>
      <c r="D4389" s="2">
        <v>43406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  <c r="V4389" s="3" t="str">
        <f>IF(M4389=People!$B$2, People!$A$2, IF(M4389=People!$B$3, People!$A$3, IF(M4389=People!$B$4, People!$A$4, IF(M4389=People!$B$5, People!$A$5, 0))))</f>
        <v>Anna Andreadi</v>
      </c>
      <c r="W4389" s="3" t="str">
        <f>IFERROR(VLOOKUP(Orders!$B4389,Returns!$B:$C,2,0),"No")</f>
        <v>No</v>
      </c>
      <c r="X4389" s="3" t="str">
        <f>IFERROR((INDEX(Returns!$C$2:$C$801, MATCH(B4389, Returns!$B$2:$B$801, 0))), "No")</f>
        <v>No</v>
      </c>
    </row>
    <row r="4390" spans="1:24">
      <c r="A4390" s="1">
        <v>4389</v>
      </c>
      <c r="B4390" t="s">
        <v>6104</v>
      </c>
      <c r="C4390" s="2">
        <v>43789</v>
      </c>
      <c r="D4390" s="2">
        <v>43791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  <c r="V4390" s="3" t="str">
        <f>IF(M4390=People!$B$2, People!$A$2, IF(M4390=People!$B$3, People!$A$3, IF(M4390=People!$B$4, People!$A$4, IF(M4390=People!$B$5, People!$A$5, 0))))</f>
        <v>Chuck Magee</v>
      </c>
      <c r="W4390" s="3" t="str">
        <f>IFERROR(VLOOKUP(Orders!$B4390,Returns!$B:$C,2,0),"No")</f>
        <v>Yes</v>
      </c>
      <c r="X4390" s="3" t="str">
        <f>IFERROR((INDEX(Returns!$C$2:$C$801, MATCH(B4390, Returns!$B$2:$B$801, 0))), "No")</f>
        <v>Yes</v>
      </c>
    </row>
    <row r="4391" spans="1:24">
      <c r="A4391" s="1">
        <v>4390</v>
      </c>
      <c r="B4391" t="s">
        <v>6104</v>
      </c>
      <c r="C4391" s="2">
        <v>43789</v>
      </c>
      <c r="D4391" s="2">
        <v>43791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  <c r="V4391" s="3" t="str">
        <f>IF(M4391=People!$B$2, People!$A$2, IF(M4391=People!$B$3, People!$A$3, IF(M4391=People!$B$4, People!$A$4, IF(M4391=People!$B$5, People!$A$5, 0))))</f>
        <v>Chuck Magee</v>
      </c>
      <c r="W4391" s="3" t="str">
        <f>IFERROR(VLOOKUP(Orders!$B4391,Returns!$B:$C,2,0),"No")</f>
        <v>Yes</v>
      </c>
      <c r="X4391" s="3" t="str">
        <f>IFERROR((INDEX(Returns!$C$2:$C$801, MATCH(B4391, Returns!$B$2:$B$801, 0))), "No")</f>
        <v>Yes</v>
      </c>
    </row>
    <row r="4392" spans="1:24">
      <c r="A4392" s="1">
        <v>4391</v>
      </c>
      <c r="B4392" t="s">
        <v>6104</v>
      </c>
      <c r="C4392" s="2">
        <v>43789</v>
      </c>
      <c r="D4392" s="2">
        <v>43791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  <c r="V4392" s="3" t="str">
        <f>IF(M4392=People!$B$2, People!$A$2, IF(M4392=People!$B$3, People!$A$3, IF(M4392=People!$B$4, People!$A$4, IF(M4392=People!$B$5, People!$A$5, 0))))</f>
        <v>Chuck Magee</v>
      </c>
      <c r="W4392" s="3" t="str">
        <f>IFERROR(VLOOKUP(Orders!$B4392,Returns!$B:$C,2,0),"No")</f>
        <v>Yes</v>
      </c>
      <c r="X4392" s="3" t="str">
        <f>IFERROR((INDEX(Returns!$C$2:$C$801, MATCH(B4392, Returns!$B$2:$B$801, 0))), "No")</f>
        <v>Yes</v>
      </c>
    </row>
    <row r="4393" spans="1:24">
      <c r="A4393" s="1">
        <v>4392</v>
      </c>
      <c r="B4393" t="s">
        <v>6104</v>
      </c>
      <c r="C4393" s="2">
        <v>43789</v>
      </c>
      <c r="D4393" s="2">
        <v>43791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  <c r="V4393" s="3" t="str">
        <f>IF(M4393=People!$B$2, People!$A$2, IF(M4393=People!$B$3, People!$A$3, IF(M4393=People!$B$4, People!$A$4, IF(M4393=People!$B$5, People!$A$5, 0))))</f>
        <v>Chuck Magee</v>
      </c>
      <c r="W4393" s="3" t="str">
        <f>IFERROR(VLOOKUP(Orders!$B4393,Returns!$B:$C,2,0),"No")</f>
        <v>Yes</v>
      </c>
      <c r="X4393" s="3" t="str">
        <f>IFERROR((INDEX(Returns!$C$2:$C$801, MATCH(B4393, Returns!$B$2:$B$801, 0))), "No")</f>
        <v>Yes</v>
      </c>
    </row>
    <row r="4394" spans="1:24">
      <c r="A4394" s="1">
        <v>4393</v>
      </c>
      <c r="B4394" t="s">
        <v>8270</v>
      </c>
      <c r="C4394" s="2">
        <v>43351</v>
      </c>
      <c r="D4394" s="2">
        <v>43355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  <c r="V4394" s="3" t="str">
        <f>IF(M4394=People!$B$2, People!$A$2, IF(M4394=People!$B$3, People!$A$3, IF(M4394=People!$B$4, People!$A$4, IF(M4394=People!$B$5, People!$A$5, 0))))</f>
        <v>Kelly Williams</v>
      </c>
      <c r="W4394" s="3" t="str">
        <f>IFERROR(VLOOKUP(Orders!$B4394,Returns!$B:$C,2,0),"No")</f>
        <v>No</v>
      </c>
      <c r="X4394" s="3" t="str">
        <f>IFERROR((INDEX(Returns!$C$2:$C$801, MATCH(B4394, Returns!$B$2:$B$801, 0))), "No")</f>
        <v>No</v>
      </c>
    </row>
    <row r="4395" spans="1:24">
      <c r="A4395" s="1">
        <v>4394</v>
      </c>
      <c r="B4395" t="s">
        <v>8270</v>
      </c>
      <c r="C4395" s="2">
        <v>43351</v>
      </c>
      <c r="D4395" s="2">
        <v>43355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  <c r="V4395" s="3" t="str">
        <f>IF(M4395=People!$B$2, People!$A$2, IF(M4395=People!$B$3, People!$A$3, IF(M4395=People!$B$4, People!$A$4, IF(M4395=People!$B$5, People!$A$5, 0))))</f>
        <v>Kelly Williams</v>
      </c>
      <c r="W4395" s="3" t="str">
        <f>IFERROR(VLOOKUP(Orders!$B4395,Returns!$B:$C,2,0),"No")</f>
        <v>No</v>
      </c>
      <c r="X4395" s="3" t="str">
        <f>IFERROR((INDEX(Returns!$C$2:$C$801, MATCH(B4395, Returns!$B$2:$B$801, 0))), "No")</f>
        <v>No</v>
      </c>
    </row>
    <row r="4396" spans="1:24">
      <c r="A4396" s="1">
        <v>4395</v>
      </c>
      <c r="B4396" t="s">
        <v>8271</v>
      </c>
      <c r="C4396" s="2">
        <v>42571</v>
      </c>
      <c r="D4396" s="2">
        <v>42571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  <c r="V4396" s="3" t="str">
        <f>IF(M4396=People!$B$2, People!$A$2, IF(M4396=People!$B$3, People!$A$3, IF(M4396=People!$B$4, People!$A$4, IF(M4396=People!$B$5, People!$A$5, 0))))</f>
        <v>Chuck Magee</v>
      </c>
      <c r="W4396" s="3" t="str">
        <f>IFERROR(VLOOKUP(Orders!$B4396,Returns!$B:$C,2,0),"No")</f>
        <v>No</v>
      </c>
      <c r="X4396" s="3" t="str">
        <f>IFERROR((INDEX(Returns!$C$2:$C$801, MATCH(B4396, Returns!$B$2:$B$801, 0))), "No")</f>
        <v>No</v>
      </c>
    </row>
    <row r="4397" spans="1:24">
      <c r="A4397" s="1">
        <v>4396</v>
      </c>
      <c r="B4397" t="s">
        <v>8271</v>
      </c>
      <c r="C4397" s="2">
        <v>42571</v>
      </c>
      <c r="D4397" s="2">
        <v>42571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  <c r="V4397" s="3" t="str">
        <f>IF(M4397=People!$B$2, People!$A$2, IF(M4397=People!$B$3, People!$A$3, IF(M4397=People!$B$4, People!$A$4, IF(M4397=People!$B$5, People!$A$5, 0))))</f>
        <v>Chuck Magee</v>
      </c>
      <c r="W4397" s="3" t="str">
        <f>IFERROR(VLOOKUP(Orders!$B4397,Returns!$B:$C,2,0),"No")</f>
        <v>No</v>
      </c>
      <c r="X4397" s="3" t="str">
        <f>IFERROR((INDEX(Returns!$C$2:$C$801, MATCH(B4397, Returns!$B$2:$B$801, 0))), "No")</f>
        <v>No</v>
      </c>
    </row>
    <row r="4398" spans="1:24">
      <c r="A4398" s="1">
        <v>4397</v>
      </c>
      <c r="B4398" t="s">
        <v>8272</v>
      </c>
      <c r="C4398" s="2">
        <v>43419</v>
      </c>
      <c r="D4398" s="2">
        <v>43423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  <c r="V4398" s="3" t="str">
        <f>IF(M4398=People!$B$2, People!$A$2, IF(M4398=People!$B$3, People!$A$3, IF(M4398=People!$B$4, People!$A$4, IF(M4398=People!$B$5, People!$A$5, 0))))</f>
        <v>Anna Andreadi</v>
      </c>
      <c r="W4398" s="3" t="str">
        <f>IFERROR(VLOOKUP(Orders!$B4398,Returns!$B:$C,2,0),"No")</f>
        <v>No</v>
      </c>
      <c r="X4398" s="3" t="str">
        <f>IFERROR((INDEX(Returns!$C$2:$C$801, MATCH(B4398, Returns!$B$2:$B$801, 0))), "No")</f>
        <v>No</v>
      </c>
    </row>
    <row r="4399" spans="1:24">
      <c r="A4399" s="1">
        <v>4398</v>
      </c>
      <c r="B4399" t="s">
        <v>6187</v>
      </c>
      <c r="C4399" s="2">
        <v>42558</v>
      </c>
      <c r="D4399" s="2">
        <v>42562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  <c r="V4399" s="3" t="str">
        <f>IF(M4399=People!$B$2, People!$A$2, IF(M4399=People!$B$3, People!$A$3, IF(M4399=People!$B$4, People!$A$4, IF(M4399=People!$B$5, People!$A$5, 0))))</f>
        <v>Chuck Magee</v>
      </c>
      <c r="W4399" s="3" t="str">
        <f>IFERROR(VLOOKUP(Orders!$B4399,Returns!$B:$C,2,0),"No")</f>
        <v>Yes</v>
      </c>
      <c r="X4399" s="3" t="str">
        <f>IFERROR((INDEX(Returns!$C$2:$C$801, MATCH(B4399, Returns!$B$2:$B$801, 0))), "No")</f>
        <v>Yes</v>
      </c>
    </row>
    <row r="4400" spans="1:24">
      <c r="A4400" s="1">
        <v>4399</v>
      </c>
      <c r="B4400" t="s">
        <v>6187</v>
      </c>
      <c r="C4400" s="2">
        <v>42558</v>
      </c>
      <c r="D4400" s="2">
        <v>42562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  <c r="V4400" s="3" t="str">
        <f>IF(M4400=People!$B$2, People!$A$2, IF(M4400=People!$B$3, People!$A$3, IF(M4400=People!$B$4, People!$A$4, IF(M4400=People!$B$5, People!$A$5, 0))))</f>
        <v>Chuck Magee</v>
      </c>
      <c r="W4400" s="3" t="str">
        <f>IFERROR(VLOOKUP(Orders!$B4400,Returns!$B:$C,2,0),"No")</f>
        <v>Yes</v>
      </c>
      <c r="X4400" s="3" t="str">
        <f>IFERROR((INDEX(Returns!$C$2:$C$801, MATCH(B4400, Returns!$B$2:$B$801, 0))), "No")</f>
        <v>Yes</v>
      </c>
    </row>
    <row r="4401" spans="1:24">
      <c r="A4401" s="1">
        <v>4400</v>
      </c>
      <c r="B4401" t="s">
        <v>8273</v>
      </c>
      <c r="C4401" s="2">
        <v>43176</v>
      </c>
      <c r="D4401" s="2">
        <v>43176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  <c r="V4401" s="3" t="str">
        <f>IF(M4401=People!$B$2, People!$A$2, IF(M4401=People!$B$3, People!$A$3, IF(M4401=People!$B$4, People!$A$4, IF(M4401=People!$B$5, People!$A$5, 0))))</f>
        <v>Chuck Magee</v>
      </c>
      <c r="W4401" s="3" t="str">
        <f>IFERROR(VLOOKUP(Orders!$B4401,Returns!$B:$C,2,0),"No")</f>
        <v>No</v>
      </c>
      <c r="X4401" s="3" t="str">
        <f>IFERROR((INDEX(Returns!$C$2:$C$801, MATCH(B4401, Returns!$B$2:$B$801, 0))), "No")</f>
        <v>No</v>
      </c>
    </row>
    <row r="4402" spans="1:24">
      <c r="A4402" s="1">
        <v>4401</v>
      </c>
      <c r="B4402" t="s">
        <v>8273</v>
      </c>
      <c r="C4402" s="2">
        <v>43176</v>
      </c>
      <c r="D4402" s="2">
        <v>43176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  <c r="V4402" s="3" t="str">
        <f>IF(M4402=People!$B$2, People!$A$2, IF(M4402=People!$B$3, People!$A$3, IF(M4402=People!$B$4, People!$A$4, IF(M4402=People!$B$5, People!$A$5, 0))))</f>
        <v>Chuck Magee</v>
      </c>
      <c r="W4402" s="3" t="str">
        <f>IFERROR(VLOOKUP(Orders!$B4402,Returns!$B:$C,2,0),"No")</f>
        <v>No</v>
      </c>
      <c r="X4402" s="3" t="str">
        <f>IFERROR((INDEX(Returns!$C$2:$C$801, MATCH(B4402, Returns!$B$2:$B$801, 0))), "No")</f>
        <v>No</v>
      </c>
    </row>
    <row r="4403" spans="1:24">
      <c r="A4403" s="1">
        <v>4402</v>
      </c>
      <c r="B4403" t="s">
        <v>8273</v>
      </c>
      <c r="C4403" s="2">
        <v>43176</v>
      </c>
      <c r="D4403" s="2">
        <v>43176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  <c r="V4403" s="3" t="str">
        <f>IF(M4403=People!$B$2, People!$A$2, IF(M4403=People!$B$3, People!$A$3, IF(M4403=People!$B$4, People!$A$4, IF(M4403=People!$B$5, People!$A$5, 0))))</f>
        <v>Chuck Magee</v>
      </c>
      <c r="W4403" s="3" t="str">
        <f>IFERROR(VLOOKUP(Orders!$B4403,Returns!$B:$C,2,0),"No")</f>
        <v>No</v>
      </c>
      <c r="X4403" s="3" t="str">
        <f>IFERROR((INDEX(Returns!$C$2:$C$801, MATCH(B4403, Returns!$B$2:$B$801, 0))), "No")</f>
        <v>No</v>
      </c>
    </row>
    <row r="4404" spans="1:24">
      <c r="A4404" s="1">
        <v>4403</v>
      </c>
      <c r="B4404" t="s">
        <v>8274</v>
      </c>
      <c r="C4404" s="2">
        <v>43460</v>
      </c>
      <c r="D4404" s="2">
        <v>43461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  <c r="V4404" s="3" t="str">
        <f>IF(M4404=People!$B$2, People!$A$2, IF(M4404=People!$B$3, People!$A$3, IF(M4404=People!$B$4, People!$A$4, IF(M4404=People!$B$5, People!$A$5, 0))))</f>
        <v>Anna Andreadi</v>
      </c>
      <c r="W4404" s="3" t="str">
        <f>IFERROR(VLOOKUP(Orders!$B4404,Returns!$B:$C,2,0),"No")</f>
        <v>No</v>
      </c>
      <c r="X4404" s="3" t="str">
        <f>IFERROR((INDEX(Returns!$C$2:$C$801, MATCH(B4404, Returns!$B$2:$B$801, 0))), "No")</f>
        <v>No</v>
      </c>
    </row>
    <row r="4405" spans="1:24">
      <c r="A4405" s="1">
        <v>4404</v>
      </c>
      <c r="B4405" t="s">
        <v>8275</v>
      </c>
      <c r="C4405" s="2">
        <v>42615</v>
      </c>
      <c r="D4405" s="2">
        <v>42617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  <c r="V4405" s="3" t="str">
        <f>IF(M4405=People!$B$2, People!$A$2, IF(M4405=People!$B$3, People!$A$3, IF(M4405=People!$B$4, People!$A$4, IF(M4405=People!$B$5, People!$A$5, 0))))</f>
        <v>Chuck Magee</v>
      </c>
      <c r="W4405" s="3" t="str">
        <f>IFERROR(VLOOKUP(Orders!$B4405,Returns!$B:$C,2,0),"No")</f>
        <v>No</v>
      </c>
      <c r="X4405" s="3" t="str">
        <f>IFERROR((INDEX(Returns!$C$2:$C$801, MATCH(B4405, Returns!$B$2:$B$801, 0))), "No")</f>
        <v>No</v>
      </c>
    </row>
    <row r="4406" spans="1:24">
      <c r="A4406" s="1">
        <v>4405</v>
      </c>
      <c r="B4406" t="s">
        <v>8276</v>
      </c>
      <c r="C4406" s="2">
        <v>42921</v>
      </c>
      <c r="D4406" s="2">
        <v>42926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  <c r="V4406" s="3" t="str">
        <f>IF(M4406=People!$B$2, People!$A$2, IF(M4406=People!$B$3, People!$A$3, IF(M4406=People!$B$4, People!$A$4, IF(M4406=People!$B$5, People!$A$5, 0))))</f>
        <v>Chuck Magee</v>
      </c>
      <c r="W4406" s="3" t="str">
        <f>IFERROR(VLOOKUP(Orders!$B4406,Returns!$B:$C,2,0),"No")</f>
        <v>No</v>
      </c>
      <c r="X4406" s="3" t="str">
        <f>IFERROR((INDEX(Returns!$C$2:$C$801, MATCH(B4406, Returns!$B$2:$B$801, 0))), "No")</f>
        <v>No</v>
      </c>
    </row>
    <row r="4407" spans="1:24">
      <c r="A4407" s="1">
        <v>4406</v>
      </c>
      <c r="B4407" t="s">
        <v>8276</v>
      </c>
      <c r="C4407" s="2">
        <v>42921</v>
      </c>
      <c r="D4407" s="2">
        <v>42926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3" t="str">
        <f>IF(M4407=People!$B$2, People!$A$2, IF(M4407=People!$B$3, People!$A$3, IF(M4407=People!$B$4, People!$A$4, IF(M4407=People!$B$5, People!$A$5, 0))))</f>
        <v>Chuck Magee</v>
      </c>
      <c r="W4407" s="3" t="str">
        <f>IFERROR(VLOOKUP(Orders!$B4407,Returns!$B:$C,2,0),"No")</f>
        <v>No</v>
      </c>
      <c r="X4407" s="3" t="str">
        <f>IFERROR((INDEX(Returns!$C$2:$C$801, MATCH(B4407, Returns!$B$2:$B$801, 0))), "No")</f>
        <v>No</v>
      </c>
    </row>
    <row r="4408" spans="1:24">
      <c r="A4408" s="1">
        <v>4407</v>
      </c>
      <c r="B4408" t="s">
        <v>8277</v>
      </c>
      <c r="C4408" s="2">
        <v>43424</v>
      </c>
      <c r="D4408" s="2">
        <v>43429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  <c r="V4408" s="3" t="str">
        <f>IF(M4408=People!$B$2, People!$A$2, IF(M4408=People!$B$3, People!$A$3, IF(M4408=People!$B$4, People!$A$4, IF(M4408=People!$B$5, People!$A$5, 0))))</f>
        <v>Kelly Williams</v>
      </c>
      <c r="W4408" s="3" t="str">
        <f>IFERROR(VLOOKUP(Orders!$B4408,Returns!$B:$C,2,0),"No")</f>
        <v>No</v>
      </c>
      <c r="X4408" s="3" t="str">
        <f>IFERROR((INDEX(Returns!$C$2:$C$801, MATCH(B4408, Returns!$B$2:$B$801, 0))), "No")</f>
        <v>No</v>
      </c>
    </row>
    <row r="4409" spans="1:24">
      <c r="A4409" s="1">
        <v>4408</v>
      </c>
      <c r="B4409" t="s">
        <v>8277</v>
      </c>
      <c r="C4409" s="2">
        <v>43424</v>
      </c>
      <c r="D4409" s="2">
        <v>43429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  <c r="V4409" s="3" t="str">
        <f>IF(M4409=People!$B$2, People!$A$2, IF(M4409=People!$B$3, People!$A$3, IF(M4409=People!$B$4, People!$A$4, IF(M4409=People!$B$5, People!$A$5, 0))))</f>
        <v>Kelly Williams</v>
      </c>
      <c r="W4409" s="3" t="str">
        <f>IFERROR(VLOOKUP(Orders!$B4409,Returns!$B:$C,2,0),"No")</f>
        <v>No</v>
      </c>
      <c r="X4409" s="3" t="str">
        <f>IFERROR((INDEX(Returns!$C$2:$C$801, MATCH(B4409, Returns!$B$2:$B$801, 0))), "No")</f>
        <v>No</v>
      </c>
    </row>
    <row r="4410" spans="1:24">
      <c r="A4410" s="1">
        <v>4409</v>
      </c>
      <c r="B4410" t="s">
        <v>8277</v>
      </c>
      <c r="C4410" s="2">
        <v>43424</v>
      </c>
      <c r="D4410" s="2">
        <v>43429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  <c r="V4410" s="3" t="str">
        <f>IF(M4410=People!$B$2, People!$A$2, IF(M4410=People!$B$3, People!$A$3, IF(M4410=People!$B$4, People!$A$4, IF(M4410=People!$B$5, People!$A$5, 0))))</f>
        <v>Kelly Williams</v>
      </c>
      <c r="W4410" s="3" t="str">
        <f>IFERROR(VLOOKUP(Orders!$B4410,Returns!$B:$C,2,0),"No")</f>
        <v>No</v>
      </c>
      <c r="X4410" s="3" t="str">
        <f>IFERROR((INDEX(Returns!$C$2:$C$801, MATCH(B4410, Returns!$B$2:$B$801, 0))), "No")</f>
        <v>No</v>
      </c>
    </row>
    <row r="4411" spans="1:24">
      <c r="A4411" s="1">
        <v>4410</v>
      </c>
      <c r="B4411" t="s">
        <v>8278</v>
      </c>
      <c r="C4411" s="2">
        <v>42496</v>
      </c>
      <c r="D4411" s="2">
        <v>42501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  <c r="V4411" s="3" t="str">
        <f>IF(M4411=People!$B$2, People!$A$2, IF(M4411=People!$B$3, People!$A$3, IF(M4411=People!$B$4, People!$A$4, IF(M4411=People!$B$5, People!$A$5, 0))))</f>
        <v>Anna Andreadi</v>
      </c>
      <c r="W4411" s="3" t="str">
        <f>IFERROR(VLOOKUP(Orders!$B4411,Returns!$B:$C,2,0),"No")</f>
        <v>No</v>
      </c>
      <c r="X4411" s="3" t="str">
        <f>IFERROR((INDEX(Returns!$C$2:$C$801, MATCH(B4411, Returns!$B$2:$B$801, 0))), "No")</f>
        <v>No</v>
      </c>
    </row>
    <row r="4412" spans="1:24">
      <c r="A4412" s="1">
        <v>4411</v>
      </c>
      <c r="B4412" t="s">
        <v>8278</v>
      </c>
      <c r="C4412" s="2">
        <v>42496</v>
      </c>
      <c r="D4412" s="2">
        <v>42501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  <c r="V4412" s="3" t="str">
        <f>IF(M4412=People!$B$2, People!$A$2, IF(M4412=People!$B$3, People!$A$3, IF(M4412=People!$B$4, People!$A$4, IF(M4412=People!$B$5, People!$A$5, 0))))</f>
        <v>Anna Andreadi</v>
      </c>
      <c r="W4412" s="3" t="str">
        <f>IFERROR(VLOOKUP(Orders!$B4412,Returns!$B:$C,2,0),"No")</f>
        <v>No</v>
      </c>
      <c r="X4412" s="3" t="str">
        <f>IFERROR((INDEX(Returns!$C$2:$C$801, MATCH(B4412, Returns!$B$2:$B$801, 0))), "No")</f>
        <v>No</v>
      </c>
    </row>
    <row r="4413" spans="1:24">
      <c r="A4413" s="1">
        <v>4412</v>
      </c>
      <c r="B4413" t="s">
        <v>8279</v>
      </c>
      <c r="C4413" s="2">
        <v>42542</v>
      </c>
      <c r="D4413" s="2">
        <v>42545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3" t="str">
        <f>IF(M4413=People!$B$2, People!$A$2, IF(M4413=People!$B$3, People!$A$3, IF(M4413=People!$B$4, People!$A$4, IF(M4413=People!$B$5, People!$A$5, 0))))</f>
        <v>Chuck Magee</v>
      </c>
      <c r="W4413" s="3" t="str">
        <f>IFERROR(VLOOKUP(Orders!$B4413,Returns!$B:$C,2,0),"No")</f>
        <v>No</v>
      </c>
      <c r="X4413" s="3" t="str">
        <f>IFERROR((INDEX(Returns!$C$2:$C$801, MATCH(B4413, Returns!$B$2:$B$801, 0))), "No")</f>
        <v>No</v>
      </c>
    </row>
    <row r="4414" spans="1:24">
      <c r="A4414" s="1">
        <v>4413</v>
      </c>
      <c r="B4414" t="s">
        <v>8279</v>
      </c>
      <c r="C4414" s="2">
        <v>42542</v>
      </c>
      <c r="D4414" s="2">
        <v>42545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  <c r="V4414" s="3" t="str">
        <f>IF(M4414=People!$B$2, People!$A$2, IF(M4414=People!$B$3, People!$A$3, IF(M4414=People!$B$4, People!$A$4, IF(M4414=People!$B$5, People!$A$5, 0))))</f>
        <v>Chuck Magee</v>
      </c>
      <c r="W4414" s="3" t="str">
        <f>IFERROR(VLOOKUP(Orders!$B4414,Returns!$B:$C,2,0),"No")</f>
        <v>No</v>
      </c>
      <c r="X4414" s="3" t="str">
        <f>IFERROR((INDEX(Returns!$C$2:$C$801, MATCH(B4414, Returns!$B$2:$B$801, 0))), "No")</f>
        <v>No</v>
      </c>
    </row>
    <row r="4415" spans="1:24">
      <c r="A4415" s="1">
        <v>4414</v>
      </c>
      <c r="B4415" t="s">
        <v>8279</v>
      </c>
      <c r="C4415" s="2">
        <v>42542</v>
      </c>
      <c r="D4415" s="2">
        <v>42545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  <c r="V4415" s="3" t="str">
        <f>IF(M4415=People!$B$2, People!$A$2, IF(M4415=People!$B$3, People!$A$3, IF(M4415=People!$B$4, People!$A$4, IF(M4415=People!$B$5, People!$A$5, 0))))</f>
        <v>Chuck Magee</v>
      </c>
      <c r="W4415" s="3" t="str">
        <f>IFERROR(VLOOKUP(Orders!$B4415,Returns!$B:$C,2,0),"No")</f>
        <v>No</v>
      </c>
      <c r="X4415" s="3" t="str">
        <f>IFERROR((INDEX(Returns!$C$2:$C$801, MATCH(B4415, Returns!$B$2:$B$801, 0))), "No")</f>
        <v>No</v>
      </c>
    </row>
    <row r="4416" spans="1:24">
      <c r="A4416" s="1">
        <v>4415</v>
      </c>
      <c r="B4416" t="s">
        <v>8280</v>
      </c>
      <c r="C4416" s="2">
        <v>43696</v>
      </c>
      <c r="D4416" s="2">
        <v>43700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  <c r="V4416" s="3" t="str">
        <f>IF(M4416=People!$B$2, People!$A$2, IF(M4416=People!$B$3, People!$A$3, IF(M4416=People!$B$4, People!$A$4, IF(M4416=People!$B$5, People!$A$5, 0))))</f>
        <v>Chuck Magee</v>
      </c>
      <c r="W4416" s="3" t="str">
        <f>IFERROR(VLOOKUP(Orders!$B4416,Returns!$B:$C,2,0),"No")</f>
        <v>No</v>
      </c>
      <c r="X4416" s="3" t="str">
        <f>IFERROR((INDEX(Returns!$C$2:$C$801, MATCH(B4416, Returns!$B$2:$B$801, 0))), "No")</f>
        <v>No</v>
      </c>
    </row>
    <row r="4417" spans="1:24">
      <c r="A4417" s="1">
        <v>4416</v>
      </c>
      <c r="B4417" t="s">
        <v>8281</v>
      </c>
      <c r="C4417" s="2">
        <v>42703</v>
      </c>
      <c r="D4417" s="2">
        <v>42710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  <c r="V4417" s="3" t="str">
        <f>IF(M4417=People!$B$2, People!$A$2, IF(M4417=People!$B$3, People!$A$3, IF(M4417=People!$B$4, People!$A$4, IF(M4417=People!$B$5, People!$A$5, 0))))</f>
        <v>Anna Andreadi</v>
      </c>
      <c r="W4417" s="3" t="str">
        <f>IFERROR(VLOOKUP(Orders!$B4417,Returns!$B:$C,2,0),"No")</f>
        <v>No</v>
      </c>
      <c r="X4417" s="3" t="str">
        <f>IFERROR((INDEX(Returns!$C$2:$C$801, MATCH(B4417, Returns!$B$2:$B$801, 0))), "No")</f>
        <v>No</v>
      </c>
    </row>
    <row r="4418" spans="1:24">
      <c r="A4418" s="1">
        <v>4417</v>
      </c>
      <c r="B4418" t="s">
        <v>8281</v>
      </c>
      <c r="C4418" s="2">
        <v>42703</v>
      </c>
      <c r="D4418" s="2">
        <v>42710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  <c r="V4418" s="3" t="str">
        <f>IF(M4418=People!$B$2, People!$A$2, IF(M4418=People!$B$3, People!$A$3, IF(M4418=People!$B$4, People!$A$4, IF(M4418=People!$B$5, People!$A$5, 0))))</f>
        <v>Anna Andreadi</v>
      </c>
      <c r="W4418" s="3" t="str">
        <f>IFERROR(VLOOKUP(Orders!$B4418,Returns!$B:$C,2,0),"No")</f>
        <v>No</v>
      </c>
      <c r="X4418" s="3" t="str">
        <f>IFERROR((INDEX(Returns!$C$2:$C$801, MATCH(B4418, Returns!$B$2:$B$801, 0))), "No")</f>
        <v>No</v>
      </c>
    </row>
    <row r="4419" spans="1:24">
      <c r="A4419" s="1">
        <v>4418</v>
      </c>
      <c r="B4419" t="s">
        <v>8282</v>
      </c>
      <c r="C4419" s="2">
        <v>43564</v>
      </c>
      <c r="D4419" s="2">
        <v>43567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  <c r="V4419" s="3" t="str">
        <f>IF(M4419=People!$B$2, People!$A$2, IF(M4419=People!$B$3, People!$A$3, IF(M4419=People!$B$4, People!$A$4, IF(M4419=People!$B$5, People!$A$5, 0))))</f>
        <v>Kelly Williams</v>
      </c>
      <c r="W4419" s="3" t="str">
        <f>IFERROR(VLOOKUP(Orders!$B4419,Returns!$B:$C,2,0),"No")</f>
        <v>No</v>
      </c>
      <c r="X4419" s="3" t="str">
        <f>IFERROR((INDEX(Returns!$C$2:$C$801, MATCH(B4419, Returns!$B$2:$B$801, 0))), "No")</f>
        <v>No</v>
      </c>
    </row>
    <row r="4420" spans="1:24">
      <c r="A4420" s="1">
        <v>4419</v>
      </c>
      <c r="B4420" t="s">
        <v>8283</v>
      </c>
      <c r="C4420" s="2">
        <v>42724</v>
      </c>
      <c r="D4420" s="2">
        <v>42731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  <c r="V4420" s="3" t="str">
        <f>IF(M4420=People!$B$2, People!$A$2, IF(M4420=People!$B$3, People!$A$3, IF(M4420=People!$B$4, People!$A$4, IF(M4420=People!$B$5, People!$A$5, 0))))</f>
        <v>Chuck Magee</v>
      </c>
      <c r="W4420" s="3" t="str">
        <f>IFERROR(VLOOKUP(Orders!$B4420,Returns!$B:$C,2,0),"No")</f>
        <v>No</v>
      </c>
      <c r="X4420" s="3" t="str">
        <f>IFERROR((INDEX(Returns!$C$2:$C$801, MATCH(B4420, Returns!$B$2:$B$801, 0))), "No")</f>
        <v>No</v>
      </c>
    </row>
    <row r="4421" spans="1:24">
      <c r="A4421" s="1">
        <v>4420</v>
      </c>
      <c r="B4421" t="s">
        <v>8284</v>
      </c>
      <c r="C4421" s="2">
        <v>42721</v>
      </c>
      <c r="D4421" s="2">
        <v>42728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  <c r="V4421" s="3" t="str">
        <f>IF(M4421=People!$B$2, People!$A$2, IF(M4421=People!$B$3, People!$A$3, IF(M4421=People!$B$4, People!$A$4, IF(M4421=People!$B$5, People!$A$5, 0))))</f>
        <v>Chuck Magee</v>
      </c>
      <c r="W4421" s="3" t="str">
        <f>IFERROR(VLOOKUP(Orders!$B4421,Returns!$B:$C,2,0),"No")</f>
        <v>No</v>
      </c>
      <c r="X4421" s="3" t="str">
        <f>IFERROR((INDEX(Returns!$C$2:$C$801, MATCH(B4421, Returns!$B$2:$B$801, 0))), "No")</f>
        <v>No</v>
      </c>
    </row>
    <row r="4422" spans="1:24">
      <c r="A4422" s="1">
        <v>4421</v>
      </c>
      <c r="B4422" t="s">
        <v>8285</v>
      </c>
      <c r="C4422" s="2">
        <v>43056</v>
      </c>
      <c r="D4422" s="2">
        <v>43060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  <c r="V4422" s="3" t="str">
        <f>IF(M4422=People!$B$2, People!$A$2, IF(M4422=People!$B$3, People!$A$3, IF(M4422=People!$B$4, People!$A$4, IF(M4422=People!$B$5, People!$A$5, 0))))</f>
        <v>Kelly Williams</v>
      </c>
      <c r="W4422" s="3" t="str">
        <f>IFERROR(VLOOKUP(Orders!$B4422,Returns!$B:$C,2,0),"No")</f>
        <v>No</v>
      </c>
      <c r="X4422" s="3" t="str">
        <f>IFERROR((INDEX(Returns!$C$2:$C$801, MATCH(B4422, Returns!$B$2:$B$801, 0))), "No")</f>
        <v>No</v>
      </c>
    </row>
    <row r="4423" spans="1:24">
      <c r="A4423" s="1">
        <v>4422</v>
      </c>
      <c r="B4423" t="s">
        <v>8286</v>
      </c>
      <c r="C4423" s="2">
        <v>42433</v>
      </c>
      <c r="D4423" s="2">
        <v>42438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  <c r="V4423" s="3" t="str">
        <f>IF(M4423=People!$B$2, People!$A$2, IF(M4423=People!$B$3, People!$A$3, IF(M4423=People!$B$4, People!$A$4, IF(M4423=People!$B$5, People!$A$5, 0))))</f>
        <v>Cassandra Brandow</v>
      </c>
      <c r="W4423" s="3" t="str">
        <f>IFERROR(VLOOKUP(Orders!$B4423,Returns!$B:$C,2,0),"No")</f>
        <v>No</v>
      </c>
      <c r="X4423" s="3" t="str">
        <f>IFERROR((INDEX(Returns!$C$2:$C$801, MATCH(B4423, Returns!$B$2:$B$801, 0))), "No")</f>
        <v>No</v>
      </c>
    </row>
    <row r="4424" spans="1:24">
      <c r="A4424" s="1">
        <v>4423</v>
      </c>
      <c r="B4424" t="s">
        <v>8287</v>
      </c>
      <c r="C4424" s="2">
        <v>43603</v>
      </c>
      <c r="D4424" s="2">
        <v>43604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3" t="str">
        <f>IF(M4424=People!$B$2, People!$A$2, IF(M4424=People!$B$3, People!$A$3, IF(M4424=People!$B$4, People!$A$4, IF(M4424=People!$B$5, People!$A$5, 0))))</f>
        <v>Cassandra Brandow</v>
      </c>
      <c r="W4424" s="3" t="str">
        <f>IFERROR(VLOOKUP(Orders!$B4424,Returns!$B:$C,2,0),"No")</f>
        <v>No</v>
      </c>
      <c r="X4424" s="3" t="str">
        <f>IFERROR((INDEX(Returns!$C$2:$C$801, MATCH(B4424, Returns!$B$2:$B$801, 0))), "No")</f>
        <v>No</v>
      </c>
    </row>
    <row r="4425" spans="1:24">
      <c r="A4425" s="1">
        <v>4424</v>
      </c>
      <c r="B4425" t="s">
        <v>8287</v>
      </c>
      <c r="C4425" s="2">
        <v>43603</v>
      </c>
      <c r="D4425" s="2">
        <v>43604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  <c r="V4425" s="3" t="str">
        <f>IF(M4425=People!$B$2, People!$A$2, IF(M4425=People!$B$3, People!$A$3, IF(M4425=People!$B$4, People!$A$4, IF(M4425=People!$B$5, People!$A$5, 0))))</f>
        <v>Cassandra Brandow</v>
      </c>
      <c r="W4425" s="3" t="str">
        <f>IFERROR(VLOOKUP(Orders!$B4425,Returns!$B:$C,2,0),"No")</f>
        <v>No</v>
      </c>
      <c r="X4425" s="3" t="str">
        <f>IFERROR((INDEX(Returns!$C$2:$C$801, MATCH(B4425, Returns!$B$2:$B$801, 0))), "No")</f>
        <v>No</v>
      </c>
    </row>
    <row r="4426" spans="1:24">
      <c r="A4426" s="1">
        <v>4425</v>
      </c>
      <c r="B4426" t="s">
        <v>8287</v>
      </c>
      <c r="C4426" s="2">
        <v>43603</v>
      </c>
      <c r="D4426" s="2">
        <v>43604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  <c r="V4426" s="3" t="str">
        <f>IF(M4426=People!$B$2, People!$A$2, IF(M4426=People!$B$3, People!$A$3, IF(M4426=People!$B$4, People!$A$4, IF(M4426=People!$B$5, People!$A$5, 0))))</f>
        <v>Cassandra Brandow</v>
      </c>
      <c r="W4426" s="3" t="str">
        <f>IFERROR(VLOOKUP(Orders!$B4426,Returns!$B:$C,2,0),"No")</f>
        <v>No</v>
      </c>
      <c r="X4426" s="3" t="str">
        <f>IFERROR((INDEX(Returns!$C$2:$C$801, MATCH(B4426, Returns!$B$2:$B$801, 0))), "No")</f>
        <v>No</v>
      </c>
    </row>
    <row r="4427" spans="1:24">
      <c r="A4427" s="1">
        <v>4426</v>
      </c>
      <c r="B4427" t="s">
        <v>8287</v>
      </c>
      <c r="C4427" s="2">
        <v>43603</v>
      </c>
      <c r="D4427" s="2">
        <v>43604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  <c r="V4427" s="3" t="str">
        <f>IF(M4427=People!$B$2, People!$A$2, IF(M4427=People!$B$3, People!$A$3, IF(M4427=People!$B$4, People!$A$4, IF(M4427=People!$B$5, People!$A$5, 0))))</f>
        <v>Cassandra Brandow</v>
      </c>
      <c r="W4427" s="3" t="str">
        <f>IFERROR(VLOOKUP(Orders!$B4427,Returns!$B:$C,2,0),"No")</f>
        <v>No</v>
      </c>
      <c r="X4427" s="3" t="str">
        <f>IFERROR((INDEX(Returns!$C$2:$C$801, MATCH(B4427, Returns!$B$2:$B$801, 0))), "No")</f>
        <v>No</v>
      </c>
    </row>
    <row r="4428" spans="1:24">
      <c r="A4428" s="1">
        <v>4427</v>
      </c>
      <c r="B4428" t="s">
        <v>8287</v>
      </c>
      <c r="C4428" s="2">
        <v>43603</v>
      </c>
      <c r="D4428" s="2">
        <v>43604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  <c r="V4428" s="3" t="str">
        <f>IF(M4428=People!$B$2, People!$A$2, IF(M4428=People!$B$3, People!$A$3, IF(M4428=People!$B$4, People!$A$4, IF(M4428=People!$B$5, People!$A$5, 0))))</f>
        <v>Cassandra Brandow</v>
      </c>
      <c r="W4428" s="3" t="str">
        <f>IFERROR(VLOOKUP(Orders!$B4428,Returns!$B:$C,2,0),"No")</f>
        <v>No</v>
      </c>
      <c r="X4428" s="3" t="str">
        <f>IFERROR((INDEX(Returns!$C$2:$C$801, MATCH(B4428, Returns!$B$2:$B$801, 0))), "No")</f>
        <v>No</v>
      </c>
    </row>
    <row r="4429" spans="1:24">
      <c r="A4429" s="1">
        <v>4428</v>
      </c>
      <c r="B4429" t="s">
        <v>8288</v>
      </c>
      <c r="C4429" s="2">
        <v>43730</v>
      </c>
      <c r="D4429" s="2">
        <v>43736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  <c r="V4429" s="3" t="str">
        <f>IF(M4429=People!$B$2, People!$A$2, IF(M4429=People!$B$3, People!$A$3, IF(M4429=People!$B$4, People!$A$4, IF(M4429=People!$B$5, People!$A$5, 0))))</f>
        <v>Anna Andreadi</v>
      </c>
      <c r="W4429" s="3" t="str">
        <f>IFERROR(VLOOKUP(Orders!$B4429,Returns!$B:$C,2,0),"No")</f>
        <v>No</v>
      </c>
      <c r="X4429" s="3" t="str">
        <f>IFERROR((INDEX(Returns!$C$2:$C$801, MATCH(B4429, Returns!$B$2:$B$801, 0))), "No")</f>
        <v>No</v>
      </c>
    </row>
    <row r="4430" spans="1:24">
      <c r="A4430" s="1">
        <v>4429</v>
      </c>
      <c r="B4430" t="s">
        <v>8289</v>
      </c>
      <c r="C4430" s="2">
        <v>43545</v>
      </c>
      <c r="D4430" s="2">
        <v>43551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  <c r="V4430" s="3" t="str">
        <f>IF(M4430=People!$B$2, People!$A$2, IF(M4430=People!$B$3, People!$A$3, IF(M4430=People!$B$4, People!$A$4, IF(M4430=People!$B$5, People!$A$5, 0))))</f>
        <v>Kelly Williams</v>
      </c>
      <c r="W4430" s="3" t="str">
        <f>IFERROR(VLOOKUP(Orders!$B4430,Returns!$B:$C,2,0),"No")</f>
        <v>No</v>
      </c>
      <c r="X4430" s="3" t="str">
        <f>IFERROR((INDEX(Returns!$C$2:$C$801, MATCH(B4430, Returns!$B$2:$B$801, 0))), "No")</f>
        <v>No</v>
      </c>
    </row>
    <row r="4431" spans="1:24">
      <c r="A4431" s="1">
        <v>4430</v>
      </c>
      <c r="B4431" t="s">
        <v>8290</v>
      </c>
      <c r="C4431" s="2">
        <v>43722</v>
      </c>
      <c r="D4431" s="2">
        <v>43722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  <c r="V4431" s="3" t="str">
        <f>IF(M4431=People!$B$2, People!$A$2, IF(M4431=People!$B$3, People!$A$3, IF(M4431=People!$B$4, People!$A$4, IF(M4431=People!$B$5, People!$A$5, 0))))</f>
        <v>Chuck Magee</v>
      </c>
      <c r="W4431" s="3" t="str">
        <f>IFERROR(VLOOKUP(Orders!$B4431,Returns!$B:$C,2,0),"No")</f>
        <v>No</v>
      </c>
      <c r="X4431" s="3" t="str">
        <f>IFERROR((INDEX(Returns!$C$2:$C$801, MATCH(B4431, Returns!$B$2:$B$801, 0))), "No")</f>
        <v>No</v>
      </c>
    </row>
    <row r="4432" spans="1:24">
      <c r="A4432" s="1">
        <v>4431</v>
      </c>
      <c r="B4432" t="s">
        <v>8291</v>
      </c>
      <c r="C4432" s="2">
        <v>43407</v>
      </c>
      <c r="D4432" s="2">
        <v>43412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  <c r="V4432" s="3" t="str">
        <f>IF(M4432=People!$B$2, People!$A$2, IF(M4432=People!$B$3, People!$A$3, IF(M4432=People!$B$4, People!$A$4, IF(M4432=People!$B$5, People!$A$5, 0))))</f>
        <v>Cassandra Brandow</v>
      </c>
      <c r="W4432" s="3" t="str">
        <f>IFERROR(VLOOKUP(Orders!$B4432,Returns!$B:$C,2,0),"No")</f>
        <v>No</v>
      </c>
      <c r="X4432" s="3" t="str">
        <f>IFERROR((INDEX(Returns!$C$2:$C$801, MATCH(B4432, Returns!$B$2:$B$801, 0))), "No")</f>
        <v>No</v>
      </c>
    </row>
    <row r="4433" spans="1:24">
      <c r="A4433" s="1">
        <v>4432</v>
      </c>
      <c r="B4433" t="s">
        <v>8291</v>
      </c>
      <c r="C4433" s="2">
        <v>43407</v>
      </c>
      <c r="D4433" s="2">
        <v>43412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  <c r="V4433" s="3" t="str">
        <f>IF(M4433=People!$B$2, People!$A$2, IF(M4433=People!$B$3, People!$A$3, IF(M4433=People!$B$4, People!$A$4, IF(M4433=People!$B$5, People!$A$5, 0))))</f>
        <v>Cassandra Brandow</v>
      </c>
      <c r="W4433" s="3" t="str">
        <f>IFERROR(VLOOKUP(Orders!$B4433,Returns!$B:$C,2,0),"No")</f>
        <v>No</v>
      </c>
      <c r="X4433" s="3" t="str">
        <f>IFERROR((INDEX(Returns!$C$2:$C$801, MATCH(B4433, Returns!$B$2:$B$801, 0))), "No")</f>
        <v>No</v>
      </c>
    </row>
    <row r="4434" spans="1:24">
      <c r="A4434" s="1">
        <v>4433</v>
      </c>
      <c r="B4434" t="s">
        <v>8291</v>
      </c>
      <c r="C4434" s="2">
        <v>43407</v>
      </c>
      <c r="D4434" s="2">
        <v>43412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  <c r="V4434" s="3" t="str">
        <f>IF(M4434=People!$B$2, People!$A$2, IF(M4434=People!$B$3, People!$A$3, IF(M4434=People!$B$4, People!$A$4, IF(M4434=People!$B$5, People!$A$5, 0))))</f>
        <v>Cassandra Brandow</v>
      </c>
      <c r="W4434" s="3" t="str">
        <f>IFERROR(VLOOKUP(Orders!$B4434,Returns!$B:$C,2,0),"No")</f>
        <v>No</v>
      </c>
      <c r="X4434" s="3" t="str">
        <f>IFERROR((INDEX(Returns!$C$2:$C$801, MATCH(B4434, Returns!$B$2:$B$801, 0))), "No")</f>
        <v>No</v>
      </c>
    </row>
    <row r="4435" spans="1:24">
      <c r="A4435" s="1">
        <v>4434</v>
      </c>
      <c r="B4435" t="s">
        <v>8291</v>
      </c>
      <c r="C4435" s="2">
        <v>43407</v>
      </c>
      <c r="D4435" s="2">
        <v>43412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  <c r="V4435" s="3" t="str">
        <f>IF(M4435=People!$B$2, People!$A$2, IF(M4435=People!$B$3, People!$A$3, IF(M4435=People!$B$4, People!$A$4, IF(M4435=People!$B$5, People!$A$5, 0))))</f>
        <v>Cassandra Brandow</v>
      </c>
      <c r="W4435" s="3" t="str">
        <f>IFERROR(VLOOKUP(Orders!$B4435,Returns!$B:$C,2,0),"No")</f>
        <v>No</v>
      </c>
      <c r="X4435" s="3" t="str">
        <f>IFERROR((INDEX(Returns!$C$2:$C$801, MATCH(B4435, Returns!$B$2:$B$801, 0))), "No")</f>
        <v>No</v>
      </c>
    </row>
    <row r="4436" spans="1:24">
      <c r="A4436" s="1">
        <v>4435</v>
      </c>
      <c r="B4436" t="s">
        <v>8291</v>
      </c>
      <c r="C4436" s="2">
        <v>43407</v>
      </c>
      <c r="D4436" s="2">
        <v>43412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  <c r="V4436" s="3" t="str">
        <f>IF(M4436=People!$B$2, People!$A$2, IF(M4436=People!$B$3, People!$A$3, IF(M4436=People!$B$4, People!$A$4, IF(M4436=People!$B$5, People!$A$5, 0))))</f>
        <v>Cassandra Brandow</v>
      </c>
      <c r="W4436" s="3" t="str">
        <f>IFERROR(VLOOKUP(Orders!$B4436,Returns!$B:$C,2,0),"No")</f>
        <v>No</v>
      </c>
      <c r="X4436" s="3" t="str">
        <f>IFERROR((INDEX(Returns!$C$2:$C$801, MATCH(B4436, Returns!$B$2:$B$801, 0))), "No")</f>
        <v>No</v>
      </c>
    </row>
    <row r="4437" spans="1:24">
      <c r="A4437" s="1">
        <v>4436</v>
      </c>
      <c r="B4437" t="s">
        <v>8292</v>
      </c>
      <c r="C4437" s="2">
        <v>43223</v>
      </c>
      <c r="D4437" s="2">
        <v>43228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  <c r="V4437" s="3" t="str">
        <f>IF(M4437=People!$B$2, People!$A$2, IF(M4437=People!$B$3, People!$A$3, IF(M4437=People!$B$4, People!$A$4, IF(M4437=People!$B$5, People!$A$5, 0))))</f>
        <v>Kelly Williams</v>
      </c>
      <c r="W4437" s="3" t="str">
        <f>IFERROR(VLOOKUP(Orders!$B4437,Returns!$B:$C,2,0),"No")</f>
        <v>No</v>
      </c>
      <c r="X4437" s="3" t="str">
        <f>IFERROR((INDEX(Returns!$C$2:$C$801, MATCH(B4437, Returns!$B$2:$B$801, 0))), "No")</f>
        <v>No</v>
      </c>
    </row>
    <row r="4438" spans="1:24">
      <c r="A4438" s="1">
        <v>4437</v>
      </c>
      <c r="B4438" t="s">
        <v>8292</v>
      </c>
      <c r="C4438" s="2">
        <v>43223</v>
      </c>
      <c r="D4438" s="2">
        <v>43228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  <c r="V4438" s="3" t="str">
        <f>IF(M4438=People!$B$2, People!$A$2, IF(M4438=People!$B$3, People!$A$3, IF(M4438=People!$B$4, People!$A$4, IF(M4438=People!$B$5, People!$A$5, 0))))</f>
        <v>Kelly Williams</v>
      </c>
      <c r="W4438" s="3" t="str">
        <f>IFERROR(VLOOKUP(Orders!$B4438,Returns!$B:$C,2,0),"No")</f>
        <v>No</v>
      </c>
      <c r="X4438" s="3" t="str">
        <f>IFERROR((INDEX(Returns!$C$2:$C$801, MATCH(B4438, Returns!$B$2:$B$801, 0))), "No")</f>
        <v>No</v>
      </c>
    </row>
    <row r="4439" spans="1:24">
      <c r="A4439" s="1">
        <v>4438</v>
      </c>
      <c r="B4439" t="s">
        <v>8292</v>
      </c>
      <c r="C4439" s="2">
        <v>43223</v>
      </c>
      <c r="D4439" s="2">
        <v>43228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  <c r="V4439" s="3" t="str">
        <f>IF(M4439=People!$B$2, People!$A$2, IF(M4439=People!$B$3, People!$A$3, IF(M4439=People!$B$4, People!$A$4, IF(M4439=People!$B$5, People!$A$5, 0))))</f>
        <v>Kelly Williams</v>
      </c>
      <c r="W4439" s="3" t="str">
        <f>IFERROR(VLOOKUP(Orders!$B4439,Returns!$B:$C,2,0),"No")</f>
        <v>No</v>
      </c>
      <c r="X4439" s="3" t="str">
        <f>IFERROR((INDEX(Returns!$C$2:$C$801, MATCH(B4439, Returns!$B$2:$B$801, 0))), "No")</f>
        <v>No</v>
      </c>
    </row>
    <row r="4440" spans="1:24">
      <c r="A4440" s="1">
        <v>4439</v>
      </c>
      <c r="B4440" t="s">
        <v>8293</v>
      </c>
      <c r="C4440" s="2">
        <v>43461</v>
      </c>
      <c r="D4440" s="2">
        <v>43467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  <c r="V4440" s="3" t="str">
        <f>IF(M4440=People!$B$2, People!$A$2, IF(M4440=People!$B$3, People!$A$3, IF(M4440=People!$B$4, People!$A$4, IF(M4440=People!$B$5, People!$A$5, 0))))</f>
        <v>Kelly Williams</v>
      </c>
      <c r="W4440" s="3" t="str">
        <f>IFERROR(VLOOKUP(Orders!$B4440,Returns!$B:$C,2,0),"No")</f>
        <v>No</v>
      </c>
      <c r="X4440" s="3" t="str">
        <f>IFERROR((INDEX(Returns!$C$2:$C$801, MATCH(B4440, Returns!$B$2:$B$801, 0))), "No")</f>
        <v>No</v>
      </c>
    </row>
    <row r="4441" spans="1:24">
      <c r="A4441" s="1">
        <v>4440</v>
      </c>
      <c r="B4441" t="s">
        <v>8293</v>
      </c>
      <c r="C4441" s="2">
        <v>43461</v>
      </c>
      <c r="D4441" s="2">
        <v>43467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  <c r="V4441" s="3" t="str">
        <f>IF(M4441=People!$B$2, People!$A$2, IF(M4441=People!$B$3, People!$A$3, IF(M4441=People!$B$4, People!$A$4, IF(M4441=People!$B$5, People!$A$5, 0))))</f>
        <v>Kelly Williams</v>
      </c>
      <c r="W4441" s="3" t="str">
        <f>IFERROR(VLOOKUP(Orders!$B4441,Returns!$B:$C,2,0),"No")</f>
        <v>No</v>
      </c>
      <c r="X4441" s="3" t="str">
        <f>IFERROR((INDEX(Returns!$C$2:$C$801, MATCH(B4441, Returns!$B$2:$B$801, 0))), "No")</f>
        <v>No</v>
      </c>
    </row>
    <row r="4442" spans="1:24">
      <c r="A4442" s="1">
        <v>4441</v>
      </c>
      <c r="B4442" t="s">
        <v>8294</v>
      </c>
      <c r="C4442" s="2">
        <v>43303</v>
      </c>
      <c r="D4442" s="2">
        <v>43307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  <c r="V4442" s="3" t="str">
        <f>IF(M4442=People!$B$2, People!$A$2, IF(M4442=People!$B$3, People!$A$3, IF(M4442=People!$B$4, People!$A$4, IF(M4442=People!$B$5, People!$A$5, 0))))</f>
        <v>Kelly Williams</v>
      </c>
      <c r="W4442" s="3" t="str">
        <f>IFERROR(VLOOKUP(Orders!$B4442,Returns!$B:$C,2,0),"No")</f>
        <v>No</v>
      </c>
      <c r="X4442" s="3" t="str">
        <f>IFERROR((INDEX(Returns!$C$2:$C$801, MATCH(B4442, Returns!$B$2:$B$801, 0))), "No")</f>
        <v>No</v>
      </c>
    </row>
    <row r="4443" spans="1:24">
      <c r="A4443" s="1">
        <v>4442</v>
      </c>
      <c r="B4443" t="s">
        <v>8294</v>
      </c>
      <c r="C4443" s="2">
        <v>43303</v>
      </c>
      <c r="D4443" s="2">
        <v>43307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  <c r="V4443" s="3" t="str">
        <f>IF(M4443=People!$B$2, People!$A$2, IF(M4443=People!$B$3, People!$A$3, IF(M4443=People!$B$4, People!$A$4, IF(M4443=People!$B$5, People!$A$5, 0))))</f>
        <v>Kelly Williams</v>
      </c>
      <c r="W4443" s="3" t="str">
        <f>IFERROR(VLOOKUP(Orders!$B4443,Returns!$B:$C,2,0),"No")</f>
        <v>No</v>
      </c>
      <c r="X4443" s="3" t="str">
        <f>IFERROR((INDEX(Returns!$C$2:$C$801, MATCH(B4443, Returns!$B$2:$B$801, 0))), "No")</f>
        <v>No</v>
      </c>
    </row>
    <row r="4444" spans="1:24">
      <c r="A4444" s="1">
        <v>4443</v>
      </c>
      <c r="B4444" t="s">
        <v>8294</v>
      </c>
      <c r="C4444" s="2">
        <v>43303</v>
      </c>
      <c r="D4444" s="2">
        <v>43307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  <c r="V4444" s="3" t="str">
        <f>IF(M4444=People!$B$2, People!$A$2, IF(M4444=People!$B$3, People!$A$3, IF(M4444=People!$B$4, People!$A$4, IF(M4444=People!$B$5, People!$A$5, 0))))</f>
        <v>Kelly Williams</v>
      </c>
      <c r="W4444" s="3" t="str">
        <f>IFERROR(VLOOKUP(Orders!$B4444,Returns!$B:$C,2,0),"No")</f>
        <v>No</v>
      </c>
      <c r="X4444" s="3" t="str">
        <f>IFERROR((INDEX(Returns!$C$2:$C$801, MATCH(B4444, Returns!$B$2:$B$801, 0))), "No")</f>
        <v>No</v>
      </c>
    </row>
    <row r="4445" spans="1:24">
      <c r="A4445" s="1">
        <v>4444</v>
      </c>
      <c r="B4445" t="s">
        <v>8294</v>
      </c>
      <c r="C4445" s="2">
        <v>43303</v>
      </c>
      <c r="D4445" s="2">
        <v>43307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  <c r="V4445" s="3" t="str">
        <f>IF(M4445=People!$B$2, People!$A$2, IF(M4445=People!$B$3, People!$A$3, IF(M4445=People!$B$4, People!$A$4, IF(M4445=People!$B$5, People!$A$5, 0))))</f>
        <v>Kelly Williams</v>
      </c>
      <c r="W4445" s="3" t="str">
        <f>IFERROR(VLOOKUP(Orders!$B4445,Returns!$B:$C,2,0),"No")</f>
        <v>No</v>
      </c>
      <c r="X4445" s="3" t="str">
        <f>IFERROR((INDEX(Returns!$C$2:$C$801, MATCH(B4445, Returns!$B$2:$B$801, 0))), "No")</f>
        <v>No</v>
      </c>
    </row>
    <row r="4446" spans="1:24">
      <c r="A4446" s="1">
        <v>4445</v>
      </c>
      <c r="B4446" t="s">
        <v>8295</v>
      </c>
      <c r="C4446" s="2">
        <v>42690</v>
      </c>
      <c r="D4446" s="2">
        <v>42695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  <c r="V4446" s="3" t="str">
        <f>IF(M4446=People!$B$2, People!$A$2, IF(M4446=People!$B$3, People!$A$3, IF(M4446=People!$B$4, People!$A$4, IF(M4446=People!$B$5, People!$A$5, 0))))</f>
        <v>Kelly Williams</v>
      </c>
      <c r="W4446" s="3" t="str">
        <f>IFERROR(VLOOKUP(Orders!$B4446,Returns!$B:$C,2,0),"No")</f>
        <v>No</v>
      </c>
      <c r="X4446" s="3" t="str">
        <f>IFERROR((INDEX(Returns!$C$2:$C$801, MATCH(B4446, Returns!$B$2:$B$801, 0))), "No")</f>
        <v>No</v>
      </c>
    </row>
    <row r="4447" spans="1:24">
      <c r="A4447" s="1">
        <v>4446</v>
      </c>
      <c r="B4447" t="s">
        <v>8295</v>
      </c>
      <c r="C4447" s="2">
        <v>42690</v>
      </c>
      <c r="D4447" s="2">
        <v>42695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  <c r="V4447" s="3" t="str">
        <f>IF(M4447=People!$B$2, People!$A$2, IF(M4447=People!$B$3, People!$A$3, IF(M4447=People!$B$4, People!$A$4, IF(M4447=People!$B$5, People!$A$5, 0))))</f>
        <v>Kelly Williams</v>
      </c>
      <c r="W4447" s="3" t="str">
        <f>IFERROR(VLOOKUP(Orders!$B4447,Returns!$B:$C,2,0),"No")</f>
        <v>No</v>
      </c>
      <c r="X4447" s="3" t="str">
        <f>IFERROR((INDEX(Returns!$C$2:$C$801, MATCH(B4447, Returns!$B$2:$B$801, 0))), "No")</f>
        <v>No</v>
      </c>
    </row>
    <row r="4448" spans="1:24">
      <c r="A4448" s="1">
        <v>4447</v>
      </c>
      <c r="B4448" t="s">
        <v>8295</v>
      </c>
      <c r="C4448" s="2">
        <v>42690</v>
      </c>
      <c r="D4448" s="2">
        <v>42695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  <c r="V4448" s="3" t="str">
        <f>IF(M4448=People!$B$2, People!$A$2, IF(M4448=People!$B$3, People!$A$3, IF(M4448=People!$B$4, People!$A$4, IF(M4448=People!$B$5, People!$A$5, 0))))</f>
        <v>Kelly Williams</v>
      </c>
      <c r="W4448" s="3" t="str">
        <f>IFERROR(VLOOKUP(Orders!$B4448,Returns!$B:$C,2,0),"No")</f>
        <v>No</v>
      </c>
      <c r="X4448" s="3" t="str">
        <f>IFERROR((INDEX(Returns!$C$2:$C$801, MATCH(B4448, Returns!$B$2:$B$801, 0))), "No")</f>
        <v>No</v>
      </c>
    </row>
    <row r="4449" spans="1:24">
      <c r="A4449" s="1">
        <v>4448</v>
      </c>
      <c r="B4449" t="s">
        <v>8295</v>
      </c>
      <c r="C4449" s="2">
        <v>42690</v>
      </c>
      <c r="D4449" s="2">
        <v>42695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  <c r="V4449" s="3" t="str">
        <f>IF(M4449=People!$B$2, People!$A$2, IF(M4449=People!$B$3, People!$A$3, IF(M4449=People!$B$4, People!$A$4, IF(M4449=People!$B$5, People!$A$5, 0))))</f>
        <v>Kelly Williams</v>
      </c>
      <c r="W4449" s="3" t="str">
        <f>IFERROR(VLOOKUP(Orders!$B4449,Returns!$B:$C,2,0),"No")</f>
        <v>No</v>
      </c>
      <c r="X4449" s="3" t="str">
        <f>IFERROR((INDEX(Returns!$C$2:$C$801, MATCH(B4449, Returns!$B$2:$B$801, 0))), "No")</f>
        <v>No</v>
      </c>
    </row>
    <row r="4450" spans="1:24">
      <c r="A4450" s="1">
        <v>4449</v>
      </c>
      <c r="B4450" t="s">
        <v>8296</v>
      </c>
      <c r="C4450" s="2">
        <v>42905</v>
      </c>
      <c r="D4450" s="2">
        <v>42909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  <c r="V4450" s="3" t="str">
        <f>IF(M4450=People!$B$2, People!$A$2, IF(M4450=People!$B$3, People!$A$3, IF(M4450=People!$B$4, People!$A$4, IF(M4450=People!$B$5, People!$A$5, 0))))</f>
        <v>Anna Andreadi</v>
      </c>
      <c r="W4450" s="3" t="str">
        <f>IFERROR(VLOOKUP(Orders!$B4450,Returns!$B:$C,2,0),"No")</f>
        <v>No</v>
      </c>
      <c r="X4450" s="3" t="str">
        <f>IFERROR((INDEX(Returns!$C$2:$C$801, MATCH(B4450, Returns!$B$2:$B$801, 0))), "No")</f>
        <v>No</v>
      </c>
    </row>
    <row r="4451" spans="1:24">
      <c r="A4451" s="1">
        <v>4450</v>
      </c>
      <c r="B4451" t="s">
        <v>8296</v>
      </c>
      <c r="C4451" s="2">
        <v>42905</v>
      </c>
      <c r="D4451" s="2">
        <v>42909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  <c r="V4451" s="3" t="str">
        <f>IF(M4451=People!$B$2, People!$A$2, IF(M4451=People!$B$3, People!$A$3, IF(M4451=People!$B$4, People!$A$4, IF(M4451=People!$B$5, People!$A$5, 0))))</f>
        <v>Anna Andreadi</v>
      </c>
      <c r="W4451" s="3" t="str">
        <f>IFERROR(VLOOKUP(Orders!$B4451,Returns!$B:$C,2,0),"No")</f>
        <v>No</v>
      </c>
      <c r="X4451" s="3" t="str">
        <f>IFERROR((INDEX(Returns!$C$2:$C$801, MATCH(B4451, Returns!$B$2:$B$801, 0))), "No")</f>
        <v>No</v>
      </c>
    </row>
    <row r="4452" spans="1:24">
      <c r="A4452" s="1">
        <v>4451</v>
      </c>
      <c r="B4452" t="s">
        <v>8296</v>
      </c>
      <c r="C4452" s="2">
        <v>42905</v>
      </c>
      <c r="D4452" s="2">
        <v>42909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  <c r="V4452" s="3" t="str">
        <f>IF(M4452=People!$B$2, People!$A$2, IF(M4452=People!$B$3, People!$A$3, IF(M4452=People!$B$4, People!$A$4, IF(M4452=People!$B$5, People!$A$5, 0))))</f>
        <v>Anna Andreadi</v>
      </c>
      <c r="W4452" s="3" t="str">
        <f>IFERROR(VLOOKUP(Orders!$B4452,Returns!$B:$C,2,0),"No")</f>
        <v>No</v>
      </c>
      <c r="X4452" s="3" t="str">
        <f>IFERROR((INDEX(Returns!$C$2:$C$801, MATCH(B4452, Returns!$B$2:$B$801, 0))), "No")</f>
        <v>No</v>
      </c>
    </row>
    <row r="4453" spans="1:24">
      <c r="A4453" s="1">
        <v>4452</v>
      </c>
      <c r="B4453" t="s">
        <v>8297</v>
      </c>
      <c r="C4453" s="2">
        <v>43285</v>
      </c>
      <c r="D4453" s="2">
        <v>43287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  <c r="V4453" s="3" t="str">
        <f>IF(M4453=People!$B$2, People!$A$2, IF(M4453=People!$B$3, People!$A$3, IF(M4453=People!$B$4, People!$A$4, IF(M4453=People!$B$5, People!$A$5, 0))))</f>
        <v>Anna Andreadi</v>
      </c>
      <c r="W4453" s="3" t="str">
        <f>IFERROR(VLOOKUP(Orders!$B4453,Returns!$B:$C,2,0),"No")</f>
        <v>No</v>
      </c>
      <c r="X4453" s="3" t="str">
        <f>IFERROR((INDEX(Returns!$C$2:$C$801, MATCH(B4453, Returns!$B$2:$B$801, 0))), "No")</f>
        <v>No</v>
      </c>
    </row>
    <row r="4454" spans="1:24">
      <c r="A4454" s="1">
        <v>4453</v>
      </c>
      <c r="B4454" t="s">
        <v>8297</v>
      </c>
      <c r="C4454" s="2">
        <v>43285</v>
      </c>
      <c r="D4454" s="2">
        <v>43287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  <c r="V4454" s="3" t="str">
        <f>IF(M4454=People!$B$2, People!$A$2, IF(M4454=People!$B$3, People!$A$3, IF(M4454=People!$B$4, People!$A$4, IF(M4454=People!$B$5, People!$A$5, 0))))</f>
        <v>Anna Andreadi</v>
      </c>
      <c r="W4454" s="3" t="str">
        <f>IFERROR(VLOOKUP(Orders!$B4454,Returns!$B:$C,2,0),"No")</f>
        <v>No</v>
      </c>
      <c r="X4454" s="3" t="str">
        <f>IFERROR((INDEX(Returns!$C$2:$C$801, MATCH(B4454, Returns!$B$2:$B$801, 0))), "No")</f>
        <v>No</v>
      </c>
    </row>
    <row r="4455" spans="1:24">
      <c r="A4455" s="1">
        <v>4454</v>
      </c>
      <c r="B4455" t="s">
        <v>8297</v>
      </c>
      <c r="C4455" s="2">
        <v>43285</v>
      </c>
      <c r="D4455" s="2">
        <v>43287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  <c r="V4455" s="3" t="str">
        <f>IF(M4455=People!$B$2, People!$A$2, IF(M4455=People!$B$3, People!$A$3, IF(M4455=People!$B$4, People!$A$4, IF(M4455=People!$B$5, People!$A$5, 0))))</f>
        <v>Anna Andreadi</v>
      </c>
      <c r="W4455" s="3" t="str">
        <f>IFERROR(VLOOKUP(Orders!$B4455,Returns!$B:$C,2,0),"No")</f>
        <v>No</v>
      </c>
      <c r="X4455" s="3" t="str">
        <f>IFERROR((INDEX(Returns!$C$2:$C$801, MATCH(B4455, Returns!$B$2:$B$801, 0))), "No")</f>
        <v>No</v>
      </c>
    </row>
    <row r="4456" spans="1:24">
      <c r="A4456" s="1">
        <v>4455</v>
      </c>
      <c r="B4456" t="s">
        <v>8297</v>
      </c>
      <c r="C4456" s="2">
        <v>43285</v>
      </c>
      <c r="D4456" s="2">
        <v>43287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  <c r="V4456" s="3" t="str">
        <f>IF(M4456=People!$B$2, People!$A$2, IF(M4456=People!$B$3, People!$A$3, IF(M4456=People!$B$4, People!$A$4, IF(M4456=People!$B$5, People!$A$5, 0))))</f>
        <v>Anna Andreadi</v>
      </c>
      <c r="W4456" s="3" t="str">
        <f>IFERROR(VLOOKUP(Orders!$B4456,Returns!$B:$C,2,0),"No")</f>
        <v>No</v>
      </c>
      <c r="X4456" s="3" t="str">
        <f>IFERROR((INDEX(Returns!$C$2:$C$801, MATCH(B4456, Returns!$B$2:$B$801, 0))), "No")</f>
        <v>No</v>
      </c>
    </row>
    <row r="4457" spans="1:24">
      <c r="A4457" s="1">
        <v>4456</v>
      </c>
      <c r="B4457" t="s">
        <v>8298</v>
      </c>
      <c r="C4457" s="2">
        <v>42981</v>
      </c>
      <c r="D4457" s="2">
        <v>42986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  <c r="V4457" s="3" t="str">
        <f>IF(M4457=People!$B$2, People!$A$2, IF(M4457=People!$B$3, People!$A$3, IF(M4457=People!$B$4, People!$A$4, IF(M4457=People!$B$5, People!$A$5, 0))))</f>
        <v>Anna Andreadi</v>
      </c>
      <c r="W4457" s="3" t="str">
        <f>IFERROR(VLOOKUP(Orders!$B4457,Returns!$B:$C,2,0),"No")</f>
        <v>No</v>
      </c>
      <c r="X4457" s="3" t="str">
        <f>IFERROR((INDEX(Returns!$C$2:$C$801, MATCH(B4457, Returns!$B$2:$B$801, 0))), "No")</f>
        <v>No</v>
      </c>
    </row>
    <row r="4458" spans="1:24">
      <c r="A4458" s="1">
        <v>4457</v>
      </c>
      <c r="B4458" t="s">
        <v>8298</v>
      </c>
      <c r="C4458" s="2">
        <v>42981</v>
      </c>
      <c r="D4458" s="2">
        <v>42986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  <c r="V4458" s="3" t="str">
        <f>IF(M4458=People!$B$2, People!$A$2, IF(M4458=People!$B$3, People!$A$3, IF(M4458=People!$B$4, People!$A$4, IF(M4458=People!$B$5, People!$A$5, 0))))</f>
        <v>Anna Andreadi</v>
      </c>
      <c r="W4458" s="3" t="str">
        <f>IFERROR(VLOOKUP(Orders!$B4458,Returns!$B:$C,2,0),"No")</f>
        <v>No</v>
      </c>
      <c r="X4458" s="3" t="str">
        <f>IFERROR((INDEX(Returns!$C$2:$C$801, MATCH(B4458, Returns!$B$2:$B$801, 0))), "No")</f>
        <v>No</v>
      </c>
    </row>
    <row r="4459" spans="1:24">
      <c r="A4459" s="1">
        <v>4458</v>
      </c>
      <c r="B4459" t="s">
        <v>8299</v>
      </c>
      <c r="C4459" s="2">
        <v>43684</v>
      </c>
      <c r="D4459" s="2">
        <v>43689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  <c r="V4459" s="3" t="str">
        <f>IF(M4459=People!$B$2, People!$A$2, IF(M4459=People!$B$3, People!$A$3, IF(M4459=People!$B$4, People!$A$4, IF(M4459=People!$B$5, People!$A$5, 0))))</f>
        <v>Anna Andreadi</v>
      </c>
      <c r="W4459" s="3" t="str">
        <f>IFERROR(VLOOKUP(Orders!$B4459,Returns!$B:$C,2,0),"No")</f>
        <v>No</v>
      </c>
      <c r="X4459" s="3" t="str">
        <f>IFERROR((INDEX(Returns!$C$2:$C$801, MATCH(B4459, Returns!$B$2:$B$801, 0))), "No")</f>
        <v>No</v>
      </c>
    </row>
    <row r="4460" spans="1:24">
      <c r="A4460" s="1">
        <v>4459</v>
      </c>
      <c r="B4460" t="s">
        <v>8300</v>
      </c>
      <c r="C4460" s="2">
        <v>43537</v>
      </c>
      <c r="D4460" s="2">
        <v>43544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3" t="str">
        <f>IF(M4460=People!$B$2, People!$A$2, IF(M4460=People!$B$3, People!$A$3, IF(M4460=People!$B$4, People!$A$4, IF(M4460=People!$B$5, People!$A$5, 0))))</f>
        <v>Anna Andreadi</v>
      </c>
      <c r="W4460" s="3" t="str">
        <f>IFERROR(VLOOKUP(Orders!$B4460,Returns!$B:$C,2,0),"No")</f>
        <v>No</v>
      </c>
      <c r="X4460" s="3" t="str">
        <f>IFERROR((INDEX(Returns!$C$2:$C$801, MATCH(B4460, Returns!$B$2:$B$801, 0))), "No")</f>
        <v>No</v>
      </c>
    </row>
    <row r="4461" spans="1:24">
      <c r="A4461" s="1">
        <v>4460</v>
      </c>
      <c r="B4461" t="s">
        <v>8301</v>
      </c>
      <c r="C4461" s="2">
        <v>43736</v>
      </c>
      <c r="D4461" s="2">
        <v>43739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  <c r="V4461" s="3" t="str">
        <f>IF(M4461=People!$B$2, People!$A$2, IF(M4461=People!$B$3, People!$A$3, IF(M4461=People!$B$4, People!$A$4, IF(M4461=People!$B$5, People!$A$5, 0))))</f>
        <v>Anna Andreadi</v>
      </c>
      <c r="W4461" s="3" t="str">
        <f>IFERROR(VLOOKUP(Orders!$B4461,Returns!$B:$C,2,0),"No")</f>
        <v>No</v>
      </c>
      <c r="X4461" s="3" t="str">
        <f>IFERROR((INDEX(Returns!$C$2:$C$801, MATCH(B4461, Returns!$B$2:$B$801, 0))), "No")</f>
        <v>No</v>
      </c>
    </row>
    <row r="4462" spans="1:24">
      <c r="A4462" s="1">
        <v>4461</v>
      </c>
      <c r="B4462" t="s">
        <v>8301</v>
      </c>
      <c r="C4462" s="2">
        <v>43736</v>
      </c>
      <c r="D4462" s="2">
        <v>43739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  <c r="V4462" s="3" t="str">
        <f>IF(M4462=People!$B$2, People!$A$2, IF(M4462=People!$B$3, People!$A$3, IF(M4462=People!$B$4, People!$A$4, IF(M4462=People!$B$5, People!$A$5, 0))))</f>
        <v>Anna Andreadi</v>
      </c>
      <c r="W4462" s="3" t="str">
        <f>IFERROR(VLOOKUP(Orders!$B4462,Returns!$B:$C,2,0),"No")</f>
        <v>No</v>
      </c>
      <c r="X4462" s="3" t="str">
        <f>IFERROR((INDEX(Returns!$C$2:$C$801, MATCH(B4462, Returns!$B$2:$B$801, 0))), "No")</f>
        <v>No</v>
      </c>
    </row>
    <row r="4463" spans="1:24">
      <c r="A4463" s="1">
        <v>4462</v>
      </c>
      <c r="B4463" t="s">
        <v>8301</v>
      </c>
      <c r="C4463" s="2">
        <v>43736</v>
      </c>
      <c r="D4463" s="2">
        <v>43739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  <c r="V4463" s="3" t="str">
        <f>IF(M4463=People!$B$2, People!$A$2, IF(M4463=People!$B$3, People!$A$3, IF(M4463=People!$B$4, People!$A$4, IF(M4463=People!$B$5, People!$A$5, 0))))</f>
        <v>Anna Andreadi</v>
      </c>
      <c r="W4463" s="3" t="str">
        <f>IFERROR(VLOOKUP(Orders!$B4463,Returns!$B:$C,2,0),"No")</f>
        <v>No</v>
      </c>
      <c r="X4463" s="3" t="str">
        <f>IFERROR((INDEX(Returns!$C$2:$C$801, MATCH(B4463, Returns!$B$2:$B$801, 0))), "No")</f>
        <v>No</v>
      </c>
    </row>
    <row r="4464" spans="1:24">
      <c r="A4464" s="1">
        <v>4463</v>
      </c>
      <c r="B4464" t="s">
        <v>8301</v>
      </c>
      <c r="C4464" s="2">
        <v>43736</v>
      </c>
      <c r="D4464" s="2">
        <v>43739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  <c r="V4464" s="3" t="str">
        <f>IF(M4464=People!$B$2, People!$A$2, IF(M4464=People!$B$3, People!$A$3, IF(M4464=People!$B$4, People!$A$4, IF(M4464=People!$B$5, People!$A$5, 0))))</f>
        <v>Anna Andreadi</v>
      </c>
      <c r="W4464" s="3" t="str">
        <f>IFERROR(VLOOKUP(Orders!$B4464,Returns!$B:$C,2,0),"No")</f>
        <v>No</v>
      </c>
      <c r="X4464" s="3" t="str">
        <f>IFERROR((INDEX(Returns!$C$2:$C$801, MATCH(B4464, Returns!$B$2:$B$801, 0))), "No")</f>
        <v>No</v>
      </c>
    </row>
    <row r="4465" spans="1:24">
      <c r="A4465" s="1">
        <v>4464</v>
      </c>
      <c r="B4465" t="s">
        <v>8301</v>
      </c>
      <c r="C4465" s="2">
        <v>43736</v>
      </c>
      <c r="D4465" s="2">
        <v>43739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  <c r="V4465" s="3" t="str">
        <f>IF(M4465=People!$B$2, People!$A$2, IF(M4465=People!$B$3, People!$A$3, IF(M4465=People!$B$4, People!$A$4, IF(M4465=People!$B$5, People!$A$5, 0))))</f>
        <v>Anna Andreadi</v>
      </c>
      <c r="W4465" s="3" t="str">
        <f>IFERROR(VLOOKUP(Orders!$B4465,Returns!$B:$C,2,0),"No")</f>
        <v>No</v>
      </c>
      <c r="X4465" s="3" t="str">
        <f>IFERROR((INDEX(Returns!$C$2:$C$801, MATCH(B4465, Returns!$B$2:$B$801, 0))), "No")</f>
        <v>No</v>
      </c>
    </row>
    <row r="4466" spans="1:24">
      <c r="A4466" s="1">
        <v>4465</v>
      </c>
      <c r="B4466" t="s">
        <v>8301</v>
      </c>
      <c r="C4466" s="2">
        <v>43736</v>
      </c>
      <c r="D4466" s="2">
        <v>43739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  <c r="V4466" s="3" t="str">
        <f>IF(M4466=People!$B$2, People!$A$2, IF(M4466=People!$B$3, People!$A$3, IF(M4466=People!$B$4, People!$A$4, IF(M4466=People!$B$5, People!$A$5, 0))))</f>
        <v>Anna Andreadi</v>
      </c>
      <c r="W4466" s="3" t="str">
        <f>IFERROR(VLOOKUP(Orders!$B4466,Returns!$B:$C,2,0),"No")</f>
        <v>No</v>
      </c>
      <c r="X4466" s="3" t="str">
        <f>IFERROR((INDEX(Returns!$C$2:$C$801, MATCH(B4466, Returns!$B$2:$B$801, 0))), "No")</f>
        <v>No</v>
      </c>
    </row>
    <row r="4467" spans="1:24">
      <c r="A4467" s="1">
        <v>4466</v>
      </c>
      <c r="B4467" t="s">
        <v>8302</v>
      </c>
      <c r="C4467" s="2">
        <v>42954</v>
      </c>
      <c r="D4467" s="2">
        <v>42958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  <c r="V4467" s="3" t="str">
        <f>IF(M4467=People!$B$2, People!$A$2, IF(M4467=People!$B$3, People!$A$3, IF(M4467=People!$B$4, People!$A$4, IF(M4467=People!$B$5, People!$A$5, 0))))</f>
        <v>Anna Andreadi</v>
      </c>
      <c r="W4467" s="3" t="str">
        <f>IFERROR(VLOOKUP(Orders!$B4467,Returns!$B:$C,2,0),"No")</f>
        <v>No</v>
      </c>
      <c r="X4467" s="3" t="str">
        <f>IFERROR((INDEX(Returns!$C$2:$C$801, MATCH(B4467, Returns!$B$2:$B$801, 0))), "No")</f>
        <v>No</v>
      </c>
    </row>
    <row r="4468" spans="1:24">
      <c r="A4468" s="1">
        <v>4467</v>
      </c>
      <c r="B4468" t="s">
        <v>8303</v>
      </c>
      <c r="C4468" s="2">
        <v>43793</v>
      </c>
      <c r="D4468" s="2">
        <v>43800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  <c r="V4468" s="3" t="str">
        <f>IF(M4468=People!$B$2, People!$A$2, IF(M4468=People!$B$3, People!$A$3, IF(M4468=People!$B$4, People!$A$4, IF(M4468=People!$B$5, People!$A$5, 0))))</f>
        <v>Chuck Magee</v>
      </c>
      <c r="W4468" s="3" t="str">
        <f>IFERROR(VLOOKUP(Orders!$B4468,Returns!$B:$C,2,0),"No")</f>
        <v>No</v>
      </c>
      <c r="X4468" s="3" t="str">
        <f>IFERROR((INDEX(Returns!$C$2:$C$801, MATCH(B4468, Returns!$B$2:$B$801, 0))), "No")</f>
        <v>No</v>
      </c>
    </row>
    <row r="4469" spans="1:24">
      <c r="A4469" s="1">
        <v>4468</v>
      </c>
      <c r="B4469" t="s">
        <v>8303</v>
      </c>
      <c r="C4469" s="2">
        <v>43793</v>
      </c>
      <c r="D4469" s="2">
        <v>43800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  <c r="V4469" s="3" t="str">
        <f>IF(M4469=People!$B$2, People!$A$2, IF(M4469=People!$B$3, People!$A$3, IF(M4469=People!$B$4, People!$A$4, IF(M4469=People!$B$5, People!$A$5, 0))))</f>
        <v>Chuck Magee</v>
      </c>
      <c r="W4469" s="3" t="str">
        <f>IFERROR(VLOOKUP(Orders!$B4469,Returns!$B:$C,2,0),"No")</f>
        <v>No</v>
      </c>
      <c r="X4469" s="3" t="str">
        <f>IFERROR((INDEX(Returns!$C$2:$C$801, MATCH(B4469, Returns!$B$2:$B$801, 0))), "No")</f>
        <v>No</v>
      </c>
    </row>
    <row r="4470" spans="1:24">
      <c r="A4470" s="1">
        <v>4469</v>
      </c>
      <c r="B4470" t="s">
        <v>8303</v>
      </c>
      <c r="C4470" s="2">
        <v>43793</v>
      </c>
      <c r="D4470" s="2">
        <v>43800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  <c r="V4470" s="3" t="str">
        <f>IF(M4470=People!$B$2, People!$A$2, IF(M4470=People!$B$3, People!$A$3, IF(M4470=People!$B$4, People!$A$4, IF(M4470=People!$B$5, People!$A$5, 0))))</f>
        <v>Chuck Magee</v>
      </c>
      <c r="W4470" s="3" t="str">
        <f>IFERROR(VLOOKUP(Orders!$B4470,Returns!$B:$C,2,0),"No")</f>
        <v>No</v>
      </c>
      <c r="X4470" s="3" t="str">
        <f>IFERROR((INDEX(Returns!$C$2:$C$801, MATCH(B4470, Returns!$B$2:$B$801, 0))), "No")</f>
        <v>No</v>
      </c>
    </row>
    <row r="4471" spans="1:24">
      <c r="A4471" s="1">
        <v>4470</v>
      </c>
      <c r="B4471" t="s">
        <v>8303</v>
      </c>
      <c r="C4471" s="2">
        <v>43793</v>
      </c>
      <c r="D4471" s="2">
        <v>43800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  <c r="V4471" s="3" t="str">
        <f>IF(M4471=People!$B$2, People!$A$2, IF(M4471=People!$B$3, People!$A$3, IF(M4471=People!$B$4, People!$A$4, IF(M4471=People!$B$5, People!$A$5, 0))))</f>
        <v>Chuck Magee</v>
      </c>
      <c r="W4471" s="3" t="str">
        <f>IFERROR(VLOOKUP(Orders!$B4471,Returns!$B:$C,2,0),"No")</f>
        <v>No</v>
      </c>
      <c r="X4471" s="3" t="str">
        <f>IFERROR((INDEX(Returns!$C$2:$C$801, MATCH(B4471, Returns!$B$2:$B$801, 0))), "No")</f>
        <v>No</v>
      </c>
    </row>
    <row r="4472" spans="1:24">
      <c r="A4472" s="1">
        <v>4471</v>
      </c>
      <c r="B4472" t="s">
        <v>8304</v>
      </c>
      <c r="C4472" s="2">
        <v>43593</v>
      </c>
      <c r="D4472" s="2">
        <v>43597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  <c r="V4472" s="3" t="str">
        <f>IF(M4472=People!$B$2, People!$A$2, IF(M4472=People!$B$3, People!$A$3, IF(M4472=People!$B$4, People!$A$4, IF(M4472=People!$B$5, People!$A$5, 0))))</f>
        <v>Chuck Magee</v>
      </c>
      <c r="W4472" s="3" t="str">
        <f>IFERROR(VLOOKUP(Orders!$B4472,Returns!$B:$C,2,0),"No")</f>
        <v>No</v>
      </c>
      <c r="X4472" s="3" t="str">
        <f>IFERROR((INDEX(Returns!$C$2:$C$801, MATCH(B4472, Returns!$B$2:$B$801, 0))), "No")</f>
        <v>No</v>
      </c>
    </row>
    <row r="4473" spans="1:24">
      <c r="A4473" s="1">
        <v>4472</v>
      </c>
      <c r="B4473" t="s">
        <v>8305</v>
      </c>
      <c r="C4473" s="2">
        <v>43737</v>
      </c>
      <c r="D4473" s="2">
        <v>43737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  <c r="V4473" s="3" t="str">
        <f>IF(M4473=People!$B$2, People!$A$2, IF(M4473=People!$B$3, People!$A$3, IF(M4473=People!$B$4, People!$A$4, IF(M4473=People!$B$5, People!$A$5, 0))))</f>
        <v>Chuck Magee</v>
      </c>
      <c r="W4473" s="3" t="str">
        <f>IFERROR(VLOOKUP(Orders!$B4473,Returns!$B:$C,2,0),"No")</f>
        <v>No</v>
      </c>
      <c r="X4473" s="3" t="str">
        <f>IFERROR((INDEX(Returns!$C$2:$C$801, MATCH(B4473, Returns!$B$2:$B$801, 0))), "No")</f>
        <v>No</v>
      </c>
    </row>
    <row r="4474" spans="1:24">
      <c r="A4474" s="1">
        <v>4473</v>
      </c>
      <c r="B4474" t="s">
        <v>8305</v>
      </c>
      <c r="C4474" s="2">
        <v>43737</v>
      </c>
      <c r="D4474" s="2">
        <v>43737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  <c r="V4474" s="3" t="str">
        <f>IF(M4474=People!$B$2, People!$A$2, IF(M4474=People!$B$3, People!$A$3, IF(M4474=People!$B$4, People!$A$4, IF(M4474=People!$B$5, People!$A$5, 0))))</f>
        <v>Chuck Magee</v>
      </c>
      <c r="W4474" s="3" t="str">
        <f>IFERROR(VLOOKUP(Orders!$B4474,Returns!$B:$C,2,0),"No")</f>
        <v>No</v>
      </c>
      <c r="X4474" s="3" t="str">
        <f>IFERROR((INDEX(Returns!$C$2:$C$801, MATCH(B4474, Returns!$B$2:$B$801, 0))), "No")</f>
        <v>No</v>
      </c>
    </row>
    <row r="4475" spans="1:24">
      <c r="A4475" s="1">
        <v>4474</v>
      </c>
      <c r="B4475" t="s">
        <v>8305</v>
      </c>
      <c r="C4475" s="2">
        <v>43737</v>
      </c>
      <c r="D4475" s="2">
        <v>43737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  <c r="V4475" s="3" t="str">
        <f>IF(M4475=People!$B$2, People!$A$2, IF(M4475=People!$B$3, People!$A$3, IF(M4475=People!$B$4, People!$A$4, IF(M4475=People!$B$5, People!$A$5, 0))))</f>
        <v>Chuck Magee</v>
      </c>
      <c r="W4475" s="3" t="str">
        <f>IFERROR(VLOOKUP(Orders!$B4475,Returns!$B:$C,2,0),"No")</f>
        <v>No</v>
      </c>
      <c r="X4475" s="3" t="str">
        <f>IFERROR((INDEX(Returns!$C$2:$C$801, MATCH(B4475, Returns!$B$2:$B$801, 0))), "No")</f>
        <v>No</v>
      </c>
    </row>
    <row r="4476" spans="1:24">
      <c r="A4476" s="1">
        <v>4475</v>
      </c>
      <c r="B4476" t="s">
        <v>8305</v>
      </c>
      <c r="C4476" s="2">
        <v>43737</v>
      </c>
      <c r="D4476" s="2">
        <v>43737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  <c r="V4476" s="3" t="str">
        <f>IF(M4476=People!$B$2, People!$A$2, IF(M4476=People!$B$3, People!$A$3, IF(M4476=People!$B$4, People!$A$4, IF(M4476=People!$B$5, People!$A$5, 0))))</f>
        <v>Chuck Magee</v>
      </c>
      <c r="W4476" s="3" t="str">
        <f>IFERROR(VLOOKUP(Orders!$B4476,Returns!$B:$C,2,0),"No")</f>
        <v>No</v>
      </c>
      <c r="X4476" s="3" t="str">
        <f>IFERROR((INDEX(Returns!$C$2:$C$801, MATCH(B4476, Returns!$B$2:$B$801, 0))), "No")</f>
        <v>No</v>
      </c>
    </row>
    <row r="4477" spans="1:24">
      <c r="A4477" s="1">
        <v>4476</v>
      </c>
      <c r="B4477" t="s">
        <v>8305</v>
      </c>
      <c r="C4477" s="2">
        <v>43737</v>
      </c>
      <c r="D4477" s="2">
        <v>43737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  <c r="V4477" s="3" t="str">
        <f>IF(M4477=People!$B$2, People!$A$2, IF(M4477=People!$B$3, People!$A$3, IF(M4477=People!$B$4, People!$A$4, IF(M4477=People!$B$5, People!$A$5, 0))))</f>
        <v>Chuck Magee</v>
      </c>
      <c r="W4477" s="3" t="str">
        <f>IFERROR(VLOOKUP(Orders!$B4477,Returns!$B:$C,2,0),"No")</f>
        <v>No</v>
      </c>
      <c r="X4477" s="3" t="str">
        <f>IFERROR((INDEX(Returns!$C$2:$C$801, MATCH(B4477, Returns!$B$2:$B$801, 0))), "No")</f>
        <v>No</v>
      </c>
    </row>
    <row r="4478" spans="1:24">
      <c r="A4478" s="1">
        <v>4477</v>
      </c>
      <c r="B4478" t="s">
        <v>8305</v>
      </c>
      <c r="C4478" s="2">
        <v>43737</v>
      </c>
      <c r="D4478" s="2">
        <v>43737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  <c r="V4478" s="3" t="str">
        <f>IF(M4478=People!$B$2, People!$A$2, IF(M4478=People!$B$3, People!$A$3, IF(M4478=People!$B$4, People!$A$4, IF(M4478=People!$B$5, People!$A$5, 0))))</f>
        <v>Chuck Magee</v>
      </c>
      <c r="W4478" s="3" t="str">
        <f>IFERROR(VLOOKUP(Orders!$B4478,Returns!$B:$C,2,0),"No")</f>
        <v>No</v>
      </c>
      <c r="X4478" s="3" t="str">
        <f>IFERROR((INDEX(Returns!$C$2:$C$801, MATCH(B4478, Returns!$B$2:$B$801, 0))), "No")</f>
        <v>No</v>
      </c>
    </row>
    <row r="4479" spans="1:24">
      <c r="A4479" s="1">
        <v>4478</v>
      </c>
      <c r="B4479" t="s">
        <v>8306</v>
      </c>
      <c r="C4479" s="2">
        <v>43760</v>
      </c>
      <c r="D4479" s="2">
        <v>43760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  <c r="V4479" s="3" t="str">
        <f>IF(M4479=People!$B$2, People!$A$2, IF(M4479=People!$B$3, People!$A$3, IF(M4479=People!$B$4, People!$A$4, IF(M4479=People!$B$5, People!$A$5, 0))))</f>
        <v>Kelly Williams</v>
      </c>
      <c r="W4479" s="3" t="str">
        <f>IFERROR(VLOOKUP(Orders!$B4479,Returns!$B:$C,2,0),"No")</f>
        <v>No</v>
      </c>
      <c r="X4479" s="3" t="str">
        <f>IFERROR((INDEX(Returns!$C$2:$C$801, MATCH(B4479, Returns!$B$2:$B$801, 0))), "No")</f>
        <v>No</v>
      </c>
    </row>
    <row r="4480" spans="1:24">
      <c r="A4480" s="1">
        <v>4479</v>
      </c>
      <c r="B4480" t="s">
        <v>8306</v>
      </c>
      <c r="C4480" s="2">
        <v>43760</v>
      </c>
      <c r="D4480" s="2">
        <v>43760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  <c r="V4480" s="3" t="str">
        <f>IF(M4480=People!$B$2, People!$A$2, IF(M4480=People!$B$3, People!$A$3, IF(M4480=People!$B$4, People!$A$4, IF(M4480=People!$B$5, People!$A$5, 0))))</f>
        <v>Kelly Williams</v>
      </c>
      <c r="W4480" s="3" t="str">
        <f>IFERROR(VLOOKUP(Orders!$B4480,Returns!$B:$C,2,0),"No")</f>
        <v>No</v>
      </c>
      <c r="X4480" s="3" t="str">
        <f>IFERROR((INDEX(Returns!$C$2:$C$801, MATCH(B4480, Returns!$B$2:$B$801, 0))), "No")</f>
        <v>No</v>
      </c>
    </row>
    <row r="4481" spans="1:24">
      <c r="A4481" s="1">
        <v>4480</v>
      </c>
      <c r="B4481" t="s">
        <v>8307</v>
      </c>
      <c r="C4481" s="2">
        <v>42453</v>
      </c>
      <c r="D4481" s="2">
        <v>42457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  <c r="V4481" s="3" t="str">
        <f>IF(M4481=People!$B$2, People!$A$2, IF(M4481=People!$B$3, People!$A$3, IF(M4481=People!$B$4, People!$A$4, IF(M4481=People!$B$5, People!$A$5, 0))))</f>
        <v>Chuck Magee</v>
      </c>
      <c r="W4481" s="3" t="str">
        <f>IFERROR(VLOOKUP(Orders!$B4481,Returns!$B:$C,2,0),"No")</f>
        <v>No</v>
      </c>
      <c r="X4481" s="3" t="str">
        <f>IFERROR((INDEX(Returns!$C$2:$C$801, MATCH(B4481, Returns!$B$2:$B$801, 0))), "No")</f>
        <v>No</v>
      </c>
    </row>
    <row r="4482" spans="1:24">
      <c r="A4482" s="1">
        <v>4481</v>
      </c>
      <c r="B4482" t="s">
        <v>8308</v>
      </c>
      <c r="C4482" s="2">
        <v>43407</v>
      </c>
      <c r="D4482" s="2">
        <v>43412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  <c r="V4482" s="3" t="str">
        <f>IF(M4482=People!$B$2, People!$A$2, IF(M4482=People!$B$3, People!$A$3, IF(M4482=People!$B$4, People!$A$4, IF(M4482=People!$B$5, People!$A$5, 0))))</f>
        <v>Anna Andreadi</v>
      </c>
      <c r="W4482" s="3" t="str">
        <f>IFERROR(VLOOKUP(Orders!$B4482,Returns!$B:$C,2,0),"No")</f>
        <v>No</v>
      </c>
      <c r="X4482" s="3" t="str">
        <f>IFERROR((INDEX(Returns!$C$2:$C$801, MATCH(B4482, Returns!$B$2:$B$801, 0))), "No")</f>
        <v>No</v>
      </c>
    </row>
    <row r="4483" spans="1:24">
      <c r="A4483" s="1">
        <v>4482</v>
      </c>
      <c r="B4483" t="s">
        <v>8308</v>
      </c>
      <c r="C4483" s="2">
        <v>43407</v>
      </c>
      <c r="D4483" s="2">
        <v>43412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  <c r="V4483" s="3" t="str">
        <f>IF(M4483=People!$B$2, People!$A$2, IF(M4483=People!$B$3, People!$A$3, IF(M4483=People!$B$4, People!$A$4, IF(M4483=People!$B$5, People!$A$5, 0))))</f>
        <v>Anna Andreadi</v>
      </c>
      <c r="W4483" s="3" t="str">
        <f>IFERROR(VLOOKUP(Orders!$B4483,Returns!$B:$C,2,0),"No")</f>
        <v>No</v>
      </c>
      <c r="X4483" s="3" t="str">
        <f>IFERROR((INDEX(Returns!$C$2:$C$801, MATCH(B4483, Returns!$B$2:$B$801, 0))), "No")</f>
        <v>No</v>
      </c>
    </row>
    <row r="4484" spans="1:24">
      <c r="A4484" s="1">
        <v>4483</v>
      </c>
      <c r="B4484" t="s">
        <v>8308</v>
      </c>
      <c r="C4484" s="2">
        <v>43407</v>
      </c>
      <c r="D4484" s="2">
        <v>43412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  <c r="V4484" s="3" t="str">
        <f>IF(M4484=People!$B$2, People!$A$2, IF(M4484=People!$B$3, People!$A$3, IF(M4484=People!$B$4, People!$A$4, IF(M4484=People!$B$5, People!$A$5, 0))))</f>
        <v>Anna Andreadi</v>
      </c>
      <c r="W4484" s="3" t="str">
        <f>IFERROR(VLOOKUP(Orders!$B4484,Returns!$B:$C,2,0),"No")</f>
        <v>No</v>
      </c>
      <c r="X4484" s="3" t="str">
        <f>IFERROR((INDEX(Returns!$C$2:$C$801, MATCH(B4484, Returns!$B$2:$B$801, 0))), "No")</f>
        <v>No</v>
      </c>
    </row>
    <row r="4485" spans="1:24">
      <c r="A4485" s="1">
        <v>4484</v>
      </c>
      <c r="B4485" t="s">
        <v>8308</v>
      </c>
      <c r="C4485" s="2">
        <v>43407</v>
      </c>
      <c r="D4485" s="2">
        <v>43412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  <c r="V4485" s="3" t="str">
        <f>IF(M4485=People!$B$2, People!$A$2, IF(M4485=People!$B$3, People!$A$3, IF(M4485=People!$B$4, People!$A$4, IF(M4485=People!$B$5, People!$A$5, 0))))</f>
        <v>Anna Andreadi</v>
      </c>
      <c r="W4485" s="3" t="str">
        <f>IFERROR(VLOOKUP(Orders!$B4485,Returns!$B:$C,2,0),"No")</f>
        <v>No</v>
      </c>
      <c r="X4485" s="3" t="str">
        <f>IFERROR((INDEX(Returns!$C$2:$C$801, MATCH(B4485, Returns!$B$2:$B$801, 0))), "No")</f>
        <v>No</v>
      </c>
    </row>
    <row r="4486" spans="1:24">
      <c r="A4486" s="1">
        <v>4485</v>
      </c>
      <c r="B4486" t="s">
        <v>8308</v>
      </c>
      <c r="C4486" s="2">
        <v>43407</v>
      </c>
      <c r="D4486" s="2">
        <v>43412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  <c r="V4486" s="3" t="str">
        <f>IF(M4486=People!$B$2, People!$A$2, IF(M4486=People!$B$3, People!$A$3, IF(M4486=People!$B$4, People!$A$4, IF(M4486=People!$B$5, People!$A$5, 0))))</f>
        <v>Anna Andreadi</v>
      </c>
      <c r="W4486" s="3" t="str">
        <f>IFERROR(VLOOKUP(Orders!$B4486,Returns!$B:$C,2,0),"No")</f>
        <v>No</v>
      </c>
      <c r="X4486" s="3" t="str">
        <f>IFERROR((INDEX(Returns!$C$2:$C$801, MATCH(B4486, Returns!$B$2:$B$801, 0))), "No")</f>
        <v>No</v>
      </c>
    </row>
    <row r="4487" spans="1:24">
      <c r="A4487" s="1">
        <v>4486</v>
      </c>
      <c r="B4487" t="s">
        <v>8308</v>
      </c>
      <c r="C4487" s="2">
        <v>43407</v>
      </c>
      <c r="D4487" s="2">
        <v>43412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3" t="str">
        <f>IF(M4487=People!$B$2, People!$A$2, IF(M4487=People!$B$3, People!$A$3, IF(M4487=People!$B$4, People!$A$4, IF(M4487=People!$B$5, People!$A$5, 0))))</f>
        <v>Anna Andreadi</v>
      </c>
      <c r="W4487" s="3" t="str">
        <f>IFERROR(VLOOKUP(Orders!$B4487,Returns!$B:$C,2,0),"No")</f>
        <v>No</v>
      </c>
      <c r="X4487" s="3" t="str">
        <f>IFERROR((INDEX(Returns!$C$2:$C$801, MATCH(B4487, Returns!$B$2:$B$801, 0))), "No")</f>
        <v>No</v>
      </c>
    </row>
    <row r="4488" spans="1:24">
      <c r="A4488" s="1">
        <v>4487</v>
      </c>
      <c r="B4488" t="s">
        <v>8308</v>
      </c>
      <c r="C4488" s="2">
        <v>43407</v>
      </c>
      <c r="D4488" s="2">
        <v>43412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  <c r="V4488" s="3" t="str">
        <f>IF(M4488=People!$B$2, People!$A$2, IF(M4488=People!$B$3, People!$A$3, IF(M4488=People!$B$4, People!$A$4, IF(M4488=People!$B$5, People!$A$5, 0))))</f>
        <v>Anna Andreadi</v>
      </c>
      <c r="W4488" s="3" t="str">
        <f>IFERROR(VLOOKUP(Orders!$B4488,Returns!$B:$C,2,0),"No")</f>
        <v>No</v>
      </c>
      <c r="X4488" s="3" t="str">
        <f>IFERROR((INDEX(Returns!$C$2:$C$801, MATCH(B4488, Returns!$B$2:$B$801, 0))), "No")</f>
        <v>No</v>
      </c>
    </row>
    <row r="4489" spans="1:24">
      <c r="A4489" s="1">
        <v>4488</v>
      </c>
      <c r="B4489" t="s">
        <v>8309</v>
      </c>
      <c r="C4489" s="2">
        <v>42983</v>
      </c>
      <c r="D4489" s="2">
        <v>42989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  <c r="V4489" s="3" t="str">
        <f>IF(M4489=People!$B$2, People!$A$2, IF(M4489=People!$B$3, People!$A$3, IF(M4489=People!$B$4, People!$A$4, IF(M4489=People!$B$5, People!$A$5, 0))))</f>
        <v>Kelly Williams</v>
      </c>
      <c r="W4489" s="3" t="str">
        <f>IFERROR(VLOOKUP(Orders!$B4489,Returns!$B:$C,2,0),"No")</f>
        <v>No</v>
      </c>
      <c r="X4489" s="3" t="str">
        <f>IFERROR((INDEX(Returns!$C$2:$C$801, MATCH(B4489, Returns!$B$2:$B$801, 0))), "No")</f>
        <v>No</v>
      </c>
    </row>
    <row r="4490" spans="1:24">
      <c r="A4490" s="1">
        <v>4489</v>
      </c>
      <c r="B4490" t="s">
        <v>8309</v>
      </c>
      <c r="C4490" s="2">
        <v>42983</v>
      </c>
      <c r="D4490" s="2">
        <v>42989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  <c r="V4490" s="3" t="str">
        <f>IF(M4490=People!$B$2, People!$A$2, IF(M4490=People!$B$3, People!$A$3, IF(M4490=People!$B$4, People!$A$4, IF(M4490=People!$B$5, People!$A$5, 0))))</f>
        <v>Kelly Williams</v>
      </c>
      <c r="W4490" s="3" t="str">
        <f>IFERROR(VLOOKUP(Orders!$B4490,Returns!$B:$C,2,0),"No")</f>
        <v>No</v>
      </c>
      <c r="X4490" s="3" t="str">
        <f>IFERROR((INDEX(Returns!$C$2:$C$801, MATCH(B4490, Returns!$B$2:$B$801, 0))), "No")</f>
        <v>No</v>
      </c>
    </row>
    <row r="4491" spans="1:24">
      <c r="A4491" s="1">
        <v>4490</v>
      </c>
      <c r="B4491" t="s">
        <v>8309</v>
      </c>
      <c r="C4491" s="2">
        <v>42983</v>
      </c>
      <c r="D4491" s="2">
        <v>42989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  <c r="V4491" s="3" t="str">
        <f>IF(M4491=People!$B$2, People!$A$2, IF(M4491=People!$B$3, People!$A$3, IF(M4491=People!$B$4, People!$A$4, IF(M4491=People!$B$5, People!$A$5, 0))))</f>
        <v>Kelly Williams</v>
      </c>
      <c r="W4491" s="3" t="str">
        <f>IFERROR(VLOOKUP(Orders!$B4491,Returns!$B:$C,2,0),"No")</f>
        <v>No</v>
      </c>
      <c r="X4491" s="3" t="str">
        <f>IFERROR((INDEX(Returns!$C$2:$C$801, MATCH(B4491, Returns!$B$2:$B$801, 0))), "No")</f>
        <v>No</v>
      </c>
    </row>
    <row r="4492" spans="1:24">
      <c r="A4492" s="1">
        <v>4491</v>
      </c>
      <c r="B4492" t="s">
        <v>8310</v>
      </c>
      <c r="C4492" s="2">
        <v>43691</v>
      </c>
      <c r="D4492" s="2">
        <v>43698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  <c r="V4492" s="3" t="str">
        <f>IF(M4492=People!$B$2, People!$A$2, IF(M4492=People!$B$3, People!$A$3, IF(M4492=People!$B$4, People!$A$4, IF(M4492=People!$B$5, People!$A$5, 0))))</f>
        <v>Anna Andreadi</v>
      </c>
      <c r="W4492" s="3" t="str">
        <f>IFERROR(VLOOKUP(Orders!$B4492,Returns!$B:$C,2,0),"No")</f>
        <v>No</v>
      </c>
      <c r="X4492" s="3" t="str">
        <f>IFERROR((INDEX(Returns!$C$2:$C$801, MATCH(B4492, Returns!$B$2:$B$801, 0))), "No")</f>
        <v>No</v>
      </c>
    </row>
    <row r="4493" spans="1:24">
      <c r="A4493" s="1">
        <v>4492</v>
      </c>
      <c r="B4493" t="s">
        <v>8311</v>
      </c>
      <c r="C4493" s="2">
        <v>42705</v>
      </c>
      <c r="D4493" s="2">
        <v>42707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  <c r="V4493" s="3" t="str">
        <f>IF(M4493=People!$B$2, People!$A$2, IF(M4493=People!$B$3, People!$A$3, IF(M4493=People!$B$4, People!$A$4, IF(M4493=People!$B$5, People!$A$5, 0))))</f>
        <v>Chuck Magee</v>
      </c>
      <c r="W4493" s="3" t="str">
        <f>IFERROR(VLOOKUP(Orders!$B4493,Returns!$B:$C,2,0),"No")</f>
        <v>No</v>
      </c>
      <c r="X4493" s="3" t="str">
        <f>IFERROR((INDEX(Returns!$C$2:$C$801, MATCH(B4493, Returns!$B$2:$B$801, 0))), "No")</f>
        <v>No</v>
      </c>
    </row>
    <row r="4494" spans="1:24">
      <c r="A4494" s="1">
        <v>4493</v>
      </c>
      <c r="B4494" t="s">
        <v>8311</v>
      </c>
      <c r="C4494" s="2">
        <v>42705</v>
      </c>
      <c r="D4494" s="2">
        <v>42707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  <c r="V4494" s="3" t="str">
        <f>IF(M4494=People!$B$2, People!$A$2, IF(M4494=People!$B$3, People!$A$3, IF(M4494=People!$B$4, People!$A$4, IF(M4494=People!$B$5, People!$A$5, 0))))</f>
        <v>Chuck Magee</v>
      </c>
      <c r="W4494" s="3" t="str">
        <f>IFERROR(VLOOKUP(Orders!$B4494,Returns!$B:$C,2,0),"No")</f>
        <v>No</v>
      </c>
      <c r="X4494" s="3" t="str">
        <f>IFERROR((INDEX(Returns!$C$2:$C$801, MATCH(B4494, Returns!$B$2:$B$801, 0))), "No")</f>
        <v>No</v>
      </c>
    </row>
    <row r="4495" spans="1:24">
      <c r="A4495" s="1">
        <v>4494</v>
      </c>
      <c r="B4495" t="s">
        <v>8311</v>
      </c>
      <c r="C4495" s="2">
        <v>42705</v>
      </c>
      <c r="D4495" s="2">
        <v>42707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  <c r="V4495" s="3" t="str">
        <f>IF(M4495=People!$B$2, People!$A$2, IF(M4495=People!$B$3, People!$A$3, IF(M4495=People!$B$4, People!$A$4, IF(M4495=People!$B$5, People!$A$5, 0))))</f>
        <v>Chuck Magee</v>
      </c>
      <c r="W4495" s="3" t="str">
        <f>IFERROR(VLOOKUP(Orders!$B4495,Returns!$B:$C,2,0),"No")</f>
        <v>No</v>
      </c>
      <c r="X4495" s="3" t="str">
        <f>IFERROR((INDEX(Returns!$C$2:$C$801, MATCH(B4495, Returns!$B$2:$B$801, 0))), "No")</f>
        <v>No</v>
      </c>
    </row>
    <row r="4496" spans="1:24">
      <c r="A4496" s="1">
        <v>4495</v>
      </c>
      <c r="B4496" t="s">
        <v>8311</v>
      </c>
      <c r="C4496" s="2">
        <v>42705</v>
      </c>
      <c r="D4496" s="2">
        <v>42707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  <c r="V4496" s="3" t="str">
        <f>IF(M4496=People!$B$2, People!$A$2, IF(M4496=People!$B$3, People!$A$3, IF(M4496=People!$B$4, People!$A$4, IF(M4496=People!$B$5, People!$A$5, 0))))</f>
        <v>Chuck Magee</v>
      </c>
      <c r="W4496" s="3" t="str">
        <f>IFERROR(VLOOKUP(Orders!$B4496,Returns!$B:$C,2,0),"No")</f>
        <v>No</v>
      </c>
      <c r="X4496" s="3" t="str">
        <f>IFERROR((INDEX(Returns!$C$2:$C$801, MATCH(B4496, Returns!$B$2:$B$801, 0))), "No")</f>
        <v>No</v>
      </c>
    </row>
    <row r="4497" spans="1:24">
      <c r="A4497" s="1">
        <v>4496</v>
      </c>
      <c r="B4497" t="s">
        <v>6106</v>
      </c>
      <c r="C4497" s="2">
        <v>43634</v>
      </c>
      <c r="D4497" s="2">
        <v>43639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  <c r="V4497" s="3" t="str">
        <f>IF(M4497=People!$B$2, People!$A$2, IF(M4497=People!$B$3, People!$A$3, IF(M4497=People!$B$4, People!$A$4, IF(M4497=People!$B$5, People!$A$5, 0))))</f>
        <v>Anna Andreadi</v>
      </c>
      <c r="W4497" s="3" t="str">
        <f>IFERROR(VLOOKUP(Orders!$B4497,Returns!$B:$C,2,0),"No")</f>
        <v>Yes</v>
      </c>
      <c r="X4497" s="3" t="str">
        <f>IFERROR((INDEX(Returns!$C$2:$C$801, MATCH(B4497, Returns!$B$2:$B$801, 0))), "No")</f>
        <v>Yes</v>
      </c>
    </row>
    <row r="4498" spans="1:24">
      <c r="A4498" s="1">
        <v>4497</v>
      </c>
      <c r="B4498" t="s">
        <v>6106</v>
      </c>
      <c r="C4498" s="2">
        <v>43634</v>
      </c>
      <c r="D4498" s="2">
        <v>43639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3" t="str">
        <f>IF(M4498=People!$B$2, People!$A$2, IF(M4498=People!$B$3, People!$A$3, IF(M4498=People!$B$4, People!$A$4, IF(M4498=People!$B$5, People!$A$5, 0))))</f>
        <v>Anna Andreadi</v>
      </c>
      <c r="W4498" s="3" t="str">
        <f>IFERROR(VLOOKUP(Orders!$B4498,Returns!$B:$C,2,0),"No")</f>
        <v>Yes</v>
      </c>
      <c r="X4498" s="3" t="str">
        <f>IFERROR((INDEX(Returns!$C$2:$C$801, MATCH(B4498, Returns!$B$2:$B$801, 0))), "No")</f>
        <v>Yes</v>
      </c>
    </row>
    <row r="4499" spans="1:24">
      <c r="A4499" s="1">
        <v>4498</v>
      </c>
      <c r="B4499" t="s">
        <v>8312</v>
      </c>
      <c r="C4499" s="2">
        <v>43801</v>
      </c>
      <c r="D4499" s="2">
        <v>43808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  <c r="V4499" s="3" t="str">
        <f>IF(M4499=People!$B$2, People!$A$2, IF(M4499=People!$B$3, People!$A$3, IF(M4499=People!$B$4, People!$A$4, IF(M4499=People!$B$5, People!$A$5, 0))))</f>
        <v>Chuck Magee</v>
      </c>
      <c r="W4499" s="3" t="str">
        <f>IFERROR(VLOOKUP(Orders!$B4499,Returns!$B:$C,2,0),"No")</f>
        <v>No</v>
      </c>
      <c r="X4499" s="3" t="str">
        <f>IFERROR((INDEX(Returns!$C$2:$C$801, MATCH(B4499, Returns!$B$2:$B$801, 0))), "No")</f>
        <v>No</v>
      </c>
    </row>
    <row r="4500" spans="1:24">
      <c r="A4500" s="1">
        <v>4499</v>
      </c>
      <c r="B4500" t="s">
        <v>8313</v>
      </c>
      <c r="C4500" s="2">
        <v>42695</v>
      </c>
      <c r="D4500" s="2">
        <v>42700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  <c r="V4500" s="3" t="str">
        <f>IF(M4500=People!$B$2, People!$A$2, IF(M4500=People!$B$3, People!$A$3, IF(M4500=People!$B$4, People!$A$4, IF(M4500=People!$B$5, People!$A$5, 0))))</f>
        <v>Anna Andreadi</v>
      </c>
      <c r="W4500" s="3" t="str">
        <f>IFERROR(VLOOKUP(Orders!$B4500,Returns!$B:$C,2,0),"No")</f>
        <v>No</v>
      </c>
      <c r="X4500" s="3" t="str">
        <f>IFERROR((INDEX(Returns!$C$2:$C$801, MATCH(B4500, Returns!$B$2:$B$801, 0))), "No")</f>
        <v>No</v>
      </c>
    </row>
    <row r="4501" spans="1:24">
      <c r="A4501" s="1">
        <v>4500</v>
      </c>
      <c r="B4501" t="s">
        <v>8314</v>
      </c>
      <c r="C4501" s="2">
        <v>43200</v>
      </c>
      <c r="D4501" s="2">
        <v>43206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  <c r="V4501" s="3" t="str">
        <f>IF(M4501=People!$B$2, People!$A$2, IF(M4501=People!$B$3, People!$A$3, IF(M4501=People!$B$4, People!$A$4, IF(M4501=People!$B$5, People!$A$5, 0))))</f>
        <v>Anna Andreadi</v>
      </c>
      <c r="W4501" s="3" t="str">
        <f>IFERROR(VLOOKUP(Orders!$B4501,Returns!$B:$C,2,0),"No")</f>
        <v>No</v>
      </c>
      <c r="X4501" s="3" t="str">
        <f>IFERROR((INDEX(Returns!$C$2:$C$801, MATCH(B4501, Returns!$B$2:$B$801, 0))), "No")</f>
        <v>No</v>
      </c>
    </row>
    <row r="4502" spans="1:24">
      <c r="A4502" s="1">
        <v>4501</v>
      </c>
      <c r="B4502" t="s">
        <v>8314</v>
      </c>
      <c r="C4502" s="2">
        <v>43200</v>
      </c>
      <c r="D4502" s="2">
        <v>43206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  <c r="V4502" s="3" t="str">
        <f>IF(M4502=People!$B$2, People!$A$2, IF(M4502=People!$B$3, People!$A$3, IF(M4502=People!$B$4, People!$A$4, IF(M4502=People!$B$5, People!$A$5, 0))))</f>
        <v>Anna Andreadi</v>
      </c>
      <c r="W4502" s="3" t="str">
        <f>IFERROR(VLOOKUP(Orders!$B4502,Returns!$B:$C,2,0),"No")</f>
        <v>No</v>
      </c>
      <c r="X4502" s="3" t="str">
        <f>IFERROR((INDEX(Returns!$C$2:$C$801, MATCH(B4502, Returns!$B$2:$B$801, 0))), "No")</f>
        <v>No</v>
      </c>
    </row>
    <row r="4503" spans="1:24">
      <c r="A4503" s="1">
        <v>4502</v>
      </c>
      <c r="B4503" t="s">
        <v>8315</v>
      </c>
      <c r="C4503" s="2">
        <v>42551</v>
      </c>
      <c r="D4503" s="2">
        <v>42555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  <c r="V4503" s="3" t="str">
        <f>IF(M4503=People!$B$2, People!$A$2, IF(M4503=People!$B$3, People!$A$3, IF(M4503=People!$B$4, People!$A$4, IF(M4503=People!$B$5, People!$A$5, 0))))</f>
        <v>Kelly Williams</v>
      </c>
      <c r="W4503" s="3" t="str">
        <f>IFERROR(VLOOKUP(Orders!$B4503,Returns!$B:$C,2,0),"No")</f>
        <v>No</v>
      </c>
      <c r="X4503" s="3" t="str">
        <f>IFERROR((INDEX(Returns!$C$2:$C$801, MATCH(B4503, Returns!$B$2:$B$801, 0))), "No")</f>
        <v>No</v>
      </c>
    </row>
    <row r="4504" spans="1:24">
      <c r="A4504" s="1">
        <v>4503</v>
      </c>
      <c r="B4504" t="s">
        <v>8315</v>
      </c>
      <c r="C4504" s="2">
        <v>42551</v>
      </c>
      <c r="D4504" s="2">
        <v>42555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  <c r="V4504" s="3" t="str">
        <f>IF(M4504=People!$B$2, People!$A$2, IF(M4504=People!$B$3, People!$A$3, IF(M4504=People!$B$4, People!$A$4, IF(M4504=People!$B$5, People!$A$5, 0))))</f>
        <v>Kelly Williams</v>
      </c>
      <c r="W4504" s="3" t="str">
        <f>IFERROR(VLOOKUP(Orders!$B4504,Returns!$B:$C,2,0),"No")</f>
        <v>No</v>
      </c>
      <c r="X4504" s="3" t="str">
        <f>IFERROR((INDEX(Returns!$C$2:$C$801, MATCH(B4504, Returns!$B$2:$B$801, 0))), "No")</f>
        <v>No</v>
      </c>
    </row>
    <row r="4505" spans="1:24">
      <c r="A4505" s="1">
        <v>4504</v>
      </c>
      <c r="B4505" t="s">
        <v>8316</v>
      </c>
      <c r="C4505" s="2">
        <v>42728</v>
      </c>
      <c r="D4505" s="2">
        <v>42733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  <c r="V4505" s="3" t="str">
        <f>IF(M4505=People!$B$2, People!$A$2, IF(M4505=People!$B$3, People!$A$3, IF(M4505=People!$B$4, People!$A$4, IF(M4505=People!$B$5, People!$A$5, 0))))</f>
        <v>Anna Andreadi</v>
      </c>
      <c r="W4505" s="3" t="str">
        <f>IFERROR(VLOOKUP(Orders!$B4505,Returns!$B:$C,2,0),"No")</f>
        <v>No</v>
      </c>
      <c r="X4505" s="3" t="str">
        <f>IFERROR((INDEX(Returns!$C$2:$C$801, MATCH(B4505, Returns!$B$2:$B$801, 0))), "No")</f>
        <v>No</v>
      </c>
    </row>
    <row r="4506" spans="1:24">
      <c r="A4506" s="1">
        <v>4505</v>
      </c>
      <c r="B4506" t="s">
        <v>8316</v>
      </c>
      <c r="C4506" s="2">
        <v>42728</v>
      </c>
      <c r="D4506" s="2">
        <v>42733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  <c r="V4506" s="3" t="str">
        <f>IF(M4506=People!$B$2, People!$A$2, IF(M4506=People!$B$3, People!$A$3, IF(M4506=People!$B$4, People!$A$4, IF(M4506=People!$B$5, People!$A$5, 0))))</f>
        <v>Anna Andreadi</v>
      </c>
      <c r="W4506" s="3" t="str">
        <f>IFERROR(VLOOKUP(Orders!$B4506,Returns!$B:$C,2,0),"No")</f>
        <v>No</v>
      </c>
      <c r="X4506" s="3" t="str">
        <f>IFERROR((INDEX(Returns!$C$2:$C$801, MATCH(B4506, Returns!$B$2:$B$801, 0))), "No")</f>
        <v>No</v>
      </c>
    </row>
    <row r="4507" spans="1:24">
      <c r="A4507" s="1">
        <v>4506</v>
      </c>
      <c r="B4507" t="s">
        <v>8316</v>
      </c>
      <c r="C4507" s="2">
        <v>42728</v>
      </c>
      <c r="D4507" s="2">
        <v>42733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  <c r="V4507" s="3" t="str">
        <f>IF(M4507=People!$B$2, People!$A$2, IF(M4507=People!$B$3, People!$A$3, IF(M4507=People!$B$4, People!$A$4, IF(M4507=People!$B$5, People!$A$5, 0))))</f>
        <v>Anna Andreadi</v>
      </c>
      <c r="W4507" s="3" t="str">
        <f>IFERROR(VLOOKUP(Orders!$B4507,Returns!$B:$C,2,0),"No")</f>
        <v>No</v>
      </c>
      <c r="X4507" s="3" t="str">
        <f>IFERROR((INDEX(Returns!$C$2:$C$801, MATCH(B4507, Returns!$B$2:$B$801, 0))), "No")</f>
        <v>No</v>
      </c>
    </row>
    <row r="4508" spans="1:24">
      <c r="A4508" s="1">
        <v>4507</v>
      </c>
      <c r="B4508" t="s">
        <v>8316</v>
      </c>
      <c r="C4508" s="2">
        <v>42728</v>
      </c>
      <c r="D4508" s="2">
        <v>42733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  <c r="V4508" s="3" t="str">
        <f>IF(M4508=People!$B$2, People!$A$2, IF(M4508=People!$B$3, People!$A$3, IF(M4508=People!$B$4, People!$A$4, IF(M4508=People!$B$5, People!$A$5, 0))))</f>
        <v>Anna Andreadi</v>
      </c>
      <c r="W4508" s="3" t="str">
        <f>IFERROR(VLOOKUP(Orders!$B4508,Returns!$B:$C,2,0),"No")</f>
        <v>No</v>
      </c>
      <c r="X4508" s="3" t="str">
        <f>IFERROR((INDEX(Returns!$C$2:$C$801, MATCH(B4508, Returns!$B$2:$B$801, 0))), "No")</f>
        <v>No</v>
      </c>
    </row>
    <row r="4509" spans="1:24">
      <c r="A4509" s="1">
        <v>4508</v>
      </c>
      <c r="B4509" t="s">
        <v>8316</v>
      </c>
      <c r="C4509" s="2">
        <v>42728</v>
      </c>
      <c r="D4509" s="2">
        <v>42733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  <c r="V4509" s="3" t="str">
        <f>IF(M4509=People!$B$2, People!$A$2, IF(M4509=People!$B$3, People!$A$3, IF(M4509=People!$B$4, People!$A$4, IF(M4509=People!$B$5, People!$A$5, 0))))</f>
        <v>Anna Andreadi</v>
      </c>
      <c r="W4509" s="3" t="str">
        <f>IFERROR(VLOOKUP(Orders!$B4509,Returns!$B:$C,2,0),"No")</f>
        <v>No</v>
      </c>
      <c r="X4509" s="3" t="str">
        <f>IFERROR((INDEX(Returns!$C$2:$C$801, MATCH(B4509, Returns!$B$2:$B$801, 0))), "No")</f>
        <v>No</v>
      </c>
    </row>
    <row r="4510" spans="1:24">
      <c r="A4510" s="1">
        <v>4509</v>
      </c>
      <c r="B4510" t="s">
        <v>8316</v>
      </c>
      <c r="C4510" s="2">
        <v>42728</v>
      </c>
      <c r="D4510" s="2">
        <v>42733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  <c r="V4510" s="3" t="str">
        <f>IF(M4510=People!$B$2, People!$A$2, IF(M4510=People!$B$3, People!$A$3, IF(M4510=People!$B$4, People!$A$4, IF(M4510=People!$B$5, People!$A$5, 0))))</f>
        <v>Anna Andreadi</v>
      </c>
      <c r="W4510" s="3" t="str">
        <f>IFERROR(VLOOKUP(Orders!$B4510,Returns!$B:$C,2,0),"No")</f>
        <v>No</v>
      </c>
      <c r="X4510" s="3" t="str">
        <f>IFERROR((INDEX(Returns!$C$2:$C$801, MATCH(B4510, Returns!$B$2:$B$801, 0))), "No")</f>
        <v>No</v>
      </c>
    </row>
    <row r="4511" spans="1:24">
      <c r="A4511" s="1">
        <v>4510</v>
      </c>
      <c r="B4511" t="s">
        <v>6180</v>
      </c>
      <c r="C4511" s="2">
        <v>43608</v>
      </c>
      <c r="D4511" s="2">
        <v>43614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  <c r="V4511" s="3" t="str">
        <f>IF(M4511=People!$B$2, People!$A$2, IF(M4511=People!$B$3, People!$A$3, IF(M4511=People!$B$4, People!$A$4, IF(M4511=People!$B$5, People!$A$5, 0))))</f>
        <v>Anna Andreadi</v>
      </c>
      <c r="W4511" s="3" t="str">
        <f>IFERROR(VLOOKUP(Orders!$B4511,Returns!$B:$C,2,0),"No")</f>
        <v>Yes</v>
      </c>
      <c r="X4511" s="3" t="str">
        <f>IFERROR((INDEX(Returns!$C$2:$C$801, MATCH(B4511, Returns!$B$2:$B$801, 0))), "No")</f>
        <v>Yes</v>
      </c>
    </row>
    <row r="4512" spans="1:24">
      <c r="A4512" s="1">
        <v>4511</v>
      </c>
      <c r="B4512" t="s">
        <v>8317</v>
      </c>
      <c r="C4512" s="2">
        <v>43414</v>
      </c>
      <c r="D4512" s="2">
        <v>43418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  <c r="V4512" s="3" t="str">
        <f>IF(M4512=People!$B$2, People!$A$2, IF(M4512=People!$B$3, People!$A$3, IF(M4512=People!$B$4, People!$A$4, IF(M4512=People!$B$5, People!$A$5, 0))))</f>
        <v>Kelly Williams</v>
      </c>
      <c r="W4512" s="3" t="str">
        <f>IFERROR(VLOOKUP(Orders!$B4512,Returns!$B:$C,2,0),"No")</f>
        <v>No</v>
      </c>
      <c r="X4512" s="3" t="str">
        <f>IFERROR((INDEX(Returns!$C$2:$C$801, MATCH(B4512, Returns!$B$2:$B$801, 0))), "No")</f>
        <v>No</v>
      </c>
    </row>
    <row r="4513" spans="1:24">
      <c r="A4513" s="1">
        <v>4512</v>
      </c>
      <c r="B4513" t="s">
        <v>8317</v>
      </c>
      <c r="C4513" s="2">
        <v>43414</v>
      </c>
      <c r="D4513" s="2">
        <v>43418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  <c r="V4513" s="3" t="str">
        <f>IF(M4513=People!$B$2, People!$A$2, IF(M4513=People!$B$3, People!$A$3, IF(M4513=People!$B$4, People!$A$4, IF(M4513=People!$B$5, People!$A$5, 0))))</f>
        <v>Kelly Williams</v>
      </c>
      <c r="W4513" s="3" t="str">
        <f>IFERROR(VLOOKUP(Orders!$B4513,Returns!$B:$C,2,0),"No")</f>
        <v>No</v>
      </c>
      <c r="X4513" s="3" t="str">
        <f>IFERROR((INDEX(Returns!$C$2:$C$801, MATCH(B4513, Returns!$B$2:$B$801, 0))), "No")</f>
        <v>No</v>
      </c>
    </row>
    <row r="4514" spans="1:24">
      <c r="A4514" s="1">
        <v>4513</v>
      </c>
      <c r="B4514" t="s">
        <v>8318</v>
      </c>
      <c r="C4514" s="2">
        <v>43375</v>
      </c>
      <c r="D4514" s="2">
        <v>43376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  <c r="V4514" s="3" t="str">
        <f>IF(M4514=People!$B$2, People!$A$2, IF(M4514=People!$B$3, People!$A$3, IF(M4514=People!$B$4, People!$A$4, IF(M4514=People!$B$5, People!$A$5, 0))))</f>
        <v>Anna Andreadi</v>
      </c>
      <c r="W4514" s="3" t="str">
        <f>IFERROR(VLOOKUP(Orders!$B4514,Returns!$B:$C,2,0),"No")</f>
        <v>No</v>
      </c>
      <c r="X4514" s="3" t="str">
        <f>IFERROR((INDEX(Returns!$C$2:$C$801, MATCH(B4514, Returns!$B$2:$B$801, 0))), "No")</f>
        <v>No</v>
      </c>
    </row>
    <row r="4515" spans="1:24">
      <c r="A4515" s="1">
        <v>4514</v>
      </c>
      <c r="B4515" t="s">
        <v>8319</v>
      </c>
      <c r="C4515" s="2">
        <v>43349</v>
      </c>
      <c r="D4515" s="2">
        <v>43351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  <c r="V4515" s="3" t="str">
        <f>IF(M4515=People!$B$2, People!$A$2, IF(M4515=People!$B$3, People!$A$3, IF(M4515=People!$B$4, People!$A$4, IF(M4515=People!$B$5, People!$A$5, 0))))</f>
        <v>Kelly Williams</v>
      </c>
      <c r="W4515" s="3" t="str">
        <f>IFERROR(VLOOKUP(Orders!$B4515,Returns!$B:$C,2,0),"No")</f>
        <v>No</v>
      </c>
      <c r="X4515" s="3" t="str">
        <f>IFERROR((INDEX(Returns!$C$2:$C$801, MATCH(B4515, Returns!$B$2:$B$801, 0))), "No")</f>
        <v>No</v>
      </c>
    </row>
    <row r="4516" spans="1:24">
      <c r="A4516" s="1">
        <v>4515</v>
      </c>
      <c r="B4516" t="s">
        <v>6052</v>
      </c>
      <c r="C4516" s="2">
        <v>43400</v>
      </c>
      <c r="D4516" s="2">
        <v>43405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  <c r="V4516" s="3" t="str">
        <f>IF(M4516=People!$B$2, People!$A$2, IF(M4516=People!$B$3, People!$A$3, IF(M4516=People!$B$4, People!$A$4, IF(M4516=People!$B$5, People!$A$5, 0))))</f>
        <v>Cassandra Brandow</v>
      </c>
      <c r="W4516" s="3" t="str">
        <f>IFERROR(VLOOKUP(Orders!$B4516,Returns!$B:$C,2,0),"No")</f>
        <v>Yes</v>
      </c>
      <c r="X4516" s="3" t="str">
        <f>IFERROR((INDEX(Returns!$C$2:$C$801, MATCH(B4516, Returns!$B$2:$B$801, 0))), "No")</f>
        <v>Yes</v>
      </c>
    </row>
    <row r="4517" spans="1:24">
      <c r="A4517" s="1">
        <v>4516</v>
      </c>
      <c r="B4517" t="s">
        <v>8320</v>
      </c>
      <c r="C4517" s="2">
        <v>43760</v>
      </c>
      <c r="D4517" s="2">
        <v>43764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  <c r="V4517" s="3" t="str">
        <f>IF(M4517=People!$B$2, People!$A$2, IF(M4517=People!$B$3, People!$A$3, IF(M4517=People!$B$4, People!$A$4, IF(M4517=People!$B$5, People!$A$5, 0))))</f>
        <v>Kelly Williams</v>
      </c>
      <c r="W4517" s="3" t="str">
        <f>IFERROR(VLOOKUP(Orders!$B4517,Returns!$B:$C,2,0),"No")</f>
        <v>No</v>
      </c>
      <c r="X4517" s="3" t="str">
        <f>IFERROR((INDEX(Returns!$C$2:$C$801, MATCH(B4517, Returns!$B$2:$B$801, 0))), "No")</f>
        <v>No</v>
      </c>
    </row>
    <row r="4518" spans="1:24">
      <c r="A4518" s="1">
        <v>4517</v>
      </c>
      <c r="B4518" t="s">
        <v>8321</v>
      </c>
      <c r="C4518" s="2">
        <v>43358</v>
      </c>
      <c r="D4518" s="2">
        <v>43363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  <c r="V4518" s="3" t="str">
        <f>IF(M4518=People!$B$2, People!$A$2, IF(M4518=People!$B$3, People!$A$3, IF(M4518=People!$B$4, People!$A$4, IF(M4518=People!$B$5, People!$A$5, 0))))</f>
        <v>Anna Andreadi</v>
      </c>
      <c r="W4518" s="3" t="str">
        <f>IFERROR(VLOOKUP(Orders!$B4518,Returns!$B:$C,2,0),"No")</f>
        <v>No</v>
      </c>
      <c r="X4518" s="3" t="str">
        <f>IFERROR((INDEX(Returns!$C$2:$C$801, MATCH(B4518, Returns!$B$2:$B$801, 0))), "No")</f>
        <v>No</v>
      </c>
    </row>
    <row r="4519" spans="1:24">
      <c r="A4519" s="1">
        <v>4518</v>
      </c>
      <c r="B4519" t="s">
        <v>8321</v>
      </c>
      <c r="C4519" s="2">
        <v>43358</v>
      </c>
      <c r="D4519" s="2">
        <v>43363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3" t="str">
        <f>IF(M4519=People!$B$2, People!$A$2, IF(M4519=People!$B$3, People!$A$3, IF(M4519=People!$B$4, People!$A$4, IF(M4519=People!$B$5, People!$A$5, 0))))</f>
        <v>Anna Andreadi</v>
      </c>
      <c r="W4519" s="3" t="str">
        <f>IFERROR(VLOOKUP(Orders!$B4519,Returns!$B:$C,2,0),"No")</f>
        <v>No</v>
      </c>
      <c r="X4519" s="3" t="str">
        <f>IFERROR((INDEX(Returns!$C$2:$C$801, MATCH(B4519, Returns!$B$2:$B$801, 0))), "No")</f>
        <v>No</v>
      </c>
    </row>
    <row r="4520" spans="1:24">
      <c r="A4520" s="1">
        <v>4519</v>
      </c>
      <c r="B4520" t="s">
        <v>8322</v>
      </c>
      <c r="C4520" s="2">
        <v>43368</v>
      </c>
      <c r="D4520" s="2">
        <v>43374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3" t="str">
        <f>IF(M4520=People!$B$2, People!$A$2, IF(M4520=People!$B$3, People!$A$3, IF(M4520=People!$B$4, People!$A$4, IF(M4520=People!$B$5, People!$A$5, 0))))</f>
        <v>Anna Andreadi</v>
      </c>
      <c r="W4520" s="3" t="str">
        <f>IFERROR(VLOOKUP(Orders!$B4520,Returns!$B:$C,2,0),"No")</f>
        <v>No</v>
      </c>
      <c r="X4520" s="3" t="str">
        <f>IFERROR((INDEX(Returns!$C$2:$C$801, MATCH(B4520, Returns!$B$2:$B$801, 0))), "No")</f>
        <v>No</v>
      </c>
    </row>
    <row r="4521" spans="1:24">
      <c r="A4521" s="1">
        <v>4520</v>
      </c>
      <c r="B4521" t="s">
        <v>8323</v>
      </c>
      <c r="C4521" s="2">
        <v>43626</v>
      </c>
      <c r="D4521" s="2">
        <v>43630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  <c r="V4521" s="3" t="str">
        <f>IF(M4521=People!$B$2, People!$A$2, IF(M4521=People!$B$3, People!$A$3, IF(M4521=People!$B$4, People!$A$4, IF(M4521=People!$B$5, People!$A$5, 0))))</f>
        <v>Cassandra Brandow</v>
      </c>
      <c r="W4521" s="3" t="str">
        <f>IFERROR(VLOOKUP(Orders!$B4521,Returns!$B:$C,2,0),"No")</f>
        <v>No</v>
      </c>
      <c r="X4521" s="3" t="str">
        <f>IFERROR((INDEX(Returns!$C$2:$C$801, MATCH(B4521, Returns!$B$2:$B$801, 0))), "No")</f>
        <v>No</v>
      </c>
    </row>
    <row r="4522" spans="1:24">
      <c r="A4522" s="1">
        <v>4521</v>
      </c>
      <c r="B4522" t="s">
        <v>8324</v>
      </c>
      <c r="C4522" s="2">
        <v>42420</v>
      </c>
      <c r="D4522" s="2">
        <v>42426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  <c r="V4522" s="3" t="str">
        <f>IF(M4522=People!$B$2, People!$A$2, IF(M4522=People!$B$3, People!$A$3, IF(M4522=People!$B$4, People!$A$4, IF(M4522=People!$B$5, People!$A$5, 0))))</f>
        <v>Kelly Williams</v>
      </c>
      <c r="W4522" s="3" t="str">
        <f>IFERROR(VLOOKUP(Orders!$B4522,Returns!$B:$C,2,0),"No")</f>
        <v>No</v>
      </c>
      <c r="X4522" s="3" t="str">
        <f>IFERROR((INDEX(Returns!$C$2:$C$801, MATCH(B4522, Returns!$B$2:$B$801, 0))), "No")</f>
        <v>No</v>
      </c>
    </row>
    <row r="4523" spans="1:24">
      <c r="A4523" s="1">
        <v>4522</v>
      </c>
      <c r="B4523" t="s">
        <v>8324</v>
      </c>
      <c r="C4523" s="2">
        <v>42420</v>
      </c>
      <c r="D4523" s="2">
        <v>42426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  <c r="V4523" s="3" t="str">
        <f>IF(M4523=People!$B$2, People!$A$2, IF(M4523=People!$B$3, People!$A$3, IF(M4523=People!$B$4, People!$A$4, IF(M4523=People!$B$5, People!$A$5, 0))))</f>
        <v>Kelly Williams</v>
      </c>
      <c r="W4523" s="3" t="str">
        <f>IFERROR(VLOOKUP(Orders!$B4523,Returns!$B:$C,2,0),"No")</f>
        <v>No</v>
      </c>
      <c r="X4523" s="3" t="str">
        <f>IFERROR((INDEX(Returns!$C$2:$C$801, MATCH(B4523, Returns!$B$2:$B$801, 0))), "No")</f>
        <v>No</v>
      </c>
    </row>
    <row r="4524" spans="1:24">
      <c r="A4524" s="1">
        <v>4523</v>
      </c>
      <c r="B4524" t="s">
        <v>8325</v>
      </c>
      <c r="C4524" s="2">
        <v>43516</v>
      </c>
      <c r="D4524" s="2">
        <v>43521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  <c r="V4524" s="3" t="str">
        <f>IF(M4524=People!$B$2, People!$A$2, IF(M4524=People!$B$3, People!$A$3, IF(M4524=People!$B$4, People!$A$4, IF(M4524=People!$B$5, People!$A$5, 0))))</f>
        <v>Anna Andreadi</v>
      </c>
      <c r="W4524" s="3" t="str">
        <f>IFERROR(VLOOKUP(Orders!$B4524,Returns!$B:$C,2,0),"No")</f>
        <v>No</v>
      </c>
      <c r="X4524" s="3" t="str">
        <f>IFERROR((INDEX(Returns!$C$2:$C$801, MATCH(B4524, Returns!$B$2:$B$801, 0))), "No")</f>
        <v>No</v>
      </c>
    </row>
    <row r="4525" spans="1:24">
      <c r="A4525" s="1">
        <v>4524</v>
      </c>
      <c r="B4525" t="s">
        <v>8326</v>
      </c>
      <c r="C4525" s="2">
        <v>42676</v>
      </c>
      <c r="D4525" s="2">
        <v>42680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  <c r="V4525" s="3" t="str">
        <f>IF(M4525=People!$B$2, People!$A$2, IF(M4525=People!$B$3, People!$A$3, IF(M4525=People!$B$4, People!$A$4, IF(M4525=People!$B$5, People!$A$5, 0))))</f>
        <v>Chuck Magee</v>
      </c>
      <c r="W4525" s="3" t="str">
        <f>IFERROR(VLOOKUP(Orders!$B4525,Returns!$B:$C,2,0),"No")</f>
        <v>No</v>
      </c>
      <c r="X4525" s="3" t="str">
        <f>IFERROR((INDEX(Returns!$C$2:$C$801, MATCH(B4525, Returns!$B$2:$B$801, 0))), "No")</f>
        <v>No</v>
      </c>
    </row>
    <row r="4526" spans="1:24">
      <c r="A4526" s="1">
        <v>4525</v>
      </c>
      <c r="B4526" t="s">
        <v>8326</v>
      </c>
      <c r="C4526" s="2">
        <v>42676</v>
      </c>
      <c r="D4526" s="2">
        <v>42680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  <c r="V4526" s="3" t="str">
        <f>IF(M4526=People!$B$2, People!$A$2, IF(M4526=People!$B$3, People!$A$3, IF(M4526=People!$B$4, People!$A$4, IF(M4526=People!$B$5, People!$A$5, 0))))</f>
        <v>Chuck Magee</v>
      </c>
      <c r="W4526" s="3" t="str">
        <f>IFERROR(VLOOKUP(Orders!$B4526,Returns!$B:$C,2,0),"No")</f>
        <v>No</v>
      </c>
      <c r="X4526" s="3" t="str">
        <f>IFERROR((INDEX(Returns!$C$2:$C$801, MATCH(B4526, Returns!$B$2:$B$801, 0))), "No")</f>
        <v>No</v>
      </c>
    </row>
    <row r="4527" spans="1:24">
      <c r="A4527" s="1">
        <v>4526</v>
      </c>
      <c r="B4527" t="s">
        <v>6219</v>
      </c>
      <c r="C4527" s="2">
        <v>43663</v>
      </c>
      <c r="D4527" s="2">
        <v>43669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  <c r="V4527" s="3" t="str">
        <f>IF(M4527=People!$B$2, People!$A$2, IF(M4527=People!$B$3, People!$A$3, IF(M4527=People!$B$4, People!$A$4, IF(M4527=People!$B$5, People!$A$5, 0))))</f>
        <v>Chuck Magee</v>
      </c>
      <c r="W4527" s="3" t="str">
        <f>IFERROR(VLOOKUP(Orders!$B4527,Returns!$B:$C,2,0),"No")</f>
        <v>Yes</v>
      </c>
      <c r="X4527" s="3" t="str">
        <f>IFERROR((INDEX(Returns!$C$2:$C$801, MATCH(B4527, Returns!$B$2:$B$801, 0))), "No")</f>
        <v>Yes</v>
      </c>
    </row>
    <row r="4528" spans="1:24">
      <c r="A4528" s="1">
        <v>4527</v>
      </c>
      <c r="B4528" t="s">
        <v>6219</v>
      </c>
      <c r="C4528" s="2">
        <v>43663</v>
      </c>
      <c r="D4528" s="2">
        <v>43669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  <c r="V4528" s="3" t="str">
        <f>IF(M4528=People!$B$2, People!$A$2, IF(M4528=People!$B$3, People!$A$3, IF(M4528=People!$B$4, People!$A$4, IF(M4528=People!$B$5, People!$A$5, 0))))</f>
        <v>Chuck Magee</v>
      </c>
      <c r="W4528" s="3" t="str">
        <f>IFERROR(VLOOKUP(Orders!$B4528,Returns!$B:$C,2,0),"No")</f>
        <v>Yes</v>
      </c>
      <c r="X4528" s="3" t="str">
        <f>IFERROR((INDEX(Returns!$C$2:$C$801, MATCH(B4528, Returns!$B$2:$B$801, 0))), "No")</f>
        <v>Yes</v>
      </c>
    </row>
    <row r="4529" spans="1:24">
      <c r="A4529" s="1">
        <v>4528</v>
      </c>
      <c r="B4529" t="s">
        <v>6219</v>
      </c>
      <c r="C4529" s="2">
        <v>43663</v>
      </c>
      <c r="D4529" s="2">
        <v>43669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  <c r="V4529" s="3" t="str">
        <f>IF(M4529=People!$B$2, People!$A$2, IF(M4529=People!$B$3, People!$A$3, IF(M4529=People!$B$4, People!$A$4, IF(M4529=People!$B$5, People!$A$5, 0))))</f>
        <v>Chuck Magee</v>
      </c>
      <c r="W4529" s="3" t="str">
        <f>IFERROR(VLOOKUP(Orders!$B4529,Returns!$B:$C,2,0),"No")</f>
        <v>Yes</v>
      </c>
      <c r="X4529" s="3" t="str">
        <f>IFERROR((INDEX(Returns!$C$2:$C$801, MATCH(B4529, Returns!$B$2:$B$801, 0))), "No")</f>
        <v>Yes</v>
      </c>
    </row>
    <row r="4530" spans="1:24">
      <c r="A4530" s="1">
        <v>4529</v>
      </c>
      <c r="B4530" t="s">
        <v>8327</v>
      </c>
      <c r="C4530" s="2">
        <v>43716</v>
      </c>
      <c r="D4530" s="2">
        <v>43718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  <c r="V4530" s="3" t="str">
        <f>IF(M4530=People!$B$2, People!$A$2, IF(M4530=People!$B$3, People!$A$3, IF(M4530=People!$B$4, People!$A$4, IF(M4530=People!$B$5, People!$A$5, 0))))</f>
        <v>Chuck Magee</v>
      </c>
      <c r="W4530" s="3" t="str">
        <f>IFERROR(VLOOKUP(Orders!$B4530,Returns!$B:$C,2,0),"No")</f>
        <v>No</v>
      </c>
      <c r="X4530" s="3" t="str">
        <f>IFERROR((INDEX(Returns!$C$2:$C$801, MATCH(B4530, Returns!$B$2:$B$801, 0))), "No")</f>
        <v>No</v>
      </c>
    </row>
    <row r="4531" spans="1:24">
      <c r="A4531" s="1">
        <v>4530</v>
      </c>
      <c r="B4531" t="s">
        <v>8328</v>
      </c>
      <c r="C4531" s="2">
        <v>43418</v>
      </c>
      <c r="D4531" s="2">
        <v>43422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  <c r="V4531" s="3" t="str">
        <f>IF(M4531=People!$B$2, People!$A$2, IF(M4531=People!$B$3, People!$A$3, IF(M4531=People!$B$4, People!$A$4, IF(M4531=People!$B$5, People!$A$5, 0))))</f>
        <v>Kelly Williams</v>
      </c>
      <c r="W4531" s="3" t="str">
        <f>IFERROR(VLOOKUP(Orders!$B4531,Returns!$B:$C,2,0),"No")</f>
        <v>No</v>
      </c>
      <c r="X4531" s="3" t="str">
        <f>IFERROR((INDEX(Returns!$C$2:$C$801, MATCH(B4531, Returns!$B$2:$B$801, 0))), "No")</f>
        <v>No</v>
      </c>
    </row>
    <row r="4532" spans="1:24">
      <c r="A4532" s="1">
        <v>4531</v>
      </c>
      <c r="B4532" t="s">
        <v>8329</v>
      </c>
      <c r="C4532" s="2">
        <v>43418</v>
      </c>
      <c r="D4532" s="2">
        <v>43421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3" t="str">
        <f>IF(M4532=People!$B$2, People!$A$2, IF(M4532=People!$B$3, People!$A$3, IF(M4532=People!$B$4, People!$A$4, IF(M4532=People!$B$5, People!$A$5, 0))))</f>
        <v>Chuck Magee</v>
      </c>
      <c r="W4532" s="3" t="str">
        <f>IFERROR(VLOOKUP(Orders!$B4532,Returns!$B:$C,2,0),"No")</f>
        <v>No</v>
      </c>
      <c r="X4532" s="3" t="str">
        <f>IFERROR((INDEX(Returns!$C$2:$C$801, MATCH(B4532, Returns!$B$2:$B$801, 0))), "No")</f>
        <v>No</v>
      </c>
    </row>
    <row r="4533" spans="1:24">
      <c r="A4533" s="1">
        <v>4532</v>
      </c>
      <c r="B4533" t="s">
        <v>8329</v>
      </c>
      <c r="C4533" s="2">
        <v>43418</v>
      </c>
      <c r="D4533" s="2">
        <v>43421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  <c r="V4533" s="3" t="str">
        <f>IF(M4533=People!$B$2, People!$A$2, IF(M4533=People!$B$3, People!$A$3, IF(M4533=People!$B$4, People!$A$4, IF(M4533=People!$B$5, People!$A$5, 0))))</f>
        <v>Chuck Magee</v>
      </c>
      <c r="W4533" s="3" t="str">
        <f>IFERROR(VLOOKUP(Orders!$B4533,Returns!$B:$C,2,0),"No")</f>
        <v>No</v>
      </c>
      <c r="X4533" s="3" t="str">
        <f>IFERROR((INDEX(Returns!$C$2:$C$801, MATCH(B4533, Returns!$B$2:$B$801, 0))), "No")</f>
        <v>No</v>
      </c>
    </row>
    <row r="4534" spans="1:24">
      <c r="A4534" s="1">
        <v>4533</v>
      </c>
      <c r="B4534" t="s">
        <v>8330</v>
      </c>
      <c r="C4534" s="2">
        <v>42653</v>
      </c>
      <c r="D4534" s="2">
        <v>42653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  <c r="V4534" s="3" t="str">
        <f>IF(M4534=People!$B$2, People!$A$2, IF(M4534=People!$B$3, People!$A$3, IF(M4534=People!$B$4, People!$A$4, IF(M4534=People!$B$5, People!$A$5, 0))))</f>
        <v>Anna Andreadi</v>
      </c>
      <c r="W4534" s="3" t="str">
        <f>IFERROR(VLOOKUP(Orders!$B4534,Returns!$B:$C,2,0),"No")</f>
        <v>No</v>
      </c>
      <c r="X4534" s="3" t="str">
        <f>IFERROR((INDEX(Returns!$C$2:$C$801, MATCH(B4534, Returns!$B$2:$B$801, 0))), "No")</f>
        <v>No</v>
      </c>
    </row>
    <row r="4535" spans="1:24">
      <c r="A4535" s="1">
        <v>4534</v>
      </c>
      <c r="B4535" t="s">
        <v>8330</v>
      </c>
      <c r="C4535" s="2">
        <v>42653</v>
      </c>
      <c r="D4535" s="2">
        <v>42653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  <c r="V4535" s="3" t="str">
        <f>IF(M4535=People!$B$2, People!$A$2, IF(M4535=People!$B$3, People!$A$3, IF(M4535=People!$B$4, People!$A$4, IF(M4535=People!$B$5, People!$A$5, 0))))</f>
        <v>Anna Andreadi</v>
      </c>
      <c r="W4535" s="3" t="str">
        <f>IFERROR(VLOOKUP(Orders!$B4535,Returns!$B:$C,2,0),"No")</f>
        <v>No</v>
      </c>
      <c r="X4535" s="3" t="str">
        <f>IFERROR((INDEX(Returns!$C$2:$C$801, MATCH(B4535, Returns!$B$2:$B$801, 0))), "No")</f>
        <v>No</v>
      </c>
    </row>
    <row r="4536" spans="1:24">
      <c r="A4536" s="1">
        <v>4535</v>
      </c>
      <c r="B4536" t="s">
        <v>8331</v>
      </c>
      <c r="C4536" s="2">
        <v>42813</v>
      </c>
      <c r="D4536" s="2">
        <v>42820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  <c r="V4536" s="3" t="str">
        <f>IF(M4536=People!$B$2, People!$A$2, IF(M4536=People!$B$3, People!$A$3, IF(M4536=People!$B$4, People!$A$4, IF(M4536=People!$B$5, People!$A$5, 0))))</f>
        <v>Anna Andreadi</v>
      </c>
      <c r="W4536" s="3" t="str">
        <f>IFERROR(VLOOKUP(Orders!$B4536,Returns!$B:$C,2,0),"No")</f>
        <v>No</v>
      </c>
      <c r="X4536" s="3" t="str">
        <f>IFERROR((INDEX(Returns!$C$2:$C$801, MATCH(B4536, Returns!$B$2:$B$801, 0))), "No")</f>
        <v>No</v>
      </c>
    </row>
    <row r="4537" spans="1:24">
      <c r="A4537" s="1">
        <v>4536</v>
      </c>
      <c r="B4537" t="s">
        <v>8332</v>
      </c>
      <c r="C4537" s="2">
        <v>43654</v>
      </c>
      <c r="D4537" s="2">
        <v>43658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  <c r="V4537" s="3" t="str">
        <f>IF(M4537=People!$B$2, People!$A$2, IF(M4537=People!$B$3, People!$A$3, IF(M4537=People!$B$4, People!$A$4, IF(M4537=People!$B$5, People!$A$5, 0))))</f>
        <v>Anna Andreadi</v>
      </c>
      <c r="W4537" s="3" t="str">
        <f>IFERROR(VLOOKUP(Orders!$B4537,Returns!$B:$C,2,0),"No")</f>
        <v>No</v>
      </c>
      <c r="X4537" s="3" t="str">
        <f>IFERROR((INDEX(Returns!$C$2:$C$801, MATCH(B4537, Returns!$B$2:$B$801, 0))), "No")</f>
        <v>No</v>
      </c>
    </row>
    <row r="4538" spans="1:24">
      <c r="A4538" s="1">
        <v>4537</v>
      </c>
      <c r="B4538" t="s">
        <v>8332</v>
      </c>
      <c r="C4538" s="2">
        <v>43654</v>
      </c>
      <c r="D4538" s="2">
        <v>43658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  <c r="V4538" s="3" t="str">
        <f>IF(M4538=People!$B$2, People!$A$2, IF(M4538=People!$B$3, People!$A$3, IF(M4538=People!$B$4, People!$A$4, IF(M4538=People!$B$5, People!$A$5, 0))))</f>
        <v>Anna Andreadi</v>
      </c>
      <c r="W4538" s="3" t="str">
        <f>IFERROR(VLOOKUP(Orders!$B4538,Returns!$B:$C,2,0),"No")</f>
        <v>No</v>
      </c>
      <c r="X4538" s="3" t="str">
        <f>IFERROR((INDEX(Returns!$C$2:$C$801, MATCH(B4538, Returns!$B$2:$B$801, 0))), "No")</f>
        <v>No</v>
      </c>
    </row>
    <row r="4539" spans="1:24">
      <c r="A4539" s="1">
        <v>4538</v>
      </c>
      <c r="B4539" t="s">
        <v>8332</v>
      </c>
      <c r="C4539" s="2">
        <v>43654</v>
      </c>
      <c r="D4539" s="2">
        <v>43658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  <c r="V4539" s="3" t="str">
        <f>IF(M4539=People!$B$2, People!$A$2, IF(M4539=People!$B$3, People!$A$3, IF(M4539=People!$B$4, People!$A$4, IF(M4539=People!$B$5, People!$A$5, 0))))</f>
        <v>Anna Andreadi</v>
      </c>
      <c r="W4539" s="3" t="str">
        <f>IFERROR(VLOOKUP(Orders!$B4539,Returns!$B:$C,2,0),"No")</f>
        <v>No</v>
      </c>
      <c r="X4539" s="3" t="str">
        <f>IFERROR((INDEX(Returns!$C$2:$C$801, MATCH(B4539, Returns!$B$2:$B$801, 0))), "No")</f>
        <v>No</v>
      </c>
    </row>
    <row r="4540" spans="1:24">
      <c r="A4540" s="1">
        <v>4539</v>
      </c>
      <c r="B4540" t="s">
        <v>8332</v>
      </c>
      <c r="C4540" s="2">
        <v>43654</v>
      </c>
      <c r="D4540" s="2">
        <v>43658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  <c r="V4540" s="3" t="str">
        <f>IF(M4540=People!$B$2, People!$A$2, IF(M4540=People!$B$3, People!$A$3, IF(M4540=People!$B$4, People!$A$4, IF(M4540=People!$B$5, People!$A$5, 0))))</f>
        <v>Anna Andreadi</v>
      </c>
      <c r="W4540" s="3" t="str">
        <f>IFERROR(VLOOKUP(Orders!$B4540,Returns!$B:$C,2,0),"No")</f>
        <v>No</v>
      </c>
      <c r="X4540" s="3" t="str">
        <f>IFERROR((INDEX(Returns!$C$2:$C$801, MATCH(B4540, Returns!$B$2:$B$801, 0))), "No")</f>
        <v>No</v>
      </c>
    </row>
    <row r="4541" spans="1:24">
      <c r="A4541" s="1">
        <v>4540</v>
      </c>
      <c r="B4541" t="s">
        <v>5981</v>
      </c>
      <c r="C4541" s="2">
        <v>42793</v>
      </c>
      <c r="D4541" s="2">
        <v>42796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  <c r="V4541" s="3" t="str">
        <f>IF(M4541=People!$B$2, People!$A$2, IF(M4541=People!$B$3, People!$A$3, IF(M4541=People!$B$4, People!$A$4, IF(M4541=People!$B$5, People!$A$5, 0))))</f>
        <v>Chuck Magee</v>
      </c>
      <c r="W4541" s="3" t="str">
        <f>IFERROR(VLOOKUP(Orders!$B4541,Returns!$B:$C,2,0),"No")</f>
        <v>Yes</v>
      </c>
      <c r="X4541" s="3" t="str">
        <f>IFERROR((INDEX(Returns!$C$2:$C$801, MATCH(B4541, Returns!$B$2:$B$801, 0))), "No")</f>
        <v>Yes</v>
      </c>
    </row>
    <row r="4542" spans="1:24">
      <c r="A4542" s="1">
        <v>4541</v>
      </c>
      <c r="B4542" t="s">
        <v>5981</v>
      </c>
      <c r="C4542" s="2">
        <v>42793</v>
      </c>
      <c r="D4542" s="2">
        <v>42796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  <c r="V4542" s="3" t="str">
        <f>IF(M4542=People!$B$2, People!$A$2, IF(M4542=People!$B$3, People!$A$3, IF(M4542=People!$B$4, People!$A$4, IF(M4542=People!$B$5, People!$A$5, 0))))</f>
        <v>Chuck Magee</v>
      </c>
      <c r="W4542" s="3" t="str">
        <f>IFERROR(VLOOKUP(Orders!$B4542,Returns!$B:$C,2,0),"No")</f>
        <v>Yes</v>
      </c>
      <c r="X4542" s="3" t="str">
        <f>IFERROR((INDEX(Returns!$C$2:$C$801, MATCH(B4542, Returns!$B$2:$B$801, 0))), "No")</f>
        <v>Yes</v>
      </c>
    </row>
    <row r="4543" spans="1:24">
      <c r="A4543" s="1">
        <v>4542</v>
      </c>
      <c r="B4543" t="s">
        <v>8333</v>
      </c>
      <c r="C4543" s="2">
        <v>43632</v>
      </c>
      <c r="D4543" s="2">
        <v>43637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  <c r="V4543" s="3" t="str">
        <f>IF(M4543=People!$B$2, People!$A$2, IF(M4543=People!$B$3, People!$A$3, IF(M4543=People!$B$4, People!$A$4, IF(M4543=People!$B$5, People!$A$5, 0))))</f>
        <v>Kelly Williams</v>
      </c>
      <c r="W4543" s="3" t="str">
        <f>IFERROR(VLOOKUP(Orders!$B4543,Returns!$B:$C,2,0),"No")</f>
        <v>No</v>
      </c>
      <c r="X4543" s="3" t="str">
        <f>IFERROR((INDEX(Returns!$C$2:$C$801, MATCH(B4543, Returns!$B$2:$B$801, 0))), "No")</f>
        <v>No</v>
      </c>
    </row>
    <row r="4544" spans="1:24">
      <c r="A4544" s="1">
        <v>4543</v>
      </c>
      <c r="B4544" t="s">
        <v>8334</v>
      </c>
      <c r="C4544" s="2">
        <v>43554</v>
      </c>
      <c r="D4544" s="2">
        <v>43555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  <c r="V4544" s="3" t="str">
        <f>IF(M4544=People!$B$2, People!$A$2, IF(M4544=People!$B$3, People!$A$3, IF(M4544=People!$B$4, People!$A$4, IF(M4544=People!$B$5, People!$A$5, 0))))</f>
        <v>Kelly Williams</v>
      </c>
      <c r="W4544" s="3" t="str">
        <f>IFERROR(VLOOKUP(Orders!$B4544,Returns!$B:$C,2,0),"No")</f>
        <v>No</v>
      </c>
      <c r="X4544" s="3" t="str">
        <f>IFERROR((INDEX(Returns!$C$2:$C$801, MATCH(B4544, Returns!$B$2:$B$801, 0))), "No")</f>
        <v>No</v>
      </c>
    </row>
    <row r="4545" spans="1:24">
      <c r="A4545" s="1">
        <v>4544</v>
      </c>
      <c r="B4545" t="s">
        <v>8335</v>
      </c>
      <c r="C4545" s="2">
        <v>42928</v>
      </c>
      <c r="D4545" s="2">
        <v>42933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  <c r="V4545" s="3" t="str">
        <f>IF(M4545=People!$B$2, People!$A$2, IF(M4545=People!$B$3, People!$A$3, IF(M4545=People!$B$4, People!$A$4, IF(M4545=People!$B$5, People!$A$5, 0))))</f>
        <v>Kelly Williams</v>
      </c>
      <c r="W4545" s="3" t="str">
        <f>IFERROR(VLOOKUP(Orders!$B4545,Returns!$B:$C,2,0),"No")</f>
        <v>No</v>
      </c>
      <c r="X4545" s="3" t="str">
        <f>IFERROR((INDEX(Returns!$C$2:$C$801, MATCH(B4545, Returns!$B$2:$B$801, 0))), "No")</f>
        <v>No</v>
      </c>
    </row>
    <row r="4546" spans="1:24">
      <c r="A4546" s="1">
        <v>4545</v>
      </c>
      <c r="B4546" t="s">
        <v>8335</v>
      </c>
      <c r="C4546" s="2">
        <v>42928</v>
      </c>
      <c r="D4546" s="2">
        <v>42933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  <c r="V4546" s="3" t="str">
        <f>IF(M4546=People!$B$2, People!$A$2, IF(M4546=People!$B$3, People!$A$3, IF(M4546=People!$B$4, People!$A$4, IF(M4546=People!$B$5, People!$A$5, 0))))</f>
        <v>Kelly Williams</v>
      </c>
      <c r="W4546" s="3" t="str">
        <f>IFERROR(VLOOKUP(Orders!$B4546,Returns!$B:$C,2,0),"No")</f>
        <v>No</v>
      </c>
      <c r="X4546" s="3" t="str">
        <f>IFERROR((INDEX(Returns!$C$2:$C$801, MATCH(B4546, Returns!$B$2:$B$801, 0))), "No")</f>
        <v>No</v>
      </c>
    </row>
    <row r="4547" spans="1:24">
      <c r="A4547" s="1">
        <v>4546</v>
      </c>
      <c r="B4547" t="s">
        <v>8335</v>
      </c>
      <c r="C4547" s="2">
        <v>42928</v>
      </c>
      <c r="D4547" s="2">
        <v>42933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  <c r="V4547" s="3" t="str">
        <f>IF(M4547=People!$B$2, People!$A$2, IF(M4547=People!$B$3, People!$A$3, IF(M4547=People!$B$4, People!$A$4, IF(M4547=People!$B$5, People!$A$5, 0))))</f>
        <v>Kelly Williams</v>
      </c>
      <c r="W4547" s="3" t="str">
        <f>IFERROR(VLOOKUP(Orders!$B4547,Returns!$B:$C,2,0),"No")</f>
        <v>No</v>
      </c>
      <c r="X4547" s="3" t="str">
        <f>IFERROR((INDEX(Returns!$C$2:$C$801, MATCH(B4547, Returns!$B$2:$B$801, 0))), "No")</f>
        <v>No</v>
      </c>
    </row>
    <row r="4548" spans="1:24">
      <c r="A4548" s="1">
        <v>4547</v>
      </c>
      <c r="B4548" t="s">
        <v>8335</v>
      </c>
      <c r="C4548" s="2">
        <v>42928</v>
      </c>
      <c r="D4548" s="2">
        <v>42933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  <c r="V4548" s="3" t="str">
        <f>IF(M4548=People!$B$2, People!$A$2, IF(M4548=People!$B$3, People!$A$3, IF(M4548=People!$B$4, People!$A$4, IF(M4548=People!$B$5, People!$A$5, 0))))</f>
        <v>Kelly Williams</v>
      </c>
      <c r="W4548" s="3" t="str">
        <f>IFERROR(VLOOKUP(Orders!$B4548,Returns!$B:$C,2,0),"No")</f>
        <v>No</v>
      </c>
      <c r="X4548" s="3" t="str">
        <f>IFERROR((INDEX(Returns!$C$2:$C$801, MATCH(B4548, Returns!$B$2:$B$801, 0))), "No")</f>
        <v>No</v>
      </c>
    </row>
    <row r="4549" spans="1:24">
      <c r="A4549" s="1">
        <v>4548</v>
      </c>
      <c r="B4549" t="s">
        <v>8335</v>
      </c>
      <c r="C4549" s="2">
        <v>42928</v>
      </c>
      <c r="D4549" s="2">
        <v>42933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  <c r="V4549" s="3" t="str">
        <f>IF(M4549=People!$B$2, People!$A$2, IF(M4549=People!$B$3, People!$A$3, IF(M4549=People!$B$4, People!$A$4, IF(M4549=People!$B$5, People!$A$5, 0))))</f>
        <v>Kelly Williams</v>
      </c>
      <c r="W4549" s="3" t="str">
        <f>IFERROR(VLOOKUP(Orders!$B4549,Returns!$B:$C,2,0),"No")</f>
        <v>No</v>
      </c>
      <c r="X4549" s="3" t="str">
        <f>IFERROR((INDEX(Returns!$C$2:$C$801, MATCH(B4549, Returns!$B$2:$B$801, 0))), "No")</f>
        <v>No</v>
      </c>
    </row>
    <row r="4550" spans="1:24">
      <c r="A4550" s="1">
        <v>4549</v>
      </c>
      <c r="B4550" t="s">
        <v>8335</v>
      </c>
      <c r="C4550" s="2">
        <v>42928</v>
      </c>
      <c r="D4550" s="2">
        <v>42933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  <c r="V4550" s="3" t="str">
        <f>IF(M4550=People!$B$2, People!$A$2, IF(M4550=People!$B$3, People!$A$3, IF(M4550=People!$B$4, People!$A$4, IF(M4550=People!$B$5, People!$A$5, 0))))</f>
        <v>Kelly Williams</v>
      </c>
      <c r="W4550" s="3" t="str">
        <f>IFERROR(VLOOKUP(Orders!$B4550,Returns!$B:$C,2,0),"No")</f>
        <v>No</v>
      </c>
      <c r="X4550" s="3" t="str">
        <f>IFERROR((INDEX(Returns!$C$2:$C$801, MATCH(B4550, Returns!$B$2:$B$801, 0))), "No")</f>
        <v>No</v>
      </c>
    </row>
    <row r="4551" spans="1:24">
      <c r="A4551" s="1">
        <v>4550</v>
      </c>
      <c r="B4551" t="s">
        <v>8335</v>
      </c>
      <c r="C4551" s="2">
        <v>42928</v>
      </c>
      <c r="D4551" s="2">
        <v>42933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  <c r="V4551" s="3" t="str">
        <f>IF(M4551=People!$B$2, People!$A$2, IF(M4551=People!$B$3, People!$A$3, IF(M4551=People!$B$4, People!$A$4, IF(M4551=People!$B$5, People!$A$5, 0))))</f>
        <v>Kelly Williams</v>
      </c>
      <c r="W4551" s="3" t="str">
        <f>IFERROR(VLOOKUP(Orders!$B4551,Returns!$B:$C,2,0),"No")</f>
        <v>No</v>
      </c>
      <c r="X4551" s="3" t="str">
        <f>IFERROR((INDEX(Returns!$C$2:$C$801, MATCH(B4551, Returns!$B$2:$B$801, 0))), "No")</f>
        <v>No</v>
      </c>
    </row>
    <row r="4552" spans="1:24">
      <c r="A4552" s="1">
        <v>4551</v>
      </c>
      <c r="B4552" t="s">
        <v>8336</v>
      </c>
      <c r="C4552" s="2">
        <v>43585</v>
      </c>
      <c r="D4552" s="2">
        <v>43587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  <c r="V4552" s="3" t="str">
        <f>IF(M4552=People!$B$2, People!$A$2, IF(M4552=People!$B$3, People!$A$3, IF(M4552=People!$B$4, People!$A$4, IF(M4552=People!$B$5, People!$A$5, 0))))</f>
        <v>Chuck Magee</v>
      </c>
      <c r="W4552" s="3" t="str">
        <f>IFERROR(VLOOKUP(Orders!$B4552,Returns!$B:$C,2,0),"No")</f>
        <v>No</v>
      </c>
      <c r="X4552" s="3" t="str">
        <f>IFERROR((INDEX(Returns!$C$2:$C$801, MATCH(B4552, Returns!$B$2:$B$801, 0))), "No")</f>
        <v>No</v>
      </c>
    </row>
    <row r="4553" spans="1:24">
      <c r="A4553" s="1">
        <v>4552</v>
      </c>
      <c r="B4553" t="s">
        <v>8337</v>
      </c>
      <c r="C4553" s="2">
        <v>42564</v>
      </c>
      <c r="D4553" s="2">
        <v>42568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  <c r="V4553" s="3" t="str">
        <f>IF(M4553=People!$B$2, People!$A$2, IF(M4553=People!$B$3, People!$A$3, IF(M4553=People!$B$4, People!$A$4, IF(M4553=People!$B$5, People!$A$5, 0))))</f>
        <v>Anna Andreadi</v>
      </c>
      <c r="W4553" s="3" t="str">
        <f>IFERROR(VLOOKUP(Orders!$B4553,Returns!$B:$C,2,0),"No")</f>
        <v>No</v>
      </c>
      <c r="X4553" s="3" t="str">
        <f>IFERROR((INDEX(Returns!$C$2:$C$801, MATCH(B4553, Returns!$B$2:$B$801, 0))), "No")</f>
        <v>No</v>
      </c>
    </row>
    <row r="4554" spans="1:24">
      <c r="A4554" s="1">
        <v>4553</v>
      </c>
      <c r="B4554" t="s">
        <v>8338</v>
      </c>
      <c r="C4554" s="2">
        <v>42731</v>
      </c>
      <c r="D4554" s="2">
        <v>42737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  <c r="V4554" s="3" t="str">
        <f>IF(M4554=People!$B$2, People!$A$2, IF(M4554=People!$B$3, People!$A$3, IF(M4554=People!$B$4, People!$A$4, IF(M4554=People!$B$5, People!$A$5, 0))))</f>
        <v>Anna Andreadi</v>
      </c>
      <c r="W4554" s="3" t="str">
        <f>IFERROR(VLOOKUP(Orders!$B4554,Returns!$B:$C,2,0),"No")</f>
        <v>No</v>
      </c>
      <c r="X4554" s="3" t="str">
        <f>IFERROR((INDEX(Returns!$C$2:$C$801, MATCH(B4554, Returns!$B$2:$B$801, 0))), "No")</f>
        <v>No</v>
      </c>
    </row>
    <row r="4555" spans="1:24">
      <c r="A4555" s="1">
        <v>4554</v>
      </c>
      <c r="B4555" t="s">
        <v>8338</v>
      </c>
      <c r="C4555" s="2">
        <v>42731</v>
      </c>
      <c r="D4555" s="2">
        <v>42737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  <c r="V4555" s="3" t="str">
        <f>IF(M4555=People!$B$2, People!$A$2, IF(M4555=People!$B$3, People!$A$3, IF(M4555=People!$B$4, People!$A$4, IF(M4555=People!$B$5, People!$A$5, 0))))</f>
        <v>Anna Andreadi</v>
      </c>
      <c r="W4555" s="3" t="str">
        <f>IFERROR(VLOOKUP(Orders!$B4555,Returns!$B:$C,2,0),"No")</f>
        <v>No</v>
      </c>
      <c r="X4555" s="3" t="str">
        <f>IFERROR((INDEX(Returns!$C$2:$C$801, MATCH(B4555, Returns!$B$2:$B$801, 0))), "No")</f>
        <v>No</v>
      </c>
    </row>
    <row r="4556" spans="1:24">
      <c r="A4556" s="1">
        <v>4555</v>
      </c>
      <c r="B4556" t="s">
        <v>8339</v>
      </c>
      <c r="C4556" s="2">
        <v>43158</v>
      </c>
      <c r="D4556" s="2">
        <v>43160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  <c r="V4556" s="3" t="str">
        <f>IF(M4556=People!$B$2, People!$A$2, IF(M4556=People!$B$3, People!$A$3, IF(M4556=People!$B$4, People!$A$4, IF(M4556=People!$B$5, People!$A$5, 0))))</f>
        <v>Kelly Williams</v>
      </c>
      <c r="W4556" s="3" t="str">
        <f>IFERROR(VLOOKUP(Orders!$B4556,Returns!$B:$C,2,0),"No")</f>
        <v>No</v>
      </c>
      <c r="X4556" s="3" t="str">
        <f>IFERROR((INDEX(Returns!$C$2:$C$801, MATCH(B4556, Returns!$B$2:$B$801, 0))), "No")</f>
        <v>No</v>
      </c>
    </row>
    <row r="4557" spans="1:24">
      <c r="A4557" s="1">
        <v>4556</v>
      </c>
      <c r="B4557" t="s">
        <v>8340</v>
      </c>
      <c r="C4557" s="2">
        <v>42817</v>
      </c>
      <c r="D4557" s="2">
        <v>42820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  <c r="V4557" s="3" t="str">
        <f>IF(M4557=People!$B$2, People!$A$2, IF(M4557=People!$B$3, People!$A$3, IF(M4557=People!$B$4, People!$A$4, IF(M4557=People!$B$5, People!$A$5, 0))))</f>
        <v>Cassandra Brandow</v>
      </c>
      <c r="W4557" s="3" t="str">
        <f>IFERROR(VLOOKUP(Orders!$B4557,Returns!$B:$C,2,0),"No")</f>
        <v>No</v>
      </c>
      <c r="X4557" s="3" t="str">
        <f>IFERROR((INDEX(Returns!$C$2:$C$801, MATCH(B4557, Returns!$B$2:$B$801, 0))), "No")</f>
        <v>No</v>
      </c>
    </row>
    <row r="4558" spans="1:24">
      <c r="A4558" s="1">
        <v>4557</v>
      </c>
      <c r="B4558" t="s">
        <v>8340</v>
      </c>
      <c r="C4558" s="2">
        <v>42817</v>
      </c>
      <c r="D4558" s="2">
        <v>42820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  <c r="V4558" s="3" t="str">
        <f>IF(M4558=People!$B$2, People!$A$2, IF(M4558=People!$B$3, People!$A$3, IF(M4558=People!$B$4, People!$A$4, IF(M4558=People!$B$5, People!$A$5, 0))))</f>
        <v>Cassandra Brandow</v>
      </c>
      <c r="W4558" s="3" t="str">
        <f>IFERROR(VLOOKUP(Orders!$B4558,Returns!$B:$C,2,0),"No")</f>
        <v>No</v>
      </c>
      <c r="X4558" s="3" t="str">
        <f>IFERROR((INDEX(Returns!$C$2:$C$801, MATCH(B4558, Returns!$B$2:$B$801, 0))), "No")</f>
        <v>No</v>
      </c>
    </row>
    <row r="4559" spans="1:24">
      <c r="A4559" s="1">
        <v>4558</v>
      </c>
      <c r="B4559" t="s">
        <v>8341</v>
      </c>
      <c r="C4559" s="2">
        <v>43759</v>
      </c>
      <c r="D4559" s="2">
        <v>43766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  <c r="V4559" s="3" t="str">
        <f>IF(M4559=People!$B$2, People!$A$2, IF(M4559=People!$B$3, People!$A$3, IF(M4559=People!$B$4, People!$A$4, IF(M4559=People!$B$5, People!$A$5, 0))))</f>
        <v>Anna Andreadi</v>
      </c>
      <c r="W4559" s="3" t="str">
        <f>IFERROR(VLOOKUP(Orders!$B4559,Returns!$B:$C,2,0),"No")</f>
        <v>No</v>
      </c>
      <c r="X4559" s="3" t="str">
        <f>IFERROR((INDEX(Returns!$C$2:$C$801, MATCH(B4559, Returns!$B$2:$B$801, 0))), "No")</f>
        <v>No</v>
      </c>
    </row>
    <row r="4560" spans="1:24">
      <c r="A4560" s="1">
        <v>4559</v>
      </c>
      <c r="B4560" t="s">
        <v>8342</v>
      </c>
      <c r="C4560" s="2">
        <v>42735</v>
      </c>
      <c r="D4560" s="2">
        <v>42740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  <c r="V4560" s="3" t="str">
        <f>IF(M4560=People!$B$2, People!$A$2, IF(M4560=People!$B$3, People!$A$3, IF(M4560=People!$B$4, People!$A$4, IF(M4560=People!$B$5, People!$A$5, 0))))</f>
        <v>Kelly Williams</v>
      </c>
      <c r="W4560" s="3" t="str">
        <f>IFERROR(VLOOKUP(Orders!$B4560,Returns!$B:$C,2,0),"No")</f>
        <v>No</v>
      </c>
      <c r="X4560" s="3" t="str">
        <f>IFERROR((INDEX(Returns!$C$2:$C$801, MATCH(B4560, Returns!$B$2:$B$801, 0))), "No")</f>
        <v>No</v>
      </c>
    </row>
    <row r="4561" spans="1:24">
      <c r="A4561" s="1">
        <v>4560</v>
      </c>
      <c r="B4561" t="s">
        <v>8343</v>
      </c>
      <c r="C4561" s="2">
        <v>42495</v>
      </c>
      <c r="D4561" s="2">
        <v>42498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  <c r="V4561" s="3" t="str">
        <f>IF(M4561=People!$B$2, People!$A$2, IF(M4561=People!$B$3, People!$A$3, IF(M4561=People!$B$4, People!$A$4, IF(M4561=People!$B$5, People!$A$5, 0))))</f>
        <v>Kelly Williams</v>
      </c>
      <c r="W4561" s="3" t="str">
        <f>IFERROR(VLOOKUP(Orders!$B4561,Returns!$B:$C,2,0),"No")</f>
        <v>No</v>
      </c>
      <c r="X4561" s="3" t="str">
        <f>IFERROR((INDEX(Returns!$C$2:$C$801, MATCH(B4561, Returns!$B$2:$B$801, 0))), "No")</f>
        <v>No</v>
      </c>
    </row>
    <row r="4562" spans="1:24">
      <c r="A4562" s="1">
        <v>4561</v>
      </c>
      <c r="B4562" t="s">
        <v>8344</v>
      </c>
      <c r="C4562" s="2">
        <v>43073</v>
      </c>
      <c r="D4562" s="2">
        <v>43078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  <c r="V4562" s="3" t="str">
        <f>IF(M4562=People!$B$2, People!$A$2, IF(M4562=People!$B$3, People!$A$3, IF(M4562=People!$B$4, People!$A$4, IF(M4562=People!$B$5, People!$A$5, 0))))</f>
        <v>Anna Andreadi</v>
      </c>
      <c r="W4562" s="3" t="str">
        <f>IFERROR(VLOOKUP(Orders!$B4562,Returns!$B:$C,2,0),"No")</f>
        <v>No</v>
      </c>
      <c r="X4562" s="3" t="str">
        <f>IFERROR((INDEX(Returns!$C$2:$C$801, MATCH(B4562, Returns!$B$2:$B$801, 0))), "No")</f>
        <v>No</v>
      </c>
    </row>
    <row r="4563" spans="1:24">
      <c r="A4563" s="1">
        <v>4562</v>
      </c>
      <c r="B4563" t="s">
        <v>8344</v>
      </c>
      <c r="C4563" s="2">
        <v>43073</v>
      </c>
      <c r="D4563" s="2">
        <v>43078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  <c r="V4563" s="3" t="str">
        <f>IF(M4563=People!$B$2, People!$A$2, IF(M4563=People!$B$3, People!$A$3, IF(M4563=People!$B$4, People!$A$4, IF(M4563=People!$B$5, People!$A$5, 0))))</f>
        <v>Anna Andreadi</v>
      </c>
      <c r="W4563" s="3" t="str">
        <f>IFERROR(VLOOKUP(Orders!$B4563,Returns!$B:$C,2,0),"No")</f>
        <v>No</v>
      </c>
      <c r="X4563" s="3" t="str">
        <f>IFERROR((INDEX(Returns!$C$2:$C$801, MATCH(B4563, Returns!$B$2:$B$801, 0))), "No")</f>
        <v>No</v>
      </c>
    </row>
    <row r="4564" spans="1:24">
      <c r="A4564" s="1">
        <v>4563</v>
      </c>
      <c r="B4564" t="s">
        <v>8344</v>
      </c>
      <c r="C4564" s="2">
        <v>43073</v>
      </c>
      <c r="D4564" s="2">
        <v>43078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  <c r="V4564" s="3" t="str">
        <f>IF(M4564=People!$B$2, People!$A$2, IF(M4564=People!$B$3, People!$A$3, IF(M4564=People!$B$4, People!$A$4, IF(M4564=People!$B$5, People!$A$5, 0))))</f>
        <v>Anna Andreadi</v>
      </c>
      <c r="W4564" s="3" t="str">
        <f>IFERROR(VLOOKUP(Orders!$B4564,Returns!$B:$C,2,0),"No")</f>
        <v>No</v>
      </c>
      <c r="X4564" s="3" t="str">
        <f>IFERROR((INDEX(Returns!$C$2:$C$801, MATCH(B4564, Returns!$B$2:$B$801, 0))), "No")</f>
        <v>No</v>
      </c>
    </row>
    <row r="4565" spans="1:24">
      <c r="A4565" s="1">
        <v>4564</v>
      </c>
      <c r="B4565" t="s">
        <v>8345</v>
      </c>
      <c r="C4565" s="2">
        <v>43734</v>
      </c>
      <c r="D4565" s="2">
        <v>43738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  <c r="V4565" s="3" t="str">
        <f>IF(M4565=People!$B$2, People!$A$2, IF(M4565=People!$B$3, People!$A$3, IF(M4565=People!$B$4, People!$A$4, IF(M4565=People!$B$5, People!$A$5, 0))))</f>
        <v>Cassandra Brandow</v>
      </c>
      <c r="W4565" s="3" t="str">
        <f>IFERROR(VLOOKUP(Orders!$B4565,Returns!$B:$C,2,0),"No")</f>
        <v>No</v>
      </c>
      <c r="X4565" s="3" t="str">
        <f>IFERROR((INDEX(Returns!$C$2:$C$801, MATCH(B4565, Returns!$B$2:$B$801, 0))), "No")</f>
        <v>No</v>
      </c>
    </row>
    <row r="4566" spans="1:24">
      <c r="A4566" s="1">
        <v>4565</v>
      </c>
      <c r="B4566" t="s">
        <v>8346</v>
      </c>
      <c r="C4566" s="2">
        <v>42713</v>
      </c>
      <c r="D4566" s="2">
        <v>42718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  <c r="V4566" s="3" t="str">
        <f>IF(M4566=People!$B$2, People!$A$2, IF(M4566=People!$B$3, People!$A$3, IF(M4566=People!$B$4, People!$A$4, IF(M4566=People!$B$5, People!$A$5, 0))))</f>
        <v>Anna Andreadi</v>
      </c>
      <c r="W4566" s="3" t="str">
        <f>IFERROR(VLOOKUP(Orders!$B4566,Returns!$B:$C,2,0),"No")</f>
        <v>No</v>
      </c>
      <c r="X4566" s="3" t="str">
        <f>IFERROR((INDEX(Returns!$C$2:$C$801, MATCH(B4566, Returns!$B$2:$B$801, 0))), "No")</f>
        <v>No</v>
      </c>
    </row>
    <row r="4567" spans="1:24">
      <c r="A4567" s="1">
        <v>4566</v>
      </c>
      <c r="B4567" t="s">
        <v>8347</v>
      </c>
      <c r="C4567" s="2">
        <v>43802</v>
      </c>
      <c r="D4567" s="2">
        <v>43809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  <c r="V4567" s="3" t="str">
        <f>IF(M4567=People!$B$2, People!$A$2, IF(M4567=People!$B$3, People!$A$3, IF(M4567=People!$B$4, People!$A$4, IF(M4567=People!$B$5, People!$A$5, 0))))</f>
        <v>Cassandra Brandow</v>
      </c>
      <c r="W4567" s="3" t="str">
        <f>IFERROR(VLOOKUP(Orders!$B4567,Returns!$B:$C,2,0),"No")</f>
        <v>No</v>
      </c>
      <c r="X4567" s="3" t="str">
        <f>IFERROR((INDEX(Returns!$C$2:$C$801, MATCH(B4567, Returns!$B$2:$B$801, 0))), "No")</f>
        <v>No</v>
      </c>
    </row>
    <row r="4568" spans="1:24">
      <c r="A4568" s="1">
        <v>4567</v>
      </c>
      <c r="B4568" t="s">
        <v>8347</v>
      </c>
      <c r="C4568" s="2">
        <v>43802</v>
      </c>
      <c r="D4568" s="2">
        <v>43809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  <c r="V4568" s="3" t="str">
        <f>IF(M4568=People!$B$2, People!$A$2, IF(M4568=People!$B$3, People!$A$3, IF(M4568=People!$B$4, People!$A$4, IF(M4568=People!$B$5, People!$A$5, 0))))</f>
        <v>Cassandra Brandow</v>
      </c>
      <c r="W4568" s="3" t="str">
        <f>IFERROR(VLOOKUP(Orders!$B4568,Returns!$B:$C,2,0),"No")</f>
        <v>No</v>
      </c>
      <c r="X4568" s="3" t="str">
        <f>IFERROR((INDEX(Returns!$C$2:$C$801, MATCH(B4568, Returns!$B$2:$B$801, 0))), "No")</f>
        <v>No</v>
      </c>
    </row>
    <row r="4569" spans="1:24">
      <c r="A4569" s="1">
        <v>4568</v>
      </c>
      <c r="B4569" t="s">
        <v>8347</v>
      </c>
      <c r="C4569" s="2">
        <v>43802</v>
      </c>
      <c r="D4569" s="2">
        <v>43809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  <c r="V4569" s="3" t="str">
        <f>IF(M4569=People!$B$2, People!$A$2, IF(M4569=People!$B$3, People!$A$3, IF(M4569=People!$B$4, People!$A$4, IF(M4569=People!$B$5, People!$A$5, 0))))</f>
        <v>Cassandra Brandow</v>
      </c>
      <c r="W4569" s="3" t="str">
        <f>IFERROR(VLOOKUP(Orders!$B4569,Returns!$B:$C,2,0),"No")</f>
        <v>No</v>
      </c>
      <c r="X4569" s="3" t="str">
        <f>IFERROR((INDEX(Returns!$C$2:$C$801, MATCH(B4569, Returns!$B$2:$B$801, 0))), "No")</f>
        <v>No</v>
      </c>
    </row>
    <row r="4570" spans="1:24">
      <c r="A4570" s="1">
        <v>4569</v>
      </c>
      <c r="B4570" t="s">
        <v>8348</v>
      </c>
      <c r="C4570" s="2">
        <v>43047</v>
      </c>
      <c r="D4570" s="2">
        <v>43052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  <c r="V4570" s="3" t="str">
        <f>IF(M4570=People!$B$2, People!$A$2, IF(M4570=People!$B$3, People!$A$3, IF(M4570=People!$B$4, People!$A$4, IF(M4570=People!$B$5, People!$A$5, 0))))</f>
        <v>Kelly Williams</v>
      </c>
      <c r="W4570" s="3" t="str">
        <f>IFERROR(VLOOKUP(Orders!$B4570,Returns!$B:$C,2,0),"No")</f>
        <v>No</v>
      </c>
      <c r="X4570" s="3" t="str">
        <f>IFERROR((INDEX(Returns!$C$2:$C$801, MATCH(B4570, Returns!$B$2:$B$801, 0))), "No")</f>
        <v>No</v>
      </c>
    </row>
    <row r="4571" spans="1:24">
      <c r="A4571" s="1">
        <v>4570</v>
      </c>
      <c r="B4571" t="s">
        <v>8349</v>
      </c>
      <c r="C4571" s="2">
        <v>42479</v>
      </c>
      <c r="D4571" s="2">
        <v>42481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  <c r="V4571" s="3" t="str">
        <f>IF(M4571=People!$B$2, People!$A$2, IF(M4571=People!$B$3, People!$A$3, IF(M4571=People!$B$4, People!$A$4, IF(M4571=People!$B$5, People!$A$5, 0))))</f>
        <v>Anna Andreadi</v>
      </c>
      <c r="W4571" s="3" t="str">
        <f>IFERROR(VLOOKUP(Orders!$B4571,Returns!$B:$C,2,0),"No")</f>
        <v>No</v>
      </c>
      <c r="X4571" s="3" t="str">
        <f>IFERROR((INDEX(Returns!$C$2:$C$801, MATCH(B4571, Returns!$B$2:$B$801, 0))), "No")</f>
        <v>No</v>
      </c>
    </row>
    <row r="4572" spans="1:24">
      <c r="A4572" s="1">
        <v>4571</v>
      </c>
      <c r="B4572" t="s">
        <v>8350</v>
      </c>
      <c r="C4572" s="2">
        <v>42880</v>
      </c>
      <c r="D4572" s="2">
        <v>42882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  <c r="V4572" s="3" t="str">
        <f>IF(M4572=People!$B$2, People!$A$2, IF(M4572=People!$B$3, People!$A$3, IF(M4572=People!$B$4, People!$A$4, IF(M4572=People!$B$5, People!$A$5, 0))))</f>
        <v>Kelly Williams</v>
      </c>
      <c r="W4572" s="3" t="str">
        <f>IFERROR(VLOOKUP(Orders!$B4572,Returns!$B:$C,2,0),"No")</f>
        <v>No</v>
      </c>
      <c r="X4572" s="3" t="str">
        <f>IFERROR((INDEX(Returns!$C$2:$C$801, MATCH(B4572, Returns!$B$2:$B$801, 0))), "No")</f>
        <v>No</v>
      </c>
    </row>
    <row r="4573" spans="1:24">
      <c r="A4573" s="1">
        <v>4572</v>
      </c>
      <c r="B4573" t="s">
        <v>8350</v>
      </c>
      <c r="C4573" s="2">
        <v>42880</v>
      </c>
      <c r="D4573" s="2">
        <v>42882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  <c r="V4573" s="3" t="str">
        <f>IF(M4573=People!$B$2, People!$A$2, IF(M4573=People!$B$3, People!$A$3, IF(M4573=People!$B$4, People!$A$4, IF(M4573=People!$B$5, People!$A$5, 0))))</f>
        <v>Kelly Williams</v>
      </c>
      <c r="W4573" s="3" t="str">
        <f>IFERROR(VLOOKUP(Orders!$B4573,Returns!$B:$C,2,0),"No")</f>
        <v>No</v>
      </c>
      <c r="X4573" s="3" t="str">
        <f>IFERROR((INDEX(Returns!$C$2:$C$801, MATCH(B4573, Returns!$B$2:$B$801, 0))), "No")</f>
        <v>No</v>
      </c>
    </row>
    <row r="4574" spans="1:24">
      <c r="A4574" s="1">
        <v>4573</v>
      </c>
      <c r="B4574" t="s">
        <v>8351</v>
      </c>
      <c r="C4574" s="2">
        <v>43663</v>
      </c>
      <c r="D4574" s="2">
        <v>43667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  <c r="V4574" s="3" t="str">
        <f>IF(M4574=People!$B$2, People!$A$2, IF(M4574=People!$B$3, People!$A$3, IF(M4574=People!$B$4, People!$A$4, IF(M4574=People!$B$5, People!$A$5, 0))))</f>
        <v>Anna Andreadi</v>
      </c>
      <c r="W4574" s="3" t="str">
        <f>IFERROR(VLOOKUP(Orders!$B4574,Returns!$B:$C,2,0),"No")</f>
        <v>No</v>
      </c>
      <c r="X4574" s="3" t="str">
        <f>IFERROR((INDEX(Returns!$C$2:$C$801, MATCH(B4574, Returns!$B$2:$B$801, 0))), "No")</f>
        <v>No</v>
      </c>
    </row>
    <row r="4575" spans="1:24">
      <c r="A4575" s="1">
        <v>4574</v>
      </c>
      <c r="B4575" t="s">
        <v>8352</v>
      </c>
      <c r="C4575" s="2">
        <v>43446</v>
      </c>
      <c r="D4575" s="2">
        <v>43452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  <c r="V4575" s="3" t="str">
        <f>IF(M4575=People!$B$2, People!$A$2, IF(M4575=People!$B$3, People!$A$3, IF(M4575=People!$B$4, People!$A$4, IF(M4575=People!$B$5, People!$A$5, 0))))</f>
        <v>Kelly Williams</v>
      </c>
      <c r="W4575" s="3" t="str">
        <f>IFERROR(VLOOKUP(Orders!$B4575,Returns!$B:$C,2,0),"No")</f>
        <v>No</v>
      </c>
      <c r="X4575" s="3" t="str">
        <f>IFERROR((INDEX(Returns!$C$2:$C$801, MATCH(B4575, Returns!$B$2:$B$801, 0))), "No")</f>
        <v>No</v>
      </c>
    </row>
    <row r="4576" spans="1:24">
      <c r="A4576" s="1">
        <v>4575</v>
      </c>
      <c r="B4576" t="s">
        <v>8352</v>
      </c>
      <c r="C4576" s="2">
        <v>43446</v>
      </c>
      <c r="D4576" s="2">
        <v>43452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  <c r="V4576" s="3" t="str">
        <f>IF(M4576=People!$B$2, People!$A$2, IF(M4576=People!$B$3, People!$A$3, IF(M4576=People!$B$4, People!$A$4, IF(M4576=People!$B$5, People!$A$5, 0))))</f>
        <v>Kelly Williams</v>
      </c>
      <c r="W4576" s="3" t="str">
        <f>IFERROR(VLOOKUP(Orders!$B4576,Returns!$B:$C,2,0),"No")</f>
        <v>No</v>
      </c>
      <c r="X4576" s="3" t="str">
        <f>IFERROR((INDEX(Returns!$C$2:$C$801, MATCH(B4576, Returns!$B$2:$B$801, 0))), "No")</f>
        <v>No</v>
      </c>
    </row>
    <row r="4577" spans="1:24">
      <c r="A4577" s="1">
        <v>4576</v>
      </c>
      <c r="B4577" t="s">
        <v>8352</v>
      </c>
      <c r="C4577" s="2">
        <v>43446</v>
      </c>
      <c r="D4577" s="2">
        <v>43452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  <c r="V4577" s="3" t="str">
        <f>IF(M4577=People!$B$2, People!$A$2, IF(M4577=People!$B$3, People!$A$3, IF(M4577=People!$B$4, People!$A$4, IF(M4577=People!$B$5, People!$A$5, 0))))</f>
        <v>Kelly Williams</v>
      </c>
      <c r="W4577" s="3" t="str">
        <f>IFERROR(VLOOKUP(Orders!$B4577,Returns!$B:$C,2,0),"No")</f>
        <v>No</v>
      </c>
      <c r="X4577" s="3" t="str">
        <f>IFERROR((INDEX(Returns!$C$2:$C$801, MATCH(B4577, Returns!$B$2:$B$801, 0))), "No")</f>
        <v>No</v>
      </c>
    </row>
    <row r="4578" spans="1:24">
      <c r="A4578" s="1">
        <v>4577</v>
      </c>
      <c r="B4578" t="s">
        <v>8352</v>
      </c>
      <c r="C4578" s="2">
        <v>43446</v>
      </c>
      <c r="D4578" s="2">
        <v>43452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  <c r="V4578" s="3" t="str">
        <f>IF(M4578=People!$B$2, People!$A$2, IF(M4578=People!$B$3, People!$A$3, IF(M4578=People!$B$4, People!$A$4, IF(M4578=People!$B$5, People!$A$5, 0))))</f>
        <v>Kelly Williams</v>
      </c>
      <c r="W4578" s="3" t="str">
        <f>IFERROR(VLOOKUP(Orders!$B4578,Returns!$B:$C,2,0),"No")</f>
        <v>No</v>
      </c>
      <c r="X4578" s="3" t="str">
        <f>IFERROR((INDEX(Returns!$C$2:$C$801, MATCH(B4578, Returns!$B$2:$B$801, 0))), "No")</f>
        <v>No</v>
      </c>
    </row>
    <row r="4579" spans="1:24">
      <c r="A4579" s="1">
        <v>4578</v>
      </c>
      <c r="B4579" t="s">
        <v>8353</v>
      </c>
      <c r="C4579" s="2">
        <v>42471</v>
      </c>
      <c r="D4579" s="2">
        <v>42476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  <c r="V4579" s="3" t="str">
        <f>IF(M4579=People!$B$2, People!$A$2, IF(M4579=People!$B$3, People!$A$3, IF(M4579=People!$B$4, People!$A$4, IF(M4579=People!$B$5, People!$A$5, 0))))</f>
        <v>Anna Andreadi</v>
      </c>
      <c r="W4579" s="3" t="str">
        <f>IFERROR(VLOOKUP(Orders!$B4579,Returns!$B:$C,2,0),"No")</f>
        <v>No</v>
      </c>
      <c r="X4579" s="3" t="str">
        <f>IFERROR((INDEX(Returns!$C$2:$C$801, MATCH(B4579, Returns!$B$2:$B$801, 0))), "No")</f>
        <v>No</v>
      </c>
    </row>
    <row r="4580" spans="1:24">
      <c r="A4580" s="1">
        <v>4579</v>
      </c>
      <c r="B4580" t="s">
        <v>8354</v>
      </c>
      <c r="C4580" s="2">
        <v>42895</v>
      </c>
      <c r="D4580" s="2">
        <v>42901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  <c r="V4580" s="3" t="str">
        <f>IF(M4580=People!$B$2, People!$A$2, IF(M4580=People!$B$3, People!$A$3, IF(M4580=People!$B$4, People!$A$4, IF(M4580=People!$B$5, People!$A$5, 0))))</f>
        <v>Cassandra Brandow</v>
      </c>
      <c r="W4580" s="3" t="str">
        <f>IFERROR(VLOOKUP(Orders!$B4580,Returns!$B:$C,2,0),"No")</f>
        <v>No</v>
      </c>
      <c r="X4580" s="3" t="str">
        <f>IFERROR((INDEX(Returns!$C$2:$C$801, MATCH(B4580, Returns!$B$2:$B$801, 0))), "No")</f>
        <v>No</v>
      </c>
    </row>
    <row r="4581" spans="1:24">
      <c r="A4581" s="1">
        <v>4580</v>
      </c>
      <c r="B4581" t="s">
        <v>8355</v>
      </c>
      <c r="C4581" s="2">
        <v>42578</v>
      </c>
      <c r="D4581" s="2">
        <v>42584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  <c r="V4581" s="3" t="str">
        <f>IF(M4581=People!$B$2, People!$A$2, IF(M4581=People!$B$3, People!$A$3, IF(M4581=People!$B$4, People!$A$4, IF(M4581=People!$B$5, People!$A$5, 0))))</f>
        <v>Chuck Magee</v>
      </c>
      <c r="W4581" s="3" t="str">
        <f>IFERROR(VLOOKUP(Orders!$B4581,Returns!$B:$C,2,0),"No")</f>
        <v>No</v>
      </c>
      <c r="X4581" s="3" t="str">
        <f>IFERROR((INDEX(Returns!$C$2:$C$801, MATCH(B4581, Returns!$B$2:$B$801, 0))), "No")</f>
        <v>No</v>
      </c>
    </row>
    <row r="4582" spans="1:24">
      <c r="A4582" s="1">
        <v>4581</v>
      </c>
      <c r="B4582" t="s">
        <v>8356</v>
      </c>
      <c r="C4582" s="2">
        <v>42947</v>
      </c>
      <c r="D4582" s="2">
        <v>42953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  <c r="V4582" s="3" t="str">
        <f>IF(M4582=People!$B$2, People!$A$2, IF(M4582=People!$B$3, People!$A$3, IF(M4582=People!$B$4, People!$A$4, IF(M4582=People!$B$5, People!$A$5, 0))))</f>
        <v>Cassandra Brandow</v>
      </c>
      <c r="W4582" s="3" t="str">
        <f>IFERROR(VLOOKUP(Orders!$B4582,Returns!$B:$C,2,0),"No")</f>
        <v>No</v>
      </c>
      <c r="X4582" s="3" t="str">
        <f>IFERROR((INDEX(Returns!$C$2:$C$801, MATCH(B4582, Returns!$B$2:$B$801, 0))), "No")</f>
        <v>No</v>
      </c>
    </row>
    <row r="4583" spans="1:24">
      <c r="A4583" s="1">
        <v>4582</v>
      </c>
      <c r="B4583" t="s">
        <v>8357</v>
      </c>
      <c r="C4583" s="2">
        <v>43362</v>
      </c>
      <c r="D4583" s="2">
        <v>43365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  <c r="V4583" s="3" t="str">
        <f>IF(M4583=People!$B$2, People!$A$2, IF(M4583=People!$B$3, People!$A$3, IF(M4583=People!$B$4, People!$A$4, IF(M4583=People!$B$5, People!$A$5, 0))))</f>
        <v>Chuck Magee</v>
      </c>
      <c r="W4583" s="3" t="str">
        <f>IFERROR(VLOOKUP(Orders!$B4583,Returns!$B:$C,2,0),"No")</f>
        <v>No</v>
      </c>
      <c r="X4583" s="3" t="str">
        <f>IFERROR((INDEX(Returns!$C$2:$C$801, MATCH(B4583, Returns!$B$2:$B$801, 0))), "No")</f>
        <v>No</v>
      </c>
    </row>
    <row r="4584" spans="1:24">
      <c r="A4584" s="1">
        <v>4583</v>
      </c>
      <c r="B4584" t="s">
        <v>8358</v>
      </c>
      <c r="C4584" s="2">
        <v>43261</v>
      </c>
      <c r="D4584" s="2">
        <v>43263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  <c r="V4584" s="3" t="str">
        <f>IF(M4584=People!$B$2, People!$A$2, IF(M4584=People!$B$3, People!$A$3, IF(M4584=People!$B$4, People!$A$4, IF(M4584=People!$B$5, People!$A$5, 0))))</f>
        <v>Chuck Magee</v>
      </c>
      <c r="W4584" s="3" t="str">
        <f>IFERROR(VLOOKUP(Orders!$B4584,Returns!$B:$C,2,0),"No")</f>
        <v>No</v>
      </c>
      <c r="X4584" s="3" t="str">
        <f>IFERROR((INDEX(Returns!$C$2:$C$801, MATCH(B4584, Returns!$B$2:$B$801, 0))), "No")</f>
        <v>No</v>
      </c>
    </row>
    <row r="4585" spans="1:24">
      <c r="A4585" s="1">
        <v>4584</v>
      </c>
      <c r="B4585" t="s">
        <v>8359</v>
      </c>
      <c r="C4585" s="2">
        <v>43338</v>
      </c>
      <c r="D4585" s="2">
        <v>43340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  <c r="V4585" s="3" t="str">
        <f>IF(M4585=People!$B$2, People!$A$2, IF(M4585=People!$B$3, People!$A$3, IF(M4585=People!$B$4, People!$A$4, IF(M4585=People!$B$5, People!$A$5, 0))))</f>
        <v>Anna Andreadi</v>
      </c>
      <c r="W4585" s="3" t="str">
        <f>IFERROR(VLOOKUP(Orders!$B4585,Returns!$B:$C,2,0),"No")</f>
        <v>No</v>
      </c>
      <c r="X4585" s="3" t="str">
        <f>IFERROR((INDEX(Returns!$C$2:$C$801, MATCH(B4585, Returns!$B$2:$B$801, 0))), "No")</f>
        <v>No</v>
      </c>
    </row>
    <row r="4586" spans="1:24">
      <c r="A4586" s="1">
        <v>4585</v>
      </c>
      <c r="B4586" t="s">
        <v>8360</v>
      </c>
      <c r="C4586" s="2">
        <v>43771</v>
      </c>
      <c r="D4586" s="2">
        <v>43773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  <c r="V4586" s="3" t="str">
        <f>IF(M4586=People!$B$2, People!$A$2, IF(M4586=People!$B$3, People!$A$3, IF(M4586=People!$B$4, People!$A$4, IF(M4586=People!$B$5, People!$A$5, 0))))</f>
        <v>Anna Andreadi</v>
      </c>
      <c r="W4586" s="3" t="str">
        <f>IFERROR(VLOOKUP(Orders!$B4586,Returns!$B:$C,2,0),"No")</f>
        <v>No</v>
      </c>
      <c r="X4586" s="3" t="str">
        <f>IFERROR((INDEX(Returns!$C$2:$C$801, MATCH(B4586, Returns!$B$2:$B$801, 0))), "No")</f>
        <v>No</v>
      </c>
    </row>
    <row r="4587" spans="1:24">
      <c r="A4587" s="1">
        <v>4586</v>
      </c>
      <c r="B4587" t="s">
        <v>8360</v>
      </c>
      <c r="C4587" s="2">
        <v>43771</v>
      </c>
      <c r="D4587" s="2">
        <v>43773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3" t="str">
        <f>IF(M4587=People!$B$2, People!$A$2, IF(M4587=People!$B$3, People!$A$3, IF(M4587=People!$B$4, People!$A$4, IF(M4587=People!$B$5, People!$A$5, 0))))</f>
        <v>Anna Andreadi</v>
      </c>
      <c r="W4587" s="3" t="str">
        <f>IFERROR(VLOOKUP(Orders!$B4587,Returns!$B:$C,2,0),"No")</f>
        <v>No</v>
      </c>
      <c r="X4587" s="3" t="str">
        <f>IFERROR((INDEX(Returns!$C$2:$C$801, MATCH(B4587, Returns!$B$2:$B$801, 0))), "No")</f>
        <v>No</v>
      </c>
    </row>
    <row r="4588" spans="1:24">
      <c r="A4588" s="1">
        <v>4587</v>
      </c>
      <c r="B4588" t="s">
        <v>8360</v>
      </c>
      <c r="C4588" s="2">
        <v>43771</v>
      </c>
      <c r="D4588" s="2">
        <v>43773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  <c r="V4588" s="3" t="str">
        <f>IF(M4588=People!$B$2, People!$A$2, IF(M4588=People!$B$3, People!$A$3, IF(M4588=People!$B$4, People!$A$4, IF(M4588=People!$B$5, People!$A$5, 0))))</f>
        <v>Anna Andreadi</v>
      </c>
      <c r="W4588" s="3" t="str">
        <f>IFERROR(VLOOKUP(Orders!$B4588,Returns!$B:$C,2,0),"No")</f>
        <v>No</v>
      </c>
      <c r="X4588" s="3" t="str">
        <f>IFERROR((INDEX(Returns!$C$2:$C$801, MATCH(B4588, Returns!$B$2:$B$801, 0))), "No")</f>
        <v>No</v>
      </c>
    </row>
    <row r="4589" spans="1:24">
      <c r="A4589" s="1">
        <v>4588</v>
      </c>
      <c r="B4589" t="s">
        <v>8360</v>
      </c>
      <c r="C4589" s="2">
        <v>43771</v>
      </c>
      <c r="D4589" s="2">
        <v>43773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  <c r="V4589" s="3" t="str">
        <f>IF(M4589=People!$B$2, People!$A$2, IF(M4589=People!$B$3, People!$A$3, IF(M4589=People!$B$4, People!$A$4, IF(M4589=People!$B$5, People!$A$5, 0))))</f>
        <v>Anna Andreadi</v>
      </c>
      <c r="W4589" s="3" t="str">
        <f>IFERROR(VLOOKUP(Orders!$B4589,Returns!$B:$C,2,0),"No")</f>
        <v>No</v>
      </c>
      <c r="X4589" s="3" t="str">
        <f>IFERROR((INDEX(Returns!$C$2:$C$801, MATCH(B4589, Returns!$B$2:$B$801, 0))), "No")</f>
        <v>No</v>
      </c>
    </row>
    <row r="4590" spans="1:24">
      <c r="A4590" s="1">
        <v>4589</v>
      </c>
      <c r="B4590" t="s">
        <v>8360</v>
      </c>
      <c r="C4590" s="2">
        <v>43771</v>
      </c>
      <c r="D4590" s="2">
        <v>43773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  <c r="V4590" s="3" t="str">
        <f>IF(M4590=People!$B$2, People!$A$2, IF(M4590=People!$B$3, People!$A$3, IF(M4590=People!$B$4, People!$A$4, IF(M4590=People!$B$5, People!$A$5, 0))))</f>
        <v>Anna Andreadi</v>
      </c>
      <c r="W4590" s="3" t="str">
        <f>IFERROR(VLOOKUP(Orders!$B4590,Returns!$B:$C,2,0),"No")</f>
        <v>No</v>
      </c>
      <c r="X4590" s="3" t="str">
        <f>IFERROR((INDEX(Returns!$C$2:$C$801, MATCH(B4590, Returns!$B$2:$B$801, 0))), "No")</f>
        <v>No</v>
      </c>
    </row>
    <row r="4591" spans="1:24">
      <c r="A4591" s="1">
        <v>4590</v>
      </c>
      <c r="B4591" t="s">
        <v>8360</v>
      </c>
      <c r="C4591" s="2">
        <v>43771</v>
      </c>
      <c r="D4591" s="2">
        <v>43773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  <c r="V4591" s="3" t="str">
        <f>IF(M4591=People!$B$2, People!$A$2, IF(M4591=People!$B$3, People!$A$3, IF(M4591=People!$B$4, People!$A$4, IF(M4591=People!$B$5, People!$A$5, 0))))</f>
        <v>Anna Andreadi</v>
      </c>
      <c r="W4591" s="3" t="str">
        <f>IFERROR(VLOOKUP(Orders!$B4591,Returns!$B:$C,2,0),"No")</f>
        <v>No</v>
      </c>
      <c r="X4591" s="3" t="str">
        <f>IFERROR((INDEX(Returns!$C$2:$C$801, MATCH(B4591, Returns!$B$2:$B$801, 0))), "No")</f>
        <v>No</v>
      </c>
    </row>
    <row r="4592" spans="1:24">
      <c r="A4592" s="1">
        <v>4591</v>
      </c>
      <c r="B4592" t="s">
        <v>8361</v>
      </c>
      <c r="C4592" s="2">
        <v>43460</v>
      </c>
      <c r="D4592" s="2">
        <v>43465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  <c r="V4592" s="3" t="str">
        <f>IF(M4592=People!$B$2, People!$A$2, IF(M4592=People!$B$3, People!$A$3, IF(M4592=People!$B$4, People!$A$4, IF(M4592=People!$B$5, People!$A$5, 0))))</f>
        <v>Anna Andreadi</v>
      </c>
      <c r="W4592" s="3" t="str">
        <f>IFERROR(VLOOKUP(Orders!$B4592,Returns!$B:$C,2,0),"No")</f>
        <v>No</v>
      </c>
      <c r="X4592" s="3" t="str">
        <f>IFERROR((INDEX(Returns!$C$2:$C$801, MATCH(B4592, Returns!$B$2:$B$801, 0))), "No")</f>
        <v>No</v>
      </c>
    </row>
    <row r="4593" spans="1:24">
      <c r="A4593" s="1">
        <v>4592</v>
      </c>
      <c r="B4593" t="s">
        <v>8361</v>
      </c>
      <c r="C4593" s="2">
        <v>43460</v>
      </c>
      <c r="D4593" s="2">
        <v>43465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  <c r="V4593" s="3" t="str">
        <f>IF(M4593=People!$B$2, People!$A$2, IF(M4593=People!$B$3, People!$A$3, IF(M4593=People!$B$4, People!$A$4, IF(M4593=People!$B$5, People!$A$5, 0))))</f>
        <v>Anna Andreadi</v>
      </c>
      <c r="W4593" s="3" t="str">
        <f>IFERROR(VLOOKUP(Orders!$B4593,Returns!$B:$C,2,0),"No")</f>
        <v>No</v>
      </c>
      <c r="X4593" s="3" t="str">
        <f>IFERROR((INDEX(Returns!$C$2:$C$801, MATCH(B4593, Returns!$B$2:$B$801, 0))), "No")</f>
        <v>No</v>
      </c>
    </row>
    <row r="4594" spans="1:24">
      <c r="A4594" s="1">
        <v>4593</v>
      </c>
      <c r="B4594" t="s">
        <v>8361</v>
      </c>
      <c r="C4594" s="2">
        <v>43460</v>
      </c>
      <c r="D4594" s="2">
        <v>43465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  <c r="V4594" s="3" t="str">
        <f>IF(M4594=People!$B$2, People!$A$2, IF(M4594=People!$B$3, People!$A$3, IF(M4594=People!$B$4, People!$A$4, IF(M4594=People!$B$5, People!$A$5, 0))))</f>
        <v>Anna Andreadi</v>
      </c>
      <c r="W4594" s="3" t="str">
        <f>IFERROR(VLOOKUP(Orders!$B4594,Returns!$B:$C,2,0),"No")</f>
        <v>No</v>
      </c>
      <c r="X4594" s="3" t="str">
        <f>IFERROR((INDEX(Returns!$C$2:$C$801, MATCH(B4594, Returns!$B$2:$B$801, 0))), "No")</f>
        <v>No</v>
      </c>
    </row>
    <row r="4595" spans="1:24">
      <c r="A4595" s="1">
        <v>4594</v>
      </c>
      <c r="B4595" t="s">
        <v>8361</v>
      </c>
      <c r="C4595" s="2">
        <v>43460</v>
      </c>
      <c r="D4595" s="2">
        <v>43465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  <c r="V4595" s="3" t="str">
        <f>IF(M4595=People!$B$2, People!$A$2, IF(M4595=People!$B$3, People!$A$3, IF(M4595=People!$B$4, People!$A$4, IF(M4595=People!$B$5, People!$A$5, 0))))</f>
        <v>Anna Andreadi</v>
      </c>
      <c r="W4595" s="3" t="str">
        <f>IFERROR(VLOOKUP(Orders!$B4595,Returns!$B:$C,2,0),"No")</f>
        <v>No</v>
      </c>
      <c r="X4595" s="3" t="str">
        <f>IFERROR((INDEX(Returns!$C$2:$C$801, MATCH(B4595, Returns!$B$2:$B$801, 0))), "No")</f>
        <v>No</v>
      </c>
    </row>
    <row r="4596" spans="1:24">
      <c r="A4596" s="1">
        <v>4595</v>
      </c>
      <c r="B4596" t="s">
        <v>8361</v>
      </c>
      <c r="C4596" s="2">
        <v>43460</v>
      </c>
      <c r="D4596" s="2">
        <v>43465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  <c r="V4596" s="3" t="str">
        <f>IF(M4596=People!$B$2, People!$A$2, IF(M4596=People!$B$3, People!$A$3, IF(M4596=People!$B$4, People!$A$4, IF(M4596=People!$B$5, People!$A$5, 0))))</f>
        <v>Anna Andreadi</v>
      </c>
      <c r="W4596" s="3" t="str">
        <f>IFERROR(VLOOKUP(Orders!$B4596,Returns!$B:$C,2,0),"No")</f>
        <v>No</v>
      </c>
      <c r="X4596" s="3" t="str">
        <f>IFERROR((INDEX(Returns!$C$2:$C$801, MATCH(B4596, Returns!$B$2:$B$801, 0))), "No")</f>
        <v>No</v>
      </c>
    </row>
    <row r="4597" spans="1:24">
      <c r="A4597" s="1">
        <v>4596</v>
      </c>
      <c r="B4597" t="s">
        <v>8361</v>
      </c>
      <c r="C4597" s="2">
        <v>43460</v>
      </c>
      <c r="D4597" s="2">
        <v>43465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  <c r="V4597" s="3" t="str">
        <f>IF(M4597=People!$B$2, People!$A$2, IF(M4597=People!$B$3, People!$A$3, IF(M4597=People!$B$4, People!$A$4, IF(M4597=People!$B$5, People!$A$5, 0))))</f>
        <v>Anna Andreadi</v>
      </c>
      <c r="W4597" s="3" t="str">
        <f>IFERROR(VLOOKUP(Orders!$B4597,Returns!$B:$C,2,0),"No")</f>
        <v>No</v>
      </c>
      <c r="X4597" s="3" t="str">
        <f>IFERROR((INDEX(Returns!$C$2:$C$801, MATCH(B4597, Returns!$B$2:$B$801, 0))), "No")</f>
        <v>No</v>
      </c>
    </row>
    <row r="4598" spans="1:24">
      <c r="A4598" s="1">
        <v>4597</v>
      </c>
      <c r="B4598" t="s">
        <v>8362</v>
      </c>
      <c r="C4598" s="2">
        <v>43439</v>
      </c>
      <c r="D4598" s="2">
        <v>43444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  <c r="V4598" s="3" t="str">
        <f>IF(M4598=People!$B$2, People!$A$2, IF(M4598=People!$B$3, People!$A$3, IF(M4598=People!$B$4, People!$A$4, IF(M4598=People!$B$5, People!$A$5, 0))))</f>
        <v>Chuck Magee</v>
      </c>
      <c r="W4598" s="3" t="str">
        <f>IFERROR(VLOOKUP(Orders!$B4598,Returns!$B:$C,2,0),"No")</f>
        <v>No</v>
      </c>
      <c r="X4598" s="3" t="str">
        <f>IFERROR((INDEX(Returns!$C$2:$C$801, MATCH(B4598, Returns!$B$2:$B$801, 0))), "No")</f>
        <v>No</v>
      </c>
    </row>
    <row r="4599" spans="1:24">
      <c r="A4599" s="1">
        <v>4598</v>
      </c>
      <c r="B4599" t="s">
        <v>8363</v>
      </c>
      <c r="C4599" s="2">
        <v>43705</v>
      </c>
      <c r="D4599" s="2">
        <v>43709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  <c r="V4599" s="3" t="str">
        <f>IF(M4599=People!$B$2, People!$A$2, IF(M4599=People!$B$3, People!$A$3, IF(M4599=People!$B$4, People!$A$4, IF(M4599=People!$B$5, People!$A$5, 0))))</f>
        <v>Kelly Williams</v>
      </c>
      <c r="W4599" s="3" t="str">
        <f>IFERROR(VLOOKUP(Orders!$B4599,Returns!$B:$C,2,0),"No")</f>
        <v>No</v>
      </c>
      <c r="X4599" s="3" t="str">
        <f>IFERROR((INDEX(Returns!$C$2:$C$801, MATCH(B4599, Returns!$B$2:$B$801, 0))), "No")</f>
        <v>No</v>
      </c>
    </row>
    <row r="4600" spans="1:24">
      <c r="A4600" s="1">
        <v>4599</v>
      </c>
      <c r="B4600" t="s">
        <v>8363</v>
      </c>
      <c r="C4600" s="2">
        <v>43705</v>
      </c>
      <c r="D4600" s="2">
        <v>43709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  <c r="V4600" s="3" t="str">
        <f>IF(M4600=People!$B$2, People!$A$2, IF(M4600=People!$B$3, People!$A$3, IF(M4600=People!$B$4, People!$A$4, IF(M4600=People!$B$5, People!$A$5, 0))))</f>
        <v>Kelly Williams</v>
      </c>
      <c r="W4600" s="3" t="str">
        <f>IFERROR(VLOOKUP(Orders!$B4600,Returns!$B:$C,2,0),"No")</f>
        <v>No</v>
      </c>
      <c r="X4600" s="3" t="str">
        <f>IFERROR((INDEX(Returns!$C$2:$C$801, MATCH(B4600, Returns!$B$2:$B$801, 0))), "No")</f>
        <v>No</v>
      </c>
    </row>
    <row r="4601" spans="1:24">
      <c r="A4601" s="1">
        <v>4600</v>
      </c>
      <c r="B4601" t="s">
        <v>8364</v>
      </c>
      <c r="C4601" s="2">
        <v>42932</v>
      </c>
      <c r="D4601" s="2">
        <v>42936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  <c r="V4601" s="3" t="str">
        <f>IF(M4601=People!$B$2, People!$A$2, IF(M4601=People!$B$3, People!$A$3, IF(M4601=People!$B$4, People!$A$4, IF(M4601=People!$B$5, People!$A$5, 0))))</f>
        <v>Chuck Magee</v>
      </c>
      <c r="W4601" s="3" t="str">
        <f>IFERROR(VLOOKUP(Orders!$B4601,Returns!$B:$C,2,0),"No")</f>
        <v>No</v>
      </c>
      <c r="X4601" s="3" t="str">
        <f>IFERROR((INDEX(Returns!$C$2:$C$801, MATCH(B4601, Returns!$B$2:$B$801, 0))), "No")</f>
        <v>No</v>
      </c>
    </row>
    <row r="4602" spans="1:24">
      <c r="A4602" s="1">
        <v>4601</v>
      </c>
      <c r="B4602" t="s">
        <v>8364</v>
      </c>
      <c r="C4602" s="2">
        <v>42932</v>
      </c>
      <c r="D4602" s="2">
        <v>42936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  <c r="V4602" s="3" t="str">
        <f>IF(M4602=People!$B$2, People!$A$2, IF(M4602=People!$B$3, People!$A$3, IF(M4602=People!$B$4, People!$A$4, IF(M4602=People!$B$5, People!$A$5, 0))))</f>
        <v>Chuck Magee</v>
      </c>
      <c r="W4602" s="3" t="str">
        <f>IFERROR(VLOOKUP(Orders!$B4602,Returns!$B:$C,2,0),"No")</f>
        <v>No</v>
      </c>
      <c r="X4602" s="3" t="str">
        <f>IFERROR((INDEX(Returns!$C$2:$C$801, MATCH(B4602, Returns!$B$2:$B$801, 0))), "No")</f>
        <v>No</v>
      </c>
    </row>
    <row r="4603" spans="1:24">
      <c r="A4603" s="1">
        <v>4602</v>
      </c>
      <c r="B4603" t="s">
        <v>8364</v>
      </c>
      <c r="C4603" s="2">
        <v>42932</v>
      </c>
      <c r="D4603" s="2">
        <v>42936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  <c r="V4603" s="3" t="str">
        <f>IF(M4603=People!$B$2, People!$A$2, IF(M4603=People!$B$3, People!$A$3, IF(M4603=People!$B$4, People!$A$4, IF(M4603=People!$B$5, People!$A$5, 0))))</f>
        <v>Chuck Magee</v>
      </c>
      <c r="W4603" s="3" t="str">
        <f>IFERROR(VLOOKUP(Orders!$B4603,Returns!$B:$C,2,0),"No")</f>
        <v>No</v>
      </c>
      <c r="X4603" s="3" t="str">
        <f>IFERROR((INDEX(Returns!$C$2:$C$801, MATCH(B4603, Returns!$B$2:$B$801, 0))), "No")</f>
        <v>No</v>
      </c>
    </row>
    <row r="4604" spans="1:24">
      <c r="A4604" s="1">
        <v>4603</v>
      </c>
      <c r="B4604" t="s">
        <v>8365</v>
      </c>
      <c r="C4604" s="2">
        <v>42881</v>
      </c>
      <c r="D4604" s="2">
        <v>42884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  <c r="V4604" s="3" t="str">
        <f>IF(M4604=People!$B$2, People!$A$2, IF(M4604=People!$B$3, People!$A$3, IF(M4604=People!$B$4, People!$A$4, IF(M4604=People!$B$5, People!$A$5, 0))))</f>
        <v>Cassandra Brandow</v>
      </c>
      <c r="W4604" s="3" t="str">
        <f>IFERROR(VLOOKUP(Orders!$B4604,Returns!$B:$C,2,0),"No")</f>
        <v>No</v>
      </c>
      <c r="X4604" s="3" t="str">
        <f>IFERROR((INDEX(Returns!$C$2:$C$801, MATCH(B4604, Returns!$B$2:$B$801, 0))), "No")</f>
        <v>No</v>
      </c>
    </row>
    <row r="4605" spans="1:24">
      <c r="A4605" s="1">
        <v>4604</v>
      </c>
      <c r="B4605" t="s">
        <v>8365</v>
      </c>
      <c r="C4605" s="2">
        <v>42881</v>
      </c>
      <c r="D4605" s="2">
        <v>42884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  <c r="V4605" s="3" t="str">
        <f>IF(M4605=People!$B$2, People!$A$2, IF(M4605=People!$B$3, People!$A$3, IF(M4605=People!$B$4, People!$A$4, IF(M4605=People!$B$5, People!$A$5, 0))))</f>
        <v>Cassandra Brandow</v>
      </c>
      <c r="W4605" s="3" t="str">
        <f>IFERROR(VLOOKUP(Orders!$B4605,Returns!$B:$C,2,0),"No")</f>
        <v>No</v>
      </c>
      <c r="X4605" s="3" t="str">
        <f>IFERROR((INDEX(Returns!$C$2:$C$801, MATCH(B4605, Returns!$B$2:$B$801, 0))), "No")</f>
        <v>No</v>
      </c>
    </row>
    <row r="4606" spans="1:24">
      <c r="A4606" s="1">
        <v>4605</v>
      </c>
      <c r="B4606" t="s">
        <v>8365</v>
      </c>
      <c r="C4606" s="2">
        <v>42881</v>
      </c>
      <c r="D4606" s="2">
        <v>42884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  <c r="V4606" s="3" t="str">
        <f>IF(M4606=People!$B$2, People!$A$2, IF(M4606=People!$B$3, People!$A$3, IF(M4606=People!$B$4, People!$A$4, IF(M4606=People!$B$5, People!$A$5, 0))))</f>
        <v>Cassandra Brandow</v>
      </c>
      <c r="W4606" s="3" t="str">
        <f>IFERROR(VLOOKUP(Orders!$B4606,Returns!$B:$C,2,0),"No")</f>
        <v>No</v>
      </c>
      <c r="X4606" s="3" t="str">
        <f>IFERROR((INDEX(Returns!$C$2:$C$801, MATCH(B4606, Returns!$B$2:$B$801, 0))), "No")</f>
        <v>No</v>
      </c>
    </row>
    <row r="4607" spans="1:24">
      <c r="A4607" s="1">
        <v>4606</v>
      </c>
      <c r="B4607" t="s">
        <v>8365</v>
      </c>
      <c r="C4607" s="2">
        <v>42881</v>
      </c>
      <c r="D4607" s="2">
        <v>42884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  <c r="V4607" s="3" t="str">
        <f>IF(M4607=People!$B$2, People!$A$2, IF(M4607=People!$B$3, People!$A$3, IF(M4607=People!$B$4, People!$A$4, IF(M4607=People!$B$5, People!$A$5, 0))))</f>
        <v>Cassandra Brandow</v>
      </c>
      <c r="W4607" s="3" t="str">
        <f>IFERROR(VLOOKUP(Orders!$B4607,Returns!$B:$C,2,0),"No")</f>
        <v>No</v>
      </c>
      <c r="X4607" s="3" t="str">
        <f>IFERROR((INDEX(Returns!$C$2:$C$801, MATCH(B4607, Returns!$B$2:$B$801, 0))), "No")</f>
        <v>No</v>
      </c>
    </row>
    <row r="4608" spans="1:24">
      <c r="A4608" s="1">
        <v>4607</v>
      </c>
      <c r="B4608" t="s">
        <v>8366</v>
      </c>
      <c r="C4608" s="2">
        <v>42883</v>
      </c>
      <c r="D4608" s="2">
        <v>42888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  <c r="V4608" s="3" t="str">
        <f>IF(M4608=People!$B$2, People!$A$2, IF(M4608=People!$B$3, People!$A$3, IF(M4608=People!$B$4, People!$A$4, IF(M4608=People!$B$5, People!$A$5, 0))))</f>
        <v>Chuck Magee</v>
      </c>
      <c r="W4608" s="3" t="str">
        <f>IFERROR(VLOOKUP(Orders!$B4608,Returns!$B:$C,2,0),"No")</f>
        <v>No</v>
      </c>
      <c r="X4608" s="3" t="str">
        <f>IFERROR((INDEX(Returns!$C$2:$C$801, MATCH(B4608, Returns!$B$2:$B$801, 0))), "No")</f>
        <v>No</v>
      </c>
    </row>
    <row r="4609" spans="1:24">
      <c r="A4609" s="1">
        <v>4608</v>
      </c>
      <c r="B4609" t="s">
        <v>8366</v>
      </c>
      <c r="C4609" s="2">
        <v>42883</v>
      </c>
      <c r="D4609" s="2">
        <v>42888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  <c r="V4609" s="3" t="str">
        <f>IF(M4609=People!$B$2, People!$A$2, IF(M4609=People!$B$3, People!$A$3, IF(M4609=People!$B$4, People!$A$4, IF(M4609=People!$B$5, People!$A$5, 0))))</f>
        <v>Chuck Magee</v>
      </c>
      <c r="W4609" s="3" t="str">
        <f>IFERROR(VLOOKUP(Orders!$B4609,Returns!$B:$C,2,0),"No")</f>
        <v>No</v>
      </c>
      <c r="X4609" s="3" t="str">
        <f>IFERROR((INDEX(Returns!$C$2:$C$801, MATCH(B4609, Returns!$B$2:$B$801, 0))), "No")</f>
        <v>No</v>
      </c>
    </row>
    <row r="4610" spans="1:24">
      <c r="A4610" s="1">
        <v>4609</v>
      </c>
      <c r="B4610" t="s">
        <v>8366</v>
      </c>
      <c r="C4610" s="2">
        <v>42883</v>
      </c>
      <c r="D4610" s="2">
        <v>42888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  <c r="V4610" s="3" t="str">
        <f>IF(M4610=People!$B$2, People!$A$2, IF(M4610=People!$B$3, People!$A$3, IF(M4610=People!$B$4, People!$A$4, IF(M4610=People!$B$5, People!$A$5, 0))))</f>
        <v>Chuck Magee</v>
      </c>
      <c r="W4610" s="3" t="str">
        <f>IFERROR(VLOOKUP(Orders!$B4610,Returns!$B:$C,2,0),"No")</f>
        <v>No</v>
      </c>
      <c r="X4610" s="3" t="str">
        <f>IFERROR((INDEX(Returns!$C$2:$C$801, MATCH(B4610, Returns!$B$2:$B$801, 0))), "No")</f>
        <v>No</v>
      </c>
    </row>
    <row r="4611" spans="1:24">
      <c r="A4611" s="1">
        <v>4610</v>
      </c>
      <c r="B4611" t="s">
        <v>8366</v>
      </c>
      <c r="C4611" s="2">
        <v>42883</v>
      </c>
      <c r="D4611" s="2">
        <v>42888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  <c r="V4611" s="3" t="str">
        <f>IF(M4611=People!$B$2, People!$A$2, IF(M4611=People!$B$3, People!$A$3, IF(M4611=People!$B$4, People!$A$4, IF(M4611=People!$B$5, People!$A$5, 0))))</f>
        <v>Chuck Magee</v>
      </c>
      <c r="W4611" s="3" t="str">
        <f>IFERROR(VLOOKUP(Orders!$B4611,Returns!$B:$C,2,0),"No")</f>
        <v>No</v>
      </c>
      <c r="X4611" s="3" t="str">
        <f>IFERROR((INDEX(Returns!$C$2:$C$801, MATCH(B4611, Returns!$B$2:$B$801, 0))), "No")</f>
        <v>No</v>
      </c>
    </row>
    <row r="4612" spans="1:24">
      <c r="A4612" s="1">
        <v>4611</v>
      </c>
      <c r="B4612" t="s">
        <v>8367</v>
      </c>
      <c r="C4612" s="2">
        <v>43778</v>
      </c>
      <c r="D4612" s="2">
        <v>43783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  <c r="V4612" s="3" t="str">
        <f>IF(M4612=People!$B$2, People!$A$2, IF(M4612=People!$B$3, People!$A$3, IF(M4612=People!$B$4, People!$A$4, IF(M4612=People!$B$5, People!$A$5, 0))))</f>
        <v>Anna Andreadi</v>
      </c>
      <c r="W4612" s="3" t="str">
        <f>IFERROR(VLOOKUP(Orders!$B4612,Returns!$B:$C,2,0),"No")</f>
        <v>No</v>
      </c>
      <c r="X4612" s="3" t="str">
        <f>IFERROR((INDEX(Returns!$C$2:$C$801, MATCH(B4612, Returns!$B$2:$B$801, 0))), "No")</f>
        <v>No</v>
      </c>
    </row>
    <row r="4613" spans="1:24">
      <c r="A4613" s="1">
        <v>4612</v>
      </c>
      <c r="B4613" t="s">
        <v>8368</v>
      </c>
      <c r="C4613" s="2">
        <v>43124</v>
      </c>
      <c r="D4613" s="2">
        <v>43126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  <c r="V4613" s="3" t="str">
        <f>IF(M4613=People!$B$2, People!$A$2, IF(M4613=People!$B$3, People!$A$3, IF(M4613=People!$B$4, People!$A$4, IF(M4613=People!$B$5, People!$A$5, 0))))</f>
        <v>Cassandra Brandow</v>
      </c>
      <c r="W4613" s="3" t="str">
        <f>IFERROR(VLOOKUP(Orders!$B4613,Returns!$B:$C,2,0),"No")</f>
        <v>No</v>
      </c>
      <c r="X4613" s="3" t="str">
        <f>IFERROR((INDEX(Returns!$C$2:$C$801, MATCH(B4613, Returns!$B$2:$B$801, 0))), "No")</f>
        <v>No</v>
      </c>
    </row>
    <row r="4614" spans="1:24">
      <c r="A4614" s="1">
        <v>4613</v>
      </c>
      <c r="B4614" t="s">
        <v>8369</v>
      </c>
      <c r="C4614" s="2">
        <v>43465</v>
      </c>
      <c r="D4614" s="2">
        <v>43471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  <c r="V4614" s="3" t="str">
        <f>IF(M4614=People!$B$2, People!$A$2, IF(M4614=People!$B$3, People!$A$3, IF(M4614=People!$B$4, People!$A$4, IF(M4614=People!$B$5, People!$A$5, 0))))</f>
        <v>Cassandra Brandow</v>
      </c>
      <c r="W4614" s="3" t="str">
        <f>IFERROR(VLOOKUP(Orders!$B4614,Returns!$B:$C,2,0),"No")</f>
        <v>No</v>
      </c>
      <c r="X4614" s="3" t="str">
        <f>IFERROR((INDEX(Returns!$C$2:$C$801, MATCH(B4614, Returns!$B$2:$B$801, 0))), "No")</f>
        <v>No</v>
      </c>
    </row>
    <row r="4615" spans="1:24">
      <c r="A4615" s="1">
        <v>4614</v>
      </c>
      <c r="B4615" t="s">
        <v>8369</v>
      </c>
      <c r="C4615" s="2">
        <v>43465</v>
      </c>
      <c r="D4615" s="2">
        <v>43471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  <c r="V4615" s="3" t="str">
        <f>IF(M4615=People!$B$2, People!$A$2, IF(M4615=People!$B$3, People!$A$3, IF(M4615=People!$B$4, People!$A$4, IF(M4615=People!$B$5, People!$A$5, 0))))</f>
        <v>Cassandra Brandow</v>
      </c>
      <c r="W4615" s="3" t="str">
        <f>IFERROR(VLOOKUP(Orders!$B4615,Returns!$B:$C,2,0),"No")</f>
        <v>No</v>
      </c>
      <c r="X4615" s="3" t="str">
        <f>IFERROR((INDEX(Returns!$C$2:$C$801, MATCH(B4615, Returns!$B$2:$B$801, 0))), "No")</f>
        <v>No</v>
      </c>
    </row>
    <row r="4616" spans="1:24">
      <c r="A4616" s="1">
        <v>4615</v>
      </c>
      <c r="B4616" t="s">
        <v>8370</v>
      </c>
      <c r="C4616" s="2">
        <v>43348</v>
      </c>
      <c r="D4616" s="2">
        <v>43353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  <c r="V4616" s="3" t="str">
        <f>IF(M4616=People!$B$2, People!$A$2, IF(M4616=People!$B$3, People!$A$3, IF(M4616=People!$B$4, People!$A$4, IF(M4616=People!$B$5, People!$A$5, 0))))</f>
        <v>Kelly Williams</v>
      </c>
      <c r="W4616" s="3" t="str">
        <f>IFERROR(VLOOKUP(Orders!$B4616,Returns!$B:$C,2,0),"No")</f>
        <v>No</v>
      </c>
      <c r="X4616" s="3" t="str">
        <f>IFERROR((INDEX(Returns!$C$2:$C$801, MATCH(B4616, Returns!$B$2:$B$801, 0))), "No")</f>
        <v>No</v>
      </c>
    </row>
    <row r="4617" spans="1:24">
      <c r="A4617" s="1">
        <v>4616</v>
      </c>
      <c r="B4617" t="s">
        <v>8370</v>
      </c>
      <c r="C4617" s="2">
        <v>43348</v>
      </c>
      <c r="D4617" s="2">
        <v>43353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  <c r="V4617" s="3" t="str">
        <f>IF(M4617=People!$B$2, People!$A$2, IF(M4617=People!$B$3, People!$A$3, IF(M4617=People!$B$4, People!$A$4, IF(M4617=People!$B$5, People!$A$5, 0))))</f>
        <v>Kelly Williams</v>
      </c>
      <c r="W4617" s="3" t="str">
        <f>IFERROR(VLOOKUP(Orders!$B4617,Returns!$B:$C,2,0),"No")</f>
        <v>No</v>
      </c>
      <c r="X4617" s="3" t="str">
        <f>IFERROR((INDEX(Returns!$C$2:$C$801, MATCH(B4617, Returns!$B$2:$B$801, 0))), "No")</f>
        <v>No</v>
      </c>
    </row>
    <row r="4618" spans="1:24">
      <c r="A4618" s="1">
        <v>4617</v>
      </c>
      <c r="B4618" t="s">
        <v>8371</v>
      </c>
      <c r="C4618" s="2">
        <v>42982</v>
      </c>
      <c r="D4618" s="2">
        <v>42985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  <c r="V4618" s="3" t="str">
        <f>IF(M4618=People!$B$2, People!$A$2, IF(M4618=People!$B$3, People!$A$3, IF(M4618=People!$B$4, People!$A$4, IF(M4618=People!$B$5, People!$A$5, 0))))</f>
        <v>Kelly Williams</v>
      </c>
      <c r="W4618" s="3" t="str">
        <f>IFERROR(VLOOKUP(Orders!$B4618,Returns!$B:$C,2,0),"No")</f>
        <v>No</v>
      </c>
      <c r="X4618" s="3" t="str">
        <f>IFERROR((INDEX(Returns!$C$2:$C$801, MATCH(B4618, Returns!$B$2:$B$801, 0))), "No")</f>
        <v>No</v>
      </c>
    </row>
    <row r="4619" spans="1:24">
      <c r="A4619" s="1">
        <v>4618</v>
      </c>
      <c r="B4619" t="s">
        <v>8372</v>
      </c>
      <c r="C4619" s="2">
        <v>42999</v>
      </c>
      <c r="D4619" s="2">
        <v>43004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  <c r="V4619" s="3" t="str">
        <f>IF(M4619=People!$B$2, People!$A$2, IF(M4619=People!$B$3, People!$A$3, IF(M4619=People!$B$4, People!$A$4, IF(M4619=People!$B$5, People!$A$5, 0))))</f>
        <v>Chuck Magee</v>
      </c>
      <c r="W4619" s="3" t="str">
        <f>IFERROR(VLOOKUP(Orders!$B4619,Returns!$B:$C,2,0),"No")</f>
        <v>No</v>
      </c>
      <c r="X4619" s="3" t="str">
        <f>IFERROR((INDEX(Returns!$C$2:$C$801, MATCH(B4619, Returns!$B$2:$B$801, 0))), "No")</f>
        <v>No</v>
      </c>
    </row>
    <row r="4620" spans="1:24">
      <c r="A4620" s="1">
        <v>4619</v>
      </c>
      <c r="B4620" t="s">
        <v>8372</v>
      </c>
      <c r="C4620" s="2">
        <v>42999</v>
      </c>
      <c r="D4620" s="2">
        <v>43004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  <c r="V4620" s="3" t="str">
        <f>IF(M4620=People!$B$2, People!$A$2, IF(M4620=People!$B$3, People!$A$3, IF(M4620=People!$B$4, People!$A$4, IF(M4620=People!$B$5, People!$A$5, 0))))</f>
        <v>Chuck Magee</v>
      </c>
      <c r="W4620" s="3" t="str">
        <f>IFERROR(VLOOKUP(Orders!$B4620,Returns!$B:$C,2,0),"No")</f>
        <v>No</v>
      </c>
      <c r="X4620" s="3" t="str">
        <f>IFERROR((INDEX(Returns!$C$2:$C$801, MATCH(B4620, Returns!$B$2:$B$801, 0))), "No")</f>
        <v>No</v>
      </c>
    </row>
    <row r="4621" spans="1:24">
      <c r="A4621" s="1">
        <v>4620</v>
      </c>
      <c r="B4621" t="s">
        <v>8373</v>
      </c>
      <c r="C4621" s="2">
        <v>43823</v>
      </c>
      <c r="D4621" s="2">
        <v>43824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  <c r="V4621" s="3" t="str">
        <f>IF(M4621=People!$B$2, People!$A$2, IF(M4621=People!$B$3, People!$A$3, IF(M4621=People!$B$4, People!$A$4, IF(M4621=People!$B$5, People!$A$5, 0))))</f>
        <v>Anna Andreadi</v>
      </c>
      <c r="W4621" s="3" t="str">
        <f>IFERROR(VLOOKUP(Orders!$B4621,Returns!$B:$C,2,0),"No")</f>
        <v>No</v>
      </c>
      <c r="X4621" s="3" t="str">
        <f>IFERROR((INDEX(Returns!$C$2:$C$801, MATCH(B4621, Returns!$B$2:$B$801, 0))), "No")</f>
        <v>No</v>
      </c>
    </row>
    <row r="4622" spans="1:24">
      <c r="A4622" s="1">
        <v>4621</v>
      </c>
      <c r="B4622" t="s">
        <v>8373</v>
      </c>
      <c r="C4622" s="2">
        <v>43823</v>
      </c>
      <c r="D4622" s="2">
        <v>43824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  <c r="V4622" s="3" t="str">
        <f>IF(M4622=People!$B$2, People!$A$2, IF(M4622=People!$B$3, People!$A$3, IF(M4622=People!$B$4, People!$A$4, IF(M4622=People!$B$5, People!$A$5, 0))))</f>
        <v>Anna Andreadi</v>
      </c>
      <c r="W4622" s="3" t="str">
        <f>IFERROR(VLOOKUP(Orders!$B4622,Returns!$B:$C,2,0),"No")</f>
        <v>No</v>
      </c>
      <c r="X4622" s="3" t="str">
        <f>IFERROR((INDEX(Returns!$C$2:$C$801, MATCH(B4622, Returns!$B$2:$B$801, 0))), "No")</f>
        <v>No</v>
      </c>
    </row>
    <row r="4623" spans="1:24">
      <c r="A4623" s="1">
        <v>4622</v>
      </c>
      <c r="B4623" t="s">
        <v>8374</v>
      </c>
      <c r="C4623" s="2">
        <v>43013</v>
      </c>
      <c r="D4623" s="2">
        <v>43016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  <c r="V4623" s="3" t="str">
        <f>IF(M4623=People!$B$2, People!$A$2, IF(M4623=People!$B$3, People!$A$3, IF(M4623=People!$B$4, People!$A$4, IF(M4623=People!$B$5, People!$A$5, 0))))</f>
        <v>Chuck Magee</v>
      </c>
      <c r="W4623" s="3" t="str">
        <f>IFERROR(VLOOKUP(Orders!$B4623,Returns!$B:$C,2,0),"No")</f>
        <v>No</v>
      </c>
      <c r="X4623" s="3" t="str">
        <f>IFERROR((INDEX(Returns!$C$2:$C$801, MATCH(B4623, Returns!$B$2:$B$801, 0))), "No")</f>
        <v>No</v>
      </c>
    </row>
    <row r="4624" spans="1:24">
      <c r="A4624" s="1">
        <v>4623</v>
      </c>
      <c r="B4624" t="s">
        <v>8375</v>
      </c>
      <c r="C4624" s="2">
        <v>43717</v>
      </c>
      <c r="D4624" s="2">
        <v>43722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  <c r="V4624" s="3" t="str">
        <f>IF(M4624=People!$B$2, People!$A$2, IF(M4624=People!$B$3, People!$A$3, IF(M4624=People!$B$4, People!$A$4, IF(M4624=People!$B$5, People!$A$5, 0))))</f>
        <v>Cassandra Brandow</v>
      </c>
      <c r="W4624" s="3" t="str">
        <f>IFERROR(VLOOKUP(Orders!$B4624,Returns!$B:$C,2,0),"No")</f>
        <v>No</v>
      </c>
      <c r="X4624" s="3" t="str">
        <f>IFERROR((INDEX(Returns!$C$2:$C$801, MATCH(B4624, Returns!$B$2:$B$801, 0))), "No")</f>
        <v>No</v>
      </c>
    </row>
    <row r="4625" spans="1:24">
      <c r="A4625" s="1">
        <v>4624</v>
      </c>
      <c r="B4625" t="s">
        <v>8375</v>
      </c>
      <c r="C4625" s="2">
        <v>43717</v>
      </c>
      <c r="D4625" s="2">
        <v>43722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  <c r="V4625" s="3" t="str">
        <f>IF(M4625=People!$B$2, People!$A$2, IF(M4625=People!$B$3, People!$A$3, IF(M4625=People!$B$4, People!$A$4, IF(M4625=People!$B$5, People!$A$5, 0))))</f>
        <v>Cassandra Brandow</v>
      </c>
      <c r="W4625" s="3" t="str">
        <f>IFERROR(VLOOKUP(Orders!$B4625,Returns!$B:$C,2,0),"No")</f>
        <v>No</v>
      </c>
      <c r="X4625" s="3" t="str">
        <f>IFERROR((INDEX(Returns!$C$2:$C$801, MATCH(B4625, Returns!$B$2:$B$801, 0))), "No")</f>
        <v>No</v>
      </c>
    </row>
    <row r="4626" spans="1:24">
      <c r="A4626" s="1">
        <v>4625</v>
      </c>
      <c r="B4626" t="s">
        <v>8375</v>
      </c>
      <c r="C4626" s="2">
        <v>43717</v>
      </c>
      <c r="D4626" s="2">
        <v>43722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  <c r="V4626" s="3" t="str">
        <f>IF(M4626=People!$B$2, People!$A$2, IF(M4626=People!$B$3, People!$A$3, IF(M4626=People!$B$4, People!$A$4, IF(M4626=People!$B$5, People!$A$5, 0))))</f>
        <v>Cassandra Brandow</v>
      </c>
      <c r="W4626" s="3" t="str">
        <f>IFERROR(VLOOKUP(Orders!$B4626,Returns!$B:$C,2,0),"No")</f>
        <v>No</v>
      </c>
      <c r="X4626" s="3" t="str">
        <f>IFERROR((INDEX(Returns!$C$2:$C$801, MATCH(B4626, Returns!$B$2:$B$801, 0))), "No")</f>
        <v>No</v>
      </c>
    </row>
    <row r="4627" spans="1:24">
      <c r="A4627" s="1">
        <v>4626</v>
      </c>
      <c r="B4627" t="s">
        <v>8375</v>
      </c>
      <c r="C4627" s="2">
        <v>43717</v>
      </c>
      <c r="D4627" s="2">
        <v>43722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  <c r="V4627" s="3" t="str">
        <f>IF(M4627=People!$B$2, People!$A$2, IF(M4627=People!$B$3, People!$A$3, IF(M4627=People!$B$4, People!$A$4, IF(M4627=People!$B$5, People!$A$5, 0))))</f>
        <v>Cassandra Brandow</v>
      </c>
      <c r="W4627" s="3" t="str">
        <f>IFERROR(VLOOKUP(Orders!$B4627,Returns!$B:$C,2,0),"No")</f>
        <v>No</v>
      </c>
      <c r="X4627" s="3" t="str">
        <f>IFERROR((INDEX(Returns!$C$2:$C$801, MATCH(B4627, Returns!$B$2:$B$801, 0))), "No")</f>
        <v>No</v>
      </c>
    </row>
    <row r="4628" spans="1:24">
      <c r="A4628" s="1">
        <v>4627</v>
      </c>
      <c r="B4628" t="s">
        <v>8376</v>
      </c>
      <c r="C4628" s="2">
        <v>43417</v>
      </c>
      <c r="D4628" s="2">
        <v>43422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  <c r="V4628" s="3" t="str">
        <f>IF(M4628=People!$B$2, People!$A$2, IF(M4628=People!$B$3, People!$A$3, IF(M4628=People!$B$4, People!$A$4, IF(M4628=People!$B$5, People!$A$5, 0))))</f>
        <v>Chuck Magee</v>
      </c>
      <c r="W4628" s="3" t="str">
        <f>IFERROR(VLOOKUP(Orders!$B4628,Returns!$B:$C,2,0),"No")</f>
        <v>No</v>
      </c>
      <c r="X4628" s="3" t="str">
        <f>IFERROR((INDEX(Returns!$C$2:$C$801, MATCH(B4628, Returns!$B$2:$B$801, 0))), "No")</f>
        <v>No</v>
      </c>
    </row>
    <row r="4629" spans="1:24">
      <c r="A4629" s="1">
        <v>4628</v>
      </c>
      <c r="B4629" t="s">
        <v>8376</v>
      </c>
      <c r="C4629" s="2">
        <v>43417</v>
      </c>
      <c r="D4629" s="2">
        <v>43422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  <c r="V4629" s="3" t="str">
        <f>IF(M4629=People!$B$2, People!$A$2, IF(M4629=People!$B$3, People!$A$3, IF(M4629=People!$B$4, People!$A$4, IF(M4629=People!$B$5, People!$A$5, 0))))</f>
        <v>Chuck Magee</v>
      </c>
      <c r="W4629" s="3" t="str">
        <f>IFERROR(VLOOKUP(Orders!$B4629,Returns!$B:$C,2,0),"No")</f>
        <v>No</v>
      </c>
      <c r="X4629" s="3" t="str">
        <f>IFERROR((INDEX(Returns!$C$2:$C$801, MATCH(B4629, Returns!$B$2:$B$801, 0))), "No")</f>
        <v>No</v>
      </c>
    </row>
    <row r="4630" spans="1:24">
      <c r="A4630" s="1">
        <v>4629</v>
      </c>
      <c r="B4630" t="s">
        <v>8376</v>
      </c>
      <c r="C4630" s="2">
        <v>43417</v>
      </c>
      <c r="D4630" s="2">
        <v>43422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  <c r="V4630" s="3" t="str">
        <f>IF(M4630=People!$B$2, People!$A$2, IF(M4630=People!$B$3, People!$A$3, IF(M4630=People!$B$4, People!$A$4, IF(M4630=People!$B$5, People!$A$5, 0))))</f>
        <v>Chuck Magee</v>
      </c>
      <c r="W4630" s="3" t="str">
        <f>IFERROR(VLOOKUP(Orders!$B4630,Returns!$B:$C,2,0),"No")</f>
        <v>No</v>
      </c>
      <c r="X4630" s="3" t="str">
        <f>IFERROR((INDEX(Returns!$C$2:$C$801, MATCH(B4630, Returns!$B$2:$B$801, 0))), "No")</f>
        <v>No</v>
      </c>
    </row>
    <row r="4631" spans="1:24">
      <c r="A4631" s="1">
        <v>4630</v>
      </c>
      <c r="B4631" t="s">
        <v>8376</v>
      </c>
      <c r="C4631" s="2">
        <v>43417</v>
      </c>
      <c r="D4631" s="2">
        <v>43422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  <c r="V4631" s="3" t="str">
        <f>IF(M4631=People!$B$2, People!$A$2, IF(M4631=People!$B$3, People!$A$3, IF(M4631=People!$B$4, People!$A$4, IF(M4631=People!$B$5, People!$A$5, 0))))</f>
        <v>Chuck Magee</v>
      </c>
      <c r="W4631" s="3" t="str">
        <f>IFERROR(VLOOKUP(Orders!$B4631,Returns!$B:$C,2,0),"No")</f>
        <v>No</v>
      </c>
      <c r="X4631" s="3" t="str">
        <f>IFERROR((INDEX(Returns!$C$2:$C$801, MATCH(B4631, Returns!$B$2:$B$801, 0))), "No")</f>
        <v>No</v>
      </c>
    </row>
    <row r="4632" spans="1:24">
      <c r="A4632" s="1">
        <v>4631</v>
      </c>
      <c r="B4632" t="s">
        <v>8377</v>
      </c>
      <c r="C4632" s="2">
        <v>43023</v>
      </c>
      <c r="D4632" s="2">
        <v>43023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  <c r="V4632" s="3" t="str">
        <f>IF(M4632=People!$B$2, People!$A$2, IF(M4632=People!$B$3, People!$A$3, IF(M4632=People!$B$4, People!$A$4, IF(M4632=People!$B$5, People!$A$5, 0))))</f>
        <v>Kelly Williams</v>
      </c>
      <c r="W4632" s="3" t="str">
        <f>IFERROR(VLOOKUP(Orders!$B4632,Returns!$B:$C,2,0),"No")</f>
        <v>No</v>
      </c>
      <c r="X4632" s="3" t="str">
        <f>IFERROR((INDEX(Returns!$C$2:$C$801, MATCH(B4632, Returns!$B$2:$B$801, 0))), "No")</f>
        <v>No</v>
      </c>
    </row>
    <row r="4633" spans="1:24">
      <c r="A4633" s="1">
        <v>4632</v>
      </c>
      <c r="B4633" t="s">
        <v>8378</v>
      </c>
      <c r="C4633" s="2">
        <v>43680</v>
      </c>
      <c r="D4633" s="2">
        <v>43685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  <c r="V4633" s="3" t="str">
        <f>IF(M4633=People!$B$2, People!$A$2, IF(M4633=People!$B$3, People!$A$3, IF(M4633=People!$B$4, People!$A$4, IF(M4633=People!$B$5, People!$A$5, 0))))</f>
        <v>Anna Andreadi</v>
      </c>
      <c r="W4633" s="3" t="str">
        <f>IFERROR(VLOOKUP(Orders!$B4633,Returns!$B:$C,2,0),"No")</f>
        <v>No</v>
      </c>
      <c r="X4633" s="3" t="str">
        <f>IFERROR((INDEX(Returns!$C$2:$C$801, MATCH(B4633, Returns!$B$2:$B$801, 0))), "No")</f>
        <v>No</v>
      </c>
    </row>
    <row r="4634" spans="1:24">
      <c r="A4634" s="1">
        <v>4633</v>
      </c>
      <c r="B4634" t="s">
        <v>8378</v>
      </c>
      <c r="C4634" s="2">
        <v>43680</v>
      </c>
      <c r="D4634" s="2">
        <v>43685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  <c r="V4634" s="3" t="str">
        <f>IF(M4634=People!$B$2, People!$A$2, IF(M4634=People!$B$3, People!$A$3, IF(M4634=People!$B$4, People!$A$4, IF(M4634=People!$B$5, People!$A$5, 0))))</f>
        <v>Anna Andreadi</v>
      </c>
      <c r="W4634" s="3" t="str">
        <f>IFERROR(VLOOKUP(Orders!$B4634,Returns!$B:$C,2,0),"No")</f>
        <v>No</v>
      </c>
      <c r="X4634" s="3" t="str">
        <f>IFERROR((INDEX(Returns!$C$2:$C$801, MATCH(B4634, Returns!$B$2:$B$801, 0))), "No")</f>
        <v>No</v>
      </c>
    </row>
    <row r="4635" spans="1:24">
      <c r="A4635" s="1">
        <v>4634</v>
      </c>
      <c r="B4635" t="s">
        <v>5995</v>
      </c>
      <c r="C4635" s="2">
        <v>42968</v>
      </c>
      <c r="D4635" s="2">
        <v>42973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  <c r="V4635" s="3" t="str">
        <f>IF(M4635=People!$B$2, People!$A$2, IF(M4635=People!$B$3, People!$A$3, IF(M4635=People!$B$4, People!$A$4, IF(M4635=People!$B$5, People!$A$5, 0))))</f>
        <v>Anna Andreadi</v>
      </c>
      <c r="W4635" s="3" t="str">
        <f>IFERROR(VLOOKUP(Orders!$B4635,Returns!$B:$C,2,0),"No")</f>
        <v>Yes</v>
      </c>
      <c r="X4635" s="3" t="str">
        <f>IFERROR((INDEX(Returns!$C$2:$C$801, MATCH(B4635, Returns!$B$2:$B$801, 0))), "No")</f>
        <v>Yes</v>
      </c>
    </row>
    <row r="4636" spans="1:24">
      <c r="A4636" s="1">
        <v>4635</v>
      </c>
      <c r="B4636" t="s">
        <v>5995</v>
      </c>
      <c r="C4636" s="2">
        <v>42968</v>
      </c>
      <c r="D4636" s="2">
        <v>42973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  <c r="V4636" s="3" t="str">
        <f>IF(M4636=People!$B$2, People!$A$2, IF(M4636=People!$B$3, People!$A$3, IF(M4636=People!$B$4, People!$A$4, IF(M4636=People!$B$5, People!$A$5, 0))))</f>
        <v>Anna Andreadi</v>
      </c>
      <c r="W4636" s="3" t="str">
        <f>IFERROR(VLOOKUP(Orders!$B4636,Returns!$B:$C,2,0),"No")</f>
        <v>Yes</v>
      </c>
      <c r="X4636" s="3" t="str">
        <f>IFERROR((INDEX(Returns!$C$2:$C$801, MATCH(B4636, Returns!$B$2:$B$801, 0))), "No")</f>
        <v>Yes</v>
      </c>
    </row>
    <row r="4637" spans="1:24">
      <c r="A4637" s="1">
        <v>4636</v>
      </c>
      <c r="B4637" t="s">
        <v>8379</v>
      </c>
      <c r="C4637" s="2">
        <v>43536</v>
      </c>
      <c r="D4637" s="2">
        <v>43541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  <c r="V4637" s="3" t="str">
        <f>IF(M4637=People!$B$2, People!$A$2, IF(M4637=People!$B$3, People!$A$3, IF(M4637=People!$B$4, People!$A$4, IF(M4637=People!$B$5, People!$A$5, 0))))</f>
        <v>Anna Andreadi</v>
      </c>
      <c r="W4637" s="3" t="str">
        <f>IFERROR(VLOOKUP(Orders!$B4637,Returns!$B:$C,2,0),"No")</f>
        <v>No</v>
      </c>
      <c r="X4637" s="3" t="str">
        <f>IFERROR((INDEX(Returns!$C$2:$C$801, MATCH(B4637, Returns!$B$2:$B$801, 0))), "No")</f>
        <v>No</v>
      </c>
    </row>
    <row r="4638" spans="1:24">
      <c r="A4638" s="1">
        <v>4637</v>
      </c>
      <c r="B4638" t="s">
        <v>8380</v>
      </c>
      <c r="C4638" s="2">
        <v>43582</v>
      </c>
      <c r="D4638" s="2">
        <v>43584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  <c r="V4638" s="3" t="str">
        <f>IF(M4638=People!$B$2, People!$A$2, IF(M4638=People!$B$3, People!$A$3, IF(M4638=People!$B$4, People!$A$4, IF(M4638=People!$B$5, People!$A$5, 0))))</f>
        <v>Anna Andreadi</v>
      </c>
      <c r="W4638" s="3" t="str">
        <f>IFERROR(VLOOKUP(Orders!$B4638,Returns!$B:$C,2,0),"No")</f>
        <v>No</v>
      </c>
      <c r="X4638" s="3" t="str">
        <f>IFERROR((INDEX(Returns!$C$2:$C$801, MATCH(B4638, Returns!$B$2:$B$801, 0))), "No")</f>
        <v>No</v>
      </c>
    </row>
    <row r="4639" spans="1:24">
      <c r="A4639" s="1">
        <v>4638</v>
      </c>
      <c r="B4639" t="s">
        <v>8380</v>
      </c>
      <c r="C4639" s="2">
        <v>43582</v>
      </c>
      <c r="D4639" s="2">
        <v>43584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  <c r="V4639" s="3" t="str">
        <f>IF(M4639=People!$B$2, People!$A$2, IF(M4639=People!$B$3, People!$A$3, IF(M4639=People!$B$4, People!$A$4, IF(M4639=People!$B$5, People!$A$5, 0))))</f>
        <v>Anna Andreadi</v>
      </c>
      <c r="W4639" s="3" t="str">
        <f>IFERROR(VLOOKUP(Orders!$B4639,Returns!$B:$C,2,0),"No")</f>
        <v>No</v>
      </c>
      <c r="X4639" s="3" t="str">
        <f>IFERROR((INDEX(Returns!$C$2:$C$801, MATCH(B4639, Returns!$B$2:$B$801, 0))), "No")</f>
        <v>No</v>
      </c>
    </row>
    <row r="4640" spans="1:24">
      <c r="A4640" s="1">
        <v>4639</v>
      </c>
      <c r="B4640" t="s">
        <v>8380</v>
      </c>
      <c r="C4640" s="2">
        <v>43582</v>
      </c>
      <c r="D4640" s="2">
        <v>43584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  <c r="V4640" s="3" t="str">
        <f>IF(M4640=People!$B$2, People!$A$2, IF(M4640=People!$B$3, People!$A$3, IF(M4640=People!$B$4, People!$A$4, IF(M4640=People!$B$5, People!$A$5, 0))))</f>
        <v>Anna Andreadi</v>
      </c>
      <c r="W4640" s="3" t="str">
        <f>IFERROR(VLOOKUP(Orders!$B4640,Returns!$B:$C,2,0),"No")</f>
        <v>No</v>
      </c>
      <c r="X4640" s="3" t="str">
        <f>IFERROR((INDEX(Returns!$C$2:$C$801, MATCH(B4640, Returns!$B$2:$B$801, 0))), "No")</f>
        <v>No</v>
      </c>
    </row>
    <row r="4641" spans="1:24">
      <c r="A4641" s="1">
        <v>4640</v>
      </c>
      <c r="B4641" t="s">
        <v>8381</v>
      </c>
      <c r="C4641" s="2">
        <v>43354</v>
      </c>
      <c r="D4641" s="2">
        <v>43359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  <c r="V4641" s="3" t="str">
        <f>IF(M4641=People!$B$2, People!$A$2, IF(M4641=People!$B$3, People!$A$3, IF(M4641=People!$B$4, People!$A$4, IF(M4641=People!$B$5, People!$A$5, 0))))</f>
        <v>Cassandra Brandow</v>
      </c>
      <c r="W4641" s="3" t="str">
        <f>IFERROR(VLOOKUP(Orders!$B4641,Returns!$B:$C,2,0),"No")</f>
        <v>No</v>
      </c>
      <c r="X4641" s="3" t="str">
        <f>IFERROR((INDEX(Returns!$C$2:$C$801, MATCH(B4641, Returns!$B$2:$B$801, 0))), "No")</f>
        <v>No</v>
      </c>
    </row>
    <row r="4642" spans="1:24">
      <c r="A4642" s="1">
        <v>4641</v>
      </c>
      <c r="B4642" t="s">
        <v>8381</v>
      </c>
      <c r="C4642" s="2">
        <v>43354</v>
      </c>
      <c r="D4642" s="2">
        <v>43359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  <c r="V4642" s="3" t="str">
        <f>IF(M4642=People!$B$2, People!$A$2, IF(M4642=People!$B$3, People!$A$3, IF(M4642=People!$B$4, People!$A$4, IF(M4642=People!$B$5, People!$A$5, 0))))</f>
        <v>Cassandra Brandow</v>
      </c>
      <c r="W4642" s="3" t="str">
        <f>IFERROR(VLOOKUP(Orders!$B4642,Returns!$B:$C,2,0),"No")</f>
        <v>No</v>
      </c>
      <c r="X4642" s="3" t="str">
        <f>IFERROR((INDEX(Returns!$C$2:$C$801, MATCH(B4642, Returns!$B$2:$B$801, 0))), "No")</f>
        <v>No</v>
      </c>
    </row>
    <row r="4643" spans="1:24">
      <c r="A4643" s="1">
        <v>4642</v>
      </c>
      <c r="B4643" t="s">
        <v>8382</v>
      </c>
      <c r="C4643" s="2">
        <v>43760</v>
      </c>
      <c r="D4643" s="2">
        <v>43762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  <c r="V4643" s="3" t="str">
        <f>IF(M4643=People!$B$2, People!$A$2, IF(M4643=People!$B$3, People!$A$3, IF(M4643=People!$B$4, People!$A$4, IF(M4643=People!$B$5, People!$A$5, 0))))</f>
        <v>Anna Andreadi</v>
      </c>
      <c r="W4643" s="3" t="str">
        <f>IFERROR(VLOOKUP(Orders!$B4643,Returns!$B:$C,2,0),"No")</f>
        <v>No</v>
      </c>
      <c r="X4643" s="3" t="str">
        <f>IFERROR((INDEX(Returns!$C$2:$C$801, MATCH(B4643, Returns!$B$2:$B$801, 0))), "No")</f>
        <v>No</v>
      </c>
    </row>
    <row r="4644" spans="1:24">
      <c r="A4644" s="1">
        <v>4643</v>
      </c>
      <c r="B4644" t="s">
        <v>8382</v>
      </c>
      <c r="C4644" s="2">
        <v>43760</v>
      </c>
      <c r="D4644" s="2">
        <v>43762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  <c r="V4644" s="3" t="str">
        <f>IF(M4644=People!$B$2, People!$A$2, IF(M4644=People!$B$3, People!$A$3, IF(M4644=People!$B$4, People!$A$4, IF(M4644=People!$B$5, People!$A$5, 0))))</f>
        <v>Anna Andreadi</v>
      </c>
      <c r="W4644" s="3" t="str">
        <f>IFERROR(VLOOKUP(Orders!$B4644,Returns!$B:$C,2,0),"No")</f>
        <v>No</v>
      </c>
      <c r="X4644" s="3" t="str">
        <f>IFERROR((INDEX(Returns!$C$2:$C$801, MATCH(B4644, Returns!$B$2:$B$801, 0))), "No")</f>
        <v>No</v>
      </c>
    </row>
    <row r="4645" spans="1:24">
      <c r="A4645" s="1">
        <v>4644</v>
      </c>
      <c r="B4645" t="s">
        <v>8383</v>
      </c>
      <c r="C4645" s="2">
        <v>42949</v>
      </c>
      <c r="D4645" s="2">
        <v>42953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  <c r="V4645" s="3" t="str">
        <f>IF(M4645=People!$B$2, People!$A$2, IF(M4645=People!$B$3, People!$A$3, IF(M4645=People!$B$4, People!$A$4, IF(M4645=People!$B$5, People!$A$5, 0))))</f>
        <v>Anna Andreadi</v>
      </c>
      <c r="W4645" s="3" t="str">
        <f>IFERROR(VLOOKUP(Orders!$B4645,Returns!$B:$C,2,0),"No")</f>
        <v>No</v>
      </c>
      <c r="X4645" s="3" t="str">
        <f>IFERROR((INDEX(Returns!$C$2:$C$801, MATCH(B4645, Returns!$B$2:$B$801, 0))), "No")</f>
        <v>No</v>
      </c>
    </row>
    <row r="4646" spans="1:24">
      <c r="A4646" s="1">
        <v>4645</v>
      </c>
      <c r="B4646" t="s">
        <v>8383</v>
      </c>
      <c r="C4646" s="2">
        <v>42949</v>
      </c>
      <c r="D4646" s="2">
        <v>42953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  <c r="V4646" s="3" t="str">
        <f>IF(M4646=People!$B$2, People!$A$2, IF(M4646=People!$B$3, People!$A$3, IF(M4646=People!$B$4, People!$A$4, IF(M4646=People!$B$5, People!$A$5, 0))))</f>
        <v>Anna Andreadi</v>
      </c>
      <c r="W4646" s="3" t="str">
        <f>IFERROR(VLOOKUP(Orders!$B4646,Returns!$B:$C,2,0),"No")</f>
        <v>No</v>
      </c>
      <c r="X4646" s="3" t="str">
        <f>IFERROR((INDEX(Returns!$C$2:$C$801, MATCH(B4646, Returns!$B$2:$B$801, 0))), "No")</f>
        <v>No</v>
      </c>
    </row>
    <row r="4647" spans="1:24">
      <c r="A4647" s="1">
        <v>4646</v>
      </c>
      <c r="B4647" t="s">
        <v>8384</v>
      </c>
      <c r="C4647" s="2">
        <v>43324</v>
      </c>
      <c r="D4647" s="2">
        <v>43328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  <c r="V4647" s="3" t="str">
        <f>IF(M4647=People!$B$2, People!$A$2, IF(M4647=People!$B$3, People!$A$3, IF(M4647=People!$B$4, People!$A$4, IF(M4647=People!$B$5, People!$A$5, 0))))</f>
        <v>Chuck Magee</v>
      </c>
      <c r="W4647" s="3" t="str">
        <f>IFERROR(VLOOKUP(Orders!$B4647,Returns!$B:$C,2,0),"No")</f>
        <v>No</v>
      </c>
      <c r="X4647" s="3" t="str">
        <f>IFERROR((INDEX(Returns!$C$2:$C$801, MATCH(B4647, Returns!$B$2:$B$801, 0))), "No")</f>
        <v>No</v>
      </c>
    </row>
    <row r="4648" spans="1:24">
      <c r="A4648" s="1">
        <v>4647</v>
      </c>
      <c r="B4648" t="s">
        <v>8385</v>
      </c>
      <c r="C4648" s="2">
        <v>42520</v>
      </c>
      <c r="D4648" s="2">
        <v>42526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  <c r="V4648" s="3" t="str">
        <f>IF(M4648=People!$B$2, People!$A$2, IF(M4648=People!$B$3, People!$A$3, IF(M4648=People!$B$4, People!$A$4, IF(M4648=People!$B$5, People!$A$5, 0))))</f>
        <v>Cassandra Brandow</v>
      </c>
      <c r="W4648" s="3" t="str">
        <f>IFERROR(VLOOKUP(Orders!$B4648,Returns!$B:$C,2,0),"No")</f>
        <v>No</v>
      </c>
      <c r="X4648" s="3" t="str">
        <f>IFERROR((INDEX(Returns!$C$2:$C$801, MATCH(B4648, Returns!$B$2:$B$801, 0))), "No")</f>
        <v>No</v>
      </c>
    </row>
    <row r="4649" spans="1:24">
      <c r="A4649" s="1">
        <v>4648</v>
      </c>
      <c r="B4649" t="s">
        <v>8386</v>
      </c>
      <c r="C4649" s="2">
        <v>43216</v>
      </c>
      <c r="D4649" s="2">
        <v>43221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  <c r="V4649" s="3" t="str">
        <f>IF(M4649=People!$B$2, People!$A$2, IF(M4649=People!$B$3, People!$A$3, IF(M4649=People!$B$4, People!$A$4, IF(M4649=People!$B$5, People!$A$5, 0))))</f>
        <v>Chuck Magee</v>
      </c>
      <c r="W4649" s="3" t="str">
        <f>IFERROR(VLOOKUP(Orders!$B4649,Returns!$B:$C,2,0),"No")</f>
        <v>No</v>
      </c>
      <c r="X4649" s="3" t="str">
        <f>IFERROR((INDEX(Returns!$C$2:$C$801, MATCH(B4649, Returns!$B$2:$B$801, 0))), "No")</f>
        <v>No</v>
      </c>
    </row>
    <row r="4650" spans="1:24">
      <c r="A4650" s="1">
        <v>4649</v>
      </c>
      <c r="B4650" t="s">
        <v>8387</v>
      </c>
      <c r="C4650" s="2">
        <v>43599</v>
      </c>
      <c r="D4650" s="2">
        <v>43604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  <c r="V4650" s="3" t="str">
        <f>IF(M4650=People!$B$2, People!$A$2, IF(M4650=People!$B$3, People!$A$3, IF(M4650=People!$B$4, People!$A$4, IF(M4650=People!$B$5, People!$A$5, 0))))</f>
        <v>Anna Andreadi</v>
      </c>
      <c r="W4650" s="3" t="str">
        <f>IFERROR(VLOOKUP(Orders!$B4650,Returns!$B:$C,2,0),"No")</f>
        <v>No</v>
      </c>
      <c r="X4650" s="3" t="str">
        <f>IFERROR((INDEX(Returns!$C$2:$C$801, MATCH(B4650, Returns!$B$2:$B$801, 0))), "No")</f>
        <v>No</v>
      </c>
    </row>
    <row r="4651" spans="1:24">
      <c r="A4651" s="1">
        <v>4650</v>
      </c>
      <c r="B4651" t="s">
        <v>8387</v>
      </c>
      <c r="C4651" s="2">
        <v>43599</v>
      </c>
      <c r="D4651" s="2">
        <v>43604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  <c r="V4651" s="3" t="str">
        <f>IF(M4651=People!$B$2, People!$A$2, IF(M4651=People!$B$3, People!$A$3, IF(M4651=People!$B$4, People!$A$4, IF(M4651=People!$B$5, People!$A$5, 0))))</f>
        <v>Anna Andreadi</v>
      </c>
      <c r="W4651" s="3" t="str">
        <f>IFERROR(VLOOKUP(Orders!$B4651,Returns!$B:$C,2,0),"No")</f>
        <v>No</v>
      </c>
      <c r="X4651" s="3" t="str">
        <f>IFERROR((INDEX(Returns!$C$2:$C$801, MATCH(B4651, Returns!$B$2:$B$801, 0))), "No")</f>
        <v>No</v>
      </c>
    </row>
    <row r="4652" spans="1:24">
      <c r="A4652" s="1">
        <v>4651</v>
      </c>
      <c r="B4652" t="s">
        <v>8388</v>
      </c>
      <c r="C4652" s="2">
        <v>43563</v>
      </c>
      <c r="D4652" s="2">
        <v>43567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  <c r="V4652" s="3" t="str">
        <f>IF(M4652=People!$B$2, People!$A$2, IF(M4652=People!$B$3, People!$A$3, IF(M4652=People!$B$4, People!$A$4, IF(M4652=People!$B$5, People!$A$5, 0))))</f>
        <v>Anna Andreadi</v>
      </c>
      <c r="W4652" s="3" t="str">
        <f>IFERROR(VLOOKUP(Orders!$B4652,Returns!$B:$C,2,0),"No")</f>
        <v>No</v>
      </c>
      <c r="X4652" s="3" t="str">
        <f>IFERROR((INDEX(Returns!$C$2:$C$801, MATCH(B4652, Returns!$B$2:$B$801, 0))), "No")</f>
        <v>No</v>
      </c>
    </row>
    <row r="4653" spans="1:24">
      <c r="A4653" s="1">
        <v>4652</v>
      </c>
      <c r="B4653" t="s">
        <v>8388</v>
      </c>
      <c r="C4653" s="2">
        <v>43563</v>
      </c>
      <c r="D4653" s="2">
        <v>43567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  <c r="V4653" s="3" t="str">
        <f>IF(M4653=People!$B$2, People!$A$2, IF(M4653=People!$B$3, People!$A$3, IF(M4653=People!$B$4, People!$A$4, IF(M4653=People!$B$5, People!$A$5, 0))))</f>
        <v>Anna Andreadi</v>
      </c>
      <c r="W4653" s="3" t="str">
        <f>IFERROR(VLOOKUP(Orders!$B4653,Returns!$B:$C,2,0),"No")</f>
        <v>No</v>
      </c>
      <c r="X4653" s="3" t="str">
        <f>IFERROR((INDEX(Returns!$C$2:$C$801, MATCH(B4653, Returns!$B$2:$B$801, 0))), "No")</f>
        <v>No</v>
      </c>
    </row>
    <row r="4654" spans="1:24">
      <c r="A4654" s="1">
        <v>4653</v>
      </c>
      <c r="B4654" t="s">
        <v>8389</v>
      </c>
      <c r="C4654" s="2">
        <v>43513</v>
      </c>
      <c r="D4654" s="2">
        <v>43519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  <c r="V4654" s="3" t="str">
        <f>IF(M4654=People!$B$2, People!$A$2, IF(M4654=People!$B$3, People!$A$3, IF(M4654=People!$B$4, People!$A$4, IF(M4654=People!$B$5, People!$A$5, 0))))</f>
        <v>Chuck Magee</v>
      </c>
      <c r="W4654" s="3" t="str">
        <f>IFERROR(VLOOKUP(Orders!$B4654,Returns!$B:$C,2,0),"No")</f>
        <v>No</v>
      </c>
      <c r="X4654" s="3" t="str">
        <f>IFERROR((INDEX(Returns!$C$2:$C$801, MATCH(B4654, Returns!$B$2:$B$801, 0))), "No")</f>
        <v>No</v>
      </c>
    </row>
    <row r="4655" spans="1:24">
      <c r="A4655" s="1">
        <v>4654</v>
      </c>
      <c r="B4655" t="s">
        <v>8389</v>
      </c>
      <c r="C4655" s="2">
        <v>43513</v>
      </c>
      <c r="D4655" s="2">
        <v>43519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  <c r="V4655" s="3" t="str">
        <f>IF(M4655=People!$B$2, People!$A$2, IF(M4655=People!$B$3, People!$A$3, IF(M4655=People!$B$4, People!$A$4, IF(M4655=People!$B$5, People!$A$5, 0))))</f>
        <v>Chuck Magee</v>
      </c>
      <c r="W4655" s="3" t="str">
        <f>IFERROR(VLOOKUP(Orders!$B4655,Returns!$B:$C,2,0),"No")</f>
        <v>No</v>
      </c>
      <c r="X4655" s="3" t="str">
        <f>IFERROR((INDEX(Returns!$C$2:$C$801, MATCH(B4655, Returns!$B$2:$B$801, 0))), "No")</f>
        <v>No</v>
      </c>
    </row>
    <row r="4656" spans="1:24">
      <c r="A4656" s="1">
        <v>4655</v>
      </c>
      <c r="B4656" t="s">
        <v>8390</v>
      </c>
      <c r="C4656" s="2">
        <v>43640</v>
      </c>
      <c r="D4656" s="2">
        <v>43642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  <c r="V4656" s="3" t="str">
        <f>IF(M4656=People!$B$2, People!$A$2, IF(M4656=People!$B$3, People!$A$3, IF(M4656=People!$B$4, People!$A$4, IF(M4656=People!$B$5, People!$A$5, 0))))</f>
        <v>Anna Andreadi</v>
      </c>
      <c r="W4656" s="3" t="str">
        <f>IFERROR(VLOOKUP(Orders!$B4656,Returns!$B:$C,2,0),"No")</f>
        <v>No</v>
      </c>
      <c r="X4656" s="3" t="str">
        <f>IFERROR((INDEX(Returns!$C$2:$C$801, MATCH(B4656, Returns!$B$2:$B$801, 0))), "No")</f>
        <v>No</v>
      </c>
    </row>
    <row r="4657" spans="1:24">
      <c r="A4657" s="1">
        <v>4656</v>
      </c>
      <c r="B4657" t="s">
        <v>8391</v>
      </c>
      <c r="C4657" s="2">
        <v>42495</v>
      </c>
      <c r="D4657" s="2">
        <v>42500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  <c r="V4657" s="3" t="str">
        <f>IF(M4657=People!$B$2, People!$A$2, IF(M4657=People!$B$3, People!$A$3, IF(M4657=People!$B$4, People!$A$4, IF(M4657=People!$B$5, People!$A$5, 0))))</f>
        <v>Kelly Williams</v>
      </c>
      <c r="W4657" s="3" t="str">
        <f>IFERROR(VLOOKUP(Orders!$B4657,Returns!$B:$C,2,0),"No")</f>
        <v>No</v>
      </c>
      <c r="X4657" s="3" t="str">
        <f>IFERROR((INDEX(Returns!$C$2:$C$801, MATCH(B4657, Returns!$B$2:$B$801, 0))), "No")</f>
        <v>No</v>
      </c>
    </row>
    <row r="4658" spans="1:24">
      <c r="A4658" s="1">
        <v>4657</v>
      </c>
      <c r="B4658" t="s">
        <v>8392</v>
      </c>
      <c r="C4658" s="2">
        <v>42858</v>
      </c>
      <c r="D4658" s="2">
        <v>42862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  <c r="V4658" s="3" t="str">
        <f>IF(M4658=People!$B$2, People!$A$2, IF(M4658=People!$B$3, People!$A$3, IF(M4658=People!$B$4, People!$A$4, IF(M4658=People!$B$5, People!$A$5, 0))))</f>
        <v>Chuck Magee</v>
      </c>
      <c r="W4658" s="3" t="str">
        <f>IFERROR(VLOOKUP(Orders!$B4658,Returns!$B:$C,2,0),"No")</f>
        <v>No</v>
      </c>
      <c r="X4658" s="3" t="str">
        <f>IFERROR((INDEX(Returns!$C$2:$C$801, MATCH(B4658, Returns!$B$2:$B$801, 0))), "No")</f>
        <v>No</v>
      </c>
    </row>
    <row r="4659" spans="1:24">
      <c r="A4659" s="1">
        <v>4658</v>
      </c>
      <c r="B4659" t="s">
        <v>8392</v>
      </c>
      <c r="C4659" s="2">
        <v>42858</v>
      </c>
      <c r="D4659" s="2">
        <v>42862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  <c r="V4659" s="3" t="str">
        <f>IF(M4659=People!$B$2, People!$A$2, IF(M4659=People!$B$3, People!$A$3, IF(M4659=People!$B$4, People!$A$4, IF(M4659=People!$B$5, People!$A$5, 0))))</f>
        <v>Chuck Magee</v>
      </c>
      <c r="W4659" s="3" t="str">
        <f>IFERROR(VLOOKUP(Orders!$B4659,Returns!$B:$C,2,0),"No")</f>
        <v>No</v>
      </c>
      <c r="X4659" s="3" t="str">
        <f>IFERROR((INDEX(Returns!$C$2:$C$801, MATCH(B4659, Returns!$B$2:$B$801, 0))), "No")</f>
        <v>No</v>
      </c>
    </row>
    <row r="4660" spans="1:24">
      <c r="A4660" s="1">
        <v>4659</v>
      </c>
      <c r="B4660" t="s">
        <v>8392</v>
      </c>
      <c r="C4660" s="2">
        <v>42858</v>
      </c>
      <c r="D4660" s="2">
        <v>42862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  <c r="V4660" s="3" t="str">
        <f>IF(M4660=People!$B$2, People!$A$2, IF(M4660=People!$B$3, People!$A$3, IF(M4660=People!$B$4, People!$A$4, IF(M4660=People!$B$5, People!$A$5, 0))))</f>
        <v>Chuck Magee</v>
      </c>
      <c r="W4660" s="3" t="str">
        <f>IFERROR(VLOOKUP(Orders!$B4660,Returns!$B:$C,2,0),"No")</f>
        <v>No</v>
      </c>
      <c r="X4660" s="3" t="str">
        <f>IFERROR((INDEX(Returns!$C$2:$C$801, MATCH(B4660, Returns!$B$2:$B$801, 0))), "No")</f>
        <v>No</v>
      </c>
    </row>
    <row r="4661" spans="1:24">
      <c r="A4661" s="1">
        <v>4660</v>
      </c>
      <c r="B4661" t="s">
        <v>8392</v>
      </c>
      <c r="C4661" s="2">
        <v>42858</v>
      </c>
      <c r="D4661" s="2">
        <v>42862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  <c r="V4661" s="3" t="str">
        <f>IF(M4661=People!$B$2, People!$A$2, IF(M4661=People!$B$3, People!$A$3, IF(M4661=People!$B$4, People!$A$4, IF(M4661=People!$B$5, People!$A$5, 0))))</f>
        <v>Chuck Magee</v>
      </c>
      <c r="W4661" s="3" t="str">
        <f>IFERROR(VLOOKUP(Orders!$B4661,Returns!$B:$C,2,0),"No")</f>
        <v>No</v>
      </c>
      <c r="X4661" s="3" t="str">
        <f>IFERROR((INDEX(Returns!$C$2:$C$801, MATCH(B4661, Returns!$B$2:$B$801, 0))), "No")</f>
        <v>No</v>
      </c>
    </row>
    <row r="4662" spans="1:24">
      <c r="A4662" s="1">
        <v>4661</v>
      </c>
      <c r="B4662" t="s">
        <v>8392</v>
      </c>
      <c r="C4662" s="2">
        <v>42858</v>
      </c>
      <c r="D4662" s="2">
        <v>42862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  <c r="V4662" s="3" t="str">
        <f>IF(M4662=People!$B$2, People!$A$2, IF(M4662=People!$B$3, People!$A$3, IF(M4662=People!$B$4, People!$A$4, IF(M4662=People!$B$5, People!$A$5, 0))))</f>
        <v>Chuck Magee</v>
      </c>
      <c r="W4662" s="3" t="str">
        <f>IFERROR(VLOOKUP(Orders!$B4662,Returns!$B:$C,2,0),"No")</f>
        <v>No</v>
      </c>
      <c r="X4662" s="3" t="str">
        <f>IFERROR((INDEX(Returns!$C$2:$C$801, MATCH(B4662, Returns!$B$2:$B$801, 0))), "No")</f>
        <v>No</v>
      </c>
    </row>
    <row r="4663" spans="1:24">
      <c r="A4663" s="1">
        <v>4662</v>
      </c>
      <c r="B4663" t="s">
        <v>8392</v>
      </c>
      <c r="C4663" s="2">
        <v>42858</v>
      </c>
      <c r="D4663" s="2">
        <v>42862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  <c r="V4663" s="3" t="str">
        <f>IF(M4663=People!$B$2, People!$A$2, IF(M4663=People!$B$3, People!$A$3, IF(M4663=People!$B$4, People!$A$4, IF(M4663=People!$B$5, People!$A$5, 0))))</f>
        <v>Chuck Magee</v>
      </c>
      <c r="W4663" s="3" t="str">
        <f>IFERROR(VLOOKUP(Orders!$B4663,Returns!$B:$C,2,0),"No")</f>
        <v>No</v>
      </c>
      <c r="X4663" s="3" t="str">
        <f>IFERROR((INDEX(Returns!$C$2:$C$801, MATCH(B4663, Returns!$B$2:$B$801, 0))), "No")</f>
        <v>No</v>
      </c>
    </row>
    <row r="4664" spans="1:24">
      <c r="A4664" s="1">
        <v>4663</v>
      </c>
      <c r="B4664" t="s">
        <v>8392</v>
      </c>
      <c r="C4664" s="2">
        <v>42858</v>
      </c>
      <c r="D4664" s="2">
        <v>42862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  <c r="V4664" s="3" t="str">
        <f>IF(M4664=People!$B$2, People!$A$2, IF(M4664=People!$B$3, People!$A$3, IF(M4664=People!$B$4, People!$A$4, IF(M4664=People!$B$5, People!$A$5, 0))))</f>
        <v>Chuck Magee</v>
      </c>
      <c r="W4664" s="3" t="str">
        <f>IFERROR(VLOOKUP(Orders!$B4664,Returns!$B:$C,2,0),"No")</f>
        <v>No</v>
      </c>
      <c r="X4664" s="3" t="str">
        <f>IFERROR((INDEX(Returns!$C$2:$C$801, MATCH(B4664, Returns!$B$2:$B$801, 0))), "No")</f>
        <v>No</v>
      </c>
    </row>
    <row r="4665" spans="1:24">
      <c r="A4665" s="1">
        <v>4664</v>
      </c>
      <c r="B4665" t="s">
        <v>8393</v>
      </c>
      <c r="C4665" s="2">
        <v>43361</v>
      </c>
      <c r="D4665" s="2">
        <v>43365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  <c r="V4665" s="3" t="str">
        <f>IF(M4665=People!$B$2, People!$A$2, IF(M4665=People!$B$3, People!$A$3, IF(M4665=People!$B$4, People!$A$4, IF(M4665=People!$B$5, People!$A$5, 0))))</f>
        <v>Cassandra Brandow</v>
      </c>
      <c r="W4665" s="3" t="str">
        <f>IFERROR(VLOOKUP(Orders!$B4665,Returns!$B:$C,2,0),"No")</f>
        <v>No</v>
      </c>
      <c r="X4665" s="3" t="str">
        <f>IFERROR((INDEX(Returns!$C$2:$C$801, MATCH(B4665, Returns!$B$2:$B$801, 0))), "No")</f>
        <v>No</v>
      </c>
    </row>
    <row r="4666" spans="1:24">
      <c r="A4666" s="1">
        <v>4665</v>
      </c>
      <c r="B4666" t="s">
        <v>8394</v>
      </c>
      <c r="C4666" s="2">
        <v>43365</v>
      </c>
      <c r="D4666" s="2">
        <v>43369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  <c r="V4666" s="3" t="str">
        <f>IF(M4666=People!$B$2, People!$A$2, IF(M4666=People!$B$3, People!$A$3, IF(M4666=People!$B$4, People!$A$4, IF(M4666=People!$B$5, People!$A$5, 0))))</f>
        <v>Cassandra Brandow</v>
      </c>
      <c r="W4666" s="3" t="str">
        <f>IFERROR(VLOOKUP(Orders!$B4666,Returns!$B:$C,2,0),"No")</f>
        <v>No</v>
      </c>
      <c r="X4666" s="3" t="str">
        <f>IFERROR((INDEX(Returns!$C$2:$C$801, MATCH(B4666, Returns!$B$2:$B$801, 0))), "No")</f>
        <v>No</v>
      </c>
    </row>
    <row r="4667" spans="1:24">
      <c r="A4667" s="1">
        <v>4666</v>
      </c>
      <c r="B4667" t="s">
        <v>8394</v>
      </c>
      <c r="C4667" s="2">
        <v>43365</v>
      </c>
      <c r="D4667" s="2">
        <v>43369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3" t="str">
        <f>IF(M4667=People!$B$2, People!$A$2, IF(M4667=People!$B$3, People!$A$3, IF(M4667=People!$B$4, People!$A$4, IF(M4667=People!$B$5, People!$A$5, 0))))</f>
        <v>Cassandra Brandow</v>
      </c>
      <c r="W4667" s="3" t="str">
        <f>IFERROR(VLOOKUP(Orders!$B4667,Returns!$B:$C,2,0),"No")</f>
        <v>No</v>
      </c>
      <c r="X4667" s="3" t="str">
        <f>IFERROR((INDEX(Returns!$C$2:$C$801, MATCH(B4667, Returns!$B$2:$B$801, 0))), "No")</f>
        <v>No</v>
      </c>
    </row>
    <row r="4668" spans="1:24">
      <c r="A4668" s="1">
        <v>4667</v>
      </c>
      <c r="B4668" t="s">
        <v>6047</v>
      </c>
      <c r="C4668" s="2">
        <v>43110</v>
      </c>
      <c r="D4668" s="2">
        <v>43117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  <c r="V4668" s="3" t="str">
        <f>IF(M4668=People!$B$2, People!$A$2, IF(M4668=People!$B$3, People!$A$3, IF(M4668=People!$B$4, People!$A$4, IF(M4668=People!$B$5, People!$A$5, 0))))</f>
        <v>Anna Andreadi</v>
      </c>
      <c r="W4668" s="3" t="str">
        <f>IFERROR(VLOOKUP(Orders!$B4668,Returns!$B:$C,2,0),"No")</f>
        <v>Yes</v>
      </c>
      <c r="X4668" s="3" t="str">
        <f>IFERROR((INDEX(Returns!$C$2:$C$801, MATCH(B4668, Returns!$B$2:$B$801, 0))), "No")</f>
        <v>Yes</v>
      </c>
    </row>
    <row r="4669" spans="1:24">
      <c r="A4669" s="1">
        <v>4668</v>
      </c>
      <c r="B4669" t="s">
        <v>6047</v>
      </c>
      <c r="C4669" s="2">
        <v>43110</v>
      </c>
      <c r="D4669" s="2">
        <v>43117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  <c r="V4669" s="3" t="str">
        <f>IF(M4669=People!$B$2, People!$A$2, IF(M4669=People!$B$3, People!$A$3, IF(M4669=People!$B$4, People!$A$4, IF(M4669=People!$B$5, People!$A$5, 0))))</f>
        <v>Anna Andreadi</v>
      </c>
      <c r="W4669" s="3" t="str">
        <f>IFERROR(VLOOKUP(Orders!$B4669,Returns!$B:$C,2,0),"No")</f>
        <v>Yes</v>
      </c>
      <c r="X4669" s="3" t="str">
        <f>IFERROR((INDEX(Returns!$C$2:$C$801, MATCH(B4669, Returns!$B$2:$B$801, 0))), "No")</f>
        <v>Yes</v>
      </c>
    </row>
    <row r="4670" spans="1:24">
      <c r="A4670" s="1">
        <v>4669</v>
      </c>
      <c r="B4670" t="s">
        <v>8395</v>
      </c>
      <c r="C4670" s="2">
        <v>43591</v>
      </c>
      <c r="D4670" s="2">
        <v>43596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  <c r="V4670" s="3" t="str">
        <f>IF(M4670=People!$B$2, People!$A$2, IF(M4670=People!$B$3, People!$A$3, IF(M4670=People!$B$4, People!$A$4, IF(M4670=People!$B$5, People!$A$5, 0))))</f>
        <v>Kelly Williams</v>
      </c>
      <c r="W4670" s="3" t="str">
        <f>IFERROR(VLOOKUP(Orders!$B4670,Returns!$B:$C,2,0),"No")</f>
        <v>No</v>
      </c>
      <c r="X4670" s="3" t="str">
        <f>IFERROR((INDEX(Returns!$C$2:$C$801, MATCH(B4670, Returns!$B$2:$B$801, 0))), "No")</f>
        <v>No</v>
      </c>
    </row>
    <row r="4671" spans="1:24">
      <c r="A4671" s="1">
        <v>4670</v>
      </c>
      <c r="B4671" t="s">
        <v>8395</v>
      </c>
      <c r="C4671" s="2">
        <v>43591</v>
      </c>
      <c r="D4671" s="2">
        <v>43596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  <c r="V4671" s="3" t="str">
        <f>IF(M4671=People!$B$2, People!$A$2, IF(M4671=People!$B$3, People!$A$3, IF(M4671=People!$B$4, People!$A$4, IF(M4671=People!$B$5, People!$A$5, 0))))</f>
        <v>Kelly Williams</v>
      </c>
      <c r="W4671" s="3" t="str">
        <f>IFERROR(VLOOKUP(Orders!$B4671,Returns!$B:$C,2,0),"No")</f>
        <v>No</v>
      </c>
      <c r="X4671" s="3" t="str">
        <f>IFERROR((INDEX(Returns!$C$2:$C$801, MATCH(B4671, Returns!$B$2:$B$801, 0))), "No")</f>
        <v>No</v>
      </c>
    </row>
    <row r="4672" spans="1:24">
      <c r="A4672" s="1">
        <v>4671</v>
      </c>
      <c r="B4672" t="s">
        <v>8395</v>
      </c>
      <c r="C4672" s="2">
        <v>43591</v>
      </c>
      <c r="D4672" s="2">
        <v>43596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  <c r="V4672" s="3" t="str">
        <f>IF(M4672=People!$B$2, People!$A$2, IF(M4672=People!$B$3, People!$A$3, IF(M4672=People!$B$4, People!$A$4, IF(M4672=People!$B$5, People!$A$5, 0))))</f>
        <v>Kelly Williams</v>
      </c>
      <c r="W4672" s="3" t="str">
        <f>IFERROR(VLOOKUP(Orders!$B4672,Returns!$B:$C,2,0),"No")</f>
        <v>No</v>
      </c>
      <c r="X4672" s="3" t="str">
        <f>IFERROR((INDEX(Returns!$C$2:$C$801, MATCH(B4672, Returns!$B$2:$B$801, 0))), "No")</f>
        <v>No</v>
      </c>
    </row>
    <row r="4673" spans="1:24">
      <c r="A4673" s="1">
        <v>4672</v>
      </c>
      <c r="B4673" t="s">
        <v>8396</v>
      </c>
      <c r="C4673" s="2">
        <v>43312</v>
      </c>
      <c r="D4673" s="2">
        <v>43318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  <c r="V4673" s="3" t="str">
        <f>IF(M4673=People!$B$2, People!$A$2, IF(M4673=People!$B$3, People!$A$3, IF(M4673=People!$B$4, People!$A$4, IF(M4673=People!$B$5, People!$A$5, 0))))</f>
        <v>Kelly Williams</v>
      </c>
      <c r="W4673" s="3" t="str">
        <f>IFERROR(VLOOKUP(Orders!$B4673,Returns!$B:$C,2,0),"No")</f>
        <v>No</v>
      </c>
      <c r="X4673" s="3" t="str">
        <f>IFERROR((INDEX(Returns!$C$2:$C$801, MATCH(B4673, Returns!$B$2:$B$801, 0))), "No")</f>
        <v>No</v>
      </c>
    </row>
    <row r="4674" spans="1:24">
      <c r="A4674" s="1">
        <v>4673</v>
      </c>
      <c r="B4674" t="s">
        <v>8396</v>
      </c>
      <c r="C4674" s="2">
        <v>43312</v>
      </c>
      <c r="D4674" s="2">
        <v>43318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  <c r="V4674" s="3" t="str">
        <f>IF(M4674=People!$B$2, People!$A$2, IF(M4674=People!$B$3, People!$A$3, IF(M4674=People!$B$4, People!$A$4, IF(M4674=People!$B$5, People!$A$5, 0))))</f>
        <v>Kelly Williams</v>
      </c>
      <c r="W4674" s="3" t="str">
        <f>IFERROR(VLOOKUP(Orders!$B4674,Returns!$B:$C,2,0),"No")</f>
        <v>No</v>
      </c>
      <c r="X4674" s="3" t="str">
        <f>IFERROR((INDEX(Returns!$C$2:$C$801, MATCH(B4674, Returns!$B$2:$B$801, 0))), "No")</f>
        <v>No</v>
      </c>
    </row>
    <row r="4675" spans="1:24">
      <c r="A4675" s="1">
        <v>4674</v>
      </c>
      <c r="B4675" t="s">
        <v>8396</v>
      </c>
      <c r="C4675" s="2">
        <v>43312</v>
      </c>
      <c r="D4675" s="2">
        <v>43318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  <c r="V4675" s="3" t="str">
        <f>IF(M4675=People!$B$2, People!$A$2, IF(M4675=People!$B$3, People!$A$3, IF(M4675=People!$B$4, People!$A$4, IF(M4675=People!$B$5, People!$A$5, 0))))</f>
        <v>Kelly Williams</v>
      </c>
      <c r="W4675" s="3" t="str">
        <f>IFERROR(VLOOKUP(Orders!$B4675,Returns!$B:$C,2,0),"No")</f>
        <v>No</v>
      </c>
      <c r="X4675" s="3" t="str">
        <f>IFERROR((INDEX(Returns!$C$2:$C$801, MATCH(B4675, Returns!$B$2:$B$801, 0))), "No")</f>
        <v>No</v>
      </c>
    </row>
    <row r="4676" spans="1:24">
      <c r="A4676" s="1">
        <v>4675</v>
      </c>
      <c r="B4676" t="s">
        <v>8396</v>
      </c>
      <c r="C4676" s="2">
        <v>43312</v>
      </c>
      <c r="D4676" s="2">
        <v>43318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  <c r="V4676" s="3" t="str">
        <f>IF(M4676=People!$B$2, People!$A$2, IF(M4676=People!$B$3, People!$A$3, IF(M4676=People!$B$4, People!$A$4, IF(M4676=People!$B$5, People!$A$5, 0))))</f>
        <v>Kelly Williams</v>
      </c>
      <c r="W4676" s="3" t="str">
        <f>IFERROR(VLOOKUP(Orders!$B4676,Returns!$B:$C,2,0),"No")</f>
        <v>No</v>
      </c>
      <c r="X4676" s="3" t="str">
        <f>IFERROR((INDEX(Returns!$C$2:$C$801, MATCH(B4676, Returns!$B$2:$B$801, 0))), "No")</f>
        <v>No</v>
      </c>
    </row>
    <row r="4677" spans="1:24">
      <c r="A4677" s="1">
        <v>4676</v>
      </c>
      <c r="B4677" t="s">
        <v>8397</v>
      </c>
      <c r="C4677" s="2">
        <v>43551</v>
      </c>
      <c r="D4677" s="2">
        <v>43553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  <c r="V4677" s="3" t="str">
        <f>IF(M4677=People!$B$2, People!$A$2, IF(M4677=People!$B$3, People!$A$3, IF(M4677=People!$B$4, People!$A$4, IF(M4677=People!$B$5, People!$A$5, 0))))</f>
        <v>Chuck Magee</v>
      </c>
      <c r="W4677" s="3" t="str">
        <f>IFERROR(VLOOKUP(Orders!$B4677,Returns!$B:$C,2,0),"No")</f>
        <v>No</v>
      </c>
      <c r="X4677" s="3" t="str">
        <f>IFERROR((INDEX(Returns!$C$2:$C$801, MATCH(B4677, Returns!$B$2:$B$801, 0))), "No")</f>
        <v>No</v>
      </c>
    </row>
    <row r="4678" spans="1:24">
      <c r="A4678" s="1">
        <v>4677</v>
      </c>
      <c r="B4678" t="s">
        <v>8398</v>
      </c>
      <c r="C4678" s="2">
        <v>42443</v>
      </c>
      <c r="D4678" s="2">
        <v>42448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3" t="str">
        <f>IF(M4678=People!$B$2, People!$A$2, IF(M4678=People!$B$3, People!$A$3, IF(M4678=People!$B$4, People!$A$4, IF(M4678=People!$B$5, People!$A$5, 0))))</f>
        <v>Anna Andreadi</v>
      </c>
      <c r="W4678" s="3" t="str">
        <f>IFERROR(VLOOKUP(Orders!$B4678,Returns!$B:$C,2,0),"No")</f>
        <v>No</v>
      </c>
      <c r="X4678" s="3" t="str">
        <f>IFERROR((INDEX(Returns!$C$2:$C$801, MATCH(B4678, Returns!$B$2:$B$801, 0))), "No")</f>
        <v>No</v>
      </c>
    </row>
    <row r="4679" spans="1:24">
      <c r="A4679" s="1">
        <v>4678</v>
      </c>
      <c r="B4679" t="s">
        <v>8398</v>
      </c>
      <c r="C4679" s="2">
        <v>42443</v>
      </c>
      <c r="D4679" s="2">
        <v>42448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  <c r="V4679" s="3" t="str">
        <f>IF(M4679=People!$B$2, People!$A$2, IF(M4679=People!$B$3, People!$A$3, IF(M4679=People!$B$4, People!$A$4, IF(M4679=People!$B$5, People!$A$5, 0))))</f>
        <v>Anna Andreadi</v>
      </c>
      <c r="W4679" s="3" t="str">
        <f>IFERROR(VLOOKUP(Orders!$B4679,Returns!$B:$C,2,0),"No")</f>
        <v>No</v>
      </c>
      <c r="X4679" s="3" t="str">
        <f>IFERROR((INDEX(Returns!$C$2:$C$801, MATCH(B4679, Returns!$B$2:$B$801, 0))), "No")</f>
        <v>No</v>
      </c>
    </row>
    <row r="4680" spans="1:24">
      <c r="A4680" s="1">
        <v>4679</v>
      </c>
      <c r="B4680" t="s">
        <v>8398</v>
      </c>
      <c r="C4680" s="2">
        <v>42443</v>
      </c>
      <c r="D4680" s="2">
        <v>42448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  <c r="V4680" s="3" t="str">
        <f>IF(M4680=People!$B$2, People!$A$2, IF(M4680=People!$B$3, People!$A$3, IF(M4680=People!$B$4, People!$A$4, IF(M4680=People!$B$5, People!$A$5, 0))))</f>
        <v>Anna Andreadi</v>
      </c>
      <c r="W4680" s="3" t="str">
        <f>IFERROR(VLOOKUP(Orders!$B4680,Returns!$B:$C,2,0),"No")</f>
        <v>No</v>
      </c>
      <c r="X4680" s="3" t="str">
        <f>IFERROR((INDEX(Returns!$C$2:$C$801, MATCH(B4680, Returns!$B$2:$B$801, 0))), "No")</f>
        <v>No</v>
      </c>
    </row>
    <row r="4681" spans="1:24">
      <c r="A4681" s="1">
        <v>4680</v>
      </c>
      <c r="B4681" t="s">
        <v>8398</v>
      </c>
      <c r="C4681" s="2">
        <v>42443</v>
      </c>
      <c r="D4681" s="2">
        <v>42448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  <c r="V4681" s="3" t="str">
        <f>IF(M4681=People!$B$2, People!$A$2, IF(M4681=People!$B$3, People!$A$3, IF(M4681=People!$B$4, People!$A$4, IF(M4681=People!$B$5, People!$A$5, 0))))</f>
        <v>Anna Andreadi</v>
      </c>
      <c r="W4681" s="3" t="str">
        <f>IFERROR(VLOOKUP(Orders!$B4681,Returns!$B:$C,2,0),"No")</f>
        <v>No</v>
      </c>
      <c r="X4681" s="3" t="str">
        <f>IFERROR((INDEX(Returns!$C$2:$C$801, MATCH(B4681, Returns!$B$2:$B$801, 0))), "No")</f>
        <v>No</v>
      </c>
    </row>
    <row r="4682" spans="1:24">
      <c r="A4682" s="1">
        <v>4681</v>
      </c>
      <c r="B4682" t="s">
        <v>8398</v>
      </c>
      <c r="C4682" s="2">
        <v>42443</v>
      </c>
      <c r="D4682" s="2">
        <v>42448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  <c r="V4682" s="3" t="str">
        <f>IF(M4682=People!$B$2, People!$A$2, IF(M4682=People!$B$3, People!$A$3, IF(M4682=People!$B$4, People!$A$4, IF(M4682=People!$B$5, People!$A$5, 0))))</f>
        <v>Anna Andreadi</v>
      </c>
      <c r="W4682" s="3" t="str">
        <f>IFERROR(VLOOKUP(Orders!$B4682,Returns!$B:$C,2,0),"No")</f>
        <v>No</v>
      </c>
      <c r="X4682" s="3" t="str">
        <f>IFERROR((INDEX(Returns!$C$2:$C$801, MATCH(B4682, Returns!$B$2:$B$801, 0))), "No")</f>
        <v>No</v>
      </c>
    </row>
    <row r="4683" spans="1:24">
      <c r="A4683" s="1">
        <v>4682</v>
      </c>
      <c r="B4683" t="s">
        <v>8399</v>
      </c>
      <c r="C4683" s="2">
        <v>43295</v>
      </c>
      <c r="D4683" s="2">
        <v>43299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  <c r="V4683" s="3" t="str">
        <f>IF(M4683=People!$B$2, People!$A$2, IF(M4683=People!$B$3, People!$A$3, IF(M4683=People!$B$4, People!$A$4, IF(M4683=People!$B$5, People!$A$5, 0))))</f>
        <v>Chuck Magee</v>
      </c>
      <c r="W4683" s="3" t="str">
        <f>IFERROR(VLOOKUP(Orders!$B4683,Returns!$B:$C,2,0),"No")</f>
        <v>No</v>
      </c>
      <c r="X4683" s="3" t="str">
        <f>IFERROR((INDEX(Returns!$C$2:$C$801, MATCH(B4683, Returns!$B$2:$B$801, 0))), "No")</f>
        <v>No</v>
      </c>
    </row>
    <row r="4684" spans="1:24">
      <c r="A4684" s="1">
        <v>4683</v>
      </c>
      <c r="B4684" t="s">
        <v>8400</v>
      </c>
      <c r="C4684" s="2">
        <v>43435</v>
      </c>
      <c r="D4684" s="2">
        <v>43435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3" t="str">
        <f>IF(M4684=People!$B$2, People!$A$2, IF(M4684=People!$B$3, People!$A$3, IF(M4684=People!$B$4, People!$A$4, IF(M4684=People!$B$5, People!$A$5, 0))))</f>
        <v>Cassandra Brandow</v>
      </c>
      <c r="W4684" s="3" t="str">
        <f>IFERROR(VLOOKUP(Orders!$B4684,Returns!$B:$C,2,0),"No")</f>
        <v>No</v>
      </c>
      <c r="X4684" s="3" t="str">
        <f>IFERROR((INDEX(Returns!$C$2:$C$801, MATCH(B4684, Returns!$B$2:$B$801, 0))), "No")</f>
        <v>No</v>
      </c>
    </row>
    <row r="4685" spans="1:24">
      <c r="A4685" s="1">
        <v>4684</v>
      </c>
      <c r="B4685" t="s">
        <v>8401</v>
      </c>
      <c r="C4685" s="2">
        <v>43341</v>
      </c>
      <c r="D4685" s="2">
        <v>43346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  <c r="V4685" s="3" t="str">
        <f>IF(M4685=People!$B$2, People!$A$2, IF(M4685=People!$B$3, People!$A$3, IF(M4685=People!$B$4, People!$A$4, IF(M4685=People!$B$5, People!$A$5, 0))))</f>
        <v>Chuck Magee</v>
      </c>
      <c r="W4685" s="3" t="str">
        <f>IFERROR(VLOOKUP(Orders!$B4685,Returns!$B:$C,2,0),"No")</f>
        <v>No</v>
      </c>
      <c r="X4685" s="3" t="str">
        <f>IFERROR((INDEX(Returns!$C$2:$C$801, MATCH(B4685, Returns!$B$2:$B$801, 0))), "No")</f>
        <v>No</v>
      </c>
    </row>
    <row r="4686" spans="1:24">
      <c r="A4686" s="1">
        <v>4685</v>
      </c>
      <c r="B4686" t="s">
        <v>8401</v>
      </c>
      <c r="C4686" s="2">
        <v>43341</v>
      </c>
      <c r="D4686" s="2">
        <v>43346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  <c r="V4686" s="3" t="str">
        <f>IF(M4686=People!$B$2, People!$A$2, IF(M4686=People!$B$3, People!$A$3, IF(M4686=People!$B$4, People!$A$4, IF(M4686=People!$B$5, People!$A$5, 0))))</f>
        <v>Chuck Magee</v>
      </c>
      <c r="W4686" s="3" t="str">
        <f>IFERROR(VLOOKUP(Orders!$B4686,Returns!$B:$C,2,0),"No")</f>
        <v>No</v>
      </c>
      <c r="X4686" s="3" t="str">
        <f>IFERROR((INDEX(Returns!$C$2:$C$801, MATCH(B4686, Returns!$B$2:$B$801, 0))), "No")</f>
        <v>No</v>
      </c>
    </row>
    <row r="4687" spans="1:24">
      <c r="A4687" s="1">
        <v>4686</v>
      </c>
      <c r="B4687" t="s">
        <v>8401</v>
      </c>
      <c r="C4687" s="2">
        <v>43341</v>
      </c>
      <c r="D4687" s="2">
        <v>43346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  <c r="V4687" s="3" t="str">
        <f>IF(M4687=People!$B$2, People!$A$2, IF(M4687=People!$B$3, People!$A$3, IF(M4687=People!$B$4, People!$A$4, IF(M4687=People!$B$5, People!$A$5, 0))))</f>
        <v>Chuck Magee</v>
      </c>
      <c r="W4687" s="3" t="str">
        <f>IFERROR(VLOOKUP(Orders!$B4687,Returns!$B:$C,2,0),"No")</f>
        <v>No</v>
      </c>
      <c r="X4687" s="3" t="str">
        <f>IFERROR((INDEX(Returns!$C$2:$C$801, MATCH(B4687, Returns!$B$2:$B$801, 0))), "No")</f>
        <v>No</v>
      </c>
    </row>
    <row r="4688" spans="1:24">
      <c r="A4688" s="1">
        <v>4687</v>
      </c>
      <c r="B4688" t="s">
        <v>8401</v>
      </c>
      <c r="C4688" s="2">
        <v>43341</v>
      </c>
      <c r="D4688" s="2">
        <v>43346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  <c r="V4688" s="3" t="str">
        <f>IF(M4688=People!$B$2, People!$A$2, IF(M4688=People!$B$3, People!$A$3, IF(M4688=People!$B$4, People!$A$4, IF(M4688=People!$B$5, People!$A$5, 0))))</f>
        <v>Chuck Magee</v>
      </c>
      <c r="W4688" s="3" t="str">
        <f>IFERROR(VLOOKUP(Orders!$B4688,Returns!$B:$C,2,0),"No")</f>
        <v>No</v>
      </c>
      <c r="X4688" s="3" t="str">
        <f>IFERROR((INDEX(Returns!$C$2:$C$801, MATCH(B4688, Returns!$B$2:$B$801, 0))), "No")</f>
        <v>No</v>
      </c>
    </row>
    <row r="4689" spans="1:24">
      <c r="A4689" s="1">
        <v>4688</v>
      </c>
      <c r="B4689" t="s">
        <v>8402</v>
      </c>
      <c r="C4689" s="2">
        <v>43275</v>
      </c>
      <c r="D4689" s="2">
        <v>43281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  <c r="V4689" s="3" t="str">
        <f>IF(M4689=People!$B$2, People!$A$2, IF(M4689=People!$B$3, People!$A$3, IF(M4689=People!$B$4, People!$A$4, IF(M4689=People!$B$5, People!$A$5, 0))))</f>
        <v>Kelly Williams</v>
      </c>
      <c r="W4689" s="3" t="str">
        <f>IFERROR(VLOOKUP(Orders!$B4689,Returns!$B:$C,2,0),"No")</f>
        <v>No</v>
      </c>
      <c r="X4689" s="3" t="str">
        <f>IFERROR((INDEX(Returns!$C$2:$C$801, MATCH(B4689, Returns!$B$2:$B$801, 0))), "No")</f>
        <v>No</v>
      </c>
    </row>
    <row r="4690" spans="1:24">
      <c r="A4690" s="1">
        <v>4689</v>
      </c>
      <c r="B4690" t="s">
        <v>8403</v>
      </c>
      <c r="C4690" s="2">
        <v>43554</v>
      </c>
      <c r="D4690" s="2">
        <v>43558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  <c r="V4690" s="3" t="str">
        <f>IF(M4690=People!$B$2, People!$A$2, IF(M4690=People!$B$3, People!$A$3, IF(M4690=People!$B$4, People!$A$4, IF(M4690=People!$B$5, People!$A$5, 0))))</f>
        <v>Chuck Magee</v>
      </c>
      <c r="W4690" s="3" t="str">
        <f>IFERROR(VLOOKUP(Orders!$B4690,Returns!$B:$C,2,0),"No")</f>
        <v>No</v>
      </c>
      <c r="X4690" s="3" t="str">
        <f>IFERROR((INDEX(Returns!$C$2:$C$801, MATCH(B4690, Returns!$B$2:$B$801, 0))), "No")</f>
        <v>No</v>
      </c>
    </row>
    <row r="4691" spans="1:24">
      <c r="A4691" s="1">
        <v>4690</v>
      </c>
      <c r="B4691" t="s">
        <v>8404</v>
      </c>
      <c r="C4691" s="2">
        <v>42724</v>
      </c>
      <c r="D4691" s="2">
        <v>42726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  <c r="V4691" s="3" t="str">
        <f>IF(M4691=People!$B$2, People!$A$2, IF(M4691=People!$B$3, People!$A$3, IF(M4691=People!$B$4, People!$A$4, IF(M4691=People!$B$5, People!$A$5, 0))))</f>
        <v>Anna Andreadi</v>
      </c>
      <c r="W4691" s="3" t="str">
        <f>IFERROR(VLOOKUP(Orders!$B4691,Returns!$B:$C,2,0),"No")</f>
        <v>No</v>
      </c>
      <c r="X4691" s="3" t="str">
        <f>IFERROR((INDEX(Returns!$C$2:$C$801, MATCH(B4691, Returns!$B$2:$B$801, 0))), "No")</f>
        <v>No</v>
      </c>
    </row>
    <row r="4692" spans="1:24">
      <c r="A4692" s="1">
        <v>4691</v>
      </c>
      <c r="B4692" t="s">
        <v>8404</v>
      </c>
      <c r="C4692" s="2">
        <v>42724</v>
      </c>
      <c r="D4692" s="2">
        <v>42726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  <c r="V4692" s="3" t="str">
        <f>IF(M4692=People!$B$2, People!$A$2, IF(M4692=People!$B$3, People!$A$3, IF(M4692=People!$B$4, People!$A$4, IF(M4692=People!$B$5, People!$A$5, 0))))</f>
        <v>Anna Andreadi</v>
      </c>
      <c r="W4692" s="3" t="str">
        <f>IFERROR(VLOOKUP(Orders!$B4692,Returns!$B:$C,2,0),"No")</f>
        <v>No</v>
      </c>
      <c r="X4692" s="3" t="str">
        <f>IFERROR((INDEX(Returns!$C$2:$C$801, MATCH(B4692, Returns!$B$2:$B$801, 0))), "No")</f>
        <v>No</v>
      </c>
    </row>
    <row r="4693" spans="1:24">
      <c r="A4693" s="1">
        <v>4692</v>
      </c>
      <c r="B4693" t="s">
        <v>8404</v>
      </c>
      <c r="C4693" s="2">
        <v>42724</v>
      </c>
      <c r="D4693" s="2">
        <v>42726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  <c r="V4693" s="3" t="str">
        <f>IF(M4693=People!$B$2, People!$A$2, IF(M4693=People!$B$3, People!$A$3, IF(M4693=People!$B$4, People!$A$4, IF(M4693=People!$B$5, People!$A$5, 0))))</f>
        <v>Anna Andreadi</v>
      </c>
      <c r="W4693" s="3" t="str">
        <f>IFERROR(VLOOKUP(Orders!$B4693,Returns!$B:$C,2,0),"No")</f>
        <v>No</v>
      </c>
      <c r="X4693" s="3" t="str">
        <f>IFERROR((INDEX(Returns!$C$2:$C$801, MATCH(B4693, Returns!$B$2:$B$801, 0))), "No")</f>
        <v>No</v>
      </c>
    </row>
    <row r="4694" spans="1:24">
      <c r="A4694" s="1">
        <v>4693</v>
      </c>
      <c r="B4694" t="s">
        <v>8404</v>
      </c>
      <c r="C4694" s="2">
        <v>42724</v>
      </c>
      <c r="D4694" s="2">
        <v>42726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  <c r="V4694" s="3" t="str">
        <f>IF(M4694=People!$B$2, People!$A$2, IF(M4694=People!$B$3, People!$A$3, IF(M4694=People!$B$4, People!$A$4, IF(M4694=People!$B$5, People!$A$5, 0))))</f>
        <v>Anna Andreadi</v>
      </c>
      <c r="W4694" s="3" t="str">
        <f>IFERROR(VLOOKUP(Orders!$B4694,Returns!$B:$C,2,0),"No")</f>
        <v>No</v>
      </c>
      <c r="X4694" s="3" t="str">
        <f>IFERROR((INDEX(Returns!$C$2:$C$801, MATCH(B4694, Returns!$B$2:$B$801, 0))), "No")</f>
        <v>No</v>
      </c>
    </row>
    <row r="4695" spans="1:24">
      <c r="A4695" s="1">
        <v>4694</v>
      </c>
      <c r="B4695" t="s">
        <v>8404</v>
      </c>
      <c r="C4695" s="2">
        <v>42724</v>
      </c>
      <c r="D4695" s="2">
        <v>42726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  <c r="V4695" s="3" t="str">
        <f>IF(M4695=People!$B$2, People!$A$2, IF(M4695=People!$B$3, People!$A$3, IF(M4695=People!$B$4, People!$A$4, IF(M4695=People!$B$5, People!$A$5, 0))))</f>
        <v>Anna Andreadi</v>
      </c>
      <c r="W4695" s="3" t="str">
        <f>IFERROR(VLOOKUP(Orders!$B4695,Returns!$B:$C,2,0),"No")</f>
        <v>No</v>
      </c>
      <c r="X4695" s="3" t="str">
        <f>IFERROR((INDEX(Returns!$C$2:$C$801, MATCH(B4695, Returns!$B$2:$B$801, 0))), "No")</f>
        <v>No</v>
      </c>
    </row>
    <row r="4696" spans="1:24">
      <c r="A4696" s="1">
        <v>4695</v>
      </c>
      <c r="B4696" t="s">
        <v>8405</v>
      </c>
      <c r="C4696" s="2">
        <v>43086</v>
      </c>
      <c r="D4696" s="2">
        <v>43086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  <c r="V4696" s="3" t="str">
        <f>IF(M4696=People!$B$2, People!$A$2, IF(M4696=People!$B$3, People!$A$3, IF(M4696=People!$B$4, People!$A$4, IF(M4696=People!$B$5, People!$A$5, 0))))</f>
        <v>Kelly Williams</v>
      </c>
      <c r="W4696" s="3" t="str">
        <f>IFERROR(VLOOKUP(Orders!$B4696,Returns!$B:$C,2,0),"No")</f>
        <v>No</v>
      </c>
      <c r="X4696" s="3" t="str">
        <f>IFERROR((INDEX(Returns!$C$2:$C$801, MATCH(B4696, Returns!$B$2:$B$801, 0))), "No")</f>
        <v>No</v>
      </c>
    </row>
    <row r="4697" spans="1:24">
      <c r="A4697" s="1">
        <v>4696</v>
      </c>
      <c r="B4697" t="s">
        <v>8405</v>
      </c>
      <c r="C4697" s="2">
        <v>43086</v>
      </c>
      <c r="D4697" s="2">
        <v>43086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  <c r="V4697" s="3" t="str">
        <f>IF(M4697=People!$B$2, People!$A$2, IF(M4697=People!$B$3, People!$A$3, IF(M4697=People!$B$4, People!$A$4, IF(M4697=People!$B$5, People!$A$5, 0))))</f>
        <v>Kelly Williams</v>
      </c>
      <c r="W4697" s="3" t="str">
        <f>IFERROR(VLOOKUP(Orders!$B4697,Returns!$B:$C,2,0),"No")</f>
        <v>No</v>
      </c>
      <c r="X4697" s="3" t="str">
        <f>IFERROR((INDEX(Returns!$C$2:$C$801, MATCH(B4697, Returns!$B$2:$B$801, 0))), "No")</f>
        <v>No</v>
      </c>
    </row>
    <row r="4698" spans="1:24">
      <c r="A4698" s="1">
        <v>4697</v>
      </c>
      <c r="B4698" t="s">
        <v>8405</v>
      </c>
      <c r="C4698" s="2">
        <v>43086</v>
      </c>
      <c r="D4698" s="2">
        <v>43086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  <c r="V4698" s="3" t="str">
        <f>IF(M4698=People!$B$2, People!$A$2, IF(M4698=People!$B$3, People!$A$3, IF(M4698=People!$B$4, People!$A$4, IF(M4698=People!$B$5, People!$A$5, 0))))</f>
        <v>Kelly Williams</v>
      </c>
      <c r="W4698" s="3" t="str">
        <f>IFERROR(VLOOKUP(Orders!$B4698,Returns!$B:$C,2,0),"No")</f>
        <v>No</v>
      </c>
      <c r="X4698" s="3" t="str">
        <f>IFERROR((INDEX(Returns!$C$2:$C$801, MATCH(B4698, Returns!$B$2:$B$801, 0))), "No")</f>
        <v>No</v>
      </c>
    </row>
    <row r="4699" spans="1:24">
      <c r="A4699" s="1">
        <v>4698</v>
      </c>
      <c r="B4699" t="s">
        <v>8405</v>
      </c>
      <c r="C4699" s="2">
        <v>43086</v>
      </c>
      <c r="D4699" s="2">
        <v>43086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  <c r="V4699" s="3" t="str">
        <f>IF(M4699=People!$B$2, People!$A$2, IF(M4699=People!$B$3, People!$A$3, IF(M4699=People!$B$4, People!$A$4, IF(M4699=People!$B$5, People!$A$5, 0))))</f>
        <v>Kelly Williams</v>
      </c>
      <c r="W4699" s="3" t="str">
        <f>IFERROR(VLOOKUP(Orders!$B4699,Returns!$B:$C,2,0),"No")</f>
        <v>No</v>
      </c>
      <c r="X4699" s="3" t="str">
        <f>IFERROR((INDEX(Returns!$C$2:$C$801, MATCH(B4699, Returns!$B$2:$B$801, 0))), "No")</f>
        <v>No</v>
      </c>
    </row>
    <row r="4700" spans="1:24">
      <c r="A4700" s="1">
        <v>4699</v>
      </c>
      <c r="B4700" t="s">
        <v>8405</v>
      </c>
      <c r="C4700" s="2">
        <v>43086</v>
      </c>
      <c r="D4700" s="2">
        <v>43086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  <c r="V4700" s="3" t="str">
        <f>IF(M4700=People!$B$2, People!$A$2, IF(M4700=People!$B$3, People!$A$3, IF(M4700=People!$B$4, People!$A$4, IF(M4700=People!$B$5, People!$A$5, 0))))</f>
        <v>Kelly Williams</v>
      </c>
      <c r="W4700" s="3" t="str">
        <f>IFERROR(VLOOKUP(Orders!$B4700,Returns!$B:$C,2,0),"No")</f>
        <v>No</v>
      </c>
      <c r="X4700" s="3" t="str">
        <f>IFERROR((INDEX(Returns!$C$2:$C$801, MATCH(B4700, Returns!$B$2:$B$801, 0))), "No")</f>
        <v>No</v>
      </c>
    </row>
    <row r="4701" spans="1:24">
      <c r="A4701" s="1">
        <v>4700</v>
      </c>
      <c r="B4701" t="s">
        <v>8406</v>
      </c>
      <c r="C4701" s="2">
        <v>43596</v>
      </c>
      <c r="D4701" s="2">
        <v>43602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  <c r="V4701" s="3" t="str">
        <f>IF(M4701=People!$B$2, People!$A$2, IF(M4701=People!$B$3, People!$A$3, IF(M4701=People!$B$4, People!$A$4, IF(M4701=People!$B$5, People!$A$5, 0))))</f>
        <v>Kelly Williams</v>
      </c>
      <c r="W4701" s="3" t="str">
        <f>IFERROR(VLOOKUP(Orders!$B4701,Returns!$B:$C,2,0),"No")</f>
        <v>No</v>
      </c>
      <c r="X4701" s="3" t="str">
        <f>IFERROR((INDEX(Returns!$C$2:$C$801, MATCH(B4701, Returns!$B$2:$B$801, 0))), "No")</f>
        <v>No</v>
      </c>
    </row>
    <row r="4702" spans="1:24">
      <c r="A4702" s="1">
        <v>4701</v>
      </c>
      <c r="B4702" t="s">
        <v>8406</v>
      </c>
      <c r="C4702" s="2">
        <v>43596</v>
      </c>
      <c r="D4702" s="2">
        <v>43602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  <c r="V4702" s="3" t="str">
        <f>IF(M4702=People!$B$2, People!$A$2, IF(M4702=People!$B$3, People!$A$3, IF(M4702=People!$B$4, People!$A$4, IF(M4702=People!$B$5, People!$A$5, 0))))</f>
        <v>Kelly Williams</v>
      </c>
      <c r="W4702" s="3" t="str">
        <f>IFERROR(VLOOKUP(Orders!$B4702,Returns!$B:$C,2,0),"No")</f>
        <v>No</v>
      </c>
      <c r="X4702" s="3" t="str">
        <f>IFERROR((INDEX(Returns!$C$2:$C$801, MATCH(B4702, Returns!$B$2:$B$801, 0))), "No")</f>
        <v>No</v>
      </c>
    </row>
    <row r="4703" spans="1:24">
      <c r="A4703" s="1">
        <v>4702</v>
      </c>
      <c r="B4703" t="s">
        <v>8406</v>
      </c>
      <c r="C4703" s="2">
        <v>43596</v>
      </c>
      <c r="D4703" s="2">
        <v>43602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  <c r="V4703" s="3" t="str">
        <f>IF(M4703=People!$B$2, People!$A$2, IF(M4703=People!$B$3, People!$A$3, IF(M4703=People!$B$4, People!$A$4, IF(M4703=People!$B$5, People!$A$5, 0))))</f>
        <v>Kelly Williams</v>
      </c>
      <c r="W4703" s="3" t="str">
        <f>IFERROR(VLOOKUP(Orders!$B4703,Returns!$B:$C,2,0),"No")</f>
        <v>No</v>
      </c>
      <c r="X4703" s="3" t="str">
        <f>IFERROR((INDEX(Returns!$C$2:$C$801, MATCH(B4703, Returns!$B$2:$B$801, 0))), "No")</f>
        <v>No</v>
      </c>
    </row>
    <row r="4704" spans="1:24">
      <c r="A4704" s="1">
        <v>4703</v>
      </c>
      <c r="B4704" t="s">
        <v>8406</v>
      </c>
      <c r="C4704" s="2">
        <v>43596</v>
      </c>
      <c r="D4704" s="2">
        <v>43602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  <c r="V4704" s="3" t="str">
        <f>IF(M4704=People!$B$2, People!$A$2, IF(M4704=People!$B$3, People!$A$3, IF(M4704=People!$B$4, People!$A$4, IF(M4704=People!$B$5, People!$A$5, 0))))</f>
        <v>Kelly Williams</v>
      </c>
      <c r="W4704" s="3" t="str">
        <f>IFERROR(VLOOKUP(Orders!$B4704,Returns!$B:$C,2,0),"No")</f>
        <v>No</v>
      </c>
      <c r="X4704" s="3" t="str">
        <f>IFERROR((INDEX(Returns!$C$2:$C$801, MATCH(B4704, Returns!$B$2:$B$801, 0))), "No")</f>
        <v>No</v>
      </c>
    </row>
    <row r="4705" spans="1:24">
      <c r="A4705" s="1">
        <v>4704</v>
      </c>
      <c r="B4705" t="s">
        <v>8407</v>
      </c>
      <c r="C4705" s="2">
        <v>43275</v>
      </c>
      <c r="D4705" s="2">
        <v>43279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  <c r="V4705" s="3" t="str">
        <f>IF(M4705=People!$B$2, People!$A$2, IF(M4705=People!$B$3, People!$A$3, IF(M4705=People!$B$4, People!$A$4, IF(M4705=People!$B$5, People!$A$5, 0))))</f>
        <v>Kelly Williams</v>
      </c>
      <c r="W4705" s="3" t="str">
        <f>IFERROR(VLOOKUP(Orders!$B4705,Returns!$B:$C,2,0),"No")</f>
        <v>No</v>
      </c>
      <c r="X4705" s="3" t="str">
        <f>IFERROR((INDEX(Returns!$C$2:$C$801, MATCH(B4705, Returns!$B$2:$B$801, 0))), "No")</f>
        <v>No</v>
      </c>
    </row>
    <row r="4706" spans="1:24">
      <c r="A4706" s="1">
        <v>4705</v>
      </c>
      <c r="B4706" t="s">
        <v>8408</v>
      </c>
      <c r="C4706" s="2">
        <v>43237</v>
      </c>
      <c r="D4706" s="2">
        <v>43238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  <c r="V4706" s="3" t="str">
        <f>IF(M4706=People!$B$2, People!$A$2, IF(M4706=People!$B$3, People!$A$3, IF(M4706=People!$B$4, People!$A$4, IF(M4706=People!$B$5, People!$A$5, 0))))</f>
        <v>Chuck Magee</v>
      </c>
      <c r="W4706" s="3" t="str">
        <f>IFERROR(VLOOKUP(Orders!$B4706,Returns!$B:$C,2,0),"No")</f>
        <v>No</v>
      </c>
      <c r="X4706" s="3" t="str">
        <f>IFERROR((INDEX(Returns!$C$2:$C$801, MATCH(B4706, Returns!$B$2:$B$801, 0))), "No")</f>
        <v>No</v>
      </c>
    </row>
    <row r="4707" spans="1:24">
      <c r="A4707" s="1">
        <v>4706</v>
      </c>
      <c r="B4707" t="s">
        <v>8408</v>
      </c>
      <c r="C4707" s="2">
        <v>43237</v>
      </c>
      <c r="D4707" s="2">
        <v>43238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  <c r="V4707" s="3" t="str">
        <f>IF(M4707=People!$B$2, People!$A$2, IF(M4707=People!$B$3, People!$A$3, IF(M4707=People!$B$4, People!$A$4, IF(M4707=People!$B$5, People!$A$5, 0))))</f>
        <v>Chuck Magee</v>
      </c>
      <c r="W4707" s="3" t="str">
        <f>IFERROR(VLOOKUP(Orders!$B4707,Returns!$B:$C,2,0),"No")</f>
        <v>No</v>
      </c>
      <c r="X4707" s="3" t="str">
        <f>IFERROR((INDEX(Returns!$C$2:$C$801, MATCH(B4707, Returns!$B$2:$B$801, 0))), "No")</f>
        <v>No</v>
      </c>
    </row>
    <row r="4708" spans="1:24">
      <c r="A4708" s="1">
        <v>4707</v>
      </c>
      <c r="B4708" t="s">
        <v>8408</v>
      </c>
      <c r="C4708" s="2">
        <v>43237</v>
      </c>
      <c r="D4708" s="2">
        <v>43238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  <c r="V4708" s="3" t="str">
        <f>IF(M4708=People!$B$2, People!$A$2, IF(M4708=People!$B$3, People!$A$3, IF(M4708=People!$B$4, People!$A$4, IF(M4708=People!$B$5, People!$A$5, 0))))</f>
        <v>Chuck Magee</v>
      </c>
      <c r="W4708" s="3" t="str">
        <f>IFERROR(VLOOKUP(Orders!$B4708,Returns!$B:$C,2,0),"No")</f>
        <v>No</v>
      </c>
      <c r="X4708" s="3" t="str">
        <f>IFERROR((INDEX(Returns!$C$2:$C$801, MATCH(B4708, Returns!$B$2:$B$801, 0))), "No")</f>
        <v>No</v>
      </c>
    </row>
    <row r="4709" spans="1:24">
      <c r="A4709" s="1">
        <v>4708</v>
      </c>
      <c r="B4709" t="s">
        <v>8409</v>
      </c>
      <c r="C4709" s="2">
        <v>43645</v>
      </c>
      <c r="D4709" s="2">
        <v>43646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  <c r="V4709" s="3" t="str">
        <f>IF(M4709=People!$B$2, People!$A$2, IF(M4709=People!$B$3, People!$A$3, IF(M4709=People!$B$4, People!$A$4, IF(M4709=People!$B$5, People!$A$5, 0))))</f>
        <v>Anna Andreadi</v>
      </c>
      <c r="W4709" s="3" t="str">
        <f>IFERROR(VLOOKUP(Orders!$B4709,Returns!$B:$C,2,0),"No")</f>
        <v>No</v>
      </c>
      <c r="X4709" s="3" t="str">
        <f>IFERROR((INDEX(Returns!$C$2:$C$801, MATCH(B4709, Returns!$B$2:$B$801, 0))), "No")</f>
        <v>No</v>
      </c>
    </row>
    <row r="4710" spans="1:24">
      <c r="A4710" s="1">
        <v>4709</v>
      </c>
      <c r="B4710" t="s">
        <v>8409</v>
      </c>
      <c r="C4710" s="2">
        <v>43645</v>
      </c>
      <c r="D4710" s="2">
        <v>43646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  <c r="V4710" s="3" t="str">
        <f>IF(M4710=People!$B$2, People!$A$2, IF(M4710=People!$B$3, People!$A$3, IF(M4710=People!$B$4, People!$A$4, IF(M4710=People!$B$5, People!$A$5, 0))))</f>
        <v>Anna Andreadi</v>
      </c>
      <c r="W4710" s="3" t="str">
        <f>IFERROR(VLOOKUP(Orders!$B4710,Returns!$B:$C,2,0),"No")</f>
        <v>No</v>
      </c>
      <c r="X4710" s="3" t="str">
        <f>IFERROR((INDEX(Returns!$C$2:$C$801, MATCH(B4710, Returns!$B$2:$B$801, 0))), "No")</f>
        <v>No</v>
      </c>
    </row>
    <row r="4711" spans="1:24">
      <c r="A4711" s="1">
        <v>4710</v>
      </c>
      <c r="B4711" t="s">
        <v>8409</v>
      </c>
      <c r="C4711" s="2">
        <v>43645</v>
      </c>
      <c r="D4711" s="2">
        <v>43646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  <c r="V4711" s="3" t="str">
        <f>IF(M4711=People!$B$2, People!$A$2, IF(M4711=People!$B$3, People!$A$3, IF(M4711=People!$B$4, People!$A$4, IF(M4711=People!$B$5, People!$A$5, 0))))</f>
        <v>Anna Andreadi</v>
      </c>
      <c r="W4711" s="3" t="str">
        <f>IFERROR(VLOOKUP(Orders!$B4711,Returns!$B:$C,2,0),"No")</f>
        <v>No</v>
      </c>
      <c r="X4711" s="3" t="str">
        <f>IFERROR((INDEX(Returns!$C$2:$C$801, MATCH(B4711, Returns!$B$2:$B$801, 0))), "No")</f>
        <v>No</v>
      </c>
    </row>
    <row r="4712" spans="1:24">
      <c r="A4712" s="1">
        <v>4711</v>
      </c>
      <c r="B4712" t="s">
        <v>8409</v>
      </c>
      <c r="C4712" s="2">
        <v>43645</v>
      </c>
      <c r="D4712" s="2">
        <v>43646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  <c r="V4712" s="3" t="str">
        <f>IF(M4712=People!$B$2, People!$A$2, IF(M4712=People!$B$3, People!$A$3, IF(M4712=People!$B$4, People!$A$4, IF(M4712=People!$B$5, People!$A$5, 0))))</f>
        <v>Anna Andreadi</v>
      </c>
      <c r="W4712" s="3" t="str">
        <f>IFERROR(VLOOKUP(Orders!$B4712,Returns!$B:$C,2,0),"No")</f>
        <v>No</v>
      </c>
      <c r="X4712" s="3" t="str">
        <f>IFERROR((INDEX(Returns!$C$2:$C$801, MATCH(B4712, Returns!$B$2:$B$801, 0))), "No")</f>
        <v>No</v>
      </c>
    </row>
    <row r="4713" spans="1:24">
      <c r="A4713" s="1">
        <v>4712</v>
      </c>
      <c r="B4713" t="s">
        <v>8410</v>
      </c>
      <c r="C4713" s="2">
        <v>42460</v>
      </c>
      <c r="D4713" s="2">
        <v>42460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  <c r="V4713" s="3" t="str">
        <f>IF(M4713=People!$B$2, People!$A$2, IF(M4713=People!$B$3, People!$A$3, IF(M4713=People!$B$4, People!$A$4, IF(M4713=People!$B$5, People!$A$5, 0))))</f>
        <v>Chuck Magee</v>
      </c>
      <c r="W4713" s="3" t="str">
        <f>IFERROR(VLOOKUP(Orders!$B4713,Returns!$B:$C,2,0),"No")</f>
        <v>No</v>
      </c>
      <c r="X4713" s="3" t="str">
        <f>IFERROR((INDEX(Returns!$C$2:$C$801, MATCH(B4713, Returns!$B$2:$B$801, 0))), "No")</f>
        <v>No</v>
      </c>
    </row>
    <row r="4714" spans="1:24">
      <c r="A4714" s="1">
        <v>4713</v>
      </c>
      <c r="B4714" t="s">
        <v>8411</v>
      </c>
      <c r="C4714" s="2">
        <v>42720</v>
      </c>
      <c r="D4714" s="2">
        <v>42725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  <c r="V4714" s="3" t="str">
        <f>IF(M4714=People!$B$2, People!$A$2, IF(M4714=People!$B$3, People!$A$3, IF(M4714=People!$B$4, People!$A$4, IF(M4714=People!$B$5, People!$A$5, 0))))</f>
        <v>Kelly Williams</v>
      </c>
      <c r="W4714" s="3" t="str">
        <f>IFERROR(VLOOKUP(Orders!$B4714,Returns!$B:$C,2,0),"No")</f>
        <v>No</v>
      </c>
      <c r="X4714" s="3" t="str">
        <f>IFERROR((INDEX(Returns!$C$2:$C$801, MATCH(B4714, Returns!$B$2:$B$801, 0))), "No")</f>
        <v>No</v>
      </c>
    </row>
    <row r="4715" spans="1:24">
      <c r="A4715" s="1">
        <v>4714</v>
      </c>
      <c r="B4715" t="s">
        <v>8411</v>
      </c>
      <c r="C4715" s="2">
        <v>42720</v>
      </c>
      <c r="D4715" s="2">
        <v>42725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3" t="str">
        <f>IF(M4715=People!$B$2, People!$A$2, IF(M4715=People!$B$3, People!$A$3, IF(M4715=People!$B$4, People!$A$4, IF(M4715=People!$B$5, People!$A$5, 0))))</f>
        <v>Kelly Williams</v>
      </c>
      <c r="W4715" s="3" t="str">
        <f>IFERROR(VLOOKUP(Orders!$B4715,Returns!$B:$C,2,0),"No")</f>
        <v>No</v>
      </c>
      <c r="X4715" s="3" t="str">
        <f>IFERROR((INDEX(Returns!$C$2:$C$801, MATCH(B4715, Returns!$B$2:$B$801, 0))), "No")</f>
        <v>No</v>
      </c>
    </row>
    <row r="4716" spans="1:24">
      <c r="A4716" s="1">
        <v>4715</v>
      </c>
      <c r="B4716" t="s">
        <v>8412</v>
      </c>
      <c r="C4716" s="2">
        <v>43603</v>
      </c>
      <c r="D4716" s="2">
        <v>43605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  <c r="V4716" s="3" t="str">
        <f>IF(M4716=People!$B$2, People!$A$2, IF(M4716=People!$B$3, People!$A$3, IF(M4716=People!$B$4, People!$A$4, IF(M4716=People!$B$5, People!$A$5, 0))))</f>
        <v>Anna Andreadi</v>
      </c>
      <c r="W4716" s="3" t="str">
        <f>IFERROR(VLOOKUP(Orders!$B4716,Returns!$B:$C,2,0),"No")</f>
        <v>No</v>
      </c>
      <c r="X4716" s="3" t="str">
        <f>IFERROR((INDEX(Returns!$C$2:$C$801, MATCH(B4716, Returns!$B$2:$B$801, 0))), "No")</f>
        <v>No</v>
      </c>
    </row>
    <row r="4717" spans="1:24">
      <c r="A4717" s="1">
        <v>4716</v>
      </c>
      <c r="B4717" t="s">
        <v>8413</v>
      </c>
      <c r="C4717" s="2">
        <v>42867</v>
      </c>
      <c r="D4717" s="2">
        <v>42871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  <c r="V4717" s="3" t="str">
        <f>IF(M4717=People!$B$2, People!$A$2, IF(M4717=People!$B$3, People!$A$3, IF(M4717=People!$B$4, People!$A$4, IF(M4717=People!$B$5, People!$A$5, 0))))</f>
        <v>Anna Andreadi</v>
      </c>
      <c r="W4717" s="3" t="str">
        <f>IFERROR(VLOOKUP(Orders!$B4717,Returns!$B:$C,2,0),"No")</f>
        <v>No</v>
      </c>
      <c r="X4717" s="3" t="str">
        <f>IFERROR((INDEX(Returns!$C$2:$C$801, MATCH(B4717, Returns!$B$2:$B$801, 0))), "No")</f>
        <v>No</v>
      </c>
    </row>
    <row r="4718" spans="1:24">
      <c r="A4718" s="1">
        <v>4717</v>
      </c>
      <c r="B4718" t="s">
        <v>8414</v>
      </c>
      <c r="C4718" s="2">
        <v>43802</v>
      </c>
      <c r="D4718" s="2">
        <v>43806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  <c r="V4718" s="3" t="str">
        <f>IF(M4718=People!$B$2, People!$A$2, IF(M4718=People!$B$3, People!$A$3, IF(M4718=People!$B$4, People!$A$4, IF(M4718=People!$B$5, People!$A$5, 0))))</f>
        <v>Anna Andreadi</v>
      </c>
      <c r="W4718" s="3" t="str">
        <f>IFERROR(VLOOKUP(Orders!$B4718,Returns!$B:$C,2,0),"No")</f>
        <v>No</v>
      </c>
      <c r="X4718" s="3" t="str">
        <f>IFERROR((INDEX(Returns!$C$2:$C$801, MATCH(B4718, Returns!$B$2:$B$801, 0))), "No")</f>
        <v>No</v>
      </c>
    </row>
    <row r="4719" spans="1:24">
      <c r="A4719" s="1">
        <v>4718</v>
      </c>
      <c r="B4719" t="s">
        <v>8415</v>
      </c>
      <c r="C4719" s="2">
        <v>43081</v>
      </c>
      <c r="D4719" s="2">
        <v>43086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  <c r="V4719" s="3" t="str">
        <f>IF(M4719=People!$B$2, People!$A$2, IF(M4719=People!$B$3, People!$A$3, IF(M4719=People!$B$4, People!$A$4, IF(M4719=People!$B$5, People!$A$5, 0))))</f>
        <v>Chuck Magee</v>
      </c>
      <c r="W4719" s="3" t="str">
        <f>IFERROR(VLOOKUP(Orders!$B4719,Returns!$B:$C,2,0),"No")</f>
        <v>No</v>
      </c>
      <c r="X4719" s="3" t="str">
        <f>IFERROR((INDEX(Returns!$C$2:$C$801, MATCH(B4719, Returns!$B$2:$B$801, 0))), "No")</f>
        <v>No</v>
      </c>
    </row>
    <row r="4720" spans="1:24">
      <c r="A4720" s="1">
        <v>4719</v>
      </c>
      <c r="B4720" t="s">
        <v>5984</v>
      </c>
      <c r="C4720" s="2">
        <v>43018</v>
      </c>
      <c r="D4720" s="2">
        <v>43019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  <c r="V4720" s="3" t="str">
        <f>IF(M4720=People!$B$2, People!$A$2, IF(M4720=People!$B$3, People!$A$3, IF(M4720=People!$B$4, People!$A$4, IF(M4720=People!$B$5, People!$A$5, 0))))</f>
        <v>Anna Andreadi</v>
      </c>
      <c r="W4720" s="3" t="str">
        <f>IFERROR(VLOOKUP(Orders!$B4720,Returns!$B:$C,2,0),"No")</f>
        <v>Yes</v>
      </c>
      <c r="X4720" s="3" t="str">
        <f>IFERROR((INDEX(Returns!$C$2:$C$801, MATCH(B4720, Returns!$B$2:$B$801, 0))), "No")</f>
        <v>Yes</v>
      </c>
    </row>
    <row r="4721" spans="1:24">
      <c r="A4721" s="1">
        <v>4720</v>
      </c>
      <c r="B4721" t="s">
        <v>6006</v>
      </c>
      <c r="C4721" s="2">
        <v>42843</v>
      </c>
      <c r="D4721" s="2">
        <v>42845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  <c r="V4721" s="3" t="str">
        <f>IF(M4721=People!$B$2, People!$A$2, IF(M4721=People!$B$3, People!$A$3, IF(M4721=People!$B$4, People!$A$4, IF(M4721=People!$B$5, People!$A$5, 0))))</f>
        <v>Anna Andreadi</v>
      </c>
      <c r="W4721" s="3" t="str">
        <f>IFERROR(VLOOKUP(Orders!$B4721,Returns!$B:$C,2,0),"No")</f>
        <v>Yes</v>
      </c>
      <c r="X4721" s="3" t="str">
        <f>IFERROR((INDEX(Returns!$C$2:$C$801, MATCH(B4721, Returns!$B$2:$B$801, 0))), "No")</f>
        <v>Yes</v>
      </c>
    </row>
    <row r="4722" spans="1:24">
      <c r="A4722" s="1">
        <v>4721</v>
      </c>
      <c r="B4722" t="s">
        <v>6006</v>
      </c>
      <c r="C4722" s="2">
        <v>42843</v>
      </c>
      <c r="D4722" s="2">
        <v>42845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  <c r="V4722" s="3" t="str">
        <f>IF(M4722=People!$B$2, People!$A$2, IF(M4722=People!$B$3, People!$A$3, IF(M4722=People!$B$4, People!$A$4, IF(M4722=People!$B$5, People!$A$5, 0))))</f>
        <v>Anna Andreadi</v>
      </c>
      <c r="W4722" s="3" t="str">
        <f>IFERROR(VLOOKUP(Orders!$B4722,Returns!$B:$C,2,0),"No")</f>
        <v>Yes</v>
      </c>
      <c r="X4722" s="3" t="str">
        <f>IFERROR((INDEX(Returns!$C$2:$C$801, MATCH(B4722, Returns!$B$2:$B$801, 0))), "No")</f>
        <v>Yes</v>
      </c>
    </row>
    <row r="4723" spans="1:24">
      <c r="A4723" s="1">
        <v>4722</v>
      </c>
      <c r="B4723" t="s">
        <v>8416</v>
      </c>
      <c r="C4723" s="2">
        <v>42528</v>
      </c>
      <c r="D4723" s="2">
        <v>42532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3" t="str">
        <f>IF(M4723=People!$B$2, People!$A$2, IF(M4723=People!$B$3, People!$A$3, IF(M4723=People!$B$4, People!$A$4, IF(M4723=People!$B$5, People!$A$5, 0))))</f>
        <v>Kelly Williams</v>
      </c>
      <c r="W4723" s="3" t="str">
        <f>IFERROR(VLOOKUP(Orders!$B4723,Returns!$B:$C,2,0),"No")</f>
        <v>No</v>
      </c>
      <c r="X4723" s="3" t="str">
        <f>IFERROR((INDEX(Returns!$C$2:$C$801, MATCH(B4723, Returns!$B$2:$B$801, 0))), "No")</f>
        <v>No</v>
      </c>
    </row>
    <row r="4724" spans="1:24">
      <c r="A4724" s="1">
        <v>4723</v>
      </c>
      <c r="B4724" t="s">
        <v>8417</v>
      </c>
      <c r="C4724" s="2">
        <v>43709</v>
      </c>
      <c r="D4724" s="2">
        <v>43715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  <c r="V4724" s="3" t="str">
        <f>IF(M4724=People!$B$2, People!$A$2, IF(M4724=People!$B$3, People!$A$3, IF(M4724=People!$B$4, People!$A$4, IF(M4724=People!$B$5, People!$A$5, 0))))</f>
        <v>Anna Andreadi</v>
      </c>
      <c r="W4724" s="3" t="str">
        <f>IFERROR(VLOOKUP(Orders!$B4724,Returns!$B:$C,2,0),"No")</f>
        <v>No</v>
      </c>
      <c r="X4724" s="3" t="str">
        <f>IFERROR((INDEX(Returns!$C$2:$C$801, MATCH(B4724, Returns!$B$2:$B$801, 0))), "No")</f>
        <v>No</v>
      </c>
    </row>
    <row r="4725" spans="1:24">
      <c r="A4725" s="1">
        <v>4724</v>
      </c>
      <c r="B4725" t="s">
        <v>8418</v>
      </c>
      <c r="C4725" s="2">
        <v>43242</v>
      </c>
      <c r="D4725" s="2">
        <v>43242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  <c r="V4725" s="3" t="str">
        <f>IF(M4725=People!$B$2, People!$A$2, IF(M4725=People!$B$3, People!$A$3, IF(M4725=People!$B$4, People!$A$4, IF(M4725=People!$B$5, People!$A$5, 0))))</f>
        <v>Cassandra Brandow</v>
      </c>
      <c r="W4725" s="3" t="str">
        <f>IFERROR(VLOOKUP(Orders!$B4725,Returns!$B:$C,2,0),"No")</f>
        <v>No</v>
      </c>
      <c r="X4725" s="3" t="str">
        <f>IFERROR((INDEX(Returns!$C$2:$C$801, MATCH(B4725, Returns!$B$2:$B$801, 0))), "No")</f>
        <v>No</v>
      </c>
    </row>
    <row r="4726" spans="1:24">
      <c r="A4726" s="1">
        <v>4725</v>
      </c>
      <c r="B4726" t="s">
        <v>8419</v>
      </c>
      <c r="C4726" s="2">
        <v>43415</v>
      </c>
      <c r="D4726" s="2">
        <v>43419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  <c r="V4726" s="3" t="str">
        <f>IF(M4726=People!$B$2, People!$A$2, IF(M4726=People!$B$3, People!$A$3, IF(M4726=People!$B$4, People!$A$4, IF(M4726=People!$B$5, People!$A$5, 0))))</f>
        <v>Cassandra Brandow</v>
      </c>
      <c r="W4726" s="3" t="str">
        <f>IFERROR(VLOOKUP(Orders!$B4726,Returns!$B:$C,2,0),"No")</f>
        <v>No</v>
      </c>
      <c r="X4726" s="3" t="str">
        <f>IFERROR((INDEX(Returns!$C$2:$C$801, MATCH(B4726, Returns!$B$2:$B$801, 0))), "No")</f>
        <v>No</v>
      </c>
    </row>
    <row r="4727" spans="1:24">
      <c r="A4727" s="1">
        <v>4726</v>
      </c>
      <c r="B4727" t="s">
        <v>8419</v>
      </c>
      <c r="C4727" s="2">
        <v>43415</v>
      </c>
      <c r="D4727" s="2">
        <v>43419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  <c r="V4727" s="3" t="str">
        <f>IF(M4727=People!$B$2, People!$A$2, IF(M4727=People!$B$3, People!$A$3, IF(M4727=People!$B$4, People!$A$4, IF(M4727=People!$B$5, People!$A$5, 0))))</f>
        <v>Cassandra Brandow</v>
      </c>
      <c r="W4727" s="3" t="str">
        <f>IFERROR(VLOOKUP(Orders!$B4727,Returns!$B:$C,2,0),"No")</f>
        <v>No</v>
      </c>
      <c r="X4727" s="3" t="str">
        <f>IFERROR((INDEX(Returns!$C$2:$C$801, MATCH(B4727, Returns!$B$2:$B$801, 0))), "No")</f>
        <v>No</v>
      </c>
    </row>
    <row r="4728" spans="1:24">
      <c r="A4728" s="1">
        <v>4727</v>
      </c>
      <c r="B4728" t="s">
        <v>8420</v>
      </c>
      <c r="C4728" s="2">
        <v>42699</v>
      </c>
      <c r="D4728" s="2">
        <v>42703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  <c r="V4728" s="3" t="str">
        <f>IF(M4728=People!$B$2, People!$A$2, IF(M4728=People!$B$3, People!$A$3, IF(M4728=People!$B$4, People!$A$4, IF(M4728=People!$B$5, People!$A$5, 0))))</f>
        <v>Chuck Magee</v>
      </c>
      <c r="W4728" s="3" t="str">
        <f>IFERROR(VLOOKUP(Orders!$B4728,Returns!$B:$C,2,0),"No")</f>
        <v>No</v>
      </c>
      <c r="X4728" s="3" t="str">
        <f>IFERROR((INDEX(Returns!$C$2:$C$801, MATCH(B4728, Returns!$B$2:$B$801, 0))), "No")</f>
        <v>No</v>
      </c>
    </row>
    <row r="4729" spans="1:24">
      <c r="A4729" s="1">
        <v>4728</v>
      </c>
      <c r="B4729" t="s">
        <v>8420</v>
      </c>
      <c r="C4729" s="2">
        <v>42699</v>
      </c>
      <c r="D4729" s="2">
        <v>42703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  <c r="V4729" s="3" t="str">
        <f>IF(M4729=People!$B$2, People!$A$2, IF(M4729=People!$B$3, People!$A$3, IF(M4729=People!$B$4, People!$A$4, IF(M4729=People!$B$5, People!$A$5, 0))))</f>
        <v>Chuck Magee</v>
      </c>
      <c r="W4729" s="3" t="str">
        <f>IFERROR(VLOOKUP(Orders!$B4729,Returns!$B:$C,2,0),"No")</f>
        <v>No</v>
      </c>
      <c r="X4729" s="3" t="str">
        <f>IFERROR((INDEX(Returns!$C$2:$C$801, MATCH(B4729, Returns!$B$2:$B$801, 0))), "No")</f>
        <v>No</v>
      </c>
    </row>
    <row r="4730" spans="1:24">
      <c r="A4730" s="1">
        <v>4729</v>
      </c>
      <c r="B4730" t="s">
        <v>8421</v>
      </c>
      <c r="C4730" s="2">
        <v>42681</v>
      </c>
      <c r="D4730" s="2">
        <v>42686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  <c r="V4730" s="3" t="str">
        <f>IF(M4730=People!$B$2, People!$A$2, IF(M4730=People!$B$3, People!$A$3, IF(M4730=People!$B$4, People!$A$4, IF(M4730=People!$B$5, People!$A$5, 0))))</f>
        <v>Anna Andreadi</v>
      </c>
      <c r="W4730" s="3" t="str">
        <f>IFERROR(VLOOKUP(Orders!$B4730,Returns!$B:$C,2,0),"No")</f>
        <v>No</v>
      </c>
      <c r="X4730" s="3" t="str">
        <f>IFERROR((INDEX(Returns!$C$2:$C$801, MATCH(B4730, Returns!$B$2:$B$801, 0))), "No")</f>
        <v>No</v>
      </c>
    </row>
    <row r="4731" spans="1:24">
      <c r="A4731" s="1">
        <v>4730</v>
      </c>
      <c r="B4731" t="s">
        <v>8422</v>
      </c>
      <c r="C4731" s="2">
        <v>43299</v>
      </c>
      <c r="D4731" s="2">
        <v>43304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3" t="str">
        <f>IF(M4731=People!$B$2, People!$A$2, IF(M4731=People!$B$3, People!$A$3, IF(M4731=People!$B$4, People!$A$4, IF(M4731=People!$B$5, People!$A$5, 0))))</f>
        <v>Kelly Williams</v>
      </c>
      <c r="W4731" s="3" t="str">
        <f>IFERROR(VLOOKUP(Orders!$B4731,Returns!$B:$C,2,0),"No")</f>
        <v>No</v>
      </c>
      <c r="X4731" s="3" t="str">
        <f>IFERROR((INDEX(Returns!$C$2:$C$801, MATCH(B4731, Returns!$B$2:$B$801, 0))), "No")</f>
        <v>No</v>
      </c>
    </row>
    <row r="4732" spans="1:24">
      <c r="A4732" s="1">
        <v>4731</v>
      </c>
      <c r="B4732" t="s">
        <v>8423</v>
      </c>
      <c r="C4732" s="2">
        <v>42823</v>
      </c>
      <c r="D4732" s="2">
        <v>42825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  <c r="V4732" s="3" t="str">
        <f>IF(M4732=People!$B$2, People!$A$2, IF(M4732=People!$B$3, People!$A$3, IF(M4732=People!$B$4, People!$A$4, IF(M4732=People!$B$5, People!$A$5, 0))))</f>
        <v>Anna Andreadi</v>
      </c>
      <c r="W4732" s="3" t="str">
        <f>IFERROR(VLOOKUP(Orders!$B4732,Returns!$B:$C,2,0),"No")</f>
        <v>No</v>
      </c>
      <c r="X4732" s="3" t="str">
        <f>IFERROR((INDEX(Returns!$C$2:$C$801, MATCH(B4732, Returns!$B$2:$B$801, 0))), "No")</f>
        <v>No</v>
      </c>
    </row>
    <row r="4733" spans="1:24">
      <c r="A4733" s="1">
        <v>4732</v>
      </c>
      <c r="B4733" t="s">
        <v>8423</v>
      </c>
      <c r="C4733" s="2">
        <v>42823</v>
      </c>
      <c r="D4733" s="2">
        <v>42825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  <c r="V4733" s="3" t="str">
        <f>IF(M4733=People!$B$2, People!$A$2, IF(M4733=People!$B$3, People!$A$3, IF(M4733=People!$B$4, People!$A$4, IF(M4733=People!$B$5, People!$A$5, 0))))</f>
        <v>Anna Andreadi</v>
      </c>
      <c r="W4733" s="3" t="str">
        <f>IFERROR(VLOOKUP(Orders!$B4733,Returns!$B:$C,2,0),"No")</f>
        <v>No</v>
      </c>
      <c r="X4733" s="3" t="str">
        <f>IFERROR((INDEX(Returns!$C$2:$C$801, MATCH(B4733, Returns!$B$2:$B$801, 0))), "No")</f>
        <v>No</v>
      </c>
    </row>
    <row r="4734" spans="1:24">
      <c r="A4734" s="1">
        <v>4733</v>
      </c>
      <c r="B4734" t="s">
        <v>8423</v>
      </c>
      <c r="C4734" s="2">
        <v>42823</v>
      </c>
      <c r="D4734" s="2">
        <v>42825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  <c r="V4734" s="3" t="str">
        <f>IF(M4734=People!$B$2, People!$A$2, IF(M4734=People!$B$3, People!$A$3, IF(M4734=People!$B$4, People!$A$4, IF(M4734=People!$B$5, People!$A$5, 0))))</f>
        <v>Anna Andreadi</v>
      </c>
      <c r="W4734" s="3" t="str">
        <f>IFERROR(VLOOKUP(Orders!$B4734,Returns!$B:$C,2,0),"No")</f>
        <v>No</v>
      </c>
      <c r="X4734" s="3" t="str">
        <f>IFERROR((INDEX(Returns!$C$2:$C$801, MATCH(B4734, Returns!$B$2:$B$801, 0))), "No")</f>
        <v>No</v>
      </c>
    </row>
    <row r="4735" spans="1:24">
      <c r="A4735" s="1">
        <v>4734</v>
      </c>
      <c r="B4735" t="s">
        <v>8423</v>
      </c>
      <c r="C4735" s="2">
        <v>42823</v>
      </c>
      <c r="D4735" s="2">
        <v>42825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  <c r="V4735" s="3" t="str">
        <f>IF(M4735=People!$B$2, People!$A$2, IF(M4735=People!$B$3, People!$A$3, IF(M4735=People!$B$4, People!$A$4, IF(M4735=People!$B$5, People!$A$5, 0))))</f>
        <v>Anna Andreadi</v>
      </c>
      <c r="W4735" s="3" t="str">
        <f>IFERROR(VLOOKUP(Orders!$B4735,Returns!$B:$C,2,0),"No")</f>
        <v>No</v>
      </c>
      <c r="X4735" s="3" t="str">
        <f>IFERROR((INDEX(Returns!$C$2:$C$801, MATCH(B4735, Returns!$B$2:$B$801, 0))), "No")</f>
        <v>No</v>
      </c>
    </row>
    <row r="4736" spans="1:24">
      <c r="A4736" s="1">
        <v>4735</v>
      </c>
      <c r="B4736" t="s">
        <v>8424</v>
      </c>
      <c r="C4736" s="2">
        <v>43197</v>
      </c>
      <c r="D4736" s="2">
        <v>43202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  <c r="V4736" s="3" t="str">
        <f>IF(M4736=People!$B$2, People!$A$2, IF(M4736=People!$B$3, People!$A$3, IF(M4736=People!$B$4, People!$A$4, IF(M4736=People!$B$5, People!$A$5, 0))))</f>
        <v>Chuck Magee</v>
      </c>
      <c r="W4736" s="3" t="str">
        <f>IFERROR(VLOOKUP(Orders!$B4736,Returns!$B:$C,2,0),"No")</f>
        <v>No</v>
      </c>
      <c r="X4736" s="3" t="str">
        <f>IFERROR((INDEX(Returns!$C$2:$C$801, MATCH(B4736, Returns!$B$2:$B$801, 0))), "No")</f>
        <v>No</v>
      </c>
    </row>
    <row r="4737" spans="1:24">
      <c r="A4737" s="1">
        <v>4736</v>
      </c>
      <c r="B4737" t="s">
        <v>8425</v>
      </c>
      <c r="C4737" s="2">
        <v>42899</v>
      </c>
      <c r="D4737" s="2">
        <v>42905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  <c r="V4737" s="3" t="str">
        <f>IF(M4737=People!$B$2, People!$A$2, IF(M4737=People!$B$3, People!$A$3, IF(M4737=People!$B$4, People!$A$4, IF(M4737=People!$B$5, People!$A$5, 0))))</f>
        <v>Chuck Magee</v>
      </c>
      <c r="W4737" s="3" t="str">
        <f>IFERROR(VLOOKUP(Orders!$B4737,Returns!$B:$C,2,0),"No")</f>
        <v>No</v>
      </c>
      <c r="X4737" s="3" t="str">
        <f>IFERROR((INDEX(Returns!$C$2:$C$801, MATCH(B4737, Returns!$B$2:$B$801, 0))), "No")</f>
        <v>No</v>
      </c>
    </row>
    <row r="4738" spans="1:24">
      <c r="A4738" s="1">
        <v>4737</v>
      </c>
      <c r="B4738" t="s">
        <v>8425</v>
      </c>
      <c r="C4738" s="2">
        <v>42899</v>
      </c>
      <c r="D4738" s="2">
        <v>42905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  <c r="V4738" s="3" t="str">
        <f>IF(M4738=People!$B$2, People!$A$2, IF(M4738=People!$B$3, People!$A$3, IF(M4738=People!$B$4, People!$A$4, IF(M4738=People!$B$5, People!$A$5, 0))))</f>
        <v>Chuck Magee</v>
      </c>
      <c r="W4738" s="3" t="str">
        <f>IFERROR(VLOOKUP(Orders!$B4738,Returns!$B:$C,2,0),"No")</f>
        <v>No</v>
      </c>
      <c r="X4738" s="3" t="str">
        <f>IFERROR((INDEX(Returns!$C$2:$C$801, MATCH(B4738, Returns!$B$2:$B$801, 0))), "No")</f>
        <v>No</v>
      </c>
    </row>
    <row r="4739" spans="1:24">
      <c r="A4739" s="1">
        <v>4738</v>
      </c>
      <c r="B4739" t="s">
        <v>8425</v>
      </c>
      <c r="C4739" s="2">
        <v>42899</v>
      </c>
      <c r="D4739" s="2">
        <v>42905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  <c r="V4739" s="3" t="str">
        <f>IF(M4739=People!$B$2, People!$A$2, IF(M4739=People!$B$3, People!$A$3, IF(M4739=People!$B$4, People!$A$4, IF(M4739=People!$B$5, People!$A$5, 0))))</f>
        <v>Chuck Magee</v>
      </c>
      <c r="W4739" s="3" t="str">
        <f>IFERROR(VLOOKUP(Orders!$B4739,Returns!$B:$C,2,0),"No")</f>
        <v>No</v>
      </c>
      <c r="X4739" s="3" t="str">
        <f>IFERROR((INDEX(Returns!$C$2:$C$801, MATCH(B4739, Returns!$B$2:$B$801, 0))), "No")</f>
        <v>No</v>
      </c>
    </row>
    <row r="4740" spans="1:24">
      <c r="A4740" s="1">
        <v>4739</v>
      </c>
      <c r="B4740" t="s">
        <v>8426</v>
      </c>
      <c r="C4740" s="2">
        <v>42784</v>
      </c>
      <c r="D4740" s="2">
        <v>42790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  <c r="V4740" s="3" t="str">
        <f>IF(M4740=People!$B$2, People!$A$2, IF(M4740=People!$B$3, People!$A$3, IF(M4740=People!$B$4, People!$A$4, IF(M4740=People!$B$5, People!$A$5, 0))))</f>
        <v>Anna Andreadi</v>
      </c>
      <c r="W4740" s="3" t="str">
        <f>IFERROR(VLOOKUP(Orders!$B4740,Returns!$B:$C,2,0),"No")</f>
        <v>No</v>
      </c>
      <c r="X4740" s="3" t="str">
        <f>IFERROR((INDEX(Returns!$C$2:$C$801, MATCH(B4740, Returns!$B$2:$B$801, 0))), "No")</f>
        <v>No</v>
      </c>
    </row>
    <row r="4741" spans="1:24">
      <c r="A4741" s="1">
        <v>4740</v>
      </c>
      <c r="B4741" t="s">
        <v>8426</v>
      </c>
      <c r="C4741" s="2">
        <v>42784</v>
      </c>
      <c r="D4741" s="2">
        <v>42790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  <c r="V4741" s="3" t="str">
        <f>IF(M4741=People!$B$2, People!$A$2, IF(M4741=People!$B$3, People!$A$3, IF(M4741=People!$B$4, People!$A$4, IF(M4741=People!$B$5, People!$A$5, 0))))</f>
        <v>Anna Andreadi</v>
      </c>
      <c r="W4741" s="3" t="str">
        <f>IFERROR(VLOOKUP(Orders!$B4741,Returns!$B:$C,2,0),"No")</f>
        <v>No</v>
      </c>
      <c r="X4741" s="3" t="str">
        <f>IFERROR((INDEX(Returns!$C$2:$C$801, MATCH(B4741, Returns!$B$2:$B$801, 0))), "No")</f>
        <v>No</v>
      </c>
    </row>
    <row r="4742" spans="1:24">
      <c r="A4742" s="1">
        <v>4741</v>
      </c>
      <c r="B4742" t="s">
        <v>8427</v>
      </c>
      <c r="C4742" s="2">
        <v>43781</v>
      </c>
      <c r="D4742" s="2">
        <v>43785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3" t="str">
        <f>IF(M4742=People!$B$2, People!$A$2, IF(M4742=People!$B$3, People!$A$3, IF(M4742=People!$B$4, People!$A$4, IF(M4742=People!$B$5, People!$A$5, 0))))</f>
        <v>Anna Andreadi</v>
      </c>
      <c r="W4742" s="3" t="str">
        <f>IFERROR(VLOOKUP(Orders!$B4742,Returns!$B:$C,2,0),"No")</f>
        <v>No</v>
      </c>
      <c r="X4742" s="3" t="str">
        <f>IFERROR((INDEX(Returns!$C$2:$C$801, MATCH(B4742, Returns!$B$2:$B$801, 0))), "No")</f>
        <v>No</v>
      </c>
    </row>
    <row r="4743" spans="1:24">
      <c r="A4743" s="1">
        <v>4742</v>
      </c>
      <c r="B4743" t="s">
        <v>8427</v>
      </c>
      <c r="C4743" s="2">
        <v>43781</v>
      </c>
      <c r="D4743" s="2">
        <v>43785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  <c r="V4743" s="3" t="str">
        <f>IF(M4743=People!$B$2, People!$A$2, IF(M4743=People!$B$3, People!$A$3, IF(M4743=People!$B$4, People!$A$4, IF(M4743=People!$B$5, People!$A$5, 0))))</f>
        <v>Anna Andreadi</v>
      </c>
      <c r="W4743" s="3" t="str">
        <f>IFERROR(VLOOKUP(Orders!$B4743,Returns!$B:$C,2,0),"No")</f>
        <v>No</v>
      </c>
      <c r="X4743" s="3" t="str">
        <f>IFERROR((INDEX(Returns!$C$2:$C$801, MATCH(B4743, Returns!$B$2:$B$801, 0))), "No")</f>
        <v>No</v>
      </c>
    </row>
    <row r="4744" spans="1:24">
      <c r="A4744" s="1">
        <v>4743</v>
      </c>
      <c r="B4744" t="s">
        <v>8427</v>
      </c>
      <c r="C4744" s="2">
        <v>43781</v>
      </c>
      <c r="D4744" s="2">
        <v>43785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  <c r="V4744" s="3" t="str">
        <f>IF(M4744=People!$B$2, People!$A$2, IF(M4744=People!$B$3, People!$A$3, IF(M4744=People!$B$4, People!$A$4, IF(M4744=People!$B$5, People!$A$5, 0))))</f>
        <v>Anna Andreadi</v>
      </c>
      <c r="W4744" s="3" t="str">
        <f>IFERROR(VLOOKUP(Orders!$B4744,Returns!$B:$C,2,0),"No")</f>
        <v>No</v>
      </c>
      <c r="X4744" s="3" t="str">
        <f>IFERROR((INDEX(Returns!$C$2:$C$801, MATCH(B4744, Returns!$B$2:$B$801, 0))), "No")</f>
        <v>No</v>
      </c>
    </row>
    <row r="4745" spans="1:24">
      <c r="A4745" s="1">
        <v>4744</v>
      </c>
      <c r="B4745" t="s">
        <v>8428</v>
      </c>
      <c r="C4745" s="2">
        <v>43529</v>
      </c>
      <c r="D4745" s="2">
        <v>43529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  <c r="V4745" s="3" t="str">
        <f>IF(M4745=People!$B$2, People!$A$2, IF(M4745=People!$B$3, People!$A$3, IF(M4745=People!$B$4, People!$A$4, IF(M4745=People!$B$5, People!$A$5, 0))))</f>
        <v>Kelly Williams</v>
      </c>
      <c r="W4745" s="3" t="str">
        <f>IFERROR(VLOOKUP(Orders!$B4745,Returns!$B:$C,2,0),"No")</f>
        <v>No</v>
      </c>
      <c r="X4745" s="3" t="str">
        <f>IFERROR((INDEX(Returns!$C$2:$C$801, MATCH(B4745, Returns!$B$2:$B$801, 0))), "No")</f>
        <v>No</v>
      </c>
    </row>
    <row r="4746" spans="1:24">
      <c r="A4746" s="1">
        <v>4745</v>
      </c>
      <c r="B4746" t="s">
        <v>8428</v>
      </c>
      <c r="C4746" s="2">
        <v>43529</v>
      </c>
      <c r="D4746" s="2">
        <v>43529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  <c r="V4746" s="3" t="str">
        <f>IF(M4746=People!$B$2, People!$A$2, IF(M4746=People!$B$3, People!$A$3, IF(M4746=People!$B$4, People!$A$4, IF(M4746=People!$B$5, People!$A$5, 0))))</f>
        <v>Kelly Williams</v>
      </c>
      <c r="W4746" s="3" t="str">
        <f>IFERROR(VLOOKUP(Orders!$B4746,Returns!$B:$C,2,0),"No")</f>
        <v>No</v>
      </c>
      <c r="X4746" s="3" t="str">
        <f>IFERROR((INDEX(Returns!$C$2:$C$801, MATCH(B4746, Returns!$B$2:$B$801, 0))), "No")</f>
        <v>No</v>
      </c>
    </row>
    <row r="4747" spans="1:24">
      <c r="A4747" s="1">
        <v>4746</v>
      </c>
      <c r="B4747" t="s">
        <v>8428</v>
      </c>
      <c r="C4747" s="2">
        <v>43529</v>
      </c>
      <c r="D4747" s="2">
        <v>43529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  <c r="V4747" s="3" t="str">
        <f>IF(M4747=People!$B$2, People!$A$2, IF(M4747=People!$B$3, People!$A$3, IF(M4747=People!$B$4, People!$A$4, IF(M4747=People!$B$5, People!$A$5, 0))))</f>
        <v>Kelly Williams</v>
      </c>
      <c r="W4747" s="3" t="str">
        <f>IFERROR(VLOOKUP(Orders!$B4747,Returns!$B:$C,2,0),"No")</f>
        <v>No</v>
      </c>
      <c r="X4747" s="3" t="str">
        <f>IFERROR((INDEX(Returns!$C$2:$C$801, MATCH(B4747, Returns!$B$2:$B$801, 0))), "No")</f>
        <v>No</v>
      </c>
    </row>
    <row r="4748" spans="1:24">
      <c r="A4748" s="1">
        <v>4747</v>
      </c>
      <c r="B4748" t="s">
        <v>8428</v>
      </c>
      <c r="C4748" s="2">
        <v>43529</v>
      </c>
      <c r="D4748" s="2">
        <v>43529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  <c r="V4748" s="3" t="str">
        <f>IF(M4748=People!$B$2, People!$A$2, IF(M4748=People!$B$3, People!$A$3, IF(M4748=People!$B$4, People!$A$4, IF(M4748=People!$B$5, People!$A$5, 0))))</f>
        <v>Kelly Williams</v>
      </c>
      <c r="W4748" s="3" t="str">
        <f>IFERROR(VLOOKUP(Orders!$B4748,Returns!$B:$C,2,0),"No")</f>
        <v>No</v>
      </c>
      <c r="X4748" s="3" t="str">
        <f>IFERROR((INDEX(Returns!$C$2:$C$801, MATCH(B4748, Returns!$B$2:$B$801, 0))), "No")</f>
        <v>No</v>
      </c>
    </row>
    <row r="4749" spans="1:24">
      <c r="A4749" s="1">
        <v>4748</v>
      </c>
      <c r="B4749" t="s">
        <v>8429</v>
      </c>
      <c r="C4749" s="2">
        <v>43162</v>
      </c>
      <c r="D4749" s="2">
        <v>43162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  <c r="V4749" s="3" t="str">
        <f>IF(M4749=People!$B$2, People!$A$2, IF(M4749=People!$B$3, People!$A$3, IF(M4749=People!$B$4, People!$A$4, IF(M4749=People!$B$5, People!$A$5, 0))))</f>
        <v>Anna Andreadi</v>
      </c>
      <c r="W4749" s="3" t="str">
        <f>IFERROR(VLOOKUP(Orders!$B4749,Returns!$B:$C,2,0),"No")</f>
        <v>No</v>
      </c>
      <c r="X4749" s="3" t="str">
        <f>IFERROR((INDEX(Returns!$C$2:$C$801, MATCH(B4749, Returns!$B$2:$B$801, 0))), "No")</f>
        <v>No</v>
      </c>
    </row>
    <row r="4750" spans="1:24">
      <c r="A4750" s="1">
        <v>4749</v>
      </c>
      <c r="B4750" t="s">
        <v>8429</v>
      </c>
      <c r="C4750" s="2">
        <v>43162</v>
      </c>
      <c r="D4750" s="2">
        <v>43162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  <c r="V4750" s="3" t="str">
        <f>IF(M4750=People!$B$2, People!$A$2, IF(M4750=People!$B$3, People!$A$3, IF(M4750=People!$B$4, People!$A$4, IF(M4750=People!$B$5, People!$A$5, 0))))</f>
        <v>Anna Andreadi</v>
      </c>
      <c r="W4750" s="3" t="str">
        <f>IFERROR(VLOOKUP(Orders!$B4750,Returns!$B:$C,2,0),"No")</f>
        <v>No</v>
      </c>
      <c r="X4750" s="3" t="str">
        <f>IFERROR((INDEX(Returns!$C$2:$C$801, MATCH(B4750, Returns!$B$2:$B$801, 0))), "No")</f>
        <v>No</v>
      </c>
    </row>
    <row r="4751" spans="1:24">
      <c r="A4751" s="1">
        <v>4750</v>
      </c>
      <c r="B4751" t="s">
        <v>6053</v>
      </c>
      <c r="C4751" s="2">
        <v>43458</v>
      </c>
      <c r="D4751" s="2">
        <v>43459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  <c r="V4751" s="3" t="str">
        <f>IF(M4751=People!$B$2, People!$A$2, IF(M4751=People!$B$3, People!$A$3, IF(M4751=People!$B$4, People!$A$4, IF(M4751=People!$B$5, People!$A$5, 0))))</f>
        <v>Anna Andreadi</v>
      </c>
      <c r="W4751" s="3" t="str">
        <f>IFERROR(VLOOKUP(Orders!$B4751,Returns!$B:$C,2,0),"No")</f>
        <v>Yes</v>
      </c>
      <c r="X4751" s="3" t="str">
        <f>IFERROR((INDEX(Returns!$C$2:$C$801, MATCH(B4751, Returns!$B$2:$B$801, 0))), "No")</f>
        <v>Yes</v>
      </c>
    </row>
    <row r="4752" spans="1:24">
      <c r="A4752" s="1">
        <v>4751</v>
      </c>
      <c r="B4752" t="s">
        <v>8430</v>
      </c>
      <c r="C4752" s="2">
        <v>43380</v>
      </c>
      <c r="D4752" s="2">
        <v>43382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  <c r="V4752" s="3" t="str">
        <f>IF(M4752=People!$B$2, People!$A$2, IF(M4752=People!$B$3, People!$A$3, IF(M4752=People!$B$4, People!$A$4, IF(M4752=People!$B$5, People!$A$5, 0))))</f>
        <v>Anna Andreadi</v>
      </c>
      <c r="W4752" s="3" t="str">
        <f>IFERROR(VLOOKUP(Orders!$B4752,Returns!$B:$C,2,0),"No")</f>
        <v>No</v>
      </c>
      <c r="X4752" s="3" t="str">
        <f>IFERROR((INDEX(Returns!$C$2:$C$801, MATCH(B4752, Returns!$B$2:$B$801, 0))), "No")</f>
        <v>No</v>
      </c>
    </row>
    <row r="4753" spans="1:24">
      <c r="A4753" s="1">
        <v>4752</v>
      </c>
      <c r="B4753" t="s">
        <v>8431</v>
      </c>
      <c r="C4753" s="2">
        <v>43443</v>
      </c>
      <c r="D4753" s="2">
        <v>43447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  <c r="V4753" s="3" t="str">
        <f>IF(M4753=People!$B$2, People!$A$2, IF(M4753=People!$B$3, People!$A$3, IF(M4753=People!$B$4, People!$A$4, IF(M4753=People!$B$5, People!$A$5, 0))))</f>
        <v>Cassandra Brandow</v>
      </c>
      <c r="W4753" s="3" t="str">
        <f>IFERROR(VLOOKUP(Orders!$B4753,Returns!$B:$C,2,0),"No")</f>
        <v>No</v>
      </c>
      <c r="X4753" s="3" t="str">
        <f>IFERROR((INDEX(Returns!$C$2:$C$801, MATCH(B4753, Returns!$B$2:$B$801, 0))), "No")</f>
        <v>No</v>
      </c>
    </row>
    <row r="4754" spans="1:24">
      <c r="A4754" s="1">
        <v>4753</v>
      </c>
      <c r="B4754" t="s">
        <v>8432</v>
      </c>
      <c r="C4754" s="2">
        <v>43789</v>
      </c>
      <c r="D4754" s="2">
        <v>43793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  <c r="V4754" s="3" t="str">
        <f>IF(M4754=People!$B$2, People!$A$2, IF(M4754=People!$B$3, People!$A$3, IF(M4754=People!$B$4, People!$A$4, IF(M4754=People!$B$5, People!$A$5, 0))))</f>
        <v>Cassandra Brandow</v>
      </c>
      <c r="W4754" s="3" t="str">
        <f>IFERROR(VLOOKUP(Orders!$B4754,Returns!$B:$C,2,0),"No")</f>
        <v>No</v>
      </c>
      <c r="X4754" s="3" t="str">
        <f>IFERROR((INDEX(Returns!$C$2:$C$801, MATCH(B4754, Returns!$B$2:$B$801, 0))), "No")</f>
        <v>No</v>
      </c>
    </row>
    <row r="4755" spans="1:24">
      <c r="A4755" s="1">
        <v>4754</v>
      </c>
      <c r="B4755" t="s">
        <v>8433</v>
      </c>
      <c r="C4755" s="2">
        <v>43081</v>
      </c>
      <c r="D4755" s="2">
        <v>43085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  <c r="V4755" s="3" t="str">
        <f>IF(M4755=People!$B$2, People!$A$2, IF(M4755=People!$B$3, People!$A$3, IF(M4755=People!$B$4, People!$A$4, IF(M4755=People!$B$5, People!$A$5, 0))))</f>
        <v>Kelly Williams</v>
      </c>
      <c r="W4755" s="3" t="str">
        <f>IFERROR(VLOOKUP(Orders!$B4755,Returns!$B:$C,2,0),"No")</f>
        <v>No</v>
      </c>
      <c r="X4755" s="3" t="str">
        <f>IFERROR((INDEX(Returns!$C$2:$C$801, MATCH(B4755, Returns!$B$2:$B$801, 0))), "No")</f>
        <v>No</v>
      </c>
    </row>
    <row r="4756" spans="1:24">
      <c r="A4756" s="1">
        <v>4755</v>
      </c>
      <c r="B4756" t="s">
        <v>8434</v>
      </c>
      <c r="C4756" s="2">
        <v>43499</v>
      </c>
      <c r="D4756" s="2">
        <v>43504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  <c r="V4756" s="3" t="str">
        <f>IF(M4756=People!$B$2, People!$A$2, IF(M4756=People!$B$3, People!$A$3, IF(M4756=People!$B$4, People!$A$4, IF(M4756=People!$B$5, People!$A$5, 0))))</f>
        <v>Cassandra Brandow</v>
      </c>
      <c r="W4756" s="3" t="str">
        <f>IFERROR(VLOOKUP(Orders!$B4756,Returns!$B:$C,2,0),"No")</f>
        <v>No</v>
      </c>
      <c r="X4756" s="3" t="str">
        <f>IFERROR((INDEX(Returns!$C$2:$C$801, MATCH(B4756, Returns!$B$2:$B$801, 0))), "No")</f>
        <v>No</v>
      </c>
    </row>
    <row r="4757" spans="1:24">
      <c r="A4757" s="1">
        <v>4756</v>
      </c>
      <c r="B4757" t="s">
        <v>8434</v>
      </c>
      <c r="C4757" s="2">
        <v>43499</v>
      </c>
      <c r="D4757" s="2">
        <v>43504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  <c r="V4757" s="3" t="str">
        <f>IF(M4757=People!$B$2, People!$A$2, IF(M4757=People!$B$3, People!$A$3, IF(M4757=People!$B$4, People!$A$4, IF(M4757=People!$B$5, People!$A$5, 0))))</f>
        <v>Cassandra Brandow</v>
      </c>
      <c r="W4757" s="3" t="str">
        <f>IFERROR(VLOOKUP(Orders!$B4757,Returns!$B:$C,2,0),"No")</f>
        <v>No</v>
      </c>
      <c r="X4757" s="3" t="str">
        <f>IFERROR((INDEX(Returns!$C$2:$C$801, MATCH(B4757, Returns!$B$2:$B$801, 0))), "No")</f>
        <v>No</v>
      </c>
    </row>
    <row r="4758" spans="1:24">
      <c r="A4758" s="1">
        <v>4757</v>
      </c>
      <c r="B4758" t="s">
        <v>8435</v>
      </c>
      <c r="C4758" s="2">
        <v>43729</v>
      </c>
      <c r="D4758" s="2">
        <v>43733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  <c r="V4758" s="3" t="str">
        <f>IF(M4758=People!$B$2, People!$A$2, IF(M4758=People!$B$3, People!$A$3, IF(M4758=People!$B$4, People!$A$4, IF(M4758=People!$B$5, People!$A$5, 0))))</f>
        <v>Chuck Magee</v>
      </c>
      <c r="W4758" s="3" t="str">
        <f>IFERROR(VLOOKUP(Orders!$B4758,Returns!$B:$C,2,0),"No")</f>
        <v>No</v>
      </c>
      <c r="X4758" s="3" t="str">
        <f>IFERROR((INDEX(Returns!$C$2:$C$801, MATCH(B4758, Returns!$B$2:$B$801, 0))), "No")</f>
        <v>No</v>
      </c>
    </row>
    <row r="4759" spans="1:24">
      <c r="A4759" s="1">
        <v>4758</v>
      </c>
      <c r="B4759" t="s">
        <v>8436</v>
      </c>
      <c r="C4759" s="2">
        <v>43585</v>
      </c>
      <c r="D4759" s="2">
        <v>43590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  <c r="V4759" s="3" t="str">
        <f>IF(M4759=People!$B$2, People!$A$2, IF(M4759=People!$B$3, People!$A$3, IF(M4759=People!$B$4, People!$A$4, IF(M4759=People!$B$5, People!$A$5, 0))))</f>
        <v>Kelly Williams</v>
      </c>
      <c r="W4759" s="3" t="str">
        <f>IFERROR(VLOOKUP(Orders!$B4759,Returns!$B:$C,2,0),"No")</f>
        <v>No</v>
      </c>
      <c r="X4759" s="3" t="str">
        <f>IFERROR((INDEX(Returns!$C$2:$C$801, MATCH(B4759, Returns!$B$2:$B$801, 0))), "No")</f>
        <v>No</v>
      </c>
    </row>
    <row r="4760" spans="1:24">
      <c r="A4760" s="1">
        <v>4759</v>
      </c>
      <c r="B4760" t="s">
        <v>8437</v>
      </c>
      <c r="C4760" s="2">
        <v>42677</v>
      </c>
      <c r="D4760" s="2">
        <v>42681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  <c r="V4760" s="3" t="str">
        <f>IF(M4760=People!$B$2, People!$A$2, IF(M4760=People!$B$3, People!$A$3, IF(M4760=People!$B$4, People!$A$4, IF(M4760=People!$B$5, People!$A$5, 0))))</f>
        <v>Chuck Magee</v>
      </c>
      <c r="W4760" s="3" t="str">
        <f>IFERROR(VLOOKUP(Orders!$B4760,Returns!$B:$C,2,0),"No")</f>
        <v>No</v>
      </c>
      <c r="X4760" s="3" t="str">
        <f>IFERROR((INDEX(Returns!$C$2:$C$801, MATCH(B4760, Returns!$B$2:$B$801, 0))), "No")</f>
        <v>No</v>
      </c>
    </row>
    <row r="4761" spans="1:24">
      <c r="A4761" s="1">
        <v>4760</v>
      </c>
      <c r="B4761" t="s">
        <v>8437</v>
      </c>
      <c r="C4761" s="2">
        <v>42677</v>
      </c>
      <c r="D4761" s="2">
        <v>42681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3" t="str">
        <f>IF(M4761=People!$B$2, People!$A$2, IF(M4761=People!$B$3, People!$A$3, IF(M4761=People!$B$4, People!$A$4, IF(M4761=People!$B$5, People!$A$5, 0))))</f>
        <v>Chuck Magee</v>
      </c>
      <c r="W4761" s="3" t="str">
        <f>IFERROR(VLOOKUP(Orders!$B4761,Returns!$B:$C,2,0),"No")</f>
        <v>No</v>
      </c>
      <c r="X4761" s="3" t="str">
        <f>IFERROR((INDEX(Returns!$C$2:$C$801, MATCH(B4761, Returns!$B$2:$B$801, 0))), "No")</f>
        <v>No</v>
      </c>
    </row>
    <row r="4762" spans="1:24">
      <c r="A4762" s="1">
        <v>4761</v>
      </c>
      <c r="B4762" t="s">
        <v>8437</v>
      </c>
      <c r="C4762" s="2">
        <v>42677</v>
      </c>
      <c r="D4762" s="2">
        <v>42681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  <c r="V4762" s="3" t="str">
        <f>IF(M4762=People!$B$2, People!$A$2, IF(M4762=People!$B$3, People!$A$3, IF(M4762=People!$B$4, People!$A$4, IF(M4762=People!$B$5, People!$A$5, 0))))</f>
        <v>Chuck Magee</v>
      </c>
      <c r="W4762" s="3" t="str">
        <f>IFERROR(VLOOKUP(Orders!$B4762,Returns!$B:$C,2,0),"No")</f>
        <v>No</v>
      </c>
      <c r="X4762" s="3" t="str">
        <f>IFERROR((INDEX(Returns!$C$2:$C$801, MATCH(B4762, Returns!$B$2:$B$801, 0))), "No")</f>
        <v>No</v>
      </c>
    </row>
    <row r="4763" spans="1:24">
      <c r="A4763" s="1">
        <v>4762</v>
      </c>
      <c r="B4763" t="s">
        <v>8438</v>
      </c>
      <c r="C4763" s="2">
        <v>43464</v>
      </c>
      <c r="D4763" s="2">
        <v>43469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3" t="str">
        <f>IF(M4763=People!$B$2, People!$A$2, IF(M4763=People!$B$3, People!$A$3, IF(M4763=People!$B$4, People!$A$4, IF(M4763=People!$B$5, People!$A$5, 0))))</f>
        <v>Chuck Magee</v>
      </c>
      <c r="W4763" s="3" t="str">
        <f>IFERROR(VLOOKUP(Orders!$B4763,Returns!$B:$C,2,0),"No")</f>
        <v>No</v>
      </c>
      <c r="X4763" s="3" t="str">
        <f>IFERROR((INDEX(Returns!$C$2:$C$801, MATCH(B4763, Returns!$B$2:$B$801, 0))), "No")</f>
        <v>No</v>
      </c>
    </row>
    <row r="4764" spans="1:24">
      <c r="A4764" s="1">
        <v>4763</v>
      </c>
      <c r="B4764" t="s">
        <v>8438</v>
      </c>
      <c r="C4764" s="2">
        <v>43464</v>
      </c>
      <c r="D4764" s="2">
        <v>43469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  <c r="V4764" s="3" t="str">
        <f>IF(M4764=People!$B$2, People!$A$2, IF(M4764=People!$B$3, People!$A$3, IF(M4764=People!$B$4, People!$A$4, IF(M4764=People!$B$5, People!$A$5, 0))))</f>
        <v>Chuck Magee</v>
      </c>
      <c r="W4764" s="3" t="str">
        <f>IFERROR(VLOOKUP(Orders!$B4764,Returns!$B:$C,2,0),"No")</f>
        <v>No</v>
      </c>
      <c r="X4764" s="3" t="str">
        <f>IFERROR((INDEX(Returns!$C$2:$C$801, MATCH(B4764, Returns!$B$2:$B$801, 0))), "No")</f>
        <v>No</v>
      </c>
    </row>
    <row r="4765" spans="1:24">
      <c r="A4765" s="1">
        <v>4764</v>
      </c>
      <c r="B4765" t="s">
        <v>8439</v>
      </c>
      <c r="C4765" s="2">
        <v>42630</v>
      </c>
      <c r="D4765" s="2">
        <v>42634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  <c r="V4765" s="3" t="str">
        <f>IF(M4765=People!$B$2, People!$A$2, IF(M4765=People!$B$3, People!$A$3, IF(M4765=People!$B$4, People!$A$4, IF(M4765=People!$B$5, People!$A$5, 0))))</f>
        <v>Anna Andreadi</v>
      </c>
      <c r="W4765" s="3" t="str">
        <f>IFERROR(VLOOKUP(Orders!$B4765,Returns!$B:$C,2,0),"No")</f>
        <v>No</v>
      </c>
      <c r="X4765" s="3" t="str">
        <f>IFERROR((INDEX(Returns!$C$2:$C$801, MATCH(B4765, Returns!$B$2:$B$801, 0))), "No")</f>
        <v>No</v>
      </c>
    </row>
    <row r="4766" spans="1:24">
      <c r="A4766" s="1">
        <v>4765</v>
      </c>
      <c r="B4766" t="s">
        <v>8440</v>
      </c>
      <c r="C4766" s="2">
        <v>43793</v>
      </c>
      <c r="D4766" s="2">
        <v>43796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  <c r="V4766" s="3" t="str">
        <f>IF(M4766=People!$B$2, People!$A$2, IF(M4766=People!$B$3, People!$A$3, IF(M4766=People!$B$4, People!$A$4, IF(M4766=People!$B$5, People!$A$5, 0))))</f>
        <v>Anna Andreadi</v>
      </c>
      <c r="W4766" s="3" t="str">
        <f>IFERROR(VLOOKUP(Orders!$B4766,Returns!$B:$C,2,0),"No")</f>
        <v>No</v>
      </c>
      <c r="X4766" s="3" t="str">
        <f>IFERROR((INDEX(Returns!$C$2:$C$801, MATCH(B4766, Returns!$B$2:$B$801, 0))), "No")</f>
        <v>No</v>
      </c>
    </row>
    <row r="4767" spans="1:24">
      <c r="A4767" s="1">
        <v>4766</v>
      </c>
      <c r="B4767" t="s">
        <v>8441</v>
      </c>
      <c r="C4767" s="2">
        <v>42849</v>
      </c>
      <c r="D4767" s="2">
        <v>42853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  <c r="V4767" s="3" t="str">
        <f>IF(M4767=People!$B$2, People!$A$2, IF(M4767=People!$B$3, People!$A$3, IF(M4767=People!$B$4, People!$A$4, IF(M4767=People!$B$5, People!$A$5, 0))))</f>
        <v>Chuck Magee</v>
      </c>
      <c r="W4767" s="3" t="str">
        <f>IFERROR(VLOOKUP(Orders!$B4767,Returns!$B:$C,2,0),"No")</f>
        <v>No</v>
      </c>
      <c r="X4767" s="3" t="str">
        <f>IFERROR((INDEX(Returns!$C$2:$C$801, MATCH(B4767, Returns!$B$2:$B$801, 0))), "No")</f>
        <v>No</v>
      </c>
    </row>
    <row r="4768" spans="1:24">
      <c r="A4768" s="1">
        <v>4767</v>
      </c>
      <c r="B4768" t="s">
        <v>8442</v>
      </c>
      <c r="C4768" s="2">
        <v>42803</v>
      </c>
      <c r="D4768" s="2">
        <v>42806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  <c r="V4768" s="3" t="str">
        <f>IF(M4768=People!$B$2, People!$A$2, IF(M4768=People!$B$3, People!$A$3, IF(M4768=People!$B$4, People!$A$4, IF(M4768=People!$B$5, People!$A$5, 0))))</f>
        <v>Kelly Williams</v>
      </c>
      <c r="W4768" s="3" t="str">
        <f>IFERROR(VLOOKUP(Orders!$B4768,Returns!$B:$C,2,0),"No")</f>
        <v>No</v>
      </c>
      <c r="X4768" s="3" t="str">
        <f>IFERROR((INDEX(Returns!$C$2:$C$801, MATCH(B4768, Returns!$B$2:$B$801, 0))), "No")</f>
        <v>No</v>
      </c>
    </row>
    <row r="4769" spans="1:24">
      <c r="A4769" s="1">
        <v>4768</v>
      </c>
      <c r="B4769" t="s">
        <v>8442</v>
      </c>
      <c r="C4769" s="2">
        <v>42803</v>
      </c>
      <c r="D4769" s="2">
        <v>42806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  <c r="V4769" s="3" t="str">
        <f>IF(M4769=People!$B$2, People!$A$2, IF(M4769=People!$B$3, People!$A$3, IF(M4769=People!$B$4, People!$A$4, IF(M4769=People!$B$5, People!$A$5, 0))))</f>
        <v>Kelly Williams</v>
      </c>
      <c r="W4769" s="3" t="str">
        <f>IFERROR(VLOOKUP(Orders!$B4769,Returns!$B:$C,2,0),"No")</f>
        <v>No</v>
      </c>
      <c r="X4769" s="3" t="str">
        <f>IFERROR((INDEX(Returns!$C$2:$C$801, MATCH(B4769, Returns!$B$2:$B$801, 0))), "No")</f>
        <v>No</v>
      </c>
    </row>
    <row r="4770" spans="1:24">
      <c r="A4770" s="1">
        <v>4769</v>
      </c>
      <c r="B4770" t="s">
        <v>8443</v>
      </c>
      <c r="C4770" s="2">
        <v>43618</v>
      </c>
      <c r="D4770" s="2">
        <v>43619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  <c r="V4770" s="3" t="str">
        <f>IF(M4770=People!$B$2, People!$A$2, IF(M4770=People!$B$3, People!$A$3, IF(M4770=People!$B$4, People!$A$4, IF(M4770=People!$B$5, People!$A$5, 0))))</f>
        <v>Cassandra Brandow</v>
      </c>
      <c r="W4770" s="3" t="str">
        <f>IFERROR(VLOOKUP(Orders!$B4770,Returns!$B:$C,2,0),"No")</f>
        <v>No</v>
      </c>
      <c r="X4770" s="3" t="str">
        <f>IFERROR((INDEX(Returns!$C$2:$C$801, MATCH(B4770, Returns!$B$2:$B$801, 0))), "No")</f>
        <v>No</v>
      </c>
    </row>
    <row r="4771" spans="1:24">
      <c r="A4771" s="1">
        <v>4770</v>
      </c>
      <c r="B4771" t="s">
        <v>8444</v>
      </c>
      <c r="C4771" s="2">
        <v>43362</v>
      </c>
      <c r="D4771" s="2">
        <v>43367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  <c r="V4771" s="3" t="str">
        <f>IF(M4771=People!$B$2, People!$A$2, IF(M4771=People!$B$3, People!$A$3, IF(M4771=People!$B$4, People!$A$4, IF(M4771=People!$B$5, People!$A$5, 0))))</f>
        <v>Anna Andreadi</v>
      </c>
      <c r="W4771" s="3" t="str">
        <f>IFERROR(VLOOKUP(Orders!$B4771,Returns!$B:$C,2,0),"No")</f>
        <v>No</v>
      </c>
      <c r="X4771" s="3" t="str">
        <f>IFERROR((INDEX(Returns!$C$2:$C$801, MATCH(B4771, Returns!$B$2:$B$801, 0))), "No")</f>
        <v>No</v>
      </c>
    </row>
    <row r="4772" spans="1:24">
      <c r="A4772" s="1">
        <v>4771</v>
      </c>
      <c r="B4772" t="s">
        <v>8444</v>
      </c>
      <c r="C4772" s="2">
        <v>43362</v>
      </c>
      <c r="D4772" s="2">
        <v>43367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  <c r="V4772" s="3" t="str">
        <f>IF(M4772=People!$B$2, People!$A$2, IF(M4772=People!$B$3, People!$A$3, IF(M4772=People!$B$4, People!$A$4, IF(M4772=People!$B$5, People!$A$5, 0))))</f>
        <v>Anna Andreadi</v>
      </c>
      <c r="W4772" s="3" t="str">
        <f>IFERROR(VLOOKUP(Orders!$B4772,Returns!$B:$C,2,0),"No")</f>
        <v>No</v>
      </c>
      <c r="X4772" s="3" t="str">
        <f>IFERROR((INDEX(Returns!$C$2:$C$801, MATCH(B4772, Returns!$B$2:$B$801, 0))), "No")</f>
        <v>No</v>
      </c>
    </row>
    <row r="4773" spans="1:24">
      <c r="A4773" s="1">
        <v>4772</v>
      </c>
      <c r="B4773" t="s">
        <v>8445</v>
      </c>
      <c r="C4773" s="2">
        <v>42674</v>
      </c>
      <c r="D4773" s="2">
        <v>42677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  <c r="V4773" s="3" t="str">
        <f>IF(M4773=People!$B$2, People!$A$2, IF(M4773=People!$B$3, People!$A$3, IF(M4773=People!$B$4, People!$A$4, IF(M4773=People!$B$5, People!$A$5, 0))))</f>
        <v>Anna Andreadi</v>
      </c>
      <c r="W4773" s="3" t="str">
        <f>IFERROR(VLOOKUP(Orders!$B4773,Returns!$B:$C,2,0),"No")</f>
        <v>No</v>
      </c>
      <c r="X4773" s="3" t="str">
        <f>IFERROR((INDEX(Returns!$C$2:$C$801, MATCH(B4773, Returns!$B$2:$B$801, 0))), "No")</f>
        <v>No</v>
      </c>
    </row>
    <row r="4774" spans="1:24">
      <c r="A4774" s="1">
        <v>4773</v>
      </c>
      <c r="B4774" t="s">
        <v>8446</v>
      </c>
      <c r="C4774" s="2">
        <v>43792</v>
      </c>
      <c r="D4774" s="2">
        <v>43796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  <c r="V4774" s="3" t="str">
        <f>IF(M4774=People!$B$2, People!$A$2, IF(M4774=People!$B$3, People!$A$3, IF(M4774=People!$B$4, People!$A$4, IF(M4774=People!$B$5, People!$A$5, 0))))</f>
        <v>Kelly Williams</v>
      </c>
      <c r="W4774" s="3" t="str">
        <f>IFERROR(VLOOKUP(Orders!$B4774,Returns!$B:$C,2,0),"No")</f>
        <v>No</v>
      </c>
      <c r="X4774" s="3" t="str">
        <f>IFERROR((INDEX(Returns!$C$2:$C$801, MATCH(B4774, Returns!$B$2:$B$801, 0))), "No")</f>
        <v>No</v>
      </c>
    </row>
    <row r="4775" spans="1:24">
      <c r="A4775" s="1">
        <v>4774</v>
      </c>
      <c r="B4775" t="s">
        <v>8446</v>
      </c>
      <c r="C4775" s="2">
        <v>43792</v>
      </c>
      <c r="D4775" s="2">
        <v>43796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  <c r="V4775" s="3" t="str">
        <f>IF(M4775=People!$B$2, People!$A$2, IF(M4775=People!$B$3, People!$A$3, IF(M4775=People!$B$4, People!$A$4, IF(M4775=People!$B$5, People!$A$5, 0))))</f>
        <v>Kelly Williams</v>
      </c>
      <c r="W4775" s="3" t="str">
        <f>IFERROR(VLOOKUP(Orders!$B4775,Returns!$B:$C,2,0),"No")</f>
        <v>No</v>
      </c>
      <c r="X4775" s="3" t="str">
        <f>IFERROR((INDEX(Returns!$C$2:$C$801, MATCH(B4775, Returns!$B$2:$B$801, 0))), "No")</f>
        <v>No</v>
      </c>
    </row>
    <row r="4776" spans="1:24">
      <c r="A4776" s="1">
        <v>4775</v>
      </c>
      <c r="B4776" t="s">
        <v>8446</v>
      </c>
      <c r="C4776" s="2">
        <v>43792</v>
      </c>
      <c r="D4776" s="2">
        <v>43796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  <c r="V4776" s="3" t="str">
        <f>IF(M4776=People!$B$2, People!$A$2, IF(M4776=People!$B$3, People!$A$3, IF(M4776=People!$B$4, People!$A$4, IF(M4776=People!$B$5, People!$A$5, 0))))</f>
        <v>Kelly Williams</v>
      </c>
      <c r="W4776" s="3" t="str">
        <f>IFERROR(VLOOKUP(Orders!$B4776,Returns!$B:$C,2,0),"No")</f>
        <v>No</v>
      </c>
      <c r="X4776" s="3" t="str">
        <f>IFERROR((INDEX(Returns!$C$2:$C$801, MATCH(B4776, Returns!$B$2:$B$801, 0))), "No")</f>
        <v>No</v>
      </c>
    </row>
    <row r="4777" spans="1:24">
      <c r="A4777" s="1">
        <v>4776</v>
      </c>
      <c r="B4777" t="s">
        <v>8447</v>
      </c>
      <c r="C4777" s="2">
        <v>43785</v>
      </c>
      <c r="D4777" s="2">
        <v>43790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  <c r="V4777" s="3" t="str">
        <f>IF(M4777=People!$B$2, People!$A$2, IF(M4777=People!$B$3, People!$A$3, IF(M4777=People!$B$4, People!$A$4, IF(M4777=People!$B$5, People!$A$5, 0))))</f>
        <v>Anna Andreadi</v>
      </c>
      <c r="W4777" s="3" t="str">
        <f>IFERROR(VLOOKUP(Orders!$B4777,Returns!$B:$C,2,0),"No")</f>
        <v>No</v>
      </c>
      <c r="X4777" s="3" t="str">
        <f>IFERROR((INDEX(Returns!$C$2:$C$801, MATCH(B4777, Returns!$B$2:$B$801, 0))), "No")</f>
        <v>No</v>
      </c>
    </row>
    <row r="4778" spans="1:24">
      <c r="A4778" s="1">
        <v>4777</v>
      </c>
      <c r="B4778" t="s">
        <v>8448</v>
      </c>
      <c r="C4778" s="2">
        <v>43150</v>
      </c>
      <c r="D4778" s="2">
        <v>43154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  <c r="V4778" s="3" t="str">
        <f>IF(M4778=People!$B$2, People!$A$2, IF(M4778=People!$B$3, People!$A$3, IF(M4778=People!$B$4, People!$A$4, IF(M4778=People!$B$5, People!$A$5, 0))))</f>
        <v>Chuck Magee</v>
      </c>
      <c r="W4778" s="3" t="str">
        <f>IFERROR(VLOOKUP(Orders!$B4778,Returns!$B:$C,2,0),"No")</f>
        <v>No</v>
      </c>
      <c r="X4778" s="3" t="str">
        <f>IFERROR((INDEX(Returns!$C$2:$C$801, MATCH(B4778, Returns!$B$2:$B$801, 0))), "No")</f>
        <v>No</v>
      </c>
    </row>
    <row r="4779" spans="1:24">
      <c r="A4779" s="1">
        <v>4778</v>
      </c>
      <c r="B4779" t="s">
        <v>8448</v>
      </c>
      <c r="C4779" s="2">
        <v>43150</v>
      </c>
      <c r="D4779" s="2">
        <v>43154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  <c r="V4779" s="3" t="str">
        <f>IF(M4779=People!$B$2, People!$A$2, IF(M4779=People!$B$3, People!$A$3, IF(M4779=People!$B$4, People!$A$4, IF(M4779=People!$B$5, People!$A$5, 0))))</f>
        <v>Chuck Magee</v>
      </c>
      <c r="W4779" s="3" t="str">
        <f>IFERROR(VLOOKUP(Orders!$B4779,Returns!$B:$C,2,0),"No")</f>
        <v>No</v>
      </c>
      <c r="X4779" s="3" t="str">
        <f>IFERROR((INDEX(Returns!$C$2:$C$801, MATCH(B4779, Returns!$B$2:$B$801, 0))), "No")</f>
        <v>No</v>
      </c>
    </row>
    <row r="4780" spans="1:24">
      <c r="A4780" s="1">
        <v>4779</v>
      </c>
      <c r="B4780" t="s">
        <v>6132</v>
      </c>
      <c r="C4780" s="2">
        <v>43776</v>
      </c>
      <c r="D4780" s="2">
        <v>43780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  <c r="V4780" s="3" t="str">
        <f>IF(M4780=People!$B$2, People!$A$2, IF(M4780=People!$B$3, People!$A$3, IF(M4780=People!$B$4, People!$A$4, IF(M4780=People!$B$5, People!$A$5, 0))))</f>
        <v>Chuck Magee</v>
      </c>
      <c r="W4780" s="3" t="str">
        <f>IFERROR(VLOOKUP(Orders!$B4780,Returns!$B:$C,2,0),"No")</f>
        <v>Yes</v>
      </c>
      <c r="X4780" s="3" t="str">
        <f>IFERROR((INDEX(Returns!$C$2:$C$801, MATCH(B4780, Returns!$B$2:$B$801, 0))), "No")</f>
        <v>Yes</v>
      </c>
    </row>
    <row r="4781" spans="1:24">
      <c r="A4781" s="1">
        <v>4780</v>
      </c>
      <c r="B4781" t="s">
        <v>8449</v>
      </c>
      <c r="C4781" s="2">
        <v>42559</v>
      </c>
      <c r="D4781" s="2">
        <v>42561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  <c r="V4781" s="3" t="str">
        <f>IF(M4781=People!$B$2, People!$A$2, IF(M4781=People!$B$3, People!$A$3, IF(M4781=People!$B$4, People!$A$4, IF(M4781=People!$B$5, People!$A$5, 0))))</f>
        <v>Chuck Magee</v>
      </c>
      <c r="W4781" s="3" t="str">
        <f>IFERROR(VLOOKUP(Orders!$B4781,Returns!$B:$C,2,0),"No")</f>
        <v>No</v>
      </c>
      <c r="X4781" s="3" t="str">
        <f>IFERROR((INDEX(Returns!$C$2:$C$801, MATCH(B4781, Returns!$B$2:$B$801, 0))), "No")</f>
        <v>No</v>
      </c>
    </row>
    <row r="4782" spans="1:24">
      <c r="A4782" s="1">
        <v>4781</v>
      </c>
      <c r="B4782" t="s">
        <v>8450</v>
      </c>
      <c r="C4782" s="2">
        <v>42681</v>
      </c>
      <c r="D4782" s="2">
        <v>42686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  <c r="V4782" s="3" t="str">
        <f>IF(M4782=People!$B$2, People!$A$2, IF(M4782=People!$B$3, People!$A$3, IF(M4782=People!$B$4, People!$A$4, IF(M4782=People!$B$5, People!$A$5, 0))))</f>
        <v>Kelly Williams</v>
      </c>
      <c r="W4782" s="3" t="str">
        <f>IFERROR(VLOOKUP(Orders!$B4782,Returns!$B:$C,2,0),"No")</f>
        <v>No</v>
      </c>
      <c r="X4782" s="3" t="str">
        <f>IFERROR((INDEX(Returns!$C$2:$C$801, MATCH(B4782, Returns!$B$2:$B$801, 0))), "No")</f>
        <v>No</v>
      </c>
    </row>
    <row r="4783" spans="1:24">
      <c r="A4783" s="1">
        <v>4782</v>
      </c>
      <c r="B4783" t="s">
        <v>8450</v>
      </c>
      <c r="C4783" s="2">
        <v>42681</v>
      </c>
      <c r="D4783" s="2">
        <v>42686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  <c r="V4783" s="3" t="str">
        <f>IF(M4783=People!$B$2, People!$A$2, IF(M4783=People!$B$3, People!$A$3, IF(M4783=People!$B$4, People!$A$4, IF(M4783=People!$B$5, People!$A$5, 0))))</f>
        <v>Kelly Williams</v>
      </c>
      <c r="W4783" s="3" t="str">
        <f>IFERROR(VLOOKUP(Orders!$B4783,Returns!$B:$C,2,0),"No")</f>
        <v>No</v>
      </c>
      <c r="X4783" s="3" t="str">
        <f>IFERROR((INDEX(Returns!$C$2:$C$801, MATCH(B4783, Returns!$B$2:$B$801, 0))), "No")</f>
        <v>No</v>
      </c>
    </row>
    <row r="4784" spans="1:24">
      <c r="A4784" s="1">
        <v>4783</v>
      </c>
      <c r="B4784" t="s">
        <v>8450</v>
      </c>
      <c r="C4784" s="2">
        <v>42681</v>
      </c>
      <c r="D4784" s="2">
        <v>42686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  <c r="V4784" s="3" t="str">
        <f>IF(M4784=People!$B$2, People!$A$2, IF(M4784=People!$B$3, People!$A$3, IF(M4784=People!$B$4, People!$A$4, IF(M4784=People!$B$5, People!$A$5, 0))))</f>
        <v>Kelly Williams</v>
      </c>
      <c r="W4784" s="3" t="str">
        <f>IFERROR(VLOOKUP(Orders!$B4784,Returns!$B:$C,2,0),"No")</f>
        <v>No</v>
      </c>
      <c r="X4784" s="3" t="str">
        <f>IFERROR((INDEX(Returns!$C$2:$C$801, MATCH(B4784, Returns!$B$2:$B$801, 0))), "No")</f>
        <v>No</v>
      </c>
    </row>
    <row r="4785" spans="1:24">
      <c r="A4785" s="1">
        <v>4784</v>
      </c>
      <c r="B4785" t="s">
        <v>8451</v>
      </c>
      <c r="C4785" s="2">
        <v>43493</v>
      </c>
      <c r="D4785" s="2">
        <v>43497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3" t="str">
        <f>IF(M4785=People!$B$2, People!$A$2, IF(M4785=People!$B$3, People!$A$3, IF(M4785=People!$B$4, People!$A$4, IF(M4785=People!$B$5, People!$A$5, 0))))</f>
        <v>Kelly Williams</v>
      </c>
      <c r="W4785" s="3" t="str">
        <f>IFERROR(VLOOKUP(Orders!$B4785,Returns!$B:$C,2,0),"No")</f>
        <v>No</v>
      </c>
      <c r="X4785" s="3" t="str">
        <f>IFERROR((INDEX(Returns!$C$2:$C$801, MATCH(B4785, Returns!$B$2:$B$801, 0))), "No")</f>
        <v>No</v>
      </c>
    </row>
    <row r="4786" spans="1:24">
      <c r="A4786" s="1">
        <v>4785</v>
      </c>
      <c r="B4786" t="s">
        <v>8452</v>
      </c>
      <c r="C4786" s="2">
        <v>43080</v>
      </c>
      <c r="D4786" s="2">
        <v>43085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  <c r="V4786" s="3" t="str">
        <f>IF(M4786=People!$B$2, People!$A$2, IF(M4786=People!$B$3, People!$A$3, IF(M4786=People!$B$4, People!$A$4, IF(M4786=People!$B$5, People!$A$5, 0))))</f>
        <v>Anna Andreadi</v>
      </c>
      <c r="W4786" s="3" t="str">
        <f>IFERROR(VLOOKUP(Orders!$B4786,Returns!$B:$C,2,0),"No")</f>
        <v>No</v>
      </c>
      <c r="X4786" s="3" t="str">
        <f>IFERROR((INDEX(Returns!$C$2:$C$801, MATCH(B4786, Returns!$B$2:$B$801, 0))), "No")</f>
        <v>No</v>
      </c>
    </row>
    <row r="4787" spans="1:24">
      <c r="A4787" s="1">
        <v>4786</v>
      </c>
      <c r="B4787" t="s">
        <v>8452</v>
      </c>
      <c r="C4787" s="2">
        <v>43080</v>
      </c>
      <c r="D4787" s="2">
        <v>43085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  <c r="V4787" s="3" t="str">
        <f>IF(M4787=People!$B$2, People!$A$2, IF(M4787=People!$B$3, People!$A$3, IF(M4787=People!$B$4, People!$A$4, IF(M4787=People!$B$5, People!$A$5, 0))))</f>
        <v>Anna Andreadi</v>
      </c>
      <c r="W4787" s="3" t="str">
        <f>IFERROR(VLOOKUP(Orders!$B4787,Returns!$B:$C,2,0),"No")</f>
        <v>No</v>
      </c>
      <c r="X4787" s="3" t="str">
        <f>IFERROR((INDEX(Returns!$C$2:$C$801, MATCH(B4787, Returns!$B$2:$B$801, 0))), "No")</f>
        <v>No</v>
      </c>
    </row>
    <row r="4788" spans="1:24">
      <c r="A4788" s="1">
        <v>4787</v>
      </c>
      <c r="B4788" t="s">
        <v>8452</v>
      </c>
      <c r="C4788" s="2">
        <v>43080</v>
      </c>
      <c r="D4788" s="2">
        <v>43085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  <c r="V4788" s="3" t="str">
        <f>IF(M4788=People!$B$2, People!$A$2, IF(M4788=People!$B$3, People!$A$3, IF(M4788=People!$B$4, People!$A$4, IF(M4788=People!$B$5, People!$A$5, 0))))</f>
        <v>Anna Andreadi</v>
      </c>
      <c r="W4788" s="3" t="str">
        <f>IFERROR(VLOOKUP(Orders!$B4788,Returns!$B:$C,2,0),"No")</f>
        <v>No</v>
      </c>
      <c r="X4788" s="3" t="str">
        <f>IFERROR((INDEX(Returns!$C$2:$C$801, MATCH(B4788, Returns!$B$2:$B$801, 0))), "No")</f>
        <v>No</v>
      </c>
    </row>
    <row r="4789" spans="1:24">
      <c r="A4789" s="1">
        <v>4788</v>
      </c>
      <c r="B4789" t="s">
        <v>8452</v>
      </c>
      <c r="C4789" s="2">
        <v>43080</v>
      </c>
      <c r="D4789" s="2">
        <v>43085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  <c r="V4789" s="3" t="str">
        <f>IF(M4789=People!$B$2, People!$A$2, IF(M4789=People!$B$3, People!$A$3, IF(M4789=People!$B$4, People!$A$4, IF(M4789=People!$B$5, People!$A$5, 0))))</f>
        <v>Anna Andreadi</v>
      </c>
      <c r="W4789" s="3" t="str">
        <f>IFERROR(VLOOKUP(Orders!$B4789,Returns!$B:$C,2,0),"No")</f>
        <v>No</v>
      </c>
      <c r="X4789" s="3" t="str">
        <f>IFERROR((INDEX(Returns!$C$2:$C$801, MATCH(B4789, Returns!$B$2:$B$801, 0))), "No")</f>
        <v>No</v>
      </c>
    </row>
    <row r="4790" spans="1:24">
      <c r="A4790" s="1">
        <v>4789</v>
      </c>
      <c r="B4790" t="s">
        <v>8452</v>
      </c>
      <c r="C4790" s="2">
        <v>43080</v>
      </c>
      <c r="D4790" s="2">
        <v>43085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  <c r="V4790" s="3" t="str">
        <f>IF(M4790=People!$B$2, People!$A$2, IF(M4790=People!$B$3, People!$A$3, IF(M4790=People!$B$4, People!$A$4, IF(M4790=People!$B$5, People!$A$5, 0))))</f>
        <v>Anna Andreadi</v>
      </c>
      <c r="W4790" s="3" t="str">
        <f>IFERROR(VLOOKUP(Orders!$B4790,Returns!$B:$C,2,0),"No")</f>
        <v>No</v>
      </c>
      <c r="X4790" s="3" t="str">
        <f>IFERROR((INDEX(Returns!$C$2:$C$801, MATCH(B4790, Returns!$B$2:$B$801, 0))), "No")</f>
        <v>No</v>
      </c>
    </row>
    <row r="4791" spans="1:24">
      <c r="A4791" s="1">
        <v>4790</v>
      </c>
      <c r="B4791" t="s">
        <v>8452</v>
      </c>
      <c r="C4791" s="2">
        <v>43080</v>
      </c>
      <c r="D4791" s="2">
        <v>43085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  <c r="V4791" s="3" t="str">
        <f>IF(M4791=People!$B$2, People!$A$2, IF(M4791=People!$B$3, People!$A$3, IF(M4791=People!$B$4, People!$A$4, IF(M4791=People!$B$5, People!$A$5, 0))))</f>
        <v>Anna Andreadi</v>
      </c>
      <c r="W4791" s="3" t="str">
        <f>IFERROR(VLOOKUP(Orders!$B4791,Returns!$B:$C,2,0),"No")</f>
        <v>No</v>
      </c>
      <c r="X4791" s="3" t="str">
        <f>IFERROR((INDEX(Returns!$C$2:$C$801, MATCH(B4791, Returns!$B$2:$B$801, 0))), "No")</f>
        <v>No</v>
      </c>
    </row>
    <row r="4792" spans="1:24">
      <c r="A4792" s="1">
        <v>4791</v>
      </c>
      <c r="B4792" t="s">
        <v>8452</v>
      </c>
      <c r="C4792" s="2">
        <v>43080</v>
      </c>
      <c r="D4792" s="2">
        <v>43085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  <c r="V4792" s="3" t="str">
        <f>IF(M4792=People!$B$2, People!$A$2, IF(M4792=People!$B$3, People!$A$3, IF(M4792=People!$B$4, People!$A$4, IF(M4792=People!$B$5, People!$A$5, 0))))</f>
        <v>Anna Andreadi</v>
      </c>
      <c r="W4792" s="3" t="str">
        <f>IFERROR(VLOOKUP(Orders!$B4792,Returns!$B:$C,2,0),"No")</f>
        <v>No</v>
      </c>
      <c r="X4792" s="3" t="str">
        <f>IFERROR((INDEX(Returns!$C$2:$C$801, MATCH(B4792, Returns!$B$2:$B$801, 0))), "No")</f>
        <v>No</v>
      </c>
    </row>
    <row r="4793" spans="1:24">
      <c r="A4793" s="1">
        <v>4792</v>
      </c>
      <c r="B4793" t="s">
        <v>8452</v>
      </c>
      <c r="C4793" s="2">
        <v>43080</v>
      </c>
      <c r="D4793" s="2">
        <v>43085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  <c r="V4793" s="3" t="str">
        <f>IF(M4793=People!$B$2, People!$A$2, IF(M4793=People!$B$3, People!$A$3, IF(M4793=People!$B$4, People!$A$4, IF(M4793=People!$B$5, People!$A$5, 0))))</f>
        <v>Anna Andreadi</v>
      </c>
      <c r="W4793" s="3" t="str">
        <f>IFERROR(VLOOKUP(Orders!$B4793,Returns!$B:$C,2,0),"No")</f>
        <v>No</v>
      </c>
      <c r="X4793" s="3" t="str">
        <f>IFERROR((INDEX(Returns!$C$2:$C$801, MATCH(B4793, Returns!$B$2:$B$801, 0))), "No")</f>
        <v>No</v>
      </c>
    </row>
    <row r="4794" spans="1:24">
      <c r="A4794" s="1">
        <v>4793</v>
      </c>
      <c r="B4794" t="s">
        <v>8452</v>
      </c>
      <c r="C4794" s="2">
        <v>43080</v>
      </c>
      <c r="D4794" s="2">
        <v>43085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  <c r="V4794" s="3" t="str">
        <f>IF(M4794=People!$B$2, People!$A$2, IF(M4794=People!$B$3, People!$A$3, IF(M4794=People!$B$4, People!$A$4, IF(M4794=People!$B$5, People!$A$5, 0))))</f>
        <v>Anna Andreadi</v>
      </c>
      <c r="W4794" s="3" t="str">
        <f>IFERROR(VLOOKUP(Orders!$B4794,Returns!$B:$C,2,0),"No")</f>
        <v>No</v>
      </c>
      <c r="X4794" s="3" t="str">
        <f>IFERROR((INDEX(Returns!$C$2:$C$801, MATCH(B4794, Returns!$B$2:$B$801, 0))), "No")</f>
        <v>No</v>
      </c>
    </row>
    <row r="4795" spans="1:24">
      <c r="A4795" s="1">
        <v>4794</v>
      </c>
      <c r="B4795" t="s">
        <v>8453</v>
      </c>
      <c r="C4795" s="2">
        <v>42915</v>
      </c>
      <c r="D4795" s="2">
        <v>42920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  <c r="V4795" s="3" t="str">
        <f>IF(M4795=People!$B$2, People!$A$2, IF(M4795=People!$B$3, People!$A$3, IF(M4795=People!$B$4, People!$A$4, IF(M4795=People!$B$5, People!$A$5, 0))))</f>
        <v>Chuck Magee</v>
      </c>
      <c r="W4795" s="3" t="str">
        <f>IFERROR(VLOOKUP(Orders!$B4795,Returns!$B:$C,2,0),"No")</f>
        <v>No</v>
      </c>
      <c r="X4795" s="3" t="str">
        <f>IFERROR((INDEX(Returns!$C$2:$C$801, MATCH(B4795, Returns!$B$2:$B$801, 0))), "No")</f>
        <v>No</v>
      </c>
    </row>
    <row r="4796" spans="1:24">
      <c r="A4796" s="1">
        <v>4795</v>
      </c>
      <c r="B4796" t="s">
        <v>8454</v>
      </c>
      <c r="C4796" s="2">
        <v>42810</v>
      </c>
      <c r="D4796" s="2">
        <v>42817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  <c r="V4796" s="3" t="str">
        <f>IF(M4796=People!$B$2, People!$A$2, IF(M4796=People!$B$3, People!$A$3, IF(M4796=People!$B$4, People!$A$4, IF(M4796=People!$B$5, People!$A$5, 0))))</f>
        <v>Anna Andreadi</v>
      </c>
      <c r="W4796" s="3" t="str">
        <f>IFERROR(VLOOKUP(Orders!$B4796,Returns!$B:$C,2,0),"No")</f>
        <v>No</v>
      </c>
      <c r="X4796" s="3" t="str">
        <f>IFERROR((INDEX(Returns!$C$2:$C$801, MATCH(B4796, Returns!$B$2:$B$801, 0))), "No")</f>
        <v>No</v>
      </c>
    </row>
    <row r="4797" spans="1:24">
      <c r="A4797" s="1">
        <v>4796</v>
      </c>
      <c r="B4797" t="s">
        <v>8455</v>
      </c>
      <c r="C4797" s="2">
        <v>42960</v>
      </c>
      <c r="D4797" s="2">
        <v>42964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  <c r="V4797" s="3" t="str">
        <f>IF(M4797=People!$B$2, People!$A$2, IF(M4797=People!$B$3, People!$A$3, IF(M4797=People!$B$4, People!$A$4, IF(M4797=People!$B$5, People!$A$5, 0))))</f>
        <v>Cassandra Brandow</v>
      </c>
      <c r="W4797" s="3" t="str">
        <f>IFERROR(VLOOKUP(Orders!$B4797,Returns!$B:$C,2,0),"No")</f>
        <v>No</v>
      </c>
      <c r="X4797" s="3" t="str">
        <f>IFERROR((INDEX(Returns!$C$2:$C$801, MATCH(B4797, Returns!$B$2:$B$801, 0))), "No")</f>
        <v>No</v>
      </c>
    </row>
    <row r="4798" spans="1:24">
      <c r="A4798" s="1">
        <v>4797</v>
      </c>
      <c r="B4798" t="s">
        <v>8456</v>
      </c>
      <c r="C4798" s="2">
        <v>43234</v>
      </c>
      <c r="D4798" s="2">
        <v>43239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  <c r="V4798" s="3" t="str">
        <f>IF(M4798=People!$B$2, People!$A$2, IF(M4798=People!$B$3, People!$A$3, IF(M4798=People!$B$4, People!$A$4, IF(M4798=People!$B$5, People!$A$5, 0))))</f>
        <v>Cassandra Brandow</v>
      </c>
      <c r="W4798" s="3" t="str">
        <f>IFERROR(VLOOKUP(Orders!$B4798,Returns!$B:$C,2,0),"No")</f>
        <v>No</v>
      </c>
      <c r="X4798" s="3" t="str">
        <f>IFERROR((INDEX(Returns!$C$2:$C$801, MATCH(B4798, Returns!$B$2:$B$801, 0))), "No")</f>
        <v>No</v>
      </c>
    </row>
    <row r="4799" spans="1:24">
      <c r="A4799" s="1">
        <v>4798</v>
      </c>
      <c r="B4799" t="s">
        <v>8456</v>
      </c>
      <c r="C4799" s="2">
        <v>43234</v>
      </c>
      <c r="D4799" s="2">
        <v>43239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  <c r="V4799" s="3" t="str">
        <f>IF(M4799=People!$B$2, People!$A$2, IF(M4799=People!$B$3, People!$A$3, IF(M4799=People!$B$4, People!$A$4, IF(M4799=People!$B$5, People!$A$5, 0))))</f>
        <v>Cassandra Brandow</v>
      </c>
      <c r="W4799" s="3" t="str">
        <f>IFERROR(VLOOKUP(Orders!$B4799,Returns!$B:$C,2,0),"No")</f>
        <v>No</v>
      </c>
      <c r="X4799" s="3" t="str">
        <f>IFERROR((INDEX(Returns!$C$2:$C$801, MATCH(B4799, Returns!$B$2:$B$801, 0))), "No")</f>
        <v>No</v>
      </c>
    </row>
    <row r="4800" spans="1:24">
      <c r="A4800" s="1">
        <v>4799</v>
      </c>
      <c r="B4800" t="s">
        <v>8456</v>
      </c>
      <c r="C4800" s="2">
        <v>43234</v>
      </c>
      <c r="D4800" s="2">
        <v>43239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  <c r="V4800" s="3" t="str">
        <f>IF(M4800=People!$B$2, People!$A$2, IF(M4800=People!$B$3, People!$A$3, IF(M4800=People!$B$4, People!$A$4, IF(M4800=People!$B$5, People!$A$5, 0))))</f>
        <v>Cassandra Brandow</v>
      </c>
      <c r="W4800" s="3" t="str">
        <f>IFERROR(VLOOKUP(Orders!$B4800,Returns!$B:$C,2,0),"No")</f>
        <v>No</v>
      </c>
      <c r="X4800" s="3" t="str">
        <f>IFERROR((INDEX(Returns!$C$2:$C$801, MATCH(B4800, Returns!$B$2:$B$801, 0))), "No")</f>
        <v>No</v>
      </c>
    </row>
    <row r="4801" spans="1:24">
      <c r="A4801" s="1">
        <v>4800</v>
      </c>
      <c r="B4801" t="s">
        <v>8456</v>
      </c>
      <c r="C4801" s="2">
        <v>43234</v>
      </c>
      <c r="D4801" s="2">
        <v>43239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  <c r="V4801" s="3" t="str">
        <f>IF(M4801=People!$B$2, People!$A$2, IF(M4801=People!$B$3, People!$A$3, IF(M4801=People!$B$4, People!$A$4, IF(M4801=People!$B$5, People!$A$5, 0))))</f>
        <v>Cassandra Brandow</v>
      </c>
      <c r="W4801" s="3" t="str">
        <f>IFERROR(VLOOKUP(Orders!$B4801,Returns!$B:$C,2,0),"No")</f>
        <v>No</v>
      </c>
      <c r="X4801" s="3" t="str">
        <f>IFERROR((INDEX(Returns!$C$2:$C$801, MATCH(B4801, Returns!$B$2:$B$801, 0))), "No")</f>
        <v>No</v>
      </c>
    </row>
    <row r="4802" spans="1:24">
      <c r="A4802" s="1">
        <v>4801</v>
      </c>
      <c r="B4802" t="s">
        <v>8456</v>
      </c>
      <c r="C4802" s="2">
        <v>43234</v>
      </c>
      <c r="D4802" s="2">
        <v>43239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  <c r="V4802" s="3" t="str">
        <f>IF(M4802=People!$B$2, People!$A$2, IF(M4802=People!$B$3, People!$A$3, IF(M4802=People!$B$4, People!$A$4, IF(M4802=People!$B$5, People!$A$5, 0))))</f>
        <v>Cassandra Brandow</v>
      </c>
      <c r="W4802" s="3" t="str">
        <f>IFERROR(VLOOKUP(Orders!$B4802,Returns!$B:$C,2,0),"No")</f>
        <v>No</v>
      </c>
      <c r="X4802" s="3" t="str">
        <f>IFERROR((INDEX(Returns!$C$2:$C$801, MATCH(B4802, Returns!$B$2:$B$801, 0))), "No")</f>
        <v>No</v>
      </c>
    </row>
    <row r="4803" spans="1:24">
      <c r="A4803" s="1">
        <v>4802</v>
      </c>
      <c r="B4803" t="s">
        <v>8456</v>
      </c>
      <c r="C4803" s="2">
        <v>43234</v>
      </c>
      <c r="D4803" s="2">
        <v>43239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  <c r="V4803" s="3" t="str">
        <f>IF(M4803=People!$B$2, People!$A$2, IF(M4803=People!$B$3, People!$A$3, IF(M4803=People!$B$4, People!$A$4, IF(M4803=People!$B$5, People!$A$5, 0))))</f>
        <v>Cassandra Brandow</v>
      </c>
      <c r="W4803" s="3" t="str">
        <f>IFERROR(VLOOKUP(Orders!$B4803,Returns!$B:$C,2,0),"No")</f>
        <v>No</v>
      </c>
      <c r="X4803" s="3" t="str">
        <f>IFERROR((INDEX(Returns!$C$2:$C$801, MATCH(B4803, Returns!$B$2:$B$801, 0))), "No")</f>
        <v>No</v>
      </c>
    </row>
    <row r="4804" spans="1:24">
      <c r="A4804" s="1">
        <v>4803</v>
      </c>
      <c r="B4804" t="s">
        <v>8456</v>
      </c>
      <c r="C4804" s="2">
        <v>43234</v>
      </c>
      <c r="D4804" s="2">
        <v>43239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  <c r="V4804" s="3" t="str">
        <f>IF(M4804=People!$B$2, People!$A$2, IF(M4804=People!$B$3, People!$A$3, IF(M4804=People!$B$4, People!$A$4, IF(M4804=People!$B$5, People!$A$5, 0))))</f>
        <v>Cassandra Brandow</v>
      </c>
      <c r="W4804" s="3" t="str">
        <f>IFERROR(VLOOKUP(Orders!$B4804,Returns!$B:$C,2,0),"No")</f>
        <v>No</v>
      </c>
      <c r="X4804" s="3" t="str">
        <f>IFERROR((INDEX(Returns!$C$2:$C$801, MATCH(B4804, Returns!$B$2:$B$801, 0))), "No")</f>
        <v>No</v>
      </c>
    </row>
    <row r="4805" spans="1:24">
      <c r="A4805" s="1">
        <v>4804</v>
      </c>
      <c r="B4805" t="s">
        <v>8457</v>
      </c>
      <c r="C4805" s="2">
        <v>43659</v>
      </c>
      <c r="D4805" s="2">
        <v>43663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  <c r="V4805" s="3" t="str">
        <f>IF(M4805=People!$B$2, People!$A$2, IF(M4805=People!$B$3, People!$A$3, IF(M4805=People!$B$4, People!$A$4, IF(M4805=People!$B$5, People!$A$5, 0))))</f>
        <v>Chuck Magee</v>
      </c>
      <c r="W4805" s="3" t="str">
        <f>IFERROR(VLOOKUP(Orders!$B4805,Returns!$B:$C,2,0),"No")</f>
        <v>No</v>
      </c>
      <c r="X4805" s="3" t="str">
        <f>IFERROR((INDEX(Returns!$C$2:$C$801, MATCH(B4805, Returns!$B$2:$B$801, 0))), "No")</f>
        <v>No</v>
      </c>
    </row>
    <row r="4806" spans="1:24">
      <c r="A4806" s="1">
        <v>4805</v>
      </c>
      <c r="B4806" t="s">
        <v>8457</v>
      </c>
      <c r="C4806" s="2">
        <v>43659</v>
      </c>
      <c r="D4806" s="2">
        <v>43663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  <c r="V4806" s="3" t="str">
        <f>IF(M4806=People!$B$2, People!$A$2, IF(M4806=People!$B$3, People!$A$3, IF(M4806=People!$B$4, People!$A$4, IF(M4806=People!$B$5, People!$A$5, 0))))</f>
        <v>Chuck Magee</v>
      </c>
      <c r="W4806" s="3" t="str">
        <f>IFERROR(VLOOKUP(Orders!$B4806,Returns!$B:$C,2,0),"No")</f>
        <v>No</v>
      </c>
      <c r="X4806" s="3" t="str">
        <f>IFERROR((INDEX(Returns!$C$2:$C$801, MATCH(B4806, Returns!$B$2:$B$801, 0))), "No")</f>
        <v>No</v>
      </c>
    </row>
    <row r="4807" spans="1:24">
      <c r="A4807" s="1">
        <v>4806</v>
      </c>
      <c r="B4807" t="s">
        <v>8458</v>
      </c>
      <c r="C4807" s="2">
        <v>43061</v>
      </c>
      <c r="D4807" s="2">
        <v>43064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  <c r="V4807" s="3" t="str">
        <f>IF(M4807=People!$B$2, People!$A$2, IF(M4807=People!$B$3, People!$A$3, IF(M4807=People!$B$4, People!$A$4, IF(M4807=People!$B$5, People!$A$5, 0))))</f>
        <v>Anna Andreadi</v>
      </c>
      <c r="W4807" s="3" t="str">
        <f>IFERROR(VLOOKUP(Orders!$B4807,Returns!$B:$C,2,0),"No")</f>
        <v>No</v>
      </c>
      <c r="X4807" s="3" t="str">
        <f>IFERROR((INDEX(Returns!$C$2:$C$801, MATCH(B4807, Returns!$B$2:$B$801, 0))), "No")</f>
        <v>No</v>
      </c>
    </row>
    <row r="4808" spans="1:24">
      <c r="A4808" s="1">
        <v>4807</v>
      </c>
      <c r="B4808" t="s">
        <v>8458</v>
      </c>
      <c r="C4808" s="2">
        <v>43061</v>
      </c>
      <c r="D4808" s="2">
        <v>43064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  <c r="V4808" s="3" t="str">
        <f>IF(M4808=People!$B$2, People!$A$2, IF(M4808=People!$B$3, People!$A$3, IF(M4808=People!$B$4, People!$A$4, IF(M4808=People!$B$5, People!$A$5, 0))))</f>
        <v>Anna Andreadi</v>
      </c>
      <c r="W4808" s="3" t="str">
        <f>IFERROR(VLOOKUP(Orders!$B4808,Returns!$B:$C,2,0),"No")</f>
        <v>No</v>
      </c>
      <c r="X4808" s="3" t="str">
        <f>IFERROR((INDEX(Returns!$C$2:$C$801, MATCH(B4808, Returns!$B$2:$B$801, 0))), "No")</f>
        <v>No</v>
      </c>
    </row>
    <row r="4809" spans="1:24">
      <c r="A4809" s="1">
        <v>4808</v>
      </c>
      <c r="B4809" t="s">
        <v>8458</v>
      </c>
      <c r="C4809" s="2">
        <v>43061</v>
      </c>
      <c r="D4809" s="2">
        <v>43064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  <c r="V4809" s="3" t="str">
        <f>IF(M4809=People!$B$2, People!$A$2, IF(M4809=People!$B$3, People!$A$3, IF(M4809=People!$B$4, People!$A$4, IF(M4809=People!$B$5, People!$A$5, 0))))</f>
        <v>Anna Andreadi</v>
      </c>
      <c r="W4809" s="3" t="str">
        <f>IFERROR(VLOOKUP(Orders!$B4809,Returns!$B:$C,2,0),"No")</f>
        <v>No</v>
      </c>
      <c r="X4809" s="3" t="str">
        <f>IFERROR((INDEX(Returns!$C$2:$C$801, MATCH(B4809, Returns!$B$2:$B$801, 0))), "No")</f>
        <v>No</v>
      </c>
    </row>
    <row r="4810" spans="1:24">
      <c r="A4810" s="1">
        <v>4809</v>
      </c>
      <c r="B4810" t="s">
        <v>8459</v>
      </c>
      <c r="C4810" s="2">
        <v>42697</v>
      </c>
      <c r="D4810" s="2">
        <v>42702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  <c r="V4810" s="3" t="str">
        <f>IF(M4810=People!$B$2, People!$A$2, IF(M4810=People!$B$3, People!$A$3, IF(M4810=People!$B$4, People!$A$4, IF(M4810=People!$B$5, People!$A$5, 0))))</f>
        <v>Chuck Magee</v>
      </c>
      <c r="W4810" s="3" t="str">
        <f>IFERROR(VLOOKUP(Orders!$B4810,Returns!$B:$C,2,0),"No")</f>
        <v>No</v>
      </c>
      <c r="X4810" s="3" t="str">
        <f>IFERROR((INDEX(Returns!$C$2:$C$801, MATCH(B4810, Returns!$B$2:$B$801, 0))), "No")</f>
        <v>No</v>
      </c>
    </row>
    <row r="4811" spans="1:24">
      <c r="A4811" s="1">
        <v>4810</v>
      </c>
      <c r="B4811" t="s">
        <v>8460</v>
      </c>
      <c r="C4811" s="2">
        <v>43096</v>
      </c>
      <c r="D4811" s="2">
        <v>43099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  <c r="V4811" s="3" t="str">
        <f>IF(M4811=People!$B$2, People!$A$2, IF(M4811=People!$B$3, People!$A$3, IF(M4811=People!$B$4, People!$A$4, IF(M4811=People!$B$5, People!$A$5, 0))))</f>
        <v>Kelly Williams</v>
      </c>
      <c r="W4811" s="3" t="str">
        <f>IFERROR(VLOOKUP(Orders!$B4811,Returns!$B:$C,2,0),"No")</f>
        <v>No</v>
      </c>
      <c r="X4811" s="3" t="str">
        <f>IFERROR((INDEX(Returns!$C$2:$C$801, MATCH(B4811, Returns!$B$2:$B$801, 0))), "No")</f>
        <v>No</v>
      </c>
    </row>
    <row r="4812" spans="1:24">
      <c r="A4812" s="1">
        <v>4811</v>
      </c>
      <c r="B4812" t="s">
        <v>8460</v>
      </c>
      <c r="C4812" s="2">
        <v>43096</v>
      </c>
      <c r="D4812" s="2">
        <v>43099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  <c r="V4812" s="3" t="str">
        <f>IF(M4812=People!$B$2, People!$A$2, IF(M4812=People!$B$3, People!$A$3, IF(M4812=People!$B$4, People!$A$4, IF(M4812=People!$B$5, People!$A$5, 0))))</f>
        <v>Kelly Williams</v>
      </c>
      <c r="W4812" s="3" t="str">
        <f>IFERROR(VLOOKUP(Orders!$B4812,Returns!$B:$C,2,0),"No")</f>
        <v>No</v>
      </c>
      <c r="X4812" s="3" t="str">
        <f>IFERROR((INDEX(Returns!$C$2:$C$801, MATCH(B4812, Returns!$B$2:$B$801, 0))), "No")</f>
        <v>No</v>
      </c>
    </row>
    <row r="4813" spans="1:24">
      <c r="A4813" s="1">
        <v>4812</v>
      </c>
      <c r="B4813" t="s">
        <v>8461</v>
      </c>
      <c r="C4813" s="2">
        <v>43418</v>
      </c>
      <c r="D4813" s="2">
        <v>43423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  <c r="V4813" s="3" t="str">
        <f>IF(M4813=People!$B$2, People!$A$2, IF(M4813=People!$B$3, People!$A$3, IF(M4813=People!$B$4, People!$A$4, IF(M4813=People!$B$5, People!$A$5, 0))))</f>
        <v>Chuck Magee</v>
      </c>
      <c r="W4813" s="3" t="str">
        <f>IFERROR(VLOOKUP(Orders!$B4813,Returns!$B:$C,2,0),"No")</f>
        <v>No</v>
      </c>
      <c r="X4813" s="3" t="str">
        <f>IFERROR((INDEX(Returns!$C$2:$C$801, MATCH(B4813, Returns!$B$2:$B$801, 0))), "No")</f>
        <v>No</v>
      </c>
    </row>
    <row r="4814" spans="1:24">
      <c r="A4814" s="1">
        <v>4813</v>
      </c>
      <c r="B4814" t="s">
        <v>8461</v>
      </c>
      <c r="C4814" s="2">
        <v>43418</v>
      </c>
      <c r="D4814" s="2">
        <v>43423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  <c r="V4814" s="3" t="str">
        <f>IF(M4814=People!$B$2, People!$A$2, IF(M4814=People!$B$3, People!$A$3, IF(M4814=People!$B$4, People!$A$4, IF(M4814=People!$B$5, People!$A$5, 0))))</f>
        <v>Chuck Magee</v>
      </c>
      <c r="W4814" s="3" t="str">
        <f>IFERROR(VLOOKUP(Orders!$B4814,Returns!$B:$C,2,0),"No")</f>
        <v>No</v>
      </c>
      <c r="X4814" s="3" t="str">
        <f>IFERROR((INDEX(Returns!$C$2:$C$801, MATCH(B4814, Returns!$B$2:$B$801, 0))), "No")</f>
        <v>No</v>
      </c>
    </row>
    <row r="4815" spans="1:24">
      <c r="A4815" s="1">
        <v>4814</v>
      </c>
      <c r="B4815" t="s">
        <v>8461</v>
      </c>
      <c r="C4815" s="2">
        <v>43418</v>
      </c>
      <c r="D4815" s="2">
        <v>43423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  <c r="V4815" s="3" t="str">
        <f>IF(M4815=People!$B$2, People!$A$2, IF(M4815=People!$B$3, People!$A$3, IF(M4815=People!$B$4, People!$A$4, IF(M4815=People!$B$5, People!$A$5, 0))))</f>
        <v>Chuck Magee</v>
      </c>
      <c r="W4815" s="3" t="str">
        <f>IFERROR(VLOOKUP(Orders!$B4815,Returns!$B:$C,2,0),"No")</f>
        <v>No</v>
      </c>
      <c r="X4815" s="3" t="str">
        <f>IFERROR((INDEX(Returns!$C$2:$C$801, MATCH(B4815, Returns!$B$2:$B$801, 0))), "No")</f>
        <v>No</v>
      </c>
    </row>
    <row r="4816" spans="1:24">
      <c r="A4816" s="1">
        <v>4815</v>
      </c>
      <c r="B4816" t="s">
        <v>8462</v>
      </c>
      <c r="C4816" s="2">
        <v>43228</v>
      </c>
      <c r="D4816" s="2">
        <v>43230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3" t="str">
        <f>IF(M4816=People!$B$2, People!$A$2, IF(M4816=People!$B$3, People!$A$3, IF(M4816=People!$B$4, People!$A$4, IF(M4816=People!$B$5, People!$A$5, 0))))</f>
        <v>Anna Andreadi</v>
      </c>
      <c r="W4816" s="3" t="str">
        <f>IFERROR(VLOOKUP(Orders!$B4816,Returns!$B:$C,2,0),"No")</f>
        <v>No</v>
      </c>
      <c r="X4816" s="3" t="str">
        <f>IFERROR((INDEX(Returns!$C$2:$C$801, MATCH(B4816, Returns!$B$2:$B$801, 0))), "No")</f>
        <v>No</v>
      </c>
    </row>
    <row r="4817" spans="1:24">
      <c r="A4817" s="1">
        <v>4816</v>
      </c>
      <c r="B4817" t="s">
        <v>8463</v>
      </c>
      <c r="C4817" s="2">
        <v>42730</v>
      </c>
      <c r="D4817" s="2">
        <v>42735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  <c r="V4817" s="3" t="str">
        <f>IF(M4817=People!$B$2, People!$A$2, IF(M4817=People!$B$3, People!$A$3, IF(M4817=People!$B$4, People!$A$4, IF(M4817=People!$B$5, People!$A$5, 0))))</f>
        <v>Chuck Magee</v>
      </c>
      <c r="W4817" s="3" t="str">
        <f>IFERROR(VLOOKUP(Orders!$B4817,Returns!$B:$C,2,0),"No")</f>
        <v>No</v>
      </c>
      <c r="X4817" s="3" t="str">
        <f>IFERROR((INDEX(Returns!$C$2:$C$801, MATCH(B4817, Returns!$B$2:$B$801, 0))), "No")</f>
        <v>No</v>
      </c>
    </row>
    <row r="4818" spans="1:24">
      <c r="A4818" s="1">
        <v>4817</v>
      </c>
      <c r="B4818" t="s">
        <v>8463</v>
      </c>
      <c r="C4818" s="2">
        <v>42730</v>
      </c>
      <c r="D4818" s="2">
        <v>42735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  <c r="V4818" s="3" t="str">
        <f>IF(M4818=People!$B$2, People!$A$2, IF(M4818=People!$B$3, People!$A$3, IF(M4818=People!$B$4, People!$A$4, IF(M4818=People!$B$5, People!$A$5, 0))))</f>
        <v>Chuck Magee</v>
      </c>
      <c r="W4818" s="3" t="str">
        <f>IFERROR(VLOOKUP(Orders!$B4818,Returns!$B:$C,2,0),"No")</f>
        <v>No</v>
      </c>
      <c r="X4818" s="3" t="str">
        <f>IFERROR((INDEX(Returns!$C$2:$C$801, MATCH(B4818, Returns!$B$2:$B$801, 0))), "No")</f>
        <v>No</v>
      </c>
    </row>
    <row r="4819" spans="1:24">
      <c r="A4819" s="1">
        <v>4818</v>
      </c>
      <c r="B4819" t="s">
        <v>8463</v>
      </c>
      <c r="C4819" s="2">
        <v>42730</v>
      </c>
      <c r="D4819" s="2">
        <v>42735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  <c r="V4819" s="3" t="str">
        <f>IF(M4819=People!$B$2, People!$A$2, IF(M4819=People!$B$3, People!$A$3, IF(M4819=People!$B$4, People!$A$4, IF(M4819=People!$B$5, People!$A$5, 0))))</f>
        <v>Chuck Magee</v>
      </c>
      <c r="W4819" s="3" t="str">
        <f>IFERROR(VLOOKUP(Orders!$B4819,Returns!$B:$C,2,0),"No")</f>
        <v>No</v>
      </c>
      <c r="X4819" s="3" t="str">
        <f>IFERROR((INDEX(Returns!$C$2:$C$801, MATCH(B4819, Returns!$B$2:$B$801, 0))), "No")</f>
        <v>No</v>
      </c>
    </row>
    <row r="4820" spans="1:24">
      <c r="A4820" s="1">
        <v>4819</v>
      </c>
      <c r="B4820" t="s">
        <v>8463</v>
      </c>
      <c r="C4820" s="2">
        <v>42730</v>
      </c>
      <c r="D4820" s="2">
        <v>42735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  <c r="V4820" s="3" t="str">
        <f>IF(M4820=People!$B$2, People!$A$2, IF(M4820=People!$B$3, People!$A$3, IF(M4820=People!$B$4, People!$A$4, IF(M4820=People!$B$5, People!$A$5, 0))))</f>
        <v>Chuck Magee</v>
      </c>
      <c r="W4820" s="3" t="str">
        <f>IFERROR(VLOOKUP(Orders!$B4820,Returns!$B:$C,2,0),"No")</f>
        <v>No</v>
      </c>
      <c r="X4820" s="3" t="str">
        <f>IFERROR((INDEX(Returns!$C$2:$C$801, MATCH(B4820, Returns!$B$2:$B$801, 0))), "No")</f>
        <v>No</v>
      </c>
    </row>
    <row r="4821" spans="1:24">
      <c r="A4821" s="1">
        <v>4820</v>
      </c>
      <c r="B4821" t="s">
        <v>8464</v>
      </c>
      <c r="C4821" s="2">
        <v>43624</v>
      </c>
      <c r="D4821" s="2">
        <v>43630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  <c r="V4821" s="3" t="str">
        <f>IF(M4821=People!$B$2, People!$A$2, IF(M4821=People!$B$3, People!$A$3, IF(M4821=People!$B$4, People!$A$4, IF(M4821=People!$B$5, People!$A$5, 0))))</f>
        <v>Chuck Magee</v>
      </c>
      <c r="W4821" s="3" t="str">
        <f>IFERROR(VLOOKUP(Orders!$B4821,Returns!$B:$C,2,0),"No")</f>
        <v>No</v>
      </c>
      <c r="X4821" s="3" t="str">
        <f>IFERROR((INDEX(Returns!$C$2:$C$801, MATCH(B4821, Returns!$B$2:$B$801, 0))), "No")</f>
        <v>No</v>
      </c>
    </row>
    <row r="4822" spans="1:24">
      <c r="A4822" s="1">
        <v>4821</v>
      </c>
      <c r="B4822" t="s">
        <v>8465</v>
      </c>
      <c r="C4822" s="2">
        <v>42832</v>
      </c>
      <c r="D4822" s="2">
        <v>42836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  <c r="V4822" s="3" t="str">
        <f>IF(M4822=People!$B$2, People!$A$2, IF(M4822=People!$B$3, People!$A$3, IF(M4822=People!$B$4, People!$A$4, IF(M4822=People!$B$5, People!$A$5, 0))))</f>
        <v>Kelly Williams</v>
      </c>
      <c r="W4822" s="3" t="str">
        <f>IFERROR(VLOOKUP(Orders!$B4822,Returns!$B:$C,2,0),"No")</f>
        <v>No</v>
      </c>
      <c r="X4822" s="3" t="str">
        <f>IFERROR((INDEX(Returns!$C$2:$C$801, MATCH(B4822, Returns!$B$2:$B$801, 0))), "No")</f>
        <v>No</v>
      </c>
    </row>
    <row r="4823" spans="1:24">
      <c r="A4823" s="1">
        <v>4822</v>
      </c>
      <c r="B4823" t="s">
        <v>8465</v>
      </c>
      <c r="C4823" s="2">
        <v>42832</v>
      </c>
      <c r="D4823" s="2">
        <v>42836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  <c r="V4823" s="3" t="str">
        <f>IF(M4823=People!$B$2, People!$A$2, IF(M4823=People!$B$3, People!$A$3, IF(M4823=People!$B$4, People!$A$4, IF(M4823=People!$B$5, People!$A$5, 0))))</f>
        <v>Kelly Williams</v>
      </c>
      <c r="W4823" s="3" t="str">
        <f>IFERROR(VLOOKUP(Orders!$B4823,Returns!$B:$C,2,0),"No")</f>
        <v>No</v>
      </c>
      <c r="X4823" s="3" t="str">
        <f>IFERROR((INDEX(Returns!$C$2:$C$801, MATCH(B4823, Returns!$B$2:$B$801, 0))), "No")</f>
        <v>No</v>
      </c>
    </row>
    <row r="4824" spans="1:24">
      <c r="A4824" s="1">
        <v>4823</v>
      </c>
      <c r="B4824" t="s">
        <v>8466</v>
      </c>
      <c r="C4824" s="2">
        <v>43291</v>
      </c>
      <c r="D4824" s="2">
        <v>43292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  <c r="V4824" s="3" t="str">
        <f>IF(M4824=People!$B$2, People!$A$2, IF(M4824=People!$B$3, People!$A$3, IF(M4824=People!$B$4, People!$A$4, IF(M4824=People!$B$5, People!$A$5, 0))))</f>
        <v>Anna Andreadi</v>
      </c>
      <c r="W4824" s="3" t="str">
        <f>IFERROR(VLOOKUP(Orders!$B4824,Returns!$B:$C,2,0),"No")</f>
        <v>No</v>
      </c>
      <c r="X4824" s="3" t="str">
        <f>IFERROR((INDEX(Returns!$C$2:$C$801, MATCH(B4824, Returns!$B$2:$B$801, 0))), "No")</f>
        <v>No</v>
      </c>
    </row>
    <row r="4825" spans="1:24">
      <c r="A4825" s="1">
        <v>4824</v>
      </c>
      <c r="B4825" t="s">
        <v>8467</v>
      </c>
      <c r="C4825" s="2">
        <v>43425</v>
      </c>
      <c r="D4825" s="2">
        <v>43430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  <c r="V4825" s="3" t="str">
        <f>IF(M4825=People!$B$2, People!$A$2, IF(M4825=People!$B$3, People!$A$3, IF(M4825=People!$B$4, People!$A$4, IF(M4825=People!$B$5, People!$A$5, 0))))</f>
        <v>Chuck Magee</v>
      </c>
      <c r="W4825" s="3" t="str">
        <f>IFERROR(VLOOKUP(Orders!$B4825,Returns!$B:$C,2,0),"No")</f>
        <v>No</v>
      </c>
      <c r="X4825" s="3" t="str">
        <f>IFERROR((INDEX(Returns!$C$2:$C$801, MATCH(B4825, Returns!$B$2:$B$801, 0))), "No")</f>
        <v>No</v>
      </c>
    </row>
    <row r="4826" spans="1:24">
      <c r="A4826" s="1">
        <v>4825</v>
      </c>
      <c r="B4826" t="s">
        <v>8467</v>
      </c>
      <c r="C4826" s="2">
        <v>43425</v>
      </c>
      <c r="D4826" s="2">
        <v>43430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  <c r="V4826" s="3" t="str">
        <f>IF(M4826=People!$B$2, People!$A$2, IF(M4826=People!$B$3, People!$A$3, IF(M4826=People!$B$4, People!$A$4, IF(M4826=People!$B$5, People!$A$5, 0))))</f>
        <v>Chuck Magee</v>
      </c>
      <c r="W4826" s="3" t="str">
        <f>IFERROR(VLOOKUP(Orders!$B4826,Returns!$B:$C,2,0),"No")</f>
        <v>No</v>
      </c>
      <c r="X4826" s="3" t="str">
        <f>IFERROR((INDEX(Returns!$C$2:$C$801, MATCH(B4826, Returns!$B$2:$B$801, 0))), "No")</f>
        <v>No</v>
      </c>
    </row>
    <row r="4827" spans="1:24">
      <c r="A4827" s="1">
        <v>4826</v>
      </c>
      <c r="B4827" t="s">
        <v>8467</v>
      </c>
      <c r="C4827" s="2">
        <v>43425</v>
      </c>
      <c r="D4827" s="2">
        <v>43430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  <c r="V4827" s="3" t="str">
        <f>IF(M4827=People!$B$2, People!$A$2, IF(M4827=People!$B$3, People!$A$3, IF(M4827=People!$B$4, People!$A$4, IF(M4827=People!$B$5, People!$A$5, 0))))</f>
        <v>Chuck Magee</v>
      </c>
      <c r="W4827" s="3" t="str">
        <f>IFERROR(VLOOKUP(Orders!$B4827,Returns!$B:$C,2,0),"No")</f>
        <v>No</v>
      </c>
      <c r="X4827" s="3" t="str">
        <f>IFERROR((INDEX(Returns!$C$2:$C$801, MATCH(B4827, Returns!$B$2:$B$801, 0))), "No")</f>
        <v>No</v>
      </c>
    </row>
    <row r="4828" spans="1:24">
      <c r="A4828" s="1">
        <v>4827</v>
      </c>
      <c r="B4828" t="s">
        <v>8468</v>
      </c>
      <c r="C4828" s="2">
        <v>43781</v>
      </c>
      <c r="D4828" s="2">
        <v>43784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  <c r="V4828" s="3" t="str">
        <f>IF(M4828=People!$B$2, People!$A$2, IF(M4828=People!$B$3, People!$A$3, IF(M4828=People!$B$4, People!$A$4, IF(M4828=People!$B$5, People!$A$5, 0))))</f>
        <v>Anna Andreadi</v>
      </c>
      <c r="W4828" s="3" t="str">
        <f>IFERROR(VLOOKUP(Orders!$B4828,Returns!$B:$C,2,0),"No")</f>
        <v>No</v>
      </c>
      <c r="X4828" s="3" t="str">
        <f>IFERROR((INDEX(Returns!$C$2:$C$801, MATCH(B4828, Returns!$B$2:$B$801, 0))), "No")</f>
        <v>No</v>
      </c>
    </row>
    <row r="4829" spans="1:24">
      <c r="A4829" s="1">
        <v>4828</v>
      </c>
      <c r="B4829" t="s">
        <v>8469</v>
      </c>
      <c r="C4829" s="2">
        <v>42675</v>
      </c>
      <c r="D4829" s="2">
        <v>42682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  <c r="V4829" s="3" t="str">
        <f>IF(M4829=People!$B$2, People!$A$2, IF(M4829=People!$B$3, People!$A$3, IF(M4829=People!$B$4, People!$A$4, IF(M4829=People!$B$5, People!$A$5, 0))))</f>
        <v>Cassandra Brandow</v>
      </c>
      <c r="W4829" s="3" t="str">
        <f>IFERROR(VLOOKUP(Orders!$B4829,Returns!$B:$C,2,0),"No")</f>
        <v>No</v>
      </c>
      <c r="X4829" s="3" t="str">
        <f>IFERROR((INDEX(Returns!$C$2:$C$801, MATCH(B4829, Returns!$B$2:$B$801, 0))), "No")</f>
        <v>No</v>
      </c>
    </row>
    <row r="4830" spans="1:24">
      <c r="A4830" s="1">
        <v>4829</v>
      </c>
      <c r="B4830" t="s">
        <v>8469</v>
      </c>
      <c r="C4830" s="2">
        <v>42675</v>
      </c>
      <c r="D4830" s="2">
        <v>42682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  <c r="V4830" s="3" t="str">
        <f>IF(M4830=People!$B$2, People!$A$2, IF(M4830=People!$B$3, People!$A$3, IF(M4830=People!$B$4, People!$A$4, IF(M4830=People!$B$5, People!$A$5, 0))))</f>
        <v>Cassandra Brandow</v>
      </c>
      <c r="W4830" s="3" t="str">
        <f>IFERROR(VLOOKUP(Orders!$B4830,Returns!$B:$C,2,0),"No")</f>
        <v>No</v>
      </c>
      <c r="X4830" s="3" t="str">
        <f>IFERROR((INDEX(Returns!$C$2:$C$801, MATCH(B4830, Returns!$B$2:$B$801, 0))), "No")</f>
        <v>No</v>
      </c>
    </row>
    <row r="4831" spans="1:24">
      <c r="A4831" s="1">
        <v>4830</v>
      </c>
      <c r="B4831" t="s">
        <v>8470</v>
      </c>
      <c r="C4831" s="2">
        <v>43235</v>
      </c>
      <c r="D4831" s="2">
        <v>43241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  <c r="V4831" s="3" t="str">
        <f>IF(M4831=People!$B$2, People!$A$2, IF(M4831=People!$B$3, People!$A$3, IF(M4831=People!$B$4, People!$A$4, IF(M4831=People!$B$5, People!$A$5, 0))))</f>
        <v>Chuck Magee</v>
      </c>
      <c r="W4831" s="3" t="str">
        <f>IFERROR(VLOOKUP(Orders!$B4831,Returns!$B:$C,2,0),"No")</f>
        <v>No</v>
      </c>
      <c r="X4831" s="3" t="str">
        <f>IFERROR((INDEX(Returns!$C$2:$C$801, MATCH(B4831, Returns!$B$2:$B$801, 0))), "No")</f>
        <v>No</v>
      </c>
    </row>
    <row r="4832" spans="1:24">
      <c r="A4832" s="1">
        <v>4831</v>
      </c>
      <c r="B4832" t="s">
        <v>8471</v>
      </c>
      <c r="C4832" s="2">
        <v>42681</v>
      </c>
      <c r="D4832" s="2">
        <v>42686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  <c r="V4832" s="3" t="str">
        <f>IF(M4832=People!$B$2, People!$A$2, IF(M4832=People!$B$3, People!$A$3, IF(M4832=People!$B$4, People!$A$4, IF(M4832=People!$B$5, People!$A$5, 0))))</f>
        <v>Kelly Williams</v>
      </c>
      <c r="W4832" s="3" t="str">
        <f>IFERROR(VLOOKUP(Orders!$B4832,Returns!$B:$C,2,0),"No")</f>
        <v>No</v>
      </c>
      <c r="X4832" s="3" t="str">
        <f>IFERROR((INDEX(Returns!$C$2:$C$801, MATCH(B4832, Returns!$B$2:$B$801, 0))), "No")</f>
        <v>No</v>
      </c>
    </row>
    <row r="4833" spans="1:24">
      <c r="A4833" s="1">
        <v>4832</v>
      </c>
      <c r="B4833" t="s">
        <v>8471</v>
      </c>
      <c r="C4833" s="2">
        <v>42681</v>
      </c>
      <c r="D4833" s="2">
        <v>42686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  <c r="V4833" s="3" t="str">
        <f>IF(M4833=People!$B$2, People!$A$2, IF(M4833=People!$B$3, People!$A$3, IF(M4833=People!$B$4, People!$A$4, IF(M4833=People!$B$5, People!$A$5, 0))))</f>
        <v>Kelly Williams</v>
      </c>
      <c r="W4833" s="3" t="str">
        <f>IFERROR(VLOOKUP(Orders!$B4833,Returns!$B:$C,2,0),"No")</f>
        <v>No</v>
      </c>
      <c r="X4833" s="3" t="str">
        <f>IFERROR((INDEX(Returns!$C$2:$C$801, MATCH(B4833, Returns!$B$2:$B$801, 0))), "No")</f>
        <v>No</v>
      </c>
    </row>
    <row r="4834" spans="1:24">
      <c r="A4834" s="1">
        <v>4833</v>
      </c>
      <c r="B4834" t="s">
        <v>8471</v>
      </c>
      <c r="C4834" s="2">
        <v>42681</v>
      </c>
      <c r="D4834" s="2">
        <v>42686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  <c r="V4834" s="3" t="str">
        <f>IF(M4834=People!$B$2, People!$A$2, IF(M4834=People!$B$3, People!$A$3, IF(M4834=People!$B$4, People!$A$4, IF(M4834=People!$B$5, People!$A$5, 0))))</f>
        <v>Kelly Williams</v>
      </c>
      <c r="W4834" s="3" t="str">
        <f>IFERROR(VLOOKUP(Orders!$B4834,Returns!$B:$C,2,0),"No")</f>
        <v>No</v>
      </c>
      <c r="X4834" s="3" t="str">
        <f>IFERROR((INDEX(Returns!$C$2:$C$801, MATCH(B4834, Returns!$B$2:$B$801, 0))), "No")</f>
        <v>No</v>
      </c>
    </row>
    <row r="4835" spans="1:24">
      <c r="A4835" s="1">
        <v>4834</v>
      </c>
      <c r="B4835" t="s">
        <v>8471</v>
      </c>
      <c r="C4835" s="2">
        <v>42681</v>
      </c>
      <c r="D4835" s="2">
        <v>42686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  <c r="V4835" s="3" t="str">
        <f>IF(M4835=People!$B$2, People!$A$2, IF(M4835=People!$B$3, People!$A$3, IF(M4835=People!$B$4, People!$A$4, IF(M4835=People!$B$5, People!$A$5, 0))))</f>
        <v>Kelly Williams</v>
      </c>
      <c r="W4835" s="3" t="str">
        <f>IFERROR(VLOOKUP(Orders!$B4835,Returns!$B:$C,2,0),"No")</f>
        <v>No</v>
      </c>
      <c r="X4835" s="3" t="str">
        <f>IFERROR((INDEX(Returns!$C$2:$C$801, MATCH(B4835, Returns!$B$2:$B$801, 0))), "No")</f>
        <v>No</v>
      </c>
    </row>
    <row r="4836" spans="1:24">
      <c r="A4836" s="1">
        <v>4835</v>
      </c>
      <c r="B4836" t="s">
        <v>8472</v>
      </c>
      <c r="C4836" s="2">
        <v>43743</v>
      </c>
      <c r="D4836" s="2">
        <v>43748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  <c r="V4836" s="3" t="str">
        <f>IF(M4836=People!$B$2, People!$A$2, IF(M4836=People!$B$3, People!$A$3, IF(M4836=People!$B$4, People!$A$4, IF(M4836=People!$B$5, People!$A$5, 0))))</f>
        <v>Anna Andreadi</v>
      </c>
      <c r="W4836" s="3" t="str">
        <f>IFERROR(VLOOKUP(Orders!$B4836,Returns!$B:$C,2,0),"No")</f>
        <v>No</v>
      </c>
      <c r="X4836" s="3" t="str">
        <f>IFERROR((INDEX(Returns!$C$2:$C$801, MATCH(B4836, Returns!$B$2:$B$801, 0))), "No")</f>
        <v>No</v>
      </c>
    </row>
    <row r="4837" spans="1:24">
      <c r="A4837" s="1">
        <v>4836</v>
      </c>
      <c r="B4837" t="s">
        <v>8472</v>
      </c>
      <c r="C4837" s="2">
        <v>43743</v>
      </c>
      <c r="D4837" s="2">
        <v>43748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  <c r="V4837" s="3" t="str">
        <f>IF(M4837=People!$B$2, People!$A$2, IF(M4837=People!$B$3, People!$A$3, IF(M4837=People!$B$4, People!$A$4, IF(M4837=People!$B$5, People!$A$5, 0))))</f>
        <v>Anna Andreadi</v>
      </c>
      <c r="W4837" s="3" t="str">
        <f>IFERROR(VLOOKUP(Orders!$B4837,Returns!$B:$C,2,0),"No")</f>
        <v>No</v>
      </c>
      <c r="X4837" s="3" t="str">
        <f>IFERROR((INDEX(Returns!$C$2:$C$801, MATCH(B4837, Returns!$B$2:$B$801, 0))), "No")</f>
        <v>No</v>
      </c>
    </row>
    <row r="4838" spans="1:24">
      <c r="A4838" s="1">
        <v>4837</v>
      </c>
      <c r="B4838" t="s">
        <v>8472</v>
      </c>
      <c r="C4838" s="2">
        <v>43743</v>
      </c>
      <c r="D4838" s="2">
        <v>43748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  <c r="V4838" s="3" t="str">
        <f>IF(M4838=People!$B$2, People!$A$2, IF(M4838=People!$B$3, People!$A$3, IF(M4838=People!$B$4, People!$A$4, IF(M4838=People!$B$5, People!$A$5, 0))))</f>
        <v>Anna Andreadi</v>
      </c>
      <c r="W4838" s="3" t="str">
        <f>IFERROR(VLOOKUP(Orders!$B4838,Returns!$B:$C,2,0),"No")</f>
        <v>No</v>
      </c>
      <c r="X4838" s="3" t="str">
        <f>IFERROR((INDEX(Returns!$C$2:$C$801, MATCH(B4838, Returns!$B$2:$B$801, 0))), "No")</f>
        <v>No</v>
      </c>
    </row>
    <row r="4839" spans="1:24">
      <c r="A4839" s="1">
        <v>4838</v>
      </c>
      <c r="B4839" t="s">
        <v>8473</v>
      </c>
      <c r="C4839" s="2">
        <v>43617</v>
      </c>
      <c r="D4839" s="2">
        <v>43619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  <c r="V4839" s="3" t="str">
        <f>IF(M4839=People!$B$2, People!$A$2, IF(M4839=People!$B$3, People!$A$3, IF(M4839=People!$B$4, People!$A$4, IF(M4839=People!$B$5, People!$A$5, 0))))</f>
        <v>Chuck Magee</v>
      </c>
      <c r="W4839" s="3" t="str">
        <f>IFERROR(VLOOKUP(Orders!$B4839,Returns!$B:$C,2,0),"No")</f>
        <v>No</v>
      </c>
      <c r="X4839" s="3" t="str">
        <f>IFERROR((INDEX(Returns!$C$2:$C$801, MATCH(B4839, Returns!$B$2:$B$801, 0))), "No")</f>
        <v>No</v>
      </c>
    </row>
    <row r="4840" spans="1:24">
      <c r="A4840" s="1">
        <v>4839</v>
      </c>
      <c r="B4840" t="s">
        <v>8473</v>
      </c>
      <c r="C4840" s="2">
        <v>43617</v>
      </c>
      <c r="D4840" s="2">
        <v>43619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  <c r="V4840" s="3" t="str">
        <f>IF(M4840=People!$B$2, People!$A$2, IF(M4840=People!$B$3, People!$A$3, IF(M4840=People!$B$4, People!$A$4, IF(M4840=People!$B$5, People!$A$5, 0))))</f>
        <v>Chuck Magee</v>
      </c>
      <c r="W4840" s="3" t="str">
        <f>IFERROR(VLOOKUP(Orders!$B4840,Returns!$B:$C,2,0),"No")</f>
        <v>No</v>
      </c>
      <c r="X4840" s="3" t="str">
        <f>IFERROR((INDEX(Returns!$C$2:$C$801, MATCH(B4840, Returns!$B$2:$B$801, 0))), "No")</f>
        <v>No</v>
      </c>
    </row>
    <row r="4841" spans="1:24">
      <c r="A4841" s="1">
        <v>4840</v>
      </c>
      <c r="B4841" t="s">
        <v>8473</v>
      </c>
      <c r="C4841" s="2">
        <v>43617</v>
      </c>
      <c r="D4841" s="2">
        <v>43619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  <c r="V4841" s="3" t="str">
        <f>IF(M4841=People!$B$2, People!$A$2, IF(M4841=People!$B$3, People!$A$3, IF(M4841=People!$B$4, People!$A$4, IF(M4841=People!$B$5, People!$A$5, 0))))</f>
        <v>Chuck Magee</v>
      </c>
      <c r="W4841" s="3" t="str">
        <f>IFERROR(VLOOKUP(Orders!$B4841,Returns!$B:$C,2,0),"No")</f>
        <v>No</v>
      </c>
      <c r="X4841" s="3" t="str">
        <f>IFERROR((INDEX(Returns!$C$2:$C$801, MATCH(B4841, Returns!$B$2:$B$801, 0))), "No")</f>
        <v>No</v>
      </c>
    </row>
    <row r="4842" spans="1:24">
      <c r="A4842" s="1">
        <v>4841</v>
      </c>
      <c r="B4842" t="s">
        <v>8474</v>
      </c>
      <c r="C4842" s="2">
        <v>43789</v>
      </c>
      <c r="D4842" s="2">
        <v>43794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  <c r="V4842" s="3" t="str">
        <f>IF(M4842=People!$B$2, People!$A$2, IF(M4842=People!$B$3, People!$A$3, IF(M4842=People!$B$4, People!$A$4, IF(M4842=People!$B$5, People!$A$5, 0))))</f>
        <v>Cassandra Brandow</v>
      </c>
      <c r="W4842" s="3" t="str">
        <f>IFERROR(VLOOKUP(Orders!$B4842,Returns!$B:$C,2,0),"No")</f>
        <v>No</v>
      </c>
      <c r="X4842" s="3" t="str">
        <f>IFERROR((INDEX(Returns!$C$2:$C$801, MATCH(B4842, Returns!$B$2:$B$801, 0))), "No")</f>
        <v>No</v>
      </c>
    </row>
    <row r="4843" spans="1:24">
      <c r="A4843" s="1">
        <v>4842</v>
      </c>
      <c r="B4843" t="s">
        <v>8475</v>
      </c>
      <c r="C4843" s="2">
        <v>43457</v>
      </c>
      <c r="D4843" s="2">
        <v>43462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  <c r="V4843" s="3" t="str">
        <f>IF(M4843=People!$B$2, People!$A$2, IF(M4843=People!$B$3, People!$A$3, IF(M4843=People!$B$4, People!$A$4, IF(M4843=People!$B$5, People!$A$5, 0))))</f>
        <v>Chuck Magee</v>
      </c>
      <c r="W4843" s="3" t="str">
        <f>IFERROR(VLOOKUP(Orders!$B4843,Returns!$B:$C,2,0),"No")</f>
        <v>No</v>
      </c>
      <c r="X4843" s="3" t="str">
        <f>IFERROR((INDEX(Returns!$C$2:$C$801, MATCH(B4843, Returns!$B$2:$B$801, 0))), "No")</f>
        <v>No</v>
      </c>
    </row>
    <row r="4844" spans="1:24">
      <c r="A4844" s="1">
        <v>4843</v>
      </c>
      <c r="B4844" t="s">
        <v>8476</v>
      </c>
      <c r="C4844" s="2">
        <v>43737</v>
      </c>
      <c r="D4844" s="2">
        <v>43742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  <c r="V4844" s="3" t="str">
        <f>IF(M4844=People!$B$2, People!$A$2, IF(M4844=People!$B$3, People!$A$3, IF(M4844=People!$B$4, People!$A$4, IF(M4844=People!$B$5, People!$A$5, 0))))</f>
        <v>Cassandra Brandow</v>
      </c>
      <c r="W4844" s="3" t="str">
        <f>IFERROR(VLOOKUP(Orders!$B4844,Returns!$B:$C,2,0),"No")</f>
        <v>No</v>
      </c>
      <c r="X4844" s="3" t="str">
        <f>IFERROR((INDEX(Returns!$C$2:$C$801, MATCH(B4844, Returns!$B$2:$B$801, 0))), "No")</f>
        <v>No</v>
      </c>
    </row>
    <row r="4845" spans="1:24">
      <c r="A4845" s="1">
        <v>4844</v>
      </c>
      <c r="B4845" t="s">
        <v>8477</v>
      </c>
      <c r="C4845" s="2">
        <v>43411</v>
      </c>
      <c r="D4845" s="2">
        <v>43413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  <c r="V4845" s="3" t="str">
        <f>IF(M4845=People!$B$2, People!$A$2, IF(M4845=People!$B$3, People!$A$3, IF(M4845=People!$B$4, People!$A$4, IF(M4845=People!$B$5, People!$A$5, 0))))</f>
        <v>Chuck Magee</v>
      </c>
      <c r="W4845" s="3" t="str">
        <f>IFERROR(VLOOKUP(Orders!$B4845,Returns!$B:$C,2,0),"No")</f>
        <v>No</v>
      </c>
      <c r="X4845" s="3" t="str">
        <f>IFERROR((INDEX(Returns!$C$2:$C$801, MATCH(B4845, Returns!$B$2:$B$801, 0))), "No")</f>
        <v>No</v>
      </c>
    </row>
    <row r="4846" spans="1:24">
      <c r="A4846" s="1">
        <v>4845</v>
      </c>
      <c r="B4846" t="s">
        <v>8478</v>
      </c>
      <c r="C4846" s="2">
        <v>42464</v>
      </c>
      <c r="D4846" s="2">
        <v>42465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  <c r="V4846" s="3" t="str">
        <f>IF(M4846=People!$B$2, People!$A$2, IF(M4846=People!$B$3, People!$A$3, IF(M4846=People!$B$4, People!$A$4, IF(M4846=People!$B$5, People!$A$5, 0))))</f>
        <v>Anna Andreadi</v>
      </c>
      <c r="W4846" s="3" t="str">
        <f>IFERROR(VLOOKUP(Orders!$B4846,Returns!$B:$C,2,0),"No")</f>
        <v>No</v>
      </c>
      <c r="X4846" s="3" t="str">
        <f>IFERROR((INDEX(Returns!$C$2:$C$801, MATCH(B4846, Returns!$B$2:$B$801, 0))), "No")</f>
        <v>No</v>
      </c>
    </row>
    <row r="4847" spans="1:24">
      <c r="A4847" s="1">
        <v>4846</v>
      </c>
      <c r="B4847" t="s">
        <v>8479</v>
      </c>
      <c r="C4847" s="2">
        <v>42939</v>
      </c>
      <c r="D4847" s="2">
        <v>42942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  <c r="V4847" s="3" t="str">
        <f>IF(M4847=People!$B$2, People!$A$2, IF(M4847=People!$B$3, People!$A$3, IF(M4847=People!$B$4, People!$A$4, IF(M4847=People!$B$5, People!$A$5, 0))))</f>
        <v>Chuck Magee</v>
      </c>
      <c r="W4847" s="3" t="str">
        <f>IFERROR(VLOOKUP(Orders!$B4847,Returns!$B:$C,2,0),"No")</f>
        <v>No</v>
      </c>
      <c r="X4847" s="3" t="str">
        <f>IFERROR((INDEX(Returns!$C$2:$C$801, MATCH(B4847, Returns!$B$2:$B$801, 0))), "No")</f>
        <v>No</v>
      </c>
    </row>
    <row r="4848" spans="1:24">
      <c r="A4848" s="1">
        <v>4847</v>
      </c>
      <c r="B4848" t="s">
        <v>8480</v>
      </c>
      <c r="C4848" s="2">
        <v>42546</v>
      </c>
      <c r="D4848" s="2">
        <v>42548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  <c r="V4848" s="3" t="str">
        <f>IF(M4848=People!$B$2, People!$A$2, IF(M4848=People!$B$3, People!$A$3, IF(M4848=People!$B$4, People!$A$4, IF(M4848=People!$B$5, People!$A$5, 0))))</f>
        <v>Anna Andreadi</v>
      </c>
      <c r="W4848" s="3" t="str">
        <f>IFERROR(VLOOKUP(Orders!$B4848,Returns!$B:$C,2,0),"No")</f>
        <v>No</v>
      </c>
      <c r="X4848" s="3" t="str">
        <f>IFERROR((INDEX(Returns!$C$2:$C$801, MATCH(B4848, Returns!$B$2:$B$801, 0))), "No")</f>
        <v>No</v>
      </c>
    </row>
    <row r="4849" spans="1:24">
      <c r="A4849" s="1">
        <v>4848</v>
      </c>
      <c r="B4849" t="s">
        <v>8480</v>
      </c>
      <c r="C4849" s="2">
        <v>42546</v>
      </c>
      <c r="D4849" s="2">
        <v>42548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3" t="str">
        <f>IF(M4849=People!$B$2, People!$A$2, IF(M4849=People!$B$3, People!$A$3, IF(M4849=People!$B$4, People!$A$4, IF(M4849=People!$B$5, People!$A$5, 0))))</f>
        <v>Anna Andreadi</v>
      </c>
      <c r="W4849" s="3" t="str">
        <f>IFERROR(VLOOKUP(Orders!$B4849,Returns!$B:$C,2,0),"No")</f>
        <v>No</v>
      </c>
      <c r="X4849" s="3" t="str">
        <f>IFERROR((INDEX(Returns!$C$2:$C$801, MATCH(B4849, Returns!$B$2:$B$801, 0))), "No")</f>
        <v>No</v>
      </c>
    </row>
    <row r="4850" spans="1:24">
      <c r="A4850" s="1">
        <v>4849</v>
      </c>
      <c r="B4850" t="s">
        <v>8480</v>
      </c>
      <c r="C4850" s="2">
        <v>42546</v>
      </c>
      <c r="D4850" s="2">
        <v>42548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  <c r="V4850" s="3" t="str">
        <f>IF(M4850=People!$B$2, People!$A$2, IF(M4850=People!$B$3, People!$A$3, IF(M4850=People!$B$4, People!$A$4, IF(M4850=People!$B$5, People!$A$5, 0))))</f>
        <v>Anna Andreadi</v>
      </c>
      <c r="W4850" s="3" t="str">
        <f>IFERROR(VLOOKUP(Orders!$B4850,Returns!$B:$C,2,0),"No")</f>
        <v>No</v>
      </c>
      <c r="X4850" s="3" t="str">
        <f>IFERROR((INDEX(Returns!$C$2:$C$801, MATCH(B4850, Returns!$B$2:$B$801, 0))), "No")</f>
        <v>No</v>
      </c>
    </row>
    <row r="4851" spans="1:24">
      <c r="A4851" s="1">
        <v>4850</v>
      </c>
      <c r="B4851" t="s">
        <v>8481</v>
      </c>
      <c r="C4851" s="2">
        <v>42621</v>
      </c>
      <c r="D4851" s="2">
        <v>42627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  <c r="V4851" s="3" t="str">
        <f>IF(M4851=People!$B$2, People!$A$2, IF(M4851=People!$B$3, People!$A$3, IF(M4851=People!$B$4, People!$A$4, IF(M4851=People!$B$5, People!$A$5, 0))))</f>
        <v>Anna Andreadi</v>
      </c>
      <c r="W4851" s="3" t="str">
        <f>IFERROR(VLOOKUP(Orders!$B4851,Returns!$B:$C,2,0),"No")</f>
        <v>No</v>
      </c>
      <c r="X4851" s="3" t="str">
        <f>IFERROR((INDEX(Returns!$C$2:$C$801, MATCH(B4851, Returns!$B$2:$B$801, 0))), "No")</f>
        <v>No</v>
      </c>
    </row>
    <row r="4852" spans="1:24">
      <c r="A4852" s="1">
        <v>4851</v>
      </c>
      <c r="B4852" t="s">
        <v>8481</v>
      </c>
      <c r="C4852" s="2">
        <v>42621</v>
      </c>
      <c r="D4852" s="2">
        <v>42627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  <c r="V4852" s="3" t="str">
        <f>IF(M4852=People!$B$2, People!$A$2, IF(M4852=People!$B$3, People!$A$3, IF(M4852=People!$B$4, People!$A$4, IF(M4852=People!$B$5, People!$A$5, 0))))</f>
        <v>Anna Andreadi</v>
      </c>
      <c r="W4852" s="3" t="str">
        <f>IFERROR(VLOOKUP(Orders!$B4852,Returns!$B:$C,2,0),"No")</f>
        <v>No</v>
      </c>
      <c r="X4852" s="3" t="str">
        <f>IFERROR((INDEX(Returns!$C$2:$C$801, MATCH(B4852, Returns!$B$2:$B$801, 0))), "No")</f>
        <v>No</v>
      </c>
    </row>
    <row r="4853" spans="1:24">
      <c r="A4853" s="1">
        <v>4852</v>
      </c>
      <c r="B4853" t="s">
        <v>8481</v>
      </c>
      <c r="C4853" s="2">
        <v>42621</v>
      </c>
      <c r="D4853" s="2">
        <v>42627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  <c r="V4853" s="3" t="str">
        <f>IF(M4853=People!$B$2, People!$A$2, IF(M4853=People!$B$3, People!$A$3, IF(M4853=People!$B$4, People!$A$4, IF(M4853=People!$B$5, People!$A$5, 0))))</f>
        <v>Anna Andreadi</v>
      </c>
      <c r="W4853" s="3" t="str">
        <f>IFERROR(VLOOKUP(Orders!$B4853,Returns!$B:$C,2,0),"No")</f>
        <v>No</v>
      </c>
      <c r="X4853" s="3" t="str">
        <f>IFERROR((INDEX(Returns!$C$2:$C$801, MATCH(B4853, Returns!$B$2:$B$801, 0))), "No")</f>
        <v>No</v>
      </c>
    </row>
    <row r="4854" spans="1:24">
      <c r="A4854" s="1">
        <v>4853</v>
      </c>
      <c r="B4854" t="s">
        <v>8481</v>
      </c>
      <c r="C4854" s="2">
        <v>42621</v>
      </c>
      <c r="D4854" s="2">
        <v>42627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  <c r="V4854" s="3" t="str">
        <f>IF(M4854=People!$B$2, People!$A$2, IF(M4854=People!$B$3, People!$A$3, IF(M4854=People!$B$4, People!$A$4, IF(M4854=People!$B$5, People!$A$5, 0))))</f>
        <v>Anna Andreadi</v>
      </c>
      <c r="W4854" s="3" t="str">
        <f>IFERROR(VLOOKUP(Orders!$B4854,Returns!$B:$C,2,0),"No")</f>
        <v>No</v>
      </c>
      <c r="X4854" s="3" t="str">
        <f>IFERROR((INDEX(Returns!$C$2:$C$801, MATCH(B4854, Returns!$B$2:$B$801, 0))), "No")</f>
        <v>No</v>
      </c>
    </row>
    <row r="4855" spans="1:24">
      <c r="A4855" s="1">
        <v>4854</v>
      </c>
      <c r="B4855" t="s">
        <v>8482</v>
      </c>
      <c r="C4855" s="2">
        <v>42716</v>
      </c>
      <c r="D4855" s="2">
        <v>42719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  <c r="V4855" s="3" t="str">
        <f>IF(M4855=People!$B$2, People!$A$2, IF(M4855=People!$B$3, People!$A$3, IF(M4855=People!$B$4, People!$A$4, IF(M4855=People!$B$5, People!$A$5, 0))))</f>
        <v>Anna Andreadi</v>
      </c>
      <c r="W4855" s="3" t="str">
        <f>IFERROR(VLOOKUP(Orders!$B4855,Returns!$B:$C,2,0),"No")</f>
        <v>No</v>
      </c>
      <c r="X4855" s="3" t="str">
        <f>IFERROR((INDEX(Returns!$C$2:$C$801, MATCH(B4855, Returns!$B$2:$B$801, 0))), "No")</f>
        <v>No</v>
      </c>
    </row>
    <row r="4856" spans="1:24">
      <c r="A4856" s="1">
        <v>4855</v>
      </c>
      <c r="B4856" t="s">
        <v>8482</v>
      </c>
      <c r="C4856" s="2">
        <v>42716</v>
      </c>
      <c r="D4856" s="2">
        <v>42719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  <c r="V4856" s="3" t="str">
        <f>IF(M4856=People!$B$2, People!$A$2, IF(M4856=People!$B$3, People!$A$3, IF(M4856=People!$B$4, People!$A$4, IF(M4856=People!$B$5, People!$A$5, 0))))</f>
        <v>Anna Andreadi</v>
      </c>
      <c r="W4856" s="3" t="str">
        <f>IFERROR(VLOOKUP(Orders!$B4856,Returns!$B:$C,2,0),"No")</f>
        <v>No</v>
      </c>
      <c r="X4856" s="3" t="str">
        <f>IFERROR((INDEX(Returns!$C$2:$C$801, MATCH(B4856, Returns!$B$2:$B$801, 0))), "No")</f>
        <v>No</v>
      </c>
    </row>
    <row r="4857" spans="1:24">
      <c r="A4857" s="1">
        <v>4856</v>
      </c>
      <c r="B4857" t="s">
        <v>8482</v>
      </c>
      <c r="C4857" s="2">
        <v>42716</v>
      </c>
      <c r="D4857" s="2">
        <v>42719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  <c r="V4857" s="3" t="str">
        <f>IF(M4857=People!$B$2, People!$A$2, IF(M4857=People!$B$3, People!$A$3, IF(M4857=People!$B$4, People!$A$4, IF(M4857=People!$B$5, People!$A$5, 0))))</f>
        <v>Anna Andreadi</v>
      </c>
      <c r="W4857" s="3" t="str">
        <f>IFERROR(VLOOKUP(Orders!$B4857,Returns!$B:$C,2,0),"No")</f>
        <v>No</v>
      </c>
      <c r="X4857" s="3" t="str">
        <f>IFERROR((INDEX(Returns!$C$2:$C$801, MATCH(B4857, Returns!$B$2:$B$801, 0))), "No")</f>
        <v>No</v>
      </c>
    </row>
    <row r="4858" spans="1:24">
      <c r="A4858" s="1">
        <v>4857</v>
      </c>
      <c r="B4858" t="s">
        <v>8483</v>
      </c>
      <c r="C4858" s="2">
        <v>42748</v>
      </c>
      <c r="D4858" s="2">
        <v>42752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  <c r="V4858" s="3" t="str">
        <f>IF(M4858=People!$B$2, People!$A$2, IF(M4858=People!$B$3, People!$A$3, IF(M4858=People!$B$4, People!$A$4, IF(M4858=People!$B$5, People!$A$5, 0))))</f>
        <v>Anna Andreadi</v>
      </c>
      <c r="W4858" s="3" t="str">
        <f>IFERROR(VLOOKUP(Orders!$B4858,Returns!$B:$C,2,0),"No")</f>
        <v>No</v>
      </c>
      <c r="X4858" s="3" t="str">
        <f>IFERROR((INDEX(Returns!$C$2:$C$801, MATCH(B4858, Returns!$B$2:$B$801, 0))), "No")</f>
        <v>No</v>
      </c>
    </row>
    <row r="4859" spans="1:24">
      <c r="A4859" s="1">
        <v>4858</v>
      </c>
      <c r="B4859" t="s">
        <v>8483</v>
      </c>
      <c r="C4859" s="2">
        <v>42748</v>
      </c>
      <c r="D4859" s="2">
        <v>42752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  <c r="V4859" s="3" t="str">
        <f>IF(M4859=People!$B$2, People!$A$2, IF(M4859=People!$B$3, People!$A$3, IF(M4859=People!$B$4, People!$A$4, IF(M4859=People!$B$5, People!$A$5, 0))))</f>
        <v>Anna Andreadi</v>
      </c>
      <c r="W4859" s="3" t="str">
        <f>IFERROR(VLOOKUP(Orders!$B4859,Returns!$B:$C,2,0),"No")</f>
        <v>No</v>
      </c>
      <c r="X4859" s="3" t="str">
        <f>IFERROR((INDEX(Returns!$C$2:$C$801, MATCH(B4859, Returns!$B$2:$B$801, 0))), "No")</f>
        <v>No</v>
      </c>
    </row>
    <row r="4860" spans="1:24">
      <c r="A4860" s="1">
        <v>4859</v>
      </c>
      <c r="B4860" t="s">
        <v>8483</v>
      </c>
      <c r="C4860" s="2">
        <v>42748</v>
      </c>
      <c r="D4860" s="2">
        <v>42752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  <c r="V4860" s="3" t="str">
        <f>IF(M4860=People!$B$2, People!$A$2, IF(M4860=People!$B$3, People!$A$3, IF(M4860=People!$B$4, People!$A$4, IF(M4860=People!$B$5, People!$A$5, 0))))</f>
        <v>Anna Andreadi</v>
      </c>
      <c r="W4860" s="3" t="str">
        <f>IFERROR(VLOOKUP(Orders!$B4860,Returns!$B:$C,2,0),"No")</f>
        <v>No</v>
      </c>
      <c r="X4860" s="3" t="str">
        <f>IFERROR((INDEX(Returns!$C$2:$C$801, MATCH(B4860, Returns!$B$2:$B$801, 0))), "No")</f>
        <v>No</v>
      </c>
    </row>
    <row r="4861" spans="1:24">
      <c r="A4861" s="1">
        <v>4860</v>
      </c>
      <c r="B4861" t="s">
        <v>8484</v>
      </c>
      <c r="C4861" s="2">
        <v>43814</v>
      </c>
      <c r="D4861" s="2">
        <v>43818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  <c r="V4861" s="3" t="str">
        <f>IF(M4861=People!$B$2, People!$A$2, IF(M4861=People!$B$3, People!$A$3, IF(M4861=People!$B$4, People!$A$4, IF(M4861=People!$B$5, People!$A$5, 0))))</f>
        <v>Kelly Williams</v>
      </c>
      <c r="W4861" s="3" t="str">
        <f>IFERROR(VLOOKUP(Orders!$B4861,Returns!$B:$C,2,0),"No")</f>
        <v>No</v>
      </c>
      <c r="X4861" s="3" t="str">
        <f>IFERROR((INDEX(Returns!$C$2:$C$801, MATCH(B4861, Returns!$B$2:$B$801, 0))), "No")</f>
        <v>No</v>
      </c>
    </row>
    <row r="4862" spans="1:24">
      <c r="A4862" s="1">
        <v>4861</v>
      </c>
      <c r="B4862" t="s">
        <v>8485</v>
      </c>
      <c r="C4862" s="2">
        <v>43452</v>
      </c>
      <c r="D4862" s="2">
        <v>43458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  <c r="V4862" s="3" t="str">
        <f>IF(M4862=People!$B$2, People!$A$2, IF(M4862=People!$B$3, People!$A$3, IF(M4862=People!$B$4, People!$A$4, IF(M4862=People!$B$5, People!$A$5, 0))))</f>
        <v>Chuck Magee</v>
      </c>
      <c r="W4862" s="3" t="str">
        <f>IFERROR(VLOOKUP(Orders!$B4862,Returns!$B:$C,2,0),"No")</f>
        <v>No</v>
      </c>
      <c r="X4862" s="3" t="str">
        <f>IFERROR((INDEX(Returns!$C$2:$C$801, MATCH(B4862, Returns!$B$2:$B$801, 0))), "No")</f>
        <v>No</v>
      </c>
    </row>
    <row r="4863" spans="1:24">
      <c r="A4863" s="1">
        <v>4862</v>
      </c>
      <c r="B4863" t="s">
        <v>8486</v>
      </c>
      <c r="C4863" s="2">
        <v>42471</v>
      </c>
      <c r="D4863" s="2">
        <v>42476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  <c r="V4863" s="3" t="str">
        <f>IF(M4863=People!$B$2, People!$A$2, IF(M4863=People!$B$3, People!$A$3, IF(M4863=People!$B$4, People!$A$4, IF(M4863=People!$B$5, People!$A$5, 0))))</f>
        <v>Kelly Williams</v>
      </c>
      <c r="W4863" s="3" t="str">
        <f>IFERROR(VLOOKUP(Orders!$B4863,Returns!$B:$C,2,0),"No")</f>
        <v>No</v>
      </c>
      <c r="X4863" s="3" t="str">
        <f>IFERROR((INDEX(Returns!$C$2:$C$801, MATCH(B4863, Returns!$B$2:$B$801, 0))), "No")</f>
        <v>No</v>
      </c>
    </row>
    <row r="4864" spans="1:24">
      <c r="A4864" s="1">
        <v>4863</v>
      </c>
      <c r="B4864" t="s">
        <v>8487</v>
      </c>
      <c r="C4864" s="2">
        <v>43414</v>
      </c>
      <c r="D4864" s="2">
        <v>43418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  <c r="V4864" s="3" t="str">
        <f>IF(M4864=People!$B$2, People!$A$2, IF(M4864=People!$B$3, People!$A$3, IF(M4864=People!$B$4, People!$A$4, IF(M4864=People!$B$5, People!$A$5, 0))))</f>
        <v>Chuck Magee</v>
      </c>
      <c r="W4864" s="3" t="str">
        <f>IFERROR(VLOOKUP(Orders!$B4864,Returns!$B:$C,2,0),"No")</f>
        <v>No</v>
      </c>
      <c r="X4864" s="3" t="str">
        <f>IFERROR((INDEX(Returns!$C$2:$C$801, MATCH(B4864, Returns!$B$2:$B$801, 0))), "No")</f>
        <v>No</v>
      </c>
    </row>
    <row r="4865" spans="1:24">
      <c r="A4865" s="1">
        <v>4864</v>
      </c>
      <c r="B4865" t="s">
        <v>8487</v>
      </c>
      <c r="C4865" s="2">
        <v>43414</v>
      </c>
      <c r="D4865" s="2">
        <v>43418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3" t="str">
        <f>IF(M4865=People!$B$2, People!$A$2, IF(M4865=People!$B$3, People!$A$3, IF(M4865=People!$B$4, People!$A$4, IF(M4865=People!$B$5, People!$A$5, 0))))</f>
        <v>Chuck Magee</v>
      </c>
      <c r="W4865" s="3" t="str">
        <f>IFERROR(VLOOKUP(Orders!$B4865,Returns!$B:$C,2,0),"No")</f>
        <v>No</v>
      </c>
      <c r="X4865" s="3" t="str">
        <f>IFERROR((INDEX(Returns!$C$2:$C$801, MATCH(B4865, Returns!$B$2:$B$801, 0))), "No")</f>
        <v>No</v>
      </c>
    </row>
    <row r="4866" spans="1:24">
      <c r="A4866" s="1">
        <v>4865</v>
      </c>
      <c r="B4866" t="s">
        <v>8488</v>
      </c>
      <c r="C4866" s="2">
        <v>43642</v>
      </c>
      <c r="D4866" s="2">
        <v>43646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  <c r="V4866" s="3" t="str">
        <f>IF(M4866=People!$B$2, People!$A$2, IF(M4866=People!$B$3, People!$A$3, IF(M4866=People!$B$4, People!$A$4, IF(M4866=People!$B$5, People!$A$5, 0))))</f>
        <v>Chuck Magee</v>
      </c>
      <c r="W4866" s="3" t="str">
        <f>IFERROR(VLOOKUP(Orders!$B4866,Returns!$B:$C,2,0),"No")</f>
        <v>No</v>
      </c>
      <c r="X4866" s="3" t="str">
        <f>IFERROR((INDEX(Returns!$C$2:$C$801, MATCH(B4866, Returns!$B$2:$B$801, 0))), "No")</f>
        <v>No</v>
      </c>
    </row>
    <row r="4867" spans="1:24">
      <c r="A4867" s="1">
        <v>4866</v>
      </c>
      <c r="B4867" t="s">
        <v>8489</v>
      </c>
      <c r="C4867" s="2">
        <v>43782</v>
      </c>
      <c r="D4867" s="2">
        <v>43787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  <c r="V4867" s="3" t="str">
        <f>IF(M4867=People!$B$2, People!$A$2, IF(M4867=People!$B$3, People!$A$3, IF(M4867=People!$B$4, People!$A$4, IF(M4867=People!$B$5, People!$A$5, 0))))</f>
        <v>Anna Andreadi</v>
      </c>
      <c r="W4867" s="3" t="str">
        <f>IFERROR(VLOOKUP(Orders!$B4867,Returns!$B:$C,2,0),"No")</f>
        <v>No</v>
      </c>
      <c r="X4867" s="3" t="str">
        <f>IFERROR((INDEX(Returns!$C$2:$C$801, MATCH(B4867, Returns!$B$2:$B$801, 0))), "No")</f>
        <v>No</v>
      </c>
    </row>
    <row r="4868" spans="1:24">
      <c r="A4868" s="1">
        <v>4867</v>
      </c>
      <c r="B4868" t="s">
        <v>8489</v>
      </c>
      <c r="C4868" s="2">
        <v>43782</v>
      </c>
      <c r="D4868" s="2">
        <v>43787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  <c r="V4868" s="3" t="str">
        <f>IF(M4868=People!$B$2, People!$A$2, IF(M4868=People!$B$3, People!$A$3, IF(M4868=People!$B$4, People!$A$4, IF(M4868=People!$B$5, People!$A$5, 0))))</f>
        <v>Anna Andreadi</v>
      </c>
      <c r="W4868" s="3" t="str">
        <f>IFERROR(VLOOKUP(Orders!$B4868,Returns!$B:$C,2,0),"No")</f>
        <v>No</v>
      </c>
      <c r="X4868" s="3" t="str">
        <f>IFERROR((INDEX(Returns!$C$2:$C$801, MATCH(B4868, Returns!$B$2:$B$801, 0))), "No")</f>
        <v>No</v>
      </c>
    </row>
    <row r="4869" spans="1:24">
      <c r="A4869" s="1">
        <v>4868</v>
      </c>
      <c r="B4869" t="s">
        <v>8489</v>
      </c>
      <c r="C4869" s="2">
        <v>43782</v>
      </c>
      <c r="D4869" s="2">
        <v>43787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  <c r="V4869" s="3" t="str">
        <f>IF(M4869=People!$B$2, People!$A$2, IF(M4869=People!$B$3, People!$A$3, IF(M4869=People!$B$4, People!$A$4, IF(M4869=People!$B$5, People!$A$5, 0))))</f>
        <v>Anna Andreadi</v>
      </c>
      <c r="W4869" s="3" t="str">
        <f>IFERROR(VLOOKUP(Orders!$B4869,Returns!$B:$C,2,0),"No")</f>
        <v>No</v>
      </c>
      <c r="X4869" s="3" t="str">
        <f>IFERROR((INDEX(Returns!$C$2:$C$801, MATCH(B4869, Returns!$B$2:$B$801, 0))), "No")</f>
        <v>No</v>
      </c>
    </row>
    <row r="4870" spans="1:24">
      <c r="A4870" s="1">
        <v>4869</v>
      </c>
      <c r="B4870" t="s">
        <v>8489</v>
      </c>
      <c r="C4870" s="2">
        <v>43782</v>
      </c>
      <c r="D4870" s="2">
        <v>43787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  <c r="V4870" s="3" t="str">
        <f>IF(M4870=People!$B$2, People!$A$2, IF(M4870=People!$B$3, People!$A$3, IF(M4870=People!$B$4, People!$A$4, IF(M4870=People!$B$5, People!$A$5, 0))))</f>
        <v>Anna Andreadi</v>
      </c>
      <c r="W4870" s="3" t="str">
        <f>IFERROR(VLOOKUP(Orders!$B4870,Returns!$B:$C,2,0),"No")</f>
        <v>No</v>
      </c>
      <c r="X4870" s="3" t="str">
        <f>IFERROR((INDEX(Returns!$C$2:$C$801, MATCH(B4870, Returns!$B$2:$B$801, 0))), "No")</f>
        <v>No</v>
      </c>
    </row>
    <row r="4871" spans="1:24">
      <c r="A4871" s="1">
        <v>4870</v>
      </c>
      <c r="B4871" t="s">
        <v>8490</v>
      </c>
      <c r="C4871" s="2">
        <v>43793</v>
      </c>
      <c r="D4871" s="2">
        <v>43798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  <c r="V4871" s="3" t="str">
        <f>IF(M4871=People!$B$2, People!$A$2, IF(M4871=People!$B$3, People!$A$3, IF(M4871=People!$B$4, People!$A$4, IF(M4871=People!$B$5, People!$A$5, 0))))</f>
        <v>Chuck Magee</v>
      </c>
      <c r="W4871" s="3" t="str">
        <f>IFERROR(VLOOKUP(Orders!$B4871,Returns!$B:$C,2,0),"No")</f>
        <v>No</v>
      </c>
      <c r="X4871" s="3" t="str">
        <f>IFERROR((INDEX(Returns!$C$2:$C$801, MATCH(B4871, Returns!$B$2:$B$801, 0))), "No")</f>
        <v>No</v>
      </c>
    </row>
    <row r="4872" spans="1:24">
      <c r="A4872" s="1">
        <v>4871</v>
      </c>
      <c r="B4872" t="s">
        <v>8490</v>
      </c>
      <c r="C4872" s="2">
        <v>43793</v>
      </c>
      <c r="D4872" s="2">
        <v>43798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3" t="str">
        <f>IF(M4872=People!$B$2, People!$A$2, IF(M4872=People!$B$3, People!$A$3, IF(M4872=People!$B$4, People!$A$4, IF(M4872=People!$B$5, People!$A$5, 0))))</f>
        <v>Chuck Magee</v>
      </c>
      <c r="W4872" s="3" t="str">
        <f>IFERROR(VLOOKUP(Orders!$B4872,Returns!$B:$C,2,0),"No")</f>
        <v>No</v>
      </c>
      <c r="X4872" s="3" t="str">
        <f>IFERROR((INDEX(Returns!$C$2:$C$801, MATCH(B4872, Returns!$B$2:$B$801, 0))), "No")</f>
        <v>No</v>
      </c>
    </row>
    <row r="4873" spans="1:24">
      <c r="A4873" s="1">
        <v>4872</v>
      </c>
      <c r="B4873" t="s">
        <v>8491</v>
      </c>
      <c r="C4873" s="2">
        <v>43608</v>
      </c>
      <c r="D4873" s="2">
        <v>43612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  <c r="V4873" s="3" t="str">
        <f>IF(M4873=People!$B$2, People!$A$2, IF(M4873=People!$B$3, People!$A$3, IF(M4873=People!$B$4, People!$A$4, IF(M4873=People!$B$5, People!$A$5, 0))))</f>
        <v>Kelly Williams</v>
      </c>
      <c r="W4873" s="3" t="str">
        <f>IFERROR(VLOOKUP(Orders!$B4873,Returns!$B:$C,2,0),"No")</f>
        <v>No</v>
      </c>
      <c r="X4873" s="3" t="str">
        <f>IFERROR((INDEX(Returns!$C$2:$C$801, MATCH(B4873, Returns!$B$2:$B$801, 0))), "No")</f>
        <v>No</v>
      </c>
    </row>
    <row r="4874" spans="1:24">
      <c r="A4874" s="1">
        <v>4873</v>
      </c>
      <c r="B4874" t="s">
        <v>8491</v>
      </c>
      <c r="C4874" s="2">
        <v>43608</v>
      </c>
      <c r="D4874" s="2">
        <v>43612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  <c r="V4874" s="3" t="str">
        <f>IF(M4874=People!$B$2, People!$A$2, IF(M4874=People!$B$3, People!$A$3, IF(M4874=People!$B$4, People!$A$4, IF(M4874=People!$B$5, People!$A$5, 0))))</f>
        <v>Kelly Williams</v>
      </c>
      <c r="W4874" s="3" t="str">
        <f>IFERROR(VLOOKUP(Orders!$B4874,Returns!$B:$C,2,0),"No")</f>
        <v>No</v>
      </c>
      <c r="X4874" s="3" t="str">
        <f>IFERROR((INDEX(Returns!$C$2:$C$801, MATCH(B4874, Returns!$B$2:$B$801, 0))), "No")</f>
        <v>No</v>
      </c>
    </row>
    <row r="4875" spans="1:24">
      <c r="A4875" s="1">
        <v>4874</v>
      </c>
      <c r="B4875" t="s">
        <v>8491</v>
      </c>
      <c r="C4875" s="2">
        <v>43608</v>
      </c>
      <c r="D4875" s="2">
        <v>43612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  <c r="V4875" s="3" t="str">
        <f>IF(M4875=People!$B$2, People!$A$2, IF(M4875=People!$B$3, People!$A$3, IF(M4875=People!$B$4, People!$A$4, IF(M4875=People!$B$5, People!$A$5, 0))))</f>
        <v>Kelly Williams</v>
      </c>
      <c r="W4875" s="3" t="str">
        <f>IFERROR(VLOOKUP(Orders!$B4875,Returns!$B:$C,2,0),"No")</f>
        <v>No</v>
      </c>
      <c r="X4875" s="3" t="str">
        <f>IFERROR((INDEX(Returns!$C$2:$C$801, MATCH(B4875, Returns!$B$2:$B$801, 0))), "No")</f>
        <v>No</v>
      </c>
    </row>
    <row r="4876" spans="1:24">
      <c r="A4876" s="1">
        <v>4875</v>
      </c>
      <c r="B4876" t="s">
        <v>8491</v>
      </c>
      <c r="C4876" s="2">
        <v>43608</v>
      </c>
      <c r="D4876" s="2">
        <v>43612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  <c r="V4876" s="3" t="str">
        <f>IF(M4876=People!$B$2, People!$A$2, IF(M4876=People!$B$3, People!$A$3, IF(M4876=People!$B$4, People!$A$4, IF(M4876=People!$B$5, People!$A$5, 0))))</f>
        <v>Kelly Williams</v>
      </c>
      <c r="W4876" s="3" t="str">
        <f>IFERROR(VLOOKUP(Orders!$B4876,Returns!$B:$C,2,0),"No")</f>
        <v>No</v>
      </c>
      <c r="X4876" s="3" t="str">
        <f>IFERROR((INDEX(Returns!$C$2:$C$801, MATCH(B4876, Returns!$B$2:$B$801, 0))), "No")</f>
        <v>No</v>
      </c>
    </row>
    <row r="4877" spans="1:24">
      <c r="A4877" s="1">
        <v>4876</v>
      </c>
      <c r="B4877" t="s">
        <v>8492</v>
      </c>
      <c r="C4877" s="2">
        <v>42706</v>
      </c>
      <c r="D4877" s="2">
        <v>42711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  <c r="V4877" s="3" t="str">
        <f>IF(M4877=People!$B$2, People!$A$2, IF(M4877=People!$B$3, People!$A$3, IF(M4877=People!$B$4, People!$A$4, IF(M4877=People!$B$5, People!$A$5, 0))))</f>
        <v>Chuck Magee</v>
      </c>
      <c r="W4877" s="3" t="str">
        <f>IFERROR(VLOOKUP(Orders!$B4877,Returns!$B:$C,2,0),"No")</f>
        <v>No</v>
      </c>
      <c r="X4877" s="3" t="str">
        <f>IFERROR((INDEX(Returns!$C$2:$C$801, MATCH(B4877, Returns!$B$2:$B$801, 0))), "No")</f>
        <v>No</v>
      </c>
    </row>
    <row r="4878" spans="1:24">
      <c r="A4878" s="1">
        <v>4877</v>
      </c>
      <c r="B4878" t="s">
        <v>8493</v>
      </c>
      <c r="C4878" s="2">
        <v>42646</v>
      </c>
      <c r="D4878" s="2">
        <v>42652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  <c r="V4878" s="3" t="str">
        <f>IF(M4878=People!$B$2, People!$A$2, IF(M4878=People!$B$3, People!$A$3, IF(M4878=People!$B$4, People!$A$4, IF(M4878=People!$B$5, People!$A$5, 0))))</f>
        <v>Cassandra Brandow</v>
      </c>
      <c r="W4878" s="3" t="str">
        <f>IFERROR(VLOOKUP(Orders!$B4878,Returns!$B:$C,2,0),"No")</f>
        <v>No</v>
      </c>
      <c r="X4878" s="3" t="str">
        <f>IFERROR((INDEX(Returns!$C$2:$C$801, MATCH(B4878, Returns!$B$2:$B$801, 0))), "No")</f>
        <v>No</v>
      </c>
    </row>
    <row r="4879" spans="1:24">
      <c r="A4879" s="1">
        <v>4878</v>
      </c>
      <c r="B4879" t="s">
        <v>8493</v>
      </c>
      <c r="C4879" s="2">
        <v>42646</v>
      </c>
      <c r="D4879" s="2">
        <v>42652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  <c r="V4879" s="3" t="str">
        <f>IF(M4879=People!$B$2, People!$A$2, IF(M4879=People!$B$3, People!$A$3, IF(M4879=People!$B$4, People!$A$4, IF(M4879=People!$B$5, People!$A$5, 0))))</f>
        <v>Cassandra Brandow</v>
      </c>
      <c r="W4879" s="3" t="str">
        <f>IFERROR(VLOOKUP(Orders!$B4879,Returns!$B:$C,2,0),"No")</f>
        <v>No</v>
      </c>
      <c r="X4879" s="3" t="str">
        <f>IFERROR((INDEX(Returns!$C$2:$C$801, MATCH(B4879, Returns!$B$2:$B$801, 0))), "No")</f>
        <v>No</v>
      </c>
    </row>
    <row r="4880" spans="1:24">
      <c r="A4880" s="1">
        <v>4879</v>
      </c>
      <c r="B4880" t="s">
        <v>8494</v>
      </c>
      <c r="C4880" s="2">
        <v>43310</v>
      </c>
      <c r="D4880" s="2">
        <v>43312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  <c r="V4880" s="3" t="str">
        <f>IF(M4880=People!$B$2, People!$A$2, IF(M4880=People!$B$3, People!$A$3, IF(M4880=People!$B$4, People!$A$4, IF(M4880=People!$B$5, People!$A$5, 0))))</f>
        <v>Cassandra Brandow</v>
      </c>
      <c r="W4880" s="3" t="str">
        <f>IFERROR(VLOOKUP(Orders!$B4880,Returns!$B:$C,2,0),"No")</f>
        <v>No</v>
      </c>
      <c r="X4880" s="3" t="str">
        <f>IFERROR((INDEX(Returns!$C$2:$C$801, MATCH(B4880, Returns!$B$2:$B$801, 0))), "No")</f>
        <v>No</v>
      </c>
    </row>
    <row r="4881" spans="1:24">
      <c r="A4881" s="1">
        <v>4880</v>
      </c>
      <c r="B4881" t="s">
        <v>8495</v>
      </c>
      <c r="C4881" s="2">
        <v>43771</v>
      </c>
      <c r="D4881" s="2">
        <v>43774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  <c r="V4881" s="3" t="str">
        <f>IF(M4881=People!$B$2, People!$A$2, IF(M4881=People!$B$3, People!$A$3, IF(M4881=People!$B$4, People!$A$4, IF(M4881=People!$B$5, People!$A$5, 0))))</f>
        <v>Cassandra Brandow</v>
      </c>
      <c r="W4881" s="3" t="str">
        <f>IFERROR(VLOOKUP(Orders!$B4881,Returns!$B:$C,2,0),"No")</f>
        <v>No</v>
      </c>
      <c r="X4881" s="3" t="str">
        <f>IFERROR((INDEX(Returns!$C$2:$C$801, MATCH(B4881, Returns!$B$2:$B$801, 0))), "No")</f>
        <v>No</v>
      </c>
    </row>
    <row r="4882" spans="1:24">
      <c r="A4882" s="1">
        <v>4881</v>
      </c>
      <c r="B4882" t="s">
        <v>8495</v>
      </c>
      <c r="C4882" s="2">
        <v>43771</v>
      </c>
      <c r="D4882" s="2">
        <v>43774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  <c r="V4882" s="3" t="str">
        <f>IF(M4882=People!$B$2, People!$A$2, IF(M4882=People!$B$3, People!$A$3, IF(M4882=People!$B$4, People!$A$4, IF(M4882=People!$B$5, People!$A$5, 0))))</f>
        <v>Cassandra Brandow</v>
      </c>
      <c r="W4882" s="3" t="str">
        <f>IFERROR(VLOOKUP(Orders!$B4882,Returns!$B:$C,2,0),"No")</f>
        <v>No</v>
      </c>
      <c r="X4882" s="3" t="str">
        <f>IFERROR((INDEX(Returns!$C$2:$C$801, MATCH(B4882, Returns!$B$2:$B$801, 0))), "No")</f>
        <v>No</v>
      </c>
    </row>
    <row r="4883" spans="1:24">
      <c r="A4883" s="1">
        <v>4882</v>
      </c>
      <c r="B4883" t="s">
        <v>8495</v>
      </c>
      <c r="C4883" s="2">
        <v>43771</v>
      </c>
      <c r="D4883" s="2">
        <v>43774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  <c r="V4883" s="3" t="str">
        <f>IF(M4883=People!$B$2, People!$A$2, IF(M4883=People!$B$3, People!$A$3, IF(M4883=People!$B$4, People!$A$4, IF(M4883=People!$B$5, People!$A$5, 0))))</f>
        <v>Cassandra Brandow</v>
      </c>
      <c r="W4883" s="3" t="str">
        <f>IFERROR(VLOOKUP(Orders!$B4883,Returns!$B:$C,2,0),"No")</f>
        <v>No</v>
      </c>
      <c r="X4883" s="3" t="str">
        <f>IFERROR((INDEX(Returns!$C$2:$C$801, MATCH(B4883, Returns!$B$2:$B$801, 0))), "No")</f>
        <v>No</v>
      </c>
    </row>
    <row r="4884" spans="1:24">
      <c r="A4884" s="1">
        <v>4883</v>
      </c>
      <c r="B4884" t="s">
        <v>8495</v>
      </c>
      <c r="C4884" s="2">
        <v>43771</v>
      </c>
      <c r="D4884" s="2">
        <v>43774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  <c r="V4884" s="3" t="str">
        <f>IF(M4884=People!$B$2, People!$A$2, IF(M4884=People!$B$3, People!$A$3, IF(M4884=People!$B$4, People!$A$4, IF(M4884=People!$B$5, People!$A$5, 0))))</f>
        <v>Cassandra Brandow</v>
      </c>
      <c r="W4884" s="3" t="str">
        <f>IFERROR(VLOOKUP(Orders!$B4884,Returns!$B:$C,2,0),"No")</f>
        <v>No</v>
      </c>
      <c r="X4884" s="3" t="str">
        <f>IFERROR((INDEX(Returns!$C$2:$C$801, MATCH(B4884, Returns!$B$2:$B$801, 0))), "No")</f>
        <v>No</v>
      </c>
    </row>
    <row r="4885" spans="1:24">
      <c r="A4885" s="1">
        <v>4884</v>
      </c>
      <c r="B4885" t="s">
        <v>8496</v>
      </c>
      <c r="C4885" s="2">
        <v>43532</v>
      </c>
      <c r="D4885" s="2">
        <v>43539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  <c r="V4885" s="3" t="str">
        <f>IF(M4885=People!$B$2, People!$A$2, IF(M4885=People!$B$3, People!$A$3, IF(M4885=People!$B$4, People!$A$4, IF(M4885=People!$B$5, People!$A$5, 0))))</f>
        <v>Anna Andreadi</v>
      </c>
      <c r="W4885" s="3" t="str">
        <f>IFERROR(VLOOKUP(Orders!$B4885,Returns!$B:$C,2,0),"No")</f>
        <v>No</v>
      </c>
      <c r="X4885" s="3" t="str">
        <f>IFERROR((INDEX(Returns!$C$2:$C$801, MATCH(B4885, Returns!$B$2:$B$801, 0))), "No")</f>
        <v>No</v>
      </c>
    </row>
    <row r="4886" spans="1:24">
      <c r="A4886" s="1">
        <v>4885</v>
      </c>
      <c r="B4886" t="s">
        <v>8496</v>
      </c>
      <c r="C4886" s="2">
        <v>43532</v>
      </c>
      <c r="D4886" s="2">
        <v>43539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  <c r="V4886" s="3" t="str">
        <f>IF(M4886=People!$B$2, People!$A$2, IF(M4886=People!$B$3, People!$A$3, IF(M4886=People!$B$4, People!$A$4, IF(M4886=People!$B$5, People!$A$5, 0))))</f>
        <v>Anna Andreadi</v>
      </c>
      <c r="W4886" s="3" t="str">
        <f>IFERROR(VLOOKUP(Orders!$B4886,Returns!$B:$C,2,0),"No")</f>
        <v>No</v>
      </c>
      <c r="X4886" s="3" t="str">
        <f>IFERROR((INDEX(Returns!$C$2:$C$801, MATCH(B4886, Returns!$B$2:$B$801, 0))), "No")</f>
        <v>No</v>
      </c>
    </row>
    <row r="4887" spans="1:24">
      <c r="A4887" s="1">
        <v>4886</v>
      </c>
      <c r="B4887" t="s">
        <v>8497</v>
      </c>
      <c r="C4887" s="2">
        <v>42720</v>
      </c>
      <c r="D4887" s="2">
        <v>42724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  <c r="V4887" s="3" t="str">
        <f>IF(M4887=People!$B$2, People!$A$2, IF(M4887=People!$B$3, People!$A$3, IF(M4887=People!$B$4, People!$A$4, IF(M4887=People!$B$5, People!$A$5, 0))))</f>
        <v>Kelly Williams</v>
      </c>
      <c r="W4887" s="3" t="str">
        <f>IFERROR(VLOOKUP(Orders!$B4887,Returns!$B:$C,2,0),"No")</f>
        <v>No</v>
      </c>
      <c r="X4887" s="3" t="str">
        <f>IFERROR((INDEX(Returns!$C$2:$C$801, MATCH(B4887, Returns!$B$2:$B$801, 0))), "No")</f>
        <v>No</v>
      </c>
    </row>
    <row r="4888" spans="1:24">
      <c r="A4888" s="1">
        <v>4887</v>
      </c>
      <c r="B4888" t="s">
        <v>8498</v>
      </c>
      <c r="C4888" s="2">
        <v>43432</v>
      </c>
      <c r="D4888" s="2">
        <v>43435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  <c r="V4888" s="3" t="str">
        <f>IF(M4888=People!$B$2, People!$A$2, IF(M4888=People!$B$3, People!$A$3, IF(M4888=People!$B$4, People!$A$4, IF(M4888=People!$B$5, People!$A$5, 0))))</f>
        <v>Cassandra Brandow</v>
      </c>
      <c r="W4888" s="3" t="str">
        <f>IFERROR(VLOOKUP(Orders!$B4888,Returns!$B:$C,2,0),"No")</f>
        <v>No</v>
      </c>
      <c r="X4888" s="3" t="str">
        <f>IFERROR((INDEX(Returns!$C$2:$C$801, MATCH(B4888, Returns!$B$2:$B$801, 0))), "No")</f>
        <v>No</v>
      </c>
    </row>
    <row r="4889" spans="1:24">
      <c r="A4889" s="1">
        <v>4888</v>
      </c>
      <c r="B4889" t="s">
        <v>8498</v>
      </c>
      <c r="C4889" s="2">
        <v>43432</v>
      </c>
      <c r="D4889" s="2">
        <v>43435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  <c r="V4889" s="3" t="str">
        <f>IF(M4889=People!$B$2, People!$A$2, IF(M4889=People!$B$3, People!$A$3, IF(M4889=People!$B$4, People!$A$4, IF(M4889=People!$B$5, People!$A$5, 0))))</f>
        <v>Cassandra Brandow</v>
      </c>
      <c r="W4889" s="3" t="str">
        <f>IFERROR(VLOOKUP(Orders!$B4889,Returns!$B:$C,2,0),"No")</f>
        <v>No</v>
      </c>
      <c r="X4889" s="3" t="str">
        <f>IFERROR((INDEX(Returns!$C$2:$C$801, MATCH(B4889, Returns!$B$2:$B$801, 0))), "No")</f>
        <v>No</v>
      </c>
    </row>
    <row r="4890" spans="1:24">
      <c r="A4890" s="1">
        <v>4889</v>
      </c>
      <c r="B4890" t="s">
        <v>8498</v>
      </c>
      <c r="C4890" s="2">
        <v>43432</v>
      </c>
      <c r="D4890" s="2">
        <v>43435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  <c r="V4890" s="3" t="str">
        <f>IF(M4890=People!$B$2, People!$A$2, IF(M4890=People!$B$3, People!$A$3, IF(M4890=People!$B$4, People!$A$4, IF(M4890=People!$B$5, People!$A$5, 0))))</f>
        <v>Cassandra Brandow</v>
      </c>
      <c r="W4890" s="3" t="str">
        <f>IFERROR(VLOOKUP(Orders!$B4890,Returns!$B:$C,2,0),"No")</f>
        <v>No</v>
      </c>
      <c r="X4890" s="3" t="str">
        <f>IFERROR((INDEX(Returns!$C$2:$C$801, MATCH(B4890, Returns!$B$2:$B$801, 0))), "No")</f>
        <v>No</v>
      </c>
    </row>
    <row r="4891" spans="1:24">
      <c r="A4891" s="1">
        <v>4890</v>
      </c>
      <c r="B4891" t="s">
        <v>8498</v>
      </c>
      <c r="C4891" s="2">
        <v>43432</v>
      </c>
      <c r="D4891" s="2">
        <v>43435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  <c r="V4891" s="3" t="str">
        <f>IF(M4891=People!$B$2, People!$A$2, IF(M4891=People!$B$3, People!$A$3, IF(M4891=People!$B$4, People!$A$4, IF(M4891=People!$B$5, People!$A$5, 0))))</f>
        <v>Cassandra Brandow</v>
      </c>
      <c r="W4891" s="3" t="str">
        <f>IFERROR(VLOOKUP(Orders!$B4891,Returns!$B:$C,2,0),"No")</f>
        <v>No</v>
      </c>
      <c r="X4891" s="3" t="str">
        <f>IFERROR((INDEX(Returns!$C$2:$C$801, MATCH(B4891, Returns!$B$2:$B$801, 0))), "No")</f>
        <v>No</v>
      </c>
    </row>
    <row r="4892" spans="1:24">
      <c r="A4892" s="1">
        <v>4891</v>
      </c>
      <c r="B4892" t="s">
        <v>8499</v>
      </c>
      <c r="C4892" s="2">
        <v>43457</v>
      </c>
      <c r="D4892" s="2">
        <v>43464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  <c r="V4892" s="3" t="str">
        <f>IF(M4892=People!$B$2, People!$A$2, IF(M4892=People!$B$3, People!$A$3, IF(M4892=People!$B$4, People!$A$4, IF(M4892=People!$B$5, People!$A$5, 0))))</f>
        <v>Anna Andreadi</v>
      </c>
      <c r="W4892" s="3" t="str">
        <f>IFERROR(VLOOKUP(Orders!$B4892,Returns!$B:$C,2,0),"No")</f>
        <v>No</v>
      </c>
      <c r="X4892" s="3" t="str">
        <f>IFERROR((INDEX(Returns!$C$2:$C$801, MATCH(B4892, Returns!$B$2:$B$801, 0))), "No")</f>
        <v>No</v>
      </c>
    </row>
    <row r="4893" spans="1:24">
      <c r="A4893" s="1">
        <v>4892</v>
      </c>
      <c r="B4893" t="s">
        <v>8499</v>
      </c>
      <c r="C4893" s="2">
        <v>43457</v>
      </c>
      <c r="D4893" s="2">
        <v>43464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  <c r="V4893" s="3" t="str">
        <f>IF(M4893=People!$B$2, People!$A$2, IF(M4893=People!$B$3, People!$A$3, IF(M4893=People!$B$4, People!$A$4, IF(M4893=People!$B$5, People!$A$5, 0))))</f>
        <v>Anna Andreadi</v>
      </c>
      <c r="W4893" s="3" t="str">
        <f>IFERROR(VLOOKUP(Orders!$B4893,Returns!$B:$C,2,0),"No")</f>
        <v>No</v>
      </c>
      <c r="X4893" s="3" t="str">
        <f>IFERROR((INDEX(Returns!$C$2:$C$801, MATCH(B4893, Returns!$B$2:$B$801, 0))), "No")</f>
        <v>No</v>
      </c>
    </row>
    <row r="4894" spans="1:24">
      <c r="A4894" s="1">
        <v>4893</v>
      </c>
      <c r="B4894" t="s">
        <v>8499</v>
      </c>
      <c r="C4894" s="2">
        <v>43457</v>
      </c>
      <c r="D4894" s="2">
        <v>43464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  <c r="V4894" s="3" t="str">
        <f>IF(M4894=People!$B$2, People!$A$2, IF(M4894=People!$B$3, People!$A$3, IF(M4894=People!$B$4, People!$A$4, IF(M4894=People!$B$5, People!$A$5, 0))))</f>
        <v>Anna Andreadi</v>
      </c>
      <c r="W4894" s="3" t="str">
        <f>IFERROR(VLOOKUP(Orders!$B4894,Returns!$B:$C,2,0),"No")</f>
        <v>No</v>
      </c>
      <c r="X4894" s="3" t="str">
        <f>IFERROR((INDEX(Returns!$C$2:$C$801, MATCH(B4894, Returns!$B$2:$B$801, 0))), "No")</f>
        <v>No</v>
      </c>
    </row>
    <row r="4895" spans="1:24">
      <c r="A4895" s="1">
        <v>4894</v>
      </c>
      <c r="B4895" t="s">
        <v>8499</v>
      </c>
      <c r="C4895" s="2">
        <v>43457</v>
      </c>
      <c r="D4895" s="2">
        <v>43464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  <c r="V4895" s="3" t="str">
        <f>IF(M4895=People!$B$2, People!$A$2, IF(M4895=People!$B$3, People!$A$3, IF(M4895=People!$B$4, People!$A$4, IF(M4895=People!$B$5, People!$A$5, 0))))</f>
        <v>Anna Andreadi</v>
      </c>
      <c r="W4895" s="3" t="str">
        <f>IFERROR(VLOOKUP(Orders!$B4895,Returns!$B:$C,2,0),"No")</f>
        <v>No</v>
      </c>
      <c r="X4895" s="3" t="str">
        <f>IFERROR((INDEX(Returns!$C$2:$C$801, MATCH(B4895, Returns!$B$2:$B$801, 0))), "No")</f>
        <v>No</v>
      </c>
    </row>
    <row r="4896" spans="1:24">
      <c r="A4896" s="1">
        <v>4895</v>
      </c>
      <c r="B4896" t="s">
        <v>8499</v>
      </c>
      <c r="C4896" s="2">
        <v>43457</v>
      </c>
      <c r="D4896" s="2">
        <v>43464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  <c r="V4896" s="3" t="str">
        <f>IF(M4896=People!$B$2, People!$A$2, IF(M4896=People!$B$3, People!$A$3, IF(M4896=People!$B$4, People!$A$4, IF(M4896=People!$B$5, People!$A$5, 0))))</f>
        <v>Anna Andreadi</v>
      </c>
      <c r="W4896" s="3" t="str">
        <f>IFERROR(VLOOKUP(Orders!$B4896,Returns!$B:$C,2,0),"No")</f>
        <v>No</v>
      </c>
      <c r="X4896" s="3" t="str">
        <f>IFERROR((INDEX(Returns!$C$2:$C$801, MATCH(B4896, Returns!$B$2:$B$801, 0))), "No")</f>
        <v>No</v>
      </c>
    </row>
    <row r="4897" spans="1:24">
      <c r="A4897" s="1">
        <v>4896</v>
      </c>
      <c r="B4897" t="s">
        <v>8499</v>
      </c>
      <c r="C4897" s="2">
        <v>43457</v>
      </c>
      <c r="D4897" s="2">
        <v>43464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  <c r="V4897" s="3" t="str">
        <f>IF(M4897=People!$B$2, People!$A$2, IF(M4897=People!$B$3, People!$A$3, IF(M4897=People!$B$4, People!$A$4, IF(M4897=People!$B$5, People!$A$5, 0))))</f>
        <v>Anna Andreadi</v>
      </c>
      <c r="W4897" s="3" t="str">
        <f>IFERROR(VLOOKUP(Orders!$B4897,Returns!$B:$C,2,0),"No")</f>
        <v>No</v>
      </c>
      <c r="X4897" s="3" t="str">
        <f>IFERROR((INDEX(Returns!$C$2:$C$801, MATCH(B4897, Returns!$B$2:$B$801, 0))), "No")</f>
        <v>No</v>
      </c>
    </row>
    <row r="4898" spans="1:24">
      <c r="A4898" s="1">
        <v>4897</v>
      </c>
      <c r="B4898" t="s">
        <v>8499</v>
      </c>
      <c r="C4898" s="2">
        <v>43457</v>
      </c>
      <c r="D4898" s="2">
        <v>43464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  <c r="V4898" s="3" t="str">
        <f>IF(M4898=People!$B$2, People!$A$2, IF(M4898=People!$B$3, People!$A$3, IF(M4898=People!$B$4, People!$A$4, IF(M4898=People!$B$5, People!$A$5, 0))))</f>
        <v>Anna Andreadi</v>
      </c>
      <c r="W4898" s="3" t="str">
        <f>IFERROR(VLOOKUP(Orders!$B4898,Returns!$B:$C,2,0),"No")</f>
        <v>No</v>
      </c>
      <c r="X4898" s="3" t="str">
        <f>IFERROR((INDEX(Returns!$C$2:$C$801, MATCH(B4898, Returns!$B$2:$B$801, 0))), "No")</f>
        <v>No</v>
      </c>
    </row>
    <row r="4899" spans="1:24">
      <c r="A4899" s="1">
        <v>4898</v>
      </c>
      <c r="B4899" t="s">
        <v>8500</v>
      </c>
      <c r="C4899" s="2">
        <v>42658</v>
      </c>
      <c r="D4899" s="2">
        <v>42660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  <c r="V4899" s="3" t="str">
        <f>IF(M4899=People!$B$2, People!$A$2, IF(M4899=People!$B$3, People!$A$3, IF(M4899=People!$B$4, People!$A$4, IF(M4899=People!$B$5, People!$A$5, 0))))</f>
        <v>Chuck Magee</v>
      </c>
      <c r="W4899" s="3" t="str">
        <f>IFERROR(VLOOKUP(Orders!$B4899,Returns!$B:$C,2,0),"No")</f>
        <v>No</v>
      </c>
      <c r="X4899" s="3" t="str">
        <f>IFERROR((INDEX(Returns!$C$2:$C$801, MATCH(B4899, Returns!$B$2:$B$801, 0))), "No")</f>
        <v>No</v>
      </c>
    </row>
    <row r="4900" spans="1:24">
      <c r="A4900" s="1">
        <v>4899</v>
      </c>
      <c r="B4900" t="s">
        <v>8500</v>
      </c>
      <c r="C4900" s="2">
        <v>42658</v>
      </c>
      <c r="D4900" s="2">
        <v>42660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  <c r="V4900" s="3" t="str">
        <f>IF(M4900=People!$B$2, People!$A$2, IF(M4900=People!$B$3, People!$A$3, IF(M4900=People!$B$4, People!$A$4, IF(M4900=People!$B$5, People!$A$5, 0))))</f>
        <v>Chuck Magee</v>
      </c>
      <c r="W4900" s="3" t="str">
        <f>IFERROR(VLOOKUP(Orders!$B4900,Returns!$B:$C,2,0),"No")</f>
        <v>No</v>
      </c>
      <c r="X4900" s="3" t="str">
        <f>IFERROR((INDEX(Returns!$C$2:$C$801, MATCH(B4900, Returns!$B$2:$B$801, 0))), "No")</f>
        <v>No</v>
      </c>
    </row>
    <row r="4901" spans="1:24">
      <c r="A4901" s="1">
        <v>4900</v>
      </c>
      <c r="B4901" t="s">
        <v>8501</v>
      </c>
      <c r="C4901" s="2">
        <v>43334</v>
      </c>
      <c r="D4901" s="2">
        <v>43339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  <c r="V4901" s="3" t="str">
        <f>IF(M4901=People!$B$2, People!$A$2, IF(M4901=People!$B$3, People!$A$3, IF(M4901=People!$B$4, People!$A$4, IF(M4901=People!$B$5, People!$A$5, 0))))</f>
        <v>Anna Andreadi</v>
      </c>
      <c r="W4901" s="3" t="str">
        <f>IFERROR(VLOOKUP(Orders!$B4901,Returns!$B:$C,2,0),"No")</f>
        <v>No</v>
      </c>
      <c r="X4901" s="3" t="str">
        <f>IFERROR((INDEX(Returns!$C$2:$C$801, MATCH(B4901, Returns!$B$2:$B$801, 0))), "No")</f>
        <v>No</v>
      </c>
    </row>
    <row r="4902" spans="1:24">
      <c r="A4902" s="1">
        <v>4901</v>
      </c>
      <c r="B4902" t="s">
        <v>8502</v>
      </c>
      <c r="C4902" s="2">
        <v>43816</v>
      </c>
      <c r="D4902" s="2">
        <v>43820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  <c r="V4902" s="3" t="str">
        <f>IF(M4902=People!$B$2, People!$A$2, IF(M4902=People!$B$3, People!$A$3, IF(M4902=People!$B$4, People!$A$4, IF(M4902=People!$B$5, People!$A$5, 0))))</f>
        <v>Anna Andreadi</v>
      </c>
      <c r="W4902" s="3" t="str">
        <f>IFERROR(VLOOKUP(Orders!$B4902,Returns!$B:$C,2,0),"No")</f>
        <v>No</v>
      </c>
      <c r="X4902" s="3" t="str">
        <f>IFERROR((INDEX(Returns!$C$2:$C$801, MATCH(B4902, Returns!$B$2:$B$801, 0))), "No")</f>
        <v>No</v>
      </c>
    </row>
    <row r="4903" spans="1:24">
      <c r="A4903" s="1">
        <v>4902</v>
      </c>
      <c r="B4903" t="s">
        <v>8502</v>
      </c>
      <c r="C4903" s="2">
        <v>43816</v>
      </c>
      <c r="D4903" s="2">
        <v>43820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  <c r="V4903" s="3" t="str">
        <f>IF(M4903=People!$B$2, People!$A$2, IF(M4903=People!$B$3, People!$A$3, IF(M4903=People!$B$4, People!$A$4, IF(M4903=People!$B$5, People!$A$5, 0))))</f>
        <v>Anna Andreadi</v>
      </c>
      <c r="W4903" s="3" t="str">
        <f>IFERROR(VLOOKUP(Orders!$B4903,Returns!$B:$C,2,0),"No")</f>
        <v>No</v>
      </c>
      <c r="X4903" s="3" t="str">
        <f>IFERROR((INDEX(Returns!$C$2:$C$801, MATCH(B4903, Returns!$B$2:$B$801, 0))), "No")</f>
        <v>No</v>
      </c>
    </row>
    <row r="4904" spans="1:24">
      <c r="A4904" s="1">
        <v>4903</v>
      </c>
      <c r="B4904" t="s">
        <v>8503</v>
      </c>
      <c r="C4904" s="2">
        <v>43531</v>
      </c>
      <c r="D4904" s="2">
        <v>43536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  <c r="V4904" s="3" t="str">
        <f>IF(M4904=People!$B$2, People!$A$2, IF(M4904=People!$B$3, People!$A$3, IF(M4904=People!$B$4, People!$A$4, IF(M4904=People!$B$5, People!$A$5, 0))))</f>
        <v>Chuck Magee</v>
      </c>
      <c r="W4904" s="3" t="str">
        <f>IFERROR(VLOOKUP(Orders!$B4904,Returns!$B:$C,2,0),"No")</f>
        <v>No</v>
      </c>
      <c r="X4904" s="3" t="str">
        <f>IFERROR((INDEX(Returns!$C$2:$C$801, MATCH(B4904, Returns!$B$2:$B$801, 0))), "No")</f>
        <v>No</v>
      </c>
    </row>
    <row r="4905" spans="1:24">
      <c r="A4905" s="1">
        <v>4904</v>
      </c>
      <c r="B4905" t="s">
        <v>8503</v>
      </c>
      <c r="C4905" s="2">
        <v>43531</v>
      </c>
      <c r="D4905" s="2">
        <v>43536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  <c r="V4905" s="3" t="str">
        <f>IF(M4905=People!$B$2, People!$A$2, IF(M4905=People!$B$3, People!$A$3, IF(M4905=People!$B$4, People!$A$4, IF(M4905=People!$B$5, People!$A$5, 0))))</f>
        <v>Chuck Magee</v>
      </c>
      <c r="W4905" s="3" t="str">
        <f>IFERROR(VLOOKUP(Orders!$B4905,Returns!$B:$C,2,0),"No")</f>
        <v>No</v>
      </c>
      <c r="X4905" s="3" t="str">
        <f>IFERROR((INDEX(Returns!$C$2:$C$801, MATCH(B4905, Returns!$B$2:$B$801, 0))), "No")</f>
        <v>No</v>
      </c>
    </row>
    <row r="4906" spans="1:24">
      <c r="A4906" s="1">
        <v>4905</v>
      </c>
      <c r="B4906" t="s">
        <v>8504</v>
      </c>
      <c r="C4906" s="2">
        <v>42705</v>
      </c>
      <c r="D4906" s="2">
        <v>42707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  <c r="V4906" s="3" t="str">
        <f>IF(M4906=People!$B$2, People!$A$2, IF(M4906=People!$B$3, People!$A$3, IF(M4906=People!$B$4, People!$A$4, IF(M4906=People!$B$5, People!$A$5, 0))))</f>
        <v>Kelly Williams</v>
      </c>
      <c r="W4906" s="3" t="str">
        <f>IFERROR(VLOOKUP(Orders!$B4906,Returns!$B:$C,2,0),"No")</f>
        <v>No</v>
      </c>
      <c r="X4906" s="3" t="str">
        <f>IFERROR((INDEX(Returns!$C$2:$C$801, MATCH(B4906, Returns!$B$2:$B$801, 0))), "No")</f>
        <v>No</v>
      </c>
    </row>
    <row r="4907" spans="1:24">
      <c r="A4907" s="1">
        <v>4906</v>
      </c>
      <c r="B4907" t="s">
        <v>8505</v>
      </c>
      <c r="C4907" s="2">
        <v>42657</v>
      </c>
      <c r="D4907" s="2">
        <v>42659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  <c r="V4907" s="3" t="str">
        <f>IF(M4907=People!$B$2, People!$A$2, IF(M4907=People!$B$3, People!$A$3, IF(M4907=People!$B$4, People!$A$4, IF(M4907=People!$B$5, People!$A$5, 0))))</f>
        <v>Chuck Magee</v>
      </c>
      <c r="W4907" s="3" t="str">
        <f>IFERROR(VLOOKUP(Orders!$B4907,Returns!$B:$C,2,0),"No")</f>
        <v>No</v>
      </c>
      <c r="X4907" s="3" t="str">
        <f>IFERROR((INDEX(Returns!$C$2:$C$801, MATCH(B4907, Returns!$B$2:$B$801, 0))), "No")</f>
        <v>No</v>
      </c>
    </row>
    <row r="4908" spans="1:24">
      <c r="A4908" s="1">
        <v>4907</v>
      </c>
      <c r="B4908" t="s">
        <v>8505</v>
      </c>
      <c r="C4908" s="2">
        <v>42657</v>
      </c>
      <c r="D4908" s="2">
        <v>42659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  <c r="V4908" s="3" t="str">
        <f>IF(M4908=People!$B$2, People!$A$2, IF(M4908=People!$B$3, People!$A$3, IF(M4908=People!$B$4, People!$A$4, IF(M4908=People!$B$5, People!$A$5, 0))))</f>
        <v>Chuck Magee</v>
      </c>
      <c r="W4908" s="3" t="str">
        <f>IFERROR(VLOOKUP(Orders!$B4908,Returns!$B:$C,2,0),"No")</f>
        <v>No</v>
      </c>
      <c r="X4908" s="3" t="str">
        <f>IFERROR((INDEX(Returns!$C$2:$C$801, MATCH(B4908, Returns!$B$2:$B$801, 0))), "No")</f>
        <v>No</v>
      </c>
    </row>
    <row r="4909" spans="1:24">
      <c r="A4909" s="1">
        <v>4908</v>
      </c>
      <c r="B4909" t="s">
        <v>8506</v>
      </c>
      <c r="C4909" s="2">
        <v>42692</v>
      </c>
      <c r="D4909" s="2">
        <v>42697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  <c r="V4909" s="3" t="str">
        <f>IF(M4909=People!$B$2, People!$A$2, IF(M4909=People!$B$3, People!$A$3, IF(M4909=People!$B$4, People!$A$4, IF(M4909=People!$B$5, People!$A$5, 0))))</f>
        <v>Chuck Magee</v>
      </c>
      <c r="W4909" s="3" t="str">
        <f>IFERROR(VLOOKUP(Orders!$B4909,Returns!$B:$C,2,0),"No")</f>
        <v>No</v>
      </c>
      <c r="X4909" s="3" t="str">
        <f>IFERROR((INDEX(Returns!$C$2:$C$801, MATCH(B4909, Returns!$B$2:$B$801, 0))), "No")</f>
        <v>No</v>
      </c>
    </row>
    <row r="4910" spans="1:24">
      <c r="A4910" s="1">
        <v>4909</v>
      </c>
      <c r="B4910" t="s">
        <v>8506</v>
      </c>
      <c r="C4910" s="2">
        <v>42692</v>
      </c>
      <c r="D4910" s="2">
        <v>42697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3" t="str">
        <f>IF(M4910=People!$B$2, People!$A$2, IF(M4910=People!$B$3, People!$A$3, IF(M4910=People!$B$4, People!$A$4, IF(M4910=People!$B$5, People!$A$5, 0))))</f>
        <v>Chuck Magee</v>
      </c>
      <c r="W4910" s="3" t="str">
        <f>IFERROR(VLOOKUP(Orders!$B4910,Returns!$B:$C,2,0),"No")</f>
        <v>No</v>
      </c>
      <c r="X4910" s="3" t="str">
        <f>IFERROR((INDEX(Returns!$C$2:$C$801, MATCH(B4910, Returns!$B$2:$B$801, 0))), "No")</f>
        <v>No</v>
      </c>
    </row>
    <row r="4911" spans="1:24">
      <c r="A4911" s="1">
        <v>4910</v>
      </c>
      <c r="B4911" t="s">
        <v>6124</v>
      </c>
      <c r="C4911" s="2">
        <v>43479</v>
      </c>
      <c r="D4911" s="2">
        <v>43483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  <c r="V4911" s="3" t="str">
        <f>IF(M4911=People!$B$2, People!$A$2, IF(M4911=People!$B$3, People!$A$3, IF(M4911=People!$B$4, People!$A$4, IF(M4911=People!$B$5, People!$A$5, 0))))</f>
        <v>Cassandra Brandow</v>
      </c>
      <c r="W4911" s="3" t="str">
        <f>IFERROR(VLOOKUP(Orders!$B4911,Returns!$B:$C,2,0),"No")</f>
        <v>Yes</v>
      </c>
      <c r="X4911" s="3" t="str">
        <f>IFERROR((INDEX(Returns!$C$2:$C$801, MATCH(B4911, Returns!$B$2:$B$801, 0))), "No")</f>
        <v>Yes</v>
      </c>
    </row>
    <row r="4912" spans="1:24">
      <c r="A4912" s="1">
        <v>4911</v>
      </c>
      <c r="B4912" t="s">
        <v>6124</v>
      </c>
      <c r="C4912" s="2">
        <v>43479</v>
      </c>
      <c r="D4912" s="2">
        <v>43483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  <c r="V4912" s="3" t="str">
        <f>IF(M4912=People!$B$2, People!$A$2, IF(M4912=People!$B$3, People!$A$3, IF(M4912=People!$B$4, People!$A$4, IF(M4912=People!$B$5, People!$A$5, 0))))</f>
        <v>Cassandra Brandow</v>
      </c>
      <c r="W4912" s="3" t="str">
        <f>IFERROR(VLOOKUP(Orders!$B4912,Returns!$B:$C,2,0),"No")</f>
        <v>Yes</v>
      </c>
      <c r="X4912" s="3" t="str">
        <f>IFERROR((INDEX(Returns!$C$2:$C$801, MATCH(B4912, Returns!$B$2:$B$801, 0))), "No")</f>
        <v>Yes</v>
      </c>
    </row>
    <row r="4913" spans="1:24">
      <c r="A4913" s="1">
        <v>4912</v>
      </c>
      <c r="B4913" t="s">
        <v>6124</v>
      </c>
      <c r="C4913" s="2">
        <v>43479</v>
      </c>
      <c r="D4913" s="2">
        <v>43483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  <c r="V4913" s="3" t="str">
        <f>IF(M4913=People!$B$2, People!$A$2, IF(M4913=People!$B$3, People!$A$3, IF(M4913=People!$B$4, People!$A$4, IF(M4913=People!$B$5, People!$A$5, 0))))</f>
        <v>Cassandra Brandow</v>
      </c>
      <c r="W4913" s="3" t="str">
        <f>IFERROR(VLOOKUP(Orders!$B4913,Returns!$B:$C,2,0),"No")</f>
        <v>Yes</v>
      </c>
      <c r="X4913" s="3" t="str">
        <f>IFERROR((INDEX(Returns!$C$2:$C$801, MATCH(B4913, Returns!$B$2:$B$801, 0))), "No")</f>
        <v>Yes</v>
      </c>
    </row>
    <row r="4914" spans="1:24">
      <c r="A4914" s="1">
        <v>4913</v>
      </c>
      <c r="B4914" t="s">
        <v>6124</v>
      </c>
      <c r="C4914" s="2">
        <v>43479</v>
      </c>
      <c r="D4914" s="2">
        <v>43483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  <c r="V4914" s="3" t="str">
        <f>IF(M4914=People!$B$2, People!$A$2, IF(M4914=People!$B$3, People!$A$3, IF(M4914=People!$B$4, People!$A$4, IF(M4914=People!$B$5, People!$A$5, 0))))</f>
        <v>Cassandra Brandow</v>
      </c>
      <c r="W4914" s="3" t="str">
        <f>IFERROR(VLOOKUP(Orders!$B4914,Returns!$B:$C,2,0),"No")</f>
        <v>Yes</v>
      </c>
      <c r="X4914" s="3" t="str">
        <f>IFERROR((INDEX(Returns!$C$2:$C$801, MATCH(B4914, Returns!$B$2:$B$801, 0))), "No")</f>
        <v>Yes</v>
      </c>
    </row>
    <row r="4915" spans="1:24">
      <c r="A4915" s="1">
        <v>4914</v>
      </c>
      <c r="B4915" t="s">
        <v>6124</v>
      </c>
      <c r="C4915" s="2">
        <v>43479</v>
      </c>
      <c r="D4915" s="2">
        <v>43483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  <c r="V4915" s="3" t="str">
        <f>IF(M4915=People!$B$2, People!$A$2, IF(M4915=People!$B$3, People!$A$3, IF(M4915=People!$B$4, People!$A$4, IF(M4915=People!$B$5, People!$A$5, 0))))</f>
        <v>Cassandra Brandow</v>
      </c>
      <c r="W4915" s="3" t="str">
        <f>IFERROR(VLOOKUP(Orders!$B4915,Returns!$B:$C,2,0),"No")</f>
        <v>Yes</v>
      </c>
      <c r="X4915" s="3" t="str">
        <f>IFERROR((INDEX(Returns!$C$2:$C$801, MATCH(B4915, Returns!$B$2:$B$801, 0))), "No")</f>
        <v>Yes</v>
      </c>
    </row>
    <row r="4916" spans="1:24">
      <c r="A4916" s="1">
        <v>4915</v>
      </c>
      <c r="B4916" t="s">
        <v>8507</v>
      </c>
      <c r="C4916" s="2">
        <v>43002</v>
      </c>
      <c r="D4916" s="2">
        <v>43004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  <c r="V4916" s="3" t="str">
        <f>IF(M4916=People!$B$2, People!$A$2, IF(M4916=People!$B$3, People!$A$3, IF(M4916=People!$B$4, People!$A$4, IF(M4916=People!$B$5, People!$A$5, 0))))</f>
        <v>Anna Andreadi</v>
      </c>
      <c r="W4916" s="3" t="str">
        <f>IFERROR(VLOOKUP(Orders!$B4916,Returns!$B:$C,2,0),"No")</f>
        <v>No</v>
      </c>
      <c r="X4916" s="3" t="str">
        <f>IFERROR((INDEX(Returns!$C$2:$C$801, MATCH(B4916, Returns!$B$2:$B$801, 0))), "No")</f>
        <v>No</v>
      </c>
    </row>
    <row r="4917" spans="1:24">
      <c r="A4917" s="1">
        <v>4916</v>
      </c>
      <c r="B4917" t="s">
        <v>8507</v>
      </c>
      <c r="C4917" s="2">
        <v>43002</v>
      </c>
      <c r="D4917" s="2">
        <v>43004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  <c r="V4917" s="3" t="str">
        <f>IF(M4917=People!$B$2, People!$A$2, IF(M4917=People!$B$3, People!$A$3, IF(M4917=People!$B$4, People!$A$4, IF(M4917=People!$B$5, People!$A$5, 0))))</f>
        <v>Anna Andreadi</v>
      </c>
      <c r="W4917" s="3" t="str">
        <f>IFERROR(VLOOKUP(Orders!$B4917,Returns!$B:$C,2,0),"No")</f>
        <v>No</v>
      </c>
      <c r="X4917" s="3" t="str">
        <f>IFERROR((INDEX(Returns!$C$2:$C$801, MATCH(B4917, Returns!$B$2:$B$801, 0))), "No")</f>
        <v>No</v>
      </c>
    </row>
    <row r="4918" spans="1:24">
      <c r="A4918" s="1">
        <v>4917</v>
      </c>
      <c r="B4918" t="s">
        <v>8508</v>
      </c>
      <c r="C4918" s="2">
        <v>43747</v>
      </c>
      <c r="D4918" s="2">
        <v>43749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  <c r="V4918" s="3" t="str">
        <f>IF(M4918=People!$B$2, People!$A$2, IF(M4918=People!$B$3, People!$A$3, IF(M4918=People!$B$4, People!$A$4, IF(M4918=People!$B$5, People!$A$5, 0))))</f>
        <v>Kelly Williams</v>
      </c>
      <c r="W4918" s="3" t="str">
        <f>IFERROR(VLOOKUP(Orders!$B4918,Returns!$B:$C,2,0),"No")</f>
        <v>No</v>
      </c>
      <c r="X4918" s="3" t="str">
        <f>IFERROR((INDEX(Returns!$C$2:$C$801, MATCH(B4918, Returns!$B$2:$B$801, 0))), "No")</f>
        <v>No</v>
      </c>
    </row>
    <row r="4919" spans="1:24">
      <c r="A4919" s="1">
        <v>4918</v>
      </c>
      <c r="B4919" t="s">
        <v>8508</v>
      </c>
      <c r="C4919" s="2">
        <v>43747</v>
      </c>
      <c r="D4919" s="2">
        <v>43749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  <c r="V4919" s="3" t="str">
        <f>IF(M4919=People!$B$2, People!$A$2, IF(M4919=People!$B$3, People!$A$3, IF(M4919=People!$B$4, People!$A$4, IF(M4919=People!$B$5, People!$A$5, 0))))</f>
        <v>Kelly Williams</v>
      </c>
      <c r="W4919" s="3" t="str">
        <f>IFERROR(VLOOKUP(Orders!$B4919,Returns!$B:$C,2,0),"No")</f>
        <v>No</v>
      </c>
      <c r="X4919" s="3" t="str">
        <f>IFERROR((INDEX(Returns!$C$2:$C$801, MATCH(B4919, Returns!$B$2:$B$801, 0))), "No")</f>
        <v>No</v>
      </c>
    </row>
    <row r="4920" spans="1:24">
      <c r="A4920" s="1">
        <v>4919</v>
      </c>
      <c r="B4920" t="s">
        <v>8509</v>
      </c>
      <c r="C4920" s="2">
        <v>43102</v>
      </c>
      <c r="D4920" s="2">
        <v>43107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  <c r="V4920" s="3" t="str">
        <f>IF(M4920=People!$B$2, People!$A$2, IF(M4920=People!$B$3, People!$A$3, IF(M4920=People!$B$4, People!$A$4, IF(M4920=People!$B$5, People!$A$5, 0))))</f>
        <v>Chuck Magee</v>
      </c>
      <c r="W4920" s="3" t="str">
        <f>IFERROR(VLOOKUP(Orders!$B4920,Returns!$B:$C,2,0),"No")</f>
        <v>No</v>
      </c>
      <c r="X4920" s="3" t="str">
        <f>IFERROR((INDEX(Returns!$C$2:$C$801, MATCH(B4920, Returns!$B$2:$B$801, 0))), "No")</f>
        <v>No</v>
      </c>
    </row>
    <row r="4921" spans="1:24">
      <c r="A4921" s="1">
        <v>4920</v>
      </c>
      <c r="B4921" t="s">
        <v>8509</v>
      </c>
      <c r="C4921" s="2">
        <v>43102</v>
      </c>
      <c r="D4921" s="2">
        <v>43107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  <c r="V4921" s="3" t="str">
        <f>IF(M4921=People!$B$2, People!$A$2, IF(M4921=People!$B$3, People!$A$3, IF(M4921=People!$B$4, People!$A$4, IF(M4921=People!$B$5, People!$A$5, 0))))</f>
        <v>Chuck Magee</v>
      </c>
      <c r="W4921" s="3" t="str">
        <f>IFERROR(VLOOKUP(Orders!$B4921,Returns!$B:$C,2,0),"No")</f>
        <v>No</v>
      </c>
      <c r="X4921" s="3" t="str">
        <f>IFERROR((INDEX(Returns!$C$2:$C$801, MATCH(B4921, Returns!$B$2:$B$801, 0))), "No")</f>
        <v>No</v>
      </c>
    </row>
    <row r="4922" spans="1:24">
      <c r="A4922" s="1">
        <v>4921</v>
      </c>
      <c r="B4922" t="s">
        <v>8510</v>
      </c>
      <c r="C4922" s="2">
        <v>43696</v>
      </c>
      <c r="D4922" s="2">
        <v>43700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  <c r="V4922" s="3" t="str">
        <f>IF(M4922=People!$B$2, People!$A$2, IF(M4922=People!$B$3, People!$A$3, IF(M4922=People!$B$4, People!$A$4, IF(M4922=People!$B$5, People!$A$5, 0))))</f>
        <v>Kelly Williams</v>
      </c>
      <c r="W4922" s="3" t="str">
        <f>IFERROR(VLOOKUP(Orders!$B4922,Returns!$B:$C,2,0),"No")</f>
        <v>No</v>
      </c>
      <c r="X4922" s="3" t="str">
        <f>IFERROR((INDEX(Returns!$C$2:$C$801, MATCH(B4922, Returns!$B$2:$B$801, 0))), "No")</f>
        <v>No</v>
      </c>
    </row>
    <row r="4923" spans="1:24">
      <c r="A4923" s="1">
        <v>4922</v>
      </c>
      <c r="B4923" t="s">
        <v>8511</v>
      </c>
      <c r="C4923" s="2">
        <v>43824</v>
      </c>
      <c r="D4923" s="2">
        <v>43828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  <c r="V4923" s="3" t="str">
        <f>IF(M4923=People!$B$2, People!$A$2, IF(M4923=People!$B$3, People!$A$3, IF(M4923=People!$B$4, People!$A$4, IF(M4923=People!$B$5, People!$A$5, 0))))</f>
        <v>Cassandra Brandow</v>
      </c>
      <c r="W4923" s="3" t="str">
        <f>IFERROR(VLOOKUP(Orders!$B4923,Returns!$B:$C,2,0),"No")</f>
        <v>No</v>
      </c>
      <c r="X4923" s="3" t="str">
        <f>IFERROR((INDEX(Returns!$C$2:$C$801, MATCH(B4923, Returns!$B$2:$B$801, 0))), "No")</f>
        <v>No</v>
      </c>
    </row>
    <row r="4924" spans="1:24">
      <c r="A4924" s="1">
        <v>4923</v>
      </c>
      <c r="B4924" t="s">
        <v>8511</v>
      </c>
      <c r="C4924" s="2">
        <v>43824</v>
      </c>
      <c r="D4924" s="2">
        <v>43828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  <c r="V4924" s="3" t="str">
        <f>IF(M4924=People!$B$2, People!$A$2, IF(M4924=People!$B$3, People!$A$3, IF(M4924=People!$B$4, People!$A$4, IF(M4924=People!$B$5, People!$A$5, 0))))</f>
        <v>Cassandra Brandow</v>
      </c>
      <c r="W4924" s="3" t="str">
        <f>IFERROR(VLOOKUP(Orders!$B4924,Returns!$B:$C,2,0),"No")</f>
        <v>No</v>
      </c>
      <c r="X4924" s="3" t="str">
        <f>IFERROR((INDEX(Returns!$C$2:$C$801, MATCH(B4924, Returns!$B$2:$B$801, 0))), "No")</f>
        <v>No</v>
      </c>
    </row>
    <row r="4925" spans="1:24">
      <c r="A4925" s="1">
        <v>4924</v>
      </c>
      <c r="B4925" t="s">
        <v>8511</v>
      </c>
      <c r="C4925" s="2">
        <v>43824</v>
      </c>
      <c r="D4925" s="2">
        <v>43828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  <c r="V4925" s="3" t="str">
        <f>IF(M4925=People!$B$2, People!$A$2, IF(M4925=People!$B$3, People!$A$3, IF(M4925=People!$B$4, People!$A$4, IF(M4925=People!$B$5, People!$A$5, 0))))</f>
        <v>Cassandra Brandow</v>
      </c>
      <c r="W4925" s="3" t="str">
        <f>IFERROR(VLOOKUP(Orders!$B4925,Returns!$B:$C,2,0),"No")</f>
        <v>No</v>
      </c>
      <c r="X4925" s="3" t="str">
        <f>IFERROR((INDEX(Returns!$C$2:$C$801, MATCH(B4925, Returns!$B$2:$B$801, 0))), "No")</f>
        <v>No</v>
      </c>
    </row>
    <row r="4926" spans="1:24">
      <c r="A4926" s="1">
        <v>4925</v>
      </c>
      <c r="B4926" t="s">
        <v>8511</v>
      </c>
      <c r="C4926" s="2">
        <v>43824</v>
      </c>
      <c r="D4926" s="2">
        <v>43828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  <c r="V4926" s="3" t="str">
        <f>IF(M4926=People!$B$2, People!$A$2, IF(M4926=People!$B$3, People!$A$3, IF(M4926=People!$B$4, People!$A$4, IF(M4926=People!$B$5, People!$A$5, 0))))</f>
        <v>Cassandra Brandow</v>
      </c>
      <c r="W4926" s="3" t="str">
        <f>IFERROR(VLOOKUP(Orders!$B4926,Returns!$B:$C,2,0),"No")</f>
        <v>No</v>
      </c>
      <c r="X4926" s="3" t="str">
        <f>IFERROR((INDEX(Returns!$C$2:$C$801, MATCH(B4926, Returns!$B$2:$B$801, 0))), "No")</f>
        <v>No</v>
      </c>
    </row>
    <row r="4927" spans="1:24">
      <c r="A4927" s="1">
        <v>4926</v>
      </c>
      <c r="B4927" t="s">
        <v>8512</v>
      </c>
      <c r="C4927" s="2">
        <v>43718</v>
      </c>
      <c r="D4927" s="2">
        <v>43721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  <c r="V4927" s="3" t="str">
        <f>IF(M4927=People!$B$2, People!$A$2, IF(M4927=People!$B$3, People!$A$3, IF(M4927=People!$B$4, People!$A$4, IF(M4927=People!$B$5, People!$A$5, 0))))</f>
        <v>Chuck Magee</v>
      </c>
      <c r="W4927" s="3" t="str">
        <f>IFERROR(VLOOKUP(Orders!$B4927,Returns!$B:$C,2,0),"No")</f>
        <v>No</v>
      </c>
      <c r="X4927" s="3" t="str">
        <f>IFERROR((INDEX(Returns!$C$2:$C$801, MATCH(B4927, Returns!$B$2:$B$801, 0))), "No")</f>
        <v>No</v>
      </c>
    </row>
    <row r="4928" spans="1:24">
      <c r="A4928" s="1">
        <v>4927</v>
      </c>
      <c r="B4928" t="s">
        <v>8513</v>
      </c>
      <c r="C4928" s="2">
        <v>43757</v>
      </c>
      <c r="D4928" s="2">
        <v>43761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3" t="str">
        <f>IF(M4928=People!$B$2, People!$A$2, IF(M4928=People!$B$3, People!$A$3, IF(M4928=People!$B$4, People!$A$4, IF(M4928=People!$B$5, People!$A$5, 0))))</f>
        <v>Kelly Williams</v>
      </c>
      <c r="W4928" s="3" t="str">
        <f>IFERROR(VLOOKUP(Orders!$B4928,Returns!$B:$C,2,0),"No")</f>
        <v>No</v>
      </c>
      <c r="X4928" s="3" t="str">
        <f>IFERROR((INDEX(Returns!$C$2:$C$801, MATCH(B4928, Returns!$B$2:$B$801, 0))), "No")</f>
        <v>No</v>
      </c>
    </row>
    <row r="4929" spans="1:24">
      <c r="A4929" s="1">
        <v>4928</v>
      </c>
      <c r="B4929" t="s">
        <v>8514</v>
      </c>
      <c r="C4929" s="2">
        <v>43800</v>
      </c>
      <c r="D4929" s="2">
        <v>43805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3" t="str">
        <f>IF(M4929=People!$B$2, People!$A$2, IF(M4929=People!$B$3, People!$A$3, IF(M4929=People!$B$4, People!$A$4, IF(M4929=People!$B$5, People!$A$5, 0))))</f>
        <v>Chuck Magee</v>
      </c>
      <c r="W4929" s="3" t="str">
        <f>IFERROR(VLOOKUP(Orders!$B4929,Returns!$B:$C,2,0),"No")</f>
        <v>No</v>
      </c>
      <c r="X4929" s="3" t="str">
        <f>IFERROR((INDEX(Returns!$C$2:$C$801, MATCH(B4929, Returns!$B$2:$B$801, 0))), "No")</f>
        <v>No</v>
      </c>
    </row>
    <row r="4930" spans="1:24">
      <c r="A4930" s="1">
        <v>4929</v>
      </c>
      <c r="B4930" t="s">
        <v>8514</v>
      </c>
      <c r="C4930" s="2">
        <v>43800</v>
      </c>
      <c r="D4930" s="2">
        <v>43805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  <c r="V4930" s="3" t="str">
        <f>IF(M4930=People!$B$2, People!$A$2, IF(M4930=People!$B$3, People!$A$3, IF(M4930=People!$B$4, People!$A$4, IF(M4930=People!$B$5, People!$A$5, 0))))</f>
        <v>Chuck Magee</v>
      </c>
      <c r="W4930" s="3" t="str">
        <f>IFERROR(VLOOKUP(Orders!$B4930,Returns!$B:$C,2,0),"No")</f>
        <v>No</v>
      </c>
      <c r="X4930" s="3" t="str">
        <f>IFERROR((INDEX(Returns!$C$2:$C$801, MATCH(B4930, Returns!$B$2:$B$801, 0))), "No")</f>
        <v>No</v>
      </c>
    </row>
    <row r="4931" spans="1:24">
      <c r="A4931" s="1">
        <v>4930</v>
      </c>
      <c r="B4931" t="s">
        <v>8515</v>
      </c>
      <c r="C4931" s="2">
        <v>42615</v>
      </c>
      <c r="D4931" s="2">
        <v>42616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  <c r="V4931" s="3" t="str">
        <f>IF(M4931=People!$B$2, People!$A$2, IF(M4931=People!$B$3, People!$A$3, IF(M4931=People!$B$4, People!$A$4, IF(M4931=People!$B$5, People!$A$5, 0))))</f>
        <v>Chuck Magee</v>
      </c>
      <c r="W4931" s="3" t="str">
        <f>IFERROR(VLOOKUP(Orders!$B4931,Returns!$B:$C,2,0),"No")</f>
        <v>No</v>
      </c>
      <c r="X4931" s="3" t="str">
        <f>IFERROR((INDEX(Returns!$C$2:$C$801, MATCH(B4931, Returns!$B$2:$B$801, 0))), "No")</f>
        <v>No</v>
      </c>
    </row>
    <row r="4932" spans="1:24">
      <c r="A4932" s="1">
        <v>4931</v>
      </c>
      <c r="B4932" t="s">
        <v>8515</v>
      </c>
      <c r="C4932" s="2">
        <v>42615</v>
      </c>
      <c r="D4932" s="2">
        <v>42616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  <c r="V4932" s="3" t="str">
        <f>IF(M4932=People!$B$2, People!$A$2, IF(M4932=People!$B$3, People!$A$3, IF(M4932=People!$B$4, People!$A$4, IF(M4932=People!$B$5, People!$A$5, 0))))</f>
        <v>Chuck Magee</v>
      </c>
      <c r="W4932" s="3" t="str">
        <f>IFERROR(VLOOKUP(Orders!$B4932,Returns!$B:$C,2,0),"No")</f>
        <v>No</v>
      </c>
      <c r="X4932" s="3" t="str">
        <f>IFERROR((INDEX(Returns!$C$2:$C$801, MATCH(B4932, Returns!$B$2:$B$801, 0))), "No")</f>
        <v>No</v>
      </c>
    </row>
    <row r="4933" spans="1:24">
      <c r="A4933" s="1">
        <v>4932</v>
      </c>
      <c r="B4933" t="s">
        <v>8516</v>
      </c>
      <c r="C4933" s="2">
        <v>43549</v>
      </c>
      <c r="D4933" s="2">
        <v>43554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  <c r="V4933" s="3" t="str">
        <f>IF(M4933=People!$B$2, People!$A$2, IF(M4933=People!$B$3, People!$A$3, IF(M4933=People!$B$4, People!$A$4, IF(M4933=People!$B$5, People!$A$5, 0))))</f>
        <v>Anna Andreadi</v>
      </c>
      <c r="W4933" s="3" t="str">
        <f>IFERROR(VLOOKUP(Orders!$B4933,Returns!$B:$C,2,0),"No")</f>
        <v>No</v>
      </c>
      <c r="X4933" s="3" t="str">
        <f>IFERROR((INDEX(Returns!$C$2:$C$801, MATCH(B4933, Returns!$B$2:$B$801, 0))), "No")</f>
        <v>No</v>
      </c>
    </row>
    <row r="4934" spans="1:24">
      <c r="A4934" s="1">
        <v>4933</v>
      </c>
      <c r="B4934" t="s">
        <v>8517</v>
      </c>
      <c r="C4934" s="2">
        <v>43006</v>
      </c>
      <c r="D4934" s="2">
        <v>43012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  <c r="V4934" s="3" t="str">
        <f>IF(M4934=People!$B$2, People!$A$2, IF(M4934=People!$B$3, People!$A$3, IF(M4934=People!$B$4, People!$A$4, IF(M4934=People!$B$5, People!$A$5, 0))))</f>
        <v>Anna Andreadi</v>
      </c>
      <c r="W4934" s="3" t="str">
        <f>IFERROR(VLOOKUP(Orders!$B4934,Returns!$B:$C,2,0),"No")</f>
        <v>No</v>
      </c>
      <c r="X4934" s="3" t="str">
        <f>IFERROR((INDEX(Returns!$C$2:$C$801, MATCH(B4934, Returns!$B$2:$B$801, 0))), "No")</f>
        <v>No</v>
      </c>
    </row>
    <row r="4935" spans="1:24">
      <c r="A4935" s="1">
        <v>4934</v>
      </c>
      <c r="B4935" t="s">
        <v>8517</v>
      </c>
      <c r="C4935" s="2">
        <v>43006</v>
      </c>
      <c r="D4935" s="2">
        <v>43012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  <c r="V4935" s="3" t="str">
        <f>IF(M4935=People!$B$2, People!$A$2, IF(M4935=People!$B$3, People!$A$3, IF(M4935=People!$B$4, People!$A$4, IF(M4935=People!$B$5, People!$A$5, 0))))</f>
        <v>Anna Andreadi</v>
      </c>
      <c r="W4935" s="3" t="str">
        <f>IFERROR(VLOOKUP(Orders!$B4935,Returns!$B:$C,2,0),"No")</f>
        <v>No</v>
      </c>
      <c r="X4935" s="3" t="str">
        <f>IFERROR((INDEX(Returns!$C$2:$C$801, MATCH(B4935, Returns!$B$2:$B$801, 0))), "No")</f>
        <v>No</v>
      </c>
    </row>
    <row r="4936" spans="1:24">
      <c r="A4936" s="1">
        <v>4935</v>
      </c>
      <c r="B4936" t="s">
        <v>8517</v>
      </c>
      <c r="C4936" s="2">
        <v>43006</v>
      </c>
      <c r="D4936" s="2">
        <v>43012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  <c r="V4936" s="3" t="str">
        <f>IF(M4936=People!$B$2, People!$A$2, IF(M4936=People!$B$3, People!$A$3, IF(M4936=People!$B$4, People!$A$4, IF(M4936=People!$B$5, People!$A$5, 0))))</f>
        <v>Anna Andreadi</v>
      </c>
      <c r="W4936" s="3" t="str">
        <f>IFERROR(VLOOKUP(Orders!$B4936,Returns!$B:$C,2,0),"No")</f>
        <v>No</v>
      </c>
      <c r="X4936" s="3" t="str">
        <f>IFERROR((INDEX(Returns!$C$2:$C$801, MATCH(B4936, Returns!$B$2:$B$801, 0))), "No")</f>
        <v>No</v>
      </c>
    </row>
    <row r="4937" spans="1:24">
      <c r="A4937" s="1">
        <v>4936</v>
      </c>
      <c r="B4937" t="s">
        <v>8518</v>
      </c>
      <c r="C4937" s="2">
        <v>42809</v>
      </c>
      <c r="D4937" s="2">
        <v>42815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  <c r="V4937" s="3" t="str">
        <f>IF(M4937=People!$B$2, People!$A$2, IF(M4937=People!$B$3, People!$A$3, IF(M4937=People!$B$4, People!$A$4, IF(M4937=People!$B$5, People!$A$5, 0))))</f>
        <v>Anna Andreadi</v>
      </c>
      <c r="W4937" s="3" t="str">
        <f>IFERROR(VLOOKUP(Orders!$B4937,Returns!$B:$C,2,0),"No")</f>
        <v>No</v>
      </c>
      <c r="X4937" s="3" t="str">
        <f>IFERROR((INDEX(Returns!$C$2:$C$801, MATCH(B4937, Returns!$B$2:$B$801, 0))), "No")</f>
        <v>No</v>
      </c>
    </row>
    <row r="4938" spans="1:24">
      <c r="A4938" s="1">
        <v>4937</v>
      </c>
      <c r="B4938" t="s">
        <v>8519</v>
      </c>
      <c r="C4938" s="2">
        <v>43471</v>
      </c>
      <c r="D4938" s="2">
        <v>43478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  <c r="V4938" s="3" t="str">
        <f>IF(M4938=People!$B$2, People!$A$2, IF(M4938=People!$B$3, People!$A$3, IF(M4938=People!$B$4, People!$A$4, IF(M4938=People!$B$5, People!$A$5, 0))))</f>
        <v>Cassandra Brandow</v>
      </c>
      <c r="W4938" s="3" t="str">
        <f>IFERROR(VLOOKUP(Orders!$B4938,Returns!$B:$C,2,0),"No")</f>
        <v>No</v>
      </c>
      <c r="X4938" s="3" t="str">
        <f>IFERROR((INDEX(Returns!$C$2:$C$801, MATCH(B4938, Returns!$B$2:$B$801, 0))), "No")</f>
        <v>No</v>
      </c>
    </row>
    <row r="4939" spans="1:24">
      <c r="A4939" s="1">
        <v>4938</v>
      </c>
      <c r="B4939" t="s">
        <v>8520</v>
      </c>
      <c r="C4939" s="2">
        <v>42382</v>
      </c>
      <c r="D4939" s="2">
        <v>42387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  <c r="V4939" s="3" t="str">
        <f>IF(M4939=People!$B$2, People!$A$2, IF(M4939=People!$B$3, People!$A$3, IF(M4939=People!$B$4, People!$A$4, IF(M4939=People!$B$5, People!$A$5, 0))))</f>
        <v>Anna Andreadi</v>
      </c>
      <c r="W4939" s="3" t="str">
        <f>IFERROR(VLOOKUP(Orders!$B4939,Returns!$B:$C,2,0),"No")</f>
        <v>No</v>
      </c>
      <c r="X4939" s="3" t="str">
        <f>IFERROR((INDEX(Returns!$C$2:$C$801, MATCH(B4939, Returns!$B$2:$B$801, 0))), "No")</f>
        <v>No</v>
      </c>
    </row>
    <row r="4940" spans="1:24">
      <c r="A4940" s="1">
        <v>4939</v>
      </c>
      <c r="B4940" t="s">
        <v>8520</v>
      </c>
      <c r="C4940" s="2">
        <v>42382</v>
      </c>
      <c r="D4940" s="2">
        <v>42387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  <c r="V4940" s="3" t="str">
        <f>IF(M4940=People!$B$2, People!$A$2, IF(M4940=People!$B$3, People!$A$3, IF(M4940=People!$B$4, People!$A$4, IF(M4940=People!$B$5, People!$A$5, 0))))</f>
        <v>Anna Andreadi</v>
      </c>
      <c r="W4940" s="3" t="str">
        <f>IFERROR(VLOOKUP(Orders!$B4940,Returns!$B:$C,2,0),"No")</f>
        <v>No</v>
      </c>
      <c r="X4940" s="3" t="str">
        <f>IFERROR((INDEX(Returns!$C$2:$C$801, MATCH(B4940, Returns!$B$2:$B$801, 0))), "No")</f>
        <v>No</v>
      </c>
    </row>
    <row r="4941" spans="1:24">
      <c r="A4941" s="1">
        <v>4940</v>
      </c>
      <c r="B4941" t="s">
        <v>8520</v>
      </c>
      <c r="C4941" s="2">
        <v>42382</v>
      </c>
      <c r="D4941" s="2">
        <v>42387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  <c r="V4941" s="3" t="str">
        <f>IF(M4941=People!$B$2, People!$A$2, IF(M4941=People!$B$3, People!$A$3, IF(M4941=People!$B$4, People!$A$4, IF(M4941=People!$B$5, People!$A$5, 0))))</f>
        <v>Anna Andreadi</v>
      </c>
      <c r="W4941" s="3" t="str">
        <f>IFERROR(VLOOKUP(Orders!$B4941,Returns!$B:$C,2,0),"No")</f>
        <v>No</v>
      </c>
      <c r="X4941" s="3" t="str">
        <f>IFERROR((INDEX(Returns!$C$2:$C$801, MATCH(B4941, Returns!$B$2:$B$801, 0))), "No")</f>
        <v>No</v>
      </c>
    </row>
    <row r="4942" spans="1:24">
      <c r="A4942" s="1">
        <v>4941</v>
      </c>
      <c r="B4942" t="s">
        <v>8521</v>
      </c>
      <c r="C4942" s="2">
        <v>42772</v>
      </c>
      <c r="D4942" s="2">
        <v>42779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  <c r="V4942" s="3" t="str">
        <f>IF(M4942=People!$B$2, People!$A$2, IF(M4942=People!$B$3, People!$A$3, IF(M4942=People!$B$4, People!$A$4, IF(M4942=People!$B$5, People!$A$5, 0))))</f>
        <v>Chuck Magee</v>
      </c>
      <c r="W4942" s="3" t="str">
        <f>IFERROR(VLOOKUP(Orders!$B4942,Returns!$B:$C,2,0),"No")</f>
        <v>No</v>
      </c>
      <c r="X4942" s="3" t="str">
        <f>IFERROR((INDEX(Returns!$C$2:$C$801, MATCH(B4942, Returns!$B$2:$B$801, 0))), "No")</f>
        <v>No</v>
      </c>
    </row>
    <row r="4943" spans="1:24">
      <c r="A4943" s="1">
        <v>4942</v>
      </c>
      <c r="B4943" t="s">
        <v>8521</v>
      </c>
      <c r="C4943" s="2">
        <v>42772</v>
      </c>
      <c r="D4943" s="2">
        <v>42779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  <c r="V4943" s="3" t="str">
        <f>IF(M4943=People!$B$2, People!$A$2, IF(M4943=People!$B$3, People!$A$3, IF(M4943=People!$B$4, People!$A$4, IF(M4943=People!$B$5, People!$A$5, 0))))</f>
        <v>Chuck Magee</v>
      </c>
      <c r="W4943" s="3" t="str">
        <f>IFERROR(VLOOKUP(Orders!$B4943,Returns!$B:$C,2,0),"No")</f>
        <v>No</v>
      </c>
      <c r="X4943" s="3" t="str">
        <f>IFERROR((INDEX(Returns!$C$2:$C$801, MATCH(B4943, Returns!$B$2:$B$801, 0))), "No")</f>
        <v>No</v>
      </c>
    </row>
    <row r="4944" spans="1:24">
      <c r="A4944" s="1">
        <v>4943</v>
      </c>
      <c r="B4944" t="s">
        <v>8521</v>
      </c>
      <c r="C4944" s="2">
        <v>42772</v>
      </c>
      <c r="D4944" s="2">
        <v>42779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  <c r="V4944" s="3" t="str">
        <f>IF(M4944=People!$B$2, People!$A$2, IF(M4944=People!$B$3, People!$A$3, IF(M4944=People!$B$4, People!$A$4, IF(M4944=People!$B$5, People!$A$5, 0))))</f>
        <v>Chuck Magee</v>
      </c>
      <c r="W4944" s="3" t="str">
        <f>IFERROR(VLOOKUP(Orders!$B4944,Returns!$B:$C,2,0),"No")</f>
        <v>No</v>
      </c>
      <c r="X4944" s="3" t="str">
        <f>IFERROR((INDEX(Returns!$C$2:$C$801, MATCH(B4944, Returns!$B$2:$B$801, 0))), "No")</f>
        <v>No</v>
      </c>
    </row>
    <row r="4945" spans="1:24">
      <c r="A4945" s="1">
        <v>4944</v>
      </c>
      <c r="B4945" t="s">
        <v>8522</v>
      </c>
      <c r="C4945" s="2">
        <v>43820</v>
      </c>
      <c r="D4945" s="2">
        <v>43826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  <c r="V4945" s="3" t="str">
        <f>IF(M4945=People!$B$2, People!$A$2, IF(M4945=People!$B$3, People!$A$3, IF(M4945=People!$B$4, People!$A$4, IF(M4945=People!$B$5, People!$A$5, 0))))</f>
        <v>Kelly Williams</v>
      </c>
      <c r="W4945" s="3" t="str">
        <f>IFERROR(VLOOKUP(Orders!$B4945,Returns!$B:$C,2,0),"No")</f>
        <v>No</v>
      </c>
      <c r="X4945" s="3" t="str">
        <f>IFERROR((INDEX(Returns!$C$2:$C$801, MATCH(B4945, Returns!$B$2:$B$801, 0))), "No")</f>
        <v>No</v>
      </c>
    </row>
    <row r="4946" spans="1:24">
      <c r="A4946" s="1">
        <v>4945</v>
      </c>
      <c r="B4946" t="s">
        <v>6080</v>
      </c>
      <c r="C4946" s="2">
        <v>43348</v>
      </c>
      <c r="D4946" s="2">
        <v>43349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  <c r="V4946" s="3" t="str">
        <f>IF(M4946=People!$B$2, People!$A$2, IF(M4946=People!$B$3, People!$A$3, IF(M4946=People!$B$4, People!$A$4, IF(M4946=People!$B$5, People!$A$5, 0))))</f>
        <v>Anna Andreadi</v>
      </c>
      <c r="W4946" s="3" t="str">
        <f>IFERROR(VLOOKUP(Orders!$B4946,Returns!$B:$C,2,0),"No")</f>
        <v>Yes</v>
      </c>
      <c r="X4946" s="3" t="str">
        <f>IFERROR((INDEX(Returns!$C$2:$C$801, MATCH(B4946, Returns!$B$2:$B$801, 0))), "No")</f>
        <v>Yes</v>
      </c>
    </row>
    <row r="4947" spans="1:24">
      <c r="A4947" s="1">
        <v>4946</v>
      </c>
      <c r="B4947" t="s">
        <v>6080</v>
      </c>
      <c r="C4947" s="2">
        <v>43348</v>
      </c>
      <c r="D4947" s="2">
        <v>43349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  <c r="V4947" s="3" t="str">
        <f>IF(M4947=People!$B$2, People!$A$2, IF(M4947=People!$B$3, People!$A$3, IF(M4947=People!$B$4, People!$A$4, IF(M4947=People!$B$5, People!$A$5, 0))))</f>
        <v>Anna Andreadi</v>
      </c>
      <c r="W4947" s="3" t="str">
        <f>IFERROR(VLOOKUP(Orders!$B4947,Returns!$B:$C,2,0),"No")</f>
        <v>Yes</v>
      </c>
      <c r="X4947" s="3" t="str">
        <f>IFERROR((INDEX(Returns!$C$2:$C$801, MATCH(B4947, Returns!$B$2:$B$801, 0))), "No")</f>
        <v>Yes</v>
      </c>
    </row>
    <row r="4948" spans="1:24">
      <c r="A4948" s="1">
        <v>4947</v>
      </c>
      <c r="B4948" t="s">
        <v>6080</v>
      </c>
      <c r="C4948" s="2">
        <v>43348</v>
      </c>
      <c r="D4948" s="2">
        <v>43349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  <c r="V4948" s="3" t="str">
        <f>IF(M4948=People!$B$2, People!$A$2, IF(M4948=People!$B$3, People!$A$3, IF(M4948=People!$B$4, People!$A$4, IF(M4948=People!$B$5, People!$A$5, 0))))</f>
        <v>Anna Andreadi</v>
      </c>
      <c r="W4948" s="3" t="str">
        <f>IFERROR(VLOOKUP(Orders!$B4948,Returns!$B:$C,2,0),"No")</f>
        <v>Yes</v>
      </c>
      <c r="X4948" s="3" t="str">
        <f>IFERROR((INDEX(Returns!$C$2:$C$801, MATCH(B4948, Returns!$B$2:$B$801, 0))), "No")</f>
        <v>Yes</v>
      </c>
    </row>
    <row r="4949" spans="1:24">
      <c r="A4949" s="1">
        <v>4948</v>
      </c>
      <c r="B4949" t="s">
        <v>8523</v>
      </c>
      <c r="C4949" s="2">
        <v>42647</v>
      </c>
      <c r="D4949" s="2">
        <v>42652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  <c r="V4949" s="3" t="str">
        <f>IF(M4949=People!$B$2, People!$A$2, IF(M4949=People!$B$3, People!$A$3, IF(M4949=People!$B$4, People!$A$4, IF(M4949=People!$B$5, People!$A$5, 0))))</f>
        <v>Anna Andreadi</v>
      </c>
      <c r="W4949" s="3" t="str">
        <f>IFERROR(VLOOKUP(Orders!$B4949,Returns!$B:$C,2,0),"No")</f>
        <v>No</v>
      </c>
      <c r="X4949" s="3" t="str">
        <f>IFERROR((INDEX(Returns!$C$2:$C$801, MATCH(B4949, Returns!$B$2:$B$801, 0))), "No")</f>
        <v>No</v>
      </c>
    </row>
    <row r="4950" spans="1:24">
      <c r="A4950" s="1">
        <v>4949</v>
      </c>
      <c r="B4950" t="s">
        <v>8524</v>
      </c>
      <c r="C4950" s="2">
        <v>43796</v>
      </c>
      <c r="D4950" s="2">
        <v>43801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  <c r="V4950" s="3" t="str">
        <f>IF(M4950=People!$B$2, People!$A$2, IF(M4950=People!$B$3, People!$A$3, IF(M4950=People!$B$4, People!$A$4, IF(M4950=People!$B$5, People!$A$5, 0))))</f>
        <v>Anna Andreadi</v>
      </c>
      <c r="W4950" s="3" t="str">
        <f>IFERROR(VLOOKUP(Orders!$B4950,Returns!$B:$C,2,0),"No")</f>
        <v>No</v>
      </c>
      <c r="X4950" s="3" t="str">
        <f>IFERROR((INDEX(Returns!$C$2:$C$801, MATCH(B4950, Returns!$B$2:$B$801, 0))), "No")</f>
        <v>No</v>
      </c>
    </row>
    <row r="4951" spans="1:24">
      <c r="A4951" s="1">
        <v>4950</v>
      </c>
      <c r="B4951" t="s">
        <v>8524</v>
      </c>
      <c r="C4951" s="2">
        <v>43796</v>
      </c>
      <c r="D4951" s="2">
        <v>43801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  <c r="V4951" s="3" t="str">
        <f>IF(M4951=People!$B$2, People!$A$2, IF(M4951=People!$B$3, People!$A$3, IF(M4951=People!$B$4, People!$A$4, IF(M4951=People!$B$5, People!$A$5, 0))))</f>
        <v>Anna Andreadi</v>
      </c>
      <c r="W4951" s="3" t="str">
        <f>IFERROR(VLOOKUP(Orders!$B4951,Returns!$B:$C,2,0),"No")</f>
        <v>No</v>
      </c>
      <c r="X4951" s="3" t="str">
        <f>IFERROR((INDEX(Returns!$C$2:$C$801, MATCH(B4951, Returns!$B$2:$B$801, 0))), "No")</f>
        <v>No</v>
      </c>
    </row>
    <row r="4952" spans="1:24">
      <c r="A4952" s="1">
        <v>4951</v>
      </c>
      <c r="B4952" t="s">
        <v>8525</v>
      </c>
      <c r="C4952" s="2">
        <v>43401</v>
      </c>
      <c r="D4952" s="2">
        <v>43405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  <c r="V4952" s="3" t="str">
        <f>IF(M4952=People!$B$2, People!$A$2, IF(M4952=People!$B$3, People!$A$3, IF(M4952=People!$B$4, People!$A$4, IF(M4952=People!$B$5, People!$A$5, 0))))</f>
        <v>Chuck Magee</v>
      </c>
      <c r="W4952" s="3" t="str">
        <f>IFERROR(VLOOKUP(Orders!$B4952,Returns!$B:$C,2,0),"No")</f>
        <v>No</v>
      </c>
      <c r="X4952" s="3" t="str">
        <f>IFERROR((INDEX(Returns!$C$2:$C$801, MATCH(B4952, Returns!$B$2:$B$801, 0))), "No")</f>
        <v>No</v>
      </c>
    </row>
    <row r="4953" spans="1:24">
      <c r="A4953" s="1">
        <v>4952</v>
      </c>
      <c r="B4953" t="s">
        <v>8526</v>
      </c>
      <c r="C4953" s="2">
        <v>42895</v>
      </c>
      <c r="D4953" s="2">
        <v>42899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  <c r="V4953" s="3" t="str">
        <f>IF(M4953=People!$B$2, People!$A$2, IF(M4953=People!$B$3, People!$A$3, IF(M4953=People!$B$4, People!$A$4, IF(M4953=People!$B$5, People!$A$5, 0))))</f>
        <v>Kelly Williams</v>
      </c>
      <c r="W4953" s="3" t="str">
        <f>IFERROR(VLOOKUP(Orders!$B4953,Returns!$B:$C,2,0),"No")</f>
        <v>No</v>
      </c>
      <c r="X4953" s="3" t="str">
        <f>IFERROR((INDEX(Returns!$C$2:$C$801, MATCH(B4953, Returns!$B$2:$B$801, 0))), "No")</f>
        <v>No</v>
      </c>
    </row>
    <row r="4954" spans="1:24">
      <c r="A4954" s="1">
        <v>4953</v>
      </c>
      <c r="B4954" t="s">
        <v>6113</v>
      </c>
      <c r="C4954" s="2">
        <v>43807</v>
      </c>
      <c r="D4954" s="2">
        <v>43811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  <c r="V4954" s="3" t="str">
        <f>IF(M4954=People!$B$2, People!$A$2, IF(M4954=People!$B$3, People!$A$3, IF(M4954=People!$B$4, People!$A$4, IF(M4954=People!$B$5, People!$A$5, 0))))</f>
        <v>Anna Andreadi</v>
      </c>
      <c r="W4954" s="3" t="str">
        <f>IFERROR(VLOOKUP(Orders!$B4954,Returns!$B:$C,2,0),"No")</f>
        <v>Yes</v>
      </c>
      <c r="X4954" s="3" t="str">
        <f>IFERROR((INDEX(Returns!$C$2:$C$801, MATCH(B4954, Returns!$B$2:$B$801, 0))), "No")</f>
        <v>Yes</v>
      </c>
    </row>
    <row r="4955" spans="1:24">
      <c r="A4955" s="1">
        <v>4954</v>
      </c>
      <c r="B4955" t="s">
        <v>8527</v>
      </c>
      <c r="C4955" s="2">
        <v>42810</v>
      </c>
      <c r="D4955" s="2">
        <v>42814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  <c r="V4955" s="3" t="str">
        <f>IF(M4955=People!$B$2, People!$A$2, IF(M4955=People!$B$3, People!$A$3, IF(M4955=People!$B$4, People!$A$4, IF(M4955=People!$B$5, People!$A$5, 0))))</f>
        <v>Chuck Magee</v>
      </c>
      <c r="W4955" s="3" t="str">
        <f>IFERROR(VLOOKUP(Orders!$B4955,Returns!$B:$C,2,0),"No")</f>
        <v>No</v>
      </c>
      <c r="X4955" s="3" t="str">
        <f>IFERROR((INDEX(Returns!$C$2:$C$801, MATCH(B4955, Returns!$B$2:$B$801, 0))), "No")</f>
        <v>No</v>
      </c>
    </row>
    <row r="4956" spans="1:24">
      <c r="A4956" s="1">
        <v>4955</v>
      </c>
      <c r="B4956" t="s">
        <v>8528</v>
      </c>
      <c r="C4956" s="2">
        <v>42530</v>
      </c>
      <c r="D4956" s="2">
        <v>42534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  <c r="V4956" s="3" t="str">
        <f>IF(M4956=People!$B$2, People!$A$2, IF(M4956=People!$B$3, People!$A$3, IF(M4956=People!$B$4, People!$A$4, IF(M4956=People!$B$5, People!$A$5, 0))))</f>
        <v>Anna Andreadi</v>
      </c>
      <c r="W4956" s="3" t="str">
        <f>IFERROR(VLOOKUP(Orders!$B4956,Returns!$B:$C,2,0),"No")</f>
        <v>No</v>
      </c>
      <c r="X4956" s="3" t="str">
        <f>IFERROR((INDEX(Returns!$C$2:$C$801, MATCH(B4956, Returns!$B$2:$B$801, 0))), "No")</f>
        <v>No</v>
      </c>
    </row>
    <row r="4957" spans="1:24">
      <c r="A4957" s="1">
        <v>4956</v>
      </c>
      <c r="B4957" t="s">
        <v>8528</v>
      </c>
      <c r="C4957" s="2">
        <v>42530</v>
      </c>
      <c r="D4957" s="2">
        <v>42534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  <c r="V4957" s="3" t="str">
        <f>IF(M4957=People!$B$2, People!$A$2, IF(M4957=People!$B$3, People!$A$3, IF(M4957=People!$B$4, People!$A$4, IF(M4957=People!$B$5, People!$A$5, 0))))</f>
        <v>Anna Andreadi</v>
      </c>
      <c r="W4957" s="3" t="str">
        <f>IFERROR(VLOOKUP(Orders!$B4957,Returns!$B:$C,2,0),"No")</f>
        <v>No</v>
      </c>
      <c r="X4957" s="3" t="str">
        <f>IFERROR((INDEX(Returns!$C$2:$C$801, MATCH(B4957, Returns!$B$2:$B$801, 0))), "No")</f>
        <v>No</v>
      </c>
    </row>
    <row r="4958" spans="1:24">
      <c r="A4958" s="1">
        <v>4957</v>
      </c>
      <c r="B4958" t="s">
        <v>8528</v>
      </c>
      <c r="C4958" s="2">
        <v>42530</v>
      </c>
      <c r="D4958" s="2">
        <v>42534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  <c r="V4958" s="3" t="str">
        <f>IF(M4958=People!$B$2, People!$A$2, IF(M4958=People!$B$3, People!$A$3, IF(M4958=People!$B$4, People!$A$4, IF(M4958=People!$B$5, People!$A$5, 0))))</f>
        <v>Anna Andreadi</v>
      </c>
      <c r="W4958" s="3" t="str">
        <f>IFERROR(VLOOKUP(Orders!$B4958,Returns!$B:$C,2,0),"No")</f>
        <v>No</v>
      </c>
      <c r="X4958" s="3" t="str">
        <f>IFERROR((INDEX(Returns!$C$2:$C$801, MATCH(B4958, Returns!$B$2:$B$801, 0))), "No")</f>
        <v>No</v>
      </c>
    </row>
    <row r="4959" spans="1:24">
      <c r="A4959" s="1">
        <v>4958</v>
      </c>
      <c r="B4959" t="s">
        <v>8529</v>
      </c>
      <c r="C4959" s="2">
        <v>42814</v>
      </c>
      <c r="D4959" s="2">
        <v>42820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  <c r="V4959" s="3" t="str">
        <f>IF(M4959=People!$B$2, People!$A$2, IF(M4959=People!$B$3, People!$A$3, IF(M4959=People!$B$4, People!$A$4, IF(M4959=People!$B$5, People!$A$5, 0))))</f>
        <v>Kelly Williams</v>
      </c>
      <c r="W4959" s="3" t="str">
        <f>IFERROR(VLOOKUP(Orders!$B4959,Returns!$B:$C,2,0),"No")</f>
        <v>No</v>
      </c>
      <c r="X4959" s="3" t="str">
        <f>IFERROR((INDEX(Returns!$C$2:$C$801, MATCH(B4959, Returns!$B$2:$B$801, 0))), "No")</f>
        <v>No</v>
      </c>
    </row>
    <row r="4960" spans="1:24">
      <c r="A4960" s="1">
        <v>4959</v>
      </c>
      <c r="B4960" t="s">
        <v>8529</v>
      </c>
      <c r="C4960" s="2">
        <v>42814</v>
      </c>
      <c r="D4960" s="2">
        <v>42820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3" t="str">
        <f>IF(M4960=People!$B$2, People!$A$2, IF(M4960=People!$B$3, People!$A$3, IF(M4960=People!$B$4, People!$A$4, IF(M4960=People!$B$5, People!$A$5, 0))))</f>
        <v>Kelly Williams</v>
      </c>
      <c r="W4960" s="3" t="str">
        <f>IFERROR(VLOOKUP(Orders!$B4960,Returns!$B:$C,2,0),"No")</f>
        <v>No</v>
      </c>
      <c r="X4960" s="3" t="str">
        <f>IFERROR((INDEX(Returns!$C$2:$C$801, MATCH(B4960, Returns!$B$2:$B$801, 0))), "No")</f>
        <v>No</v>
      </c>
    </row>
    <row r="4961" spans="1:24">
      <c r="A4961" s="1">
        <v>4960</v>
      </c>
      <c r="B4961" t="s">
        <v>8530</v>
      </c>
      <c r="C4961" s="2">
        <v>43422</v>
      </c>
      <c r="D4961" s="2">
        <v>43426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  <c r="V4961" s="3" t="str">
        <f>IF(M4961=People!$B$2, People!$A$2, IF(M4961=People!$B$3, People!$A$3, IF(M4961=People!$B$4, People!$A$4, IF(M4961=People!$B$5, People!$A$5, 0))))</f>
        <v>Anna Andreadi</v>
      </c>
      <c r="W4961" s="3" t="str">
        <f>IFERROR(VLOOKUP(Orders!$B4961,Returns!$B:$C,2,0),"No")</f>
        <v>No</v>
      </c>
      <c r="X4961" s="3" t="str">
        <f>IFERROR((INDEX(Returns!$C$2:$C$801, MATCH(B4961, Returns!$B$2:$B$801, 0))), "No")</f>
        <v>No</v>
      </c>
    </row>
    <row r="4962" spans="1:24">
      <c r="A4962" s="1">
        <v>4961</v>
      </c>
      <c r="B4962" t="s">
        <v>8530</v>
      </c>
      <c r="C4962" s="2">
        <v>43422</v>
      </c>
      <c r="D4962" s="2">
        <v>43426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  <c r="V4962" s="3" t="str">
        <f>IF(M4962=People!$B$2, People!$A$2, IF(M4962=People!$B$3, People!$A$3, IF(M4962=People!$B$4, People!$A$4, IF(M4962=People!$B$5, People!$A$5, 0))))</f>
        <v>Anna Andreadi</v>
      </c>
      <c r="W4962" s="3" t="str">
        <f>IFERROR(VLOOKUP(Orders!$B4962,Returns!$B:$C,2,0),"No")</f>
        <v>No</v>
      </c>
      <c r="X4962" s="3" t="str">
        <f>IFERROR((INDEX(Returns!$C$2:$C$801, MATCH(B4962, Returns!$B$2:$B$801, 0))), "No")</f>
        <v>No</v>
      </c>
    </row>
    <row r="4963" spans="1:24">
      <c r="A4963" s="1">
        <v>4962</v>
      </c>
      <c r="B4963" t="s">
        <v>8531</v>
      </c>
      <c r="C4963" s="2">
        <v>42436</v>
      </c>
      <c r="D4963" s="2">
        <v>42437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  <c r="V4963" s="3" t="str">
        <f>IF(M4963=People!$B$2, People!$A$2, IF(M4963=People!$B$3, People!$A$3, IF(M4963=People!$B$4, People!$A$4, IF(M4963=People!$B$5, People!$A$5, 0))))</f>
        <v>Anna Andreadi</v>
      </c>
      <c r="W4963" s="3" t="str">
        <f>IFERROR(VLOOKUP(Orders!$B4963,Returns!$B:$C,2,0),"No")</f>
        <v>No</v>
      </c>
      <c r="X4963" s="3" t="str">
        <f>IFERROR((INDEX(Returns!$C$2:$C$801, MATCH(B4963, Returns!$B$2:$B$801, 0))), "No")</f>
        <v>No</v>
      </c>
    </row>
    <row r="4964" spans="1:24">
      <c r="A4964" s="1">
        <v>4963</v>
      </c>
      <c r="B4964" t="s">
        <v>8531</v>
      </c>
      <c r="C4964" s="2">
        <v>42436</v>
      </c>
      <c r="D4964" s="2">
        <v>42437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  <c r="V4964" s="3" t="str">
        <f>IF(M4964=People!$B$2, People!$A$2, IF(M4964=People!$B$3, People!$A$3, IF(M4964=People!$B$4, People!$A$4, IF(M4964=People!$B$5, People!$A$5, 0))))</f>
        <v>Anna Andreadi</v>
      </c>
      <c r="W4964" s="3" t="str">
        <f>IFERROR(VLOOKUP(Orders!$B4964,Returns!$B:$C,2,0),"No")</f>
        <v>No</v>
      </c>
      <c r="X4964" s="3" t="str">
        <f>IFERROR((INDEX(Returns!$C$2:$C$801, MATCH(B4964, Returns!$B$2:$B$801, 0))), "No")</f>
        <v>No</v>
      </c>
    </row>
    <row r="4965" spans="1:24">
      <c r="A4965" s="1">
        <v>4964</v>
      </c>
      <c r="B4965" t="s">
        <v>8531</v>
      </c>
      <c r="C4965" s="2">
        <v>42436</v>
      </c>
      <c r="D4965" s="2">
        <v>42437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  <c r="V4965" s="3" t="str">
        <f>IF(M4965=People!$B$2, People!$A$2, IF(M4965=People!$B$3, People!$A$3, IF(M4965=People!$B$4, People!$A$4, IF(M4965=People!$B$5, People!$A$5, 0))))</f>
        <v>Anna Andreadi</v>
      </c>
      <c r="W4965" s="3" t="str">
        <f>IFERROR(VLOOKUP(Orders!$B4965,Returns!$B:$C,2,0),"No")</f>
        <v>No</v>
      </c>
      <c r="X4965" s="3" t="str">
        <f>IFERROR((INDEX(Returns!$C$2:$C$801, MATCH(B4965, Returns!$B$2:$B$801, 0))), "No")</f>
        <v>No</v>
      </c>
    </row>
    <row r="4966" spans="1:24">
      <c r="A4966" s="1">
        <v>4965</v>
      </c>
      <c r="B4966" t="s">
        <v>8532</v>
      </c>
      <c r="C4966" s="2">
        <v>43235</v>
      </c>
      <c r="D4966" s="2">
        <v>43239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  <c r="V4966" s="3" t="str">
        <f>IF(M4966=People!$B$2, People!$A$2, IF(M4966=People!$B$3, People!$A$3, IF(M4966=People!$B$4, People!$A$4, IF(M4966=People!$B$5, People!$A$5, 0))))</f>
        <v>Cassandra Brandow</v>
      </c>
      <c r="W4966" s="3" t="str">
        <f>IFERROR(VLOOKUP(Orders!$B4966,Returns!$B:$C,2,0),"No")</f>
        <v>No</v>
      </c>
      <c r="X4966" s="3" t="str">
        <f>IFERROR((INDEX(Returns!$C$2:$C$801, MATCH(B4966, Returns!$B$2:$B$801, 0))), "No")</f>
        <v>No</v>
      </c>
    </row>
    <row r="4967" spans="1:24">
      <c r="A4967" s="1">
        <v>4966</v>
      </c>
      <c r="B4967" t="s">
        <v>8533</v>
      </c>
      <c r="C4967" s="2">
        <v>42880</v>
      </c>
      <c r="D4967" s="2">
        <v>42883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  <c r="V4967" s="3" t="str">
        <f>IF(M4967=People!$B$2, People!$A$2, IF(M4967=People!$B$3, People!$A$3, IF(M4967=People!$B$4, People!$A$4, IF(M4967=People!$B$5, People!$A$5, 0))))</f>
        <v>Cassandra Brandow</v>
      </c>
      <c r="W4967" s="3" t="str">
        <f>IFERROR(VLOOKUP(Orders!$B4967,Returns!$B:$C,2,0),"No")</f>
        <v>No</v>
      </c>
      <c r="X4967" s="3" t="str">
        <f>IFERROR((INDEX(Returns!$C$2:$C$801, MATCH(B4967, Returns!$B$2:$B$801, 0))), "No")</f>
        <v>No</v>
      </c>
    </row>
    <row r="4968" spans="1:24">
      <c r="A4968" s="1">
        <v>4967</v>
      </c>
      <c r="B4968" t="s">
        <v>8534</v>
      </c>
      <c r="C4968" s="2">
        <v>42949</v>
      </c>
      <c r="D4968" s="2">
        <v>42952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  <c r="V4968" s="3" t="str">
        <f>IF(M4968=People!$B$2, People!$A$2, IF(M4968=People!$B$3, People!$A$3, IF(M4968=People!$B$4, People!$A$4, IF(M4968=People!$B$5, People!$A$5, 0))))</f>
        <v>Chuck Magee</v>
      </c>
      <c r="W4968" s="3" t="str">
        <f>IFERROR(VLOOKUP(Orders!$B4968,Returns!$B:$C,2,0),"No")</f>
        <v>No</v>
      </c>
      <c r="X4968" s="3" t="str">
        <f>IFERROR((INDEX(Returns!$C$2:$C$801, MATCH(B4968, Returns!$B$2:$B$801, 0))), "No")</f>
        <v>No</v>
      </c>
    </row>
    <row r="4969" spans="1:24">
      <c r="A4969" s="1">
        <v>4968</v>
      </c>
      <c r="B4969" t="s">
        <v>8534</v>
      </c>
      <c r="C4969" s="2">
        <v>42949</v>
      </c>
      <c r="D4969" s="2">
        <v>42952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  <c r="V4969" s="3" t="str">
        <f>IF(M4969=People!$B$2, People!$A$2, IF(M4969=People!$B$3, People!$A$3, IF(M4969=People!$B$4, People!$A$4, IF(M4969=People!$B$5, People!$A$5, 0))))</f>
        <v>Chuck Magee</v>
      </c>
      <c r="W4969" s="3" t="str">
        <f>IFERROR(VLOOKUP(Orders!$B4969,Returns!$B:$C,2,0),"No")</f>
        <v>No</v>
      </c>
      <c r="X4969" s="3" t="str">
        <f>IFERROR((INDEX(Returns!$C$2:$C$801, MATCH(B4969, Returns!$B$2:$B$801, 0))), "No")</f>
        <v>No</v>
      </c>
    </row>
    <row r="4970" spans="1:24">
      <c r="A4970" s="1">
        <v>4969</v>
      </c>
      <c r="B4970" t="s">
        <v>8534</v>
      </c>
      <c r="C4970" s="2">
        <v>42949</v>
      </c>
      <c r="D4970" s="2">
        <v>42952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  <c r="V4970" s="3" t="str">
        <f>IF(M4970=People!$B$2, People!$A$2, IF(M4970=People!$B$3, People!$A$3, IF(M4970=People!$B$4, People!$A$4, IF(M4970=People!$B$5, People!$A$5, 0))))</f>
        <v>Chuck Magee</v>
      </c>
      <c r="W4970" s="3" t="str">
        <f>IFERROR(VLOOKUP(Orders!$B4970,Returns!$B:$C,2,0),"No")</f>
        <v>No</v>
      </c>
      <c r="X4970" s="3" t="str">
        <f>IFERROR((INDEX(Returns!$C$2:$C$801, MATCH(B4970, Returns!$B$2:$B$801, 0))), "No")</f>
        <v>No</v>
      </c>
    </row>
    <row r="4971" spans="1:24">
      <c r="A4971" s="1">
        <v>4970</v>
      </c>
      <c r="B4971" t="s">
        <v>8534</v>
      </c>
      <c r="C4971" s="2">
        <v>42949</v>
      </c>
      <c r="D4971" s="2">
        <v>42952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  <c r="V4971" s="3" t="str">
        <f>IF(M4971=People!$B$2, People!$A$2, IF(M4971=People!$B$3, People!$A$3, IF(M4971=People!$B$4, People!$A$4, IF(M4971=People!$B$5, People!$A$5, 0))))</f>
        <v>Chuck Magee</v>
      </c>
      <c r="W4971" s="3" t="str">
        <f>IFERROR(VLOOKUP(Orders!$B4971,Returns!$B:$C,2,0),"No")</f>
        <v>No</v>
      </c>
      <c r="X4971" s="3" t="str">
        <f>IFERROR((INDEX(Returns!$C$2:$C$801, MATCH(B4971, Returns!$B$2:$B$801, 0))), "No")</f>
        <v>No</v>
      </c>
    </row>
    <row r="4972" spans="1:24">
      <c r="A4972" s="1">
        <v>4971</v>
      </c>
      <c r="B4972" t="s">
        <v>8535</v>
      </c>
      <c r="C4972" s="2">
        <v>43410</v>
      </c>
      <c r="D4972" s="2">
        <v>43413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  <c r="V4972" s="3" t="str">
        <f>IF(M4972=People!$B$2, People!$A$2, IF(M4972=People!$B$3, People!$A$3, IF(M4972=People!$B$4, People!$A$4, IF(M4972=People!$B$5, People!$A$5, 0))))</f>
        <v>Cassandra Brandow</v>
      </c>
      <c r="W4972" s="3" t="str">
        <f>IFERROR(VLOOKUP(Orders!$B4972,Returns!$B:$C,2,0),"No")</f>
        <v>No</v>
      </c>
      <c r="X4972" s="3" t="str">
        <f>IFERROR((INDEX(Returns!$C$2:$C$801, MATCH(B4972, Returns!$B$2:$B$801, 0))), "No")</f>
        <v>No</v>
      </c>
    </row>
    <row r="4973" spans="1:24">
      <c r="A4973" s="1">
        <v>4972</v>
      </c>
      <c r="B4973" t="s">
        <v>8535</v>
      </c>
      <c r="C4973" s="2">
        <v>43410</v>
      </c>
      <c r="D4973" s="2">
        <v>43413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3" t="str">
        <f>IF(M4973=People!$B$2, People!$A$2, IF(M4973=People!$B$3, People!$A$3, IF(M4973=People!$B$4, People!$A$4, IF(M4973=People!$B$5, People!$A$5, 0))))</f>
        <v>Cassandra Brandow</v>
      </c>
      <c r="W4973" s="3" t="str">
        <f>IFERROR(VLOOKUP(Orders!$B4973,Returns!$B:$C,2,0),"No")</f>
        <v>No</v>
      </c>
      <c r="X4973" s="3" t="str">
        <f>IFERROR((INDEX(Returns!$C$2:$C$801, MATCH(B4973, Returns!$B$2:$B$801, 0))), "No")</f>
        <v>No</v>
      </c>
    </row>
    <row r="4974" spans="1:24">
      <c r="A4974" s="1">
        <v>4973</v>
      </c>
      <c r="B4974" t="s">
        <v>8535</v>
      </c>
      <c r="C4974" s="2">
        <v>43410</v>
      </c>
      <c r="D4974" s="2">
        <v>43413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  <c r="V4974" s="3" t="str">
        <f>IF(M4974=People!$B$2, People!$A$2, IF(M4974=People!$B$3, People!$A$3, IF(M4974=People!$B$4, People!$A$4, IF(M4974=People!$B$5, People!$A$5, 0))))</f>
        <v>Cassandra Brandow</v>
      </c>
      <c r="W4974" s="3" t="str">
        <f>IFERROR(VLOOKUP(Orders!$B4974,Returns!$B:$C,2,0),"No")</f>
        <v>No</v>
      </c>
      <c r="X4974" s="3" t="str">
        <f>IFERROR((INDEX(Returns!$C$2:$C$801, MATCH(B4974, Returns!$B$2:$B$801, 0))), "No")</f>
        <v>No</v>
      </c>
    </row>
    <row r="4975" spans="1:24">
      <c r="A4975" s="1">
        <v>4974</v>
      </c>
      <c r="B4975" t="s">
        <v>8535</v>
      </c>
      <c r="C4975" s="2">
        <v>43410</v>
      </c>
      <c r="D4975" s="2">
        <v>43413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  <c r="V4975" s="3" t="str">
        <f>IF(M4975=People!$B$2, People!$A$2, IF(M4975=People!$B$3, People!$A$3, IF(M4975=People!$B$4, People!$A$4, IF(M4975=People!$B$5, People!$A$5, 0))))</f>
        <v>Cassandra Brandow</v>
      </c>
      <c r="W4975" s="3" t="str">
        <f>IFERROR(VLOOKUP(Orders!$B4975,Returns!$B:$C,2,0),"No")</f>
        <v>No</v>
      </c>
      <c r="X4975" s="3" t="str">
        <f>IFERROR((INDEX(Returns!$C$2:$C$801, MATCH(B4975, Returns!$B$2:$B$801, 0))), "No")</f>
        <v>No</v>
      </c>
    </row>
    <row r="4976" spans="1:24">
      <c r="A4976" s="1">
        <v>4975</v>
      </c>
      <c r="B4976" t="s">
        <v>8536</v>
      </c>
      <c r="C4976" s="2">
        <v>43411</v>
      </c>
      <c r="D4976" s="2">
        <v>43416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  <c r="V4976" s="3" t="str">
        <f>IF(M4976=People!$B$2, People!$A$2, IF(M4976=People!$B$3, People!$A$3, IF(M4976=People!$B$4, People!$A$4, IF(M4976=People!$B$5, People!$A$5, 0))))</f>
        <v>Anna Andreadi</v>
      </c>
      <c r="W4976" s="3" t="str">
        <f>IFERROR(VLOOKUP(Orders!$B4976,Returns!$B:$C,2,0),"No")</f>
        <v>No</v>
      </c>
      <c r="X4976" s="3" t="str">
        <f>IFERROR((INDEX(Returns!$C$2:$C$801, MATCH(B4976, Returns!$B$2:$B$801, 0))), "No")</f>
        <v>No</v>
      </c>
    </row>
    <row r="4977" spans="1:24">
      <c r="A4977" s="1">
        <v>4976</v>
      </c>
      <c r="B4977" t="s">
        <v>8537</v>
      </c>
      <c r="C4977" s="2">
        <v>42996</v>
      </c>
      <c r="D4977" s="2">
        <v>43001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  <c r="V4977" s="3" t="str">
        <f>IF(M4977=People!$B$2, People!$A$2, IF(M4977=People!$B$3, People!$A$3, IF(M4977=People!$B$4, People!$A$4, IF(M4977=People!$B$5, People!$A$5, 0))))</f>
        <v>Cassandra Brandow</v>
      </c>
      <c r="W4977" s="3" t="str">
        <f>IFERROR(VLOOKUP(Orders!$B4977,Returns!$B:$C,2,0),"No")</f>
        <v>No</v>
      </c>
      <c r="X4977" s="3" t="str">
        <f>IFERROR((INDEX(Returns!$C$2:$C$801, MATCH(B4977, Returns!$B$2:$B$801, 0))), "No")</f>
        <v>No</v>
      </c>
    </row>
    <row r="4978" spans="1:24">
      <c r="A4978" s="1">
        <v>4977</v>
      </c>
      <c r="B4978" t="s">
        <v>8538</v>
      </c>
      <c r="C4978" s="2">
        <v>43076</v>
      </c>
      <c r="D4978" s="2">
        <v>43078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  <c r="V4978" s="3" t="str">
        <f>IF(M4978=People!$B$2, People!$A$2, IF(M4978=People!$B$3, People!$A$3, IF(M4978=People!$B$4, People!$A$4, IF(M4978=People!$B$5, People!$A$5, 0))))</f>
        <v>Chuck Magee</v>
      </c>
      <c r="W4978" s="3" t="str">
        <f>IFERROR(VLOOKUP(Orders!$B4978,Returns!$B:$C,2,0),"No")</f>
        <v>No</v>
      </c>
      <c r="X4978" s="3" t="str">
        <f>IFERROR((INDEX(Returns!$C$2:$C$801, MATCH(B4978, Returns!$B$2:$B$801, 0))), "No")</f>
        <v>No</v>
      </c>
    </row>
    <row r="4979" spans="1:24">
      <c r="A4979" s="1">
        <v>4978</v>
      </c>
      <c r="B4979" t="s">
        <v>8538</v>
      </c>
      <c r="C4979" s="2">
        <v>43076</v>
      </c>
      <c r="D4979" s="2">
        <v>43078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  <c r="V4979" s="3" t="str">
        <f>IF(M4979=People!$B$2, People!$A$2, IF(M4979=People!$B$3, People!$A$3, IF(M4979=People!$B$4, People!$A$4, IF(M4979=People!$B$5, People!$A$5, 0))))</f>
        <v>Chuck Magee</v>
      </c>
      <c r="W4979" s="3" t="str">
        <f>IFERROR(VLOOKUP(Orders!$B4979,Returns!$B:$C,2,0),"No")</f>
        <v>No</v>
      </c>
      <c r="X4979" s="3" t="str">
        <f>IFERROR((INDEX(Returns!$C$2:$C$801, MATCH(B4979, Returns!$B$2:$B$801, 0))), "No")</f>
        <v>No</v>
      </c>
    </row>
    <row r="4980" spans="1:24">
      <c r="A4980" s="1">
        <v>4979</v>
      </c>
      <c r="B4980" t="s">
        <v>8538</v>
      </c>
      <c r="C4980" s="2">
        <v>43076</v>
      </c>
      <c r="D4980" s="2">
        <v>43078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  <c r="V4980" s="3" t="str">
        <f>IF(M4980=People!$B$2, People!$A$2, IF(M4980=People!$B$3, People!$A$3, IF(M4980=People!$B$4, People!$A$4, IF(M4980=People!$B$5, People!$A$5, 0))))</f>
        <v>Chuck Magee</v>
      </c>
      <c r="W4980" s="3" t="str">
        <f>IFERROR(VLOOKUP(Orders!$B4980,Returns!$B:$C,2,0),"No")</f>
        <v>No</v>
      </c>
      <c r="X4980" s="3" t="str">
        <f>IFERROR((INDEX(Returns!$C$2:$C$801, MATCH(B4980, Returns!$B$2:$B$801, 0))), "No")</f>
        <v>No</v>
      </c>
    </row>
    <row r="4981" spans="1:24">
      <c r="A4981" s="1">
        <v>4980</v>
      </c>
      <c r="B4981" t="s">
        <v>8539</v>
      </c>
      <c r="C4981" s="2">
        <v>43443</v>
      </c>
      <c r="D4981" s="2">
        <v>43447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  <c r="V4981" s="3" t="str">
        <f>IF(M4981=People!$B$2, People!$A$2, IF(M4981=People!$B$3, People!$A$3, IF(M4981=People!$B$4, People!$A$4, IF(M4981=People!$B$5, People!$A$5, 0))))</f>
        <v>Kelly Williams</v>
      </c>
      <c r="W4981" s="3" t="str">
        <f>IFERROR(VLOOKUP(Orders!$B4981,Returns!$B:$C,2,0),"No")</f>
        <v>No</v>
      </c>
      <c r="X4981" s="3" t="str">
        <f>IFERROR((INDEX(Returns!$C$2:$C$801, MATCH(B4981, Returns!$B$2:$B$801, 0))), "No")</f>
        <v>No</v>
      </c>
    </row>
    <row r="4982" spans="1:24">
      <c r="A4982" s="1">
        <v>4981</v>
      </c>
      <c r="B4982" t="s">
        <v>8539</v>
      </c>
      <c r="C4982" s="2">
        <v>43443</v>
      </c>
      <c r="D4982" s="2">
        <v>43447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  <c r="V4982" s="3" t="str">
        <f>IF(M4982=People!$B$2, People!$A$2, IF(M4982=People!$B$3, People!$A$3, IF(M4982=People!$B$4, People!$A$4, IF(M4982=People!$B$5, People!$A$5, 0))))</f>
        <v>Kelly Williams</v>
      </c>
      <c r="W4982" s="3" t="str">
        <f>IFERROR(VLOOKUP(Orders!$B4982,Returns!$B:$C,2,0),"No")</f>
        <v>No</v>
      </c>
      <c r="X4982" s="3" t="str">
        <f>IFERROR((INDEX(Returns!$C$2:$C$801, MATCH(B4982, Returns!$B$2:$B$801, 0))), "No")</f>
        <v>No</v>
      </c>
    </row>
    <row r="4983" spans="1:24">
      <c r="A4983" s="1">
        <v>4982</v>
      </c>
      <c r="B4983" t="s">
        <v>8539</v>
      </c>
      <c r="C4983" s="2">
        <v>43443</v>
      </c>
      <c r="D4983" s="2">
        <v>43447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  <c r="V4983" s="3" t="str">
        <f>IF(M4983=People!$B$2, People!$A$2, IF(M4983=People!$B$3, People!$A$3, IF(M4983=People!$B$4, People!$A$4, IF(M4983=People!$B$5, People!$A$5, 0))))</f>
        <v>Kelly Williams</v>
      </c>
      <c r="W4983" s="3" t="str">
        <f>IFERROR(VLOOKUP(Orders!$B4983,Returns!$B:$C,2,0),"No")</f>
        <v>No</v>
      </c>
      <c r="X4983" s="3" t="str">
        <f>IFERROR((INDEX(Returns!$C$2:$C$801, MATCH(B4983, Returns!$B$2:$B$801, 0))), "No")</f>
        <v>No</v>
      </c>
    </row>
    <row r="4984" spans="1:24">
      <c r="A4984" s="1">
        <v>4983</v>
      </c>
      <c r="B4984" t="s">
        <v>8540</v>
      </c>
      <c r="C4984" s="2">
        <v>42690</v>
      </c>
      <c r="D4984" s="2">
        <v>42696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  <c r="V4984" s="3" t="str">
        <f>IF(M4984=People!$B$2, People!$A$2, IF(M4984=People!$B$3, People!$A$3, IF(M4984=People!$B$4, People!$A$4, IF(M4984=People!$B$5, People!$A$5, 0))))</f>
        <v>Anna Andreadi</v>
      </c>
      <c r="W4984" s="3" t="str">
        <f>IFERROR(VLOOKUP(Orders!$B4984,Returns!$B:$C,2,0),"No")</f>
        <v>No</v>
      </c>
      <c r="X4984" s="3" t="str">
        <f>IFERROR((INDEX(Returns!$C$2:$C$801, MATCH(B4984, Returns!$B$2:$B$801, 0))), "No")</f>
        <v>No</v>
      </c>
    </row>
    <row r="4985" spans="1:24">
      <c r="A4985" s="1">
        <v>4984</v>
      </c>
      <c r="B4985" t="s">
        <v>8541</v>
      </c>
      <c r="C4985" s="2">
        <v>43410</v>
      </c>
      <c r="D4985" s="2">
        <v>43414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  <c r="V4985" s="3" t="str">
        <f>IF(M4985=People!$B$2, People!$A$2, IF(M4985=People!$B$3, People!$A$3, IF(M4985=People!$B$4, People!$A$4, IF(M4985=People!$B$5, People!$A$5, 0))))</f>
        <v>Anna Andreadi</v>
      </c>
      <c r="W4985" s="3" t="str">
        <f>IFERROR(VLOOKUP(Orders!$B4985,Returns!$B:$C,2,0),"No")</f>
        <v>No</v>
      </c>
      <c r="X4985" s="3" t="str">
        <f>IFERROR((INDEX(Returns!$C$2:$C$801, MATCH(B4985, Returns!$B$2:$B$801, 0))), "No")</f>
        <v>No</v>
      </c>
    </row>
    <row r="4986" spans="1:24">
      <c r="A4986" s="1">
        <v>4985</v>
      </c>
      <c r="B4986" t="s">
        <v>8542</v>
      </c>
      <c r="C4986" s="2">
        <v>42984</v>
      </c>
      <c r="D4986" s="2">
        <v>42988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  <c r="V4986" s="3" t="str">
        <f>IF(M4986=People!$B$2, People!$A$2, IF(M4986=People!$B$3, People!$A$3, IF(M4986=People!$B$4, People!$A$4, IF(M4986=People!$B$5, People!$A$5, 0))))</f>
        <v>Cassandra Brandow</v>
      </c>
      <c r="W4986" s="3" t="str">
        <f>IFERROR(VLOOKUP(Orders!$B4986,Returns!$B:$C,2,0),"No")</f>
        <v>No</v>
      </c>
      <c r="X4986" s="3" t="str">
        <f>IFERROR((INDEX(Returns!$C$2:$C$801, MATCH(B4986, Returns!$B$2:$B$801, 0))), "No")</f>
        <v>No</v>
      </c>
    </row>
    <row r="4987" spans="1:24">
      <c r="A4987" s="1">
        <v>4986</v>
      </c>
      <c r="B4987" t="s">
        <v>8543</v>
      </c>
      <c r="C4987" s="2">
        <v>42616</v>
      </c>
      <c r="D4987" s="2">
        <v>42616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  <c r="V4987" s="3" t="str">
        <f>IF(M4987=People!$B$2, People!$A$2, IF(M4987=People!$B$3, People!$A$3, IF(M4987=People!$B$4, People!$A$4, IF(M4987=People!$B$5, People!$A$5, 0))))</f>
        <v>Chuck Magee</v>
      </c>
      <c r="W4987" s="3" t="str">
        <f>IFERROR(VLOOKUP(Orders!$B4987,Returns!$B:$C,2,0),"No")</f>
        <v>No</v>
      </c>
      <c r="X4987" s="3" t="str">
        <f>IFERROR((INDEX(Returns!$C$2:$C$801, MATCH(B4987, Returns!$B$2:$B$801, 0))), "No")</f>
        <v>No</v>
      </c>
    </row>
    <row r="4988" spans="1:24">
      <c r="A4988" s="1">
        <v>4987</v>
      </c>
      <c r="B4988" t="s">
        <v>8544</v>
      </c>
      <c r="C4988" s="2">
        <v>43214</v>
      </c>
      <c r="D4988" s="2">
        <v>43218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  <c r="V4988" s="3" t="str">
        <f>IF(M4988=People!$B$2, People!$A$2, IF(M4988=People!$B$3, People!$A$3, IF(M4988=People!$B$4, People!$A$4, IF(M4988=People!$B$5, People!$A$5, 0))))</f>
        <v>Anna Andreadi</v>
      </c>
      <c r="W4988" s="3" t="str">
        <f>IFERROR(VLOOKUP(Orders!$B4988,Returns!$B:$C,2,0),"No")</f>
        <v>No</v>
      </c>
      <c r="X4988" s="3" t="str">
        <f>IFERROR((INDEX(Returns!$C$2:$C$801, MATCH(B4988, Returns!$B$2:$B$801, 0))), "No")</f>
        <v>No</v>
      </c>
    </row>
    <row r="4989" spans="1:24">
      <c r="A4989" s="1">
        <v>4988</v>
      </c>
      <c r="B4989" t="s">
        <v>8544</v>
      </c>
      <c r="C4989" s="2">
        <v>43214</v>
      </c>
      <c r="D4989" s="2">
        <v>43218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  <c r="V4989" s="3" t="str">
        <f>IF(M4989=People!$B$2, People!$A$2, IF(M4989=People!$B$3, People!$A$3, IF(M4989=People!$B$4, People!$A$4, IF(M4989=People!$B$5, People!$A$5, 0))))</f>
        <v>Anna Andreadi</v>
      </c>
      <c r="W4989" s="3" t="str">
        <f>IFERROR(VLOOKUP(Orders!$B4989,Returns!$B:$C,2,0),"No")</f>
        <v>No</v>
      </c>
      <c r="X4989" s="3" t="str">
        <f>IFERROR((INDEX(Returns!$C$2:$C$801, MATCH(B4989, Returns!$B$2:$B$801, 0))), "No")</f>
        <v>No</v>
      </c>
    </row>
    <row r="4990" spans="1:24">
      <c r="A4990" s="1">
        <v>4989</v>
      </c>
      <c r="B4990" t="s">
        <v>8544</v>
      </c>
      <c r="C4990" s="2">
        <v>43214</v>
      </c>
      <c r="D4990" s="2">
        <v>43218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  <c r="V4990" s="3" t="str">
        <f>IF(M4990=People!$B$2, People!$A$2, IF(M4990=People!$B$3, People!$A$3, IF(M4990=People!$B$4, People!$A$4, IF(M4990=People!$B$5, People!$A$5, 0))))</f>
        <v>Anna Andreadi</v>
      </c>
      <c r="W4990" s="3" t="str">
        <f>IFERROR(VLOOKUP(Orders!$B4990,Returns!$B:$C,2,0),"No")</f>
        <v>No</v>
      </c>
      <c r="X4990" s="3" t="str">
        <f>IFERROR((INDEX(Returns!$C$2:$C$801, MATCH(B4990, Returns!$B$2:$B$801, 0))), "No")</f>
        <v>No</v>
      </c>
    </row>
    <row r="4991" spans="1:24">
      <c r="A4991" s="1">
        <v>4990</v>
      </c>
      <c r="B4991" t="s">
        <v>8545</v>
      </c>
      <c r="C4991" s="2">
        <v>43708</v>
      </c>
      <c r="D4991" s="2">
        <v>43712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  <c r="V4991" s="3" t="str">
        <f>IF(M4991=People!$B$2, People!$A$2, IF(M4991=People!$B$3, People!$A$3, IF(M4991=People!$B$4, People!$A$4, IF(M4991=People!$B$5, People!$A$5, 0))))</f>
        <v>Anna Andreadi</v>
      </c>
      <c r="W4991" s="3" t="str">
        <f>IFERROR(VLOOKUP(Orders!$B4991,Returns!$B:$C,2,0),"No")</f>
        <v>No</v>
      </c>
      <c r="X4991" s="3" t="str">
        <f>IFERROR((INDEX(Returns!$C$2:$C$801, MATCH(B4991, Returns!$B$2:$B$801, 0))), "No")</f>
        <v>No</v>
      </c>
    </row>
    <row r="4992" spans="1:24">
      <c r="A4992" s="1">
        <v>4991</v>
      </c>
      <c r="B4992" t="s">
        <v>8545</v>
      </c>
      <c r="C4992" s="2">
        <v>43708</v>
      </c>
      <c r="D4992" s="2">
        <v>43712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  <c r="V4992" s="3" t="str">
        <f>IF(M4992=People!$B$2, People!$A$2, IF(M4992=People!$B$3, People!$A$3, IF(M4992=People!$B$4, People!$A$4, IF(M4992=People!$B$5, People!$A$5, 0))))</f>
        <v>Anna Andreadi</v>
      </c>
      <c r="W4992" s="3" t="str">
        <f>IFERROR(VLOOKUP(Orders!$B4992,Returns!$B:$C,2,0),"No")</f>
        <v>No</v>
      </c>
      <c r="X4992" s="3" t="str">
        <f>IFERROR((INDEX(Returns!$C$2:$C$801, MATCH(B4992, Returns!$B$2:$B$801, 0))), "No")</f>
        <v>No</v>
      </c>
    </row>
    <row r="4993" spans="1:24">
      <c r="A4993" s="1">
        <v>4992</v>
      </c>
      <c r="B4993" t="s">
        <v>8546</v>
      </c>
      <c r="C4993" s="2">
        <v>43806</v>
      </c>
      <c r="D4993" s="2">
        <v>43812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  <c r="V4993" s="3" t="str">
        <f>IF(M4993=People!$B$2, People!$A$2, IF(M4993=People!$B$3, People!$A$3, IF(M4993=People!$B$4, People!$A$4, IF(M4993=People!$B$5, People!$A$5, 0))))</f>
        <v>Kelly Williams</v>
      </c>
      <c r="W4993" s="3" t="str">
        <f>IFERROR(VLOOKUP(Orders!$B4993,Returns!$B:$C,2,0),"No")</f>
        <v>No</v>
      </c>
      <c r="X4993" s="3" t="str">
        <f>IFERROR((INDEX(Returns!$C$2:$C$801, MATCH(B4993, Returns!$B$2:$B$801, 0))), "No")</f>
        <v>No</v>
      </c>
    </row>
    <row r="4994" spans="1:24">
      <c r="A4994" s="1">
        <v>4993</v>
      </c>
      <c r="B4994" t="s">
        <v>8547</v>
      </c>
      <c r="C4994" s="2">
        <v>43087</v>
      </c>
      <c r="D4994" s="2">
        <v>43094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  <c r="V4994" s="3" t="str">
        <f>IF(M4994=People!$B$2, People!$A$2, IF(M4994=People!$B$3, People!$A$3, IF(M4994=People!$B$4, People!$A$4, IF(M4994=People!$B$5, People!$A$5, 0))))</f>
        <v>Cassandra Brandow</v>
      </c>
      <c r="W4994" s="3" t="str">
        <f>IFERROR(VLOOKUP(Orders!$B4994,Returns!$B:$C,2,0),"No")</f>
        <v>No</v>
      </c>
      <c r="X4994" s="3" t="str">
        <f>IFERROR((INDEX(Returns!$C$2:$C$801, MATCH(B4994, Returns!$B$2:$B$801, 0))), "No")</f>
        <v>No</v>
      </c>
    </row>
    <row r="4995" spans="1:24">
      <c r="A4995" s="1">
        <v>4994</v>
      </c>
      <c r="B4995" t="s">
        <v>8547</v>
      </c>
      <c r="C4995" s="2">
        <v>43087</v>
      </c>
      <c r="D4995" s="2">
        <v>43094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  <c r="V4995" s="3" t="str">
        <f>IF(M4995=People!$B$2, People!$A$2, IF(M4995=People!$B$3, People!$A$3, IF(M4995=People!$B$4, People!$A$4, IF(M4995=People!$B$5, People!$A$5, 0))))</f>
        <v>Cassandra Brandow</v>
      </c>
      <c r="W4995" s="3" t="str">
        <f>IFERROR(VLOOKUP(Orders!$B4995,Returns!$B:$C,2,0),"No")</f>
        <v>No</v>
      </c>
      <c r="X4995" s="3" t="str">
        <f>IFERROR((INDEX(Returns!$C$2:$C$801, MATCH(B4995, Returns!$B$2:$B$801, 0))), "No")</f>
        <v>No</v>
      </c>
    </row>
    <row r="4996" spans="1:24">
      <c r="A4996" s="1">
        <v>4995</v>
      </c>
      <c r="B4996" t="s">
        <v>8547</v>
      </c>
      <c r="C4996" s="2">
        <v>43087</v>
      </c>
      <c r="D4996" s="2">
        <v>43094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  <c r="V4996" s="3" t="str">
        <f>IF(M4996=People!$B$2, People!$A$2, IF(M4996=People!$B$3, People!$A$3, IF(M4996=People!$B$4, People!$A$4, IF(M4996=People!$B$5, People!$A$5, 0))))</f>
        <v>Cassandra Brandow</v>
      </c>
      <c r="W4996" s="3" t="str">
        <f>IFERROR(VLOOKUP(Orders!$B4996,Returns!$B:$C,2,0),"No")</f>
        <v>No</v>
      </c>
      <c r="X4996" s="3" t="str">
        <f>IFERROR((INDEX(Returns!$C$2:$C$801, MATCH(B4996, Returns!$B$2:$B$801, 0))), "No")</f>
        <v>No</v>
      </c>
    </row>
    <row r="4997" spans="1:24">
      <c r="A4997" s="1">
        <v>4996</v>
      </c>
      <c r="B4997" t="s">
        <v>8548</v>
      </c>
      <c r="C4997" s="2">
        <v>42678</v>
      </c>
      <c r="D4997" s="2">
        <v>42684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  <c r="V4997" s="3" t="str">
        <f>IF(M4997=People!$B$2, People!$A$2, IF(M4997=People!$B$3, People!$A$3, IF(M4997=People!$B$4, People!$A$4, IF(M4997=People!$B$5, People!$A$5, 0))))</f>
        <v>Chuck Magee</v>
      </c>
      <c r="W4997" s="3" t="str">
        <f>IFERROR(VLOOKUP(Orders!$B4997,Returns!$B:$C,2,0),"No")</f>
        <v>No</v>
      </c>
      <c r="X4997" s="3" t="str">
        <f>IFERROR((INDEX(Returns!$C$2:$C$801, MATCH(B4997, Returns!$B$2:$B$801, 0))), "No")</f>
        <v>No</v>
      </c>
    </row>
    <row r="4998" spans="1:24">
      <c r="A4998" s="1">
        <v>4997</v>
      </c>
      <c r="B4998" t="s">
        <v>8549</v>
      </c>
      <c r="C4998" s="2">
        <v>43534</v>
      </c>
      <c r="D4998" s="2">
        <v>43539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  <c r="V4998" s="3" t="str">
        <f>IF(M4998=People!$B$2, People!$A$2, IF(M4998=People!$B$3, People!$A$3, IF(M4998=People!$B$4, People!$A$4, IF(M4998=People!$B$5, People!$A$5, 0))))</f>
        <v>Cassandra Brandow</v>
      </c>
      <c r="W4998" s="3" t="str">
        <f>IFERROR(VLOOKUP(Orders!$B4998,Returns!$B:$C,2,0),"No")</f>
        <v>No</v>
      </c>
      <c r="X4998" s="3" t="str">
        <f>IFERROR((INDEX(Returns!$C$2:$C$801, MATCH(B4998, Returns!$B$2:$B$801, 0))), "No")</f>
        <v>No</v>
      </c>
    </row>
    <row r="4999" spans="1:24">
      <c r="A4999" s="1">
        <v>4998</v>
      </c>
      <c r="B4999" t="s">
        <v>8549</v>
      </c>
      <c r="C4999" s="2">
        <v>43534</v>
      </c>
      <c r="D4999" s="2">
        <v>43539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  <c r="V4999" s="3" t="str">
        <f>IF(M4999=People!$B$2, People!$A$2, IF(M4999=People!$B$3, People!$A$3, IF(M4999=People!$B$4, People!$A$4, IF(M4999=People!$B$5, People!$A$5, 0))))</f>
        <v>Cassandra Brandow</v>
      </c>
      <c r="W4999" s="3" t="str">
        <f>IFERROR(VLOOKUP(Orders!$B4999,Returns!$B:$C,2,0),"No")</f>
        <v>No</v>
      </c>
      <c r="X4999" s="3" t="str">
        <f>IFERROR((INDEX(Returns!$C$2:$C$801, MATCH(B4999, Returns!$B$2:$B$801, 0))), "No")</f>
        <v>No</v>
      </c>
    </row>
    <row r="5000" spans="1:24">
      <c r="A5000" s="1">
        <v>4999</v>
      </c>
      <c r="B5000" t="s">
        <v>8550</v>
      </c>
      <c r="C5000" s="2">
        <v>43131</v>
      </c>
      <c r="D5000" s="2">
        <v>43135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  <c r="V5000" s="3" t="str">
        <f>IF(M5000=People!$B$2, People!$A$2, IF(M5000=People!$B$3, People!$A$3, IF(M5000=People!$B$4, People!$A$4, IF(M5000=People!$B$5, People!$A$5, 0))))</f>
        <v>Anna Andreadi</v>
      </c>
      <c r="W5000" s="3" t="str">
        <f>IFERROR(VLOOKUP(Orders!$B5000,Returns!$B:$C,2,0),"No")</f>
        <v>No</v>
      </c>
      <c r="X5000" s="3" t="str">
        <f>IFERROR((INDEX(Returns!$C$2:$C$801, MATCH(B5000, Returns!$B$2:$B$801, 0))), "No")</f>
        <v>No</v>
      </c>
    </row>
    <row r="5001" spans="1:24">
      <c r="A5001" s="1">
        <v>5000</v>
      </c>
      <c r="B5001" t="s">
        <v>8550</v>
      </c>
      <c r="C5001" s="2">
        <v>43131</v>
      </c>
      <c r="D5001" s="2">
        <v>43135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  <c r="V5001" s="3" t="str">
        <f>IF(M5001=People!$B$2, People!$A$2, IF(M5001=People!$B$3, People!$A$3, IF(M5001=People!$B$4, People!$A$4, IF(M5001=People!$B$5, People!$A$5, 0))))</f>
        <v>Anna Andreadi</v>
      </c>
      <c r="W5001" s="3" t="str">
        <f>IFERROR(VLOOKUP(Orders!$B5001,Returns!$B:$C,2,0),"No")</f>
        <v>No</v>
      </c>
      <c r="X5001" s="3" t="str">
        <f>IFERROR((INDEX(Returns!$C$2:$C$801, MATCH(B5001, Returns!$B$2:$B$801, 0))), "No")</f>
        <v>No</v>
      </c>
    </row>
    <row r="5002" spans="1:24">
      <c r="A5002" s="1">
        <v>5001</v>
      </c>
      <c r="B5002" t="s">
        <v>8551</v>
      </c>
      <c r="C5002" s="2">
        <v>43592</v>
      </c>
      <c r="D5002" s="2">
        <v>43597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3" t="str">
        <f>IF(M5002=People!$B$2, People!$A$2, IF(M5002=People!$B$3, People!$A$3, IF(M5002=People!$B$4, People!$A$4, IF(M5002=People!$B$5, People!$A$5, 0))))</f>
        <v>Anna Andreadi</v>
      </c>
      <c r="W5002" s="3" t="str">
        <f>IFERROR(VLOOKUP(Orders!$B5002,Returns!$B:$C,2,0),"No")</f>
        <v>No</v>
      </c>
      <c r="X5002" s="3" t="str">
        <f>IFERROR((INDEX(Returns!$C$2:$C$801, MATCH(B5002, Returns!$B$2:$B$801, 0))), "No")</f>
        <v>No</v>
      </c>
    </row>
    <row r="5003" spans="1:24">
      <c r="A5003" s="1">
        <v>5002</v>
      </c>
      <c r="B5003" t="s">
        <v>8552</v>
      </c>
      <c r="C5003" s="2">
        <v>43244</v>
      </c>
      <c r="D5003" s="2">
        <v>43244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  <c r="V5003" s="3" t="str">
        <f>IF(M5003=People!$B$2, People!$A$2, IF(M5003=People!$B$3, People!$A$3, IF(M5003=People!$B$4, People!$A$4, IF(M5003=People!$B$5, People!$A$5, 0))))</f>
        <v>Cassandra Brandow</v>
      </c>
      <c r="W5003" s="3" t="str">
        <f>IFERROR(VLOOKUP(Orders!$B5003,Returns!$B:$C,2,0),"No")</f>
        <v>No</v>
      </c>
      <c r="X5003" s="3" t="str">
        <f>IFERROR((INDEX(Returns!$C$2:$C$801, MATCH(B5003, Returns!$B$2:$B$801, 0))), "No")</f>
        <v>No</v>
      </c>
    </row>
    <row r="5004" spans="1:24">
      <c r="A5004" s="1">
        <v>5003</v>
      </c>
      <c r="B5004" t="s">
        <v>8552</v>
      </c>
      <c r="C5004" s="2">
        <v>43244</v>
      </c>
      <c r="D5004" s="2">
        <v>43244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  <c r="V5004" s="3" t="str">
        <f>IF(M5004=People!$B$2, People!$A$2, IF(M5004=People!$B$3, People!$A$3, IF(M5004=People!$B$4, People!$A$4, IF(M5004=People!$B$5, People!$A$5, 0))))</f>
        <v>Cassandra Brandow</v>
      </c>
      <c r="W5004" s="3" t="str">
        <f>IFERROR(VLOOKUP(Orders!$B5004,Returns!$B:$C,2,0),"No")</f>
        <v>No</v>
      </c>
      <c r="X5004" s="3" t="str">
        <f>IFERROR((INDEX(Returns!$C$2:$C$801, MATCH(B5004, Returns!$B$2:$B$801, 0))), "No")</f>
        <v>No</v>
      </c>
    </row>
    <row r="5005" spans="1:24">
      <c r="A5005" s="1">
        <v>5004</v>
      </c>
      <c r="B5005" t="s">
        <v>8553</v>
      </c>
      <c r="C5005" s="2">
        <v>43380</v>
      </c>
      <c r="D5005" s="2">
        <v>43385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  <c r="V5005" s="3" t="str">
        <f>IF(M5005=People!$B$2, People!$A$2, IF(M5005=People!$B$3, People!$A$3, IF(M5005=People!$B$4, People!$A$4, IF(M5005=People!$B$5, People!$A$5, 0))))</f>
        <v>Anna Andreadi</v>
      </c>
      <c r="W5005" s="3" t="str">
        <f>IFERROR(VLOOKUP(Orders!$B5005,Returns!$B:$C,2,0),"No")</f>
        <v>No</v>
      </c>
      <c r="X5005" s="3" t="str">
        <f>IFERROR((INDEX(Returns!$C$2:$C$801, MATCH(B5005, Returns!$B$2:$B$801, 0))), "No")</f>
        <v>No</v>
      </c>
    </row>
    <row r="5006" spans="1:24">
      <c r="A5006" s="1">
        <v>5005</v>
      </c>
      <c r="B5006" t="s">
        <v>8554</v>
      </c>
      <c r="C5006" s="2">
        <v>42490</v>
      </c>
      <c r="D5006" s="2">
        <v>42492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  <c r="V5006" s="3" t="str">
        <f>IF(M5006=People!$B$2, People!$A$2, IF(M5006=People!$B$3, People!$A$3, IF(M5006=People!$B$4, People!$A$4, IF(M5006=People!$B$5, People!$A$5, 0))))</f>
        <v>Cassandra Brandow</v>
      </c>
      <c r="W5006" s="3" t="str">
        <f>IFERROR(VLOOKUP(Orders!$B5006,Returns!$B:$C,2,0),"No")</f>
        <v>No</v>
      </c>
      <c r="X5006" s="3" t="str">
        <f>IFERROR((INDEX(Returns!$C$2:$C$801, MATCH(B5006, Returns!$B$2:$B$801, 0))), "No")</f>
        <v>No</v>
      </c>
    </row>
    <row r="5007" spans="1:24">
      <c r="A5007" s="1">
        <v>5006</v>
      </c>
      <c r="B5007" t="s">
        <v>8555</v>
      </c>
      <c r="C5007" s="2">
        <v>43049</v>
      </c>
      <c r="D5007" s="2">
        <v>43053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  <c r="V5007" s="3" t="str">
        <f>IF(M5007=People!$B$2, People!$A$2, IF(M5007=People!$B$3, People!$A$3, IF(M5007=People!$B$4, People!$A$4, IF(M5007=People!$B$5, People!$A$5, 0))))</f>
        <v>Kelly Williams</v>
      </c>
      <c r="W5007" s="3" t="str">
        <f>IFERROR(VLOOKUP(Orders!$B5007,Returns!$B:$C,2,0),"No")</f>
        <v>No</v>
      </c>
      <c r="X5007" s="3" t="str">
        <f>IFERROR((INDEX(Returns!$C$2:$C$801, MATCH(B5007, Returns!$B$2:$B$801, 0))), "No")</f>
        <v>No</v>
      </c>
    </row>
    <row r="5008" spans="1:24">
      <c r="A5008" s="1">
        <v>5007</v>
      </c>
      <c r="B5008" t="s">
        <v>8556</v>
      </c>
      <c r="C5008" s="2">
        <v>43048</v>
      </c>
      <c r="D5008" s="2">
        <v>43053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  <c r="V5008" s="3" t="str">
        <f>IF(M5008=People!$B$2, People!$A$2, IF(M5008=People!$B$3, People!$A$3, IF(M5008=People!$B$4, People!$A$4, IF(M5008=People!$B$5, People!$A$5, 0))))</f>
        <v>Chuck Magee</v>
      </c>
      <c r="W5008" s="3" t="str">
        <f>IFERROR(VLOOKUP(Orders!$B5008,Returns!$B:$C,2,0),"No")</f>
        <v>No</v>
      </c>
      <c r="X5008" s="3" t="str">
        <f>IFERROR((INDEX(Returns!$C$2:$C$801, MATCH(B5008, Returns!$B$2:$B$801, 0))), "No")</f>
        <v>No</v>
      </c>
    </row>
    <row r="5009" spans="1:24">
      <c r="A5009" s="1">
        <v>5008</v>
      </c>
      <c r="B5009" t="s">
        <v>8556</v>
      </c>
      <c r="C5009" s="2">
        <v>43048</v>
      </c>
      <c r="D5009" s="2">
        <v>43053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  <c r="V5009" s="3" t="str">
        <f>IF(M5009=People!$B$2, People!$A$2, IF(M5009=People!$B$3, People!$A$3, IF(M5009=People!$B$4, People!$A$4, IF(M5009=People!$B$5, People!$A$5, 0))))</f>
        <v>Chuck Magee</v>
      </c>
      <c r="W5009" s="3" t="str">
        <f>IFERROR(VLOOKUP(Orders!$B5009,Returns!$B:$C,2,0),"No")</f>
        <v>No</v>
      </c>
      <c r="X5009" s="3" t="str">
        <f>IFERROR((INDEX(Returns!$C$2:$C$801, MATCH(B5009, Returns!$B$2:$B$801, 0))), "No")</f>
        <v>No</v>
      </c>
    </row>
    <row r="5010" spans="1:24">
      <c r="A5010" s="1">
        <v>5009</v>
      </c>
      <c r="B5010" t="s">
        <v>8557</v>
      </c>
      <c r="C5010" s="2">
        <v>42985</v>
      </c>
      <c r="D5010" s="2">
        <v>42992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  <c r="V5010" s="3" t="str">
        <f>IF(M5010=People!$B$2, People!$A$2, IF(M5010=People!$B$3, People!$A$3, IF(M5010=People!$B$4, People!$A$4, IF(M5010=People!$B$5, People!$A$5, 0))))</f>
        <v>Chuck Magee</v>
      </c>
      <c r="W5010" s="3" t="str">
        <f>IFERROR(VLOOKUP(Orders!$B5010,Returns!$B:$C,2,0),"No")</f>
        <v>No</v>
      </c>
      <c r="X5010" s="3" t="str">
        <f>IFERROR((INDEX(Returns!$C$2:$C$801, MATCH(B5010, Returns!$B$2:$B$801, 0))), "No")</f>
        <v>No</v>
      </c>
    </row>
    <row r="5011" spans="1:24">
      <c r="A5011" s="1">
        <v>5010</v>
      </c>
      <c r="B5011" t="s">
        <v>8557</v>
      </c>
      <c r="C5011" s="2">
        <v>42985</v>
      </c>
      <c r="D5011" s="2">
        <v>42992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  <c r="V5011" s="3" t="str">
        <f>IF(M5011=People!$B$2, People!$A$2, IF(M5011=People!$B$3, People!$A$3, IF(M5011=People!$B$4, People!$A$4, IF(M5011=People!$B$5, People!$A$5, 0))))</f>
        <v>Chuck Magee</v>
      </c>
      <c r="W5011" s="3" t="str">
        <f>IFERROR(VLOOKUP(Orders!$B5011,Returns!$B:$C,2,0),"No")</f>
        <v>No</v>
      </c>
      <c r="X5011" s="3" t="str">
        <f>IFERROR((INDEX(Returns!$C$2:$C$801, MATCH(B5011, Returns!$B$2:$B$801, 0))), "No")</f>
        <v>No</v>
      </c>
    </row>
    <row r="5012" spans="1:24">
      <c r="A5012" s="1">
        <v>5011</v>
      </c>
      <c r="B5012" t="s">
        <v>8557</v>
      </c>
      <c r="C5012" s="2">
        <v>42985</v>
      </c>
      <c r="D5012" s="2">
        <v>42992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  <c r="V5012" s="3" t="str">
        <f>IF(M5012=People!$B$2, People!$A$2, IF(M5012=People!$B$3, People!$A$3, IF(M5012=People!$B$4, People!$A$4, IF(M5012=People!$B$5, People!$A$5, 0))))</f>
        <v>Chuck Magee</v>
      </c>
      <c r="W5012" s="3" t="str">
        <f>IFERROR(VLOOKUP(Orders!$B5012,Returns!$B:$C,2,0),"No")</f>
        <v>No</v>
      </c>
      <c r="X5012" s="3" t="str">
        <f>IFERROR((INDEX(Returns!$C$2:$C$801, MATCH(B5012, Returns!$B$2:$B$801, 0))), "No")</f>
        <v>No</v>
      </c>
    </row>
    <row r="5013" spans="1:24">
      <c r="A5013" s="1">
        <v>5012</v>
      </c>
      <c r="B5013" t="s">
        <v>8558</v>
      </c>
      <c r="C5013" s="2">
        <v>43596</v>
      </c>
      <c r="D5013" s="2">
        <v>43598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3" t="str">
        <f>IF(M5013=People!$B$2, People!$A$2, IF(M5013=People!$B$3, People!$A$3, IF(M5013=People!$B$4, People!$A$4, IF(M5013=People!$B$5, People!$A$5, 0))))</f>
        <v>Anna Andreadi</v>
      </c>
      <c r="W5013" s="3" t="str">
        <f>IFERROR(VLOOKUP(Orders!$B5013,Returns!$B:$C,2,0),"No")</f>
        <v>No</v>
      </c>
      <c r="X5013" s="3" t="str">
        <f>IFERROR((INDEX(Returns!$C$2:$C$801, MATCH(B5013, Returns!$B$2:$B$801, 0))), "No")</f>
        <v>No</v>
      </c>
    </row>
    <row r="5014" spans="1:24">
      <c r="A5014" s="1">
        <v>5013</v>
      </c>
      <c r="B5014" t="s">
        <v>8559</v>
      </c>
      <c r="C5014" s="2">
        <v>43667</v>
      </c>
      <c r="D5014" s="2">
        <v>43672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  <c r="V5014" s="3" t="str">
        <f>IF(M5014=People!$B$2, People!$A$2, IF(M5014=People!$B$3, People!$A$3, IF(M5014=People!$B$4, People!$A$4, IF(M5014=People!$B$5, People!$A$5, 0))))</f>
        <v>Chuck Magee</v>
      </c>
      <c r="W5014" s="3" t="str">
        <f>IFERROR(VLOOKUP(Orders!$B5014,Returns!$B:$C,2,0),"No")</f>
        <v>No</v>
      </c>
      <c r="X5014" s="3" t="str">
        <f>IFERROR((INDEX(Returns!$C$2:$C$801, MATCH(B5014, Returns!$B$2:$B$801, 0))), "No")</f>
        <v>No</v>
      </c>
    </row>
    <row r="5015" spans="1:24">
      <c r="A5015" s="1">
        <v>5014</v>
      </c>
      <c r="B5015" t="s">
        <v>8559</v>
      </c>
      <c r="C5015" s="2">
        <v>43667</v>
      </c>
      <c r="D5015" s="2">
        <v>43672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  <c r="V5015" s="3" t="str">
        <f>IF(M5015=People!$B$2, People!$A$2, IF(M5015=People!$B$3, People!$A$3, IF(M5015=People!$B$4, People!$A$4, IF(M5015=People!$B$5, People!$A$5, 0))))</f>
        <v>Chuck Magee</v>
      </c>
      <c r="W5015" s="3" t="str">
        <f>IFERROR(VLOOKUP(Orders!$B5015,Returns!$B:$C,2,0),"No")</f>
        <v>No</v>
      </c>
      <c r="X5015" s="3" t="str">
        <f>IFERROR((INDEX(Returns!$C$2:$C$801, MATCH(B5015, Returns!$B$2:$B$801, 0))), "No")</f>
        <v>No</v>
      </c>
    </row>
    <row r="5016" spans="1:24">
      <c r="A5016" s="1">
        <v>5015</v>
      </c>
      <c r="B5016" t="s">
        <v>8559</v>
      </c>
      <c r="C5016" s="2">
        <v>43667</v>
      </c>
      <c r="D5016" s="2">
        <v>43672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  <c r="V5016" s="3" t="str">
        <f>IF(M5016=People!$B$2, People!$A$2, IF(M5016=People!$B$3, People!$A$3, IF(M5016=People!$B$4, People!$A$4, IF(M5016=People!$B$5, People!$A$5, 0))))</f>
        <v>Chuck Magee</v>
      </c>
      <c r="W5016" s="3" t="str">
        <f>IFERROR(VLOOKUP(Orders!$B5016,Returns!$B:$C,2,0),"No")</f>
        <v>No</v>
      </c>
      <c r="X5016" s="3" t="str">
        <f>IFERROR((INDEX(Returns!$C$2:$C$801, MATCH(B5016, Returns!$B$2:$B$801, 0))), "No")</f>
        <v>No</v>
      </c>
    </row>
    <row r="5017" spans="1:24">
      <c r="A5017" s="1">
        <v>5016</v>
      </c>
      <c r="B5017" t="s">
        <v>8560</v>
      </c>
      <c r="C5017" s="2">
        <v>42698</v>
      </c>
      <c r="D5017" s="2">
        <v>42703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  <c r="V5017" s="3" t="str">
        <f>IF(M5017=People!$B$2, People!$A$2, IF(M5017=People!$B$3, People!$A$3, IF(M5017=People!$B$4, People!$A$4, IF(M5017=People!$B$5, People!$A$5, 0))))</f>
        <v>Chuck Magee</v>
      </c>
      <c r="W5017" s="3" t="str">
        <f>IFERROR(VLOOKUP(Orders!$B5017,Returns!$B:$C,2,0),"No")</f>
        <v>No</v>
      </c>
      <c r="X5017" s="3" t="str">
        <f>IFERROR((INDEX(Returns!$C$2:$C$801, MATCH(B5017, Returns!$B$2:$B$801, 0))), "No")</f>
        <v>No</v>
      </c>
    </row>
    <row r="5018" spans="1:24">
      <c r="A5018" s="1">
        <v>5017</v>
      </c>
      <c r="B5018" t="s">
        <v>8560</v>
      </c>
      <c r="C5018" s="2">
        <v>42698</v>
      </c>
      <c r="D5018" s="2">
        <v>42703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  <c r="V5018" s="3" t="str">
        <f>IF(M5018=People!$B$2, People!$A$2, IF(M5018=People!$B$3, People!$A$3, IF(M5018=People!$B$4, People!$A$4, IF(M5018=People!$B$5, People!$A$5, 0))))</f>
        <v>Chuck Magee</v>
      </c>
      <c r="W5018" s="3" t="str">
        <f>IFERROR(VLOOKUP(Orders!$B5018,Returns!$B:$C,2,0),"No")</f>
        <v>No</v>
      </c>
      <c r="X5018" s="3" t="str">
        <f>IFERROR((INDEX(Returns!$C$2:$C$801, MATCH(B5018, Returns!$B$2:$B$801, 0))), "No")</f>
        <v>No</v>
      </c>
    </row>
    <row r="5019" spans="1:24">
      <c r="A5019" s="1">
        <v>5018</v>
      </c>
      <c r="B5019" t="s">
        <v>8561</v>
      </c>
      <c r="C5019" s="2">
        <v>42689</v>
      </c>
      <c r="D5019" s="2">
        <v>42692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  <c r="V5019" s="3" t="str">
        <f>IF(M5019=People!$B$2, People!$A$2, IF(M5019=People!$B$3, People!$A$3, IF(M5019=People!$B$4, People!$A$4, IF(M5019=People!$B$5, People!$A$5, 0))))</f>
        <v>Anna Andreadi</v>
      </c>
      <c r="W5019" s="3" t="str">
        <f>IFERROR(VLOOKUP(Orders!$B5019,Returns!$B:$C,2,0),"No")</f>
        <v>No</v>
      </c>
      <c r="X5019" s="3" t="str">
        <f>IFERROR((INDEX(Returns!$C$2:$C$801, MATCH(B5019, Returns!$B$2:$B$801, 0))), "No")</f>
        <v>No</v>
      </c>
    </row>
    <row r="5020" spans="1:24">
      <c r="A5020" s="1">
        <v>5019</v>
      </c>
      <c r="B5020" t="s">
        <v>8561</v>
      </c>
      <c r="C5020" s="2">
        <v>42689</v>
      </c>
      <c r="D5020" s="2">
        <v>42692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  <c r="V5020" s="3" t="str">
        <f>IF(M5020=People!$B$2, People!$A$2, IF(M5020=People!$B$3, People!$A$3, IF(M5020=People!$B$4, People!$A$4, IF(M5020=People!$B$5, People!$A$5, 0))))</f>
        <v>Anna Andreadi</v>
      </c>
      <c r="W5020" s="3" t="str">
        <f>IFERROR(VLOOKUP(Orders!$B5020,Returns!$B:$C,2,0),"No")</f>
        <v>No</v>
      </c>
      <c r="X5020" s="3" t="str">
        <f>IFERROR((INDEX(Returns!$C$2:$C$801, MATCH(B5020, Returns!$B$2:$B$801, 0))), "No")</f>
        <v>No</v>
      </c>
    </row>
    <row r="5021" spans="1:24">
      <c r="A5021" s="1">
        <v>5020</v>
      </c>
      <c r="B5021" t="s">
        <v>8561</v>
      </c>
      <c r="C5021" s="2">
        <v>42689</v>
      </c>
      <c r="D5021" s="2">
        <v>42692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  <c r="V5021" s="3" t="str">
        <f>IF(M5021=People!$B$2, People!$A$2, IF(M5021=People!$B$3, People!$A$3, IF(M5021=People!$B$4, People!$A$4, IF(M5021=People!$B$5, People!$A$5, 0))))</f>
        <v>Anna Andreadi</v>
      </c>
      <c r="W5021" s="3" t="str">
        <f>IFERROR(VLOOKUP(Orders!$B5021,Returns!$B:$C,2,0),"No")</f>
        <v>No</v>
      </c>
      <c r="X5021" s="3" t="str">
        <f>IFERROR((INDEX(Returns!$C$2:$C$801, MATCH(B5021, Returns!$B$2:$B$801, 0))), "No")</f>
        <v>No</v>
      </c>
    </row>
    <row r="5022" spans="1:24">
      <c r="A5022" s="1">
        <v>5021</v>
      </c>
      <c r="B5022" t="s">
        <v>8562</v>
      </c>
      <c r="C5022" s="2">
        <v>43547</v>
      </c>
      <c r="D5022" s="2">
        <v>43549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  <c r="V5022" s="3" t="str">
        <f>IF(M5022=People!$B$2, People!$A$2, IF(M5022=People!$B$3, People!$A$3, IF(M5022=People!$B$4, People!$A$4, IF(M5022=People!$B$5, People!$A$5, 0))))</f>
        <v>Chuck Magee</v>
      </c>
      <c r="W5022" s="3" t="str">
        <f>IFERROR(VLOOKUP(Orders!$B5022,Returns!$B:$C,2,0),"No")</f>
        <v>No</v>
      </c>
      <c r="X5022" s="3" t="str">
        <f>IFERROR((INDEX(Returns!$C$2:$C$801, MATCH(B5022, Returns!$B$2:$B$801, 0))), "No")</f>
        <v>No</v>
      </c>
    </row>
    <row r="5023" spans="1:24">
      <c r="A5023" s="1">
        <v>5022</v>
      </c>
      <c r="B5023" t="s">
        <v>8563</v>
      </c>
      <c r="C5023" s="2">
        <v>43452</v>
      </c>
      <c r="D5023" s="2">
        <v>43458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  <c r="V5023" s="3" t="str">
        <f>IF(M5023=People!$B$2, People!$A$2, IF(M5023=People!$B$3, People!$A$3, IF(M5023=People!$B$4, People!$A$4, IF(M5023=People!$B$5, People!$A$5, 0))))</f>
        <v>Anna Andreadi</v>
      </c>
      <c r="W5023" s="3" t="str">
        <f>IFERROR(VLOOKUP(Orders!$B5023,Returns!$B:$C,2,0),"No")</f>
        <v>No</v>
      </c>
      <c r="X5023" s="3" t="str">
        <f>IFERROR((INDEX(Returns!$C$2:$C$801, MATCH(B5023, Returns!$B$2:$B$801, 0))), "No")</f>
        <v>No</v>
      </c>
    </row>
    <row r="5024" spans="1:24">
      <c r="A5024" s="1">
        <v>5023</v>
      </c>
      <c r="B5024" t="s">
        <v>8563</v>
      </c>
      <c r="C5024" s="2">
        <v>43452</v>
      </c>
      <c r="D5024" s="2">
        <v>43458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  <c r="V5024" s="3" t="str">
        <f>IF(M5024=People!$B$2, People!$A$2, IF(M5024=People!$B$3, People!$A$3, IF(M5024=People!$B$4, People!$A$4, IF(M5024=People!$B$5, People!$A$5, 0))))</f>
        <v>Anna Andreadi</v>
      </c>
      <c r="W5024" s="3" t="str">
        <f>IFERROR(VLOOKUP(Orders!$B5024,Returns!$B:$C,2,0),"No")</f>
        <v>No</v>
      </c>
      <c r="X5024" s="3" t="str">
        <f>IFERROR((INDEX(Returns!$C$2:$C$801, MATCH(B5024, Returns!$B$2:$B$801, 0))), "No")</f>
        <v>No</v>
      </c>
    </row>
    <row r="5025" spans="1:24">
      <c r="A5025" s="1">
        <v>5024</v>
      </c>
      <c r="B5025" t="s">
        <v>8563</v>
      </c>
      <c r="C5025" s="2">
        <v>43452</v>
      </c>
      <c r="D5025" s="2">
        <v>43458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  <c r="V5025" s="3" t="str">
        <f>IF(M5025=People!$B$2, People!$A$2, IF(M5025=People!$B$3, People!$A$3, IF(M5025=People!$B$4, People!$A$4, IF(M5025=People!$B$5, People!$A$5, 0))))</f>
        <v>Anna Andreadi</v>
      </c>
      <c r="W5025" s="3" t="str">
        <f>IFERROR(VLOOKUP(Orders!$B5025,Returns!$B:$C,2,0),"No")</f>
        <v>No</v>
      </c>
      <c r="X5025" s="3" t="str">
        <f>IFERROR((INDEX(Returns!$C$2:$C$801, MATCH(B5025, Returns!$B$2:$B$801, 0))), "No")</f>
        <v>No</v>
      </c>
    </row>
    <row r="5026" spans="1:24">
      <c r="A5026" s="1">
        <v>5025</v>
      </c>
      <c r="B5026" t="s">
        <v>8564</v>
      </c>
      <c r="C5026" s="2">
        <v>43675</v>
      </c>
      <c r="D5026" s="2">
        <v>43680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  <c r="V5026" s="3" t="str">
        <f>IF(M5026=People!$B$2, People!$A$2, IF(M5026=People!$B$3, People!$A$3, IF(M5026=People!$B$4, People!$A$4, IF(M5026=People!$B$5, People!$A$5, 0))))</f>
        <v>Kelly Williams</v>
      </c>
      <c r="W5026" s="3" t="str">
        <f>IFERROR(VLOOKUP(Orders!$B5026,Returns!$B:$C,2,0),"No")</f>
        <v>No</v>
      </c>
      <c r="X5026" s="3" t="str">
        <f>IFERROR((INDEX(Returns!$C$2:$C$801, MATCH(B5026, Returns!$B$2:$B$801, 0))), "No")</f>
        <v>No</v>
      </c>
    </row>
    <row r="5027" spans="1:24">
      <c r="A5027" s="1">
        <v>5026</v>
      </c>
      <c r="B5027" t="s">
        <v>8564</v>
      </c>
      <c r="C5027" s="2">
        <v>43675</v>
      </c>
      <c r="D5027" s="2">
        <v>43680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  <c r="V5027" s="3" t="str">
        <f>IF(M5027=People!$B$2, People!$A$2, IF(M5027=People!$B$3, People!$A$3, IF(M5027=People!$B$4, People!$A$4, IF(M5027=People!$B$5, People!$A$5, 0))))</f>
        <v>Kelly Williams</v>
      </c>
      <c r="W5027" s="3" t="str">
        <f>IFERROR(VLOOKUP(Orders!$B5027,Returns!$B:$C,2,0),"No")</f>
        <v>No</v>
      </c>
      <c r="X5027" s="3" t="str">
        <f>IFERROR((INDEX(Returns!$C$2:$C$801, MATCH(B5027, Returns!$B$2:$B$801, 0))), "No")</f>
        <v>No</v>
      </c>
    </row>
    <row r="5028" spans="1:24">
      <c r="A5028" s="1">
        <v>5027</v>
      </c>
      <c r="B5028" t="s">
        <v>8564</v>
      </c>
      <c r="C5028" s="2">
        <v>43675</v>
      </c>
      <c r="D5028" s="2">
        <v>43680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  <c r="V5028" s="3" t="str">
        <f>IF(M5028=People!$B$2, People!$A$2, IF(M5028=People!$B$3, People!$A$3, IF(M5028=People!$B$4, People!$A$4, IF(M5028=People!$B$5, People!$A$5, 0))))</f>
        <v>Kelly Williams</v>
      </c>
      <c r="W5028" s="3" t="str">
        <f>IFERROR(VLOOKUP(Orders!$B5028,Returns!$B:$C,2,0),"No")</f>
        <v>No</v>
      </c>
      <c r="X5028" s="3" t="str">
        <f>IFERROR((INDEX(Returns!$C$2:$C$801, MATCH(B5028, Returns!$B$2:$B$801, 0))), "No")</f>
        <v>No</v>
      </c>
    </row>
    <row r="5029" spans="1:24">
      <c r="A5029" s="1">
        <v>5028</v>
      </c>
      <c r="B5029" t="s">
        <v>8564</v>
      </c>
      <c r="C5029" s="2">
        <v>43675</v>
      </c>
      <c r="D5029" s="2">
        <v>43680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  <c r="V5029" s="3" t="str">
        <f>IF(M5029=People!$B$2, People!$A$2, IF(M5029=People!$B$3, People!$A$3, IF(M5029=People!$B$4, People!$A$4, IF(M5029=People!$B$5, People!$A$5, 0))))</f>
        <v>Kelly Williams</v>
      </c>
      <c r="W5029" s="3" t="str">
        <f>IFERROR(VLOOKUP(Orders!$B5029,Returns!$B:$C,2,0),"No")</f>
        <v>No</v>
      </c>
      <c r="X5029" s="3" t="str">
        <f>IFERROR((INDEX(Returns!$C$2:$C$801, MATCH(B5029, Returns!$B$2:$B$801, 0))), "No")</f>
        <v>No</v>
      </c>
    </row>
    <row r="5030" spans="1:24">
      <c r="A5030" s="1">
        <v>5029</v>
      </c>
      <c r="B5030" t="s">
        <v>8565</v>
      </c>
      <c r="C5030" s="2">
        <v>42615</v>
      </c>
      <c r="D5030" s="2">
        <v>42620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  <c r="V5030" s="3" t="str">
        <f>IF(M5030=People!$B$2, People!$A$2, IF(M5030=People!$B$3, People!$A$3, IF(M5030=People!$B$4, People!$A$4, IF(M5030=People!$B$5, People!$A$5, 0))))</f>
        <v>Kelly Williams</v>
      </c>
      <c r="W5030" s="3" t="str">
        <f>IFERROR(VLOOKUP(Orders!$B5030,Returns!$B:$C,2,0),"No")</f>
        <v>No</v>
      </c>
      <c r="X5030" s="3" t="str">
        <f>IFERROR((INDEX(Returns!$C$2:$C$801, MATCH(B5030, Returns!$B$2:$B$801, 0))), "No")</f>
        <v>No</v>
      </c>
    </row>
    <row r="5031" spans="1:24">
      <c r="A5031" s="1">
        <v>5030</v>
      </c>
      <c r="B5031" t="s">
        <v>8566</v>
      </c>
      <c r="C5031" s="2">
        <v>43494</v>
      </c>
      <c r="D5031" s="2">
        <v>43498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  <c r="V5031" s="3" t="str">
        <f>IF(M5031=People!$B$2, People!$A$2, IF(M5031=People!$B$3, People!$A$3, IF(M5031=People!$B$4, People!$A$4, IF(M5031=People!$B$5, People!$A$5, 0))))</f>
        <v>Anna Andreadi</v>
      </c>
      <c r="W5031" s="3" t="str">
        <f>IFERROR(VLOOKUP(Orders!$B5031,Returns!$B:$C,2,0),"No")</f>
        <v>No</v>
      </c>
      <c r="X5031" s="3" t="str">
        <f>IFERROR((INDEX(Returns!$C$2:$C$801, MATCH(B5031, Returns!$B$2:$B$801, 0))), "No")</f>
        <v>No</v>
      </c>
    </row>
    <row r="5032" spans="1:24">
      <c r="A5032" s="1">
        <v>5031</v>
      </c>
      <c r="B5032" t="s">
        <v>8566</v>
      </c>
      <c r="C5032" s="2">
        <v>43494</v>
      </c>
      <c r="D5032" s="2">
        <v>43498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  <c r="V5032" s="3" t="str">
        <f>IF(M5032=People!$B$2, People!$A$2, IF(M5032=People!$B$3, People!$A$3, IF(M5032=People!$B$4, People!$A$4, IF(M5032=People!$B$5, People!$A$5, 0))))</f>
        <v>Anna Andreadi</v>
      </c>
      <c r="W5032" s="3" t="str">
        <f>IFERROR(VLOOKUP(Orders!$B5032,Returns!$B:$C,2,0),"No")</f>
        <v>No</v>
      </c>
      <c r="X5032" s="3" t="str">
        <f>IFERROR((INDEX(Returns!$C$2:$C$801, MATCH(B5032, Returns!$B$2:$B$801, 0))), "No")</f>
        <v>No</v>
      </c>
    </row>
    <row r="5033" spans="1:24">
      <c r="A5033" s="1">
        <v>5032</v>
      </c>
      <c r="B5033" t="s">
        <v>8566</v>
      </c>
      <c r="C5033" s="2">
        <v>43494</v>
      </c>
      <c r="D5033" s="2">
        <v>43498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  <c r="V5033" s="3" t="str">
        <f>IF(M5033=People!$B$2, People!$A$2, IF(M5033=People!$B$3, People!$A$3, IF(M5033=People!$B$4, People!$A$4, IF(M5033=People!$B$5, People!$A$5, 0))))</f>
        <v>Anna Andreadi</v>
      </c>
      <c r="W5033" s="3" t="str">
        <f>IFERROR(VLOOKUP(Orders!$B5033,Returns!$B:$C,2,0),"No")</f>
        <v>No</v>
      </c>
      <c r="X5033" s="3" t="str">
        <f>IFERROR((INDEX(Returns!$C$2:$C$801, MATCH(B5033, Returns!$B$2:$B$801, 0))), "No")</f>
        <v>No</v>
      </c>
    </row>
    <row r="5034" spans="1:24">
      <c r="A5034" s="1">
        <v>5033</v>
      </c>
      <c r="B5034" t="s">
        <v>8567</v>
      </c>
      <c r="C5034" s="2">
        <v>43460</v>
      </c>
      <c r="D5034" s="2">
        <v>43467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  <c r="V5034" s="3" t="str">
        <f>IF(M5034=People!$B$2, People!$A$2, IF(M5034=People!$B$3, People!$A$3, IF(M5034=People!$B$4, People!$A$4, IF(M5034=People!$B$5, People!$A$5, 0))))</f>
        <v>Chuck Magee</v>
      </c>
      <c r="W5034" s="3" t="str">
        <f>IFERROR(VLOOKUP(Orders!$B5034,Returns!$B:$C,2,0),"No")</f>
        <v>No</v>
      </c>
      <c r="X5034" s="3" t="str">
        <f>IFERROR((INDEX(Returns!$C$2:$C$801, MATCH(B5034, Returns!$B$2:$B$801, 0))), "No")</f>
        <v>No</v>
      </c>
    </row>
    <row r="5035" spans="1:24">
      <c r="A5035" s="1">
        <v>5034</v>
      </c>
      <c r="B5035" t="s">
        <v>8567</v>
      </c>
      <c r="C5035" s="2">
        <v>43460</v>
      </c>
      <c r="D5035" s="2">
        <v>43467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  <c r="V5035" s="3" t="str">
        <f>IF(M5035=People!$B$2, People!$A$2, IF(M5035=People!$B$3, People!$A$3, IF(M5035=People!$B$4, People!$A$4, IF(M5035=People!$B$5, People!$A$5, 0))))</f>
        <v>Chuck Magee</v>
      </c>
      <c r="W5035" s="3" t="str">
        <f>IFERROR(VLOOKUP(Orders!$B5035,Returns!$B:$C,2,0),"No")</f>
        <v>No</v>
      </c>
      <c r="X5035" s="3" t="str">
        <f>IFERROR((INDEX(Returns!$C$2:$C$801, MATCH(B5035, Returns!$B$2:$B$801, 0))), "No")</f>
        <v>No</v>
      </c>
    </row>
    <row r="5036" spans="1:24">
      <c r="A5036" s="1">
        <v>5035</v>
      </c>
      <c r="B5036" t="s">
        <v>8568</v>
      </c>
      <c r="C5036" s="2">
        <v>42956</v>
      </c>
      <c r="D5036" s="2">
        <v>42960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  <c r="V5036" s="3" t="str">
        <f>IF(M5036=People!$B$2, People!$A$2, IF(M5036=People!$B$3, People!$A$3, IF(M5036=People!$B$4, People!$A$4, IF(M5036=People!$B$5, People!$A$5, 0))))</f>
        <v>Kelly Williams</v>
      </c>
      <c r="W5036" s="3" t="str">
        <f>IFERROR(VLOOKUP(Orders!$B5036,Returns!$B:$C,2,0),"No")</f>
        <v>No</v>
      </c>
      <c r="X5036" s="3" t="str">
        <f>IFERROR((INDEX(Returns!$C$2:$C$801, MATCH(B5036, Returns!$B$2:$B$801, 0))), "No")</f>
        <v>No</v>
      </c>
    </row>
    <row r="5037" spans="1:24">
      <c r="A5037" s="1">
        <v>5036</v>
      </c>
      <c r="B5037" t="s">
        <v>8569</v>
      </c>
      <c r="C5037" s="2">
        <v>42466</v>
      </c>
      <c r="D5037" s="2">
        <v>42472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  <c r="V5037" s="3" t="str">
        <f>IF(M5037=People!$B$2, People!$A$2, IF(M5037=People!$B$3, People!$A$3, IF(M5037=People!$B$4, People!$A$4, IF(M5037=People!$B$5, People!$A$5, 0))))</f>
        <v>Anna Andreadi</v>
      </c>
      <c r="W5037" s="3" t="str">
        <f>IFERROR(VLOOKUP(Orders!$B5037,Returns!$B:$C,2,0),"No")</f>
        <v>No</v>
      </c>
      <c r="X5037" s="3" t="str">
        <f>IFERROR((INDEX(Returns!$C$2:$C$801, MATCH(B5037, Returns!$B$2:$B$801, 0))), "No")</f>
        <v>No</v>
      </c>
    </row>
    <row r="5038" spans="1:24">
      <c r="A5038" s="1">
        <v>5037</v>
      </c>
      <c r="B5038" t="s">
        <v>8569</v>
      </c>
      <c r="C5038" s="2">
        <v>42466</v>
      </c>
      <c r="D5038" s="2">
        <v>42472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  <c r="V5038" s="3" t="str">
        <f>IF(M5038=People!$B$2, People!$A$2, IF(M5038=People!$B$3, People!$A$3, IF(M5038=People!$B$4, People!$A$4, IF(M5038=People!$B$5, People!$A$5, 0))))</f>
        <v>Anna Andreadi</v>
      </c>
      <c r="W5038" s="3" t="str">
        <f>IFERROR(VLOOKUP(Orders!$B5038,Returns!$B:$C,2,0),"No")</f>
        <v>No</v>
      </c>
      <c r="X5038" s="3" t="str">
        <f>IFERROR((INDEX(Returns!$C$2:$C$801, MATCH(B5038, Returns!$B$2:$B$801, 0))), "No")</f>
        <v>No</v>
      </c>
    </row>
    <row r="5039" spans="1:24">
      <c r="A5039" s="1">
        <v>5038</v>
      </c>
      <c r="B5039" t="s">
        <v>8570</v>
      </c>
      <c r="C5039" s="2">
        <v>43786</v>
      </c>
      <c r="D5039" s="2">
        <v>43790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  <c r="V5039" s="3" t="str">
        <f>IF(M5039=People!$B$2, People!$A$2, IF(M5039=People!$B$3, People!$A$3, IF(M5039=People!$B$4, People!$A$4, IF(M5039=People!$B$5, People!$A$5, 0))))</f>
        <v>Kelly Williams</v>
      </c>
      <c r="W5039" s="3" t="str">
        <f>IFERROR(VLOOKUP(Orders!$B5039,Returns!$B:$C,2,0),"No")</f>
        <v>No</v>
      </c>
      <c r="X5039" s="3" t="str">
        <f>IFERROR((INDEX(Returns!$C$2:$C$801, MATCH(B5039, Returns!$B$2:$B$801, 0))), "No")</f>
        <v>No</v>
      </c>
    </row>
    <row r="5040" spans="1:24">
      <c r="A5040" s="1">
        <v>5039</v>
      </c>
      <c r="B5040" t="s">
        <v>8571</v>
      </c>
      <c r="C5040" s="2">
        <v>42927</v>
      </c>
      <c r="D5040" s="2">
        <v>42928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  <c r="V5040" s="3" t="str">
        <f>IF(M5040=People!$B$2, People!$A$2, IF(M5040=People!$B$3, People!$A$3, IF(M5040=People!$B$4, People!$A$4, IF(M5040=People!$B$5, People!$A$5, 0))))</f>
        <v>Chuck Magee</v>
      </c>
      <c r="W5040" s="3" t="str">
        <f>IFERROR(VLOOKUP(Orders!$B5040,Returns!$B:$C,2,0),"No")</f>
        <v>No</v>
      </c>
      <c r="X5040" s="3" t="str">
        <f>IFERROR((INDEX(Returns!$C$2:$C$801, MATCH(B5040, Returns!$B$2:$B$801, 0))), "No")</f>
        <v>No</v>
      </c>
    </row>
    <row r="5041" spans="1:24">
      <c r="A5041" s="1">
        <v>5040</v>
      </c>
      <c r="B5041" t="s">
        <v>8571</v>
      </c>
      <c r="C5041" s="2">
        <v>42927</v>
      </c>
      <c r="D5041" s="2">
        <v>42928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  <c r="V5041" s="3" t="str">
        <f>IF(M5041=People!$B$2, People!$A$2, IF(M5041=People!$B$3, People!$A$3, IF(M5041=People!$B$4, People!$A$4, IF(M5041=People!$B$5, People!$A$5, 0))))</f>
        <v>Chuck Magee</v>
      </c>
      <c r="W5041" s="3" t="str">
        <f>IFERROR(VLOOKUP(Orders!$B5041,Returns!$B:$C,2,0),"No")</f>
        <v>No</v>
      </c>
      <c r="X5041" s="3" t="str">
        <f>IFERROR((INDEX(Returns!$C$2:$C$801, MATCH(B5041, Returns!$B$2:$B$801, 0))), "No")</f>
        <v>No</v>
      </c>
    </row>
    <row r="5042" spans="1:24">
      <c r="A5042" s="1">
        <v>5041</v>
      </c>
      <c r="B5042" t="s">
        <v>8571</v>
      </c>
      <c r="C5042" s="2">
        <v>42927</v>
      </c>
      <c r="D5042" s="2">
        <v>42928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  <c r="V5042" s="3" t="str">
        <f>IF(M5042=People!$B$2, People!$A$2, IF(M5042=People!$B$3, People!$A$3, IF(M5042=People!$B$4, People!$A$4, IF(M5042=People!$B$5, People!$A$5, 0))))</f>
        <v>Chuck Magee</v>
      </c>
      <c r="W5042" s="3" t="str">
        <f>IFERROR(VLOOKUP(Orders!$B5042,Returns!$B:$C,2,0),"No")</f>
        <v>No</v>
      </c>
      <c r="X5042" s="3" t="str">
        <f>IFERROR((INDEX(Returns!$C$2:$C$801, MATCH(B5042, Returns!$B$2:$B$801, 0))), "No")</f>
        <v>No</v>
      </c>
    </row>
    <row r="5043" spans="1:24">
      <c r="A5043" s="1">
        <v>5042</v>
      </c>
      <c r="B5043" t="s">
        <v>8572</v>
      </c>
      <c r="C5043" s="2">
        <v>43414</v>
      </c>
      <c r="D5043" s="2">
        <v>43417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  <c r="V5043" s="3" t="str">
        <f>IF(M5043=People!$B$2, People!$A$2, IF(M5043=People!$B$3, People!$A$3, IF(M5043=People!$B$4, People!$A$4, IF(M5043=People!$B$5, People!$A$5, 0))))</f>
        <v>Anna Andreadi</v>
      </c>
      <c r="W5043" s="3" t="str">
        <f>IFERROR(VLOOKUP(Orders!$B5043,Returns!$B:$C,2,0),"No")</f>
        <v>No</v>
      </c>
      <c r="X5043" s="3" t="str">
        <f>IFERROR((INDEX(Returns!$C$2:$C$801, MATCH(B5043, Returns!$B$2:$B$801, 0))), "No")</f>
        <v>No</v>
      </c>
    </row>
    <row r="5044" spans="1:24">
      <c r="A5044" s="1">
        <v>5043</v>
      </c>
      <c r="B5044" t="s">
        <v>8572</v>
      </c>
      <c r="C5044" s="2">
        <v>43414</v>
      </c>
      <c r="D5044" s="2">
        <v>43417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  <c r="V5044" s="3" t="str">
        <f>IF(M5044=People!$B$2, People!$A$2, IF(M5044=People!$B$3, People!$A$3, IF(M5044=People!$B$4, People!$A$4, IF(M5044=People!$B$5, People!$A$5, 0))))</f>
        <v>Anna Andreadi</v>
      </c>
      <c r="W5044" s="3" t="str">
        <f>IFERROR(VLOOKUP(Orders!$B5044,Returns!$B:$C,2,0),"No")</f>
        <v>No</v>
      </c>
      <c r="X5044" s="3" t="str">
        <f>IFERROR((INDEX(Returns!$C$2:$C$801, MATCH(B5044, Returns!$B$2:$B$801, 0))), "No")</f>
        <v>No</v>
      </c>
    </row>
    <row r="5045" spans="1:24">
      <c r="A5045" s="1">
        <v>5044</v>
      </c>
      <c r="B5045" t="s">
        <v>8572</v>
      </c>
      <c r="C5045" s="2">
        <v>43414</v>
      </c>
      <c r="D5045" s="2">
        <v>43417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  <c r="V5045" s="3" t="str">
        <f>IF(M5045=People!$B$2, People!$A$2, IF(M5045=People!$B$3, People!$A$3, IF(M5045=People!$B$4, People!$A$4, IF(M5045=People!$B$5, People!$A$5, 0))))</f>
        <v>Anna Andreadi</v>
      </c>
      <c r="W5045" s="3" t="str">
        <f>IFERROR(VLOOKUP(Orders!$B5045,Returns!$B:$C,2,0),"No")</f>
        <v>No</v>
      </c>
      <c r="X5045" s="3" t="str">
        <f>IFERROR((INDEX(Returns!$C$2:$C$801, MATCH(B5045, Returns!$B$2:$B$801, 0))), "No")</f>
        <v>No</v>
      </c>
    </row>
    <row r="5046" spans="1:24">
      <c r="A5046" s="1">
        <v>5045</v>
      </c>
      <c r="B5046" t="s">
        <v>8572</v>
      </c>
      <c r="C5046" s="2">
        <v>43414</v>
      </c>
      <c r="D5046" s="2">
        <v>43417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  <c r="V5046" s="3" t="str">
        <f>IF(M5046=People!$B$2, People!$A$2, IF(M5046=People!$B$3, People!$A$3, IF(M5046=People!$B$4, People!$A$4, IF(M5046=People!$B$5, People!$A$5, 0))))</f>
        <v>Anna Andreadi</v>
      </c>
      <c r="W5046" s="3" t="str">
        <f>IFERROR(VLOOKUP(Orders!$B5046,Returns!$B:$C,2,0),"No")</f>
        <v>No</v>
      </c>
      <c r="X5046" s="3" t="str">
        <f>IFERROR((INDEX(Returns!$C$2:$C$801, MATCH(B5046, Returns!$B$2:$B$801, 0))), "No")</f>
        <v>No</v>
      </c>
    </row>
    <row r="5047" spans="1:24">
      <c r="A5047" s="1">
        <v>5046</v>
      </c>
      <c r="B5047" t="s">
        <v>8572</v>
      </c>
      <c r="C5047" s="2">
        <v>43414</v>
      </c>
      <c r="D5047" s="2">
        <v>43417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  <c r="V5047" s="3" t="str">
        <f>IF(M5047=People!$B$2, People!$A$2, IF(M5047=People!$B$3, People!$A$3, IF(M5047=People!$B$4, People!$A$4, IF(M5047=People!$B$5, People!$A$5, 0))))</f>
        <v>Anna Andreadi</v>
      </c>
      <c r="W5047" s="3" t="str">
        <f>IFERROR(VLOOKUP(Orders!$B5047,Returns!$B:$C,2,0),"No")</f>
        <v>No</v>
      </c>
      <c r="X5047" s="3" t="str">
        <f>IFERROR((INDEX(Returns!$C$2:$C$801, MATCH(B5047, Returns!$B$2:$B$801, 0))), "No")</f>
        <v>No</v>
      </c>
    </row>
    <row r="5048" spans="1:24">
      <c r="A5048" s="1">
        <v>5047</v>
      </c>
      <c r="B5048" t="s">
        <v>8572</v>
      </c>
      <c r="C5048" s="2">
        <v>43414</v>
      </c>
      <c r="D5048" s="2">
        <v>43417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  <c r="V5048" s="3" t="str">
        <f>IF(M5048=People!$B$2, People!$A$2, IF(M5048=People!$B$3, People!$A$3, IF(M5048=People!$B$4, People!$A$4, IF(M5048=People!$B$5, People!$A$5, 0))))</f>
        <v>Anna Andreadi</v>
      </c>
      <c r="W5048" s="3" t="str">
        <f>IFERROR(VLOOKUP(Orders!$B5048,Returns!$B:$C,2,0),"No")</f>
        <v>No</v>
      </c>
      <c r="X5048" s="3" t="str">
        <f>IFERROR((INDEX(Returns!$C$2:$C$801, MATCH(B5048, Returns!$B$2:$B$801, 0))), "No")</f>
        <v>No</v>
      </c>
    </row>
    <row r="5049" spans="1:24">
      <c r="A5049" s="1">
        <v>5048</v>
      </c>
      <c r="B5049" t="s">
        <v>8572</v>
      </c>
      <c r="C5049" s="2">
        <v>43414</v>
      </c>
      <c r="D5049" s="2">
        <v>43417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  <c r="V5049" s="3" t="str">
        <f>IF(M5049=People!$B$2, People!$A$2, IF(M5049=People!$B$3, People!$A$3, IF(M5049=People!$B$4, People!$A$4, IF(M5049=People!$B$5, People!$A$5, 0))))</f>
        <v>Anna Andreadi</v>
      </c>
      <c r="W5049" s="3" t="str">
        <f>IFERROR(VLOOKUP(Orders!$B5049,Returns!$B:$C,2,0),"No")</f>
        <v>No</v>
      </c>
      <c r="X5049" s="3" t="str">
        <f>IFERROR((INDEX(Returns!$C$2:$C$801, MATCH(B5049, Returns!$B$2:$B$801, 0))), "No")</f>
        <v>No</v>
      </c>
    </row>
    <row r="5050" spans="1:24">
      <c r="A5050" s="1">
        <v>5049</v>
      </c>
      <c r="B5050" t="s">
        <v>8573</v>
      </c>
      <c r="C5050" s="2">
        <v>42460</v>
      </c>
      <c r="D5050" s="2">
        <v>42464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  <c r="V5050" s="3" t="str">
        <f>IF(M5050=People!$B$2, People!$A$2, IF(M5050=People!$B$3, People!$A$3, IF(M5050=People!$B$4, People!$A$4, IF(M5050=People!$B$5, People!$A$5, 0))))</f>
        <v>Kelly Williams</v>
      </c>
      <c r="W5050" s="3" t="str">
        <f>IFERROR(VLOOKUP(Orders!$B5050,Returns!$B:$C,2,0),"No")</f>
        <v>No</v>
      </c>
      <c r="X5050" s="3" t="str">
        <f>IFERROR((INDEX(Returns!$C$2:$C$801, MATCH(B5050, Returns!$B$2:$B$801, 0))), "No")</f>
        <v>No</v>
      </c>
    </row>
    <row r="5051" spans="1:24">
      <c r="A5051" s="1">
        <v>5050</v>
      </c>
      <c r="B5051" t="s">
        <v>8573</v>
      </c>
      <c r="C5051" s="2">
        <v>42460</v>
      </c>
      <c r="D5051" s="2">
        <v>42464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  <c r="V5051" s="3" t="str">
        <f>IF(M5051=People!$B$2, People!$A$2, IF(M5051=People!$B$3, People!$A$3, IF(M5051=People!$B$4, People!$A$4, IF(M5051=People!$B$5, People!$A$5, 0))))</f>
        <v>Kelly Williams</v>
      </c>
      <c r="W5051" s="3" t="str">
        <f>IFERROR(VLOOKUP(Orders!$B5051,Returns!$B:$C,2,0),"No")</f>
        <v>No</v>
      </c>
      <c r="X5051" s="3" t="str">
        <f>IFERROR((INDEX(Returns!$C$2:$C$801, MATCH(B5051, Returns!$B$2:$B$801, 0))), "No")</f>
        <v>No</v>
      </c>
    </row>
    <row r="5052" spans="1:24">
      <c r="A5052" s="1">
        <v>5051</v>
      </c>
      <c r="B5052" t="s">
        <v>8574</v>
      </c>
      <c r="C5052" s="2">
        <v>42996</v>
      </c>
      <c r="D5052" s="2">
        <v>43002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  <c r="V5052" s="3" t="str">
        <f>IF(M5052=People!$B$2, People!$A$2, IF(M5052=People!$B$3, People!$A$3, IF(M5052=People!$B$4, People!$A$4, IF(M5052=People!$B$5, People!$A$5, 0))))</f>
        <v>Anna Andreadi</v>
      </c>
      <c r="W5052" s="3" t="str">
        <f>IFERROR(VLOOKUP(Orders!$B5052,Returns!$B:$C,2,0),"No")</f>
        <v>No</v>
      </c>
      <c r="X5052" s="3" t="str">
        <f>IFERROR((INDEX(Returns!$C$2:$C$801, MATCH(B5052, Returns!$B$2:$B$801, 0))), "No")</f>
        <v>No</v>
      </c>
    </row>
    <row r="5053" spans="1:24">
      <c r="A5053" s="1">
        <v>5052</v>
      </c>
      <c r="B5053" t="s">
        <v>8575</v>
      </c>
      <c r="C5053" s="2">
        <v>43046</v>
      </c>
      <c r="D5053" s="2">
        <v>43050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  <c r="V5053" s="3" t="str">
        <f>IF(M5053=People!$B$2, People!$A$2, IF(M5053=People!$B$3, People!$A$3, IF(M5053=People!$B$4, People!$A$4, IF(M5053=People!$B$5, People!$A$5, 0))))</f>
        <v>Chuck Magee</v>
      </c>
      <c r="W5053" s="3" t="str">
        <f>IFERROR(VLOOKUP(Orders!$B5053,Returns!$B:$C,2,0),"No")</f>
        <v>No</v>
      </c>
      <c r="X5053" s="3" t="str">
        <f>IFERROR((INDEX(Returns!$C$2:$C$801, MATCH(B5053, Returns!$B$2:$B$801, 0))), "No")</f>
        <v>No</v>
      </c>
    </row>
    <row r="5054" spans="1:24">
      <c r="A5054" s="1">
        <v>5053</v>
      </c>
      <c r="B5054" t="s">
        <v>8576</v>
      </c>
      <c r="C5054" s="2">
        <v>43604</v>
      </c>
      <c r="D5054" s="2">
        <v>43604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  <c r="V5054" s="3" t="str">
        <f>IF(M5054=People!$B$2, People!$A$2, IF(M5054=People!$B$3, People!$A$3, IF(M5054=People!$B$4, People!$A$4, IF(M5054=People!$B$5, People!$A$5, 0))))</f>
        <v>Cassandra Brandow</v>
      </c>
      <c r="W5054" s="3" t="str">
        <f>IFERROR(VLOOKUP(Orders!$B5054,Returns!$B:$C,2,0),"No")</f>
        <v>No</v>
      </c>
      <c r="X5054" s="3" t="str">
        <f>IFERROR((INDEX(Returns!$C$2:$C$801, MATCH(B5054, Returns!$B$2:$B$801, 0))), "No")</f>
        <v>No</v>
      </c>
    </row>
    <row r="5055" spans="1:24">
      <c r="A5055" s="1">
        <v>5054</v>
      </c>
      <c r="B5055" t="s">
        <v>8577</v>
      </c>
      <c r="C5055" s="2">
        <v>42738</v>
      </c>
      <c r="D5055" s="2">
        <v>42743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  <c r="V5055" s="3" t="str">
        <f>IF(M5055=People!$B$2, People!$A$2, IF(M5055=People!$B$3, People!$A$3, IF(M5055=People!$B$4, People!$A$4, IF(M5055=People!$B$5, People!$A$5, 0))))</f>
        <v>Kelly Williams</v>
      </c>
      <c r="W5055" s="3" t="str">
        <f>IFERROR(VLOOKUP(Orders!$B5055,Returns!$B:$C,2,0),"No")</f>
        <v>No</v>
      </c>
      <c r="X5055" s="3" t="str">
        <f>IFERROR((INDEX(Returns!$C$2:$C$801, MATCH(B5055, Returns!$B$2:$B$801, 0))), "No")</f>
        <v>No</v>
      </c>
    </row>
    <row r="5056" spans="1:24">
      <c r="A5056" s="1">
        <v>5055</v>
      </c>
      <c r="B5056" t="s">
        <v>8577</v>
      </c>
      <c r="C5056" s="2">
        <v>42738</v>
      </c>
      <c r="D5056" s="2">
        <v>42743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  <c r="V5056" s="3" t="str">
        <f>IF(M5056=People!$B$2, People!$A$2, IF(M5056=People!$B$3, People!$A$3, IF(M5056=People!$B$4, People!$A$4, IF(M5056=People!$B$5, People!$A$5, 0))))</f>
        <v>Kelly Williams</v>
      </c>
      <c r="W5056" s="3" t="str">
        <f>IFERROR(VLOOKUP(Orders!$B5056,Returns!$B:$C,2,0),"No")</f>
        <v>No</v>
      </c>
      <c r="X5056" s="3" t="str">
        <f>IFERROR((INDEX(Returns!$C$2:$C$801, MATCH(B5056, Returns!$B$2:$B$801, 0))), "No")</f>
        <v>No</v>
      </c>
    </row>
    <row r="5057" spans="1:24">
      <c r="A5057" s="1">
        <v>5056</v>
      </c>
      <c r="B5057" t="s">
        <v>8577</v>
      </c>
      <c r="C5057" s="2">
        <v>42738</v>
      </c>
      <c r="D5057" s="2">
        <v>42743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  <c r="V5057" s="3" t="str">
        <f>IF(M5057=People!$B$2, People!$A$2, IF(M5057=People!$B$3, People!$A$3, IF(M5057=People!$B$4, People!$A$4, IF(M5057=People!$B$5, People!$A$5, 0))))</f>
        <v>Kelly Williams</v>
      </c>
      <c r="W5057" s="3" t="str">
        <f>IFERROR(VLOOKUP(Orders!$B5057,Returns!$B:$C,2,0),"No")</f>
        <v>No</v>
      </c>
      <c r="X5057" s="3" t="str">
        <f>IFERROR((INDEX(Returns!$C$2:$C$801, MATCH(B5057, Returns!$B$2:$B$801, 0))), "No")</f>
        <v>No</v>
      </c>
    </row>
    <row r="5058" spans="1:24">
      <c r="A5058" s="1">
        <v>5057</v>
      </c>
      <c r="B5058" t="s">
        <v>6028</v>
      </c>
      <c r="C5058" s="2">
        <v>42986</v>
      </c>
      <c r="D5058" s="2">
        <v>42989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  <c r="V5058" s="3" t="str">
        <f>IF(M5058=People!$B$2, People!$A$2, IF(M5058=People!$B$3, People!$A$3, IF(M5058=People!$B$4, People!$A$4, IF(M5058=People!$B$5, People!$A$5, 0))))</f>
        <v>Anna Andreadi</v>
      </c>
      <c r="W5058" s="3" t="str">
        <f>IFERROR(VLOOKUP(Orders!$B5058,Returns!$B:$C,2,0),"No")</f>
        <v>Yes</v>
      </c>
      <c r="X5058" s="3" t="str">
        <f>IFERROR((INDEX(Returns!$C$2:$C$801, MATCH(B5058, Returns!$B$2:$B$801, 0))), "No")</f>
        <v>Yes</v>
      </c>
    </row>
    <row r="5059" spans="1:24">
      <c r="A5059" s="1">
        <v>5058</v>
      </c>
      <c r="B5059" t="s">
        <v>6028</v>
      </c>
      <c r="C5059" s="2">
        <v>42986</v>
      </c>
      <c r="D5059" s="2">
        <v>42989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  <c r="V5059" s="3" t="str">
        <f>IF(M5059=People!$B$2, People!$A$2, IF(M5059=People!$B$3, People!$A$3, IF(M5059=People!$B$4, People!$A$4, IF(M5059=People!$B$5, People!$A$5, 0))))</f>
        <v>Anna Andreadi</v>
      </c>
      <c r="W5059" s="3" t="str">
        <f>IFERROR(VLOOKUP(Orders!$B5059,Returns!$B:$C,2,0),"No")</f>
        <v>Yes</v>
      </c>
      <c r="X5059" s="3" t="str">
        <f>IFERROR((INDEX(Returns!$C$2:$C$801, MATCH(B5059, Returns!$B$2:$B$801, 0))), "No")</f>
        <v>Yes</v>
      </c>
    </row>
    <row r="5060" spans="1:24">
      <c r="A5060" s="1">
        <v>5059</v>
      </c>
      <c r="B5060" t="s">
        <v>8578</v>
      </c>
      <c r="C5060" s="2">
        <v>43193</v>
      </c>
      <c r="D5060" s="2">
        <v>43197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  <c r="V5060" s="3" t="str">
        <f>IF(M5060=People!$B$2, People!$A$2, IF(M5060=People!$B$3, People!$A$3, IF(M5060=People!$B$4, People!$A$4, IF(M5060=People!$B$5, People!$A$5, 0))))</f>
        <v>Chuck Magee</v>
      </c>
      <c r="W5060" s="3" t="str">
        <f>IFERROR(VLOOKUP(Orders!$B5060,Returns!$B:$C,2,0),"No")</f>
        <v>No</v>
      </c>
      <c r="X5060" s="3" t="str">
        <f>IFERROR((INDEX(Returns!$C$2:$C$801, MATCH(B5060, Returns!$B$2:$B$801, 0))), "No")</f>
        <v>No</v>
      </c>
    </row>
    <row r="5061" spans="1:24">
      <c r="A5061" s="1">
        <v>5060</v>
      </c>
      <c r="B5061" t="s">
        <v>8579</v>
      </c>
      <c r="C5061" s="2">
        <v>43439</v>
      </c>
      <c r="D5061" s="2">
        <v>43441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  <c r="V5061" s="3" t="str">
        <f>IF(M5061=People!$B$2, People!$A$2, IF(M5061=People!$B$3, People!$A$3, IF(M5061=People!$B$4, People!$A$4, IF(M5061=People!$B$5, People!$A$5, 0))))</f>
        <v>Cassandra Brandow</v>
      </c>
      <c r="W5061" s="3" t="str">
        <f>IFERROR(VLOOKUP(Orders!$B5061,Returns!$B:$C,2,0),"No")</f>
        <v>No</v>
      </c>
      <c r="X5061" s="3" t="str">
        <f>IFERROR((INDEX(Returns!$C$2:$C$801, MATCH(B5061, Returns!$B$2:$B$801, 0))), "No")</f>
        <v>No</v>
      </c>
    </row>
    <row r="5062" spans="1:24">
      <c r="A5062" s="1">
        <v>5061</v>
      </c>
      <c r="B5062" t="s">
        <v>8579</v>
      </c>
      <c r="C5062" s="2">
        <v>43439</v>
      </c>
      <c r="D5062" s="2">
        <v>43441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  <c r="V5062" s="3" t="str">
        <f>IF(M5062=People!$B$2, People!$A$2, IF(M5062=People!$B$3, People!$A$3, IF(M5062=People!$B$4, People!$A$4, IF(M5062=People!$B$5, People!$A$5, 0))))</f>
        <v>Cassandra Brandow</v>
      </c>
      <c r="W5062" s="3" t="str">
        <f>IFERROR(VLOOKUP(Orders!$B5062,Returns!$B:$C,2,0),"No")</f>
        <v>No</v>
      </c>
      <c r="X5062" s="3" t="str">
        <f>IFERROR((INDEX(Returns!$C$2:$C$801, MATCH(B5062, Returns!$B$2:$B$801, 0))), "No")</f>
        <v>No</v>
      </c>
    </row>
    <row r="5063" spans="1:24">
      <c r="A5063" s="1">
        <v>5062</v>
      </c>
      <c r="B5063" t="s">
        <v>8580</v>
      </c>
      <c r="C5063" s="2">
        <v>42863</v>
      </c>
      <c r="D5063" s="2">
        <v>42867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  <c r="V5063" s="3" t="str">
        <f>IF(M5063=People!$B$2, People!$A$2, IF(M5063=People!$B$3, People!$A$3, IF(M5063=People!$B$4, People!$A$4, IF(M5063=People!$B$5, People!$A$5, 0))))</f>
        <v>Kelly Williams</v>
      </c>
      <c r="W5063" s="3" t="str">
        <f>IFERROR(VLOOKUP(Orders!$B5063,Returns!$B:$C,2,0),"No")</f>
        <v>No</v>
      </c>
      <c r="X5063" s="3" t="str">
        <f>IFERROR((INDEX(Returns!$C$2:$C$801, MATCH(B5063, Returns!$B$2:$B$801, 0))), "No")</f>
        <v>No</v>
      </c>
    </row>
    <row r="5064" spans="1:24">
      <c r="A5064" s="1">
        <v>5063</v>
      </c>
      <c r="B5064" t="s">
        <v>8580</v>
      </c>
      <c r="C5064" s="2">
        <v>42863</v>
      </c>
      <c r="D5064" s="2">
        <v>42867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  <c r="V5064" s="3" t="str">
        <f>IF(M5064=People!$B$2, People!$A$2, IF(M5064=People!$B$3, People!$A$3, IF(M5064=People!$B$4, People!$A$4, IF(M5064=People!$B$5, People!$A$5, 0))))</f>
        <v>Kelly Williams</v>
      </c>
      <c r="W5064" s="3" t="str">
        <f>IFERROR(VLOOKUP(Orders!$B5064,Returns!$B:$C,2,0),"No")</f>
        <v>No</v>
      </c>
      <c r="X5064" s="3" t="str">
        <f>IFERROR((INDEX(Returns!$C$2:$C$801, MATCH(B5064, Returns!$B$2:$B$801, 0))), "No")</f>
        <v>No</v>
      </c>
    </row>
    <row r="5065" spans="1:24">
      <c r="A5065" s="1">
        <v>5064</v>
      </c>
      <c r="B5065" t="s">
        <v>8580</v>
      </c>
      <c r="C5065" s="2">
        <v>42863</v>
      </c>
      <c r="D5065" s="2">
        <v>42867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  <c r="V5065" s="3" t="str">
        <f>IF(M5065=People!$B$2, People!$A$2, IF(M5065=People!$B$3, People!$A$3, IF(M5065=People!$B$4, People!$A$4, IF(M5065=People!$B$5, People!$A$5, 0))))</f>
        <v>Kelly Williams</v>
      </c>
      <c r="W5065" s="3" t="str">
        <f>IFERROR(VLOOKUP(Orders!$B5065,Returns!$B:$C,2,0),"No")</f>
        <v>No</v>
      </c>
      <c r="X5065" s="3" t="str">
        <f>IFERROR((INDEX(Returns!$C$2:$C$801, MATCH(B5065, Returns!$B$2:$B$801, 0))), "No")</f>
        <v>No</v>
      </c>
    </row>
    <row r="5066" spans="1:24">
      <c r="A5066" s="1">
        <v>5065</v>
      </c>
      <c r="B5066" t="s">
        <v>8581</v>
      </c>
      <c r="C5066" s="2">
        <v>43730</v>
      </c>
      <c r="D5066" s="2">
        <v>43732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  <c r="V5066" s="3" t="str">
        <f>IF(M5066=People!$B$2, People!$A$2, IF(M5066=People!$B$3, People!$A$3, IF(M5066=People!$B$4, People!$A$4, IF(M5066=People!$B$5, People!$A$5, 0))))</f>
        <v>Chuck Magee</v>
      </c>
      <c r="W5066" s="3" t="str">
        <f>IFERROR(VLOOKUP(Orders!$B5066,Returns!$B:$C,2,0),"No")</f>
        <v>No</v>
      </c>
      <c r="X5066" s="3" t="str">
        <f>IFERROR((INDEX(Returns!$C$2:$C$801, MATCH(B5066, Returns!$B$2:$B$801, 0))), "No")</f>
        <v>No</v>
      </c>
    </row>
    <row r="5067" spans="1:24">
      <c r="A5067" s="1">
        <v>5066</v>
      </c>
      <c r="B5067" t="s">
        <v>8582</v>
      </c>
      <c r="C5067" s="2">
        <v>43799</v>
      </c>
      <c r="D5067" s="2">
        <v>43806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  <c r="V5067" s="3" t="str">
        <f>IF(M5067=People!$B$2, People!$A$2, IF(M5067=People!$B$3, People!$A$3, IF(M5067=People!$B$4, People!$A$4, IF(M5067=People!$B$5, People!$A$5, 0))))</f>
        <v>Cassandra Brandow</v>
      </c>
      <c r="W5067" s="3" t="str">
        <f>IFERROR(VLOOKUP(Orders!$B5067,Returns!$B:$C,2,0),"No")</f>
        <v>No</v>
      </c>
      <c r="X5067" s="3" t="str">
        <f>IFERROR((INDEX(Returns!$C$2:$C$801, MATCH(B5067, Returns!$B$2:$B$801, 0))), "No")</f>
        <v>No</v>
      </c>
    </row>
    <row r="5068" spans="1:24">
      <c r="A5068" s="1">
        <v>5067</v>
      </c>
      <c r="B5068" t="s">
        <v>8582</v>
      </c>
      <c r="C5068" s="2">
        <v>43799</v>
      </c>
      <c r="D5068" s="2">
        <v>43806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  <c r="V5068" s="3" t="str">
        <f>IF(M5068=People!$B$2, People!$A$2, IF(M5068=People!$B$3, People!$A$3, IF(M5068=People!$B$4, People!$A$4, IF(M5068=People!$B$5, People!$A$5, 0))))</f>
        <v>Cassandra Brandow</v>
      </c>
      <c r="W5068" s="3" t="str">
        <f>IFERROR(VLOOKUP(Orders!$B5068,Returns!$B:$C,2,0),"No")</f>
        <v>No</v>
      </c>
      <c r="X5068" s="3" t="str">
        <f>IFERROR((INDEX(Returns!$C$2:$C$801, MATCH(B5068, Returns!$B$2:$B$801, 0))), "No")</f>
        <v>No</v>
      </c>
    </row>
    <row r="5069" spans="1:24">
      <c r="A5069" s="1">
        <v>5068</v>
      </c>
      <c r="B5069" t="s">
        <v>8583</v>
      </c>
      <c r="C5069" s="2">
        <v>43480</v>
      </c>
      <c r="D5069" s="2">
        <v>43484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  <c r="V5069" s="3" t="str">
        <f>IF(M5069=People!$B$2, People!$A$2, IF(M5069=People!$B$3, People!$A$3, IF(M5069=People!$B$4, People!$A$4, IF(M5069=People!$B$5, People!$A$5, 0))))</f>
        <v>Anna Andreadi</v>
      </c>
      <c r="W5069" s="3" t="str">
        <f>IFERROR(VLOOKUP(Orders!$B5069,Returns!$B:$C,2,0),"No")</f>
        <v>No</v>
      </c>
      <c r="X5069" s="3" t="str">
        <f>IFERROR((INDEX(Returns!$C$2:$C$801, MATCH(B5069, Returns!$B$2:$B$801, 0))), "No")</f>
        <v>No</v>
      </c>
    </row>
    <row r="5070" spans="1:24">
      <c r="A5070" s="1">
        <v>5069</v>
      </c>
      <c r="B5070" t="s">
        <v>8584</v>
      </c>
      <c r="C5070" s="2">
        <v>42590</v>
      </c>
      <c r="D5070" s="2">
        <v>42594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  <c r="V5070" s="3" t="str">
        <f>IF(M5070=People!$B$2, People!$A$2, IF(M5070=People!$B$3, People!$A$3, IF(M5070=People!$B$4, People!$A$4, IF(M5070=People!$B$5, People!$A$5, 0))))</f>
        <v>Kelly Williams</v>
      </c>
      <c r="W5070" s="3" t="str">
        <f>IFERROR(VLOOKUP(Orders!$B5070,Returns!$B:$C,2,0),"No")</f>
        <v>No</v>
      </c>
      <c r="X5070" s="3" t="str">
        <f>IFERROR((INDEX(Returns!$C$2:$C$801, MATCH(B5070, Returns!$B$2:$B$801, 0))), "No")</f>
        <v>No</v>
      </c>
    </row>
    <row r="5071" spans="1:24">
      <c r="A5071" s="1">
        <v>5070</v>
      </c>
      <c r="B5071" t="s">
        <v>8584</v>
      </c>
      <c r="C5071" s="2">
        <v>42590</v>
      </c>
      <c r="D5071" s="2">
        <v>42594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  <c r="V5071" s="3" t="str">
        <f>IF(M5071=People!$B$2, People!$A$2, IF(M5071=People!$B$3, People!$A$3, IF(M5071=People!$B$4, People!$A$4, IF(M5071=People!$B$5, People!$A$5, 0))))</f>
        <v>Kelly Williams</v>
      </c>
      <c r="W5071" s="3" t="str">
        <f>IFERROR(VLOOKUP(Orders!$B5071,Returns!$B:$C,2,0),"No")</f>
        <v>No</v>
      </c>
      <c r="X5071" s="3" t="str">
        <f>IFERROR((INDEX(Returns!$C$2:$C$801, MATCH(B5071, Returns!$B$2:$B$801, 0))), "No")</f>
        <v>No</v>
      </c>
    </row>
    <row r="5072" spans="1:24">
      <c r="A5072" s="1">
        <v>5071</v>
      </c>
      <c r="B5072" t="s">
        <v>8584</v>
      </c>
      <c r="C5072" s="2">
        <v>42590</v>
      </c>
      <c r="D5072" s="2">
        <v>42594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  <c r="V5072" s="3" t="str">
        <f>IF(M5072=People!$B$2, People!$A$2, IF(M5072=People!$B$3, People!$A$3, IF(M5072=People!$B$4, People!$A$4, IF(M5072=People!$B$5, People!$A$5, 0))))</f>
        <v>Kelly Williams</v>
      </c>
      <c r="W5072" s="3" t="str">
        <f>IFERROR(VLOOKUP(Orders!$B5072,Returns!$B:$C,2,0),"No")</f>
        <v>No</v>
      </c>
      <c r="X5072" s="3" t="str">
        <f>IFERROR((INDEX(Returns!$C$2:$C$801, MATCH(B5072, Returns!$B$2:$B$801, 0))), "No")</f>
        <v>No</v>
      </c>
    </row>
    <row r="5073" spans="1:24">
      <c r="A5073" s="1">
        <v>5072</v>
      </c>
      <c r="B5073" t="s">
        <v>8584</v>
      </c>
      <c r="C5073" s="2">
        <v>42590</v>
      </c>
      <c r="D5073" s="2">
        <v>42594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  <c r="V5073" s="3" t="str">
        <f>IF(M5073=People!$B$2, People!$A$2, IF(M5073=People!$B$3, People!$A$3, IF(M5073=People!$B$4, People!$A$4, IF(M5073=People!$B$5, People!$A$5, 0))))</f>
        <v>Kelly Williams</v>
      </c>
      <c r="W5073" s="3" t="str">
        <f>IFERROR(VLOOKUP(Orders!$B5073,Returns!$B:$C,2,0),"No")</f>
        <v>No</v>
      </c>
      <c r="X5073" s="3" t="str">
        <f>IFERROR((INDEX(Returns!$C$2:$C$801, MATCH(B5073, Returns!$B$2:$B$801, 0))), "No")</f>
        <v>No</v>
      </c>
    </row>
    <row r="5074" spans="1:24">
      <c r="A5074" s="1">
        <v>5073</v>
      </c>
      <c r="B5074" t="s">
        <v>8584</v>
      </c>
      <c r="C5074" s="2">
        <v>42590</v>
      </c>
      <c r="D5074" s="2">
        <v>42594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  <c r="V5074" s="3" t="str">
        <f>IF(M5074=People!$B$2, People!$A$2, IF(M5074=People!$B$3, People!$A$3, IF(M5074=People!$B$4, People!$A$4, IF(M5074=People!$B$5, People!$A$5, 0))))</f>
        <v>Kelly Williams</v>
      </c>
      <c r="W5074" s="3" t="str">
        <f>IFERROR(VLOOKUP(Orders!$B5074,Returns!$B:$C,2,0),"No")</f>
        <v>No</v>
      </c>
      <c r="X5074" s="3" t="str">
        <f>IFERROR((INDEX(Returns!$C$2:$C$801, MATCH(B5074, Returns!$B$2:$B$801, 0))), "No")</f>
        <v>No</v>
      </c>
    </row>
    <row r="5075" spans="1:24">
      <c r="A5075" s="1">
        <v>5074</v>
      </c>
      <c r="B5075" t="s">
        <v>8585</v>
      </c>
      <c r="C5075" s="2">
        <v>43044</v>
      </c>
      <c r="D5075" s="2">
        <v>43044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  <c r="V5075" s="3" t="str">
        <f>IF(M5075=People!$B$2, People!$A$2, IF(M5075=People!$B$3, People!$A$3, IF(M5075=People!$B$4, People!$A$4, IF(M5075=People!$B$5, People!$A$5, 0))))</f>
        <v>Anna Andreadi</v>
      </c>
      <c r="W5075" s="3" t="str">
        <f>IFERROR(VLOOKUP(Orders!$B5075,Returns!$B:$C,2,0),"No")</f>
        <v>No</v>
      </c>
      <c r="X5075" s="3" t="str">
        <f>IFERROR((INDEX(Returns!$C$2:$C$801, MATCH(B5075, Returns!$B$2:$B$801, 0))), "No")</f>
        <v>No</v>
      </c>
    </row>
    <row r="5076" spans="1:24">
      <c r="A5076" s="1">
        <v>5075</v>
      </c>
      <c r="B5076" t="s">
        <v>8586</v>
      </c>
      <c r="C5076" s="2">
        <v>43580</v>
      </c>
      <c r="D5076" s="2">
        <v>43584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  <c r="V5076" s="3" t="str">
        <f>IF(M5076=People!$B$2, People!$A$2, IF(M5076=People!$B$3, People!$A$3, IF(M5076=People!$B$4, People!$A$4, IF(M5076=People!$B$5, People!$A$5, 0))))</f>
        <v>Anna Andreadi</v>
      </c>
      <c r="W5076" s="3" t="str">
        <f>IFERROR(VLOOKUP(Orders!$B5076,Returns!$B:$C,2,0),"No")</f>
        <v>No</v>
      </c>
      <c r="X5076" s="3" t="str">
        <f>IFERROR((INDEX(Returns!$C$2:$C$801, MATCH(B5076, Returns!$B$2:$B$801, 0))), "No")</f>
        <v>No</v>
      </c>
    </row>
    <row r="5077" spans="1:24">
      <c r="A5077" s="1">
        <v>5076</v>
      </c>
      <c r="B5077" t="s">
        <v>8587</v>
      </c>
      <c r="C5077" s="2">
        <v>42480</v>
      </c>
      <c r="D5077" s="2">
        <v>42482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  <c r="V5077" s="3" t="str">
        <f>IF(M5077=People!$B$2, People!$A$2, IF(M5077=People!$B$3, People!$A$3, IF(M5077=People!$B$4, People!$A$4, IF(M5077=People!$B$5, People!$A$5, 0))))</f>
        <v>Kelly Williams</v>
      </c>
      <c r="W5077" s="3" t="str">
        <f>IFERROR(VLOOKUP(Orders!$B5077,Returns!$B:$C,2,0),"No")</f>
        <v>No</v>
      </c>
      <c r="X5077" s="3" t="str">
        <f>IFERROR((INDEX(Returns!$C$2:$C$801, MATCH(B5077, Returns!$B$2:$B$801, 0))), "No")</f>
        <v>No</v>
      </c>
    </row>
    <row r="5078" spans="1:24">
      <c r="A5078" s="1">
        <v>5077</v>
      </c>
      <c r="B5078" t="s">
        <v>8587</v>
      </c>
      <c r="C5078" s="2">
        <v>42480</v>
      </c>
      <c r="D5078" s="2">
        <v>42482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  <c r="V5078" s="3" t="str">
        <f>IF(M5078=People!$B$2, People!$A$2, IF(M5078=People!$B$3, People!$A$3, IF(M5078=People!$B$4, People!$A$4, IF(M5078=People!$B$5, People!$A$5, 0))))</f>
        <v>Kelly Williams</v>
      </c>
      <c r="W5078" s="3" t="str">
        <f>IFERROR(VLOOKUP(Orders!$B5078,Returns!$B:$C,2,0),"No")</f>
        <v>No</v>
      </c>
      <c r="X5078" s="3" t="str">
        <f>IFERROR((INDEX(Returns!$C$2:$C$801, MATCH(B5078, Returns!$B$2:$B$801, 0))), "No")</f>
        <v>No</v>
      </c>
    </row>
    <row r="5079" spans="1:24">
      <c r="A5079" s="1">
        <v>5078</v>
      </c>
      <c r="B5079" t="s">
        <v>8587</v>
      </c>
      <c r="C5079" s="2">
        <v>42480</v>
      </c>
      <c r="D5079" s="2">
        <v>42482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  <c r="V5079" s="3" t="str">
        <f>IF(M5079=People!$B$2, People!$A$2, IF(M5079=People!$B$3, People!$A$3, IF(M5079=People!$B$4, People!$A$4, IF(M5079=People!$B$5, People!$A$5, 0))))</f>
        <v>Kelly Williams</v>
      </c>
      <c r="W5079" s="3" t="str">
        <f>IFERROR(VLOOKUP(Orders!$B5079,Returns!$B:$C,2,0),"No")</f>
        <v>No</v>
      </c>
      <c r="X5079" s="3" t="str">
        <f>IFERROR((INDEX(Returns!$C$2:$C$801, MATCH(B5079, Returns!$B$2:$B$801, 0))), "No")</f>
        <v>No</v>
      </c>
    </row>
    <row r="5080" spans="1:24">
      <c r="A5080" s="1">
        <v>5079</v>
      </c>
      <c r="B5080" t="s">
        <v>8588</v>
      </c>
      <c r="C5080" s="2">
        <v>43780</v>
      </c>
      <c r="D5080" s="2">
        <v>43786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  <c r="V5080" s="3" t="str">
        <f>IF(M5080=People!$B$2, People!$A$2, IF(M5080=People!$B$3, People!$A$3, IF(M5080=People!$B$4, People!$A$4, IF(M5080=People!$B$5, People!$A$5, 0))))</f>
        <v>Kelly Williams</v>
      </c>
      <c r="W5080" s="3" t="str">
        <f>IFERROR(VLOOKUP(Orders!$B5080,Returns!$B:$C,2,0),"No")</f>
        <v>No</v>
      </c>
      <c r="X5080" s="3" t="str">
        <f>IFERROR((INDEX(Returns!$C$2:$C$801, MATCH(B5080, Returns!$B$2:$B$801, 0))), "No")</f>
        <v>No</v>
      </c>
    </row>
    <row r="5081" spans="1:24">
      <c r="A5081" s="1">
        <v>5080</v>
      </c>
      <c r="B5081" t="s">
        <v>8589</v>
      </c>
      <c r="C5081" s="2">
        <v>43794</v>
      </c>
      <c r="D5081" s="2">
        <v>43798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  <c r="V5081" s="3" t="str">
        <f>IF(M5081=People!$B$2, People!$A$2, IF(M5081=People!$B$3, People!$A$3, IF(M5081=People!$B$4, People!$A$4, IF(M5081=People!$B$5, People!$A$5, 0))))</f>
        <v>Anna Andreadi</v>
      </c>
      <c r="W5081" s="3" t="str">
        <f>IFERROR(VLOOKUP(Orders!$B5081,Returns!$B:$C,2,0),"No")</f>
        <v>No</v>
      </c>
      <c r="X5081" s="3" t="str">
        <f>IFERROR((INDEX(Returns!$C$2:$C$801, MATCH(B5081, Returns!$B$2:$B$801, 0))), "No")</f>
        <v>No</v>
      </c>
    </row>
    <row r="5082" spans="1:24">
      <c r="A5082" s="1">
        <v>5081</v>
      </c>
      <c r="B5082" t="s">
        <v>8589</v>
      </c>
      <c r="C5082" s="2">
        <v>43794</v>
      </c>
      <c r="D5082" s="2">
        <v>43798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  <c r="V5082" s="3" t="str">
        <f>IF(M5082=People!$B$2, People!$A$2, IF(M5082=People!$B$3, People!$A$3, IF(M5082=People!$B$4, People!$A$4, IF(M5082=People!$B$5, People!$A$5, 0))))</f>
        <v>Anna Andreadi</v>
      </c>
      <c r="W5082" s="3" t="str">
        <f>IFERROR(VLOOKUP(Orders!$B5082,Returns!$B:$C,2,0),"No")</f>
        <v>No</v>
      </c>
      <c r="X5082" s="3" t="str">
        <f>IFERROR((INDEX(Returns!$C$2:$C$801, MATCH(B5082, Returns!$B$2:$B$801, 0))), "No")</f>
        <v>No</v>
      </c>
    </row>
    <row r="5083" spans="1:24">
      <c r="A5083" s="1">
        <v>5082</v>
      </c>
      <c r="B5083" t="s">
        <v>8590</v>
      </c>
      <c r="C5083" s="2">
        <v>43087</v>
      </c>
      <c r="D5083" s="2">
        <v>43087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  <c r="V5083" s="3" t="str">
        <f>IF(M5083=People!$B$2, People!$A$2, IF(M5083=People!$B$3, People!$A$3, IF(M5083=People!$B$4, People!$A$4, IF(M5083=People!$B$5, People!$A$5, 0))))</f>
        <v>Chuck Magee</v>
      </c>
      <c r="W5083" s="3" t="str">
        <f>IFERROR(VLOOKUP(Orders!$B5083,Returns!$B:$C,2,0),"No")</f>
        <v>No</v>
      </c>
      <c r="X5083" s="3" t="str">
        <f>IFERROR((INDEX(Returns!$C$2:$C$801, MATCH(B5083, Returns!$B$2:$B$801, 0))), "No")</f>
        <v>No</v>
      </c>
    </row>
    <row r="5084" spans="1:24">
      <c r="A5084" s="1">
        <v>5083</v>
      </c>
      <c r="B5084" t="s">
        <v>8591</v>
      </c>
      <c r="C5084" s="2">
        <v>43351</v>
      </c>
      <c r="D5084" s="2">
        <v>43355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  <c r="V5084" s="3" t="str">
        <f>IF(M5084=People!$B$2, People!$A$2, IF(M5084=People!$B$3, People!$A$3, IF(M5084=People!$B$4, People!$A$4, IF(M5084=People!$B$5, People!$A$5, 0))))</f>
        <v>Cassandra Brandow</v>
      </c>
      <c r="W5084" s="3" t="str">
        <f>IFERROR(VLOOKUP(Orders!$B5084,Returns!$B:$C,2,0),"No")</f>
        <v>No</v>
      </c>
      <c r="X5084" s="3" t="str">
        <f>IFERROR((INDEX(Returns!$C$2:$C$801, MATCH(B5084, Returns!$B$2:$B$801, 0))), "No")</f>
        <v>No</v>
      </c>
    </row>
    <row r="5085" spans="1:24">
      <c r="A5085" s="1">
        <v>5084</v>
      </c>
      <c r="B5085" t="s">
        <v>8591</v>
      </c>
      <c r="C5085" s="2">
        <v>43351</v>
      </c>
      <c r="D5085" s="2">
        <v>43355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  <c r="V5085" s="3" t="str">
        <f>IF(M5085=People!$B$2, People!$A$2, IF(M5085=People!$B$3, People!$A$3, IF(M5085=People!$B$4, People!$A$4, IF(M5085=People!$B$5, People!$A$5, 0))))</f>
        <v>Cassandra Brandow</v>
      </c>
      <c r="W5085" s="3" t="str">
        <f>IFERROR(VLOOKUP(Orders!$B5085,Returns!$B:$C,2,0),"No")</f>
        <v>No</v>
      </c>
      <c r="X5085" s="3" t="str">
        <f>IFERROR((INDEX(Returns!$C$2:$C$801, MATCH(B5085, Returns!$B$2:$B$801, 0))), "No")</f>
        <v>No</v>
      </c>
    </row>
    <row r="5086" spans="1:24">
      <c r="A5086" s="1">
        <v>5085</v>
      </c>
      <c r="B5086" t="s">
        <v>8592</v>
      </c>
      <c r="C5086" s="2">
        <v>43257</v>
      </c>
      <c r="D5086" s="2">
        <v>43260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  <c r="V5086" s="3" t="str">
        <f>IF(M5086=People!$B$2, People!$A$2, IF(M5086=People!$B$3, People!$A$3, IF(M5086=People!$B$4, People!$A$4, IF(M5086=People!$B$5, People!$A$5, 0))))</f>
        <v>Chuck Magee</v>
      </c>
      <c r="W5086" s="3" t="str">
        <f>IFERROR(VLOOKUP(Orders!$B5086,Returns!$B:$C,2,0),"No")</f>
        <v>No</v>
      </c>
      <c r="X5086" s="3" t="str">
        <f>IFERROR((INDEX(Returns!$C$2:$C$801, MATCH(B5086, Returns!$B$2:$B$801, 0))), "No")</f>
        <v>No</v>
      </c>
    </row>
    <row r="5087" spans="1:24">
      <c r="A5087" s="1">
        <v>5086</v>
      </c>
      <c r="B5087" t="s">
        <v>8593</v>
      </c>
      <c r="C5087" s="2">
        <v>42905</v>
      </c>
      <c r="D5087" s="2">
        <v>42909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  <c r="V5087" s="3" t="str">
        <f>IF(M5087=People!$B$2, People!$A$2, IF(M5087=People!$B$3, People!$A$3, IF(M5087=People!$B$4, People!$A$4, IF(M5087=People!$B$5, People!$A$5, 0))))</f>
        <v>Kelly Williams</v>
      </c>
      <c r="W5087" s="3" t="str">
        <f>IFERROR(VLOOKUP(Orders!$B5087,Returns!$B:$C,2,0),"No")</f>
        <v>No</v>
      </c>
      <c r="X5087" s="3" t="str">
        <f>IFERROR((INDEX(Returns!$C$2:$C$801, MATCH(B5087, Returns!$B$2:$B$801, 0))), "No")</f>
        <v>No</v>
      </c>
    </row>
    <row r="5088" spans="1:24">
      <c r="A5088" s="1">
        <v>5087</v>
      </c>
      <c r="B5088" t="s">
        <v>8594</v>
      </c>
      <c r="C5088" s="2">
        <v>42799</v>
      </c>
      <c r="D5088" s="2">
        <v>42803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  <c r="V5088" s="3" t="str">
        <f>IF(M5088=People!$B$2, People!$A$2, IF(M5088=People!$B$3, People!$A$3, IF(M5088=People!$B$4, People!$A$4, IF(M5088=People!$B$5, People!$A$5, 0))))</f>
        <v>Chuck Magee</v>
      </c>
      <c r="W5088" s="3" t="str">
        <f>IFERROR(VLOOKUP(Orders!$B5088,Returns!$B:$C,2,0),"No")</f>
        <v>No</v>
      </c>
      <c r="X5088" s="3" t="str">
        <f>IFERROR((INDEX(Returns!$C$2:$C$801, MATCH(B5088, Returns!$B$2:$B$801, 0))), "No")</f>
        <v>No</v>
      </c>
    </row>
    <row r="5089" spans="1:24">
      <c r="A5089" s="1">
        <v>5088</v>
      </c>
      <c r="B5089" t="s">
        <v>8594</v>
      </c>
      <c r="C5089" s="2">
        <v>42799</v>
      </c>
      <c r="D5089" s="2">
        <v>42803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  <c r="V5089" s="3" t="str">
        <f>IF(M5089=People!$B$2, People!$A$2, IF(M5089=People!$B$3, People!$A$3, IF(M5089=People!$B$4, People!$A$4, IF(M5089=People!$B$5, People!$A$5, 0))))</f>
        <v>Chuck Magee</v>
      </c>
      <c r="W5089" s="3" t="str">
        <f>IFERROR(VLOOKUP(Orders!$B5089,Returns!$B:$C,2,0),"No")</f>
        <v>No</v>
      </c>
      <c r="X5089" s="3" t="str">
        <f>IFERROR((INDEX(Returns!$C$2:$C$801, MATCH(B5089, Returns!$B$2:$B$801, 0))), "No")</f>
        <v>No</v>
      </c>
    </row>
    <row r="5090" spans="1:24">
      <c r="A5090" s="1">
        <v>5089</v>
      </c>
      <c r="B5090" t="s">
        <v>8594</v>
      </c>
      <c r="C5090" s="2">
        <v>42799</v>
      </c>
      <c r="D5090" s="2">
        <v>42803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  <c r="V5090" s="3" t="str">
        <f>IF(M5090=People!$B$2, People!$A$2, IF(M5090=People!$B$3, People!$A$3, IF(M5090=People!$B$4, People!$A$4, IF(M5090=People!$B$5, People!$A$5, 0))))</f>
        <v>Chuck Magee</v>
      </c>
      <c r="W5090" s="3" t="str">
        <f>IFERROR(VLOOKUP(Orders!$B5090,Returns!$B:$C,2,0),"No")</f>
        <v>No</v>
      </c>
      <c r="X5090" s="3" t="str">
        <f>IFERROR((INDEX(Returns!$C$2:$C$801, MATCH(B5090, Returns!$B$2:$B$801, 0))), "No")</f>
        <v>No</v>
      </c>
    </row>
    <row r="5091" spans="1:24">
      <c r="A5091" s="1">
        <v>5090</v>
      </c>
      <c r="B5091" t="s">
        <v>8595</v>
      </c>
      <c r="C5091" s="2">
        <v>43681</v>
      </c>
      <c r="D5091" s="2">
        <v>43684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  <c r="V5091" s="3" t="str">
        <f>IF(M5091=People!$B$2, People!$A$2, IF(M5091=People!$B$3, People!$A$3, IF(M5091=People!$B$4, People!$A$4, IF(M5091=People!$B$5, People!$A$5, 0))))</f>
        <v>Anna Andreadi</v>
      </c>
      <c r="W5091" s="3" t="str">
        <f>IFERROR(VLOOKUP(Orders!$B5091,Returns!$B:$C,2,0),"No")</f>
        <v>No</v>
      </c>
      <c r="X5091" s="3" t="str">
        <f>IFERROR((INDEX(Returns!$C$2:$C$801, MATCH(B5091, Returns!$B$2:$B$801, 0))), "No")</f>
        <v>No</v>
      </c>
    </row>
    <row r="5092" spans="1:24">
      <c r="A5092" s="1">
        <v>5091</v>
      </c>
      <c r="B5092" t="s">
        <v>8595</v>
      </c>
      <c r="C5092" s="2">
        <v>43681</v>
      </c>
      <c r="D5092" s="2">
        <v>43684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3" t="str">
        <f>IF(M5092=People!$B$2, People!$A$2, IF(M5092=People!$B$3, People!$A$3, IF(M5092=People!$B$4, People!$A$4, IF(M5092=People!$B$5, People!$A$5, 0))))</f>
        <v>Anna Andreadi</v>
      </c>
      <c r="W5092" s="3" t="str">
        <f>IFERROR(VLOOKUP(Orders!$B5092,Returns!$B:$C,2,0),"No")</f>
        <v>No</v>
      </c>
      <c r="X5092" s="3" t="str">
        <f>IFERROR((INDEX(Returns!$C$2:$C$801, MATCH(B5092, Returns!$B$2:$B$801, 0))), "No")</f>
        <v>No</v>
      </c>
    </row>
    <row r="5093" spans="1:24">
      <c r="A5093" s="1">
        <v>5092</v>
      </c>
      <c r="B5093" t="s">
        <v>8596</v>
      </c>
      <c r="C5093" s="2">
        <v>43829</v>
      </c>
      <c r="D5093" s="2">
        <v>43833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  <c r="V5093" s="3" t="str">
        <f>IF(M5093=People!$B$2, People!$A$2, IF(M5093=People!$B$3, People!$A$3, IF(M5093=People!$B$4, People!$A$4, IF(M5093=People!$B$5, People!$A$5, 0))))</f>
        <v>Anna Andreadi</v>
      </c>
      <c r="W5093" s="3" t="str">
        <f>IFERROR(VLOOKUP(Orders!$B5093,Returns!$B:$C,2,0),"No")</f>
        <v>No</v>
      </c>
      <c r="X5093" s="3" t="str">
        <f>IFERROR((INDEX(Returns!$C$2:$C$801, MATCH(B5093, Returns!$B$2:$B$801, 0))), "No")</f>
        <v>No</v>
      </c>
    </row>
    <row r="5094" spans="1:24">
      <c r="A5094" s="1">
        <v>5093</v>
      </c>
      <c r="B5094" t="s">
        <v>8597</v>
      </c>
      <c r="C5094" s="2">
        <v>42878</v>
      </c>
      <c r="D5094" s="2">
        <v>42882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  <c r="V5094" s="3" t="str">
        <f>IF(M5094=People!$B$2, People!$A$2, IF(M5094=People!$B$3, People!$A$3, IF(M5094=People!$B$4, People!$A$4, IF(M5094=People!$B$5, People!$A$5, 0))))</f>
        <v>Chuck Magee</v>
      </c>
      <c r="W5094" s="3" t="str">
        <f>IFERROR(VLOOKUP(Orders!$B5094,Returns!$B:$C,2,0),"No")</f>
        <v>No</v>
      </c>
      <c r="X5094" s="3" t="str">
        <f>IFERROR((INDEX(Returns!$C$2:$C$801, MATCH(B5094, Returns!$B$2:$B$801, 0))), "No")</f>
        <v>No</v>
      </c>
    </row>
    <row r="5095" spans="1:24">
      <c r="A5095" s="1">
        <v>5094</v>
      </c>
      <c r="B5095" t="s">
        <v>6188</v>
      </c>
      <c r="C5095" s="2">
        <v>42710</v>
      </c>
      <c r="D5095" s="2">
        <v>42714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  <c r="V5095" s="3" t="str">
        <f>IF(M5095=People!$B$2, People!$A$2, IF(M5095=People!$B$3, People!$A$3, IF(M5095=People!$B$4, People!$A$4, IF(M5095=People!$B$5, People!$A$5, 0))))</f>
        <v>Kelly Williams</v>
      </c>
      <c r="W5095" s="3" t="str">
        <f>IFERROR(VLOOKUP(Orders!$B5095,Returns!$B:$C,2,0),"No")</f>
        <v>Yes</v>
      </c>
      <c r="X5095" s="3" t="str">
        <f>IFERROR((INDEX(Returns!$C$2:$C$801, MATCH(B5095, Returns!$B$2:$B$801, 0))), "No")</f>
        <v>Yes</v>
      </c>
    </row>
    <row r="5096" spans="1:24">
      <c r="A5096" s="1">
        <v>5095</v>
      </c>
      <c r="B5096" t="s">
        <v>6188</v>
      </c>
      <c r="C5096" s="2">
        <v>42710</v>
      </c>
      <c r="D5096" s="2">
        <v>42714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  <c r="V5096" s="3" t="str">
        <f>IF(M5096=People!$B$2, People!$A$2, IF(M5096=People!$B$3, People!$A$3, IF(M5096=People!$B$4, People!$A$4, IF(M5096=People!$B$5, People!$A$5, 0))))</f>
        <v>Kelly Williams</v>
      </c>
      <c r="W5096" s="3" t="str">
        <f>IFERROR(VLOOKUP(Orders!$B5096,Returns!$B:$C,2,0),"No")</f>
        <v>Yes</v>
      </c>
      <c r="X5096" s="3" t="str">
        <f>IFERROR((INDEX(Returns!$C$2:$C$801, MATCH(B5096, Returns!$B$2:$B$801, 0))), "No")</f>
        <v>Yes</v>
      </c>
    </row>
    <row r="5097" spans="1:24">
      <c r="A5097" s="1">
        <v>5096</v>
      </c>
      <c r="B5097" t="s">
        <v>6188</v>
      </c>
      <c r="C5097" s="2">
        <v>42710</v>
      </c>
      <c r="D5097" s="2">
        <v>42714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  <c r="V5097" s="3" t="str">
        <f>IF(M5097=People!$B$2, People!$A$2, IF(M5097=People!$B$3, People!$A$3, IF(M5097=People!$B$4, People!$A$4, IF(M5097=People!$B$5, People!$A$5, 0))))</f>
        <v>Kelly Williams</v>
      </c>
      <c r="W5097" s="3" t="str">
        <f>IFERROR(VLOOKUP(Orders!$B5097,Returns!$B:$C,2,0),"No")</f>
        <v>Yes</v>
      </c>
      <c r="X5097" s="3" t="str">
        <f>IFERROR((INDEX(Returns!$C$2:$C$801, MATCH(B5097, Returns!$B$2:$B$801, 0))), "No")</f>
        <v>Yes</v>
      </c>
    </row>
    <row r="5098" spans="1:24">
      <c r="A5098" s="1">
        <v>5097</v>
      </c>
      <c r="B5098" t="s">
        <v>6188</v>
      </c>
      <c r="C5098" s="2">
        <v>42710</v>
      </c>
      <c r="D5098" s="2">
        <v>42714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  <c r="V5098" s="3" t="str">
        <f>IF(M5098=People!$B$2, People!$A$2, IF(M5098=People!$B$3, People!$A$3, IF(M5098=People!$B$4, People!$A$4, IF(M5098=People!$B$5, People!$A$5, 0))))</f>
        <v>Kelly Williams</v>
      </c>
      <c r="W5098" s="3" t="str">
        <f>IFERROR(VLOOKUP(Orders!$B5098,Returns!$B:$C,2,0),"No")</f>
        <v>Yes</v>
      </c>
      <c r="X5098" s="3" t="str">
        <f>IFERROR((INDEX(Returns!$C$2:$C$801, MATCH(B5098, Returns!$B$2:$B$801, 0))), "No")</f>
        <v>Yes</v>
      </c>
    </row>
    <row r="5099" spans="1:24">
      <c r="A5099" s="1">
        <v>5098</v>
      </c>
      <c r="B5099" t="s">
        <v>6188</v>
      </c>
      <c r="C5099" s="2">
        <v>42710</v>
      </c>
      <c r="D5099" s="2">
        <v>42714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  <c r="V5099" s="3" t="str">
        <f>IF(M5099=People!$B$2, People!$A$2, IF(M5099=People!$B$3, People!$A$3, IF(M5099=People!$B$4, People!$A$4, IF(M5099=People!$B$5, People!$A$5, 0))))</f>
        <v>Kelly Williams</v>
      </c>
      <c r="W5099" s="3" t="str">
        <f>IFERROR(VLOOKUP(Orders!$B5099,Returns!$B:$C,2,0),"No")</f>
        <v>Yes</v>
      </c>
      <c r="X5099" s="3" t="str">
        <f>IFERROR((INDEX(Returns!$C$2:$C$801, MATCH(B5099, Returns!$B$2:$B$801, 0))), "No")</f>
        <v>Yes</v>
      </c>
    </row>
    <row r="5100" spans="1:24">
      <c r="A5100" s="1">
        <v>5099</v>
      </c>
      <c r="B5100" t="s">
        <v>6188</v>
      </c>
      <c r="C5100" s="2">
        <v>42710</v>
      </c>
      <c r="D5100" s="2">
        <v>42714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  <c r="V5100" s="3" t="str">
        <f>IF(M5100=People!$B$2, People!$A$2, IF(M5100=People!$B$3, People!$A$3, IF(M5100=People!$B$4, People!$A$4, IF(M5100=People!$B$5, People!$A$5, 0))))</f>
        <v>Kelly Williams</v>
      </c>
      <c r="W5100" s="3" t="str">
        <f>IFERROR(VLOOKUP(Orders!$B5100,Returns!$B:$C,2,0),"No")</f>
        <v>Yes</v>
      </c>
      <c r="X5100" s="3" t="str">
        <f>IFERROR((INDEX(Returns!$C$2:$C$801, MATCH(B5100, Returns!$B$2:$B$801, 0))), "No")</f>
        <v>Yes</v>
      </c>
    </row>
    <row r="5101" spans="1:24">
      <c r="A5101" s="1">
        <v>5100</v>
      </c>
      <c r="B5101" t="s">
        <v>8598</v>
      </c>
      <c r="C5101" s="2">
        <v>42954</v>
      </c>
      <c r="D5101" s="2">
        <v>42959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  <c r="V5101" s="3" t="str">
        <f>IF(M5101=People!$B$2, People!$A$2, IF(M5101=People!$B$3, People!$A$3, IF(M5101=People!$B$4, People!$A$4, IF(M5101=People!$B$5, People!$A$5, 0))))</f>
        <v>Anna Andreadi</v>
      </c>
      <c r="W5101" s="3" t="str">
        <f>IFERROR(VLOOKUP(Orders!$B5101,Returns!$B:$C,2,0),"No")</f>
        <v>No</v>
      </c>
      <c r="X5101" s="3" t="str">
        <f>IFERROR((INDEX(Returns!$C$2:$C$801, MATCH(B5101, Returns!$B$2:$B$801, 0))), "No")</f>
        <v>No</v>
      </c>
    </row>
    <row r="5102" spans="1:24">
      <c r="A5102" s="1">
        <v>5101</v>
      </c>
      <c r="B5102" t="s">
        <v>8599</v>
      </c>
      <c r="C5102" s="2">
        <v>42446</v>
      </c>
      <c r="D5102" s="2">
        <v>42446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  <c r="V5102" s="3" t="str">
        <f>IF(M5102=People!$B$2, People!$A$2, IF(M5102=People!$B$3, People!$A$3, IF(M5102=People!$B$4, People!$A$4, IF(M5102=People!$B$5, People!$A$5, 0))))</f>
        <v>Kelly Williams</v>
      </c>
      <c r="W5102" s="3" t="str">
        <f>IFERROR(VLOOKUP(Orders!$B5102,Returns!$B:$C,2,0),"No")</f>
        <v>No</v>
      </c>
      <c r="X5102" s="3" t="str">
        <f>IFERROR((INDEX(Returns!$C$2:$C$801, MATCH(B5102, Returns!$B$2:$B$801, 0))), "No")</f>
        <v>No</v>
      </c>
    </row>
    <row r="5103" spans="1:24">
      <c r="A5103" s="1">
        <v>5102</v>
      </c>
      <c r="B5103" t="s">
        <v>8599</v>
      </c>
      <c r="C5103" s="2">
        <v>42446</v>
      </c>
      <c r="D5103" s="2">
        <v>42446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  <c r="V5103" s="3" t="str">
        <f>IF(M5103=People!$B$2, People!$A$2, IF(M5103=People!$B$3, People!$A$3, IF(M5103=People!$B$4, People!$A$4, IF(M5103=People!$B$5, People!$A$5, 0))))</f>
        <v>Kelly Williams</v>
      </c>
      <c r="W5103" s="3" t="str">
        <f>IFERROR(VLOOKUP(Orders!$B5103,Returns!$B:$C,2,0),"No")</f>
        <v>No</v>
      </c>
      <c r="X5103" s="3" t="str">
        <f>IFERROR((INDEX(Returns!$C$2:$C$801, MATCH(B5103, Returns!$B$2:$B$801, 0))), "No")</f>
        <v>No</v>
      </c>
    </row>
    <row r="5104" spans="1:24">
      <c r="A5104" s="1">
        <v>5103</v>
      </c>
      <c r="B5104" t="s">
        <v>8599</v>
      </c>
      <c r="C5104" s="2">
        <v>42446</v>
      </c>
      <c r="D5104" s="2">
        <v>42446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  <c r="V5104" s="3" t="str">
        <f>IF(M5104=People!$B$2, People!$A$2, IF(M5104=People!$B$3, People!$A$3, IF(M5104=People!$B$4, People!$A$4, IF(M5104=People!$B$5, People!$A$5, 0))))</f>
        <v>Kelly Williams</v>
      </c>
      <c r="W5104" s="3" t="str">
        <f>IFERROR(VLOOKUP(Orders!$B5104,Returns!$B:$C,2,0),"No")</f>
        <v>No</v>
      </c>
      <c r="X5104" s="3" t="str">
        <f>IFERROR((INDEX(Returns!$C$2:$C$801, MATCH(B5104, Returns!$B$2:$B$801, 0))), "No")</f>
        <v>No</v>
      </c>
    </row>
    <row r="5105" spans="1:24">
      <c r="A5105" s="1">
        <v>5104</v>
      </c>
      <c r="B5105" t="s">
        <v>8600</v>
      </c>
      <c r="C5105" s="2">
        <v>42820</v>
      </c>
      <c r="D5105" s="2">
        <v>42824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  <c r="V5105" s="3" t="str">
        <f>IF(M5105=People!$B$2, People!$A$2, IF(M5105=People!$B$3, People!$A$3, IF(M5105=People!$B$4, People!$A$4, IF(M5105=People!$B$5, People!$A$5, 0))))</f>
        <v>Chuck Magee</v>
      </c>
      <c r="W5105" s="3" t="str">
        <f>IFERROR(VLOOKUP(Orders!$B5105,Returns!$B:$C,2,0),"No")</f>
        <v>No</v>
      </c>
      <c r="X5105" s="3" t="str">
        <f>IFERROR((INDEX(Returns!$C$2:$C$801, MATCH(B5105, Returns!$B$2:$B$801, 0))), "No")</f>
        <v>No</v>
      </c>
    </row>
    <row r="5106" spans="1:24">
      <c r="A5106" s="1">
        <v>5105</v>
      </c>
      <c r="B5106" t="s">
        <v>8600</v>
      </c>
      <c r="C5106" s="2">
        <v>42820</v>
      </c>
      <c r="D5106" s="2">
        <v>42824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  <c r="V5106" s="3" t="str">
        <f>IF(M5106=People!$B$2, People!$A$2, IF(M5106=People!$B$3, People!$A$3, IF(M5106=People!$B$4, People!$A$4, IF(M5106=People!$B$5, People!$A$5, 0))))</f>
        <v>Chuck Magee</v>
      </c>
      <c r="W5106" s="3" t="str">
        <f>IFERROR(VLOOKUP(Orders!$B5106,Returns!$B:$C,2,0),"No")</f>
        <v>No</v>
      </c>
      <c r="X5106" s="3" t="str">
        <f>IFERROR((INDEX(Returns!$C$2:$C$801, MATCH(B5106, Returns!$B$2:$B$801, 0))), "No")</f>
        <v>No</v>
      </c>
    </row>
    <row r="5107" spans="1:24">
      <c r="A5107" s="1">
        <v>5106</v>
      </c>
      <c r="B5107" t="s">
        <v>8601</v>
      </c>
      <c r="C5107" s="2">
        <v>42718</v>
      </c>
      <c r="D5107" s="2">
        <v>42724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  <c r="V5107" s="3" t="str">
        <f>IF(M5107=People!$B$2, People!$A$2, IF(M5107=People!$B$3, People!$A$3, IF(M5107=People!$B$4, People!$A$4, IF(M5107=People!$B$5, People!$A$5, 0))))</f>
        <v>Cassandra Brandow</v>
      </c>
      <c r="W5107" s="3" t="str">
        <f>IFERROR(VLOOKUP(Orders!$B5107,Returns!$B:$C,2,0),"No")</f>
        <v>No</v>
      </c>
      <c r="X5107" s="3" t="str">
        <f>IFERROR((INDEX(Returns!$C$2:$C$801, MATCH(B5107, Returns!$B$2:$B$801, 0))), "No")</f>
        <v>No</v>
      </c>
    </row>
    <row r="5108" spans="1:24">
      <c r="A5108" s="1">
        <v>5107</v>
      </c>
      <c r="B5108" t="s">
        <v>8602</v>
      </c>
      <c r="C5108" s="2">
        <v>42997</v>
      </c>
      <c r="D5108" s="2">
        <v>43004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  <c r="V5108" s="3" t="str">
        <f>IF(M5108=People!$B$2, People!$A$2, IF(M5108=People!$B$3, People!$A$3, IF(M5108=People!$B$4, People!$A$4, IF(M5108=People!$B$5, People!$A$5, 0))))</f>
        <v>Cassandra Brandow</v>
      </c>
      <c r="W5108" s="3" t="str">
        <f>IFERROR(VLOOKUP(Orders!$B5108,Returns!$B:$C,2,0),"No")</f>
        <v>No</v>
      </c>
      <c r="X5108" s="3" t="str">
        <f>IFERROR((INDEX(Returns!$C$2:$C$801, MATCH(B5108, Returns!$B$2:$B$801, 0))), "No")</f>
        <v>No</v>
      </c>
    </row>
    <row r="5109" spans="1:24">
      <c r="A5109" s="1">
        <v>5108</v>
      </c>
      <c r="B5109" t="s">
        <v>8603</v>
      </c>
      <c r="C5109" s="2">
        <v>43580</v>
      </c>
      <c r="D5109" s="2">
        <v>43581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  <c r="V5109" s="3" t="str">
        <f>IF(M5109=People!$B$2, People!$A$2, IF(M5109=People!$B$3, People!$A$3, IF(M5109=People!$B$4, People!$A$4, IF(M5109=People!$B$5, People!$A$5, 0))))</f>
        <v>Cassandra Brandow</v>
      </c>
      <c r="W5109" s="3" t="str">
        <f>IFERROR(VLOOKUP(Orders!$B5109,Returns!$B:$C,2,0),"No")</f>
        <v>No</v>
      </c>
      <c r="X5109" s="3" t="str">
        <f>IFERROR((INDEX(Returns!$C$2:$C$801, MATCH(B5109, Returns!$B$2:$B$801, 0))), "No")</f>
        <v>No</v>
      </c>
    </row>
    <row r="5110" spans="1:24">
      <c r="A5110" s="1">
        <v>5109</v>
      </c>
      <c r="B5110" t="s">
        <v>8603</v>
      </c>
      <c r="C5110" s="2">
        <v>43580</v>
      </c>
      <c r="D5110" s="2">
        <v>43581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  <c r="V5110" s="3" t="str">
        <f>IF(M5110=People!$B$2, People!$A$2, IF(M5110=People!$B$3, People!$A$3, IF(M5110=People!$B$4, People!$A$4, IF(M5110=People!$B$5, People!$A$5, 0))))</f>
        <v>Cassandra Brandow</v>
      </c>
      <c r="W5110" s="3" t="str">
        <f>IFERROR(VLOOKUP(Orders!$B5110,Returns!$B:$C,2,0),"No")</f>
        <v>No</v>
      </c>
      <c r="X5110" s="3" t="str">
        <f>IFERROR((INDEX(Returns!$C$2:$C$801, MATCH(B5110, Returns!$B$2:$B$801, 0))), "No")</f>
        <v>No</v>
      </c>
    </row>
    <row r="5111" spans="1:24">
      <c r="A5111" s="1">
        <v>5110</v>
      </c>
      <c r="B5111" t="s">
        <v>8604</v>
      </c>
      <c r="C5111" s="2">
        <v>42661</v>
      </c>
      <c r="D5111" s="2">
        <v>42665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  <c r="V5111" s="3" t="str">
        <f>IF(M5111=People!$B$2, People!$A$2, IF(M5111=People!$B$3, People!$A$3, IF(M5111=People!$B$4, People!$A$4, IF(M5111=People!$B$5, People!$A$5, 0))))</f>
        <v>Chuck Magee</v>
      </c>
      <c r="W5111" s="3" t="str">
        <f>IFERROR(VLOOKUP(Orders!$B5111,Returns!$B:$C,2,0),"No")</f>
        <v>No</v>
      </c>
      <c r="X5111" s="3" t="str">
        <f>IFERROR((INDEX(Returns!$C$2:$C$801, MATCH(B5111, Returns!$B$2:$B$801, 0))), "No")</f>
        <v>No</v>
      </c>
    </row>
    <row r="5112" spans="1:24">
      <c r="A5112" s="1">
        <v>5111</v>
      </c>
      <c r="B5112" t="s">
        <v>8604</v>
      </c>
      <c r="C5112" s="2">
        <v>42661</v>
      </c>
      <c r="D5112" s="2">
        <v>42665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  <c r="V5112" s="3" t="str">
        <f>IF(M5112=People!$B$2, People!$A$2, IF(M5112=People!$B$3, People!$A$3, IF(M5112=People!$B$4, People!$A$4, IF(M5112=People!$B$5, People!$A$5, 0))))</f>
        <v>Chuck Magee</v>
      </c>
      <c r="W5112" s="3" t="str">
        <f>IFERROR(VLOOKUP(Orders!$B5112,Returns!$B:$C,2,0),"No")</f>
        <v>No</v>
      </c>
      <c r="X5112" s="3" t="str">
        <f>IFERROR((INDEX(Returns!$C$2:$C$801, MATCH(B5112, Returns!$B$2:$B$801, 0))), "No")</f>
        <v>No</v>
      </c>
    </row>
    <row r="5113" spans="1:24">
      <c r="A5113" s="1">
        <v>5112</v>
      </c>
      <c r="B5113" t="s">
        <v>8604</v>
      </c>
      <c r="C5113" s="2">
        <v>42661</v>
      </c>
      <c r="D5113" s="2">
        <v>42665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  <c r="V5113" s="3" t="str">
        <f>IF(M5113=People!$B$2, People!$A$2, IF(M5113=People!$B$3, People!$A$3, IF(M5113=People!$B$4, People!$A$4, IF(M5113=People!$B$5, People!$A$5, 0))))</f>
        <v>Chuck Magee</v>
      </c>
      <c r="W5113" s="3" t="str">
        <f>IFERROR(VLOOKUP(Orders!$B5113,Returns!$B:$C,2,0),"No")</f>
        <v>No</v>
      </c>
      <c r="X5113" s="3" t="str">
        <f>IFERROR((INDEX(Returns!$C$2:$C$801, MATCH(B5113, Returns!$B$2:$B$801, 0))), "No")</f>
        <v>No</v>
      </c>
    </row>
    <row r="5114" spans="1:24">
      <c r="A5114" s="1">
        <v>5113</v>
      </c>
      <c r="B5114" t="s">
        <v>8605</v>
      </c>
      <c r="C5114" s="2">
        <v>43052</v>
      </c>
      <c r="D5114" s="2">
        <v>43052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  <c r="V5114" s="3" t="str">
        <f>IF(M5114=People!$B$2, People!$A$2, IF(M5114=People!$B$3, People!$A$3, IF(M5114=People!$B$4, People!$A$4, IF(M5114=People!$B$5, People!$A$5, 0))))</f>
        <v>Kelly Williams</v>
      </c>
      <c r="W5114" s="3" t="str">
        <f>IFERROR(VLOOKUP(Orders!$B5114,Returns!$B:$C,2,0),"No")</f>
        <v>No</v>
      </c>
      <c r="X5114" s="3" t="str">
        <f>IFERROR((INDEX(Returns!$C$2:$C$801, MATCH(B5114, Returns!$B$2:$B$801, 0))), "No")</f>
        <v>No</v>
      </c>
    </row>
    <row r="5115" spans="1:24">
      <c r="A5115" s="1">
        <v>5114</v>
      </c>
      <c r="B5115" t="s">
        <v>8606</v>
      </c>
      <c r="C5115" s="2">
        <v>43131</v>
      </c>
      <c r="D5115" s="2">
        <v>43133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  <c r="V5115" s="3" t="str">
        <f>IF(M5115=People!$B$2, People!$A$2, IF(M5115=People!$B$3, People!$A$3, IF(M5115=People!$B$4, People!$A$4, IF(M5115=People!$B$5, People!$A$5, 0))))</f>
        <v>Kelly Williams</v>
      </c>
      <c r="W5115" s="3" t="str">
        <f>IFERROR(VLOOKUP(Orders!$B5115,Returns!$B:$C,2,0),"No")</f>
        <v>No</v>
      </c>
      <c r="X5115" s="3" t="str">
        <f>IFERROR((INDEX(Returns!$C$2:$C$801, MATCH(B5115, Returns!$B$2:$B$801, 0))), "No")</f>
        <v>No</v>
      </c>
    </row>
    <row r="5116" spans="1:24">
      <c r="A5116" s="1">
        <v>5115</v>
      </c>
      <c r="B5116" t="s">
        <v>8607</v>
      </c>
      <c r="C5116" s="2">
        <v>43421</v>
      </c>
      <c r="D5116" s="2">
        <v>43426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  <c r="V5116" s="3" t="str">
        <f>IF(M5116=People!$B$2, People!$A$2, IF(M5116=People!$B$3, People!$A$3, IF(M5116=People!$B$4, People!$A$4, IF(M5116=People!$B$5, People!$A$5, 0))))</f>
        <v>Anna Andreadi</v>
      </c>
      <c r="W5116" s="3" t="str">
        <f>IFERROR(VLOOKUP(Orders!$B5116,Returns!$B:$C,2,0),"No")</f>
        <v>No</v>
      </c>
      <c r="X5116" s="3" t="str">
        <f>IFERROR((INDEX(Returns!$C$2:$C$801, MATCH(B5116, Returns!$B$2:$B$801, 0))), "No")</f>
        <v>No</v>
      </c>
    </row>
    <row r="5117" spans="1:24">
      <c r="A5117" s="1">
        <v>5116</v>
      </c>
      <c r="B5117" t="s">
        <v>8608</v>
      </c>
      <c r="C5117" s="2">
        <v>43671</v>
      </c>
      <c r="D5117" s="2">
        <v>43675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  <c r="V5117" s="3" t="str">
        <f>IF(M5117=People!$B$2, People!$A$2, IF(M5117=People!$B$3, People!$A$3, IF(M5117=People!$B$4, People!$A$4, IF(M5117=People!$B$5, People!$A$5, 0))))</f>
        <v>Chuck Magee</v>
      </c>
      <c r="W5117" s="3" t="str">
        <f>IFERROR(VLOOKUP(Orders!$B5117,Returns!$B:$C,2,0),"No")</f>
        <v>No</v>
      </c>
      <c r="X5117" s="3" t="str">
        <f>IFERROR((INDEX(Returns!$C$2:$C$801, MATCH(B5117, Returns!$B$2:$B$801, 0))), "No")</f>
        <v>No</v>
      </c>
    </row>
    <row r="5118" spans="1:24">
      <c r="A5118" s="1">
        <v>5117</v>
      </c>
      <c r="B5118" t="s">
        <v>8609</v>
      </c>
      <c r="C5118" s="2">
        <v>43780</v>
      </c>
      <c r="D5118" s="2">
        <v>43786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  <c r="V5118" s="3" t="str">
        <f>IF(M5118=People!$B$2, People!$A$2, IF(M5118=People!$B$3, People!$A$3, IF(M5118=People!$B$4, People!$A$4, IF(M5118=People!$B$5, People!$A$5, 0))))</f>
        <v>Chuck Magee</v>
      </c>
      <c r="W5118" s="3" t="str">
        <f>IFERROR(VLOOKUP(Orders!$B5118,Returns!$B:$C,2,0),"No")</f>
        <v>No</v>
      </c>
      <c r="X5118" s="3" t="str">
        <f>IFERROR((INDEX(Returns!$C$2:$C$801, MATCH(B5118, Returns!$B$2:$B$801, 0))), "No")</f>
        <v>No</v>
      </c>
    </row>
    <row r="5119" spans="1:24">
      <c r="A5119" s="1">
        <v>5118</v>
      </c>
      <c r="B5119" t="s">
        <v>8610</v>
      </c>
      <c r="C5119" s="2">
        <v>43004</v>
      </c>
      <c r="D5119" s="2">
        <v>43011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  <c r="V5119" s="3" t="str">
        <f>IF(M5119=People!$B$2, People!$A$2, IF(M5119=People!$B$3, People!$A$3, IF(M5119=People!$B$4, People!$A$4, IF(M5119=People!$B$5, People!$A$5, 0))))</f>
        <v>Chuck Magee</v>
      </c>
      <c r="W5119" s="3" t="str">
        <f>IFERROR(VLOOKUP(Orders!$B5119,Returns!$B:$C,2,0),"No")</f>
        <v>No</v>
      </c>
      <c r="X5119" s="3" t="str">
        <f>IFERROR((INDEX(Returns!$C$2:$C$801, MATCH(B5119, Returns!$B$2:$B$801, 0))), "No")</f>
        <v>No</v>
      </c>
    </row>
    <row r="5120" spans="1:24">
      <c r="A5120" s="1">
        <v>5119</v>
      </c>
      <c r="B5120" t="s">
        <v>8610</v>
      </c>
      <c r="C5120" s="2">
        <v>43004</v>
      </c>
      <c r="D5120" s="2">
        <v>43011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3" t="str">
        <f>IF(M5120=People!$B$2, People!$A$2, IF(M5120=People!$B$3, People!$A$3, IF(M5120=People!$B$4, People!$A$4, IF(M5120=People!$B$5, People!$A$5, 0))))</f>
        <v>Chuck Magee</v>
      </c>
      <c r="W5120" s="3" t="str">
        <f>IFERROR(VLOOKUP(Orders!$B5120,Returns!$B:$C,2,0),"No")</f>
        <v>No</v>
      </c>
      <c r="X5120" s="3" t="str">
        <f>IFERROR((INDEX(Returns!$C$2:$C$801, MATCH(B5120, Returns!$B$2:$B$801, 0))), "No")</f>
        <v>No</v>
      </c>
    </row>
    <row r="5121" spans="1:24">
      <c r="A5121" s="1">
        <v>5120</v>
      </c>
      <c r="B5121" t="s">
        <v>8610</v>
      </c>
      <c r="C5121" s="2">
        <v>43004</v>
      </c>
      <c r="D5121" s="2">
        <v>43011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  <c r="V5121" s="3" t="str">
        <f>IF(M5121=People!$B$2, People!$A$2, IF(M5121=People!$B$3, People!$A$3, IF(M5121=People!$B$4, People!$A$4, IF(M5121=People!$B$5, People!$A$5, 0))))</f>
        <v>Chuck Magee</v>
      </c>
      <c r="W5121" s="3" t="str">
        <f>IFERROR(VLOOKUP(Orders!$B5121,Returns!$B:$C,2,0),"No")</f>
        <v>No</v>
      </c>
      <c r="X5121" s="3" t="str">
        <f>IFERROR((INDEX(Returns!$C$2:$C$801, MATCH(B5121, Returns!$B$2:$B$801, 0))), "No")</f>
        <v>No</v>
      </c>
    </row>
    <row r="5122" spans="1:24">
      <c r="A5122" s="1">
        <v>5121</v>
      </c>
      <c r="B5122" t="s">
        <v>8611</v>
      </c>
      <c r="C5122" s="2">
        <v>42464</v>
      </c>
      <c r="D5122" s="2">
        <v>42468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  <c r="V5122" s="3" t="str">
        <f>IF(M5122=People!$B$2, People!$A$2, IF(M5122=People!$B$3, People!$A$3, IF(M5122=People!$B$4, People!$A$4, IF(M5122=People!$B$5, People!$A$5, 0))))</f>
        <v>Cassandra Brandow</v>
      </c>
      <c r="W5122" s="3" t="str">
        <f>IFERROR(VLOOKUP(Orders!$B5122,Returns!$B:$C,2,0),"No")</f>
        <v>No</v>
      </c>
      <c r="X5122" s="3" t="str">
        <f>IFERROR((INDEX(Returns!$C$2:$C$801, MATCH(B5122, Returns!$B$2:$B$801, 0))), "No")</f>
        <v>No</v>
      </c>
    </row>
    <row r="5123" spans="1:24">
      <c r="A5123" s="1">
        <v>5122</v>
      </c>
      <c r="B5123" t="s">
        <v>8611</v>
      </c>
      <c r="C5123" s="2">
        <v>42464</v>
      </c>
      <c r="D5123" s="2">
        <v>42468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  <c r="V5123" s="3" t="str">
        <f>IF(M5123=People!$B$2, People!$A$2, IF(M5123=People!$B$3, People!$A$3, IF(M5123=People!$B$4, People!$A$4, IF(M5123=People!$B$5, People!$A$5, 0))))</f>
        <v>Cassandra Brandow</v>
      </c>
      <c r="W5123" s="3" t="str">
        <f>IFERROR(VLOOKUP(Orders!$B5123,Returns!$B:$C,2,0),"No")</f>
        <v>No</v>
      </c>
      <c r="X5123" s="3" t="str">
        <f>IFERROR((INDEX(Returns!$C$2:$C$801, MATCH(B5123, Returns!$B$2:$B$801, 0))), "No")</f>
        <v>No</v>
      </c>
    </row>
    <row r="5124" spans="1:24">
      <c r="A5124" s="1">
        <v>5123</v>
      </c>
      <c r="B5124" t="s">
        <v>8611</v>
      </c>
      <c r="C5124" s="2">
        <v>42464</v>
      </c>
      <c r="D5124" s="2">
        <v>42468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3" t="str">
        <f>IF(M5124=People!$B$2, People!$A$2, IF(M5124=People!$B$3, People!$A$3, IF(M5124=People!$B$4, People!$A$4, IF(M5124=People!$B$5, People!$A$5, 0))))</f>
        <v>Cassandra Brandow</v>
      </c>
      <c r="W5124" s="3" t="str">
        <f>IFERROR(VLOOKUP(Orders!$B5124,Returns!$B:$C,2,0),"No")</f>
        <v>No</v>
      </c>
      <c r="X5124" s="3" t="str">
        <f>IFERROR((INDEX(Returns!$C$2:$C$801, MATCH(B5124, Returns!$B$2:$B$801, 0))), "No")</f>
        <v>No</v>
      </c>
    </row>
    <row r="5125" spans="1:24">
      <c r="A5125" s="1">
        <v>5124</v>
      </c>
      <c r="B5125" t="s">
        <v>8611</v>
      </c>
      <c r="C5125" s="2">
        <v>42464</v>
      </c>
      <c r="D5125" s="2">
        <v>42468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  <c r="V5125" s="3" t="str">
        <f>IF(M5125=People!$B$2, People!$A$2, IF(M5125=People!$B$3, People!$A$3, IF(M5125=People!$B$4, People!$A$4, IF(M5125=People!$B$5, People!$A$5, 0))))</f>
        <v>Cassandra Brandow</v>
      </c>
      <c r="W5125" s="3" t="str">
        <f>IFERROR(VLOOKUP(Orders!$B5125,Returns!$B:$C,2,0),"No")</f>
        <v>No</v>
      </c>
      <c r="X5125" s="3" t="str">
        <f>IFERROR((INDEX(Returns!$C$2:$C$801, MATCH(B5125, Returns!$B$2:$B$801, 0))), "No")</f>
        <v>No</v>
      </c>
    </row>
    <row r="5126" spans="1:24">
      <c r="A5126" s="1">
        <v>5125</v>
      </c>
      <c r="B5126" t="s">
        <v>5973</v>
      </c>
      <c r="C5126" s="2">
        <v>42627</v>
      </c>
      <c r="D5126" s="2">
        <v>42627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  <c r="V5126" s="3" t="str">
        <f>IF(M5126=People!$B$2, People!$A$2, IF(M5126=People!$B$3, People!$A$3, IF(M5126=People!$B$4, People!$A$4, IF(M5126=People!$B$5, People!$A$5, 0))))</f>
        <v>Chuck Magee</v>
      </c>
      <c r="W5126" s="3" t="str">
        <f>IFERROR(VLOOKUP(Orders!$B5126,Returns!$B:$C,2,0),"No")</f>
        <v>Yes</v>
      </c>
      <c r="X5126" s="3" t="str">
        <f>IFERROR((INDEX(Returns!$C$2:$C$801, MATCH(B5126, Returns!$B$2:$B$801, 0))), "No")</f>
        <v>Yes</v>
      </c>
    </row>
    <row r="5127" spans="1:24">
      <c r="A5127" s="1">
        <v>5126</v>
      </c>
      <c r="B5127" t="s">
        <v>5973</v>
      </c>
      <c r="C5127" s="2">
        <v>42627</v>
      </c>
      <c r="D5127" s="2">
        <v>42627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  <c r="V5127" s="3" t="str">
        <f>IF(M5127=People!$B$2, People!$A$2, IF(M5127=People!$B$3, People!$A$3, IF(M5127=People!$B$4, People!$A$4, IF(M5127=People!$B$5, People!$A$5, 0))))</f>
        <v>Chuck Magee</v>
      </c>
      <c r="W5127" s="3" t="str">
        <f>IFERROR(VLOOKUP(Orders!$B5127,Returns!$B:$C,2,0),"No")</f>
        <v>Yes</v>
      </c>
      <c r="X5127" s="3" t="str">
        <f>IFERROR((INDEX(Returns!$C$2:$C$801, MATCH(B5127, Returns!$B$2:$B$801, 0))), "No")</f>
        <v>Yes</v>
      </c>
    </row>
    <row r="5128" spans="1:24">
      <c r="A5128" s="1">
        <v>5127</v>
      </c>
      <c r="B5128" t="s">
        <v>5973</v>
      </c>
      <c r="C5128" s="2">
        <v>42627</v>
      </c>
      <c r="D5128" s="2">
        <v>42627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  <c r="V5128" s="3" t="str">
        <f>IF(M5128=People!$B$2, People!$A$2, IF(M5128=People!$B$3, People!$A$3, IF(M5128=People!$B$4, People!$A$4, IF(M5128=People!$B$5, People!$A$5, 0))))</f>
        <v>Chuck Magee</v>
      </c>
      <c r="W5128" s="3" t="str">
        <f>IFERROR(VLOOKUP(Orders!$B5128,Returns!$B:$C,2,0),"No")</f>
        <v>Yes</v>
      </c>
      <c r="X5128" s="3" t="str">
        <f>IFERROR((INDEX(Returns!$C$2:$C$801, MATCH(B5128, Returns!$B$2:$B$801, 0))), "No")</f>
        <v>Yes</v>
      </c>
    </row>
    <row r="5129" spans="1:24">
      <c r="A5129" s="1">
        <v>5128</v>
      </c>
      <c r="B5129" t="s">
        <v>5973</v>
      </c>
      <c r="C5129" s="2">
        <v>42627</v>
      </c>
      <c r="D5129" s="2">
        <v>42627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  <c r="V5129" s="3" t="str">
        <f>IF(M5129=People!$B$2, People!$A$2, IF(M5129=People!$B$3, People!$A$3, IF(M5129=People!$B$4, People!$A$4, IF(M5129=People!$B$5, People!$A$5, 0))))</f>
        <v>Chuck Magee</v>
      </c>
      <c r="W5129" s="3" t="str">
        <f>IFERROR(VLOOKUP(Orders!$B5129,Returns!$B:$C,2,0),"No")</f>
        <v>Yes</v>
      </c>
      <c r="X5129" s="3" t="str">
        <f>IFERROR((INDEX(Returns!$C$2:$C$801, MATCH(B5129, Returns!$B$2:$B$801, 0))), "No")</f>
        <v>Yes</v>
      </c>
    </row>
    <row r="5130" spans="1:24">
      <c r="A5130" s="1">
        <v>5129</v>
      </c>
      <c r="B5130" t="s">
        <v>5973</v>
      </c>
      <c r="C5130" s="2">
        <v>42627</v>
      </c>
      <c r="D5130" s="2">
        <v>42627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  <c r="V5130" s="3" t="str">
        <f>IF(M5130=People!$B$2, People!$A$2, IF(M5130=People!$B$3, People!$A$3, IF(M5130=People!$B$4, People!$A$4, IF(M5130=People!$B$5, People!$A$5, 0))))</f>
        <v>Chuck Magee</v>
      </c>
      <c r="W5130" s="3" t="str">
        <f>IFERROR(VLOOKUP(Orders!$B5130,Returns!$B:$C,2,0),"No")</f>
        <v>Yes</v>
      </c>
      <c r="X5130" s="3" t="str">
        <f>IFERROR((INDEX(Returns!$C$2:$C$801, MATCH(B5130, Returns!$B$2:$B$801, 0))), "No")</f>
        <v>Yes</v>
      </c>
    </row>
    <row r="5131" spans="1:24">
      <c r="A5131" s="1">
        <v>5130</v>
      </c>
      <c r="B5131" t="s">
        <v>5973</v>
      </c>
      <c r="C5131" s="2">
        <v>42627</v>
      </c>
      <c r="D5131" s="2">
        <v>42627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  <c r="V5131" s="3" t="str">
        <f>IF(M5131=People!$B$2, People!$A$2, IF(M5131=People!$B$3, People!$A$3, IF(M5131=People!$B$4, People!$A$4, IF(M5131=People!$B$5, People!$A$5, 0))))</f>
        <v>Chuck Magee</v>
      </c>
      <c r="W5131" s="3" t="str">
        <f>IFERROR(VLOOKUP(Orders!$B5131,Returns!$B:$C,2,0),"No")</f>
        <v>Yes</v>
      </c>
      <c r="X5131" s="3" t="str">
        <f>IFERROR((INDEX(Returns!$C$2:$C$801, MATCH(B5131, Returns!$B$2:$B$801, 0))), "No")</f>
        <v>Yes</v>
      </c>
    </row>
    <row r="5132" spans="1:24">
      <c r="A5132" s="1">
        <v>5131</v>
      </c>
      <c r="B5132" t="s">
        <v>5973</v>
      </c>
      <c r="C5132" s="2">
        <v>42627</v>
      </c>
      <c r="D5132" s="2">
        <v>42627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  <c r="V5132" s="3" t="str">
        <f>IF(M5132=People!$B$2, People!$A$2, IF(M5132=People!$B$3, People!$A$3, IF(M5132=People!$B$4, People!$A$4, IF(M5132=People!$B$5, People!$A$5, 0))))</f>
        <v>Chuck Magee</v>
      </c>
      <c r="W5132" s="3" t="str">
        <f>IFERROR(VLOOKUP(Orders!$B5132,Returns!$B:$C,2,0),"No")</f>
        <v>Yes</v>
      </c>
      <c r="X5132" s="3" t="str">
        <f>IFERROR((INDEX(Returns!$C$2:$C$801, MATCH(B5132, Returns!$B$2:$B$801, 0))), "No")</f>
        <v>Yes</v>
      </c>
    </row>
    <row r="5133" spans="1:24">
      <c r="A5133" s="1">
        <v>5132</v>
      </c>
      <c r="B5133" t="s">
        <v>8612</v>
      </c>
      <c r="C5133" s="2">
        <v>43828</v>
      </c>
      <c r="D5133" s="2">
        <v>43835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  <c r="V5133" s="3" t="str">
        <f>IF(M5133=People!$B$2, People!$A$2, IF(M5133=People!$B$3, People!$A$3, IF(M5133=People!$B$4, People!$A$4, IF(M5133=People!$B$5, People!$A$5, 0))))</f>
        <v>Anna Andreadi</v>
      </c>
      <c r="W5133" s="3" t="str">
        <f>IFERROR(VLOOKUP(Orders!$B5133,Returns!$B:$C,2,0),"No")</f>
        <v>No</v>
      </c>
      <c r="X5133" s="3" t="str">
        <f>IFERROR((INDEX(Returns!$C$2:$C$801, MATCH(B5133, Returns!$B$2:$B$801, 0))), "No")</f>
        <v>No</v>
      </c>
    </row>
    <row r="5134" spans="1:24">
      <c r="A5134" s="1">
        <v>5133</v>
      </c>
      <c r="B5134" t="s">
        <v>8613</v>
      </c>
      <c r="C5134" s="2">
        <v>42907</v>
      </c>
      <c r="D5134" s="2">
        <v>42913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  <c r="V5134" s="3" t="str">
        <f>IF(M5134=People!$B$2, People!$A$2, IF(M5134=People!$B$3, People!$A$3, IF(M5134=People!$B$4, People!$A$4, IF(M5134=People!$B$5, People!$A$5, 0))))</f>
        <v>Cassandra Brandow</v>
      </c>
      <c r="W5134" s="3" t="str">
        <f>IFERROR(VLOOKUP(Orders!$B5134,Returns!$B:$C,2,0),"No")</f>
        <v>No</v>
      </c>
      <c r="X5134" s="3" t="str">
        <f>IFERROR((INDEX(Returns!$C$2:$C$801, MATCH(B5134, Returns!$B$2:$B$801, 0))), "No")</f>
        <v>No</v>
      </c>
    </row>
    <row r="5135" spans="1:24">
      <c r="A5135" s="1">
        <v>5134</v>
      </c>
      <c r="B5135" t="s">
        <v>8614</v>
      </c>
      <c r="C5135" s="2">
        <v>43795</v>
      </c>
      <c r="D5135" s="2">
        <v>43799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  <c r="V5135" s="3" t="str">
        <f>IF(M5135=People!$B$2, People!$A$2, IF(M5135=People!$B$3, People!$A$3, IF(M5135=People!$B$4, People!$A$4, IF(M5135=People!$B$5, People!$A$5, 0))))</f>
        <v>Chuck Magee</v>
      </c>
      <c r="W5135" s="3" t="str">
        <f>IFERROR(VLOOKUP(Orders!$B5135,Returns!$B:$C,2,0),"No")</f>
        <v>No</v>
      </c>
      <c r="X5135" s="3" t="str">
        <f>IFERROR((INDEX(Returns!$C$2:$C$801, MATCH(B5135, Returns!$B$2:$B$801, 0))), "No")</f>
        <v>No</v>
      </c>
    </row>
    <row r="5136" spans="1:24">
      <c r="A5136" s="1">
        <v>5135</v>
      </c>
      <c r="B5136" t="s">
        <v>8614</v>
      </c>
      <c r="C5136" s="2">
        <v>43795</v>
      </c>
      <c r="D5136" s="2">
        <v>43799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  <c r="V5136" s="3" t="str">
        <f>IF(M5136=People!$B$2, People!$A$2, IF(M5136=People!$B$3, People!$A$3, IF(M5136=People!$B$4, People!$A$4, IF(M5136=People!$B$5, People!$A$5, 0))))</f>
        <v>Chuck Magee</v>
      </c>
      <c r="W5136" s="3" t="str">
        <f>IFERROR(VLOOKUP(Orders!$B5136,Returns!$B:$C,2,0),"No")</f>
        <v>No</v>
      </c>
      <c r="X5136" s="3" t="str">
        <f>IFERROR((INDEX(Returns!$C$2:$C$801, MATCH(B5136, Returns!$B$2:$B$801, 0))), "No")</f>
        <v>No</v>
      </c>
    </row>
    <row r="5137" spans="1:24">
      <c r="A5137" s="1">
        <v>5136</v>
      </c>
      <c r="B5137" t="s">
        <v>6079</v>
      </c>
      <c r="C5137" s="2">
        <v>43396</v>
      </c>
      <c r="D5137" s="2">
        <v>43401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  <c r="V5137" s="3" t="str">
        <f>IF(M5137=People!$B$2, People!$A$2, IF(M5137=People!$B$3, People!$A$3, IF(M5137=People!$B$4, People!$A$4, IF(M5137=People!$B$5, People!$A$5, 0))))</f>
        <v>Anna Andreadi</v>
      </c>
      <c r="W5137" s="3" t="str">
        <f>IFERROR(VLOOKUP(Orders!$B5137,Returns!$B:$C,2,0),"No")</f>
        <v>Yes</v>
      </c>
      <c r="X5137" s="3" t="str">
        <f>IFERROR((INDEX(Returns!$C$2:$C$801, MATCH(B5137, Returns!$B$2:$B$801, 0))), "No")</f>
        <v>Yes</v>
      </c>
    </row>
    <row r="5138" spans="1:24">
      <c r="A5138" s="1">
        <v>5137</v>
      </c>
      <c r="B5138" t="s">
        <v>8615</v>
      </c>
      <c r="C5138" s="2">
        <v>43083</v>
      </c>
      <c r="D5138" s="2">
        <v>43088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  <c r="V5138" s="3" t="str">
        <f>IF(M5138=People!$B$2, People!$A$2, IF(M5138=People!$B$3, People!$A$3, IF(M5138=People!$B$4, People!$A$4, IF(M5138=People!$B$5, People!$A$5, 0))))</f>
        <v>Anna Andreadi</v>
      </c>
      <c r="W5138" s="3" t="str">
        <f>IFERROR(VLOOKUP(Orders!$B5138,Returns!$B:$C,2,0),"No")</f>
        <v>No</v>
      </c>
      <c r="X5138" s="3" t="str">
        <f>IFERROR((INDEX(Returns!$C$2:$C$801, MATCH(B5138, Returns!$B$2:$B$801, 0))), "No")</f>
        <v>No</v>
      </c>
    </row>
    <row r="5139" spans="1:24">
      <c r="A5139" s="1">
        <v>5138</v>
      </c>
      <c r="B5139" t="s">
        <v>8616</v>
      </c>
      <c r="C5139" s="2">
        <v>43417</v>
      </c>
      <c r="D5139" s="2">
        <v>43421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  <c r="V5139" s="3" t="str">
        <f>IF(M5139=People!$B$2, People!$A$2, IF(M5139=People!$B$3, People!$A$3, IF(M5139=People!$B$4, People!$A$4, IF(M5139=People!$B$5, People!$A$5, 0))))</f>
        <v>Kelly Williams</v>
      </c>
      <c r="W5139" s="3" t="str">
        <f>IFERROR(VLOOKUP(Orders!$B5139,Returns!$B:$C,2,0),"No")</f>
        <v>No</v>
      </c>
      <c r="X5139" s="3" t="str">
        <f>IFERROR((INDEX(Returns!$C$2:$C$801, MATCH(B5139, Returns!$B$2:$B$801, 0))), "No")</f>
        <v>No</v>
      </c>
    </row>
    <row r="5140" spans="1:24">
      <c r="A5140" s="1">
        <v>5139</v>
      </c>
      <c r="B5140" t="s">
        <v>8617</v>
      </c>
      <c r="C5140" s="2">
        <v>43737</v>
      </c>
      <c r="D5140" s="2">
        <v>43743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  <c r="V5140" s="3" t="str">
        <f>IF(M5140=People!$B$2, People!$A$2, IF(M5140=People!$B$3, People!$A$3, IF(M5140=People!$B$4, People!$A$4, IF(M5140=People!$B$5, People!$A$5, 0))))</f>
        <v>Chuck Magee</v>
      </c>
      <c r="W5140" s="3" t="str">
        <f>IFERROR(VLOOKUP(Orders!$B5140,Returns!$B:$C,2,0),"No")</f>
        <v>No</v>
      </c>
      <c r="X5140" s="3" t="str">
        <f>IFERROR((INDEX(Returns!$C$2:$C$801, MATCH(B5140, Returns!$B$2:$B$801, 0))), "No")</f>
        <v>No</v>
      </c>
    </row>
    <row r="5141" spans="1:24">
      <c r="A5141" s="1">
        <v>5140</v>
      </c>
      <c r="B5141" t="s">
        <v>8617</v>
      </c>
      <c r="C5141" s="2">
        <v>43737</v>
      </c>
      <c r="D5141" s="2">
        <v>43743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  <c r="V5141" s="3" t="str">
        <f>IF(M5141=People!$B$2, People!$A$2, IF(M5141=People!$B$3, People!$A$3, IF(M5141=People!$B$4, People!$A$4, IF(M5141=People!$B$5, People!$A$5, 0))))</f>
        <v>Chuck Magee</v>
      </c>
      <c r="W5141" s="3" t="str">
        <f>IFERROR(VLOOKUP(Orders!$B5141,Returns!$B:$C,2,0),"No")</f>
        <v>No</v>
      </c>
      <c r="X5141" s="3" t="str">
        <f>IFERROR((INDEX(Returns!$C$2:$C$801, MATCH(B5141, Returns!$B$2:$B$801, 0))), "No")</f>
        <v>No</v>
      </c>
    </row>
    <row r="5142" spans="1:24">
      <c r="A5142" s="1">
        <v>5141</v>
      </c>
      <c r="B5142" t="s">
        <v>8618</v>
      </c>
      <c r="C5142" s="2">
        <v>43047</v>
      </c>
      <c r="D5142" s="2">
        <v>43051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  <c r="V5142" s="3" t="str">
        <f>IF(M5142=People!$B$2, People!$A$2, IF(M5142=People!$B$3, People!$A$3, IF(M5142=People!$B$4, People!$A$4, IF(M5142=People!$B$5, People!$A$5, 0))))</f>
        <v>Anna Andreadi</v>
      </c>
      <c r="W5142" s="3" t="str">
        <f>IFERROR(VLOOKUP(Orders!$B5142,Returns!$B:$C,2,0),"No")</f>
        <v>No</v>
      </c>
      <c r="X5142" s="3" t="str">
        <f>IFERROR((INDEX(Returns!$C$2:$C$801, MATCH(B5142, Returns!$B$2:$B$801, 0))), "No")</f>
        <v>No</v>
      </c>
    </row>
    <row r="5143" spans="1:24">
      <c r="A5143" s="1">
        <v>5142</v>
      </c>
      <c r="B5143" t="s">
        <v>8619</v>
      </c>
      <c r="C5143" s="2">
        <v>43191</v>
      </c>
      <c r="D5143" s="2">
        <v>43195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  <c r="V5143" s="3" t="str">
        <f>IF(M5143=People!$B$2, People!$A$2, IF(M5143=People!$B$3, People!$A$3, IF(M5143=People!$B$4, People!$A$4, IF(M5143=People!$B$5, People!$A$5, 0))))</f>
        <v>Chuck Magee</v>
      </c>
      <c r="W5143" s="3" t="str">
        <f>IFERROR(VLOOKUP(Orders!$B5143,Returns!$B:$C,2,0),"No")</f>
        <v>No</v>
      </c>
      <c r="X5143" s="3" t="str">
        <f>IFERROR((INDEX(Returns!$C$2:$C$801, MATCH(B5143, Returns!$B$2:$B$801, 0))), "No")</f>
        <v>No</v>
      </c>
    </row>
    <row r="5144" spans="1:24">
      <c r="A5144" s="1">
        <v>5143</v>
      </c>
      <c r="B5144" t="s">
        <v>8619</v>
      </c>
      <c r="C5144" s="2">
        <v>43191</v>
      </c>
      <c r="D5144" s="2">
        <v>43195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  <c r="V5144" s="3" t="str">
        <f>IF(M5144=People!$B$2, People!$A$2, IF(M5144=People!$B$3, People!$A$3, IF(M5144=People!$B$4, People!$A$4, IF(M5144=People!$B$5, People!$A$5, 0))))</f>
        <v>Chuck Magee</v>
      </c>
      <c r="W5144" s="3" t="str">
        <f>IFERROR(VLOOKUP(Orders!$B5144,Returns!$B:$C,2,0),"No")</f>
        <v>No</v>
      </c>
      <c r="X5144" s="3" t="str">
        <f>IFERROR((INDEX(Returns!$C$2:$C$801, MATCH(B5144, Returns!$B$2:$B$801, 0))), "No")</f>
        <v>No</v>
      </c>
    </row>
    <row r="5145" spans="1:24">
      <c r="A5145" s="1">
        <v>5144</v>
      </c>
      <c r="B5145" t="s">
        <v>8619</v>
      </c>
      <c r="C5145" s="2">
        <v>43191</v>
      </c>
      <c r="D5145" s="2">
        <v>43195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  <c r="V5145" s="3" t="str">
        <f>IF(M5145=People!$B$2, People!$A$2, IF(M5145=People!$B$3, People!$A$3, IF(M5145=People!$B$4, People!$A$4, IF(M5145=People!$B$5, People!$A$5, 0))))</f>
        <v>Chuck Magee</v>
      </c>
      <c r="W5145" s="3" t="str">
        <f>IFERROR(VLOOKUP(Orders!$B5145,Returns!$B:$C,2,0),"No")</f>
        <v>No</v>
      </c>
      <c r="X5145" s="3" t="str">
        <f>IFERROR((INDEX(Returns!$C$2:$C$801, MATCH(B5145, Returns!$B$2:$B$801, 0))), "No")</f>
        <v>No</v>
      </c>
    </row>
    <row r="5146" spans="1:24">
      <c r="A5146" s="1">
        <v>5145</v>
      </c>
      <c r="B5146" t="s">
        <v>8620</v>
      </c>
      <c r="C5146" s="2">
        <v>43498</v>
      </c>
      <c r="D5146" s="2">
        <v>43503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  <c r="V5146" s="3" t="str">
        <f>IF(M5146=People!$B$2, People!$A$2, IF(M5146=People!$B$3, People!$A$3, IF(M5146=People!$B$4, People!$A$4, IF(M5146=People!$B$5, People!$A$5, 0))))</f>
        <v>Anna Andreadi</v>
      </c>
      <c r="W5146" s="3" t="str">
        <f>IFERROR(VLOOKUP(Orders!$B5146,Returns!$B:$C,2,0),"No")</f>
        <v>No</v>
      </c>
      <c r="X5146" s="3" t="str">
        <f>IFERROR((INDEX(Returns!$C$2:$C$801, MATCH(B5146, Returns!$B$2:$B$801, 0))), "No")</f>
        <v>No</v>
      </c>
    </row>
    <row r="5147" spans="1:24">
      <c r="A5147" s="1">
        <v>5146</v>
      </c>
      <c r="B5147" t="s">
        <v>8620</v>
      </c>
      <c r="C5147" s="2">
        <v>43498</v>
      </c>
      <c r="D5147" s="2">
        <v>43503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  <c r="V5147" s="3" t="str">
        <f>IF(M5147=People!$B$2, People!$A$2, IF(M5147=People!$B$3, People!$A$3, IF(M5147=People!$B$4, People!$A$4, IF(M5147=People!$B$5, People!$A$5, 0))))</f>
        <v>Anna Andreadi</v>
      </c>
      <c r="W5147" s="3" t="str">
        <f>IFERROR(VLOOKUP(Orders!$B5147,Returns!$B:$C,2,0),"No")</f>
        <v>No</v>
      </c>
      <c r="X5147" s="3" t="str">
        <f>IFERROR((INDEX(Returns!$C$2:$C$801, MATCH(B5147, Returns!$B$2:$B$801, 0))), "No")</f>
        <v>No</v>
      </c>
    </row>
    <row r="5148" spans="1:24">
      <c r="A5148" s="1">
        <v>5147</v>
      </c>
      <c r="B5148" t="s">
        <v>8620</v>
      </c>
      <c r="C5148" s="2">
        <v>43498</v>
      </c>
      <c r="D5148" s="2">
        <v>43503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  <c r="V5148" s="3" t="str">
        <f>IF(M5148=People!$B$2, People!$A$2, IF(M5148=People!$B$3, People!$A$3, IF(M5148=People!$B$4, People!$A$4, IF(M5148=People!$B$5, People!$A$5, 0))))</f>
        <v>Anna Andreadi</v>
      </c>
      <c r="W5148" s="3" t="str">
        <f>IFERROR(VLOOKUP(Orders!$B5148,Returns!$B:$C,2,0),"No")</f>
        <v>No</v>
      </c>
      <c r="X5148" s="3" t="str">
        <f>IFERROR((INDEX(Returns!$C$2:$C$801, MATCH(B5148, Returns!$B$2:$B$801, 0))), "No")</f>
        <v>No</v>
      </c>
    </row>
    <row r="5149" spans="1:24">
      <c r="A5149" s="1">
        <v>5148</v>
      </c>
      <c r="B5149" t="s">
        <v>8621</v>
      </c>
      <c r="C5149" s="2">
        <v>43823</v>
      </c>
      <c r="D5149" s="2">
        <v>43830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  <c r="V5149" s="3" t="str">
        <f>IF(M5149=People!$B$2, People!$A$2, IF(M5149=People!$B$3, People!$A$3, IF(M5149=People!$B$4, People!$A$4, IF(M5149=People!$B$5, People!$A$5, 0))))</f>
        <v>Anna Andreadi</v>
      </c>
      <c r="W5149" s="3" t="str">
        <f>IFERROR(VLOOKUP(Orders!$B5149,Returns!$B:$C,2,0),"No")</f>
        <v>No</v>
      </c>
      <c r="X5149" s="3" t="str">
        <f>IFERROR((INDEX(Returns!$C$2:$C$801, MATCH(B5149, Returns!$B$2:$B$801, 0))), "No")</f>
        <v>No</v>
      </c>
    </row>
    <row r="5150" spans="1:24">
      <c r="A5150" s="1">
        <v>5149</v>
      </c>
      <c r="B5150" t="s">
        <v>8621</v>
      </c>
      <c r="C5150" s="2">
        <v>43823</v>
      </c>
      <c r="D5150" s="2">
        <v>43830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  <c r="V5150" s="3" t="str">
        <f>IF(M5150=People!$B$2, People!$A$2, IF(M5150=People!$B$3, People!$A$3, IF(M5150=People!$B$4, People!$A$4, IF(M5150=People!$B$5, People!$A$5, 0))))</f>
        <v>Anna Andreadi</v>
      </c>
      <c r="W5150" s="3" t="str">
        <f>IFERROR(VLOOKUP(Orders!$B5150,Returns!$B:$C,2,0),"No")</f>
        <v>No</v>
      </c>
      <c r="X5150" s="3" t="str">
        <f>IFERROR((INDEX(Returns!$C$2:$C$801, MATCH(B5150, Returns!$B$2:$B$801, 0))), "No")</f>
        <v>No</v>
      </c>
    </row>
    <row r="5151" spans="1:24">
      <c r="A5151" s="1">
        <v>5150</v>
      </c>
      <c r="B5151" t="s">
        <v>8622</v>
      </c>
      <c r="C5151" s="2">
        <v>42542</v>
      </c>
      <c r="D5151" s="2">
        <v>42542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  <c r="V5151" s="3" t="str">
        <f>IF(M5151=People!$B$2, People!$A$2, IF(M5151=People!$B$3, People!$A$3, IF(M5151=People!$B$4, People!$A$4, IF(M5151=People!$B$5, People!$A$5, 0))))</f>
        <v>Chuck Magee</v>
      </c>
      <c r="W5151" s="3" t="str">
        <f>IFERROR(VLOOKUP(Orders!$B5151,Returns!$B:$C,2,0),"No")</f>
        <v>No</v>
      </c>
      <c r="X5151" s="3" t="str">
        <f>IFERROR((INDEX(Returns!$C$2:$C$801, MATCH(B5151, Returns!$B$2:$B$801, 0))), "No")</f>
        <v>No</v>
      </c>
    </row>
    <row r="5152" spans="1:24">
      <c r="A5152" s="1">
        <v>5151</v>
      </c>
      <c r="B5152" t="s">
        <v>8623</v>
      </c>
      <c r="C5152" s="2">
        <v>43530</v>
      </c>
      <c r="D5152" s="2">
        <v>43534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  <c r="V5152" s="3" t="str">
        <f>IF(M5152=People!$B$2, People!$A$2, IF(M5152=People!$B$3, People!$A$3, IF(M5152=People!$B$4, People!$A$4, IF(M5152=People!$B$5, People!$A$5, 0))))</f>
        <v>Anna Andreadi</v>
      </c>
      <c r="W5152" s="3" t="str">
        <f>IFERROR(VLOOKUP(Orders!$B5152,Returns!$B:$C,2,0),"No")</f>
        <v>No</v>
      </c>
      <c r="X5152" s="3" t="str">
        <f>IFERROR((INDEX(Returns!$C$2:$C$801, MATCH(B5152, Returns!$B$2:$B$801, 0))), "No")</f>
        <v>No</v>
      </c>
    </row>
    <row r="5153" spans="1:24">
      <c r="A5153" s="1">
        <v>5152</v>
      </c>
      <c r="B5153" t="s">
        <v>8624</v>
      </c>
      <c r="C5153" s="2">
        <v>43733</v>
      </c>
      <c r="D5153" s="2">
        <v>43736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  <c r="V5153" s="3" t="str">
        <f>IF(M5153=People!$B$2, People!$A$2, IF(M5153=People!$B$3, People!$A$3, IF(M5153=People!$B$4, People!$A$4, IF(M5153=People!$B$5, People!$A$5, 0))))</f>
        <v>Anna Andreadi</v>
      </c>
      <c r="W5153" s="3" t="str">
        <f>IFERROR(VLOOKUP(Orders!$B5153,Returns!$B:$C,2,0),"No")</f>
        <v>No</v>
      </c>
      <c r="X5153" s="3" t="str">
        <f>IFERROR((INDEX(Returns!$C$2:$C$801, MATCH(B5153, Returns!$B$2:$B$801, 0))), "No")</f>
        <v>No</v>
      </c>
    </row>
    <row r="5154" spans="1:24">
      <c r="A5154" s="1">
        <v>5153</v>
      </c>
      <c r="B5154" t="s">
        <v>8625</v>
      </c>
      <c r="C5154" s="2">
        <v>42551</v>
      </c>
      <c r="D5154" s="2">
        <v>42557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  <c r="V5154" s="3" t="str">
        <f>IF(M5154=People!$B$2, People!$A$2, IF(M5154=People!$B$3, People!$A$3, IF(M5154=People!$B$4, People!$A$4, IF(M5154=People!$B$5, People!$A$5, 0))))</f>
        <v>Chuck Magee</v>
      </c>
      <c r="W5154" s="3" t="str">
        <f>IFERROR(VLOOKUP(Orders!$B5154,Returns!$B:$C,2,0),"No")</f>
        <v>No</v>
      </c>
      <c r="X5154" s="3" t="str">
        <f>IFERROR((INDEX(Returns!$C$2:$C$801, MATCH(B5154, Returns!$B$2:$B$801, 0))), "No")</f>
        <v>No</v>
      </c>
    </row>
    <row r="5155" spans="1:24">
      <c r="A5155" s="1">
        <v>5154</v>
      </c>
      <c r="B5155" t="s">
        <v>8625</v>
      </c>
      <c r="C5155" s="2">
        <v>42551</v>
      </c>
      <c r="D5155" s="2">
        <v>42557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  <c r="V5155" s="3" t="str">
        <f>IF(M5155=People!$B$2, People!$A$2, IF(M5155=People!$B$3, People!$A$3, IF(M5155=People!$B$4, People!$A$4, IF(M5155=People!$B$5, People!$A$5, 0))))</f>
        <v>Chuck Magee</v>
      </c>
      <c r="W5155" s="3" t="str">
        <f>IFERROR(VLOOKUP(Orders!$B5155,Returns!$B:$C,2,0),"No")</f>
        <v>No</v>
      </c>
      <c r="X5155" s="3" t="str">
        <f>IFERROR((INDEX(Returns!$C$2:$C$801, MATCH(B5155, Returns!$B$2:$B$801, 0))), "No")</f>
        <v>No</v>
      </c>
    </row>
    <row r="5156" spans="1:24">
      <c r="A5156" s="1">
        <v>5155</v>
      </c>
      <c r="B5156" t="s">
        <v>8626</v>
      </c>
      <c r="C5156" s="2">
        <v>42954</v>
      </c>
      <c r="D5156" s="2">
        <v>42955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  <c r="V5156" s="3" t="str">
        <f>IF(M5156=People!$B$2, People!$A$2, IF(M5156=People!$B$3, People!$A$3, IF(M5156=People!$B$4, People!$A$4, IF(M5156=People!$B$5, People!$A$5, 0))))</f>
        <v>Kelly Williams</v>
      </c>
      <c r="W5156" s="3" t="str">
        <f>IFERROR(VLOOKUP(Orders!$B5156,Returns!$B:$C,2,0),"No")</f>
        <v>No</v>
      </c>
      <c r="X5156" s="3" t="str">
        <f>IFERROR((INDEX(Returns!$C$2:$C$801, MATCH(B5156, Returns!$B$2:$B$801, 0))), "No")</f>
        <v>No</v>
      </c>
    </row>
    <row r="5157" spans="1:24">
      <c r="A5157" s="1">
        <v>5156</v>
      </c>
      <c r="B5157" t="s">
        <v>8626</v>
      </c>
      <c r="C5157" s="2">
        <v>42954</v>
      </c>
      <c r="D5157" s="2">
        <v>42955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  <c r="V5157" s="3" t="str">
        <f>IF(M5157=People!$B$2, People!$A$2, IF(M5157=People!$B$3, People!$A$3, IF(M5157=People!$B$4, People!$A$4, IF(M5157=People!$B$5, People!$A$5, 0))))</f>
        <v>Kelly Williams</v>
      </c>
      <c r="W5157" s="3" t="str">
        <f>IFERROR(VLOOKUP(Orders!$B5157,Returns!$B:$C,2,0),"No")</f>
        <v>No</v>
      </c>
      <c r="X5157" s="3" t="str">
        <f>IFERROR((INDEX(Returns!$C$2:$C$801, MATCH(B5157, Returns!$B$2:$B$801, 0))), "No")</f>
        <v>No</v>
      </c>
    </row>
    <row r="5158" spans="1:24">
      <c r="A5158" s="1">
        <v>5157</v>
      </c>
      <c r="B5158" t="s">
        <v>8627</v>
      </c>
      <c r="C5158" s="2">
        <v>43646</v>
      </c>
      <c r="D5158" s="2">
        <v>43650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  <c r="V5158" s="3" t="str">
        <f>IF(M5158=People!$B$2, People!$A$2, IF(M5158=People!$B$3, People!$A$3, IF(M5158=People!$B$4, People!$A$4, IF(M5158=People!$B$5, People!$A$5, 0))))</f>
        <v>Kelly Williams</v>
      </c>
      <c r="W5158" s="3" t="str">
        <f>IFERROR(VLOOKUP(Orders!$B5158,Returns!$B:$C,2,0),"No")</f>
        <v>No</v>
      </c>
      <c r="X5158" s="3" t="str">
        <f>IFERROR((INDEX(Returns!$C$2:$C$801, MATCH(B5158, Returns!$B$2:$B$801, 0))), "No")</f>
        <v>No</v>
      </c>
    </row>
    <row r="5159" spans="1:24">
      <c r="A5159" s="1">
        <v>5158</v>
      </c>
      <c r="B5159" t="s">
        <v>8627</v>
      </c>
      <c r="C5159" s="2">
        <v>43646</v>
      </c>
      <c r="D5159" s="2">
        <v>43650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  <c r="V5159" s="3" t="str">
        <f>IF(M5159=People!$B$2, People!$A$2, IF(M5159=People!$B$3, People!$A$3, IF(M5159=People!$B$4, People!$A$4, IF(M5159=People!$B$5, People!$A$5, 0))))</f>
        <v>Kelly Williams</v>
      </c>
      <c r="W5159" s="3" t="str">
        <f>IFERROR(VLOOKUP(Orders!$B5159,Returns!$B:$C,2,0),"No")</f>
        <v>No</v>
      </c>
      <c r="X5159" s="3" t="str">
        <f>IFERROR((INDEX(Returns!$C$2:$C$801, MATCH(B5159, Returns!$B$2:$B$801, 0))), "No")</f>
        <v>No</v>
      </c>
    </row>
    <row r="5160" spans="1:24">
      <c r="A5160" s="1">
        <v>5159</v>
      </c>
      <c r="B5160" t="s">
        <v>8627</v>
      </c>
      <c r="C5160" s="2">
        <v>43646</v>
      </c>
      <c r="D5160" s="2">
        <v>43650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  <c r="V5160" s="3" t="str">
        <f>IF(M5160=People!$B$2, People!$A$2, IF(M5160=People!$B$3, People!$A$3, IF(M5160=People!$B$4, People!$A$4, IF(M5160=People!$B$5, People!$A$5, 0))))</f>
        <v>Kelly Williams</v>
      </c>
      <c r="W5160" s="3" t="str">
        <f>IFERROR(VLOOKUP(Orders!$B5160,Returns!$B:$C,2,0),"No")</f>
        <v>No</v>
      </c>
      <c r="X5160" s="3" t="str">
        <f>IFERROR((INDEX(Returns!$C$2:$C$801, MATCH(B5160, Returns!$B$2:$B$801, 0))), "No")</f>
        <v>No</v>
      </c>
    </row>
    <row r="5161" spans="1:24">
      <c r="A5161" s="1">
        <v>5160</v>
      </c>
      <c r="B5161" t="s">
        <v>8628</v>
      </c>
      <c r="C5161" s="2">
        <v>43034</v>
      </c>
      <c r="D5161" s="2">
        <v>43038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  <c r="V5161" s="3" t="str">
        <f>IF(M5161=People!$B$2, People!$A$2, IF(M5161=People!$B$3, People!$A$3, IF(M5161=People!$B$4, People!$A$4, IF(M5161=People!$B$5, People!$A$5, 0))))</f>
        <v>Anna Andreadi</v>
      </c>
      <c r="W5161" s="3" t="str">
        <f>IFERROR(VLOOKUP(Orders!$B5161,Returns!$B:$C,2,0),"No")</f>
        <v>No</v>
      </c>
      <c r="X5161" s="3" t="str">
        <f>IFERROR((INDEX(Returns!$C$2:$C$801, MATCH(B5161, Returns!$B$2:$B$801, 0))), "No")</f>
        <v>No</v>
      </c>
    </row>
    <row r="5162" spans="1:24">
      <c r="A5162" s="1">
        <v>5161</v>
      </c>
      <c r="B5162" t="s">
        <v>8628</v>
      </c>
      <c r="C5162" s="2">
        <v>43034</v>
      </c>
      <c r="D5162" s="2">
        <v>43038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  <c r="V5162" s="3" t="str">
        <f>IF(M5162=People!$B$2, People!$A$2, IF(M5162=People!$B$3, People!$A$3, IF(M5162=People!$B$4, People!$A$4, IF(M5162=People!$B$5, People!$A$5, 0))))</f>
        <v>Anna Andreadi</v>
      </c>
      <c r="W5162" s="3" t="str">
        <f>IFERROR(VLOOKUP(Orders!$B5162,Returns!$B:$C,2,0),"No")</f>
        <v>No</v>
      </c>
      <c r="X5162" s="3" t="str">
        <f>IFERROR((INDEX(Returns!$C$2:$C$801, MATCH(B5162, Returns!$B$2:$B$801, 0))), "No")</f>
        <v>No</v>
      </c>
    </row>
    <row r="5163" spans="1:24">
      <c r="A5163" s="1">
        <v>5162</v>
      </c>
      <c r="B5163" t="s">
        <v>8629</v>
      </c>
      <c r="C5163" s="2">
        <v>42581</v>
      </c>
      <c r="D5163" s="2">
        <v>42587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  <c r="V5163" s="3" t="str">
        <f>IF(M5163=People!$B$2, People!$A$2, IF(M5163=People!$B$3, People!$A$3, IF(M5163=People!$B$4, People!$A$4, IF(M5163=People!$B$5, People!$A$5, 0))))</f>
        <v>Anna Andreadi</v>
      </c>
      <c r="W5163" s="3" t="str">
        <f>IFERROR(VLOOKUP(Orders!$B5163,Returns!$B:$C,2,0),"No")</f>
        <v>No</v>
      </c>
      <c r="X5163" s="3" t="str">
        <f>IFERROR((INDEX(Returns!$C$2:$C$801, MATCH(B5163, Returns!$B$2:$B$801, 0))), "No")</f>
        <v>No</v>
      </c>
    </row>
    <row r="5164" spans="1:24">
      <c r="A5164" s="1">
        <v>5163</v>
      </c>
      <c r="B5164" t="s">
        <v>8630</v>
      </c>
      <c r="C5164" s="2">
        <v>43422</v>
      </c>
      <c r="D5164" s="2">
        <v>43427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  <c r="V5164" s="3" t="str">
        <f>IF(M5164=People!$B$2, People!$A$2, IF(M5164=People!$B$3, People!$A$3, IF(M5164=People!$B$4, People!$A$4, IF(M5164=People!$B$5, People!$A$5, 0))))</f>
        <v>Kelly Williams</v>
      </c>
      <c r="W5164" s="3" t="str">
        <f>IFERROR(VLOOKUP(Orders!$B5164,Returns!$B:$C,2,0),"No")</f>
        <v>No</v>
      </c>
      <c r="X5164" s="3" t="str">
        <f>IFERROR((INDEX(Returns!$C$2:$C$801, MATCH(B5164, Returns!$B$2:$B$801, 0))), "No")</f>
        <v>No</v>
      </c>
    </row>
    <row r="5165" spans="1:24">
      <c r="A5165" s="1">
        <v>5164</v>
      </c>
      <c r="B5165" t="s">
        <v>6027</v>
      </c>
      <c r="C5165" s="2">
        <v>42922</v>
      </c>
      <c r="D5165" s="2">
        <v>42927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  <c r="V5165" s="3" t="str">
        <f>IF(M5165=People!$B$2, People!$A$2, IF(M5165=People!$B$3, People!$A$3, IF(M5165=People!$B$4, People!$A$4, IF(M5165=People!$B$5, People!$A$5, 0))))</f>
        <v>Anna Andreadi</v>
      </c>
      <c r="W5165" s="3" t="str">
        <f>IFERROR(VLOOKUP(Orders!$B5165,Returns!$B:$C,2,0),"No")</f>
        <v>Yes</v>
      </c>
      <c r="X5165" s="3" t="str">
        <f>IFERROR((INDEX(Returns!$C$2:$C$801, MATCH(B5165, Returns!$B$2:$B$801, 0))), "No")</f>
        <v>Yes</v>
      </c>
    </row>
    <row r="5166" spans="1:24">
      <c r="A5166" s="1">
        <v>5165</v>
      </c>
      <c r="B5166" t="s">
        <v>8631</v>
      </c>
      <c r="C5166" s="2">
        <v>42684</v>
      </c>
      <c r="D5166" s="2">
        <v>42690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  <c r="V5166" s="3" t="str">
        <f>IF(M5166=People!$B$2, People!$A$2, IF(M5166=People!$B$3, People!$A$3, IF(M5166=People!$B$4, People!$A$4, IF(M5166=People!$B$5, People!$A$5, 0))))</f>
        <v>Kelly Williams</v>
      </c>
      <c r="W5166" s="3" t="str">
        <f>IFERROR(VLOOKUP(Orders!$B5166,Returns!$B:$C,2,0),"No")</f>
        <v>No</v>
      </c>
      <c r="X5166" s="3" t="str">
        <f>IFERROR((INDEX(Returns!$C$2:$C$801, MATCH(B5166, Returns!$B$2:$B$801, 0))), "No")</f>
        <v>No</v>
      </c>
    </row>
    <row r="5167" spans="1:24">
      <c r="A5167" s="1">
        <v>5166</v>
      </c>
      <c r="B5167" t="s">
        <v>8631</v>
      </c>
      <c r="C5167" s="2">
        <v>42684</v>
      </c>
      <c r="D5167" s="2">
        <v>42690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  <c r="V5167" s="3" t="str">
        <f>IF(M5167=People!$B$2, People!$A$2, IF(M5167=People!$B$3, People!$A$3, IF(M5167=People!$B$4, People!$A$4, IF(M5167=People!$B$5, People!$A$5, 0))))</f>
        <v>Kelly Williams</v>
      </c>
      <c r="W5167" s="3" t="str">
        <f>IFERROR(VLOOKUP(Orders!$B5167,Returns!$B:$C,2,0),"No")</f>
        <v>No</v>
      </c>
      <c r="X5167" s="3" t="str">
        <f>IFERROR((INDEX(Returns!$C$2:$C$801, MATCH(B5167, Returns!$B$2:$B$801, 0))), "No")</f>
        <v>No</v>
      </c>
    </row>
    <row r="5168" spans="1:24">
      <c r="A5168" s="1">
        <v>5167</v>
      </c>
      <c r="B5168" t="s">
        <v>8631</v>
      </c>
      <c r="C5168" s="2">
        <v>42684</v>
      </c>
      <c r="D5168" s="2">
        <v>42690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  <c r="V5168" s="3" t="str">
        <f>IF(M5168=People!$B$2, People!$A$2, IF(M5168=People!$B$3, People!$A$3, IF(M5168=People!$B$4, People!$A$4, IF(M5168=People!$B$5, People!$A$5, 0))))</f>
        <v>Kelly Williams</v>
      </c>
      <c r="W5168" s="3" t="str">
        <f>IFERROR(VLOOKUP(Orders!$B5168,Returns!$B:$C,2,0),"No")</f>
        <v>No</v>
      </c>
      <c r="X5168" s="3" t="str">
        <f>IFERROR((INDEX(Returns!$C$2:$C$801, MATCH(B5168, Returns!$B$2:$B$801, 0))), "No")</f>
        <v>No</v>
      </c>
    </row>
    <row r="5169" spans="1:24">
      <c r="A5169" s="1">
        <v>5168</v>
      </c>
      <c r="B5169" t="s">
        <v>8631</v>
      </c>
      <c r="C5169" s="2">
        <v>42684</v>
      </c>
      <c r="D5169" s="2">
        <v>42690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  <c r="V5169" s="3" t="str">
        <f>IF(M5169=People!$B$2, People!$A$2, IF(M5169=People!$B$3, People!$A$3, IF(M5169=People!$B$4, People!$A$4, IF(M5169=People!$B$5, People!$A$5, 0))))</f>
        <v>Kelly Williams</v>
      </c>
      <c r="W5169" s="3" t="str">
        <f>IFERROR(VLOOKUP(Orders!$B5169,Returns!$B:$C,2,0),"No")</f>
        <v>No</v>
      </c>
      <c r="X5169" s="3" t="str">
        <f>IFERROR((INDEX(Returns!$C$2:$C$801, MATCH(B5169, Returns!$B$2:$B$801, 0))), "No")</f>
        <v>No</v>
      </c>
    </row>
    <row r="5170" spans="1:24">
      <c r="A5170" s="1">
        <v>5169</v>
      </c>
      <c r="B5170" t="s">
        <v>8631</v>
      </c>
      <c r="C5170" s="2">
        <v>42684</v>
      </c>
      <c r="D5170" s="2">
        <v>42690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  <c r="V5170" s="3" t="str">
        <f>IF(M5170=People!$B$2, People!$A$2, IF(M5170=People!$B$3, People!$A$3, IF(M5170=People!$B$4, People!$A$4, IF(M5170=People!$B$5, People!$A$5, 0))))</f>
        <v>Kelly Williams</v>
      </c>
      <c r="W5170" s="3" t="str">
        <f>IFERROR(VLOOKUP(Orders!$B5170,Returns!$B:$C,2,0),"No")</f>
        <v>No</v>
      </c>
      <c r="X5170" s="3" t="str">
        <f>IFERROR((INDEX(Returns!$C$2:$C$801, MATCH(B5170, Returns!$B$2:$B$801, 0))), "No")</f>
        <v>No</v>
      </c>
    </row>
    <row r="5171" spans="1:24">
      <c r="A5171" s="1">
        <v>5170</v>
      </c>
      <c r="B5171" t="s">
        <v>8631</v>
      </c>
      <c r="C5171" s="2">
        <v>42684</v>
      </c>
      <c r="D5171" s="2">
        <v>42690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  <c r="V5171" s="3" t="str">
        <f>IF(M5171=People!$B$2, People!$A$2, IF(M5171=People!$B$3, People!$A$3, IF(M5171=People!$B$4, People!$A$4, IF(M5171=People!$B$5, People!$A$5, 0))))</f>
        <v>Kelly Williams</v>
      </c>
      <c r="W5171" s="3" t="str">
        <f>IFERROR(VLOOKUP(Orders!$B5171,Returns!$B:$C,2,0),"No")</f>
        <v>No</v>
      </c>
      <c r="X5171" s="3" t="str">
        <f>IFERROR((INDEX(Returns!$C$2:$C$801, MATCH(B5171, Returns!$B$2:$B$801, 0))), "No")</f>
        <v>No</v>
      </c>
    </row>
    <row r="5172" spans="1:24">
      <c r="A5172" s="1">
        <v>5171</v>
      </c>
      <c r="B5172" t="s">
        <v>8632</v>
      </c>
      <c r="C5172" s="2">
        <v>43247</v>
      </c>
      <c r="D5172" s="2">
        <v>43249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  <c r="V5172" s="3" t="str">
        <f>IF(M5172=People!$B$2, People!$A$2, IF(M5172=People!$B$3, People!$A$3, IF(M5172=People!$B$4, People!$A$4, IF(M5172=People!$B$5, People!$A$5, 0))))</f>
        <v>Kelly Williams</v>
      </c>
      <c r="W5172" s="3" t="str">
        <f>IFERROR(VLOOKUP(Orders!$B5172,Returns!$B:$C,2,0),"No")</f>
        <v>No</v>
      </c>
      <c r="X5172" s="3" t="str">
        <f>IFERROR((INDEX(Returns!$C$2:$C$801, MATCH(B5172, Returns!$B$2:$B$801, 0))), "No")</f>
        <v>No</v>
      </c>
    </row>
    <row r="5173" spans="1:24">
      <c r="A5173" s="1">
        <v>5172</v>
      </c>
      <c r="B5173" t="s">
        <v>8632</v>
      </c>
      <c r="C5173" s="2">
        <v>43247</v>
      </c>
      <c r="D5173" s="2">
        <v>43249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  <c r="V5173" s="3" t="str">
        <f>IF(M5173=People!$B$2, People!$A$2, IF(M5173=People!$B$3, People!$A$3, IF(M5173=People!$B$4, People!$A$4, IF(M5173=People!$B$5, People!$A$5, 0))))</f>
        <v>Kelly Williams</v>
      </c>
      <c r="W5173" s="3" t="str">
        <f>IFERROR(VLOOKUP(Orders!$B5173,Returns!$B:$C,2,0),"No")</f>
        <v>No</v>
      </c>
      <c r="X5173" s="3" t="str">
        <f>IFERROR((INDEX(Returns!$C$2:$C$801, MATCH(B5173, Returns!$B$2:$B$801, 0))), "No")</f>
        <v>No</v>
      </c>
    </row>
    <row r="5174" spans="1:24">
      <c r="A5174" s="1">
        <v>5173</v>
      </c>
      <c r="B5174" t="s">
        <v>8632</v>
      </c>
      <c r="C5174" s="2">
        <v>43247</v>
      </c>
      <c r="D5174" s="2">
        <v>43249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  <c r="V5174" s="3" t="str">
        <f>IF(M5174=People!$B$2, People!$A$2, IF(M5174=People!$B$3, People!$A$3, IF(M5174=People!$B$4, People!$A$4, IF(M5174=People!$B$5, People!$A$5, 0))))</f>
        <v>Kelly Williams</v>
      </c>
      <c r="W5174" s="3" t="str">
        <f>IFERROR(VLOOKUP(Orders!$B5174,Returns!$B:$C,2,0),"No")</f>
        <v>No</v>
      </c>
      <c r="X5174" s="3" t="str">
        <f>IFERROR((INDEX(Returns!$C$2:$C$801, MATCH(B5174, Returns!$B$2:$B$801, 0))), "No")</f>
        <v>No</v>
      </c>
    </row>
    <row r="5175" spans="1:24">
      <c r="A5175" s="1">
        <v>5174</v>
      </c>
      <c r="B5175" t="s">
        <v>8633</v>
      </c>
      <c r="C5175" s="2">
        <v>42802</v>
      </c>
      <c r="D5175" s="2">
        <v>42804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3" t="str">
        <f>IF(M5175=People!$B$2, People!$A$2, IF(M5175=People!$B$3, People!$A$3, IF(M5175=People!$B$4, People!$A$4, IF(M5175=People!$B$5, People!$A$5, 0))))</f>
        <v>Anna Andreadi</v>
      </c>
      <c r="W5175" s="3" t="str">
        <f>IFERROR(VLOOKUP(Orders!$B5175,Returns!$B:$C,2,0),"No")</f>
        <v>No</v>
      </c>
      <c r="X5175" s="3" t="str">
        <f>IFERROR((INDEX(Returns!$C$2:$C$801, MATCH(B5175, Returns!$B$2:$B$801, 0))), "No")</f>
        <v>No</v>
      </c>
    </row>
    <row r="5176" spans="1:24">
      <c r="A5176" s="1">
        <v>5175</v>
      </c>
      <c r="B5176" t="s">
        <v>8634</v>
      </c>
      <c r="C5176" s="2">
        <v>43757</v>
      </c>
      <c r="D5176" s="2">
        <v>43762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  <c r="V5176" s="3" t="str">
        <f>IF(M5176=People!$B$2, People!$A$2, IF(M5176=People!$B$3, People!$A$3, IF(M5176=People!$B$4, People!$A$4, IF(M5176=People!$B$5, People!$A$5, 0))))</f>
        <v>Kelly Williams</v>
      </c>
      <c r="W5176" s="3" t="str">
        <f>IFERROR(VLOOKUP(Orders!$B5176,Returns!$B:$C,2,0),"No")</f>
        <v>No</v>
      </c>
      <c r="X5176" s="3" t="str">
        <f>IFERROR((INDEX(Returns!$C$2:$C$801, MATCH(B5176, Returns!$B$2:$B$801, 0))), "No")</f>
        <v>No</v>
      </c>
    </row>
    <row r="5177" spans="1:24">
      <c r="A5177" s="1">
        <v>5176</v>
      </c>
      <c r="B5177" t="s">
        <v>8634</v>
      </c>
      <c r="C5177" s="2">
        <v>43757</v>
      </c>
      <c r="D5177" s="2">
        <v>43762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  <c r="V5177" s="3" t="str">
        <f>IF(M5177=People!$B$2, People!$A$2, IF(M5177=People!$B$3, People!$A$3, IF(M5177=People!$B$4, People!$A$4, IF(M5177=People!$B$5, People!$A$5, 0))))</f>
        <v>Kelly Williams</v>
      </c>
      <c r="W5177" s="3" t="str">
        <f>IFERROR(VLOOKUP(Orders!$B5177,Returns!$B:$C,2,0),"No")</f>
        <v>No</v>
      </c>
      <c r="X5177" s="3" t="str">
        <f>IFERROR((INDEX(Returns!$C$2:$C$801, MATCH(B5177, Returns!$B$2:$B$801, 0))), "No")</f>
        <v>No</v>
      </c>
    </row>
    <row r="5178" spans="1:24">
      <c r="A5178" s="1">
        <v>5177</v>
      </c>
      <c r="B5178" t="s">
        <v>8635</v>
      </c>
      <c r="C5178" s="2">
        <v>43409</v>
      </c>
      <c r="D5178" s="2">
        <v>43412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  <c r="V5178" s="3" t="str">
        <f>IF(M5178=People!$B$2, People!$A$2, IF(M5178=People!$B$3, People!$A$3, IF(M5178=People!$B$4, People!$A$4, IF(M5178=People!$B$5, People!$A$5, 0))))</f>
        <v>Anna Andreadi</v>
      </c>
      <c r="W5178" s="3" t="str">
        <f>IFERROR(VLOOKUP(Orders!$B5178,Returns!$B:$C,2,0),"No")</f>
        <v>No</v>
      </c>
      <c r="X5178" s="3" t="str">
        <f>IFERROR((INDEX(Returns!$C$2:$C$801, MATCH(B5178, Returns!$B$2:$B$801, 0))), "No")</f>
        <v>No</v>
      </c>
    </row>
    <row r="5179" spans="1:24">
      <c r="A5179" s="1">
        <v>5178</v>
      </c>
      <c r="B5179" t="s">
        <v>8636</v>
      </c>
      <c r="C5179" s="2">
        <v>43460</v>
      </c>
      <c r="D5179" s="2">
        <v>43464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  <c r="V5179" s="3" t="str">
        <f>IF(M5179=People!$B$2, People!$A$2, IF(M5179=People!$B$3, People!$A$3, IF(M5179=People!$B$4, People!$A$4, IF(M5179=People!$B$5, People!$A$5, 0))))</f>
        <v>Chuck Magee</v>
      </c>
      <c r="W5179" s="3" t="str">
        <f>IFERROR(VLOOKUP(Orders!$B5179,Returns!$B:$C,2,0),"No")</f>
        <v>No</v>
      </c>
      <c r="X5179" s="3" t="str">
        <f>IFERROR((INDEX(Returns!$C$2:$C$801, MATCH(B5179, Returns!$B$2:$B$801, 0))), "No")</f>
        <v>No</v>
      </c>
    </row>
    <row r="5180" spans="1:24">
      <c r="A5180" s="1">
        <v>5179</v>
      </c>
      <c r="B5180" t="s">
        <v>8637</v>
      </c>
      <c r="C5180" s="2">
        <v>42838</v>
      </c>
      <c r="D5180" s="2">
        <v>42844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  <c r="V5180" s="3" t="str">
        <f>IF(M5180=People!$B$2, People!$A$2, IF(M5180=People!$B$3, People!$A$3, IF(M5180=People!$B$4, People!$A$4, IF(M5180=People!$B$5, People!$A$5, 0))))</f>
        <v>Anna Andreadi</v>
      </c>
      <c r="W5180" s="3" t="str">
        <f>IFERROR(VLOOKUP(Orders!$B5180,Returns!$B:$C,2,0),"No")</f>
        <v>No</v>
      </c>
      <c r="X5180" s="3" t="str">
        <f>IFERROR((INDEX(Returns!$C$2:$C$801, MATCH(B5180, Returns!$B$2:$B$801, 0))), "No")</f>
        <v>No</v>
      </c>
    </row>
    <row r="5181" spans="1:24">
      <c r="A5181" s="1">
        <v>5180</v>
      </c>
      <c r="B5181" t="s">
        <v>8637</v>
      </c>
      <c r="C5181" s="2">
        <v>42838</v>
      </c>
      <c r="D5181" s="2">
        <v>42844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  <c r="V5181" s="3" t="str">
        <f>IF(M5181=People!$B$2, People!$A$2, IF(M5181=People!$B$3, People!$A$3, IF(M5181=People!$B$4, People!$A$4, IF(M5181=People!$B$5, People!$A$5, 0))))</f>
        <v>Anna Andreadi</v>
      </c>
      <c r="W5181" s="3" t="str">
        <f>IFERROR(VLOOKUP(Orders!$B5181,Returns!$B:$C,2,0),"No")</f>
        <v>No</v>
      </c>
      <c r="X5181" s="3" t="str">
        <f>IFERROR((INDEX(Returns!$C$2:$C$801, MATCH(B5181, Returns!$B$2:$B$801, 0))), "No")</f>
        <v>No</v>
      </c>
    </row>
    <row r="5182" spans="1:24">
      <c r="A5182" s="1">
        <v>5181</v>
      </c>
      <c r="B5182" t="s">
        <v>8637</v>
      </c>
      <c r="C5182" s="2">
        <v>42838</v>
      </c>
      <c r="D5182" s="2">
        <v>42844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  <c r="V5182" s="3" t="str">
        <f>IF(M5182=People!$B$2, People!$A$2, IF(M5182=People!$B$3, People!$A$3, IF(M5182=People!$B$4, People!$A$4, IF(M5182=People!$B$5, People!$A$5, 0))))</f>
        <v>Anna Andreadi</v>
      </c>
      <c r="W5182" s="3" t="str">
        <f>IFERROR(VLOOKUP(Orders!$B5182,Returns!$B:$C,2,0),"No")</f>
        <v>No</v>
      </c>
      <c r="X5182" s="3" t="str">
        <f>IFERROR((INDEX(Returns!$C$2:$C$801, MATCH(B5182, Returns!$B$2:$B$801, 0))), "No")</f>
        <v>No</v>
      </c>
    </row>
    <row r="5183" spans="1:24">
      <c r="A5183" s="1">
        <v>5182</v>
      </c>
      <c r="B5183" t="s">
        <v>8638</v>
      </c>
      <c r="C5183" s="2">
        <v>43720</v>
      </c>
      <c r="D5183" s="2">
        <v>43723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  <c r="V5183" s="3" t="str">
        <f>IF(M5183=People!$B$2, People!$A$2, IF(M5183=People!$B$3, People!$A$3, IF(M5183=People!$B$4, People!$A$4, IF(M5183=People!$B$5, People!$A$5, 0))))</f>
        <v>Chuck Magee</v>
      </c>
      <c r="W5183" s="3" t="str">
        <f>IFERROR(VLOOKUP(Orders!$B5183,Returns!$B:$C,2,0),"No")</f>
        <v>No</v>
      </c>
      <c r="X5183" s="3" t="str">
        <f>IFERROR((INDEX(Returns!$C$2:$C$801, MATCH(B5183, Returns!$B$2:$B$801, 0))), "No")</f>
        <v>No</v>
      </c>
    </row>
    <row r="5184" spans="1:24">
      <c r="A5184" s="1">
        <v>5183</v>
      </c>
      <c r="B5184" t="s">
        <v>8638</v>
      </c>
      <c r="C5184" s="2">
        <v>43720</v>
      </c>
      <c r="D5184" s="2">
        <v>43723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  <c r="V5184" s="3" t="str">
        <f>IF(M5184=People!$B$2, People!$A$2, IF(M5184=People!$B$3, People!$A$3, IF(M5184=People!$B$4, People!$A$4, IF(M5184=People!$B$5, People!$A$5, 0))))</f>
        <v>Chuck Magee</v>
      </c>
      <c r="W5184" s="3" t="str">
        <f>IFERROR(VLOOKUP(Orders!$B5184,Returns!$B:$C,2,0),"No")</f>
        <v>No</v>
      </c>
      <c r="X5184" s="3" t="str">
        <f>IFERROR((INDEX(Returns!$C$2:$C$801, MATCH(B5184, Returns!$B$2:$B$801, 0))), "No")</f>
        <v>No</v>
      </c>
    </row>
    <row r="5185" spans="1:24">
      <c r="A5185" s="1">
        <v>5184</v>
      </c>
      <c r="B5185" t="s">
        <v>8639</v>
      </c>
      <c r="C5185" s="2">
        <v>43732</v>
      </c>
      <c r="D5185" s="2">
        <v>43735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  <c r="V5185" s="3" t="str">
        <f>IF(M5185=People!$B$2, People!$A$2, IF(M5185=People!$B$3, People!$A$3, IF(M5185=People!$B$4, People!$A$4, IF(M5185=People!$B$5, People!$A$5, 0))))</f>
        <v>Cassandra Brandow</v>
      </c>
      <c r="W5185" s="3" t="str">
        <f>IFERROR(VLOOKUP(Orders!$B5185,Returns!$B:$C,2,0),"No")</f>
        <v>No</v>
      </c>
      <c r="X5185" s="3" t="str">
        <f>IFERROR((INDEX(Returns!$C$2:$C$801, MATCH(B5185, Returns!$B$2:$B$801, 0))), "No")</f>
        <v>No</v>
      </c>
    </row>
    <row r="5186" spans="1:24">
      <c r="A5186" s="1">
        <v>5185</v>
      </c>
      <c r="B5186" t="s">
        <v>8639</v>
      </c>
      <c r="C5186" s="2">
        <v>43732</v>
      </c>
      <c r="D5186" s="2">
        <v>43735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  <c r="V5186" s="3" t="str">
        <f>IF(M5186=People!$B$2, People!$A$2, IF(M5186=People!$B$3, People!$A$3, IF(M5186=People!$B$4, People!$A$4, IF(M5186=People!$B$5, People!$A$5, 0))))</f>
        <v>Cassandra Brandow</v>
      </c>
      <c r="W5186" s="3" t="str">
        <f>IFERROR(VLOOKUP(Orders!$B5186,Returns!$B:$C,2,0),"No")</f>
        <v>No</v>
      </c>
      <c r="X5186" s="3" t="str">
        <f>IFERROR((INDEX(Returns!$C$2:$C$801, MATCH(B5186, Returns!$B$2:$B$801, 0))), "No")</f>
        <v>No</v>
      </c>
    </row>
    <row r="5187" spans="1:24">
      <c r="A5187" s="1">
        <v>5186</v>
      </c>
      <c r="B5187" t="s">
        <v>8640</v>
      </c>
      <c r="C5187" s="2">
        <v>43018</v>
      </c>
      <c r="D5187" s="2">
        <v>43023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  <c r="V5187" s="3" t="str">
        <f>IF(M5187=People!$B$2, People!$A$2, IF(M5187=People!$B$3, People!$A$3, IF(M5187=People!$B$4, People!$A$4, IF(M5187=People!$B$5, People!$A$5, 0))))</f>
        <v>Cassandra Brandow</v>
      </c>
      <c r="W5187" s="3" t="str">
        <f>IFERROR(VLOOKUP(Orders!$B5187,Returns!$B:$C,2,0),"No")</f>
        <v>No</v>
      </c>
      <c r="X5187" s="3" t="str">
        <f>IFERROR((INDEX(Returns!$C$2:$C$801, MATCH(B5187, Returns!$B$2:$B$801, 0))), "No")</f>
        <v>No</v>
      </c>
    </row>
    <row r="5188" spans="1:24">
      <c r="A5188" s="1">
        <v>5187</v>
      </c>
      <c r="B5188" t="s">
        <v>8641</v>
      </c>
      <c r="C5188" s="2">
        <v>43066</v>
      </c>
      <c r="D5188" s="2">
        <v>43072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  <c r="V5188" s="3" t="str">
        <f>IF(M5188=People!$B$2, People!$A$2, IF(M5188=People!$B$3, People!$A$3, IF(M5188=People!$B$4, People!$A$4, IF(M5188=People!$B$5, People!$A$5, 0))))</f>
        <v>Chuck Magee</v>
      </c>
      <c r="W5188" s="3" t="str">
        <f>IFERROR(VLOOKUP(Orders!$B5188,Returns!$B:$C,2,0),"No")</f>
        <v>No</v>
      </c>
      <c r="X5188" s="3" t="str">
        <f>IFERROR((INDEX(Returns!$C$2:$C$801, MATCH(B5188, Returns!$B$2:$B$801, 0))), "No")</f>
        <v>No</v>
      </c>
    </row>
    <row r="5189" spans="1:24">
      <c r="A5189" s="1">
        <v>5188</v>
      </c>
      <c r="B5189" t="s">
        <v>8642</v>
      </c>
      <c r="C5189" s="2">
        <v>42991</v>
      </c>
      <c r="D5189" s="2">
        <v>42996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  <c r="V5189" s="3" t="str">
        <f>IF(M5189=People!$B$2, People!$A$2, IF(M5189=People!$B$3, People!$A$3, IF(M5189=People!$B$4, People!$A$4, IF(M5189=People!$B$5, People!$A$5, 0))))</f>
        <v>Kelly Williams</v>
      </c>
      <c r="W5189" s="3" t="str">
        <f>IFERROR(VLOOKUP(Orders!$B5189,Returns!$B:$C,2,0),"No")</f>
        <v>No</v>
      </c>
      <c r="X5189" s="3" t="str">
        <f>IFERROR((INDEX(Returns!$C$2:$C$801, MATCH(B5189, Returns!$B$2:$B$801, 0))), "No")</f>
        <v>No</v>
      </c>
    </row>
    <row r="5190" spans="1:24">
      <c r="A5190" s="1">
        <v>5189</v>
      </c>
      <c r="B5190" t="s">
        <v>8642</v>
      </c>
      <c r="C5190" s="2">
        <v>42991</v>
      </c>
      <c r="D5190" s="2">
        <v>42996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  <c r="V5190" s="3" t="str">
        <f>IF(M5190=People!$B$2, People!$A$2, IF(M5190=People!$B$3, People!$A$3, IF(M5190=People!$B$4, People!$A$4, IF(M5190=People!$B$5, People!$A$5, 0))))</f>
        <v>Kelly Williams</v>
      </c>
      <c r="W5190" s="3" t="str">
        <f>IFERROR(VLOOKUP(Orders!$B5190,Returns!$B:$C,2,0),"No")</f>
        <v>No</v>
      </c>
      <c r="X5190" s="3" t="str">
        <f>IFERROR((INDEX(Returns!$C$2:$C$801, MATCH(B5190, Returns!$B$2:$B$801, 0))), "No")</f>
        <v>No</v>
      </c>
    </row>
    <row r="5191" spans="1:24">
      <c r="A5191" s="1">
        <v>5190</v>
      </c>
      <c r="B5191" t="s">
        <v>6224</v>
      </c>
      <c r="C5191" s="2">
        <v>43783</v>
      </c>
      <c r="D5191" s="2">
        <v>43787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  <c r="V5191" s="3" t="str">
        <f>IF(M5191=People!$B$2, People!$A$2, IF(M5191=People!$B$3, People!$A$3, IF(M5191=People!$B$4, People!$A$4, IF(M5191=People!$B$5, People!$A$5, 0))))</f>
        <v>Kelly Williams</v>
      </c>
      <c r="W5191" s="3" t="str">
        <f>IFERROR(VLOOKUP(Orders!$B5191,Returns!$B:$C,2,0),"No")</f>
        <v>Yes</v>
      </c>
      <c r="X5191" s="3" t="str">
        <f>IFERROR((INDEX(Returns!$C$2:$C$801, MATCH(B5191, Returns!$B$2:$B$801, 0))), "No")</f>
        <v>Yes</v>
      </c>
    </row>
    <row r="5192" spans="1:24">
      <c r="A5192" s="1">
        <v>5191</v>
      </c>
      <c r="B5192" t="s">
        <v>6224</v>
      </c>
      <c r="C5192" s="2">
        <v>43783</v>
      </c>
      <c r="D5192" s="2">
        <v>43787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  <c r="V5192" s="3" t="str">
        <f>IF(M5192=People!$B$2, People!$A$2, IF(M5192=People!$B$3, People!$A$3, IF(M5192=People!$B$4, People!$A$4, IF(M5192=People!$B$5, People!$A$5, 0))))</f>
        <v>Kelly Williams</v>
      </c>
      <c r="W5192" s="3" t="str">
        <f>IFERROR(VLOOKUP(Orders!$B5192,Returns!$B:$C,2,0),"No")</f>
        <v>Yes</v>
      </c>
      <c r="X5192" s="3" t="str">
        <f>IFERROR((INDEX(Returns!$C$2:$C$801, MATCH(B5192, Returns!$B$2:$B$801, 0))), "No")</f>
        <v>Yes</v>
      </c>
    </row>
    <row r="5193" spans="1:24">
      <c r="A5193" s="1">
        <v>5192</v>
      </c>
      <c r="B5193" t="s">
        <v>8643</v>
      </c>
      <c r="C5193" s="2">
        <v>43590</v>
      </c>
      <c r="D5193" s="2">
        <v>43594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  <c r="V5193" s="3" t="str">
        <f>IF(M5193=People!$B$2, People!$A$2, IF(M5193=People!$B$3, People!$A$3, IF(M5193=People!$B$4, People!$A$4, IF(M5193=People!$B$5, People!$A$5, 0))))</f>
        <v>Anna Andreadi</v>
      </c>
      <c r="W5193" s="3" t="str">
        <f>IFERROR(VLOOKUP(Orders!$B5193,Returns!$B:$C,2,0),"No")</f>
        <v>No</v>
      </c>
      <c r="X5193" s="3" t="str">
        <f>IFERROR((INDEX(Returns!$C$2:$C$801, MATCH(B5193, Returns!$B$2:$B$801, 0))), "No")</f>
        <v>No</v>
      </c>
    </row>
    <row r="5194" spans="1:24">
      <c r="A5194" s="1">
        <v>5193</v>
      </c>
      <c r="B5194" t="s">
        <v>8644</v>
      </c>
      <c r="C5194" s="2">
        <v>42702</v>
      </c>
      <c r="D5194" s="2">
        <v>42705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  <c r="V5194" s="3" t="str">
        <f>IF(M5194=People!$B$2, People!$A$2, IF(M5194=People!$B$3, People!$A$3, IF(M5194=People!$B$4, People!$A$4, IF(M5194=People!$B$5, People!$A$5, 0))))</f>
        <v>Cassandra Brandow</v>
      </c>
      <c r="W5194" s="3" t="str">
        <f>IFERROR(VLOOKUP(Orders!$B5194,Returns!$B:$C,2,0),"No")</f>
        <v>No</v>
      </c>
      <c r="X5194" s="3" t="str">
        <f>IFERROR((INDEX(Returns!$C$2:$C$801, MATCH(B5194, Returns!$B$2:$B$801, 0))), "No")</f>
        <v>No</v>
      </c>
    </row>
    <row r="5195" spans="1:24">
      <c r="A5195" s="1">
        <v>5194</v>
      </c>
      <c r="B5195" t="s">
        <v>8644</v>
      </c>
      <c r="C5195" s="2">
        <v>42702</v>
      </c>
      <c r="D5195" s="2">
        <v>42705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  <c r="V5195" s="3" t="str">
        <f>IF(M5195=People!$B$2, People!$A$2, IF(M5195=People!$B$3, People!$A$3, IF(M5195=People!$B$4, People!$A$4, IF(M5195=People!$B$5, People!$A$5, 0))))</f>
        <v>Cassandra Brandow</v>
      </c>
      <c r="W5195" s="3" t="str">
        <f>IFERROR(VLOOKUP(Orders!$B5195,Returns!$B:$C,2,0),"No")</f>
        <v>No</v>
      </c>
      <c r="X5195" s="3" t="str">
        <f>IFERROR((INDEX(Returns!$C$2:$C$801, MATCH(B5195, Returns!$B$2:$B$801, 0))), "No")</f>
        <v>No</v>
      </c>
    </row>
    <row r="5196" spans="1:24">
      <c r="A5196" s="1">
        <v>5195</v>
      </c>
      <c r="B5196" t="s">
        <v>8644</v>
      </c>
      <c r="C5196" s="2">
        <v>42702</v>
      </c>
      <c r="D5196" s="2">
        <v>42705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  <c r="V5196" s="3" t="str">
        <f>IF(M5196=People!$B$2, People!$A$2, IF(M5196=People!$B$3, People!$A$3, IF(M5196=People!$B$4, People!$A$4, IF(M5196=People!$B$5, People!$A$5, 0))))</f>
        <v>Cassandra Brandow</v>
      </c>
      <c r="W5196" s="3" t="str">
        <f>IFERROR(VLOOKUP(Orders!$B5196,Returns!$B:$C,2,0),"No")</f>
        <v>No</v>
      </c>
      <c r="X5196" s="3" t="str">
        <f>IFERROR((INDEX(Returns!$C$2:$C$801, MATCH(B5196, Returns!$B$2:$B$801, 0))), "No")</f>
        <v>No</v>
      </c>
    </row>
    <row r="5197" spans="1:24">
      <c r="A5197" s="1">
        <v>5196</v>
      </c>
      <c r="B5197" t="s">
        <v>8644</v>
      </c>
      <c r="C5197" s="2">
        <v>42702</v>
      </c>
      <c r="D5197" s="2">
        <v>42705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  <c r="V5197" s="3" t="str">
        <f>IF(M5197=People!$B$2, People!$A$2, IF(M5197=People!$B$3, People!$A$3, IF(M5197=People!$B$4, People!$A$4, IF(M5197=People!$B$5, People!$A$5, 0))))</f>
        <v>Cassandra Brandow</v>
      </c>
      <c r="W5197" s="3" t="str">
        <f>IFERROR(VLOOKUP(Orders!$B5197,Returns!$B:$C,2,0),"No")</f>
        <v>No</v>
      </c>
      <c r="X5197" s="3" t="str">
        <f>IFERROR((INDEX(Returns!$C$2:$C$801, MATCH(B5197, Returns!$B$2:$B$801, 0))), "No")</f>
        <v>No</v>
      </c>
    </row>
    <row r="5198" spans="1:24">
      <c r="A5198" s="1">
        <v>5197</v>
      </c>
      <c r="B5198" t="s">
        <v>8645</v>
      </c>
      <c r="C5198" s="2">
        <v>42500</v>
      </c>
      <c r="D5198" s="2">
        <v>42505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  <c r="V5198" s="3" t="str">
        <f>IF(M5198=People!$B$2, People!$A$2, IF(M5198=People!$B$3, People!$A$3, IF(M5198=People!$B$4, People!$A$4, IF(M5198=People!$B$5, People!$A$5, 0))))</f>
        <v>Anna Andreadi</v>
      </c>
      <c r="W5198" s="3" t="str">
        <f>IFERROR(VLOOKUP(Orders!$B5198,Returns!$B:$C,2,0),"No")</f>
        <v>No</v>
      </c>
      <c r="X5198" s="3" t="str">
        <f>IFERROR((INDEX(Returns!$C$2:$C$801, MATCH(B5198, Returns!$B$2:$B$801, 0))), "No")</f>
        <v>No</v>
      </c>
    </row>
    <row r="5199" spans="1:24">
      <c r="A5199" s="1">
        <v>5198</v>
      </c>
      <c r="B5199" t="s">
        <v>8645</v>
      </c>
      <c r="C5199" s="2">
        <v>42500</v>
      </c>
      <c r="D5199" s="2">
        <v>42505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  <c r="V5199" s="3" t="str">
        <f>IF(M5199=People!$B$2, People!$A$2, IF(M5199=People!$B$3, People!$A$3, IF(M5199=People!$B$4, People!$A$4, IF(M5199=People!$B$5, People!$A$5, 0))))</f>
        <v>Anna Andreadi</v>
      </c>
      <c r="W5199" s="3" t="str">
        <f>IFERROR(VLOOKUP(Orders!$B5199,Returns!$B:$C,2,0),"No")</f>
        <v>No</v>
      </c>
      <c r="X5199" s="3" t="str">
        <f>IFERROR((INDEX(Returns!$C$2:$C$801, MATCH(B5199, Returns!$B$2:$B$801, 0))), "No")</f>
        <v>No</v>
      </c>
    </row>
    <row r="5200" spans="1:24">
      <c r="A5200" s="1">
        <v>5199</v>
      </c>
      <c r="B5200" t="s">
        <v>8646</v>
      </c>
      <c r="C5200" s="2">
        <v>43162</v>
      </c>
      <c r="D5200" s="2">
        <v>43167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  <c r="V5200" s="3" t="str">
        <f>IF(M5200=People!$B$2, People!$A$2, IF(M5200=People!$B$3, People!$A$3, IF(M5200=People!$B$4, People!$A$4, IF(M5200=People!$B$5, People!$A$5, 0))))</f>
        <v>Kelly Williams</v>
      </c>
      <c r="W5200" s="3" t="str">
        <f>IFERROR(VLOOKUP(Orders!$B5200,Returns!$B:$C,2,0),"No")</f>
        <v>No</v>
      </c>
      <c r="X5200" s="3" t="str">
        <f>IFERROR((INDEX(Returns!$C$2:$C$801, MATCH(B5200, Returns!$B$2:$B$801, 0))), "No")</f>
        <v>No</v>
      </c>
    </row>
    <row r="5201" spans="1:24">
      <c r="A5201" s="1">
        <v>5200</v>
      </c>
      <c r="B5201" t="s">
        <v>8646</v>
      </c>
      <c r="C5201" s="2">
        <v>43162</v>
      </c>
      <c r="D5201" s="2">
        <v>43167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3" t="str">
        <f>IF(M5201=People!$B$2, People!$A$2, IF(M5201=People!$B$3, People!$A$3, IF(M5201=People!$B$4, People!$A$4, IF(M5201=People!$B$5, People!$A$5, 0))))</f>
        <v>Kelly Williams</v>
      </c>
      <c r="W5201" s="3" t="str">
        <f>IFERROR(VLOOKUP(Orders!$B5201,Returns!$B:$C,2,0),"No")</f>
        <v>No</v>
      </c>
      <c r="X5201" s="3" t="str">
        <f>IFERROR((INDEX(Returns!$C$2:$C$801, MATCH(B5201, Returns!$B$2:$B$801, 0))), "No")</f>
        <v>No</v>
      </c>
    </row>
    <row r="5202" spans="1:24">
      <c r="A5202" s="1">
        <v>5201</v>
      </c>
      <c r="B5202" t="s">
        <v>8646</v>
      </c>
      <c r="C5202" s="2">
        <v>43162</v>
      </c>
      <c r="D5202" s="2">
        <v>43167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  <c r="V5202" s="3" t="str">
        <f>IF(M5202=People!$B$2, People!$A$2, IF(M5202=People!$B$3, People!$A$3, IF(M5202=People!$B$4, People!$A$4, IF(M5202=People!$B$5, People!$A$5, 0))))</f>
        <v>Kelly Williams</v>
      </c>
      <c r="W5202" s="3" t="str">
        <f>IFERROR(VLOOKUP(Orders!$B5202,Returns!$B:$C,2,0),"No")</f>
        <v>No</v>
      </c>
      <c r="X5202" s="3" t="str">
        <f>IFERROR((INDEX(Returns!$C$2:$C$801, MATCH(B5202, Returns!$B$2:$B$801, 0))), "No")</f>
        <v>No</v>
      </c>
    </row>
    <row r="5203" spans="1:24">
      <c r="A5203" s="1">
        <v>5202</v>
      </c>
      <c r="B5203" t="s">
        <v>8646</v>
      </c>
      <c r="C5203" s="2">
        <v>43162</v>
      </c>
      <c r="D5203" s="2">
        <v>43167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  <c r="V5203" s="3" t="str">
        <f>IF(M5203=People!$B$2, People!$A$2, IF(M5203=People!$B$3, People!$A$3, IF(M5203=People!$B$4, People!$A$4, IF(M5203=People!$B$5, People!$A$5, 0))))</f>
        <v>Kelly Williams</v>
      </c>
      <c r="W5203" s="3" t="str">
        <f>IFERROR(VLOOKUP(Orders!$B5203,Returns!$B:$C,2,0),"No")</f>
        <v>No</v>
      </c>
      <c r="X5203" s="3" t="str">
        <f>IFERROR((INDEX(Returns!$C$2:$C$801, MATCH(B5203, Returns!$B$2:$B$801, 0))), "No")</f>
        <v>No</v>
      </c>
    </row>
    <row r="5204" spans="1:24">
      <c r="A5204" s="1">
        <v>5203</v>
      </c>
      <c r="B5204" t="s">
        <v>8647</v>
      </c>
      <c r="C5204" s="2">
        <v>42962</v>
      </c>
      <c r="D5204" s="2">
        <v>42966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  <c r="V5204" s="3" t="str">
        <f>IF(M5204=People!$B$2, People!$A$2, IF(M5204=People!$B$3, People!$A$3, IF(M5204=People!$B$4, People!$A$4, IF(M5204=People!$B$5, People!$A$5, 0))))</f>
        <v>Anna Andreadi</v>
      </c>
      <c r="W5204" s="3" t="str">
        <f>IFERROR(VLOOKUP(Orders!$B5204,Returns!$B:$C,2,0),"No")</f>
        <v>No</v>
      </c>
      <c r="X5204" s="3" t="str">
        <f>IFERROR((INDEX(Returns!$C$2:$C$801, MATCH(B5204, Returns!$B$2:$B$801, 0))), "No")</f>
        <v>No</v>
      </c>
    </row>
    <row r="5205" spans="1:24">
      <c r="A5205" s="1">
        <v>5204</v>
      </c>
      <c r="B5205" t="s">
        <v>8647</v>
      </c>
      <c r="C5205" s="2">
        <v>42962</v>
      </c>
      <c r="D5205" s="2">
        <v>42966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3" t="str">
        <f>IF(M5205=People!$B$2, People!$A$2, IF(M5205=People!$B$3, People!$A$3, IF(M5205=People!$B$4, People!$A$4, IF(M5205=People!$B$5, People!$A$5, 0))))</f>
        <v>Anna Andreadi</v>
      </c>
      <c r="W5205" s="3" t="str">
        <f>IFERROR(VLOOKUP(Orders!$B5205,Returns!$B:$C,2,0),"No")</f>
        <v>No</v>
      </c>
      <c r="X5205" s="3" t="str">
        <f>IFERROR((INDEX(Returns!$C$2:$C$801, MATCH(B5205, Returns!$B$2:$B$801, 0))), "No")</f>
        <v>No</v>
      </c>
    </row>
    <row r="5206" spans="1:24">
      <c r="A5206" s="1">
        <v>5205</v>
      </c>
      <c r="B5206" t="s">
        <v>8648</v>
      </c>
      <c r="C5206" s="2">
        <v>42990</v>
      </c>
      <c r="D5206" s="2">
        <v>42996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  <c r="V5206" s="3" t="str">
        <f>IF(M5206=People!$B$2, People!$A$2, IF(M5206=People!$B$3, People!$A$3, IF(M5206=People!$B$4, People!$A$4, IF(M5206=People!$B$5, People!$A$5, 0))))</f>
        <v>Chuck Magee</v>
      </c>
      <c r="W5206" s="3" t="str">
        <f>IFERROR(VLOOKUP(Orders!$B5206,Returns!$B:$C,2,0),"No")</f>
        <v>No</v>
      </c>
      <c r="X5206" s="3" t="str">
        <f>IFERROR((INDEX(Returns!$C$2:$C$801, MATCH(B5206, Returns!$B$2:$B$801, 0))), "No")</f>
        <v>No</v>
      </c>
    </row>
    <row r="5207" spans="1:24">
      <c r="A5207" s="1">
        <v>5206</v>
      </c>
      <c r="B5207" t="s">
        <v>8648</v>
      </c>
      <c r="C5207" s="2">
        <v>42990</v>
      </c>
      <c r="D5207" s="2">
        <v>42996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  <c r="V5207" s="3" t="str">
        <f>IF(M5207=People!$B$2, People!$A$2, IF(M5207=People!$B$3, People!$A$3, IF(M5207=People!$B$4, People!$A$4, IF(M5207=People!$B$5, People!$A$5, 0))))</f>
        <v>Chuck Magee</v>
      </c>
      <c r="W5207" s="3" t="str">
        <f>IFERROR(VLOOKUP(Orders!$B5207,Returns!$B:$C,2,0),"No")</f>
        <v>No</v>
      </c>
      <c r="X5207" s="3" t="str">
        <f>IFERROR((INDEX(Returns!$C$2:$C$801, MATCH(B5207, Returns!$B$2:$B$801, 0))), "No")</f>
        <v>No</v>
      </c>
    </row>
    <row r="5208" spans="1:24">
      <c r="A5208" s="1">
        <v>5207</v>
      </c>
      <c r="B5208" t="s">
        <v>8648</v>
      </c>
      <c r="C5208" s="2">
        <v>42990</v>
      </c>
      <c r="D5208" s="2">
        <v>42996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  <c r="V5208" s="3" t="str">
        <f>IF(M5208=People!$B$2, People!$A$2, IF(M5208=People!$B$3, People!$A$3, IF(M5208=People!$B$4, People!$A$4, IF(M5208=People!$B$5, People!$A$5, 0))))</f>
        <v>Chuck Magee</v>
      </c>
      <c r="W5208" s="3" t="str">
        <f>IFERROR(VLOOKUP(Orders!$B5208,Returns!$B:$C,2,0),"No")</f>
        <v>No</v>
      </c>
      <c r="X5208" s="3" t="str">
        <f>IFERROR((INDEX(Returns!$C$2:$C$801, MATCH(B5208, Returns!$B$2:$B$801, 0))), "No")</f>
        <v>No</v>
      </c>
    </row>
    <row r="5209" spans="1:24">
      <c r="A5209" s="1">
        <v>5208</v>
      </c>
      <c r="B5209" t="s">
        <v>8648</v>
      </c>
      <c r="C5209" s="2">
        <v>42990</v>
      </c>
      <c r="D5209" s="2">
        <v>42996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  <c r="V5209" s="3" t="str">
        <f>IF(M5209=People!$B$2, People!$A$2, IF(M5209=People!$B$3, People!$A$3, IF(M5209=People!$B$4, People!$A$4, IF(M5209=People!$B$5, People!$A$5, 0))))</f>
        <v>Chuck Magee</v>
      </c>
      <c r="W5209" s="3" t="str">
        <f>IFERROR(VLOOKUP(Orders!$B5209,Returns!$B:$C,2,0),"No")</f>
        <v>No</v>
      </c>
      <c r="X5209" s="3" t="str">
        <f>IFERROR((INDEX(Returns!$C$2:$C$801, MATCH(B5209, Returns!$B$2:$B$801, 0))), "No")</f>
        <v>No</v>
      </c>
    </row>
    <row r="5210" spans="1:24">
      <c r="A5210" s="1">
        <v>5209</v>
      </c>
      <c r="B5210" t="s">
        <v>8648</v>
      </c>
      <c r="C5210" s="2">
        <v>42990</v>
      </c>
      <c r="D5210" s="2">
        <v>42996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  <c r="V5210" s="3" t="str">
        <f>IF(M5210=People!$B$2, People!$A$2, IF(M5210=People!$B$3, People!$A$3, IF(M5210=People!$B$4, People!$A$4, IF(M5210=People!$B$5, People!$A$5, 0))))</f>
        <v>Chuck Magee</v>
      </c>
      <c r="W5210" s="3" t="str">
        <f>IFERROR(VLOOKUP(Orders!$B5210,Returns!$B:$C,2,0),"No")</f>
        <v>No</v>
      </c>
      <c r="X5210" s="3" t="str">
        <f>IFERROR((INDEX(Returns!$C$2:$C$801, MATCH(B5210, Returns!$B$2:$B$801, 0))), "No")</f>
        <v>No</v>
      </c>
    </row>
    <row r="5211" spans="1:24">
      <c r="A5211" s="1">
        <v>5210</v>
      </c>
      <c r="B5211" t="s">
        <v>8648</v>
      </c>
      <c r="C5211" s="2">
        <v>42990</v>
      </c>
      <c r="D5211" s="2">
        <v>42996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  <c r="V5211" s="3" t="str">
        <f>IF(M5211=People!$B$2, People!$A$2, IF(M5211=People!$B$3, People!$A$3, IF(M5211=People!$B$4, People!$A$4, IF(M5211=People!$B$5, People!$A$5, 0))))</f>
        <v>Chuck Magee</v>
      </c>
      <c r="W5211" s="3" t="str">
        <f>IFERROR(VLOOKUP(Orders!$B5211,Returns!$B:$C,2,0),"No")</f>
        <v>No</v>
      </c>
      <c r="X5211" s="3" t="str">
        <f>IFERROR((INDEX(Returns!$C$2:$C$801, MATCH(B5211, Returns!$B$2:$B$801, 0))), "No")</f>
        <v>No</v>
      </c>
    </row>
    <row r="5212" spans="1:24">
      <c r="A5212" s="1">
        <v>5211</v>
      </c>
      <c r="B5212" t="s">
        <v>8649</v>
      </c>
      <c r="C5212" s="2">
        <v>42747</v>
      </c>
      <c r="D5212" s="2">
        <v>42753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  <c r="V5212" s="3" t="str">
        <f>IF(M5212=People!$B$2, People!$A$2, IF(M5212=People!$B$3, People!$A$3, IF(M5212=People!$B$4, People!$A$4, IF(M5212=People!$B$5, People!$A$5, 0))))</f>
        <v>Chuck Magee</v>
      </c>
      <c r="W5212" s="3" t="str">
        <f>IFERROR(VLOOKUP(Orders!$B5212,Returns!$B:$C,2,0),"No")</f>
        <v>No</v>
      </c>
      <c r="X5212" s="3" t="str">
        <f>IFERROR((INDEX(Returns!$C$2:$C$801, MATCH(B5212, Returns!$B$2:$B$801, 0))), "No")</f>
        <v>No</v>
      </c>
    </row>
    <row r="5213" spans="1:24">
      <c r="A5213" s="1">
        <v>5212</v>
      </c>
      <c r="B5213" t="s">
        <v>8650</v>
      </c>
      <c r="C5213" s="2">
        <v>42867</v>
      </c>
      <c r="D5213" s="2">
        <v>42871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  <c r="V5213" s="3" t="str">
        <f>IF(M5213=People!$B$2, People!$A$2, IF(M5213=People!$B$3, People!$A$3, IF(M5213=People!$B$4, People!$A$4, IF(M5213=People!$B$5, People!$A$5, 0))))</f>
        <v>Chuck Magee</v>
      </c>
      <c r="W5213" s="3" t="str">
        <f>IFERROR(VLOOKUP(Orders!$B5213,Returns!$B:$C,2,0),"No")</f>
        <v>No</v>
      </c>
      <c r="X5213" s="3" t="str">
        <f>IFERROR((INDEX(Returns!$C$2:$C$801, MATCH(B5213, Returns!$B$2:$B$801, 0))), "No")</f>
        <v>No</v>
      </c>
    </row>
    <row r="5214" spans="1:24">
      <c r="A5214" s="1">
        <v>5213</v>
      </c>
      <c r="B5214" t="s">
        <v>8651</v>
      </c>
      <c r="C5214" s="2">
        <v>43369</v>
      </c>
      <c r="D5214" s="2">
        <v>43369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  <c r="V5214" s="3" t="str">
        <f>IF(M5214=People!$B$2, People!$A$2, IF(M5214=People!$B$3, People!$A$3, IF(M5214=People!$B$4, People!$A$4, IF(M5214=People!$B$5, People!$A$5, 0))))</f>
        <v>Anna Andreadi</v>
      </c>
      <c r="W5214" s="3" t="str">
        <f>IFERROR(VLOOKUP(Orders!$B5214,Returns!$B:$C,2,0),"No")</f>
        <v>No</v>
      </c>
      <c r="X5214" s="3" t="str">
        <f>IFERROR((INDEX(Returns!$C$2:$C$801, MATCH(B5214, Returns!$B$2:$B$801, 0))), "No")</f>
        <v>No</v>
      </c>
    </row>
    <row r="5215" spans="1:24">
      <c r="A5215" s="1">
        <v>5214</v>
      </c>
      <c r="B5215" t="s">
        <v>8651</v>
      </c>
      <c r="C5215" s="2">
        <v>43369</v>
      </c>
      <c r="D5215" s="2">
        <v>43369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  <c r="V5215" s="3" t="str">
        <f>IF(M5215=People!$B$2, People!$A$2, IF(M5215=People!$B$3, People!$A$3, IF(M5215=People!$B$4, People!$A$4, IF(M5215=People!$B$5, People!$A$5, 0))))</f>
        <v>Anna Andreadi</v>
      </c>
      <c r="W5215" s="3" t="str">
        <f>IFERROR(VLOOKUP(Orders!$B5215,Returns!$B:$C,2,0),"No")</f>
        <v>No</v>
      </c>
      <c r="X5215" s="3" t="str">
        <f>IFERROR((INDEX(Returns!$C$2:$C$801, MATCH(B5215, Returns!$B$2:$B$801, 0))), "No")</f>
        <v>No</v>
      </c>
    </row>
    <row r="5216" spans="1:24">
      <c r="A5216" s="1">
        <v>5215</v>
      </c>
      <c r="B5216" t="s">
        <v>8651</v>
      </c>
      <c r="C5216" s="2">
        <v>43369</v>
      </c>
      <c r="D5216" s="2">
        <v>43369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  <c r="V5216" s="3" t="str">
        <f>IF(M5216=People!$B$2, People!$A$2, IF(M5216=People!$B$3, People!$A$3, IF(M5216=People!$B$4, People!$A$4, IF(M5216=People!$B$5, People!$A$5, 0))))</f>
        <v>Anna Andreadi</v>
      </c>
      <c r="W5216" s="3" t="str">
        <f>IFERROR(VLOOKUP(Orders!$B5216,Returns!$B:$C,2,0),"No")</f>
        <v>No</v>
      </c>
      <c r="X5216" s="3" t="str">
        <f>IFERROR((INDEX(Returns!$C$2:$C$801, MATCH(B5216, Returns!$B$2:$B$801, 0))), "No")</f>
        <v>No</v>
      </c>
    </row>
    <row r="5217" spans="1:24">
      <c r="A5217" s="1">
        <v>5216</v>
      </c>
      <c r="B5217" t="s">
        <v>8651</v>
      </c>
      <c r="C5217" s="2">
        <v>43369</v>
      </c>
      <c r="D5217" s="2">
        <v>43369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  <c r="V5217" s="3" t="str">
        <f>IF(M5217=People!$B$2, People!$A$2, IF(M5217=People!$B$3, People!$A$3, IF(M5217=People!$B$4, People!$A$4, IF(M5217=People!$B$5, People!$A$5, 0))))</f>
        <v>Anna Andreadi</v>
      </c>
      <c r="W5217" s="3" t="str">
        <f>IFERROR(VLOOKUP(Orders!$B5217,Returns!$B:$C,2,0),"No")</f>
        <v>No</v>
      </c>
      <c r="X5217" s="3" t="str">
        <f>IFERROR((INDEX(Returns!$C$2:$C$801, MATCH(B5217, Returns!$B$2:$B$801, 0))), "No")</f>
        <v>No</v>
      </c>
    </row>
    <row r="5218" spans="1:24">
      <c r="A5218" s="1">
        <v>5217</v>
      </c>
      <c r="B5218" t="s">
        <v>8652</v>
      </c>
      <c r="C5218" s="2">
        <v>43717</v>
      </c>
      <c r="D5218" s="2">
        <v>43723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  <c r="V5218" s="3" t="str">
        <f>IF(M5218=People!$B$2, People!$A$2, IF(M5218=People!$B$3, People!$A$3, IF(M5218=People!$B$4, People!$A$4, IF(M5218=People!$B$5, People!$A$5, 0))))</f>
        <v>Kelly Williams</v>
      </c>
      <c r="W5218" s="3" t="str">
        <f>IFERROR(VLOOKUP(Orders!$B5218,Returns!$B:$C,2,0),"No")</f>
        <v>No</v>
      </c>
      <c r="X5218" s="3" t="str">
        <f>IFERROR((INDEX(Returns!$C$2:$C$801, MATCH(B5218, Returns!$B$2:$B$801, 0))), "No")</f>
        <v>No</v>
      </c>
    </row>
    <row r="5219" spans="1:24">
      <c r="A5219" s="1">
        <v>5218</v>
      </c>
      <c r="B5219" t="s">
        <v>8653</v>
      </c>
      <c r="C5219" s="2">
        <v>43570</v>
      </c>
      <c r="D5219" s="2">
        <v>43572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  <c r="V5219" s="3" t="str">
        <f>IF(M5219=People!$B$2, People!$A$2, IF(M5219=People!$B$3, People!$A$3, IF(M5219=People!$B$4, People!$A$4, IF(M5219=People!$B$5, People!$A$5, 0))))</f>
        <v>Anna Andreadi</v>
      </c>
      <c r="W5219" s="3" t="str">
        <f>IFERROR(VLOOKUP(Orders!$B5219,Returns!$B:$C,2,0),"No")</f>
        <v>No</v>
      </c>
      <c r="X5219" s="3" t="str">
        <f>IFERROR((INDEX(Returns!$C$2:$C$801, MATCH(B5219, Returns!$B$2:$B$801, 0))), "No")</f>
        <v>No</v>
      </c>
    </row>
    <row r="5220" spans="1:24">
      <c r="A5220" s="1">
        <v>5219</v>
      </c>
      <c r="B5220" t="s">
        <v>8654</v>
      </c>
      <c r="C5220" s="2">
        <v>43626</v>
      </c>
      <c r="D5220" s="2">
        <v>43630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  <c r="V5220" s="3" t="str">
        <f>IF(M5220=People!$B$2, People!$A$2, IF(M5220=People!$B$3, People!$A$3, IF(M5220=People!$B$4, People!$A$4, IF(M5220=People!$B$5, People!$A$5, 0))))</f>
        <v>Chuck Magee</v>
      </c>
      <c r="W5220" s="3" t="str">
        <f>IFERROR(VLOOKUP(Orders!$B5220,Returns!$B:$C,2,0),"No")</f>
        <v>No</v>
      </c>
      <c r="X5220" s="3" t="str">
        <f>IFERROR((INDEX(Returns!$C$2:$C$801, MATCH(B5220, Returns!$B$2:$B$801, 0))), "No")</f>
        <v>No</v>
      </c>
    </row>
    <row r="5221" spans="1:24">
      <c r="A5221" s="1">
        <v>5220</v>
      </c>
      <c r="B5221" t="s">
        <v>8655</v>
      </c>
      <c r="C5221" s="2">
        <v>43709</v>
      </c>
      <c r="D5221" s="2">
        <v>43709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  <c r="V5221" s="3" t="str">
        <f>IF(M5221=People!$B$2, People!$A$2, IF(M5221=People!$B$3, People!$A$3, IF(M5221=People!$B$4, People!$A$4, IF(M5221=People!$B$5, People!$A$5, 0))))</f>
        <v>Kelly Williams</v>
      </c>
      <c r="W5221" s="3" t="str">
        <f>IFERROR(VLOOKUP(Orders!$B5221,Returns!$B:$C,2,0),"No")</f>
        <v>No</v>
      </c>
      <c r="X5221" s="3" t="str">
        <f>IFERROR((INDEX(Returns!$C$2:$C$801, MATCH(B5221, Returns!$B$2:$B$801, 0))), "No")</f>
        <v>No</v>
      </c>
    </row>
    <row r="5222" spans="1:24">
      <c r="A5222" s="1">
        <v>5221</v>
      </c>
      <c r="B5222" t="s">
        <v>8656</v>
      </c>
      <c r="C5222" s="2">
        <v>42535</v>
      </c>
      <c r="D5222" s="2">
        <v>42541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  <c r="V5222" s="3" t="str">
        <f>IF(M5222=People!$B$2, People!$A$2, IF(M5222=People!$B$3, People!$A$3, IF(M5222=People!$B$4, People!$A$4, IF(M5222=People!$B$5, People!$A$5, 0))))</f>
        <v>Kelly Williams</v>
      </c>
      <c r="W5222" s="3" t="str">
        <f>IFERROR(VLOOKUP(Orders!$B5222,Returns!$B:$C,2,0),"No")</f>
        <v>No</v>
      </c>
      <c r="X5222" s="3" t="str">
        <f>IFERROR((INDEX(Returns!$C$2:$C$801, MATCH(B5222, Returns!$B$2:$B$801, 0))), "No")</f>
        <v>No</v>
      </c>
    </row>
    <row r="5223" spans="1:24">
      <c r="A5223" s="1">
        <v>5222</v>
      </c>
      <c r="B5223" t="s">
        <v>8657</v>
      </c>
      <c r="C5223" s="2">
        <v>43603</v>
      </c>
      <c r="D5223" s="2">
        <v>43607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  <c r="V5223" s="3" t="str">
        <f>IF(M5223=People!$B$2, People!$A$2, IF(M5223=People!$B$3, People!$A$3, IF(M5223=People!$B$4, People!$A$4, IF(M5223=People!$B$5, People!$A$5, 0))))</f>
        <v>Kelly Williams</v>
      </c>
      <c r="W5223" s="3" t="str">
        <f>IFERROR(VLOOKUP(Orders!$B5223,Returns!$B:$C,2,0),"No")</f>
        <v>No</v>
      </c>
      <c r="X5223" s="3" t="str">
        <f>IFERROR((INDEX(Returns!$C$2:$C$801, MATCH(B5223, Returns!$B$2:$B$801, 0))), "No")</f>
        <v>No</v>
      </c>
    </row>
    <row r="5224" spans="1:24">
      <c r="A5224" s="1">
        <v>5223</v>
      </c>
      <c r="B5224" t="s">
        <v>8657</v>
      </c>
      <c r="C5224" s="2">
        <v>43603</v>
      </c>
      <c r="D5224" s="2">
        <v>43607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  <c r="V5224" s="3" t="str">
        <f>IF(M5224=People!$B$2, People!$A$2, IF(M5224=People!$B$3, People!$A$3, IF(M5224=People!$B$4, People!$A$4, IF(M5224=People!$B$5, People!$A$5, 0))))</f>
        <v>Kelly Williams</v>
      </c>
      <c r="W5224" s="3" t="str">
        <f>IFERROR(VLOOKUP(Orders!$B5224,Returns!$B:$C,2,0),"No")</f>
        <v>No</v>
      </c>
      <c r="X5224" s="3" t="str">
        <f>IFERROR((INDEX(Returns!$C$2:$C$801, MATCH(B5224, Returns!$B$2:$B$801, 0))), "No")</f>
        <v>No</v>
      </c>
    </row>
    <row r="5225" spans="1:24">
      <c r="A5225" s="1">
        <v>5224</v>
      </c>
      <c r="B5225" t="s">
        <v>8657</v>
      </c>
      <c r="C5225" s="2">
        <v>43603</v>
      </c>
      <c r="D5225" s="2">
        <v>43607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  <c r="V5225" s="3" t="str">
        <f>IF(M5225=People!$B$2, People!$A$2, IF(M5225=People!$B$3, People!$A$3, IF(M5225=People!$B$4, People!$A$4, IF(M5225=People!$B$5, People!$A$5, 0))))</f>
        <v>Kelly Williams</v>
      </c>
      <c r="W5225" s="3" t="str">
        <f>IFERROR(VLOOKUP(Orders!$B5225,Returns!$B:$C,2,0),"No")</f>
        <v>No</v>
      </c>
      <c r="X5225" s="3" t="str">
        <f>IFERROR((INDEX(Returns!$C$2:$C$801, MATCH(B5225, Returns!$B$2:$B$801, 0))), "No")</f>
        <v>No</v>
      </c>
    </row>
    <row r="5226" spans="1:24">
      <c r="A5226" s="1">
        <v>5225</v>
      </c>
      <c r="B5226" t="s">
        <v>8658</v>
      </c>
      <c r="C5226" s="2">
        <v>43720</v>
      </c>
      <c r="D5226" s="2">
        <v>43725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  <c r="V5226" s="3" t="str">
        <f>IF(M5226=People!$B$2, People!$A$2, IF(M5226=People!$B$3, People!$A$3, IF(M5226=People!$B$4, People!$A$4, IF(M5226=People!$B$5, People!$A$5, 0))))</f>
        <v>Anna Andreadi</v>
      </c>
      <c r="W5226" s="3" t="str">
        <f>IFERROR(VLOOKUP(Orders!$B5226,Returns!$B:$C,2,0),"No")</f>
        <v>No</v>
      </c>
      <c r="X5226" s="3" t="str">
        <f>IFERROR((INDEX(Returns!$C$2:$C$801, MATCH(B5226, Returns!$B$2:$B$801, 0))), "No")</f>
        <v>No</v>
      </c>
    </row>
    <row r="5227" spans="1:24">
      <c r="A5227" s="1">
        <v>5226</v>
      </c>
      <c r="B5227" t="s">
        <v>8659</v>
      </c>
      <c r="C5227" s="2">
        <v>43272</v>
      </c>
      <c r="D5227" s="2">
        <v>43277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  <c r="V5227" s="3" t="str">
        <f>IF(M5227=People!$B$2, People!$A$2, IF(M5227=People!$B$3, People!$A$3, IF(M5227=People!$B$4, People!$A$4, IF(M5227=People!$B$5, People!$A$5, 0))))</f>
        <v>Chuck Magee</v>
      </c>
      <c r="W5227" s="3" t="str">
        <f>IFERROR(VLOOKUP(Orders!$B5227,Returns!$B:$C,2,0),"No")</f>
        <v>No</v>
      </c>
      <c r="X5227" s="3" t="str">
        <f>IFERROR((INDEX(Returns!$C$2:$C$801, MATCH(B5227, Returns!$B$2:$B$801, 0))), "No")</f>
        <v>No</v>
      </c>
    </row>
    <row r="5228" spans="1:24">
      <c r="A5228" s="1">
        <v>5227</v>
      </c>
      <c r="B5228" t="s">
        <v>8659</v>
      </c>
      <c r="C5228" s="2">
        <v>43272</v>
      </c>
      <c r="D5228" s="2">
        <v>43277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  <c r="V5228" s="3" t="str">
        <f>IF(M5228=People!$B$2, People!$A$2, IF(M5228=People!$B$3, People!$A$3, IF(M5228=People!$B$4, People!$A$4, IF(M5228=People!$B$5, People!$A$5, 0))))</f>
        <v>Chuck Magee</v>
      </c>
      <c r="W5228" s="3" t="str">
        <f>IFERROR(VLOOKUP(Orders!$B5228,Returns!$B:$C,2,0),"No")</f>
        <v>No</v>
      </c>
      <c r="X5228" s="3" t="str">
        <f>IFERROR((INDEX(Returns!$C$2:$C$801, MATCH(B5228, Returns!$B$2:$B$801, 0))), "No")</f>
        <v>No</v>
      </c>
    </row>
    <row r="5229" spans="1:24">
      <c r="A5229" s="1">
        <v>5228</v>
      </c>
      <c r="B5229" t="s">
        <v>8659</v>
      </c>
      <c r="C5229" s="2">
        <v>43272</v>
      </c>
      <c r="D5229" s="2">
        <v>43277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  <c r="V5229" s="3" t="str">
        <f>IF(M5229=People!$B$2, People!$A$2, IF(M5229=People!$B$3, People!$A$3, IF(M5229=People!$B$4, People!$A$4, IF(M5229=People!$B$5, People!$A$5, 0))))</f>
        <v>Chuck Magee</v>
      </c>
      <c r="W5229" s="3" t="str">
        <f>IFERROR(VLOOKUP(Orders!$B5229,Returns!$B:$C,2,0),"No")</f>
        <v>No</v>
      </c>
      <c r="X5229" s="3" t="str">
        <f>IFERROR((INDEX(Returns!$C$2:$C$801, MATCH(B5229, Returns!$B$2:$B$801, 0))), "No")</f>
        <v>No</v>
      </c>
    </row>
    <row r="5230" spans="1:24">
      <c r="A5230" s="1">
        <v>5229</v>
      </c>
      <c r="B5230" t="s">
        <v>8660</v>
      </c>
      <c r="C5230" s="2">
        <v>42700</v>
      </c>
      <c r="D5230" s="2">
        <v>42705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  <c r="V5230" s="3" t="str">
        <f>IF(M5230=People!$B$2, People!$A$2, IF(M5230=People!$B$3, People!$A$3, IF(M5230=People!$B$4, People!$A$4, IF(M5230=People!$B$5, People!$A$5, 0))))</f>
        <v>Anna Andreadi</v>
      </c>
      <c r="W5230" s="3" t="str">
        <f>IFERROR(VLOOKUP(Orders!$B5230,Returns!$B:$C,2,0),"No")</f>
        <v>No</v>
      </c>
      <c r="X5230" s="3" t="str">
        <f>IFERROR((INDEX(Returns!$C$2:$C$801, MATCH(B5230, Returns!$B$2:$B$801, 0))), "No")</f>
        <v>No</v>
      </c>
    </row>
    <row r="5231" spans="1:24">
      <c r="A5231" s="1">
        <v>5230</v>
      </c>
      <c r="B5231" t="s">
        <v>8661</v>
      </c>
      <c r="C5231" s="2">
        <v>43543</v>
      </c>
      <c r="D5231" s="2">
        <v>43546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  <c r="V5231" s="3" t="str">
        <f>IF(M5231=People!$B$2, People!$A$2, IF(M5231=People!$B$3, People!$A$3, IF(M5231=People!$B$4, People!$A$4, IF(M5231=People!$B$5, People!$A$5, 0))))</f>
        <v>Anna Andreadi</v>
      </c>
      <c r="W5231" s="3" t="str">
        <f>IFERROR(VLOOKUP(Orders!$B5231,Returns!$B:$C,2,0),"No")</f>
        <v>No</v>
      </c>
      <c r="X5231" s="3" t="str">
        <f>IFERROR((INDEX(Returns!$C$2:$C$801, MATCH(B5231, Returns!$B$2:$B$801, 0))), "No")</f>
        <v>No</v>
      </c>
    </row>
    <row r="5232" spans="1:24">
      <c r="A5232" s="1">
        <v>5231</v>
      </c>
      <c r="B5232" t="s">
        <v>8661</v>
      </c>
      <c r="C5232" s="2">
        <v>43543</v>
      </c>
      <c r="D5232" s="2">
        <v>43546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  <c r="V5232" s="3" t="str">
        <f>IF(M5232=People!$B$2, People!$A$2, IF(M5232=People!$B$3, People!$A$3, IF(M5232=People!$B$4, People!$A$4, IF(M5232=People!$B$5, People!$A$5, 0))))</f>
        <v>Anna Andreadi</v>
      </c>
      <c r="W5232" s="3" t="str">
        <f>IFERROR(VLOOKUP(Orders!$B5232,Returns!$B:$C,2,0),"No")</f>
        <v>No</v>
      </c>
      <c r="X5232" s="3" t="str">
        <f>IFERROR((INDEX(Returns!$C$2:$C$801, MATCH(B5232, Returns!$B$2:$B$801, 0))), "No")</f>
        <v>No</v>
      </c>
    </row>
    <row r="5233" spans="1:24">
      <c r="A5233" s="1">
        <v>5232</v>
      </c>
      <c r="B5233" t="s">
        <v>8661</v>
      </c>
      <c r="C5233" s="2">
        <v>43543</v>
      </c>
      <c r="D5233" s="2">
        <v>43546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  <c r="V5233" s="3" t="str">
        <f>IF(M5233=People!$B$2, People!$A$2, IF(M5233=People!$B$3, People!$A$3, IF(M5233=People!$B$4, People!$A$4, IF(M5233=People!$B$5, People!$A$5, 0))))</f>
        <v>Anna Andreadi</v>
      </c>
      <c r="W5233" s="3" t="str">
        <f>IFERROR(VLOOKUP(Orders!$B5233,Returns!$B:$C,2,0),"No")</f>
        <v>No</v>
      </c>
      <c r="X5233" s="3" t="str">
        <f>IFERROR((INDEX(Returns!$C$2:$C$801, MATCH(B5233, Returns!$B$2:$B$801, 0))), "No")</f>
        <v>No</v>
      </c>
    </row>
    <row r="5234" spans="1:24">
      <c r="A5234" s="1">
        <v>5233</v>
      </c>
      <c r="B5234" t="s">
        <v>8661</v>
      </c>
      <c r="C5234" s="2">
        <v>43543</v>
      </c>
      <c r="D5234" s="2">
        <v>43546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  <c r="V5234" s="3" t="str">
        <f>IF(M5234=People!$B$2, People!$A$2, IF(M5234=People!$B$3, People!$A$3, IF(M5234=People!$B$4, People!$A$4, IF(M5234=People!$B$5, People!$A$5, 0))))</f>
        <v>Anna Andreadi</v>
      </c>
      <c r="W5234" s="3" t="str">
        <f>IFERROR(VLOOKUP(Orders!$B5234,Returns!$B:$C,2,0),"No")</f>
        <v>No</v>
      </c>
      <c r="X5234" s="3" t="str">
        <f>IFERROR((INDEX(Returns!$C$2:$C$801, MATCH(B5234, Returns!$B$2:$B$801, 0))), "No")</f>
        <v>No</v>
      </c>
    </row>
    <row r="5235" spans="1:24">
      <c r="A5235" s="1">
        <v>5234</v>
      </c>
      <c r="B5235" t="s">
        <v>8662</v>
      </c>
      <c r="C5235" s="2">
        <v>42661</v>
      </c>
      <c r="D5235" s="2">
        <v>42665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  <c r="V5235" s="3" t="str">
        <f>IF(M5235=People!$B$2, People!$A$2, IF(M5235=People!$B$3, People!$A$3, IF(M5235=People!$B$4, People!$A$4, IF(M5235=People!$B$5, People!$A$5, 0))))</f>
        <v>Cassandra Brandow</v>
      </c>
      <c r="W5235" s="3" t="str">
        <f>IFERROR(VLOOKUP(Orders!$B5235,Returns!$B:$C,2,0),"No")</f>
        <v>No</v>
      </c>
      <c r="X5235" s="3" t="str">
        <f>IFERROR((INDEX(Returns!$C$2:$C$801, MATCH(B5235, Returns!$B$2:$B$801, 0))), "No")</f>
        <v>No</v>
      </c>
    </row>
    <row r="5236" spans="1:24">
      <c r="A5236" s="1">
        <v>5235</v>
      </c>
      <c r="B5236" t="s">
        <v>8663</v>
      </c>
      <c r="C5236" s="2">
        <v>43699</v>
      </c>
      <c r="D5236" s="2">
        <v>43700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  <c r="V5236" s="3" t="str">
        <f>IF(M5236=People!$B$2, People!$A$2, IF(M5236=People!$B$3, People!$A$3, IF(M5236=People!$B$4, People!$A$4, IF(M5236=People!$B$5, People!$A$5, 0))))</f>
        <v>Anna Andreadi</v>
      </c>
      <c r="W5236" s="3" t="str">
        <f>IFERROR(VLOOKUP(Orders!$B5236,Returns!$B:$C,2,0),"No")</f>
        <v>No</v>
      </c>
      <c r="X5236" s="3" t="str">
        <f>IFERROR((INDEX(Returns!$C$2:$C$801, MATCH(B5236, Returns!$B$2:$B$801, 0))), "No")</f>
        <v>No</v>
      </c>
    </row>
    <row r="5237" spans="1:24">
      <c r="A5237" s="1">
        <v>5236</v>
      </c>
      <c r="B5237" t="s">
        <v>8664</v>
      </c>
      <c r="C5237" s="2">
        <v>43423</v>
      </c>
      <c r="D5237" s="2">
        <v>43426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  <c r="V5237" s="3" t="str">
        <f>IF(M5237=People!$B$2, People!$A$2, IF(M5237=People!$B$3, People!$A$3, IF(M5237=People!$B$4, People!$A$4, IF(M5237=People!$B$5, People!$A$5, 0))))</f>
        <v>Kelly Williams</v>
      </c>
      <c r="W5237" s="3" t="str">
        <f>IFERROR(VLOOKUP(Orders!$B5237,Returns!$B:$C,2,0),"No")</f>
        <v>No</v>
      </c>
      <c r="X5237" s="3" t="str">
        <f>IFERROR((INDEX(Returns!$C$2:$C$801, MATCH(B5237, Returns!$B$2:$B$801, 0))), "No")</f>
        <v>No</v>
      </c>
    </row>
    <row r="5238" spans="1:24">
      <c r="A5238" s="1">
        <v>5237</v>
      </c>
      <c r="B5238" t="s">
        <v>5977</v>
      </c>
      <c r="C5238" s="2">
        <v>42633</v>
      </c>
      <c r="D5238" s="2">
        <v>42637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  <c r="V5238" s="3" t="str">
        <f>IF(M5238=People!$B$2, People!$A$2, IF(M5238=People!$B$3, People!$A$3, IF(M5238=People!$B$4, People!$A$4, IF(M5238=People!$B$5, People!$A$5, 0))))</f>
        <v>Chuck Magee</v>
      </c>
      <c r="W5238" s="3" t="str">
        <f>IFERROR(VLOOKUP(Orders!$B5238,Returns!$B:$C,2,0),"No")</f>
        <v>Yes</v>
      </c>
      <c r="X5238" s="3" t="str">
        <f>IFERROR((INDEX(Returns!$C$2:$C$801, MATCH(B5238, Returns!$B$2:$B$801, 0))), "No")</f>
        <v>Yes</v>
      </c>
    </row>
    <row r="5239" spans="1:24">
      <c r="A5239" s="1">
        <v>5238</v>
      </c>
      <c r="B5239" t="s">
        <v>5977</v>
      </c>
      <c r="C5239" s="2">
        <v>42633</v>
      </c>
      <c r="D5239" s="2">
        <v>42637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  <c r="V5239" s="3" t="str">
        <f>IF(M5239=People!$B$2, People!$A$2, IF(M5239=People!$B$3, People!$A$3, IF(M5239=People!$B$4, People!$A$4, IF(M5239=People!$B$5, People!$A$5, 0))))</f>
        <v>Chuck Magee</v>
      </c>
      <c r="W5239" s="3" t="str">
        <f>IFERROR(VLOOKUP(Orders!$B5239,Returns!$B:$C,2,0),"No")</f>
        <v>Yes</v>
      </c>
      <c r="X5239" s="3" t="str">
        <f>IFERROR((INDEX(Returns!$C$2:$C$801, MATCH(B5239, Returns!$B$2:$B$801, 0))), "No")</f>
        <v>Yes</v>
      </c>
    </row>
    <row r="5240" spans="1:24">
      <c r="A5240" s="1">
        <v>5239</v>
      </c>
      <c r="B5240" t="s">
        <v>5977</v>
      </c>
      <c r="C5240" s="2">
        <v>42633</v>
      </c>
      <c r="D5240" s="2">
        <v>42637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  <c r="V5240" s="3" t="str">
        <f>IF(M5240=People!$B$2, People!$A$2, IF(M5240=People!$B$3, People!$A$3, IF(M5240=People!$B$4, People!$A$4, IF(M5240=People!$B$5, People!$A$5, 0))))</f>
        <v>Chuck Magee</v>
      </c>
      <c r="W5240" s="3" t="str">
        <f>IFERROR(VLOOKUP(Orders!$B5240,Returns!$B:$C,2,0),"No")</f>
        <v>Yes</v>
      </c>
      <c r="X5240" s="3" t="str">
        <f>IFERROR((INDEX(Returns!$C$2:$C$801, MATCH(B5240, Returns!$B$2:$B$801, 0))), "No")</f>
        <v>Yes</v>
      </c>
    </row>
    <row r="5241" spans="1:24">
      <c r="A5241" s="1">
        <v>5240</v>
      </c>
      <c r="B5241" t="s">
        <v>8665</v>
      </c>
      <c r="C5241" s="2">
        <v>43354</v>
      </c>
      <c r="D5241" s="2">
        <v>43360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  <c r="V5241" s="3" t="str">
        <f>IF(M5241=People!$B$2, People!$A$2, IF(M5241=People!$B$3, People!$A$3, IF(M5241=People!$B$4, People!$A$4, IF(M5241=People!$B$5, People!$A$5, 0))))</f>
        <v>Anna Andreadi</v>
      </c>
      <c r="W5241" s="3" t="str">
        <f>IFERROR(VLOOKUP(Orders!$B5241,Returns!$B:$C,2,0),"No")</f>
        <v>No</v>
      </c>
      <c r="X5241" s="3" t="str">
        <f>IFERROR((INDEX(Returns!$C$2:$C$801, MATCH(B5241, Returns!$B$2:$B$801, 0))), "No")</f>
        <v>No</v>
      </c>
    </row>
    <row r="5242" spans="1:24">
      <c r="A5242" s="1">
        <v>5241</v>
      </c>
      <c r="B5242" t="s">
        <v>8665</v>
      </c>
      <c r="C5242" s="2">
        <v>43354</v>
      </c>
      <c r="D5242" s="2">
        <v>43360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  <c r="V5242" s="3" t="str">
        <f>IF(M5242=People!$B$2, People!$A$2, IF(M5242=People!$B$3, People!$A$3, IF(M5242=People!$B$4, People!$A$4, IF(M5242=People!$B$5, People!$A$5, 0))))</f>
        <v>Anna Andreadi</v>
      </c>
      <c r="W5242" s="3" t="str">
        <f>IFERROR(VLOOKUP(Orders!$B5242,Returns!$B:$C,2,0),"No")</f>
        <v>No</v>
      </c>
      <c r="X5242" s="3" t="str">
        <f>IFERROR((INDEX(Returns!$C$2:$C$801, MATCH(B5242, Returns!$B$2:$B$801, 0))), "No")</f>
        <v>No</v>
      </c>
    </row>
    <row r="5243" spans="1:24">
      <c r="A5243" s="1">
        <v>5242</v>
      </c>
      <c r="B5243" t="s">
        <v>8666</v>
      </c>
      <c r="C5243" s="2">
        <v>43366</v>
      </c>
      <c r="D5243" s="2">
        <v>43369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  <c r="V5243" s="3" t="str">
        <f>IF(M5243=People!$B$2, People!$A$2, IF(M5243=People!$B$3, People!$A$3, IF(M5243=People!$B$4, People!$A$4, IF(M5243=People!$B$5, People!$A$5, 0))))</f>
        <v>Anna Andreadi</v>
      </c>
      <c r="W5243" s="3" t="str">
        <f>IFERROR(VLOOKUP(Orders!$B5243,Returns!$B:$C,2,0),"No")</f>
        <v>No</v>
      </c>
      <c r="X5243" s="3" t="str">
        <f>IFERROR((INDEX(Returns!$C$2:$C$801, MATCH(B5243, Returns!$B$2:$B$801, 0))), "No")</f>
        <v>No</v>
      </c>
    </row>
    <row r="5244" spans="1:24">
      <c r="A5244" s="1">
        <v>5243</v>
      </c>
      <c r="B5244" t="s">
        <v>8667</v>
      </c>
      <c r="C5244" s="2">
        <v>43681</v>
      </c>
      <c r="D5244" s="2">
        <v>43685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  <c r="V5244" s="3" t="str">
        <f>IF(M5244=People!$B$2, People!$A$2, IF(M5244=People!$B$3, People!$A$3, IF(M5244=People!$B$4, People!$A$4, IF(M5244=People!$B$5, People!$A$5, 0))))</f>
        <v>Kelly Williams</v>
      </c>
      <c r="W5244" s="3" t="str">
        <f>IFERROR(VLOOKUP(Orders!$B5244,Returns!$B:$C,2,0),"No")</f>
        <v>No</v>
      </c>
      <c r="X5244" s="3" t="str">
        <f>IFERROR((INDEX(Returns!$C$2:$C$801, MATCH(B5244, Returns!$B$2:$B$801, 0))), "No")</f>
        <v>No</v>
      </c>
    </row>
    <row r="5245" spans="1:24">
      <c r="A5245" s="1">
        <v>5244</v>
      </c>
      <c r="B5245" t="s">
        <v>8668</v>
      </c>
      <c r="C5245" s="2">
        <v>43306</v>
      </c>
      <c r="D5245" s="2">
        <v>43307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  <c r="V5245" s="3" t="str">
        <f>IF(M5245=People!$B$2, People!$A$2, IF(M5245=People!$B$3, People!$A$3, IF(M5245=People!$B$4, People!$A$4, IF(M5245=People!$B$5, People!$A$5, 0))))</f>
        <v>Cassandra Brandow</v>
      </c>
      <c r="W5245" s="3" t="str">
        <f>IFERROR(VLOOKUP(Orders!$B5245,Returns!$B:$C,2,0),"No")</f>
        <v>No</v>
      </c>
      <c r="X5245" s="3" t="str">
        <f>IFERROR((INDEX(Returns!$C$2:$C$801, MATCH(B5245, Returns!$B$2:$B$801, 0))), "No")</f>
        <v>No</v>
      </c>
    </row>
    <row r="5246" spans="1:24">
      <c r="A5246" s="1">
        <v>5245</v>
      </c>
      <c r="B5246" t="s">
        <v>8669</v>
      </c>
      <c r="C5246" s="2">
        <v>43314</v>
      </c>
      <c r="D5246" s="2">
        <v>43316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  <c r="V5246" s="3" t="str">
        <f>IF(M5246=People!$B$2, People!$A$2, IF(M5246=People!$B$3, People!$A$3, IF(M5246=People!$B$4, People!$A$4, IF(M5246=People!$B$5, People!$A$5, 0))))</f>
        <v>Anna Andreadi</v>
      </c>
      <c r="W5246" s="3" t="str">
        <f>IFERROR(VLOOKUP(Orders!$B5246,Returns!$B:$C,2,0),"No")</f>
        <v>No</v>
      </c>
      <c r="X5246" s="3" t="str">
        <f>IFERROR((INDEX(Returns!$C$2:$C$801, MATCH(B5246, Returns!$B$2:$B$801, 0))), "No")</f>
        <v>No</v>
      </c>
    </row>
    <row r="5247" spans="1:24">
      <c r="A5247" s="1">
        <v>5246</v>
      </c>
      <c r="B5247" t="s">
        <v>8669</v>
      </c>
      <c r="C5247" s="2">
        <v>43314</v>
      </c>
      <c r="D5247" s="2">
        <v>43316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  <c r="V5247" s="3" t="str">
        <f>IF(M5247=People!$B$2, People!$A$2, IF(M5247=People!$B$3, People!$A$3, IF(M5247=People!$B$4, People!$A$4, IF(M5247=People!$B$5, People!$A$5, 0))))</f>
        <v>Anna Andreadi</v>
      </c>
      <c r="W5247" s="3" t="str">
        <f>IFERROR(VLOOKUP(Orders!$B5247,Returns!$B:$C,2,0),"No")</f>
        <v>No</v>
      </c>
      <c r="X5247" s="3" t="str">
        <f>IFERROR((INDEX(Returns!$C$2:$C$801, MATCH(B5247, Returns!$B$2:$B$801, 0))), "No")</f>
        <v>No</v>
      </c>
    </row>
    <row r="5248" spans="1:24">
      <c r="A5248" s="1">
        <v>5247</v>
      </c>
      <c r="B5248" t="s">
        <v>8669</v>
      </c>
      <c r="C5248" s="2">
        <v>43314</v>
      </c>
      <c r="D5248" s="2">
        <v>43316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  <c r="V5248" s="3" t="str">
        <f>IF(M5248=People!$B$2, People!$A$2, IF(M5248=People!$B$3, People!$A$3, IF(M5248=People!$B$4, People!$A$4, IF(M5248=People!$B$5, People!$A$5, 0))))</f>
        <v>Anna Andreadi</v>
      </c>
      <c r="W5248" s="3" t="str">
        <f>IFERROR(VLOOKUP(Orders!$B5248,Returns!$B:$C,2,0),"No")</f>
        <v>No</v>
      </c>
      <c r="X5248" s="3" t="str">
        <f>IFERROR((INDEX(Returns!$C$2:$C$801, MATCH(B5248, Returns!$B$2:$B$801, 0))), "No")</f>
        <v>No</v>
      </c>
    </row>
    <row r="5249" spans="1:24">
      <c r="A5249" s="1">
        <v>5248</v>
      </c>
      <c r="B5249" t="s">
        <v>8670</v>
      </c>
      <c r="C5249" s="2">
        <v>42876</v>
      </c>
      <c r="D5249" s="2">
        <v>42882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  <c r="V5249" s="3" t="str">
        <f>IF(M5249=People!$B$2, People!$A$2, IF(M5249=People!$B$3, People!$A$3, IF(M5249=People!$B$4, People!$A$4, IF(M5249=People!$B$5, People!$A$5, 0))))</f>
        <v>Kelly Williams</v>
      </c>
      <c r="W5249" s="3" t="str">
        <f>IFERROR(VLOOKUP(Orders!$B5249,Returns!$B:$C,2,0),"No")</f>
        <v>No</v>
      </c>
      <c r="X5249" s="3" t="str">
        <f>IFERROR((INDEX(Returns!$C$2:$C$801, MATCH(B5249, Returns!$B$2:$B$801, 0))), "No")</f>
        <v>No</v>
      </c>
    </row>
    <row r="5250" spans="1:24">
      <c r="A5250" s="1">
        <v>5249</v>
      </c>
      <c r="B5250" t="s">
        <v>8671</v>
      </c>
      <c r="C5250" s="2">
        <v>43772</v>
      </c>
      <c r="D5250" s="2">
        <v>43774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  <c r="V5250" s="3" t="str">
        <f>IF(M5250=People!$B$2, People!$A$2, IF(M5250=People!$B$3, People!$A$3, IF(M5250=People!$B$4, People!$A$4, IF(M5250=People!$B$5, People!$A$5, 0))))</f>
        <v>Anna Andreadi</v>
      </c>
      <c r="W5250" s="3" t="str">
        <f>IFERROR(VLOOKUP(Orders!$B5250,Returns!$B:$C,2,0),"No")</f>
        <v>No</v>
      </c>
      <c r="X5250" s="3" t="str">
        <f>IFERROR((INDEX(Returns!$C$2:$C$801, MATCH(B5250, Returns!$B$2:$B$801, 0))), "No")</f>
        <v>No</v>
      </c>
    </row>
    <row r="5251" spans="1:24">
      <c r="A5251" s="1">
        <v>5250</v>
      </c>
      <c r="B5251" t="s">
        <v>8672</v>
      </c>
      <c r="C5251" s="2">
        <v>42841</v>
      </c>
      <c r="D5251" s="2">
        <v>42846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  <c r="V5251" s="3" t="str">
        <f>IF(M5251=People!$B$2, People!$A$2, IF(M5251=People!$B$3, People!$A$3, IF(M5251=People!$B$4, People!$A$4, IF(M5251=People!$B$5, People!$A$5, 0))))</f>
        <v>Chuck Magee</v>
      </c>
      <c r="W5251" s="3" t="str">
        <f>IFERROR(VLOOKUP(Orders!$B5251,Returns!$B:$C,2,0),"No")</f>
        <v>No</v>
      </c>
      <c r="X5251" s="3" t="str">
        <f>IFERROR((INDEX(Returns!$C$2:$C$801, MATCH(B5251, Returns!$B$2:$B$801, 0))), "No")</f>
        <v>No</v>
      </c>
    </row>
    <row r="5252" spans="1:24">
      <c r="A5252" s="1">
        <v>5251</v>
      </c>
      <c r="B5252" t="s">
        <v>8673</v>
      </c>
      <c r="C5252" s="2">
        <v>43446</v>
      </c>
      <c r="D5252" s="2">
        <v>43452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  <c r="V5252" s="3" t="str">
        <f>IF(M5252=People!$B$2, People!$A$2, IF(M5252=People!$B$3, People!$A$3, IF(M5252=People!$B$4, People!$A$4, IF(M5252=People!$B$5, People!$A$5, 0))))</f>
        <v>Cassandra Brandow</v>
      </c>
      <c r="W5252" s="3" t="str">
        <f>IFERROR(VLOOKUP(Orders!$B5252,Returns!$B:$C,2,0),"No")</f>
        <v>No</v>
      </c>
      <c r="X5252" s="3" t="str">
        <f>IFERROR((INDEX(Returns!$C$2:$C$801, MATCH(B5252, Returns!$B$2:$B$801, 0))), "No")</f>
        <v>No</v>
      </c>
    </row>
    <row r="5253" spans="1:24">
      <c r="A5253" s="1">
        <v>5252</v>
      </c>
      <c r="B5253" t="s">
        <v>8673</v>
      </c>
      <c r="C5253" s="2">
        <v>43446</v>
      </c>
      <c r="D5253" s="2">
        <v>43452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  <c r="V5253" s="3" t="str">
        <f>IF(M5253=People!$B$2, People!$A$2, IF(M5253=People!$B$3, People!$A$3, IF(M5253=People!$B$4, People!$A$4, IF(M5253=People!$B$5, People!$A$5, 0))))</f>
        <v>Cassandra Brandow</v>
      </c>
      <c r="W5253" s="3" t="str">
        <f>IFERROR(VLOOKUP(Orders!$B5253,Returns!$B:$C,2,0),"No")</f>
        <v>No</v>
      </c>
      <c r="X5253" s="3" t="str">
        <f>IFERROR((INDEX(Returns!$C$2:$C$801, MATCH(B5253, Returns!$B$2:$B$801, 0))), "No")</f>
        <v>No</v>
      </c>
    </row>
    <row r="5254" spans="1:24">
      <c r="A5254" s="1">
        <v>5253</v>
      </c>
      <c r="B5254" t="s">
        <v>8674</v>
      </c>
      <c r="C5254" s="2">
        <v>43038</v>
      </c>
      <c r="D5254" s="2">
        <v>43041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  <c r="V5254" s="3" t="str">
        <f>IF(M5254=People!$B$2, People!$A$2, IF(M5254=People!$B$3, People!$A$3, IF(M5254=People!$B$4, People!$A$4, IF(M5254=People!$B$5, People!$A$5, 0))))</f>
        <v>Cassandra Brandow</v>
      </c>
      <c r="W5254" s="3" t="str">
        <f>IFERROR(VLOOKUP(Orders!$B5254,Returns!$B:$C,2,0),"No")</f>
        <v>No</v>
      </c>
      <c r="X5254" s="3" t="str">
        <f>IFERROR((INDEX(Returns!$C$2:$C$801, MATCH(B5254, Returns!$B$2:$B$801, 0))), "No")</f>
        <v>No</v>
      </c>
    </row>
    <row r="5255" spans="1:24">
      <c r="A5255" s="1">
        <v>5254</v>
      </c>
      <c r="B5255" t="s">
        <v>8675</v>
      </c>
      <c r="C5255" s="2">
        <v>42436</v>
      </c>
      <c r="D5255" s="2">
        <v>42440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  <c r="V5255" s="3" t="str">
        <f>IF(M5255=People!$B$2, People!$A$2, IF(M5255=People!$B$3, People!$A$3, IF(M5255=People!$B$4, People!$A$4, IF(M5255=People!$B$5, People!$A$5, 0))))</f>
        <v>Anna Andreadi</v>
      </c>
      <c r="W5255" s="3" t="str">
        <f>IFERROR(VLOOKUP(Orders!$B5255,Returns!$B:$C,2,0),"No")</f>
        <v>No</v>
      </c>
      <c r="X5255" s="3" t="str">
        <f>IFERROR((INDEX(Returns!$C$2:$C$801, MATCH(B5255, Returns!$B$2:$B$801, 0))), "No")</f>
        <v>No</v>
      </c>
    </row>
    <row r="5256" spans="1:24">
      <c r="A5256" s="1">
        <v>5255</v>
      </c>
      <c r="B5256" t="s">
        <v>8676</v>
      </c>
      <c r="C5256" s="2">
        <v>42799</v>
      </c>
      <c r="D5256" s="2">
        <v>42801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  <c r="V5256" s="3" t="str">
        <f>IF(M5256=People!$B$2, People!$A$2, IF(M5256=People!$B$3, People!$A$3, IF(M5256=People!$B$4, People!$A$4, IF(M5256=People!$B$5, People!$A$5, 0))))</f>
        <v>Chuck Magee</v>
      </c>
      <c r="W5256" s="3" t="str">
        <f>IFERROR(VLOOKUP(Orders!$B5256,Returns!$B:$C,2,0),"No")</f>
        <v>No</v>
      </c>
      <c r="X5256" s="3" t="str">
        <f>IFERROR((INDEX(Returns!$C$2:$C$801, MATCH(B5256, Returns!$B$2:$B$801, 0))), "No")</f>
        <v>No</v>
      </c>
    </row>
    <row r="5257" spans="1:24">
      <c r="A5257" s="1">
        <v>5256</v>
      </c>
      <c r="B5257" t="s">
        <v>8676</v>
      </c>
      <c r="C5257" s="2">
        <v>42799</v>
      </c>
      <c r="D5257" s="2">
        <v>42801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  <c r="V5257" s="3" t="str">
        <f>IF(M5257=People!$B$2, People!$A$2, IF(M5257=People!$B$3, People!$A$3, IF(M5257=People!$B$4, People!$A$4, IF(M5257=People!$B$5, People!$A$5, 0))))</f>
        <v>Chuck Magee</v>
      </c>
      <c r="W5257" s="3" t="str">
        <f>IFERROR(VLOOKUP(Orders!$B5257,Returns!$B:$C,2,0),"No")</f>
        <v>No</v>
      </c>
      <c r="X5257" s="3" t="str">
        <f>IFERROR((INDEX(Returns!$C$2:$C$801, MATCH(B5257, Returns!$B$2:$B$801, 0))), "No")</f>
        <v>No</v>
      </c>
    </row>
    <row r="5258" spans="1:24">
      <c r="A5258" s="1">
        <v>5257</v>
      </c>
      <c r="B5258" t="s">
        <v>8677</v>
      </c>
      <c r="C5258" s="2">
        <v>43320</v>
      </c>
      <c r="D5258" s="2">
        <v>43326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  <c r="V5258" s="3" t="str">
        <f>IF(M5258=People!$B$2, People!$A$2, IF(M5258=People!$B$3, People!$A$3, IF(M5258=People!$B$4, People!$A$4, IF(M5258=People!$B$5, People!$A$5, 0))))</f>
        <v>Kelly Williams</v>
      </c>
      <c r="W5258" s="3" t="str">
        <f>IFERROR(VLOOKUP(Orders!$B5258,Returns!$B:$C,2,0),"No")</f>
        <v>No</v>
      </c>
      <c r="X5258" s="3" t="str">
        <f>IFERROR((INDEX(Returns!$C$2:$C$801, MATCH(B5258, Returns!$B$2:$B$801, 0))), "No")</f>
        <v>No</v>
      </c>
    </row>
    <row r="5259" spans="1:24">
      <c r="A5259" s="1">
        <v>5258</v>
      </c>
      <c r="B5259" t="s">
        <v>8678</v>
      </c>
      <c r="C5259" s="2">
        <v>43468</v>
      </c>
      <c r="D5259" s="2">
        <v>43473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3" t="str">
        <f>IF(M5259=People!$B$2, People!$A$2, IF(M5259=People!$B$3, People!$A$3, IF(M5259=People!$B$4, People!$A$4, IF(M5259=People!$B$5, People!$A$5, 0))))</f>
        <v>Anna Andreadi</v>
      </c>
      <c r="W5259" s="3" t="str">
        <f>IFERROR(VLOOKUP(Orders!$B5259,Returns!$B:$C,2,0),"No")</f>
        <v>No</v>
      </c>
      <c r="X5259" s="3" t="str">
        <f>IFERROR((INDEX(Returns!$C$2:$C$801, MATCH(B5259, Returns!$B$2:$B$801, 0))), "No")</f>
        <v>No</v>
      </c>
    </row>
    <row r="5260" spans="1:24">
      <c r="A5260" s="1">
        <v>5259</v>
      </c>
      <c r="B5260" t="s">
        <v>8679</v>
      </c>
      <c r="C5260" s="2">
        <v>43747</v>
      </c>
      <c r="D5260" s="2">
        <v>43749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  <c r="V5260" s="3" t="str">
        <f>IF(M5260=People!$B$2, People!$A$2, IF(M5260=People!$B$3, People!$A$3, IF(M5260=People!$B$4, People!$A$4, IF(M5260=People!$B$5, People!$A$5, 0))))</f>
        <v>Anna Andreadi</v>
      </c>
      <c r="W5260" s="3" t="str">
        <f>IFERROR(VLOOKUP(Orders!$B5260,Returns!$B:$C,2,0),"No")</f>
        <v>No</v>
      </c>
      <c r="X5260" s="3" t="str">
        <f>IFERROR((INDEX(Returns!$C$2:$C$801, MATCH(B5260, Returns!$B$2:$B$801, 0))), "No")</f>
        <v>No</v>
      </c>
    </row>
    <row r="5261" spans="1:24">
      <c r="A5261" s="1">
        <v>5260</v>
      </c>
      <c r="B5261" t="s">
        <v>8680</v>
      </c>
      <c r="C5261" s="2">
        <v>43758</v>
      </c>
      <c r="D5261" s="2">
        <v>43764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  <c r="V5261" s="3" t="str">
        <f>IF(M5261=People!$B$2, People!$A$2, IF(M5261=People!$B$3, People!$A$3, IF(M5261=People!$B$4, People!$A$4, IF(M5261=People!$B$5, People!$A$5, 0))))</f>
        <v>Chuck Magee</v>
      </c>
      <c r="W5261" s="3" t="str">
        <f>IFERROR(VLOOKUP(Orders!$B5261,Returns!$B:$C,2,0),"No")</f>
        <v>No</v>
      </c>
      <c r="X5261" s="3" t="str">
        <f>IFERROR((INDEX(Returns!$C$2:$C$801, MATCH(B5261, Returns!$B$2:$B$801, 0))), "No")</f>
        <v>No</v>
      </c>
    </row>
    <row r="5262" spans="1:24">
      <c r="A5262" s="1">
        <v>5261</v>
      </c>
      <c r="B5262" t="s">
        <v>8681</v>
      </c>
      <c r="C5262" s="2">
        <v>42620</v>
      </c>
      <c r="D5262" s="2">
        <v>42623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  <c r="V5262" s="3" t="str">
        <f>IF(M5262=People!$B$2, People!$A$2, IF(M5262=People!$B$3, People!$A$3, IF(M5262=People!$B$4, People!$A$4, IF(M5262=People!$B$5, People!$A$5, 0))))</f>
        <v>Kelly Williams</v>
      </c>
      <c r="W5262" s="3" t="str">
        <f>IFERROR(VLOOKUP(Orders!$B5262,Returns!$B:$C,2,0),"No")</f>
        <v>No</v>
      </c>
      <c r="X5262" s="3" t="str">
        <f>IFERROR((INDEX(Returns!$C$2:$C$801, MATCH(B5262, Returns!$B$2:$B$801, 0))), "No")</f>
        <v>No</v>
      </c>
    </row>
    <row r="5263" spans="1:24">
      <c r="A5263" s="1">
        <v>5262</v>
      </c>
      <c r="B5263" t="s">
        <v>8681</v>
      </c>
      <c r="C5263" s="2">
        <v>42620</v>
      </c>
      <c r="D5263" s="2">
        <v>42623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  <c r="V5263" s="3" t="str">
        <f>IF(M5263=People!$B$2, People!$A$2, IF(M5263=People!$B$3, People!$A$3, IF(M5263=People!$B$4, People!$A$4, IF(M5263=People!$B$5, People!$A$5, 0))))</f>
        <v>Kelly Williams</v>
      </c>
      <c r="W5263" s="3" t="str">
        <f>IFERROR(VLOOKUP(Orders!$B5263,Returns!$B:$C,2,0),"No")</f>
        <v>No</v>
      </c>
      <c r="X5263" s="3" t="str">
        <f>IFERROR((INDEX(Returns!$C$2:$C$801, MATCH(B5263, Returns!$B$2:$B$801, 0))), "No")</f>
        <v>No</v>
      </c>
    </row>
    <row r="5264" spans="1:24">
      <c r="A5264" s="1">
        <v>5263</v>
      </c>
      <c r="B5264" t="s">
        <v>8681</v>
      </c>
      <c r="C5264" s="2">
        <v>42620</v>
      </c>
      <c r="D5264" s="2">
        <v>42623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  <c r="V5264" s="3" t="str">
        <f>IF(M5264=People!$B$2, People!$A$2, IF(M5264=People!$B$3, People!$A$3, IF(M5264=People!$B$4, People!$A$4, IF(M5264=People!$B$5, People!$A$5, 0))))</f>
        <v>Kelly Williams</v>
      </c>
      <c r="W5264" s="3" t="str">
        <f>IFERROR(VLOOKUP(Orders!$B5264,Returns!$B:$C,2,0),"No")</f>
        <v>No</v>
      </c>
      <c r="X5264" s="3" t="str">
        <f>IFERROR((INDEX(Returns!$C$2:$C$801, MATCH(B5264, Returns!$B$2:$B$801, 0))), "No")</f>
        <v>No</v>
      </c>
    </row>
    <row r="5265" spans="1:24">
      <c r="A5265" s="1">
        <v>5264</v>
      </c>
      <c r="B5265" t="s">
        <v>8681</v>
      </c>
      <c r="C5265" s="2">
        <v>42620</v>
      </c>
      <c r="D5265" s="2">
        <v>42623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  <c r="V5265" s="3" t="str">
        <f>IF(M5265=People!$B$2, People!$A$2, IF(M5265=People!$B$3, People!$A$3, IF(M5265=People!$B$4, People!$A$4, IF(M5265=People!$B$5, People!$A$5, 0))))</f>
        <v>Kelly Williams</v>
      </c>
      <c r="W5265" s="3" t="str">
        <f>IFERROR(VLOOKUP(Orders!$B5265,Returns!$B:$C,2,0),"No")</f>
        <v>No</v>
      </c>
      <c r="X5265" s="3" t="str">
        <f>IFERROR((INDEX(Returns!$C$2:$C$801, MATCH(B5265, Returns!$B$2:$B$801, 0))), "No")</f>
        <v>No</v>
      </c>
    </row>
    <row r="5266" spans="1:24">
      <c r="A5266" s="1">
        <v>5265</v>
      </c>
      <c r="B5266" t="s">
        <v>8681</v>
      </c>
      <c r="C5266" s="2">
        <v>42620</v>
      </c>
      <c r="D5266" s="2">
        <v>42623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  <c r="V5266" s="3" t="str">
        <f>IF(M5266=People!$B$2, People!$A$2, IF(M5266=People!$B$3, People!$A$3, IF(M5266=People!$B$4, People!$A$4, IF(M5266=People!$B$5, People!$A$5, 0))))</f>
        <v>Kelly Williams</v>
      </c>
      <c r="W5266" s="3" t="str">
        <f>IFERROR(VLOOKUP(Orders!$B5266,Returns!$B:$C,2,0),"No")</f>
        <v>No</v>
      </c>
      <c r="X5266" s="3" t="str">
        <f>IFERROR((INDEX(Returns!$C$2:$C$801, MATCH(B5266, Returns!$B$2:$B$801, 0))), "No")</f>
        <v>No</v>
      </c>
    </row>
    <row r="5267" spans="1:24">
      <c r="A5267" s="1">
        <v>5266</v>
      </c>
      <c r="B5267" t="s">
        <v>6157</v>
      </c>
      <c r="C5267" s="2">
        <v>43738</v>
      </c>
      <c r="D5267" s="2">
        <v>43741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  <c r="V5267" s="3" t="str">
        <f>IF(M5267=People!$B$2, People!$A$2, IF(M5267=People!$B$3, People!$A$3, IF(M5267=People!$B$4, People!$A$4, IF(M5267=People!$B$5, People!$A$5, 0))))</f>
        <v>Anna Andreadi</v>
      </c>
      <c r="W5267" s="3" t="str">
        <f>IFERROR(VLOOKUP(Orders!$B5267,Returns!$B:$C,2,0),"No")</f>
        <v>Yes</v>
      </c>
      <c r="X5267" s="3" t="str">
        <f>IFERROR((INDEX(Returns!$C$2:$C$801, MATCH(B5267, Returns!$B$2:$B$801, 0))), "No")</f>
        <v>Yes</v>
      </c>
    </row>
    <row r="5268" spans="1:24">
      <c r="A5268" s="1">
        <v>5267</v>
      </c>
      <c r="B5268" t="s">
        <v>6157</v>
      </c>
      <c r="C5268" s="2">
        <v>43738</v>
      </c>
      <c r="D5268" s="2">
        <v>43741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  <c r="V5268" s="3" t="str">
        <f>IF(M5268=People!$B$2, People!$A$2, IF(M5268=People!$B$3, People!$A$3, IF(M5268=People!$B$4, People!$A$4, IF(M5268=People!$B$5, People!$A$5, 0))))</f>
        <v>Anna Andreadi</v>
      </c>
      <c r="W5268" s="3" t="str">
        <f>IFERROR(VLOOKUP(Orders!$B5268,Returns!$B:$C,2,0),"No")</f>
        <v>Yes</v>
      </c>
      <c r="X5268" s="3" t="str">
        <f>IFERROR((INDEX(Returns!$C$2:$C$801, MATCH(B5268, Returns!$B$2:$B$801, 0))), "No")</f>
        <v>Yes</v>
      </c>
    </row>
    <row r="5269" spans="1:24">
      <c r="A5269" s="1">
        <v>5268</v>
      </c>
      <c r="B5269" t="s">
        <v>6157</v>
      </c>
      <c r="C5269" s="2">
        <v>43738</v>
      </c>
      <c r="D5269" s="2">
        <v>43741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  <c r="V5269" s="3" t="str">
        <f>IF(M5269=People!$B$2, People!$A$2, IF(M5269=People!$B$3, People!$A$3, IF(M5269=People!$B$4, People!$A$4, IF(M5269=People!$B$5, People!$A$5, 0))))</f>
        <v>Anna Andreadi</v>
      </c>
      <c r="W5269" s="3" t="str">
        <f>IFERROR(VLOOKUP(Orders!$B5269,Returns!$B:$C,2,0),"No")</f>
        <v>Yes</v>
      </c>
      <c r="X5269" s="3" t="str">
        <f>IFERROR((INDEX(Returns!$C$2:$C$801, MATCH(B5269, Returns!$B$2:$B$801, 0))), "No")</f>
        <v>Yes</v>
      </c>
    </row>
    <row r="5270" spans="1:24">
      <c r="A5270" s="1">
        <v>5269</v>
      </c>
      <c r="B5270" t="s">
        <v>8682</v>
      </c>
      <c r="C5270" s="2">
        <v>43785</v>
      </c>
      <c r="D5270" s="2">
        <v>43790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  <c r="V5270" s="3" t="str">
        <f>IF(M5270=People!$B$2, People!$A$2, IF(M5270=People!$B$3, People!$A$3, IF(M5270=People!$B$4, People!$A$4, IF(M5270=People!$B$5, People!$A$5, 0))))</f>
        <v>Chuck Magee</v>
      </c>
      <c r="W5270" s="3" t="str">
        <f>IFERROR(VLOOKUP(Orders!$B5270,Returns!$B:$C,2,0),"No")</f>
        <v>No</v>
      </c>
      <c r="X5270" s="3" t="str">
        <f>IFERROR((INDEX(Returns!$C$2:$C$801, MATCH(B5270, Returns!$B$2:$B$801, 0))), "No")</f>
        <v>No</v>
      </c>
    </row>
    <row r="5271" spans="1:24">
      <c r="A5271" s="1">
        <v>5270</v>
      </c>
      <c r="B5271" t="s">
        <v>8683</v>
      </c>
      <c r="C5271" s="2">
        <v>43719</v>
      </c>
      <c r="D5271" s="2">
        <v>43719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  <c r="V5271" s="3" t="str">
        <f>IF(M5271=People!$B$2, People!$A$2, IF(M5271=People!$B$3, People!$A$3, IF(M5271=People!$B$4, People!$A$4, IF(M5271=People!$B$5, People!$A$5, 0))))</f>
        <v>Anna Andreadi</v>
      </c>
      <c r="W5271" s="3" t="str">
        <f>IFERROR(VLOOKUP(Orders!$B5271,Returns!$B:$C,2,0),"No")</f>
        <v>No</v>
      </c>
      <c r="X5271" s="3" t="str">
        <f>IFERROR((INDEX(Returns!$C$2:$C$801, MATCH(B5271, Returns!$B$2:$B$801, 0))), "No")</f>
        <v>No</v>
      </c>
    </row>
    <row r="5272" spans="1:24">
      <c r="A5272" s="1">
        <v>5271</v>
      </c>
      <c r="B5272" t="s">
        <v>8683</v>
      </c>
      <c r="C5272" s="2">
        <v>43719</v>
      </c>
      <c r="D5272" s="2">
        <v>43719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  <c r="V5272" s="3" t="str">
        <f>IF(M5272=People!$B$2, People!$A$2, IF(M5272=People!$B$3, People!$A$3, IF(M5272=People!$B$4, People!$A$4, IF(M5272=People!$B$5, People!$A$5, 0))))</f>
        <v>Anna Andreadi</v>
      </c>
      <c r="W5272" s="3" t="str">
        <f>IFERROR(VLOOKUP(Orders!$B5272,Returns!$B:$C,2,0),"No")</f>
        <v>No</v>
      </c>
      <c r="X5272" s="3" t="str">
        <f>IFERROR((INDEX(Returns!$C$2:$C$801, MATCH(B5272, Returns!$B$2:$B$801, 0))), "No")</f>
        <v>No</v>
      </c>
    </row>
    <row r="5273" spans="1:24">
      <c r="A5273" s="1">
        <v>5272</v>
      </c>
      <c r="B5273" t="s">
        <v>8684</v>
      </c>
      <c r="C5273" s="2">
        <v>43481</v>
      </c>
      <c r="D5273" s="2">
        <v>43481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  <c r="V5273" s="3" t="str">
        <f>IF(M5273=People!$B$2, People!$A$2, IF(M5273=People!$B$3, People!$A$3, IF(M5273=People!$B$4, People!$A$4, IF(M5273=People!$B$5, People!$A$5, 0))))</f>
        <v>Anna Andreadi</v>
      </c>
      <c r="W5273" s="3" t="str">
        <f>IFERROR(VLOOKUP(Orders!$B5273,Returns!$B:$C,2,0),"No")</f>
        <v>No</v>
      </c>
      <c r="X5273" s="3" t="str">
        <f>IFERROR((INDEX(Returns!$C$2:$C$801, MATCH(B5273, Returns!$B$2:$B$801, 0))), "No")</f>
        <v>No</v>
      </c>
    </row>
    <row r="5274" spans="1:24">
      <c r="A5274" s="1">
        <v>5273</v>
      </c>
      <c r="B5274" t="s">
        <v>8684</v>
      </c>
      <c r="C5274" s="2">
        <v>43481</v>
      </c>
      <c r="D5274" s="2">
        <v>43481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  <c r="V5274" s="3" t="str">
        <f>IF(M5274=People!$B$2, People!$A$2, IF(M5274=People!$B$3, People!$A$3, IF(M5274=People!$B$4, People!$A$4, IF(M5274=People!$B$5, People!$A$5, 0))))</f>
        <v>Anna Andreadi</v>
      </c>
      <c r="W5274" s="3" t="str">
        <f>IFERROR(VLOOKUP(Orders!$B5274,Returns!$B:$C,2,0),"No")</f>
        <v>No</v>
      </c>
      <c r="X5274" s="3" t="str">
        <f>IFERROR((INDEX(Returns!$C$2:$C$801, MATCH(B5274, Returns!$B$2:$B$801, 0))), "No")</f>
        <v>No</v>
      </c>
    </row>
    <row r="5275" spans="1:24">
      <c r="A5275" s="1">
        <v>5274</v>
      </c>
      <c r="B5275" t="s">
        <v>8685</v>
      </c>
      <c r="C5275" s="2">
        <v>43430</v>
      </c>
      <c r="D5275" s="2">
        <v>43433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  <c r="V5275" s="3" t="str">
        <f>IF(M5275=People!$B$2, People!$A$2, IF(M5275=People!$B$3, People!$A$3, IF(M5275=People!$B$4, People!$A$4, IF(M5275=People!$B$5, People!$A$5, 0))))</f>
        <v>Cassandra Brandow</v>
      </c>
      <c r="W5275" s="3" t="str">
        <f>IFERROR(VLOOKUP(Orders!$B5275,Returns!$B:$C,2,0),"No")</f>
        <v>No</v>
      </c>
      <c r="X5275" s="3" t="str">
        <f>IFERROR((INDEX(Returns!$C$2:$C$801, MATCH(B5275, Returns!$B$2:$B$801, 0))), "No")</f>
        <v>No</v>
      </c>
    </row>
    <row r="5276" spans="1:24">
      <c r="A5276" s="1">
        <v>5275</v>
      </c>
      <c r="B5276" t="s">
        <v>8686</v>
      </c>
      <c r="C5276" s="2">
        <v>43046</v>
      </c>
      <c r="D5276" s="2">
        <v>43048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  <c r="V5276" s="3" t="str">
        <f>IF(M5276=People!$B$2, People!$A$2, IF(M5276=People!$B$3, People!$A$3, IF(M5276=People!$B$4, People!$A$4, IF(M5276=People!$B$5, People!$A$5, 0))))</f>
        <v>Chuck Magee</v>
      </c>
      <c r="W5276" s="3" t="str">
        <f>IFERROR(VLOOKUP(Orders!$B5276,Returns!$B:$C,2,0),"No")</f>
        <v>No</v>
      </c>
      <c r="X5276" s="3" t="str">
        <f>IFERROR((INDEX(Returns!$C$2:$C$801, MATCH(B5276, Returns!$B$2:$B$801, 0))), "No")</f>
        <v>No</v>
      </c>
    </row>
    <row r="5277" spans="1:24">
      <c r="A5277" s="1">
        <v>5276</v>
      </c>
      <c r="B5277" t="s">
        <v>8687</v>
      </c>
      <c r="C5277" s="2">
        <v>43813</v>
      </c>
      <c r="D5277" s="2">
        <v>43819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  <c r="V5277" s="3" t="str">
        <f>IF(M5277=People!$B$2, People!$A$2, IF(M5277=People!$B$3, People!$A$3, IF(M5277=People!$B$4, People!$A$4, IF(M5277=People!$B$5, People!$A$5, 0))))</f>
        <v>Cassandra Brandow</v>
      </c>
      <c r="W5277" s="3" t="str">
        <f>IFERROR(VLOOKUP(Orders!$B5277,Returns!$B:$C,2,0),"No")</f>
        <v>No</v>
      </c>
      <c r="X5277" s="3" t="str">
        <f>IFERROR((INDEX(Returns!$C$2:$C$801, MATCH(B5277, Returns!$B$2:$B$801, 0))), "No")</f>
        <v>No</v>
      </c>
    </row>
    <row r="5278" spans="1:24">
      <c r="A5278" s="1">
        <v>5277</v>
      </c>
      <c r="B5278" t="s">
        <v>8687</v>
      </c>
      <c r="C5278" s="2">
        <v>43813</v>
      </c>
      <c r="D5278" s="2">
        <v>43819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  <c r="V5278" s="3" t="str">
        <f>IF(M5278=People!$B$2, People!$A$2, IF(M5278=People!$B$3, People!$A$3, IF(M5278=People!$B$4, People!$A$4, IF(M5278=People!$B$5, People!$A$5, 0))))</f>
        <v>Cassandra Brandow</v>
      </c>
      <c r="W5278" s="3" t="str">
        <f>IFERROR(VLOOKUP(Orders!$B5278,Returns!$B:$C,2,0),"No")</f>
        <v>No</v>
      </c>
      <c r="X5278" s="3" t="str">
        <f>IFERROR((INDEX(Returns!$C$2:$C$801, MATCH(B5278, Returns!$B$2:$B$801, 0))), "No")</f>
        <v>No</v>
      </c>
    </row>
    <row r="5279" spans="1:24">
      <c r="A5279" s="1">
        <v>5278</v>
      </c>
      <c r="B5279" t="s">
        <v>8688</v>
      </c>
      <c r="C5279" s="2">
        <v>42626</v>
      </c>
      <c r="D5279" s="2">
        <v>42630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  <c r="V5279" s="3" t="str">
        <f>IF(M5279=People!$B$2, People!$A$2, IF(M5279=People!$B$3, People!$A$3, IF(M5279=People!$B$4, People!$A$4, IF(M5279=People!$B$5, People!$A$5, 0))))</f>
        <v>Kelly Williams</v>
      </c>
      <c r="W5279" s="3" t="str">
        <f>IFERROR(VLOOKUP(Orders!$B5279,Returns!$B:$C,2,0),"No")</f>
        <v>No</v>
      </c>
      <c r="X5279" s="3" t="str">
        <f>IFERROR((INDEX(Returns!$C$2:$C$801, MATCH(B5279, Returns!$B$2:$B$801, 0))), "No")</f>
        <v>No</v>
      </c>
    </row>
    <row r="5280" spans="1:24">
      <c r="A5280" s="1">
        <v>5279</v>
      </c>
      <c r="B5280" t="s">
        <v>8689</v>
      </c>
      <c r="C5280" s="2">
        <v>42711</v>
      </c>
      <c r="D5280" s="2">
        <v>42717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  <c r="V5280" s="3" t="str">
        <f>IF(M5280=People!$B$2, People!$A$2, IF(M5280=People!$B$3, People!$A$3, IF(M5280=People!$B$4, People!$A$4, IF(M5280=People!$B$5, People!$A$5, 0))))</f>
        <v>Cassandra Brandow</v>
      </c>
      <c r="W5280" s="3" t="str">
        <f>IFERROR(VLOOKUP(Orders!$B5280,Returns!$B:$C,2,0),"No")</f>
        <v>No</v>
      </c>
      <c r="X5280" s="3" t="str">
        <f>IFERROR((INDEX(Returns!$C$2:$C$801, MATCH(B5280, Returns!$B$2:$B$801, 0))), "No")</f>
        <v>No</v>
      </c>
    </row>
    <row r="5281" spans="1:24">
      <c r="A5281" s="1">
        <v>5280</v>
      </c>
      <c r="B5281" t="s">
        <v>8690</v>
      </c>
      <c r="C5281" s="2">
        <v>43715</v>
      </c>
      <c r="D5281" s="2">
        <v>43719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  <c r="V5281" s="3" t="str">
        <f>IF(M5281=People!$B$2, People!$A$2, IF(M5281=People!$B$3, People!$A$3, IF(M5281=People!$B$4, People!$A$4, IF(M5281=People!$B$5, People!$A$5, 0))))</f>
        <v>Kelly Williams</v>
      </c>
      <c r="W5281" s="3" t="str">
        <f>IFERROR(VLOOKUP(Orders!$B5281,Returns!$B:$C,2,0),"No")</f>
        <v>No</v>
      </c>
      <c r="X5281" s="3" t="str">
        <f>IFERROR((INDEX(Returns!$C$2:$C$801, MATCH(B5281, Returns!$B$2:$B$801, 0))), "No")</f>
        <v>No</v>
      </c>
    </row>
    <row r="5282" spans="1:24">
      <c r="A5282" s="1">
        <v>5281</v>
      </c>
      <c r="B5282" t="s">
        <v>8691</v>
      </c>
      <c r="C5282" s="2">
        <v>43745</v>
      </c>
      <c r="D5282" s="2">
        <v>43750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  <c r="V5282" s="3" t="str">
        <f>IF(M5282=People!$B$2, People!$A$2, IF(M5282=People!$B$3, People!$A$3, IF(M5282=People!$B$4, People!$A$4, IF(M5282=People!$B$5, People!$A$5, 0))))</f>
        <v>Kelly Williams</v>
      </c>
      <c r="W5282" s="3" t="str">
        <f>IFERROR(VLOOKUP(Orders!$B5282,Returns!$B:$C,2,0),"No")</f>
        <v>No</v>
      </c>
      <c r="X5282" s="3" t="str">
        <f>IFERROR((INDEX(Returns!$C$2:$C$801, MATCH(B5282, Returns!$B$2:$B$801, 0))), "No")</f>
        <v>No</v>
      </c>
    </row>
    <row r="5283" spans="1:24">
      <c r="A5283" s="1">
        <v>5282</v>
      </c>
      <c r="B5283" t="s">
        <v>5982</v>
      </c>
      <c r="C5283" s="2">
        <v>42983</v>
      </c>
      <c r="D5283" s="2">
        <v>42988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  <c r="V5283" s="3" t="str">
        <f>IF(M5283=People!$B$2, People!$A$2, IF(M5283=People!$B$3, People!$A$3, IF(M5283=People!$B$4, People!$A$4, IF(M5283=People!$B$5, People!$A$5, 0))))</f>
        <v>Kelly Williams</v>
      </c>
      <c r="W5283" s="3" t="str">
        <f>IFERROR(VLOOKUP(Orders!$B5283,Returns!$B:$C,2,0),"No")</f>
        <v>Yes</v>
      </c>
      <c r="X5283" s="3" t="str">
        <f>IFERROR((INDEX(Returns!$C$2:$C$801, MATCH(B5283, Returns!$B$2:$B$801, 0))), "No")</f>
        <v>Yes</v>
      </c>
    </row>
    <row r="5284" spans="1:24">
      <c r="A5284" s="1">
        <v>5283</v>
      </c>
      <c r="B5284" t="s">
        <v>5982</v>
      </c>
      <c r="C5284" s="2">
        <v>42983</v>
      </c>
      <c r="D5284" s="2">
        <v>42988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  <c r="V5284" s="3" t="str">
        <f>IF(M5284=People!$B$2, People!$A$2, IF(M5284=People!$B$3, People!$A$3, IF(M5284=People!$B$4, People!$A$4, IF(M5284=People!$B$5, People!$A$5, 0))))</f>
        <v>Kelly Williams</v>
      </c>
      <c r="W5284" s="3" t="str">
        <f>IFERROR(VLOOKUP(Orders!$B5284,Returns!$B:$C,2,0),"No")</f>
        <v>Yes</v>
      </c>
      <c r="X5284" s="3" t="str">
        <f>IFERROR((INDEX(Returns!$C$2:$C$801, MATCH(B5284, Returns!$B$2:$B$801, 0))), "No")</f>
        <v>Yes</v>
      </c>
    </row>
    <row r="5285" spans="1:24">
      <c r="A5285" s="1">
        <v>5284</v>
      </c>
      <c r="B5285" t="s">
        <v>8692</v>
      </c>
      <c r="C5285" s="2">
        <v>42459</v>
      </c>
      <c r="D5285" s="2">
        <v>42464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  <c r="V5285" s="3" t="str">
        <f>IF(M5285=People!$B$2, People!$A$2, IF(M5285=People!$B$3, People!$A$3, IF(M5285=People!$B$4, People!$A$4, IF(M5285=People!$B$5, People!$A$5, 0))))</f>
        <v>Anna Andreadi</v>
      </c>
      <c r="W5285" s="3" t="str">
        <f>IFERROR(VLOOKUP(Orders!$B5285,Returns!$B:$C,2,0),"No")</f>
        <v>No</v>
      </c>
      <c r="X5285" s="3" t="str">
        <f>IFERROR((INDEX(Returns!$C$2:$C$801, MATCH(B5285, Returns!$B$2:$B$801, 0))), "No")</f>
        <v>No</v>
      </c>
    </row>
    <row r="5286" spans="1:24">
      <c r="A5286" s="1">
        <v>5285</v>
      </c>
      <c r="B5286" t="s">
        <v>8692</v>
      </c>
      <c r="C5286" s="2">
        <v>42459</v>
      </c>
      <c r="D5286" s="2">
        <v>42464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  <c r="V5286" s="3" t="str">
        <f>IF(M5286=People!$B$2, People!$A$2, IF(M5286=People!$B$3, People!$A$3, IF(M5286=People!$B$4, People!$A$4, IF(M5286=People!$B$5, People!$A$5, 0))))</f>
        <v>Anna Andreadi</v>
      </c>
      <c r="W5286" s="3" t="str">
        <f>IFERROR(VLOOKUP(Orders!$B5286,Returns!$B:$C,2,0),"No")</f>
        <v>No</v>
      </c>
      <c r="X5286" s="3" t="str">
        <f>IFERROR((INDEX(Returns!$C$2:$C$801, MATCH(B5286, Returns!$B$2:$B$801, 0))), "No")</f>
        <v>No</v>
      </c>
    </row>
    <row r="5287" spans="1:24">
      <c r="A5287" s="1">
        <v>5286</v>
      </c>
      <c r="B5287" t="s">
        <v>8693</v>
      </c>
      <c r="C5287" s="2">
        <v>43590</v>
      </c>
      <c r="D5287" s="2">
        <v>43591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  <c r="V5287" s="3" t="str">
        <f>IF(M5287=People!$B$2, People!$A$2, IF(M5287=People!$B$3, People!$A$3, IF(M5287=People!$B$4, People!$A$4, IF(M5287=People!$B$5, People!$A$5, 0))))</f>
        <v>Anna Andreadi</v>
      </c>
      <c r="W5287" s="3" t="str">
        <f>IFERROR(VLOOKUP(Orders!$B5287,Returns!$B:$C,2,0),"No")</f>
        <v>No</v>
      </c>
      <c r="X5287" s="3" t="str">
        <f>IFERROR((INDEX(Returns!$C$2:$C$801, MATCH(B5287, Returns!$B$2:$B$801, 0))), "No")</f>
        <v>No</v>
      </c>
    </row>
    <row r="5288" spans="1:24">
      <c r="A5288" s="1">
        <v>5287</v>
      </c>
      <c r="B5288" t="s">
        <v>8693</v>
      </c>
      <c r="C5288" s="2">
        <v>43590</v>
      </c>
      <c r="D5288" s="2">
        <v>43591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  <c r="V5288" s="3" t="str">
        <f>IF(M5288=People!$B$2, People!$A$2, IF(M5288=People!$B$3, People!$A$3, IF(M5288=People!$B$4, People!$A$4, IF(M5288=People!$B$5, People!$A$5, 0))))</f>
        <v>Anna Andreadi</v>
      </c>
      <c r="W5288" s="3" t="str">
        <f>IFERROR(VLOOKUP(Orders!$B5288,Returns!$B:$C,2,0),"No")</f>
        <v>No</v>
      </c>
      <c r="X5288" s="3" t="str">
        <f>IFERROR((INDEX(Returns!$C$2:$C$801, MATCH(B5288, Returns!$B$2:$B$801, 0))), "No")</f>
        <v>No</v>
      </c>
    </row>
    <row r="5289" spans="1:24">
      <c r="A5289" s="1">
        <v>5288</v>
      </c>
      <c r="B5289" t="s">
        <v>8693</v>
      </c>
      <c r="C5289" s="2">
        <v>43590</v>
      </c>
      <c r="D5289" s="2">
        <v>43591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  <c r="V5289" s="3" t="str">
        <f>IF(M5289=People!$B$2, People!$A$2, IF(M5289=People!$B$3, People!$A$3, IF(M5289=People!$B$4, People!$A$4, IF(M5289=People!$B$5, People!$A$5, 0))))</f>
        <v>Anna Andreadi</v>
      </c>
      <c r="W5289" s="3" t="str">
        <f>IFERROR(VLOOKUP(Orders!$B5289,Returns!$B:$C,2,0),"No")</f>
        <v>No</v>
      </c>
      <c r="X5289" s="3" t="str">
        <f>IFERROR((INDEX(Returns!$C$2:$C$801, MATCH(B5289, Returns!$B$2:$B$801, 0))), "No")</f>
        <v>No</v>
      </c>
    </row>
    <row r="5290" spans="1:24">
      <c r="A5290" s="1">
        <v>5289</v>
      </c>
      <c r="B5290" t="s">
        <v>8694</v>
      </c>
      <c r="C5290" s="2">
        <v>43585</v>
      </c>
      <c r="D5290" s="2">
        <v>43590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  <c r="V5290" s="3" t="str">
        <f>IF(M5290=People!$B$2, People!$A$2, IF(M5290=People!$B$3, People!$A$3, IF(M5290=People!$B$4, People!$A$4, IF(M5290=People!$B$5, People!$A$5, 0))))</f>
        <v>Anna Andreadi</v>
      </c>
      <c r="W5290" s="3" t="str">
        <f>IFERROR(VLOOKUP(Orders!$B5290,Returns!$B:$C,2,0),"No")</f>
        <v>No</v>
      </c>
      <c r="X5290" s="3" t="str">
        <f>IFERROR((INDEX(Returns!$C$2:$C$801, MATCH(B5290, Returns!$B$2:$B$801, 0))), "No")</f>
        <v>No</v>
      </c>
    </row>
    <row r="5291" spans="1:24">
      <c r="A5291" s="1">
        <v>5290</v>
      </c>
      <c r="B5291" t="s">
        <v>8695</v>
      </c>
      <c r="C5291" s="2">
        <v>42621</v>
      </c>
      <c r="D5291" s="2">
        <v>42628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  <c r="V5291" s="3" t="str">
        <f>IF(M5291=People!$B$2, People!$A$2, IF(M5291=People!$B$3, People!$A$3, IF(M5291=People!$B$4, People!$A$4, IF(M5291=People!$B$5, People!$A$5, 0))))</f>
        <v>Kelly Williams</v>
      </c>
      <c r="W5291" s="3" t="str">
        <f>IFERROR(VLOOKUP(Orders!$B5291,Returns!$B:$C,2,0),"No")</f>
        <v>No</v>
      </c>
      <c r="X5291" s="3" t="str">
        <f>IFERROR((INDEX(Returns!$C$2:$C$801, MATCH(B5291, Returns!$B$2:$B$801, 0))), "No")</f>
        <v>No</v>
      </c>
    </row>
    <row r="5292" spans="1:24">
      <c r="A5292" s="1">
        <v>5291</v>
      </c>
      <c r="B5292" t="s">
        <v>8695</v>
      </c>
      <c r="C5292" s="2">
        <v>42621</v>
      </c>
      <c r="D5292" s="2">
        <v>42628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  <c r="V5292" s="3" t="str">
        <f>IF(M5292=People!$B$2, People!$A$2, IF(M5292=People!$B$3, People!$A$3, IF(M5292=People!$B$4, People!$A$4, IF(M5292=People!$B$5, People!$A$5, 0))))</f>
        <v>Kelly Williams</v>
      </c>
      <c r="W5292" s="3" t="str">
        <f>IFERROR(VLOOKUP(Orders!$B5292,Returns!$B:$C,2,0),"No")</f>
        <v>No</v>
      </c>
      <c r="X5292" s="3" t="str">
        <f>IFERROR((INDEX(Returns!$C$2:$C$801, MATCH(B5292, Returns!$B$2:$B$801, 0))), "No")</f>
        <v>No</v>
      </c>
    </row>
    <row r="5293" spans="1:24">
      <c r="A5293" s="1">
        <v>5292</v>
      </c>
      <c r="B5293" t="s">
        <v>8695</v>
      </c>
      <c r="C5293" s="2">
        <v>42621</v>
      </c>
      <c r="D5293" s="2">
        <v>42628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  <c r="V5293" s="3" t="str">
        <f>IF(M5293=People!$B$2, People!$A$2, IF(M5293=People!$B$3, People!$A$3, IF(M5293=People!$B$4, People!$A$4, IF(M5293=People!$B$5, People!$A$5, 0))))</f>
        <v>Kelly Williams</v>
      </c>
      <c r="W5293" s="3" t="str">
        <f>IFERROR(VLOOKUP(Orders!$B5293,Returns!$B:$C,2,0),"No")</f>
        <v>No</v>
      </c>
      <c r="X5293" s="3" t="str">
        <f>IFERROR((INDEX(Returns!$C$2:$C$801, MATCH(B5293, Returns!$B$2:$B$801, 0))), "No")</f>
        <v>No</v>
      </c>
    </row>
    <row r="5294" spans="1:24">
      <c r="A5294" s="1">
        <v>5293</v>
      </c>
      <c r="B5294" t="s">
        <v>8696</v>
      </c>
      <c r="C5294" s="2">
        <v>43636</v>
      </c>
      <c r="D5294" s="2">
        <v>43639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3" t="str">
        <f>IF(M5294=People!$B$2, People!$A$2, IF(M5294=People!$B$3, People!$A$3, IF(M5294=People!$B$4, People!$A$4, IF(M5294=People!$B$5, People!$A$5, 0))))</f>
        <v>Cassandra Brandow</v>
      </c>
      <c r="W5294" s="3" t="str">
        <f>IFERROR(VLOOKUP(Orders!$B5294,Returns!$B:$C,2,0),"No")</f>
        <v>No</v>
      </c>
      <c r="X5294" s="3" t="str">
        <f>IFERROR((INDEX(Returns!$C$2:$C$801, MATCH(B5294, Returns!$B$2:$B$801, 0))), "No")</f>
        <v>No</v>
      </c>
    </row>
    <row r="5295" spans="1:24">
      <c r="A5295" s="1">
        <v>5294</v>
      </c>
      <c r="B5295" t="s">
        <v>8697</v>
      </c>
      <c r="C5295" s="2">
        <v>43095</v>
      </c>
      <c r="D5295" s="2">
        <v>43099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  <c r="V5295" s="3" t="str">
        <f>IF(M5295=People!$B$2, People!$A$2, IF(M5295=People!$B$3, People!$A$3, IF(M5295=People!$B$4, People!$A$4, IF(M5295=People!$B$5, People!$A$5, 0))))</f>
        <v>Chuck Magee</v>
      </c>
      <c r="W5295" s="3" t="str">
        <f>IFERROR(VLOOKUP(Orders!$B5295,Returns!$B:$C,2,0),"No")</f>
        <v>No</v>
      </c>
      <c r="X5295" s="3" t="str">
        <f>IFERROR((INDEX(Returns!$C$2:$C$801, MATCH(B5295, Returns!$B$2:$B$801, 0))), "No")</f>
        <v>No</v>
      </c>
    </row>
    <row r="5296" spans="1:24">
      <c r="A5296" s="1">
        <v>5295</v>
      </c>
      <c r="B5296" t="s">
        <v>8698</v>
      </c>
      <c r="C5296" s="2">
        <v>43692</v>
      </c>
      <c r="D5296" s="2">
        <v>43696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  <c r="V5296" s="3" t="str">
        <f>IF(M5296=People!$B$2, People!$A$2, IF(M5296=People!$B$3, People!$A$3, IF(M5296=People!$B$4, People!$A$4, IF(M5296=People!$B$5, People!$A$5, 0))))</f>
        <v>Kelly Williams</v>
      </c>
      <c r="W5296" s="3" t="str">
        <f>IFERROR(VLOOKUP(Orders!$B5296,Returns!$B:$C,2,0),"No")</f>
        <v>No</v>
      </c>
      <c r="X5296" s="3" t="str">
        <f>IFERROR((INDEX(Returns!$C$2:$C$801, MATCH(B5296, Returns!$B$2:$B$801, 0))), "No")</f>
        <v>No</v>
      </c>
    </row>
    <row r="5297" spans="1:24">
      <c r="A5297" s="1">
        <v>5296</v>
      </c>
      <c r="B5297" t="s">
        <v>8699</v>
      </c>
      <c r="C5297" s="2">
        <v>43528</v>
      </c>
      <c r="D5297" s="2">
        <v>43533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3" t="str">
        <f>IF(M5297=People!$B$2, People!$A$2, IF(M5297=People!$B$3, People!$A$3, IF(M5297=People!$B$4, People!$A$4, IF(M5297=People!$B$5, People!$A$5, 0))))</f>
        <v>Kelly Williams</v>
      </c>
      <c r="W5297" s="3" t="str">
        <f>IFERROR(VLOOKUP(Orders!$B5297,Returns!$B:$C,2,0),"No")</f>
        <v>No</v>
      </c>
      <c r="X5297" s="3" t="str">
        <f>IFERROR((INDEX(Returns!$C$2:$C$801, MATCH(B5297, Returns!$B$2:$B$801, 0))), "No")</f>
        <v>No</v>
      </c>
    </row>
    <row r="5298" spans="1:24">
      <c r="A5298" s="1">
        <v>5297</v>
      </c>
      <c r="B5298" t="s">
        <v>8700</v>
      </c>
      <c r="C5298" s="2">
        <v>43673</v>
      </c>
      <c r="D5298" s="2">
        <v>43677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  <c r="V5298" s="3" t="str">
        <f>IF(M5298=People!$B$2, People!$A$2, IF(M5298=People!$B$3, People!$A$3, IF(M5298=People!$B$4, People!$A$4, IF(M5298=People!$B$5, People!$A$5, 0))))</f>
        <v>Chuck Magee</v>
      </c>
      <c r="W5298" s="3" t="str">
        <f>IFERROR(VLOOKUP(Orders!$B5298,Returns!$B:$C,2,0),"No")</f>
        <v>No</v>
      </c>
      <c r="X5298" s="3" t="str">
        <f>IFERROR((INDEX(Returns!$C$2:$C$801, MATCH(B5298, Returns!$B$2:$B$801, 0))), "No")</f>
        <v>No</v>
      </c>
    </row>
    <row r="5299" spans="1:24">
      <c r="A5299" s="1">
        <v>5298</v>
      </c>
      <c r="B5299" t="s">
        <v>8700</v>
      </c>
      <c r="C5299" s="2">
        <v>43673</v>
      </c>
      <c r="D5299" s="2">
        <v>43677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  <c r="V5299" s="3" t="str">
        <f>IF(M5299=People!$B$2, People!$A$2, IF(M5299=People!$B$3, People!$A$3, IF(M5299=People!$B$4, People!$A$4, IF(M5299=People!$B$5, People!$A$5, 0))))</f>
        <v>Chuck Magee</v>
      </c>
      <c r="W5299" s="3" t="str">
        <f>IFERROR(VLOOKUP(Orders!$B5299,Returns!$B:$C,2,0),"No")</f>
        <v>No</v>
      </c>
      <c r="X5299" s="3" t="str">
        <f>IFERROR((INDEX(Returns!$C$2:$C$801, MATCH(B5299, Returns!$B$2:$B$801, 0))), "No")</f>
        <v>No</v>
      </c>
    </row>
    <row r="5300" spans="1:24">
      <c r="A5300" s="1">
        <v>5299</v>
      </c>
      <c r="B5300" t="s">
        <v>8701</v>
      </c>
      <c r="C5300" s="2">
        <v>43366</v>
      </c>
      <c r="D5300" s="2">
        <v>43369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  <c r="V5300" s="3" t="str">
        <f>IF(M5300=People!$B$2, People!$A$2, IF(M5300=People!$B$3, People!$A$3, IF(M5300=People!$B$4, People!$A$4, IF(M5300=People!$B$5, People!$A$5, 0))))</f>
        <v>Anna Andreadi</v>
      </c>
      <c r="W5300" s="3" t="str">
        <f>IFERROR(VLOOKUP(Orders!$B5300,Returns!$B:$C,2,0),"No")</f>
        <v>No</v>
      </c>
      <c r="X5300" s="3" t="str">
        <f>IFERROR((INDEX(Returns!$C$2:$C$801, MATCH(B5300, Returns!$B$2:$B$801, 0))), "No")</f>
        <v>No</v>
      </c>
    </row>
    <row r="5301" spans="1:24">
      <c r="A5301" s="1">
        <v>5300</v>
      </c>
      <c r="B5301" t="s">
        <v>8701</v>
      </c>
      <c r="C5301" s="2">
        <v>43366</v>
      </c>
      <c r="D5301" s="2">
        <v>43369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  <c r="V5301" s="3" t="str">
        <f>IF(M5301=People!$B$2, People!$A$2, IF(M5301=People!$B$3, People!$A$3, IF(M5301=People!$B$4, People!$A$4, IF(M5301=People!$B$5, People!$A$5, 0))))</f>
        <v>Anna Andreadi</v>
      </c>
      <c r="W5301" s="3" t="str">
        <f>IFERROR(VLOOKUP(Orders!$B5301,Returns!$B:$C,2,0),"No")</f>
        <v>No</v>
      </c>
      <c r="X5301" s="3" t="str">
        <f>IFERROR((INDEX(Returns!$C$2:$C$801, MATCH(B5301, Returns!$B$2:$B$801, 0))), "No")</f>
        <v>No</v>
      </c>
    </row>
    <row r="5302" spans="1:24">
      <c r="A5302" s="1">
        <v>5301</v>
      </c>
      <c r="B5302" t="s">
        <v>8702</v>
      </c>
      <c r="C5302" s="2">
        <v>43250</v>
      </c>
      <c r="D5302" s="2">
        <v>43254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  <c r="V5302" s="3" t="str">
        <f>IF(M5302=People!$B$2, People!$A$2, IF(M5302=People!$B$3, People!$A$3, IF(M5302=People!$B$4, People!$A$4, IF(M5302=People!$B$5, People!$A$5, 0))))</f>
        <v>Cassandra Brandow</v>
      </c>
      <c r="W5302" s="3" t="str">
        <f>IFERROR(VLOOKUP(Orders!$B5302,Returns!$B:$C,2,0),"No")</f>
        <v>No</v>
      </c>
      <c r="X5302" s="3" t="str">
        <f>IFERROR((INDEX(Returns!$C$2:$C$801, MATCH(B5302, Returns!$B$2:$B$801, 0))), "No")</f>
        <v>No</v>
      </c>
    </row>
    <row r="5303" spans="1:24">
      <c r="A5303" s="1">
        <v>5302</v>
      </c>
      <c r="B5303" t="s">
        <v>8702</v>
      </c>
      <c r="C5303" s="2">
        <v>43250</v>
      </c>
      <c r="D5303" s="2">
        <v>43254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  <c r="V5303" s="3" t="str">
        <f>IF(M5303=People!$B$2, People!$A$2, IF(M5303=People!$B$3, People!$A$3, IF(M5303=People!$B$4, People!$A$4, IF(M5303=People!$B$5, People!$A$5, 0))))</f>
        <v>Cassandra Brandow</v>
      </c>
      <c r="W5303" s="3" t="str">
        <f>IFERROR(VLOOKUP(Orders!$B5303,Returns!$B:$C,2,0),"No")</f>
        <v>No</v>
      </c>
      <c r="X5303" s="3" t="str">
        <f>IFERROR((INDEX(Returns!$C$2:$C$801, MATCH(B5303, Returns!$B$2:$B$801, 0))), "No")</f>
        <v>No</v>
      </c>
    </row>
    <row r="5304" spans="1:24">
      <c r="A5304" s="1">
        <v>5303</v>
      </c>
      <c r="B5304" t="s">
        <v>8702</v>
      </c>
      <c r="C5304" s="2">
        <v>43250</v>
      </c>
      <c r="D5304" s="2">
        <v>43254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  <c r="V5304" s="3" t="str">
        <f>IF(M5304=People!$B$2, People!$A$2, IF(M5304=People!$B$3, People!$A$3, IF(M5304=People!$B$4, People!$A$4, IF(M5304=People!$B$5, People!$A$5, 0))))</f>
        <v>Cassandra Brandow</v>
      </c>
      <c r="W5304" s="3" t="str">
        <f>IFERROR(VLOOKUP(Orders!$B5304,Returns!$B:$C,2,0),"No")</f>
        <v>No</v>
      </c>
      <c r="X5304" s="3" t="str">
        <f>IFERROR((INDEX(Returns!$C$2:$C$801, MATCH(B5304, Returns!$B$2:$B$801, 0))), "No")</f>
        <v>No</v>
      </c>
    </row>
    <row r="5305" spans="1:24">
      <c r="A5305" s="1">
        <v>5304</v>
      </c>
      <c r="B5305" t="s">
        <v>8703</v>
      </c>
      <c r="C5305" s="2">
        <v>42690</v>
      </c>
      <c r="D5305" s="2">
        <v>42694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  <c r="V5305" s="3" t="str">
        <f>IF(M5305=People!$B$2, People!$A$2, IF(M5305=People!$B$3, People!$A$3, IF(M5305=People!$B$4, People!$A$4, IF(M5305=People!$B$5, People!$A$5, 0))))</f>
        <v>Kelly Williams</v>
      </c>
      <c r="W5305" s="3" t="str">
        <f>IFERROR(VLOOKUP(Orders!$B5305,Returns!$B:$C,2,0),"No")</f>
        <v>No</v>
      </c>
      <c r="X5305" s="3" t="str">
        <f>IFERROR((INDEX(Returns!$C$2:$C$801, MATCH(B5305, Returns!$B$2:$B$801, 0))), "No")</f>
        <v>No</v>
      </c>
    </row>
    <row r="5306" spans="1:24">
      <c r="A5306" s="1">
        <v>5305</v>
      </c>
      <c r="B5306" t="s">
        <v>8704</v>
      </c>
      <c r="C5306" s="2">
        <v>42634</v>
      </c>
      <c r="D5306" s="2">
        <v>42636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  <c r="V5306" s="3" t="str">
        <f>IF(M5306=People!$B$2, People!$A$2, IF(M5306=People!$B$3, People!$A$3, IF(M5306=People!$B$4, People!$A$4, IF(M5306=People!$B$5, People!$A$5, 0))))</f>
        <v>Kelly Williams</v>
      </c>
      <c r="W5306" s="3" t="str">
        <f>IFERROR(VLOOKUP(Orders!$B5306,Returns!$B:$C,2,0),"No")</f>
        <v>No</v>
      </c>
      <c r="X5306" s="3" t="str">
        <f>IFERROR((INDEX(Returns!$C$2:$C$801, MATCH(B5306, Returns!$B$2:$B$801, 0))), "No")</f>
        <v>No</v>
      </c>
    </row>
    <row r="5307" spans="1:24">
      <c r="A5307" s="1">
        <v>5306</v>
      </c>
      <c r="B5307" t="s">
        <v>8705</v>
      </c>
      <c r="C5307" s="2">
        <v>43152</v>
      </c>
      <c r="D5307" s="2">
        <v>43157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  <c r="V5307" s="3" t="str">
        <f>IF(M5307=People!$B$2, People!$A$2, IF(M5307=People!$B$3, People!$A$3, IF(M5307=People!$B$4, People!$A$4, IF(M5307=People!$B$5, People!$A$5, 0))))</f>
        <v>Chuck Magee</v>
      </c>
      <c r="W5307" s="3" t="str">
        <f>IFERROR(VLOOKUP(Orders!$B5307,Returns!$B:$C,2,0),"No")</f>
        <v>No</v>
      </c>
      <c r="X5307" s="3" t="str">
        <f>IFERROR((INDEX(Returns!$C$2:$C$801, MATCH(B5307, Returns!$B$2:$B$801, 0))), "No")</f>
        <v>No</v>
      </c>
    </row>
    <row r="5308" spans="1:24">
      <c r="A5308" s="1">
        <v>5307</v>
      </c>
      <c r="B5308" t="s">
        <v>8705</v>
      </c>
      <c r="C5308" s="2">
        <v>43152</v>
      </c>
      <c r="D5308" s="2">
        <v>43157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  <c r="V5308" s="3" t="str">
        <f>IF(M5308=People!$B$2, People!$A$2, IF(M5308=People!$B$3, People!$A$3, IF(M5308=People!$B$4, People!$A$4, IF(M5308=People!$B$5, People!$A$5, 0))))</f>
        <v>Chuck Magee</v>
      </c>
      <c r="W5308" s="3" t="str">
        <f>IFERROR(VLOOKUP(Orders!$B5308,Returns!$B:$C,2,0),"No")</f>
        <v>No</v>
      </c>
      <c r="X5308" s="3" t="str">
        <f>IFERROR((INDEX(Returns!$C$2:$C$801, MATCH(B5308, Returns!$B$2:$B$801, 0))), "No")</f>
        <v>No</v>
      </c>
    </row>
    <row r="5309" spans="1:24">
      <c r="A5309" s="1">
        <v>5308</v>
      </c>
      <c r="B5309" t="s">
        <v>8705</v>
      </c>
      <c r="C5309" s="2">
        <v>43152</v>
      </c>
      <c r="D5309" s="2">
        <v>43157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  <c r="V5309" s="3" t="str">
        <f>IF(M5309=People!$B$2, People!$A$2, IF(M5309=People!$B$3, People!$A$3, IF(M5309=People!$B$4, People!$A$4, IF(M5309=People!$B$5, People!$A$5, 0))))</f>
        <v>Chuck Magee</v>
      </c>
      <c r="W5309" s="3" t="str">
        <f>IFERROR(VLOOKUP(Orders!$B5309,Returns!$B:$C,2,0),"No")</f>
        <v>No</v>
      </c>
      <c r="X5309" s="3" t="str">
        <f>IFERROR((INDEX(Returns!$C$2:$C$801, MATCH(B5309, Returns!$B$2:$B$801, 0))), "No")</f>
        <v>No</v>
      </c>
    </row>
    <row r="5310" spans="1:24">
      <c r="A5310" s="1">
        <v>5309</v>
      </c>
      <c r="B5310" t="s">
        <v>8706</v>
      </c>
      <c r="C5310" s="2">
        <v>43788</v>
      </c>
      <c r="D5310" s="2">
        <v>43790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  <c r="V5310" s="3" t="str">
        <f>IF(M5310=People!$B$2, People!$A$2, IF(M5310=People!$B$3, People!$A$3, IF(M5310=People!$B$4, People!$A$4, IF(M5310=People!$B$5, People!$A$5, 0))))</f>
        <v>Kelly Williams</v>
      </c>
      <c r="W5310" s="3" t="str">
        <f>IFERROR(VLOOKUP(Orders!$B5310,Returns!$B:$C,2,0),"No")</f>
        <v>No</v>
      </c>
      <c r="X5310" s="3" t="str">
        <f>IFERROR((INDEX(Returns!$C$2:$C$801, MATCH(B5310, Returns!$B$2:$B$801, 0))), "No")</f>
        <v>No</v>
      </c>
    </row>
    <row r="5311" spans="1:24">
      <c r="A5311" s="1">
        <v>5310</v>
      </c>
      <c r="B5311" t="s">
        <v>8706</v>
      </c>
      <c r="C5311" s="2">
        <v>43788</v>
      </c>
      <c r="D5311" s="2">
        <v>43790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  <c r="V5311" s="3" t="str">
        <f>IF(M5311=People!$B$2, People!$A$2, IF(M5311=People!$B$3, People!$A$3, IF(M5311=People!$B$4, People!$A$4, IF(M5311=People!$B$5, People!$A$5, 0))))</f>
        <v>Kelly Williams</v>
      </c>
      <c r="W5311" s="3" t="str">
        <f>IFERROR(VLOOKUP(Orders!$B5311,Returns!$B:$C,2,0),"No")</f>
        <v>No</v>
      </c>
      <c r="X5311" s="3" t="str">
        <f>IFERROR((INDEX(Returns!$C$2:$C$801, MATCH(B5311, Returns!$B$2:$B$801, 0))), "No")</f>
        <v>No</v>
      </c>
    </row>
    <row r="5312" spans="1:24">
      <c r="A5312" s="1">
        <v>5311</v>
      </c>
      <c r="B5312" t="s">
        <v>8706</v>
      </c>
      <c r="C5312" s="2">
        <v>43788</v>
      </c>
      <c r="D5312" s="2">
        <v>43790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  <c r="V5312" s="3" t="str">
        <f>IF(M5312=People!$B$2, People!$A$2, IF(M5312=People!$B$3, People!$A$3, IF(M5312=People!$B$4, People!$A$4, IF(M5312=People!$B$5, People!$A$5, 0))))</f>
        <v>Kelly Williams</v>
      </c>
      <c r="W5312" s="3" t="str">
        <f>IFERROR(VLOOKUP(Orders!$B5312,Returns!$B:$C,2,0),"No")</f>
        <v>No</v>
      </c>
      <c r="X5312" s="3" t="str">
        <f>IFERROR((INDEX(Returns!$C$2:$C$801, MATCH(B5312, Returns!$B$2:$B$801, 0))), "No")</f>
        <v>No</v>
      </c>
    </row>
    <row r="5313" spans="1:24">
      <c r="A5313" s="1">
        <v>5312</v>
      </c>
      <c r="B5313" t="s">
        <v>8707</v>
      </c>
      <c r="C5313" s="2">
        <v>43333</v>
      </c>
      <c r="D5313" s="2">
        <v>43339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3" t="str">
        <f>IF(M5313=People!$B$2, People!$A$2, IF(M5313=People!$B$3, People!$A$3, IF(M5313=People!$B$4, People!$A$4, IF(M5313=People!$B$5, People!$A$5, 0))))</f>
        <v>Cassandra Brandow</v>
      </c>
      <c r="W5313" s="3" t="str">
        <f>IFERROR(VLOOKUP(Orders!$B5313,Returns!$B:$C,2,0),"No")</f>
        <v>No</v>
      </c>
      <c r="X5313" s="3" t="str">
        <f>IFERROR((INDEX(Returns!$C$2:$C$801, MATCH(B5313, Returns!$B$2:$B$801, 0))), "No")</f>
        <v>No</v>
      </c>
    </row>
    <row r="5314" spans="1:24">
      <c r="A5314" s="1">
        <v>5313</v>
      </c>
      <c r="B5314" t="s">
        <v>8707</v>
      </c>
      <c r="C5314" s="2">
        <v>43333</v>
      </c>
      <c r="D5314" s="2">
        <v>43339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  <c r="V5314" s="3" t="str">
        <f>IF(M5314=People!$B$2, People!$A$2, IF(M5314=People!$B$3, People!$A$3, IF(M5314=People!$B$4, People!$A$4, IF(M5314=People!$B$5, People!$A$5, 0))))</f>
        <v>Cassandra Brandow</v>
      </c>
      <c r="W5314" s="3" t="str">
        <f>IFERROR(VLOOKUP(Orders!$B5314,Returns!$B:$C,2,0),"No")</f>
        <v>No</v>
      </c>
      <c r="X5314" s="3" t="str">
        <f>IFERROR((INDEX(Returns!$C$2:$C$801, MATCH(B5314, Returns!$B$2:$B$801, 0))), "No")</f>
        <v>No</v>
      </c>
    </row>
    <row r="5315" spans="1:24">
      <c r="A5315" s="1">
        <v>5314</v>
      </c>
      <c r="B5315" t="s">
        <v>8708</v>
      </c>
      <c r="C5315" s="2">
        <v>43585</v>
      </c>
      <c r="D5315" s="2">
        <v>43590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  <c r="V5315" s="3" t="str">
        <f>IF(M5315=People!$B$2, People!$A$2, IF(M5315=People!$B$3, People!$A$3, IF(M5315=People!$B$4, People!$A$4, IF(M5315=People!$B$5, People!$A$5, 0))))</f>
        <v>Anna Andreadi</v>
      </c>
      <c r="W5315" s="3" t="str">
        <f>IFERROR(VLOOKUP(Orders!$B5315,Returns!$B:$C,2,0),"No")</f>
        <v>No</v>
      </c>
      <c r="X5315" s="3" t="str">
        <f>IFERROR((INDEX(Returns!$C$2:$C$801, MATCH(B5315, Returns!$B$2:$B$801, 0))), "No")</f>
        <v>No</v>
      </c>
    </row>
    <row r="5316" spans="1:24">
      <c r="A5316" s="1">
        <v>5315</v>
      </c>
      <c r="B5316" t="s">
        <v>8708</v>
      </c>
      <c r="C5316" s="2">
        <v>43585</v>
      </c>
      <c r="D5316" s="2">
        <v>43590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  <c r="V5316" s="3" t="str">
        <f>IF(M5316=People!$B$2, People!$A$2, IF(M5316=People!$B$3, People!$A$3, IF(M5316=People!$B$4, People!$A$4, IF(M5316=People!$B$5, People!$A$5, 0))))</f>
        <v>Anna Andreadi</v>
      </c>
      <c r="W5316" s="3" t="str">
        <f>IFERROR(VLOOKUP(Orders!$B5316,Returns!$B:$C,2,0),"No")</f>
        <v>No</v>
      </c>
      <c r="X5316" s="3" t="str">
        <f>IFERROR((INDEX(Returns!$C$2:$C$801, MATCH(B5316, Returns!$B$2:$B$801, 0))), "No")</f>
        <v>No</v>
      </c>
    </row>
    <row r="5317" spans="1:24">
      <c r="A5317" s="1">
        <v>5316</v>
      </c>
      <c r="B5317" t="s">
        <v>8709</v>
      </c>
      <c r="C5317" s="2">
        <v>43222</v>
      </c>
      <c r="D5317" s="2">
        <v>43228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  <c r="V5317" s="3" t="str">
        <f>IF(M5317=People!$B$2, People!$A$2, IF(M5317=People!$B$3, People!$A$3, IF(M5317=People!$B$4, People!$A$4, IF(M5317=People!$B$5, People!$A$5, 0))))</f>
        <v>Cassandra Brandow</v>
      </c>
      <c r="W5317" s="3" t="str">
        <f>IFERROR(VLOOKUP(Orders!$B5317,Returns!$B:$C,2,0),"No")</f>
        <v>No</v>
      </c>
      <c r="X5317" s="3" t="str">
        <f>IFERROR((INDEX(Returns!$C$2:$C$801, MATCH(B5317, Returns!$B$2:$B$801, 0))), "No")</f>
        <v>No</v>
      </c>
    </row>
    <row r="5318" spans="1:24">
      <c r="A5318" s="1">
        <v>5317</v>
      </c>
      <c r="B5318" t="s">
        <v>8710</v>
      </c>
      <c r="C5318" s="2">
        <v>43740</v>
      </c>
      <c r="D5318" s="2">
        <v>43743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  <c r="V5318" s="3" t="str">
        <f>IF(M5318=People!$B$2, People!$A$2, IF(M5318=People!$B$3, People!$A$3, IF(M5318=People!$B$4, People!$A$4, IF(M5318=People!$B$5, People!$A$5, 0))))</f>
        <v>Cassandra Brandow</v>
      </c>
      <c r="W5318" s="3" t="str">
        <f>IFERROR(VLOOKUP(Orders!$B5318,Returns!$B:$C,2,0),"No")</f>
        <v>No</v>
      </c>
      <c r="X5318" s="3" t="str">
        <f>IFERROR((INDEX(Returns!$C$2:$C$801, MATCH(B5318, Returns!$B$2:$B$801, 0))), "No")</f>
        <v>No</v>
      </c>
    </row>
    <row r="5319" spans="1:24">
      <c r="A5319" s="1">
        <v>5318</v>
      </c>
      <c r="B5319" t="s">
        <v>8710</v>
      </c>
      <c r="C5319" s="2">
        <v>43740</v>
      </c>
      <c r="D5319" s="2">
        <v>43743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  <c r="V5319" s="3" t="str">
        <f>IF(M5319=People!$B$2, People!$A$2, IF(M5319=People!$B$3, People!$A$3, IF(M5319=People!$B$4, People!$A$4, IF(M5319=People!$B$5, People!$A$5, 0))))</f>
        <v>Cassandra Brandow</v>
      </c>
      <c r="W5319" s="3" t="str">
        <f>IFERROR(VLOOKUP(Orders!$B5319,Returns!$B:$C,2,0),"No")</f>
        <v>No</v>
      </c>
      <c r="X5319" s="3" t="str">
        <f>IFERROR((INDEX(Returns!$C$2:$C$801, MATCH(B5319, Returns!$B$2:$B$801, 0))), "No")</f>
        <v>No</v>
      </c>
    </row>
    <row r="5320" spans="1:24">
      <c r="A5320" s="1">
        <v>5319</v>
      </c>
      <c r="B5320" t="s">
        <v>8710</v>
      </c>
      <c r="C5320" s="2">
        <v>43740</v>
      </c>
      <c r="D5320" s="2">
        <v>43743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  <c r="V5320" s="3" t="str">
        <f>IF(M5320=People!$B$2, People!$A$2, IF(M5320=People!$B$3, People!$A$3, IF(M5320=People!$B$4, People!$A$4, IF(M5320=People!$B$5, People!$A$5, 0))))</f>
        <v>Cassandra Brandow</v>
      </c>
      <c r="W5320" s="3" t="str">
        <f>IFERROR(VLOOKUP(Orders!$B5320,Returns!$B:$C,2,0),"No")</f>
        <v>No</v>
      </c>
      <c r="X5320" s="3" t="str">
        <f>IFERROR((INDEX(Returns!$C$2:$C$801, MATCH(B5320, Returns!$B$2:$B$801, 0))), "No")</f>
        <v>No</v>
      </c>
    </row>
    <row r="5321" spans="1:24">
      <c r="A5321" s="1">
        <v>5320</v>
      </c>
      <c r="B5321" t="s">
        <v>8710</v>
      </c>
      <c r="C5321" s="2">
        <v>43740</v>
      </c>
      <c r="D5321" s="2">
        <v>43743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  <c r="V5321" s="3" t="str">
        <f>IF(M5321=People!$B$2, People!$A$2, IF(M5321=People!$B$3, People!$A$3, IF(M5321=People!$B$4, People!$A$4, IF(M5321=People!$B$5, People!$A$5, 0))))</f>
        <v>Cassandra Brandow</v>
      </c>
      <c r="W5321" s="3" t="str">
        <f>IFERROR(VLOOKUP(Orders!$B5321,Returns!$B:$C,2,0),"No")</f>
        <v>No</v>
      </c>
      <c r="X5321" s="3" t="str">
        <f>IFERROR((INDEX(Returns!$C$2:$C$801, MATCH(B5321, Returns!$B$2:$B$801, 0))), "No")</f>
        <v>No</v>
      </c>
    </row>
    <row r="5322" spans="1:24">
      <c r="A5322" s="1">
        <v>5321</v>
      </c>
      <c r="B5322" t="s">
        <v>8710</v>
      </c>
      <c r="C5322" s="2">
        <v>43740</v>
      </c>
      <c r="D5322" s="2">
        <v>43743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  <c r="V5322" s="3" t="str">
        <f>IF(M5322=People!$B$2, People!$A$2, IF(M5322=People!$B$3, People!$A$3, IF(M5322=People!$B$4, People!$A$4, IF(M5322=People!$B$5, People!$A$5, 0))))</f>
        <v>Cassandra Brandow</v>
      </c>
      <c r="W5322" s="3" t="str">
        <f>IFERROR(VLOOKUP(Orders!$B5322,Returns!$B:$C,2,0),"No")</f>
        <v>No</v>
      </c>
      <c r="X5322" s="3" t="str">
        <f>IFERROR((INDEX(Returns!$C$2:$C$801, MATCH(B5322, Returns!$B$2:$B$801, 0))), "No")</f>
        <v>No</v>
      </c>
    </row>
    <row r="5323" spans="1:24">
      <c r="A5323" s="1">
        <v>5322</v>
      </c>
      <c r="B5323" t="s">
        <v>8710</v>
      </c>
      <c r="C5323" s="2">
        <v>43740</v>
      </c>
      <c r="D5323" s="2">
        <v>43743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  <c r="V5323" s="3" t="str">
        <f>IF(M5323=People!$B$2, People!$A$2, IF(M5323=People!$B$3, People!$A$3, IF(M5323=People!$B$4, People!$A$4, IF(M5323=People!$B$5, People!$A$5, 0))))</f>
        <v>Cassandra Brandow</v>
      </c>
      <c r="W5323" s="3" t="str">
        <f>IFERROR(VLOOKUP(Orders!$B5323,Returns!$B:$C,2,0),"No")</f>
        <v>No</v>
      </c>
      <c r="X5323" s="3" t="str">
        <f>IFERROR((INDEX(Returns!$C$2:$C$801, MATCH(B5323, Returns!$B$2:$B$801, 0))), "No")</f>
        <v>No</v>
      </c>
    </row>
    <row r="5324" spans="1:24">
      <c r="A5324" s="1">
        <v>5323</v>
      </c>
      <c r="B5324" t="s">
        <v>8710</v>
      </c>
      <c r="C5324" s="2">
        <v>43740</v>
      </c>
      <c r="D5324" s="2">
        <v>43743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3" t="str">
        <f>IF(M5324=People!$B$2, People!$A$2, IF(M5324=People!$B$3, People!$A$3, IF(M5324=People!$B$4, People!$A$4, IF(M5324=People!$B$5, People!$A$5, 0))))</f>
        <v>Cassandra Brandow</v>
      </c>
      <c r="W5324" s="3" t="str">
        <f>IFERROR(VLOOKUP(Orders!$B5324,Returns!$B:$C,2,0),"No")</f>
        <v>No</v>
      </c>
      <c r="X5324" s="3" t="str">
        <f>IFERROR((INDEX(Returns!$C$2:$C$801, MATCH(B5324, Returns!$B$2:$B$801, 0))), "No")</f>
        <v>No</v>
      </c>
    </row>
    <row r="5325" spans="1:24">
      <c r="A5325" s="1">
        <v>5324</v>
      </c>
      <c r="B5325" t="s">
        <v>8711</v>
      </c>
      <c r="C5325" s="2">
        <v>43726</v>
      </c>
      <c r="D5325" s="2">
        <v>43731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  <c r="V5325" s="3" t="str">
        <f>IF(M5325=People!$B$2, People!$A$2, IF(M5325=People!$B$3, People!$A$3, IF(M5325=People!$B$4, People!$A$4, IF(M5325=People!$B$5, People!$A$5, 0))))</f>
        <v>Kelly Williams</v>
      </c>
      <c r="W5325" s="3" t="str">
        <f>IFERROR(VLOOKUP(Orders!$B5325,Returns!$B:$C,2,0),"No")</f>
        <v>No</v>
      </c>
      <c r="X5325" s="3" t="str">
        <f>IFERROR((INDEX(Returns!$C$2:$C$801, MATCH(B5325, Returns!$B$2:$B$801, 0))), "No")</f>
        <v>No</v>
      </c>
    </row>
    <row r="5326" spans="1:24">
      <c r="A5326" s="1">
        <v>5325</v>
      </c>
      <c r="B5326" t="s">
        <v>8712</v>
      </c>
      <c r="C5326" s="2">
        <v>43073</v>
      </c>
      <c r="D5326" s="2">
        <v>43078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3" t="str">
        <f>IF(M5326=People!$B$2, People!$A$2, IF(M5326=People!$B$3, People!$A$3, IF(M5326=People!$B$4, People!$A$4, IF(M5326=People!$B$5, People!$A$5, 0))))</f>
        <v>Anna Andreadi</v>
      </c>
      <c r="W5326" s="3" t="str">
        <f>IFERROR(VLOOKUP(Orders!$B5326,Returns!$B:$C,2,0),"No")</f>
        <v>No</v>
      </c>
      <c r="X5326" s="3" t="str">
        <f>IFERROR((INDEX(Returns!$C$2:$C$801, MATCH(B5326, Returns!$B$2:$B$801, 0))), "No")</f>
        <v>No</v>
      </c>
    </row>
    <row r="5327" spans="1:24">
      <c r="A5327" s="1">
        <v>5326</v>
      </c>
      <c r="B5327" t="s">
        <v>8712</v>
      </c>
      <c r="C5327" s="2">
        <v>43073</v>
      </c>
      <c r="D5327" s="2">
        <v>43078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  <c r="V5327" s="3" t="str">
        <f>IF(M5327=People!$B$2, People!$A$2, IF(M5327=People!$B$3, People!$A$3, IF(M5327=People!$B$4, People!$A$4, IF(M5327=People!$B$5, People!$A$5, 0))))</f>
        <v>Anna Andreadi</v>
      </c>
      <c r="W5327" s="3" t="str">
        <f>IFERROR(VLOOKUP(Orders!$B5327,Returns!$B:$C,2,0),"No")</f>
        <v>No</v>
      </c>
      <c r="X5327" s="3" t="str">
        <f>IFERROR((INDEX(Returns!$C$2:$C$801, MATCH(B5327, Returns!$B$2:$B$801, 0))), "No")</f>
        <v>No</v>
      </c>
    </row>
    <row r="5328" spans="1:24">
      <c r="A5328" s="1">
        <v>5327</v>
      </c>
      <c r="B5328" t="s">
        <v>8713</v>
      </c>
      <c r="C5328" s="2">
        <v>42752</v>
      </c>
      <c r="D5328" s="2">
        <v>42757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  <c r="V5328" s="3" t="str">
        <f>IF(M5328=People!$B$2, People!$A$2, IF(M5328=People!$B$3, People!$A$3, IF(M5328=People!$B$4, People!$A$4, IF(M5328=People!$B$5, People!$A$5, 0))))</f>
        <v>Chuck Magee</v>
      </c>
      <c r="W5328" s="3" t="str">
        <f>IFERROR(VLOOKUP(Orders!$B5328,Returns!$B:$C,2,0),"No")</f>
        <v>No</v>
      </c>
      <c r="X5328" s="3" t="str">
        <f>IFERROR((INDEX(Returns!$C$2:$C$801, MATCH(B5328, Returns!$B$2:$B$801, 0))), "No")</f>
        <v>No</v>
      </c>
    </row>
    <row r="5329" spans="1:24">
      <c r="A5329" s="1">
        <v>5328</v>
      </c>
      <c r="B5329" t="s">
        <v>8714</v>
      </c>
      <c r="C5329" s="2">
        <v>42375</v>
      </c>
      <c r="D5329" s="2">
        <v>42377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3" t="str">
        <f>IF(M5329=People!$B$2, People!$A$2, IF(M5329=People!$B$3, People!$A$3, IF(M5329=People!$B$4, People!$A$4, IF(M5329=People!$B$5, People!$A$5, 0))))</f>
        <v>Anna Andreadi</v>
      </c>
      <c r="W5329" s="3" t="str">
        <f>IFERROR(VLOOKUP(Orders!$B5329,Returns!$B:$C,2,0),"No")</f>
        <v>No</v>
      </c>
      <c r="X5329" s="3" t="str">
        <f>IFERROR((INDEX(Returns!$C$2:$C$801, MATCH(B5329, Returns!$B$2:$B$801, 0))), "No")</f>
        <v>No</v>
      </c>
    </row>
    <row r="5330" spans="1:24">
      <c r="A5330" s="1">
        <v>5329</v>
      </c>
      <c r="B5330" t="s">
        <v>8715</v>
      </c>
      <c r="C5330" s="2">
        <v>42799</v>
      </c>
      <c r="D5330" s="2">
        <v>42803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  <c r="V5330" s="3" t="str">
        <f>IF(M5330=People!$B$2, People!$A$2, IF(M5330=People!$B$3, People!$A$3, IF(M5330=People!$B$4, People!$A$4, IF(M5330=People!$B$5, People!$A$5, 0))))</f>
        <v>Kelly Williams</v>
      </c>
      <c r="W5330" s="3" t="str">
        <f>IFERROR(VLOOKUP(Orders!$B5330,Returns!$B:$C,2,0),"No")</f>
        <v>No</v>
      </c>
      <c r="X5330" s="3" t="str">
        <f>IFERROR((INDEX(Returns!$C$2:$C$801, MATCH(B5330, Returns!$B$2:$B$801, 0))), "No")</f>
        <v>No</v>
      </c>
    </row>
    <row r="5331" spans="1:24">
      <c r="A5331" s="1">
        <v>5330</v>
      </c>
      <c r="B5331" t="s">
        <v>8716</v>
      </c>
      <c r="C5331" s="2">
        <v>43459</v>
      </c>
      <c r="D5331" s="2">
        <v>43462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  <c r="V5331" s="3" t="str">
        <f>IF(M5331=People!$B$2, People!$A$2, IF(M5331=People!$B$3, People!$A$3, IF(M5331=People!$B$4, People!$A$4, IF(M5331=People!$B$5, People!$A$5, 0))))</f>
        <v>Chuck Magee</v>
      </c>
      <c r="W5331" s="3" t="str">
        <f>IFERROR(VLOOKUP(Orders!$B5331,Returns!$B:$C,2,0),"No")</f>
        <v>No</v>
      </c>
      <c r="X5331" s="3" t="str">
        <f>IFERROR((INDEX(Returns!$C$2:$C$801, MATCH(B5331, Returns!$B$2:$B$801, 0))), "No")</f>
        <v>No</v>
      </c>
    </row>
    <row r="5332" spans="1:24">
      <c r="A5332" s="1">
        <v>5331</v>
      </c>
      <c r="B5332" t="s">
        <v>8717</v>
      </c>
      <c r="C5332" s="2">
        <v>43347</v>
      </c>
      <c r="D5332" s="2">
        <v>43351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  <c r="V5332" s="3" t="str">
        <f>IF(M5332=People!$B$2, People!$A$2, IF(M5332=People!$B$3, People!$A$3, IF(M5332=People!$B$4, People!$A$4, IF(M5332=People!$B$5, People!$A$5, 0))))</f>
        <v>Chuck Magee</v>
      </c>
      <c r="W5332" s="3" t="str">
        <f>IFERROR(VLOOKUP(Orders!$B5332,Returns!$B:$C,2,0),"No")</f>
        <v>No</v>
      </c>
      <c r="X5332" s="3" t="str">
        <f>IFERROR((INDEX(Returns!$C$2:$C$801, MATCH(B5332, Returns!$B$2:$B$801, 0))), "No")</f>
        <v>No</v>
      </c>
    </row>
    <row r="5333" spans="1:24">
      <c r="A5333" s="1">
        <v>5332</v>
      </c>
      <c r="B5333" t="s">
        <v>8717</v>
      </c>
      <c r="C5333" s="2">
        <v>43347</v>
      </c>
      <c r="D5333" s="2">
        <v>43351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  <c r="V5333" s="3" t="str">
        <f>IF(M5333=People!$B$2, People!$A$2, IF(M5333=People!$B$3, People!$A$3, IF(M5333=People!$B$4, People!$A$4, IF(M5333=People!$B$5, People!$A$5, 0))))</f>
        <v>Chuck Magee</v>
      </c>
      <c r="W5333" s="3" t="str">
        <f>IFERROR(VLOOKUP(Orders!$B5333,Returns!$B:$C,2,0),"No")</f>
        <v>No</v>
      </c>
      <c r="X5333" s="3" t="str">
        <f>IFERROR((INDEX(Returns!$C$2:$C$801, MATCH(B5333, Returns!$B$2:$B$801, 0))), "No")</f>
        <v>No</v>
      </c>
    </row>
    <row r="5334" spans="1:24">
      <c r="A5334" s="1">
        <v>5333</v>
      </c>
      <c r="B5334" t="s">
        <v>8717</v>
      </c>
      <c r="C5334" s="2">
        <v>43347</v>
      </c>
      <c r="D5334" s="2">
        <v>43351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  <c r="V5334" s="3" t="str">
        <f>IF(M5334=People!$B$2, People!$A$2, IF(M5334=People!$B$3, People!$A$3, IF(M5334=People!$B$4, People!$A$4, IF(M5334=People!$B$5, People!$A$5, 0))))</f>
        <v>Chuck Magee</v>
      </c>
      <c r="W5334" s="3" t="str">
        <f>IFERROR(VLOOKUP(Orders!$B5334,Returns!$B:$C,2,0),"No")</f>
        <v>No</v>
      </c>
      <c r="X5334" s="3" t="str">
        <f>IFERROR((INDEX(Returns!$C$2:$C$801, MATCH(B5334, Returns!$B$2:$B$801, 0))), "No")</f>
        <v>No</v>
      </c>
    </row>
    <row r="5335" spans="1:24">
      <c r="A5335" s="1">
        <v>5334</v>
      </c>
      <c r="B5335" t="s">
        <v>8718</v>
      </c>
      <c r="C5335" s="2">
        <v>42608</v>
      </c>
      <c r="D5335" s="2">
        <v>42614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  <c r="V5335" s="3" t="str">
        <f>IF(M5335=People!$B$2, People!$A$2, IF(M5335=People!$B$3, People!$A$3, IF(M5335=People!$B$4, People!$A$4, IF(M5335=People!$B$5, People!$A$5, 0))))</f>
        <v>Chuck Magee</v>
      </c>
      <c r="W5335" s="3" t="str">
        <f>IFERROR(VLOOKUP(Orders!$B5335,Returns!$B:$C,2,0),"No")</f>
        <v>No</v>
      </c>
      <c r="X5335" s="3" t="str">
        <f>IFERROR((INDEX(Returns!$C$2:$C$801, MATCH(B5335, Returns!$B$2:$B$801, 0))), "No")</f>
        <v>No</v>
      </c>
    </row>
    <row r="5336" spans="1:24">
      <c r="A5336" s="1">
        <v>5335</v>
      </c>
      <c r="B5336" t="s">
        <v>8718</v>
      </c>
      <c r="C5336" s="2">
        <v>42608</v>
      </c>
      <c r="D5336" s="2">
        <v>42614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  <c r="V5336" s="3" t="str">
        <f>IF(M5336=People!$B$2, People!$A$2, IF(M5336=People!$B$3, People!$A$3, IF(M5336=People!$B$4, People!$A$4, IF(M5336=People!$B$5, People!$A$5, 0))))</f>
        <v>Chuck Magee</v>
      </c>
      <c r="W5336" s="3" t="str">
        <f>IFERROR(VLOOKUP(Orders!$B5336,Returns!$B:$C,2,0),"No")</f>
        <v>No</v>
      </c>
      <c r="X5336" s="3" t="str">
        <f>IFERROR((INDEX(Returns!$C$2:$C$801, MATCH(B5336, Returns!$B$2:$B$801, 0))), "No")</f>
        <v>No</v>
      </c>
    </row>
    <row r="5337" spans="1:24">
      <c r="A5337" s="1">
        <v>5336</v>
      </c>
      <c r="B5337" t="s">
        <v>8718</v>
      </c>
      <c r="C5337" s="2">
        <v>42608</v>
      </c>
      <c r="D5337" s="2">
        <v>42614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  <c r="V5337" s="3" t="str">
        <f>IF(M5337=People!$B$2, People!$A$2, IF(M5337=People!$B$3, People!$A$3, IF(M5337=People!$B$4, People!$A$4, IF(M5337=People!$B$5, People!$A$5, 0))))</f>
        <v>Chuck Magee</v>
      </c>
      <c r="W5337" s="3" t="str">
        <f>IFERROR(VLOOKUP(Orders!$B5337,Returns!$B:$C,2,0),"No")</f>
        <v>No</v>
      </c>
      <c r="X5337" s="3" t="str">
        <f>IFERROR((INDEX(Returns!$C$2:$C$801, MATCH(B5337, Returns!$B$2:$B$801, 0))), "No")</f>
        <v>No</v>
      </c>
    </row>
    <row r="5338" spans="1:24">
      <c r="A5338" s="1">
        <v>5337</v>
      </c>
      <c r="B5338" t="s">
        <v>8719</v>
      </c>
      <c r="C5338" s="2">
        <v>42876</v>
      </c>
      <c r="D5338" s="2">
        <v>42880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  <c r="V5338" s="3" t="str">
        <f>IF(M5338=People!$B$2, People!$A$2, IF(M5338=People!$B$3, People!$A$3, IF(M5338=People!$B$4, People!$A$4, IF(M5338=People!$B$5, People!$A$5, 0))))</f>
        <v>Anna Andreadi</v>
      </c>
      <c r="W5338" s="3" t="str">
        <f>IFERROR(VLOOKUP(Orders!$B5338,Returns!$B:$C,2,0),"No")</f>
        <v>No</v>
      </c>
      <c r="X5338" s="3" t="str">
        <f>IFERROR((INDEX(Returns!$C$2:$C$801, MATCH(B5338, Returns!$B$2:$B$801, 0))), "No")</f>
        <v>No</v>
      </c>
    </row>
    <row r="5339" spans="1:24">
      <c r="A5339" s="1">
        <v>5338</v>
      </c>
      <c r="B5339" t="s">
        <v>8720</v>
      </c>
      <c r="C5339" s="2">
        <v>43754</v>
      </c>
      <c r="D5339" s="2">
        <v>43759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3" t="str">
        <f>IF(M5339=People!$B$2, People!$A$2, IF(M5339=People!$B$3, People!$A$3, IF(M5339=People!$B$4, People!$A$4, IF(M5339=People!$B$5, People!$A$5, 0))))</f>
        <v>Anna Andreadi</v>
      </c>
      <c r="W5339" s="3" t="str">
        <f>IFERROR(VLOOKUP(Orders!$B5339,Returns!$B:$C,2,0),"No")</f>
        <v>No</v>
      </c>
      <c r="X5339" s="3" t="str">
        <f>IFERROR((INDEX(Returns!$C$2:$C$801, MATCH(B5339, Returns!$B$2:$B$801, 0))), "No")</f>
        <v>No</v>
      </c>
    </row>
    <row r="5340" spans="1:24">
      <c r="A5340" s="1">
        <v>5339</v>
      </c>
      <c r="B5340" t="s">
        <v>6013</v>
      </c>
      <c r="C5340" s="2">
        <v>43048</v>
      </c>
      <c r="D5340" s="2">
        <v>43053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  <c r="V5340" s="3" t="str">
        <f>IF(M5340=People!$B$2, People!$A$2, IF(M5340=People!$B$3, People!$A$3, IF(M5340=People!$B$4, People!$A$4, IF(M5340=People!$B$5, People!$A$5, 0))))</f>
        <v>Chuck Magee</v>
      </c>
      <c r="W5340" s="3" t="str">
        <f>IFERROR(VLOOKUP(Orders!$B5340,Returns!$B:$C,2,0),"No")</f>
        <v>Yes</v>
      </c>
      <c r="X5340" s="3" t="str">
        <f>IFERROR((INDEX(Returns!$C$2:$C$801, MATCH(B5340, Returns!$B$2:$B$801, 0))), "No")</f>
        <v>Yes</v>
      </c>
    </row>
    <row r="5341" spans="1:24">
      <c r="A5341" s="1">
        <v>5340</v>
      </c>
      <c r="B5341" t="s">
        <v>6013</v>
      </c>
      <c r="C5341" s="2">
        <v>43048</v>
      </c>
      <c r="D5341" s="2">
        <v>43053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  <c r="V5341" s="3" t="str">
        <f>IF(M5341=People!$B$2, People!$A$2, IF(M5341=People!$B$3, People!$A$3, IF(M5341=People!$B$4, People!$A$4, IF(M5341=People!$B$5, People!$A$5, 0))))</f>
        <v>Chuck Magee</v>
      </c>
      <c r="W5341" s="3" t="str">
        <f>IFERROR(VLOOKUP(Orders!$B5341,Returns!$B:$C,2,0),"No")</f>
        <v>Yes</v>
      </c>
      <c r="X5341" s="3" t="str">
        <f>IFERROR((INDEX(Returns!$C$2:$C$801, MATCH(B5341, Returns!$B$2:$B$801, 0))), "No")</f>
        <v>Yes</v>
      </c>
    </row>
    <row r="5342" spans="1:24">
      <c r="A5342" s="1">
        <v>5341</v>
      </c>
      <c r="B5342" t="s">
        <v>6013</v>
      </c>
      <c r="C5342" s="2">
        <v>43048</v>
      </c>
      <c r="D5342" s="2">
        <v>43053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  <c r="V5342" s="3" t="str">
        <f>IF(M5342=People!$B$2, People!$A$2, IF(M5342=People!$B$3, People!$A$3, IF(M5342=People!$B$4, People!$A$4, IF(M5342=People!$B$5, People!$A$5, 0))))</f>
        <v>Chuck Magee</v>
      </c>
      <c r="W5342" s="3" t="str">
        <f>IFERROR(VLOOKUP(Orders!$B5342,Returns!$B:$C,2,0),"No")</f>
        <v>Yes</v>
      </c>
      <c r="X5342" s="3" t="str">
        <f>IFERROR((INDEX(Returns!$C$2:$C$801, MATCH(B5342, Returns!$B$2:$B$801, 0))), "No")</f>
        <v>Yes</v>
      </c>
    </row>
    <row r="5343" spans="1:24">
      <c r="A5343" s="1">
        <v>5342</v>
      </c>
      <c r="B5343" t="s">
        <v>6013</v>
      </c>
      <c r="C5343" s="2">
        <v>43048</v>
      </c>
      <c r="D5343" s="2">
        <v>43053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  <c r="V5343" s="3" t="str">
        <f>IF(M5343=People!$B$2, People!$A$2, IF(M5343=People!$B$3, People!$A$3, IF(M5343=People!$B$4, People!$A$4, IF(M5343=People!$B$5, People!$A$5, 0))))</f>
        <v>Chuck Magee</v>
      </c>
      <c r="W5343" s="3" t="str">
        <f>IFERROR(VLOOKUP(Orders!$B5343,Returns!$B:$C,2,0),"No")</f>
        <v>Yes</v>
      </c>
      <c r="X5343" s="3" t="str">
        <f>IFERROR((INDEX(Returns!$C$2:$C$801, MATCH(B5343, Returns!$B$2:$B$801, 0))), "No")</f>
        <v>Yes</v>
      </c>
    </row>
    <row r="5344" spans="1:24">
      <c r="A5344" s="1">
        <v>5343</v>
      </c>
      <c r="B5344" t="s">
        <v>8721</v>
      </c>
      <c r="C5344" s="2">
        <v>42695</v>
      </c>
      <c r="D5344" s="2">
        <v>42701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  <c r="V5344" s="3" t="str">
        <f>IF(M5344=People!$B$2, People!$A$2, IF(M5344=People!$B$3, People!$A$3, IF(M5344=People!$B$4, People!$A$4, IF(M5344=People!$B$5, People!$A$5, 0))))</f>
        <v>Kelly Williams</v>
      </c>
      <c r="W5344" s="3" t="str">
        <f>IFERROR(VLOOKUP(Orders!$B5344,Returns!$B:$C,2,0),"No")</f>
        <v>No</v>
      </c>
      <c r="X5344" s="3" t="str">
        <f>IFERROR((INDEX(Returns!$C$2:$C$801, MATCH(B5344, Returns!$B$2:$B$801, 0))), "No")</f>
        <v>No</v>
      </c>
    </row>
    <row r="5345" spans="1:24">
      <c r="A5345" s="1">
        <v>5344</v>
      </c>
      <c r="B5345" t="s">
        <v>8721</v>
      </c>
      <c r="C5345" s="2">
        <v>42695</v>
      </c>
      <c r="D5345" s="2">
        <v>42701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  <c r="V5345" s="3" t="str">
        <f>IF(M5345=People!$B$2, People!$A$2, IF(M5345=People!$B$3, People!$A$3, IF(M5345=People!$B$4, People!$A$4, IF(M5345=People!$B$5, People!$A$5, 0))))</f>
        <v>Kelly Williams</v>
      </c>
      <c r="W5345" s="3" t="str">
        <f>IFERROR(VLOOKUP(Orders!$B5345,Returns!$B:$C,2,0),"No")</f>
        <v>No</v>
      </c>
      <c r="X5345" s="3" t="str">
        <f>IFERROR((INDEX(Returns!$C$2:$C$801, MATCH(B5345, Returns!$B$2:$B$801, 0))), "No")</f>
        <v>No</v>
      </c>
    </row>
    <row r="5346" spans="1:24">
      <c r="A5346" s="1">
        <v>5345</v>
      </c>
      <c r="B5346" t="s">
        <v>8722</v>
      </c>
      <c r="C5346" s="2">
        <v>43019</v>
      </c>
      <c r="D5346" s="2">
        <v>43021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  <c r="V5346" s="3" t="str">
        <f>IF(M5346=People!$B$2, People!$A$2, IF(M5346=People!$B$3, People!$A$3, IF(M5346=People!$B$4, People!$A$4, IF(M5346=People!$B$5, People!$A$5, 0))))</f>
        <v>Chuck Magee</v>
      </c>
      <c r="W5346" s="3" t="str">
        <f>IFERROR(VLOOKUP(Orders!$B5346,Returns!$B:$C,2,0),"No")</f>
        <v>No</v>
      </c>
      <c r="X5346" s="3" t="str">
        <f>IFERROR((INDEX(Returns!$C$2:$C$801, MATCH(B5346, Returns!$B$2:$B$801, 0))), "No")</f>
        <v>No</v>
      </c>
    </row>
    <row r="5347" spans="1:24">
      <c r="A5347" s="1">
        <v>5346</v>
      </c>
      <c r="B5347" t="s">
        <v>8723</v>
      </c>
      <c r="C5347" s="2">
        <v>43545</v>
      </c>
      <c r="D5347" s="2">
        <v>43547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  <c r="V5347" s="3" t="str">
        <f>IF(M5347=People!$B$2, People!$A$2, IF(M5347=People!$B$3, People!$A$3, IF(M5347=People!$B$4, People!$A$4, IF(M5347=People!$B$5, People!$A$5, 0))))</f>
        <v>Anna Andreadi</v>
      </c>
      <c r="W5347" s="3" t="str">
        <f>IFERROR(VLOOKUP(Orders!$B5347,Returns!$B:$C,2,0),"No")</f>
        <v>No</v>
      </c>
      <c r="X5347" s="3" t="str">
        <f>IFERROR((INDEX(Returns!$C$2:$C$801, MATCH(B5347, Returns!$B$2:$B$801, 0))), "No")</f>
        <v>No</v>
      </c>
    </row>
    <row r="5348" spans="1:24">
      <c r="A5348" s="1">
        <v>5347</v>
      </c>
      <c r="B5348" t="s">
        <v>8723</v>
      </c>
      <c r="C5348" s="2">
        <v>43545</v>
      </c>
      <c r="D5348" s="2">
        <v>43547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  <c r="V5348" s="3" t="str">
        <f>IF(M5348=People!$B$2, People!$A$2, IF(M5348=People!$B$3, People!$A$3, IF(M5348=People!$B$4, People!$A$4, IF(M5348=People!$B$5, People!$A$5, 0))))</f>
        <v>Anna Andreadi</v>
      </c>
      <c r="W5348" s="3" t="str">
        <f>IFERROR(VLOOKUP(Orders!$B5348,Returns!$B:$C,2,0),"No")</f>
        <v>No</v>
      </c>
      <c r="X5348" s="3" t="str">
        <f>IFERROR((INDEX(Returns!$C$2:$C$801, MATCH(B5348, Returns!$B$2:$B$801, 0))), "No")</f>
        <v>No</v>
      </c>
    </row>
    <row r="5349" spans="1:24">
      <c r="A5349" s="1">
        <v>5348</v>
      </c>
      <c r="B5349" t="s">
        <v>8723</v>
      </c>
      <c r="C5349" s="2">
        <v>43545</v>
      </c>
      <c r="D5349" s="2">
        <v>43547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  <c r="V5349" s="3" t="str">
        <f>IF(M5349=People!$B$2, People!$A$2, IF(M5349=People!$B$3, People!$A$3, IF(M5349=People!$B$4, People!$A$4, IF(M5349=People!$B$5, People!$A$5, 0))))</f>
        <v>Anna Andreadi</v>
      </c>
      <c r="W5349" s="3" t="str">
        <f>IFERROR(VLOOKUP(Orders!$B5349,Returns!$B:$C,2,0),"No")</f>
        <v>No</v>
      </c>
      <c r="X5349" s="3" t="str">
        <f>IFERROR((INDEX(Returns!$C$2:$C$801, MATCH(B5349, Returns!$B$2:$B$801, 0))), "No")</f>
        <v>No</v>
      </c>
    </row>
    <row r="5350" spans="1:24">
      <c r="A5350" s="1">
        <v>5349</v>
      </c>
      <c r="B5350" t="s">
        <v>8724</v>
      </c>
      <c r="C5350" s="2">
        <v>42739</v>
      </c>
      <c r="D5350" s="2">
        <v>42745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  <c r="V5350" s="3" t="str">
        <f>IF(M5350=People!$B$2, People!$A$2, IF(M5350=People!$B$3, People!$A$3, IF(M5350=People!$B$4, People!$A$4, IF(M5350=People!$B$5, People!$A$5, 0))))</f>
        <v>Kelly Williams</v>
      </c>
      <c r="W5350" s="3" t="str">
        <f>IFERROR(VLOOKUP(Orders!$B5350,Returns!$B:$C,2,0),"No")</f>
        <v>No</v>
      </c>
      <c r="X5350" s="3" t="str">
        <f>IFERROR((INDEX(Returns!$C$2:$C$801, MATCH(B5350, Returns!$B$2:$B$801, 0))), "No")</f>
        <v>No</v>
      </c>
    </row>
    <row r="5351" spans="1:24">
      <c r="A5351" s="1">
        <v>5350</v>
      </c>
      <c r="B5351" t="s">
        <v>8724</v>
      </c>
      <c r="C5351" s="2">
        <v>42739</v>
      </c>
      <c r="D5351" s="2">
        <v>42745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  <c r="V5351" s="3" t="str">
        <f>IF(M5351=People!$B$2, People!$A$2, IF(M5351=People!$B$3, People!$A$3, IF(M5351=People!$B$4, People!$A$4, IF(M5351=People!$B$5, People!$A$5, 0))))</f>
        <v>Kelly Williams</v>
      </c>
      <c r="W5351" s="3" t="str">
        <f>IFERROR(VLOOKUP(Orders!$B5351,Returns!$B:$C,2,0),"No")</f>
        <v>No</v>
      </c>
      <c r="X5351" s="3" t="str">
        <f>IFERROR((INDEX(Returns!$C$2:$C$801, MATCH(B5351, Returns!$B$2:$B$801, 0))), "No")</f>
        <v>No</v>
      </c>
    </row>
    <row r="5352" spans="1:24">
      <c r="A5352" s="1">
        <v>5351</v>
      </c>
      <c r="B5352" t="s">
        <v>8725</v>
      </c>
      <c r="C5352" s="2">
        <v>43808</v>
      </c>
      <c r="D5352" s="2">
        <v>43815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  <c r="V5352" s="3" t="str">
        <f>IF(M5352=People!$B$2, People!$A$2, IF(M5352=People!$B$3, People!$A$3, IF(M5352=People!$B$4, People!$A$4, IF(M5352=People!$B$5, People!$A$5, 0))))</f>
        <v>Kelly Williams</v>
      </c>
      <c r="W5352" s="3" t="str">
        <f>IFERROR(VLOOKUP(Orders!$B5352,Returns!$B:$C,2,0),"No")</f>
        <v>No</v>
      </c>
      <c r="X5352" s="3" t="str">
        <f>IFERROR((INDEX(Returns!$C$2:$C$801, MATCH(B5352, Returns!$B$2:$B$801, 0))), "No")</f>
        <v>No</v>
      </c>
    </row>
    <row r="5353" spans="1:24">
      <c r="A5353" s="1">
        <v>5352</v>
      </c>
      <c r="B5353" t="s">
        <v>8726</v>
      </c>
      <c r="C5353" s="2">
        <v>43349</v>
      </c>
      <c r="D5353" s="2">
        <v>43355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  <c r="V5353" s="3" t="str">
        <f>IF(M5353=People!$B$2, People!$A$2, IF(M5353=People!$B$3, People!$A$3, IF(M5353=People!$B$4, People!$A$4, IF(M5353=People!$B$5, People!$A$5, 0))))</f>
        <v>Kelly Williams</v>
      </c>
      <c r="W5353" s="3" t="str">
        <f>IFERROR(VLOOKUP(Orders!$B5353,Returns!$B:$C,2,0),"No")</f>
        <v>No</v>
      </c>
      <c r="X5353" s="3" t="str">
        <f>IFERROR((INDEX(Returns!$C$2:$C$801, MATCH(B5353, Returns!$B$2:$B$801, 0))), "No")</f>
        <v>No</v>
      </c>
    </row>
    <row r="5354" spans="1:24">
      <c r="A5354" s="1">
        <v>5353</v>
      </c>
      <c r="B5354" t="s">
        <v>8726</v>
      </c>
      <c r="C5354" s="2">
        <v>43349</v>
      </c>
      <c r="D5354" s="2">
        <v>43355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  <c r="V5354" s="3" t="str">
        <f>IF(M5354=People!$B$2, People!$A$2, IF(M5354=People!$B$3, People!$A$3, IF(M5354=People!$B$4, People!$A$4, IF(M5354=People!$B$5, People!$A$5, 0))))</f>
        <v>Kelly Williams</v>
      </c>
      <c r="W5354" s="3" t="str">
        <f>IFERROR(VLOOKUP(Orders!$B5354,Returns!$B:$C,2,0),"No")</f>
        <v>No</v>
      </c>
      <c r="X5354" s="3" t="str">
        <f>IFERROR((INDEX(Returns!$C$2:$C$801, MATCH(B5354, Returns!$B$2:$B$801, 0))), "No")</f>
        <v>No</v>
      </c>
    </row>
    <row r="5355" spans="1:24">
      <c r="A5355" s="1">
        <v>5354</v>
      </c>
      <c r="B5355" t="s">
        <v>8727</v>
      </c>
      <c r="C5355" s="2">
        <v>43346</v>
      </c>
      <c r="D5355" s="2">
        <v>43349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  <c r="V5355" s="3" t="str">
        <f>IF(M5355=People!$B$2, People!$A$2, IF(M5355=People!$B$3, People!$A$3, IF(M5355=People!$B$4, People!$A$4, IF(M5355=People!$B$5, People!$A$5, 0))))</f>
        <v>Cassandra Brandow</v>
      </c>
      <c r="W5355" s="3" t="str">
        <f>IFERROR(VLOOKUP(Orders!$B5355,Returns!$B:$C,2,0),"No")</f>
        <v>No</v>
      </c>
      <c r="X5355" s="3" t="str">
        <f>IFERROR((INDEX(Returns!$C$2:$C$801, MATCH(B5355, Returns!$B$2:$B$801, 0))), "No")</f>
        <v>No</v>
      </c>
    </row>
    <row r="5356" spans="1:24">
      <c r="A5356" s="1">
        <v>5355</v>
      </c>
      <c r="B5356" t="s">
        <v>8728</v>
      </c>
      <c r="C5356" s="2">
        <v>42503</v>
      </c>
      <c r="D5356" s="2">
        <v>42509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  <c r="V5356" s="3" t="str">
        <f>IF(M5356=People!$B$2, People!$A$2, IF(M5356=People!$B$3, People!$A$3, IF(M5356=People!$B$4, People!$A$4, IF(M5356=People!$B$5, People!$A$5, 0))))</f>
        <v>Anna Andreadi</v>
      </c>
      <c r="W5356" s="3" t="str">
        <f>IFERROR(VLOOKUP(Orders!$B5356,Returns!$B:$C,2,0),"No")</f>
        <v>No</v>
      </c>
      <c r="X5356" s="3" t="str">
        <f>IFERROR((INDEX(Returns!$C$2:$C$801, MATCH(B5356, Returns!$B$2:$B$801, 0))), "No")</f>
        <v>No</v>
      </c>
    </row>
    <row r="5357" spans="1:24">
      <c r="A5357" s="1">
        <v>5356</v>
      </c>
      <c r="B5357" t="s">
        <v>8728</v>
      </c>
      <c r="C5357" s="2">
        <v>42503</v>
      </c>
      <c r="D5357" s="2">
        <v>42509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  <c r="V5357" s="3" t="str">
        <f>IF(M5357=People!$B$2, People!$A$2, IF(M5357=People!$B$3, People!$A$3, IF(M5357=People!$B$4, People!$A$4, IF(M5357=People!$B$5, People!$A$5, 0))))</f>
        <v>Anna Andreadi</v>
      </c>
      <c r="W5357" s="3" t="str">
        <f>IFERROR(VLOOKUP(Orders!$B5357,Returns!$B:$C,2,0),"No")</f>
        <v>No</v>
      </c>
      <c r="X5357" s="3" t="str">
        <f>IFERROR((INDEX(Returns!$C$2:$C$801, MATCH(B5357, Returns!$B$2:$B$801, 0))), "No")</f>
        <v>No</v>
      </c>
    </row>
    <row r="5358" spans="1:24">
      <c r="A5358" s="1">
        <v>5357</v>
      </c>
      <c r="B5358" t="s">
        <v>8729</v>
      </c>
      <c r="C5358" s="2">
        <v>43372</v>
      </c>
      <c r="D5358" s="2">
        <v>43376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  <c r="V5358" s="3" t="str">
        <f>IF(M5358=People!$B$2, People!$A$2, IF(M5358=People!$B$3, People!$A$3, IF(M5358=People!$B$4, People!$A$4, IF(M5358=People!$B$5, People!$A$5, 0))))</f>
        <v>Anna Andreadi</v>
      </c>
      <c r="W5358" s="3" t="str">
        <f>IFERROR(VLOOKUP(Orders!$B5358,Returns!$B:$C,2,0),"No")</f>
        <v>No</v>
      </c>
      <c r="X5358" s="3" t="str">
        <f>IFERROR((INDEX(Returns!$C$2:$C$801, MATCH(B5358, Returns!$B$2:$B$801, 0))), "No")</f>
        <v>No</v>
      </c>
    </row>
    <row r="5359" spans="1:24">
      <c r="A5359" s="1">
        <v>5358</v>
      </c>
      <c r="B5359" t="s">
        <v>8730</v>
      </c>
      <c r="C5359" s="2">
        <v>42587</v>
      </c>
      <c r="D5359" s="2">
        <v>42593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  <c r="V5359" s="3" t="str">
        <f>IF(M5359=People!$B$2, People!$A$2, IF(M5359=People!$B$3, People!$A$3, IF(M5359=People!$B$4, People!$A$4, IF(M5359=People!$B$5, People!$A$5, 0))))</f>
        <v>Anna Andreadi</v>
      </c>
      <c r="W5359" s="3" t="str">
        <f>IFERROR(VLOOKUP(Orders!$B5359,Returns!$B:$C,2,0),"No")</f>
        <v>No</v>
      </c>
      <c r="X5359" s="3" t="str">
        <f>IFERROR((INDEX(Returns!$C$2:$C$801, MATCH(B5359, Returns!$B$2:$B$801, 0))), "No")</f>
        <v>No</v>
      </c>
    </row>
    <row r="5360" spans="1:24">
      <c r="A5360" s="1">
        <v>5359</v>
      </c>
      <c r="B5360" t="s">
        <v>8730</v>
      </c>
      <c r="C5360" s="2">
        <v>42587</v>
      </c>
      <c r="D5360" s="2">
        <v>42593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  <c r="V5360" s="3" t="str">
        <f>IF(M5360=People!$B$2, People!$A$2, IF(M5360=People!$B$3, People!$A$3, IF(M5360=People!$B$4, People!$A$4, IF(M5360=People!$B$5, People!$A$5, 0))))</f>
        <v>Anna Andreadi</v>
      </c>
      <c r="W5360" s="3" t="str">
        <f>IFERROR(VLOOKUP(Orders!$B5360,Returns!$B:$C,2,0),"No")</f>
        <v>No</v>
      </c>
      <c r="X5360" s="3" t="str">
        <f>IFERROR((INDEX(Returns!$C$2:$C$801, MATCH(B5360, Returns!$B$2:$B$801, 0))), "No")</f>
        <v>No</v>
      </c>
    </row>
    <row r="5361" spans="1:24">
      <c r="A5361" s="1">
        <v>5360</v>
      </c>
      <c r="B5361" t="s">
        <v>8730</v>
      </c>
      <c r="C5361" s="2">
        <v>42587</v>
      </c>
      <c r="D5361" s="2">
        <v>42593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  <c r="V5361" s="3" t="str">
        <f>IF(M5361=People!$B$2, People!$A$2, IF(M5361=People!$B$3, People!$A$3, IF(M5361=People!$B$4, People!$A$4, IF(M5361=People!$B$5, People!$A$5, 0))))</f>
        <v>Anna Andreadi</v>
      </c>
      <c r="W5361" s="3" t="str">
        <f>IFERROR(VLOOKUP(Orders!$B5361,Returns!$B:$C,2,0),"No")</f>
        <v>No</v>
      </c>
      <c r="X5361" s="3" t="str">
        <f>IFERROR((INDEX(Returns!$C$2:$C$801, MATCH(B5361, Returns!$B$2:$B$801, 0))), "No")</f>
        <v>No</v>
      </c>
    </row>
    <row r="5362" spans="1:24">
      <c r="A5362" s="1">
        <v>5361</v>
      </c>
      <c r="B5362" t="s">
        <v>8731</v>
      </c>
      <c r="C5362" s="2">
        <v>43569</v>
      </c>
      <c r="D5362" s="2">
        <v>43573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  <c r="V5362" s="3" t="str">
        <f>IF(M5362=People!$B$2, People!$A$2, IF(M5362=People!$B$3, People!$A$3, IF(M5362=People!$B$4, People!$A$4, IF(M5362=People!$B$5, People!$A$5, 0))))</f>
        <v>Cassandra Brandow</v>
      </c>
      <c r="W5362" s="3" t="str">
        <f>IFERROR(VLOOKUP(Orders!$B5362,Returns!$B:$C,2,0),"No")</f>
        <v>No</v>
      </c>
      <c r="X5362" s="3" t="str">
        <f>IFERROR((INDEX(Returns!$C$2:$C$801, MATCH(B5362, Returns!$B$2:$B$801, 0))), "No")</f>
        <v>No</v>
      </c>
    </row>
    <row r="5363" spans="1:24">
      <c r="A5363" s="1">
        <v>5362</v>
      </c>
      <c r="B5363" t="s">
        <v>8732</v>
      </c>
      <c r="C5363" s="2">
        <v>43625</v>
      </c>
      <c r="D5363" s="2">
        <v>43626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  <c r="V5363" s="3" t="str">
        <f>IF(M5363=People!$B$2, People!$A$2, IF(M5363=People!$B$3, People!$A$3, IF(M5363=People!$B$4, People!$A$4, IF(M5363=People!$B$5, People!$A$5, 0))))</f>
        <v>Kelly Williams</v>
      </c>
      <c r="W5363" s="3" t="str">
        <f>IFERROR(VLOOKUP(Orders!$B5363,Returns!$B:$C,2,0),"No")</f>
        <v>No</v>
      </c>
      <c r="X5363" s="3" t="str">
        <f>IFERROR((INDEX(Returns!$C$2:$C$801, MATCH(B5363, Returns!$B$2:$B$801, 0))), "No")</f>
        <v>No</v>
      </c>
    </row>
    <row r="5364" spans="1:24">
      <c r="A5364" s="1">
        <v>5363</v>
      </c>
      <c r="B5364" t="s">
        <v>8733</v>
      </c>
      <c r="C5364" s="2">
        <v>43463</v>
      </c>
      <c r="D5364" s="2">
        <v>43467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  <c r="V5364" s="3" t="str">
        <f>IF(M5364=People!$B$2, People!$A$2, IF(M5364=People!$B$3, People!$A$3, IF(M5364=People!$B$4, People!$A$4, IF(M5364=People!$B$5, People!$A$5, 0))))</f>
        <v>Kelly Williams</v>
      </c>
      <c r="W5364" s="3" t="str">
        <f>IFERROR(VLOOKUP(Orders!$B5364,Returns!$B:$C,2,0),"No")</f>
        <v>No</v>
      </c>
      <c r="X5364" s="3" t="str">
        <f>IFERROR((INDEX(Returns!$C$2:$C$801, MATCH(B5364, Returns!$B$2:$B$801, 0))), "No")</f>
        <v>No</v>
      </c>
    </row>
    <row r="5365" spans="1:24">
      <c r="A5365" s="1">
        <v>5364</v>
      </c>
      <c r="B5365" t="s">
        <v>8733</v>
      </c>
      <c r="C5365" s="2">
        <v>43463</v>
      </c>
      <c r="D5365" s="2">
        <v>43467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  <c r="V5365" s="3" t="str">
        <f>IF(M5365=People!$B$2, People!$A$2, IF(M5365=People!$B$3, People!$A$3, IF(M5365=People!$B$4, People!$A$4, IF(M5365=People!$B$5, People!$A$5, 0))))</f>
        <v>Kelly Williams</v>
      </c>
      <c r="W5365" s="3" t="str">
        <f>IFERROR(VLOOKUP(Orders!$B5365,Returns!$B:$C,2,0),"No")</f>
        <v>No</v>
      </c>
      <c r="X5365" s="3" t="str">
        <f>IFERROR((INDEX(Returns!$C$2:$C$801, MATCH(B5365, Returns!$B$2:$B$801, 0))), "No")</f>
        <v>No</v>
      </c>
    </row>
    <row r="5366" spans="1:24">
      <c r="A5366" s="1">
        <v>5365</v>
      </c>
      <c r="B5366" t="s">
        <v>8734</v>
      </c>
      <c r="C5366" s="2">
        <v>42387</v>
      </c>
      <c r="D5366" s="2">
        <v>42390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  <c r="V5366" s="3" t="str">
        <f>IF(M5366=People!$B$2, People!$A$2, IF(M5366=People!$B$3, People!$A$3, IF(M5366=People!$B$4, People!$A$4, IF(M5366=People!$B$5, People!$A$5, 0))))</f>
        <v>Anna Andreadi</v>
      </c>
      <c r="W5366" s="3" t="str">
        <f>IFERROR(VLOOKUP(Orders!$B5366,Returns!$B:$C,2,0),"No")</f>
        <v>No</v>
      </c>
      <c r="X5366" s="3" t="str">
        <f>IFERROR((INDEX(Returns!$C$2:$C$801, MATCH(B5366, Returns!$B$2:$B$801, 0))), "No")</f>
        <v>No</v>
      </c>
    </row>
    <row r="5367" spans="1:24">
      <c r="A5367" s="1">
        <v>5366</v>
      </c>
      <c r="B5367" t="s">
        <v>8735</v>
      </c>
      <c r="C5367" s="2">
        <v>43424</v>
      </c>
      <c r="D5367" s="2">
        <v>43428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  <c r="V5367" s="3" t="str">
        <f>IF(M5367=People!$B$2, People!$A$2, IF(M5367=People!$B$3, People!$A$3, IF(M5367=People!$B$4, People!$A$4, IF(M5367=People!$B$5, People!$A$5, 0))))</f>
        <v>Kelly Williams</v>
      </c>
      <c r="W5367" s="3" t="str">
        <f>IFERROR(VLOOKUP(Orders!$B5367,Returns!$B:$C,2,0),"No")</f>
        <v>No</v>
      </c>
      <c r="X5367" s="3" t="str">
        <f>IFERROR((INDEX(Returns!$C$2:$C$801, MATCH(B5367, Returns!$B$2:$B$801, 0))), "No")</f>
        <v>No</v>
      </c>
    </row>
    <row r="5368" spans="1:24">
      <c r="A5368" s="1">
        <v>5367</v>
      </c>
      <c r="B5368" t="s">
        <v>8736</v>
      </c>
      <c r="C5368" s="2">
        <v>43626</v>
      </c>
      <c r="D5368" s="2">
        <v>43631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  <c r="V5368" s="3" t="str">
        <f>IF(M5368=People!$B$2, People!$A$2, IF(M5368=People!$B$3, People!$A$3, IF(M5368=People!$B$4, People!$A$4, IF(M5368=People!$B$5, People!$A$5, 0))))</f>
        <v>Anna Andreadi</v>
      </c>
      <c r="W5368" s="3" t="str">
        <f>IFERROR(VLOOKUP(Orders!$B5368,Returns!$B:$C,2,0),"No")</f>
        <v>No</v>
      </c>
      <c r="X5368" s="3" t="str">
        <f>IFERROR((INDEX(Returns!$C$2:$C$801, MATCH(B5368, Returns!$B$2:$B$801, 0))), "No")</f>
        <v>No</v>
      </c>
    </row>
    <row r="5369" spans="1:24">
      <c r="A5369" s="1">
        <v>5368</v>
      </c>
      <c r="B5369" t="s">
        <v>8736</v>
      </c>
      <c r="C5369" s="2">
        <v>43626</v>
      </c>
      <c r="D5369" s="2">
        <v>43631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  <c r="V5369" s="3" t="str">
        <f>IF(M5369=People!$B$2, People!$A$2, IF(M5369=People!$B$3, People!$A$3, IF(M5369=People!$B$4, People!$A$4, IF(M5369=People!$B$5, People!$A$5, 0))))</f>
        <v>Anna Andreadi</v>
      </c>
      <c r="W5369" s="3" t="str">
        <f>IFERROR(VLOOKUP(Orders!$B5369,Returns!$B:$C,2,0),"No")</f>
        <v>No</v>
      </c>
      <c r="X5369" s="3" t="str">
        <f>IFERROR((INDEX(Returns!$C$2:$C$801, MATCH(B5369, Returns!$B$2:$B$801, 0))), "No")</f>
        <v>No</v>
      </c>
    </row>
    <row r="5370" spans="1:24">
      <c r="A5370" s="1">
        <v>5369</v>
      </c>
      <c r="B5370" t="s">
        <v>8736</v>
      </c>
      <c r="C5370" s="2">
        <v>43626</v>
      </c>
      <c r="D5370" s="2">
        <v>43631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  <c r="V5370" s="3" t="str">
        <f>IF(M5370=People!$B$2, People!$A$2, IF(M5370=People!$B$3, People!$A$3, IF(M5370=People!$B$4, People!$A$4, IF(M5370=People!$B$5, People!$A$5, 0))))</f>
        <v>Anna Andreadi</v>
      </c>
      <c r="W5370" s="3" t="str">
        <f>IFERROR(VLOOKUP(Orders!$B5370,Returns!$B:$C,2,0),"No")</f>
        <v>No</v>
      </c>
      <c r="X5370" s="3" t="str">
        <f>IFERROR((INDEX(Returns!$C$2:$C$801, MATCH(B5370, Returns!$B$2:$B$801, 0))), "No")</f>
        <v>No</v>
      </c>
    </row>
    <row r="5371" spans="1:24">
      <c r="A5371" s="1">
        <v>5370</v>
      </c>
      <c r="B5371" t="s">
        <v>8737</v>
      </c>
      <c r="C5371" s="2">
        <v>43718</v>
      </c>
      <c r="D5371" s="2">
        <v>43721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  <c r="V5371" s="3" t="str">
        <f>IF(M5371=People!$B$2, People!$A$2, IF(M5371=People!$B$3, People!$A$3, IF(M5371=People!$B$4, People!$A$4, IF(M5371=People!$B$5, People!$A$5, 0))))</f>
        <v>Chuck Magee</v>
      </c>
      <c r="W5371" s="3" t="str">
        <f>IFERROR(VLOOKUP(Orders!$B5371,Returns!$B:$C,2,0),"No")</f>
        <v>No</v>
      </c>
      <c r="X5371" s="3" t="str">
        <f>IFERROR((INDEX(Returns!$C$2:$C$801, MATCH(B5371, Returns!$B$2:$B$801, 0))), "No")</f>
        <v>No</v>
      </c>
    </row>
    <row r="5372" spans="1:24">
      <c r="A5372" s="1">
        <v>5371</v>
      </c>
      <c r="B5372" t="s">
        <v>8738</v>
      </c>
      <c r="C5372" s="2">
        <v>43563</v>
      </c>
      <c r="D5372" s="2">
        <v>43567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3" t="str">
        <f>IF(M5372=People!$B$2, People!$A$2, IF(M5372=People!$B$3, People!$A$3, IF(M5372=People!$B$4, People!$A$4, IF(M5372=People!$B$5, People!$A$5, 0))))</f>
        <v>Kelly Williams</v>
      </c>
      <c r="W5372" s="3" t="str">
        <f>IFERROR(VLOOKUP(Orders!$B5372,Returns!$B:$C,2,0),"No")</f>
        <v>No</v>
      </c>
      <c r="X5372" s="3" t="str">
        <f>IFERROR((INDEX(Returns!$C$2:$C$801, MATCH(B5372, Returns!$B$2:$B$801, 0))), "No")</f>
        <v>No</v>
      </c>
    </row>
    <row r="5373" spans="1:24">
      <c r="A5373" s="1">
        <v>5372</v>
      </c>
      <c r="B5373" t="s">
        <v>8738</v>
      </c>
      <c r="C5373" s="2">
        <v>43563</v>
      </c>
      <c r="D5373" s="2">
        <v>43567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3" t="str">
        <f>IF(M5373=People!$B$2, People!$A$2, IF(M5373=People!$B$3, People!$A$3, IF(M5373=People!$B$4, People!$A$4, IF(M5373=People!$B$5, People!$A$5, 0))))</f>
        <v>Kelly Williams</v>
      </c>
      <c r="W5373" s="3" t="str">
        <f>IFERROR(VLOOKUP(Orders!$B5373,Returns!$B:$C,2,0),"No")</f>
        <v>No</v>
      </c>
      <c r="X5373" s="3" t="str">
        <f>IFERROR((INDEX(Returns!$C$2:$C$801, MATCH(B5373, Returns!$B$2:$B$801, 0))), "No")</f>
        <v>No</v>
      </c>
    </row>
    <row r="5374" spans="1:24">
      <c r="A5374" s="1">
        <v>5373</v>
      </c>
      <c r="B5374" t="s">
        <v>8739</v>
      </c>
      <c r="C5374" s="2">
        <v>43032</v>
      </c>
      <c r="D5374" s="2">
        <v>43038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  <c r="V5374" s="3" t="str">
        <f>IF(M5374=People!$B$2, People!$A$2, IF(M5374=People!$B$3, People!$A$3, IF(M5374=People!$B$4, People!$A$4, IF(M5374=People!$B$5, People!$A$5, 0))))</f>
        <v>Kelly Williams</v>
      </c>
      <c r="W5374" s="3" t="str">
        <f>IFERROR(VLOOKUP(Orders!$B5374,Returns!$B:$C,2,0),"No")</f>
        <v>No</v>
      </c>
      <c r="X5374" s="3" t="str">
        <f>IFERROR((INDEX(Returns!$C$2:$C$801, MATCH(B5374, Returns!$B$2:$B$801, 0))), "No")</f>
        <v>No</v>
      </c>
    </row>
    <row r="5375" spans="1:24">
      <c r="A5375" s="1">
        <v>5374</v>
      </c>
      <c r="B5375" t="s">
        <v>8739</v>
      </c>
      <c r="C5375" s="2">
        <v>43032</v>
      </c>
      <c r="D5375" s="2">
        <v>43038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  <c r="V5375" s="3" t="str">
        <f>IF(M5375=People!$B$2, People!$A$2, IF(M5375=People!$B$3, People!$A$3, IF(M5375=People!$B$4, People!$A$4, IF(M5375=People!$B$5, People!$A$5, 0))))</f>
        <v>Kelly Williams</v>
      </c>
      <c r="W5375" s="3" t="str">
        <f>IFERROR(VLOOKUP(Orders!$B5375,Returns!$B:$C,2,0),"No")</f>
        <v>No</v>
      </c>
      <c r="X5375" s="3" t="str">
        <f>IFERROR((INDEX(Returns!$C$2:$C$801, MATCH(B5375, Returns!$B$2:$B$801, 0))), "No")</f>
        <v>No</v>
      </c>
    </row>
    <row r="5376" spans="1:24">
      <c r="A5376" s="1">
        <v>5375</v>
      </c>
      <c r="B5376" t="s">
        <v>8739</v>
      </c>
      <c r="C5376" s="2">
        <v>43032</v>
      </c>
      <c r="D5376" s="2">
        <v>43038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  <c r="V5376" s="3" t="str">
        <f>IF(M5376=People!$B$2, People!$A$2, IF(M5376=People!$B$3, People!$A$3, IF(M5376=People!$B$4, People!$A$4, IF(M5376=People!$B$5, People!$A$5, 0))))</f>
        <v>Kelly Williams</v>
      </c>
      <c r="W5376" s="3" t="str">
        <f>IFERROR(VLOOKUP(Orders!$B5376,Returns!$B:$C,2,0),"No")</f>
        <v>No</v>
      </c>
      <c r="X5376" s="3" t="str">
        <f>IFERROR((INDEX(Returns!$C$2:$C$801, MATCH(B5376, Returns!$B$2:$B$801, 0))), "No")</f>
        <v>No</v>
      </c>
    </row>
    <row r="5377" spans="1:24">
      <c r="A5377" s="1">
        <v>5376</v>
      </c>
      <c r="B5377" t="s">
        <v>8740</v>
      </c>
      <c r="C5377" s="2">
        <v>43612</v>
      </c>
      <c r="D5377" s="2">
        <v>43616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  <c r="V5377" s="3" t="str">
        <f>IF(M5377=People!$B$2, People!$A$2, IF(M5377=People!$B$3, People!$A$3, IF(M5377=People!$B$4, People!$A$4, IF(M5377=People!$B$5, People!$A$5, 0))))</f>
        <v>Anna Andreadi</v>
      </c>
      <c r="W5377" s="3" t="str">
        <f>IFERROR(VLOOKUP(Orders!$B5377,Returns!$B:$C,2,0),"No")</f>
        <v>No</v>
      </c>
      <c r="X5377" s="3" t="str">
        <f>IFERROR((INDEX(Returns!$C$2:$C$801, MATCH(B5377, Returns!$B$2:$B$801, 0))), "No")</f>
        <v>No</v>
      </c>
    </row>
    <row r="5378" spans="1:24">
      <c r="A5378" s="1">
        <v>5377</v>
      </c>
      <c r="B5378" t="s">
        <v>8740</v>
      </c>
      <c r="C5378" s="2">
        <v>43612</v>
      </c>
      <c r="D5378" s="2">
        <v>43616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  <c r="V5378" s="3" t="str">
        <f>IF(M5378=People!$B$2, People!$A$2, IF(M5378=People!$B$3, People!$A$3, IF(M5378=People!$B$4, People!$A$4, IF(M5378=People!$B$5, People!$A$5, 0))))</f>
        <v>Anna Andreadi</v>
      </c>
      <c r="W5378" s="3" t="str">
        <f>IFERROR(VLOOKUP(Orders!$B5378,Returns!$B:$C,2,0),"No")</f>
        <v>No</v>
      </c>
      <c r="X5378" s="3" t="str">
        <f>IFERROR((INDEX(Returns!$C$2:$C$801, MATCH(B5378, Returns!$B$2:$B$801, 0))), "No")</f>
        <v>No</v>
      </c>
    </row>
    <row r="5379" spans="1:24">
      <c r="A5379" s="1">
        <v>5378</v>
      </c>
      <c r="B5379" t="s">
        <v>8741</v>
      </c>
      <c r="C5379" s="2">
        <v>42709</v>
      </c>
      <c r="D5379" s="2">
        <v>42711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  <c r="V5379" s="3" t="str">
        <f>IF(M5379=People!$B$2, People!$A$2, IF(M5379=People!$B$3, People!$A$3, IF(M5379=People!$B$4, People!$A$4, IF(M5379=People!$B$5, People!$A$5, 0))))</f>
        <v>Chuck Magee</v>
      </c>
      <c r="W5379" s="3" t="str">
        <f>IFERROR(VLOOKUP(Orders!$B5379,Returns!$B:$C,2,0),"No")</f>
        <v>No</v>
      </c>
      <c r="X5379" s="3" t="str">
        <f>IFERROR((INDEX(Returns!$C$2:$C$801, MATCH(B5379, Returns!$B$2:$B$801, 0))), "No")</f>
        <v>No</v>
      </c>
    </row>
    <row r="5380" spans="1:24">
      <c r="A5380" s="1">
        <v>5379</v>
      </c>
      <c r="B5380" t="s">
        <v>8741</v>
      </c>
      <c r="C5380" s="2">
        <v>42709</v>
      </c>
      <c r="D5380" s="2">
        <v>42711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  <c r="V5380" s="3" t="str">
        <f>IF(M5380=People!$B$2, People!$A$2, IF(M5380=People!$B$3, People!$A$3, IF(M5380=People!$B$4, People!$A$4, IF(M5380=People!$B$5, People!$A$5, 0))))</f>
        <v>Chuck Magee</v>
      </c>
      <c r="W5380" s="3" t="str">
        <f>IFERROR(VLOOKUP(Orders!$B5380,Returns!$B:$C,2,0),"No")</f>
        <v>No</v>
      </c>
      <c r="X5380" s="3" t="str">
        <f>IFERROR((INDEX(Returns!$C$2:$C$801, MATCH(B5380, Returns!$B$2:$B$801, 0))), "No")</f>
        <v>No</v>
      </c>
    </row>
    <row r="5381" spans="1:24">
      <c r="A5381" s="1">
        <v>5380</v>
      </c>
      <c r="B5381" t="s">
        <v>8742</v>
      </c>
      <c r="C5381" s="2">
        <v>43326</v>
      </c>
      <c r="D5381" s="2">
        <v>43330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  <c r="V5381" s="3" t="str">
        <f>IF(M5381=People!$B$2, People!$A$2, IF(M5381=People!$B$3, People!$A$3, IF(M5381=People!$B$4, People!$A$4, IF(M5381=People!$B$5, People!$A$5, 0))))</f>
        <v>Anna Andreadi</v>
      </c>
      <c r="W5381" s="3" t="str">
        <f>IFERROR(VLOOKUP(Orders!$B5381,Returns!$B:$C,2,0),"No")</f>
        <v>No</v>
      </c>
      <c r="X5381" s="3" t="str">
        <f>IFERROR((INDEX(Returns!$C$2:$C$801, MATCH(B5381, Returns!$B$2:$B$801, 0))), "No")</f>
        <v>No</v>
      </c>
    </row>
    <row r="5382" spans="1:24">
      <c r="A5382" s="1">
        <v>5381</v>
      </c>
      <c r="B5382" t="s">
        <v>8742</v>
      </c>
      <c r="C5382" s="2">
        <v>43326</v>
      </c>
      <c r="D5382" s="2">
        <v>43330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  <c r="V5382" s="3" t="str">
        <f>IF(M5382=People!$B$2, People!$A$2, IF(M5382=People!$B$3, People!$A$3, IF(M5382=People!$B$4, People!$A$4, IF(M5382=People!$B$5, People!$A$5, 0))))</f>
        <v>Anna Andreadi</v>
      </c>
      <c r="W5382" s="3" t="str">
        <f>IFERROR(VLOOKUP(Orders!$B5382,Returns!$B:$C,2,0),"No")</f>
        <v>No</v>
      </c>
      <c r="X5382" s="3" t="str">
        <f>IFERROR((INDEX(Returns!$C$2:$C$801, MATCH(B5382, Returns!$B$2:$B$801, 0))), "No")</f>
        <v>No</v>
      </c>
    </row>
    <row r="5383" spans="1:24">
      <c r="A5383" s="1">
        <v>5382</v>
      </c>
      <c r="B5383" t="s">
        <v>8743</v>
      </c>
      <c r="C5383" s="2">
        <v>43348</v>
      </c>
      <c r="D5383" s="2">
        <v>43350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  <c r="V5383" s="3" t="str">
        <f>IF(M5383=People!$B$2, People!$A$2, IF(M5383=People!$B$3, People!$A$3, IF(M5383=People!$B$4, People!$A$4, IF(M5383=People!$B$5, People!$A$5, 0))))</f>
        <v>Kelly Williams</v>
      </c>
      <c r="W5383" s="3" t="str">
        <f>IFERROR(VLOOKUP(Orders!$B5383,Returns!$B:$C,2,0),"No")</f>
        <v>No</v>
      </c>
      <c r="X5383" s="3" t="str">
        <f>IFERROR((INDEX(Returns!$C$2:$C$801, MATCH(B5383, Returns!$B$2:$B$801, 0))), "No")</f>
        <v>No</v>
      </c>
    </row>
    <row r="5384" spans="1:24">
      <c r="A5384" s="1">
        <v>5383</v>
      </c>
      <c r="B5384" t="s">
        <v>8743</v>
      </c>
      <c r="C5384" s="2">
        <v>43348</v>
      </c>
      <c r="D5384" s="2">
        <v>43350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  <c r="V5384" s="3" t="str">
        <f>IF(M5384=People!$B$2, People!$A$2, IF(M5384=People!$B$3, People!$A$3, IF(M5384=People!$B$4, People!$A$4, IF(M5384=People!$B$5, People!$A$5, 0))))</f>
        <v>Kelly Williams</v>
      </c>
      <c r="W5384" s="3" t="str">
        <f>IFERROR(VLOOKUP(Orders!$B5384,Returns!$B:$C,2,0),"No")</f>
        <v>No</v>
      </c>
      <c r="X5384" s="3" t="str">
        <f>IFERROR((INDEX(Returns!$C$2:$C$801, MATCH(B5384, Returns!$B$2:$B$801, 0))), "No")</f>
        <v>No</v>
      </c>
    </row>
    <row r="5385" spans="1:24">
      <c r="A5385" s="1">
        <v>5384</v>
      </c>
      <c r="B5385" t="s">
        <v>8743</v>
      </c>
      <c r="C5385" s="2">
        <v>43348</v>
      </c>
      <c r="D5385" s="2">
        <v>43350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  <c r="V5385" s="3" t="str">
        <f>IF(M5385=People!$B$2, People!$A$2, IF(M5385=People!$B$3, People!$A$3, IF(M5385=People!$B$4, People!$A$4, IF(M5385=People!$B$5, People!$A$5, 0))))</f>
        <v>Kelly Williams</v>
      </c>
      <c r="W5385" s="3" t="str">
        <f>IFERROR(VLOOKUP(Orders!$B5385,Returns!$B:$C,2,0),"No")</f>
        <v>No</v>
      </c>
      <c r="X5385" s="3" t="str">
        <f>IFERROR((INDEX(Returns!$C$2:$C$801, MATCH(B5385, Returns!$B$2:$B$801, 0))), "No")</f>
        <v>No</v>
      </c>
    </row>
    <row r="5386" spans="1:24">
      <c r="A5386" s="1">
        <v>5385</v>
      </c>
      <c r="B5386" t="s">
        <v>8744</v>
      </c>
      <c r="C5386" s="2">
        <v>43642</v>
      </c>
      <c r="D5386" s="2">
        <v>43649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  <c r="V5386" s="3" t="str">
        <f>IF(M5386=People!$B$2, People!$A$2, IF(M5386=People!$B$3, People!$A$3, IF(M5386=People!$B$4, People!$A$4, IF(M5386=People!$B$5, People!$A$5, 0))))</f>
        <v>Chuck Magee</v>
      </c>
      <c r="W5386" s="3" t="str">
        <f>IFERROR(VLOOKUP(Orders!$B5386,Returns!$B:$C,2,0),"No")</f>
        <v>No</v>
      </c>
      <c r="X5386" s="3" t="str">
        <f>IFERROR((INDEX(Returns!$C$2:$C$801, MATCH(B5386, Returns!$B$2:$B$801, 0))), "No")</f>
        <v>No</v>
      </c>
    </row>
    <row r="5387" spans="1:24">
      <c r="A5387" s="1">
        <v>5386</v>
      </c>
      <c r="B5387" t="s">
        <v>8744</v>
      </c>
      <c r="C5387" s="2">
        <v>43642</v>
      </c>
      <c r="D5387" s="2">
        <v>43649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  <c r="V5387" s="3" t="str">
        <f>IF(M5387=People!$B$2, People!$A$2, IF(M5387=People!$B$3, People!$A$3, IF(M5387=People!$B$4, People!$A$4, IF(M5387=People!$B$5, People!$A$5, 0))))</f>
        <v>Chuck Magee</v>
      </c>
      <c r="W5387" s="3" t="str">
        <f>IFERROR(VLOOKUP(Orders!$B5387,Returns!$B:$C,2,0),"No")</f>
        <v>No</v>
      </c>
      <c r="X5387" s="3" t="str">
        <f>IFERROR((INDEX(Returns!$C$2:$C$801, MATCH(B5387, Returns!$B$2:$B$801, 0))), "No")</f>
        <v>No</v>
      </c>
    </row>
    <row r="5388" spans="1:24">
      <c r="A5388" s="1">
        <v>5387</v>
      </c>
      <c r="B5388" t="s">
        <v>8745</v>
      </c>
      <c r="C5388" s="2">
        <v>43536</v>
      </c>
      <c r="D5388" s="2">
        <v>43541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  <c r="V5388" s="3" t="str">
        <f>IF(M5388=People!$B$2, People!$A$2, IF(M5388=People!$B$3, People!$A$3, IF(M5388=People!$B$4, People!$A$4, IF(M5388=People!$B$5, People!$A$5, 0))))</f>
        <v>Cassandra Brandow</v>
      </c>
      <c r="W5388" s="3" t="str">
        <f>IFERROR(VLOOKUP(Orders!$B5388,Returns!$B:$C,2,0),"No")</f>
        <v>No</v>
      </c>
      <c r="X5388" s="3" t="str">
        <f>IFERROR((INDEX(Returns!$C$2:$C$801, MATCH(B5388, Returns!$B$2:$B$801, 0))), "No")</f>
        <v>No</v>
      </c>
    </row>
    <row r="5389" spans="1:24">
      <c r="A5389" s="1">
        <v>5388</v>
      </c>
      <c r="B5389" t="s">
        <v>8746</v>
      </c>
      <c r="C5389" s="2">
        <v>43514</v>
      </c>
      <c r="D5389" s="2">
        <v>43517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  <c r="V5389" s="3" t="str">
        <f>IF(M5389=People!$B$2, People!$A$2, IF(M5389=People!$B$3, People!$A$3, IF(M5389=People!$B$4, People!$A$4, IF(M5389=People!$B$5, People!$A$5, 0))))</f>
        <v>Anna Andreadi</v>
      </c>
      <c r="W5389" s="3" t="str">
        <f>IFERROR(VLOOKUP(Orders!$B5389,Returns!$B:$C,2,0),"No")</f>
        <v>No</v>
      </c>
      <c r="X5389" s="3" t="str">
        <f>IFERROR((INDEX(Returns!$C$2:$C$801, MATCH(B5389, Returns!$B$2:$B$801, 0))), "No")</f>
        <v>No</v>
      </c>
    </row>
    <row r="5390" spans="1:24">
      <c r="A5390" s="1">
        <v>5389</v>
      </c>
      <c r="B5390" t="s">
        <v>8746</v>
      </c>
      <c r="C5390" s="2">
        <v>43514</v>
      </c>
      <c r="D5390" s="2">
        <v>43517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  <c r="V5390" s="3" t="str">
        <f>IF(M5390=People!$B$2, People!$A$2, IF(M5390=People!$B$3, People!$A$3, IF(M5390=People!$B$4, People!$A$4, IF(M5390=People!$B$5, People!$A$5, 0))))</f>
        <v>Anna Andreadi</v>
      </c>
      <c r="W5390" s="3" t="str">
        <f>IFERROR(VLOOKUP(Orders!$B5390,Returns!$B:$C,2,0),"No")</f>
        <v>No</v>
      </c>
      <c r="X5390" s="3" t="str">
        <f>IFERROR((INDEX(Returns!$C$2:$C$801, MATCH(B5390, Returns!$B$2:$B$801, 0))), "No")</f>
        <v>No</v>
      </c>
    </row>
    <row r="5391" spans="1:24">
      <c r="A5391" s="1">
        <v>5390</v>
      </c>
      <c r="B5391" t="s">
        <v>8746</v>
      </c>
      <c r="C5391" s="2">
        <v>43514</v>
      </c>
      <c r="D5391" s="2">
        <v>43517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  <c r="V5391" s="3" t="str">
        <f>IF(M5391=People!$B$2, People!$A$2, IF(M5391=People!$B$3, People!$A$3, IF(M5391=People!$B$4, People!$A$4, IF(M5391=People!$B$5, People!$A$5, 0))))</f>
        <v>Anna Andreadi</v>
      </c>
      <c r="W5391" s="3" t="str">
        <f>IFERROR(VLOOKUP(Orders!$B5391,Returns!$B:$C,2,0),"No")</f>
        <v>No</v>
      </c>
      <c r="X5391" s="3" t="str">
        <f>IFERROR((INDEX(Returns!$C$2:$C$801, MATCH(B5391, Returns!$B$2:$B$801, 0))), "No")</f>
        <v>No</v>
      </c>
    </row>
    <row r="5392" spans="1:24">
      <c r="A5392" s="1">
        <v>5391</v>
      </c>
      <c r="B5392" t="s">
        <v>8747</v>
      </c>
      <c r="C5392" s="2">
        <v>43779</v>
      </c>
      <c r="D5392" s="2">
        <v>43781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  <c r="V5392" s="3" t="str">
        <f>IF(M5392=People!$B$2, People!$A$2, IF(M5392=People!$B$3, People!$A$3, IF(M5392=People!$B$4, People!$A$4, IF(M5392=People!$B$5, People!$A$5, 0))))</f>
        <v>Anna Andreadi</v>
      </c>
      <c r="W5392" s="3" t="str">
        <f>IFERROR(VLOOKUP(Orders!$B5392,Returns!$B:$C,2,0),"No")</f>
        <v>No</v>
      </c>
      <c r="X5392" s="3" t="str">
        <f>IFERROR((INDEX(Returns!$C$2:$C$801, MATCH(B5392, Returns!$B$2:$B$801, 0))), "No")</f>
        <v>No</v>
      </c>
    </row>
    <row r="5393" spans="1:24">
      <c r="A5393" s="1">
        <v>5392</v>
      </c>
      <c r="B5393" t="s">
        <v>8748</v>
      </c>
      <c r="C5393" s="2">
        <v>42693</v>
      </c>
      <c r="D5393" s="2">
        <v>42699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  <c r="V5393" s="3" t="str">
        <f>IF(M5393=People!$B$2, People!$A$2, IF(M5393=People!$B$3, People!$A$3, IF(M5393=People!$B$4, People!$A$4, IF(M5393=People!$B$5, People!$A$5, 0))))</f>
        <v>Chuck Magee</v>
      </c>
      <c r="W5393" s="3" t="str">
        <f>IFERROR(VLOOKUP(Orders!$B5393,Returns!$B:$C,2,0),"No")</f>
        <v>No</v>
      </c>
      <c r="X5393" s="3" t="str">
        <f>IFERROR((INDEX(Returns!$C$2:$C$801, MATCH(B5393, Returns!$B$2:$B$801, 0))), "No")</f>
        <v>No</v>
      </c>
    </row>
    <row r="5394" spans="1:24">
      <c r="A5394" s="1">
        <v>5393</v>
      </c>
      <c r="B5394" t="s">
        <v>8748</v>
      </c>
      <c r="C5394" s="2">
        <v>42693</v>
      </c>
      <c r="D5394" s="2">
        <v>42699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3" t="str">
        <f>IF(M5394=People!$B$2, People!$A$2, IF(M5394=People!$B$3, People!$A$3, IF(M5394=People!$B$4, People!$A$4, IF(M5394=People!$B$5, People!$A$5, 0))))</f>
        <v>Chuck Magee</v>
      </c>
      <c r="W5394" s="3" t="str">
        <f>IFERROR(VLOOKUP(Orders!$B5394,Returns!$B:$C,2,0),"No")</f>
        <v>No</v>
      </c>
      <c r="X5394" s="3" t="str">
        <f>IFERROR((INDEX(Returns!$C$2:$C$801, MATCH(B5394, Returns!$B$2:$B$801, 0))), "No")</f>
        <v>No</v>
      </c>
    </row>
    <row r="5395" spans="1:24">
      <c r="A5395" s="1">
        <v>5394</v>
      </c>
      <c r="B5395" t="s">
        <v>8748</v>
      </c>
      <c r="C5395" s="2">
        <v>42693</v>
      </c>
      <c r="D5395" s="2">
        <v>42699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  <c r="V5395" s="3" t="str">
        <f>IF(M5395=People!$B$2, People!$A$2, IF(M5395=People!$B$3, People!$A$3, IF(M5395=People!$B$4, People!$A$4, IF(M5395=People!$B$5, People!$A$5, 0))))</f>
        <v>Chuck Magee</v>
      </c>
      <c r="W5395" s="3" t="str">
        <f>IFERROR(VLOOKUP(Orders!$B5395,Returns!$B:$C,2,0),"No")</f>
        <v>No</v>
      </c>
      <c r="X5395" s="3" t="str">
        <f>IFERROR((INDEX(Returns!$C$2:$C$801, MATCH(B5395, Returns!$B$2:$B$801, 0))), "No")</f>
        <v>No</v>
      </c>
    </row>
    <row r="5396" spans="1:24">
      <c r="A5396" s="1">
        <v>5395</v>
      </c>
      <c r="B5396" t="s">
        <v>8748</v>
      </c>
      <c r="C5396" s="2">
        <v>42693</v>
      </c>
      <c r="D5396" s="2">
        <v>42699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  <c r="V5396" s="3" t="str">
        <f>IF(M5396=People!$B$2, People!$A$2, IF(M5396=People!$B$3, People!$A$3, IF(M5396=People!$B$4, People!$A$4, IF(M5396=People!$B$5, People!$A$5, 0))))</f>
        <v>Chuck Magee</v>
      </c>
      <c r="W5396" s="3" t="str">
        <f>IFERROR(VLOOKUP(Orders!$B5396,Returns!$B:$C,2,0),"No")</f>
        <v>No</v>
      </c>
      <c r="X5396" s="3" t="str">
        <f>IFERROR((INDEX(Returns!$C$2:$C$801, MATCH(B5396, Returns!$B$2:$B$801, 0))), "No")</f>
        <v>No</v>
      </c>
    </row>
    <row r="5397" spans="1:24">
      <c r="A5397" s="1">
        <v>5396</v>
      </c>
      <c r="B5397" t="s">
        <v>5939</v>
      </c>
      <c r="C5397" s="2">
        <v>42692</v>
      </c>
      <c r="D5397" s="2">
        <v>42695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  <c r="V5397" s="3" t="str">
        <f>IF(M5397=People!$B$2, People!$A$2, IF(M5397=People!$B$3, People!$A$3, IF(M5397=People!$B$4, People!$A$4, IF(M5397=People!$B$5, People!$A$5, 0))))</f>
        <v>Anna Andreadi</v>
      </c>
      <c r="W5397" s="3" t="str">
        <f>IFERROR(VLOOKUP(Orders!$B5397,Returns!$B:$C,2,0),"No")</f>
        <v>Yes</v>
      </c>
      <c r="X5397" s="3" t="str">
        <f>IFERROR((INDEX(Returns!$C$2:$C$801, MATCH(B5397, Returns!$B$2:$B$801, 0))), "No")</f>
        <v>Yes</v>
      </c>
    </row>
    <row r="5398" spans="1:24">
      <c r="A5398" s="1">
        <v>5397</v>
      </c>
      <c r="B5398" t="s">
        <v>8749</v>
      </c>
      <c r="C5398" s="2">
        <v>43367</v>
      </c>
      <c r="D5398" s="2">
        <v>43367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  <c r="V5398" s="3" t="str">
        <f>IF(M5398=People!$B$2, People!$A$2, IF(M5398=People!$B$3, People!$A$3, IF(M5398=People!$B$4, People!$A$4, IF(M5398=People!$B$5, People!$A$5, 0))))</f>
        <v>Anna Andreadi</v>
      </c>
      <c r="W5398" s="3" t="str">
        <f>IFERROR(VLOOKUP(Orders!$B5398,Returns!$B:$C,2,0),"No")</f>
        <v>No</v>
      </c>
      <c r="X5398" s="3" t="str">
        <f>IFERROR((INDEX(Returns!$C$2:$C$801, MATCH(B5398, Returns!$B$2:$B$801, 0))), "No")</f>
        <v>No</v>
      </c>
    </row>
    <row r="5399" spans="1:24">
      <c r="A5399" s="1">
        <v>5398</v>
      </c>
      <c r="B5399" t="s">
        <v>6072</v>
      </c>
      <c r="C5399" s="2">
        <v>43424</v>
      </c>
      <c r="D5399" s="2">
        <v>43431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  <c r="V5399" s="3" t="str">
        <f>IF(M5399=People!$B$2, People!$A$2, IF(M5399=People!$B$3, People!$A$3, IF(M5399=People!$B$4, People!$A$4, IF(M5399=People!$B$5, People!$A$5, 0))))</f>
        <v>Anna Andreadi</v>
      </c>
      <c r="W5399" s="3" t="str">
        <f>IFERROR(VLOOKUP(Orders!$B5399,Returns!$B:$C,2,0),"No")</f>
        <v>Yes</v>
      </c>
      <c r="X5399" s="3" t="str">
        <f>IFERROR((INDEX(Returns!$C$2:$C$801, MATCH(B5399, Returns!$B$2:$B$801, 0))), "No")</f>
        <v>Yes</v>
      </c>
    </row>
    <row r="5400" spans="1:24">
      <c r="A5400" s="1">
        <v>5399</v>
      </c>
      <c r="B5400" t="s">
        <v>8750</v>
      </c>
      <c r="C5400" s="2">
        <v>43370</v>
      </c>
      <c r="D5400" s="2">
        <v>43375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  <c r="V5400" s="3" t="str">
        <f>IF(M5400=People!$B$2, People!$A$2, IF(M5400=People!$B$3, People!$A$3, IF(M5400=People!$B$4, People!$A$4, IF(M5400=People!$B$5, People!$A$5, 0))))</f>
        <v>Chuck Magee</v>
      </c>
      <c r="W5400" s="3" t="str">
        <f>IFERROR(VLOOKUP(Orders!$B5400,Returns!$B:$C,2,0),"No")</f>
        <v>No</v>
      </c>
      <c r="X5400" s="3" t="str">
        <f>IFERROR((INDEX(Returns!$C$2:$C$801, MATCH(B5400, Returns!$B$2:$B$801, 0))), "No")</f>
        <v>No</v>
      </c>
    </row>
    <row r="5401" spans="1:24">
      <c r="A5401" s="1">
        <v>5400</v>
      </c>
      <c r="B5401" t="s">
        <v>8751</v>
      </c>
      <c r="C5401" s="2">
        <v>43199</v>
      </c>
      <c r="D5401" s="2">
        <v>43204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  <c r="V5401" s="3" t="str">
        <f>IF(M5401=People!$B$2, People!$A$2, IF(M5401=People!$B$3, People!$A$3, IF(M5401=People!$B$4, People!$A$4, IF(M5401=People!$B$5, People!$A$5, 0))))</f>
        <v>Anna Andreadi</v>
      </c>
      <c r="W5401" s="3" t="str">
        <f>IFERROR(VLOOKUP(Orders!$B5401,Returns!$B:$C,2,0),"No")</f>
        <v>No</v>
      </c>
      <c r="X5401" s="3" t="str">
        <f>IFERROR((INDEX(Returns!$C$2:$C$801, MATCH(B5401, Returns!$B$2:$B$801, 0))), "No")</f>
        <v>No</v>
      </c>
    </row>
    <row r="5402" spans="1:24">
      <c r="A5402" s="1">
        <v>5401</v>
      </c>
      <c r="B5402" t="s">
        <v>8752</v>
      </c>
      <c r="C5402" s="2">
        <v>43729</v>
      </c>
      <c r="D5402" s="2">
        <v>43731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  <c r="V5402" s="3" t="str">
        <f>IF(M5402=People!$B$2, People!$A$2, IF(M5402=People!$B$3, People!$A$3, IF(M5402=People!$B$4, People!$A$4, IF(M5402=People!$B$5, People!$A$5, 0))))</f>
        <v>Anna Andreadi</v>
      </c>
      <c r="W5402" s="3" t="str">
        <f>IFERROR(VLOOKUP(Orders!$B5402,Returns!$B:$C,2,0),"No")</f>
        <v>No</v>
      </c>
      <c r="X5402" s="3" t="str">
        <f>IFERROR((INDEX(Returns!$C$2:$C$801, MATCH(B5402, Returns!$B$2:$B$801, 0))), "No")</f>
        <v>No</v>
      </c>
    </row>
    <row r="5403" spans="1:24">
      <c r="A5403" s="1">
        <v>5402</v>
      </c>
      <c r="B5403" t="s">
        <v>8752</v>
      </c>
      <c r="C5403" s="2">
        <v>43729</v>
      </c>
      <c r="D5403" s="2">
        <v>43731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  <c r="V5403" s="3" t="str">
        <f>IF(M5403=People!$B$2, People!$A$2, IF(M5403=People!$B$3, People!$A$3, IF(M5403=People!$B$4, People!$A$4, IF(M5403=People!$B$5, People!$A$5, 0))))</f>
        <v>Anna Andreadi</v>
      </c>
      <c r="W5403" s="3" t="str">
        <f>IFERROR(VLOOKUP(Orders!$B5403,Returns!$B:$C,2,0),"No")</f>
        <v>No</v>
      </c>
      <c r="X5403" s="3" t="str">
        <f>IFERROR((INDEX(Returns!$C$2:$C$801, MATCH(B5403, Returns!$B$2:$B$801, 0))), "No")</f>
        <v>No</v>
      </c>
    </row>
    <row r="5404" spans="1:24">
      <c r="A5404" s="1">
        <v>5403</v>
      </c>
      <c r="B5404" t="s">
        <v>8753</v>
      </c>
      <c r="C5404" s="2">
        <v>43701</v>
      </c>
      <c r="D5404" s="2">
        <v>43706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  <c r="V5404" s="3" t="str">
        <f>IF(M5404=People!$B$2, People!$A$2, IF(M5404=People!$B$3, People!$A$3, IF(M5404=People!$B$4, People!$A$4, IF(M5404=People!$B$5, People!$A$5, 0))))</f>
        <v>Chuck Magee</v>
      </c>
      <c r="W5404" s="3" t="str">
        <f>IFERROR(VLOOKUP(Orders!$B5404,Returns!$B:$C,2,0),"No")</f>
        <v>No</v>
      </c>
      <c r="X5404" s="3" t="str">
        <f>IFERROR((INDEX(Returns!$C$2:$C$801, MATCH(B5404, Returns!$B$2:$B$801, 0))), "No")</f>
        <v>No</v>
      </c>
    </row>
    <row r="5405" spans="1:24">
      <c r="A5405" s="1">
        <v>5404</v>
      </c>
      <c r="B5405" t="s">
        <v>8753</v>
      </c>
      <c r="C5405" s="2">
        <v>43701</v>
      </c>
      <c r="D5405" s="2">
        <v>43706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  <c r="V5405" s="3" t="str">
        <f>IF(M5405=People!$B$2, People!$A$2, IF(M5405=People!$B$3, People!$A$3, IF(M5405=People!$B$4, People!$A$4, IF(M5405=People!$B$5, People!$A$5, 0))))</f>
        <v>Chuck Magee</v>
      </c>
      <c r="W5405" s="3" t="str">
        <f>IFERROR(VLOOKUP(Orders!$B5405,Returns!$B:$C,2,0),"No")</f>
        <v>No</v>
      </c>
      <c r="X5405" s="3" t="str">
        <f>IFERROR((INDEX(Returns!$C$2:$C$801, MATCH(B5405, Returns!$B$2:$B$801, 0))), "No")</f>
        <v>No</v>
      </c>
    </row>
    <row r="5406" spans="1:24">
      <c r="A5406" s="1">
        <v>5405</v>
      </c>
      <c r="B5406" t="s">
        <v>8754</v>
      </c>
      <c r="C5406" s="2">
        <v>43153</v>
      </c>
      <c r="D5406" s="2">
        <v>43157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  <c r="V5406" s="3" t="str">
        <f>IF(M5406=People!$B$2, People!$A$2, IF(M5406=People!$B$3, People!$A$3, IF(M5406=People!$B$4, People!$A$4, IF(M5406=People!$B$5, People!$A$5, 0))))</f>
        <v>Anna Andreadi</v>
      </c>
      <c r="W5406" s="3" t="str">
        <f>IFERROR(VLOOKUP(Orders!$B5406,Returns!$B:$C,2,0),"No")</f>
        <v>No</v>
      </c>
      <c r="X5406" s="3" t="str">
        <f>IFERROR((INDEX(Returns!$C$2:$C$801, MATCH(B5406, Returns!$B$2:$B$801, 0))), "No")</f>
        <v>No</v>
      </c>
    </row>
    <row r="5407" spans="1:24">
      <c r="A5407" s="1">
        <v>5406</v>
      </c>
      <c r="B5407" t="s">
        <v>8754</v>
      </c>
      <c r="C5407" s="2">
        <v>43153</v>
      </c>
      <c r="D5407" s="2">
        <v>43157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  <c r="V5407" s="3" t="str">
        <f>IF(M5407=People!$B$2, People!$A$2, IF(M5407=People!$B$3, People!$A$3, IF(M5407=People!$B$4, People!$A$4, IF(M5407=People!$B$5, People!$A$5, 0))))</f>
        <v>Anna Andreadi</v>
      </c>
      <c r="W5407" s="3" t="str">
        <f>IFERROR(VLOOKUP(Orders!$B5407,Returns!$B:$C,2,0),"No")</f>
        <v>No</v>
      </c>
      <c r="X5407" s="3" t="str">
        <f>IFERROR((INDEX(Returns!$C$2:$C$801, MATCH(B5407, Returns!$B$2:$B$801, 0))), "No")</f>
        <v>No</v>
      </c>
    </row>
    <row r="5408" spans="1:24">
      <c r="A5408" s="1">
        <v>5407</v>
      </c>
      <c r="B5408" t="s">
        <v>8754</v>
      </c>
      <c r="C5408" s="2">
        <v>43153</v>
      </c>
      <c r="D5408" s="2">
        <v>43157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  <c r="V5408" s="3" t="str">
        <f>IF(M5408=People!$B$2, People!$A$2, IF(M5408=People!$B$3, People!$A$3, IF(M5408=People!$B$4, People!$A$4, IF(M5408=People!$B$5, People!$A$5, 0))))</f>
        <v>Anna Andreadi</v>
      </c>
      <c r="W5408" s="3" t="str">
        <f>IFERROR(VLOOKUP(Orders!$B5408,Returns!$B:$C,2,0),"No")</f>
        <v>No</v>
      </c>
      <c r="X5408" s="3" t="str">
        <f>IFERROR((INDEX(Returns!$C$2:$C$801, MATCH(B5408, Returns!$B$2:$B$801, 0))), "No")</f>
        <v>No</v>
      </c>
    </row>
    <row r="5409" spans="1:24">
      <c r="A5409" s="1">
        <v>5408</v>
      </c>
      <c r="B5409" t="s">
        <v>8755</v>
      </c>
      <c r="C5409" s="2">
        <v>43807</v>
      </c>
      <c r="D5409" s="2">
        <v>43813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  <c r="V5409" s="3" t="str">
        <f>IF(M5409=People!$B$2, People!$A$2, IF(M5409=People!$B$3, People!$A$3, IF(M5409=People!$B$4, People!$A$4, IF(M5409=People!$B$5, People!$A$5, 0))))</f>
        <v>Anna Andreadi</v>
      </c>
      <c r="W5409" s="3" t="str">
        <f>IFERROR(VLOOKUP(Orders!$B5409,Returns!$B:$C,2,0),"No")</f>
        <v>No</v>
      </c>
      <c r="X5409" s="3" t="str">
        <f>IFERROR((INDEX(Returns!$C$2:$C$801, MATCH(B5409, Returns!$B$2:$B$801, 0))), "No")</f>
        <v>No</v>
      </c>
    </row>
    <row r="5410" spans="1:24">
      <c r="A5410" s="1">
        <v>5409</v>
      </c>
      <c r="B5410" t="s">
        <v>8755</v>
      </c>
      <c r="C5410" s="2">
        <v>43807</v>
      </c>
      <c r="D5410" s="2">
        <v>43813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  <c r="V5410" s="3" t="str">
        <f>IF(M5410=People!$B$2, People!$A$2, IF(M5410=People!$B$3, People!$A$3, IF(M5410=People!$B$4, People!$A$4, IF(M5410=People!$B$5, People!$A$5, 0))))</f>
        <v>Anna Andreadi</v>
      </c>
      <c r="W5410" s="3" t="str">
        <f>IFERROR(VLOOKUP(Orders!$B5410,Returns!$B:$C,2,0),"No")</f>
        <v>No</v>
      </c>
      <c r="X5410" s="3" t="str">
        <f>IFERROR((INDEX(Returns!$C$2:$C$801, MATCH(B5410, Returns!$B$2:$B$801, 0))), "No")</f>
        <v>No</v>
      </c>
    </row>
    <row r="5411" spans="1:24">
      <c r="A5411" s="1">
        <v>5410</v>
      </c>
      <c r="B5411" t="s">
        <v>8755</v>
      </c>
      <c r="C5411" s="2">
        <v>43807</v>
      </c>
      <c r="D5411" s="2">
        <v>43813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  <c r="V5411" s="3" t="str">
        <f>IF(M5411=People!$B$2, People!$A$2, IF(M5411=People!$B$3, People!$A$3, IF(M5411=People!$B$4, People!$A$4, IF(M5411=People!$B$5, People!$A$5, 0))))</f>
        <v>Anna Andreadi</v>
      </c>
      <c r="W5411" s="3" t="str">
        <f>IFERROR(VLOOKUP(Orders!$B5411,Returns!$B:$C,2,0),"No")</f>
        <v>No</v>
      </c>
      <c r="X5411" s="3" t="str">
        <f>IFERROR((INDEX(Returns!$C$2:$C$801, MATCH(B5411, Returns!$B$2:$B$801, 0))), "No")</f>
        <v>No</v>
      </c>
    </row>
    <row r="5412" spans="1:24">
      <c r="A5412" s="1">
        <v>5411</v>
      </c>
      <c r="B5412" t="s">
        <v>8755</v>
      </c>
      <c r="C5412" s="2">
        <v>43807</v>
      </c>
      <c r="D5412" s="2">
        <v>43813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  <c r="V5412" s="3" t="str">
        <f>IF(M5412=People!$B$2, People!$A$2, IF(M5412=People!$B$3, People!$A$3, IF(M5412=People!$B$4, People!$A$4, IF(M5412=People!$B$5, People!$A$5, 0))))</f>
        <v>Anna Andreadi</v>
      </c>
      <c r="W5412" s="3" t="str">
        <f>IFERROR(VLOOKUP(Orders!$B5412,Returns!$B:$C,2,0),"No")</f>
        <v>No</v>
      </c>
      <c r="X5412" s="3" t="str">
        <f>IFERROR((INDEX(Returns!$C$2:$C$801, MATCH(B5412, Returns!$B$2:$B$801, 0))), "No")</f>
        <v>No</v>
      </c>
    </row>
    <row r="5413" spans="1:24">
      <c r="A5413" s="1">
        <v>5412</v>
      </c>
      <c r="B5413" t="s">
        <v>8756</v>
      </c>
      <c r="C5413" s="2">
        <v>43726</v>
      </c>
      <c r="D5413" s="2">
        <v>43730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  <c r="V5413" s="3" t="str">
        <f>IF(M5413=People!$B$2, People!$A$2, IF(M5413=People!$B$3, People!$A$3, IF(M5413=People!$B$4, People!$A$4, IF(M5413=People!$B$5, People!$A$5, 0))))</f>
        <v>Anna Andreadi</v>
      </c>
      <c r="W5413" s="3" t="str">
        <f>IFERROR(VLOOKUP(Orders!$B5413,Returns!$B:$C,2,0),"No")</f>
        <v>No</v>
      </c>
      <c r="X5413" s="3" t="str">
        <f>IFERROR((INDEX(Returns!$C$2:$C$801, MATCH(B5413, Returns!$B$2:$B$801, 0))), "No")</f>
        <v>No</v>
      </c>
    </row>
    <row r="5414" spans="1:24">
      <c r="A5414" s="1">
        <v>5413</v>
      </c>
      <c r="B5414" t="s">
        <v>8756</v>
      </c>
      <c r="C5414" s="2">
        <v>43726</v>
      </c>
      <c r="D5414" s="2">
        <v>43730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  <c r="V5414" s="3" t="str">
        <f>IF(M5414=People!$B$2, People!$A$2, IF(M5414=People!$B$3, People!$A$3, IF(M5414=People!$B$4, People!$A$4, IF(M5414=People!$B$5, People!$A$5, 0))))</f>
        <v>Anna Andreadi</v>
      </c>
      <c r="W5414" s="3" t="str">
        <f>IFERROR(VLOOKUP(Orders!$B5414,Returns!$B:$C,2,0),"No")</f>
        <v>No</v>
      </c>
      <c r="X5414" s="3" t="str">
        <f>IFERROR((INDEX(Returns!$C$2:$C$801, MATCH(B5414, Returns!$B$2:$B$801, 0))), "No")</f>
        <v>No</v>
      </c>
    </row>
    <row r="5415" spans="1:24">
      <c r="A5415" s="1">
        <v>5414</v>
      </c>
      <c r="B5415" t="s">
        <v>8757</v>
      </c>
      <c r="C5415" s="2">
        <v>43354</v>
      </c>
      <c r="D5415" s="2">
        <v>43357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  <c r="V5415" s="3" t="str">
        <f>IF(M5415=People!$B$2, People!$A$2, IF(M5415=People!$B$3, People!$A$3, IF(M5415=People!$B$4, People!$A$4, IF(M5415=People!$B$5, People!$A$5, 0))))</f>
        <v>Kelly Williams</v>
      </c>
      <c r="W5415" s="3" t="str">
        <f>IFERROR(VLOOKUP(Orders!$B5415,Returns!$B:$C,2,0),"No")</f>
        <v>No</v>
      </c>
      <c r="X5415" s="3" t="str">
        <f>IFERROR((INDEX(Returns!$C$2:$C$801, MATCH(B5415, Returns!$B$2:$B$801, 0))), "No")</f>
        <v>No</v>
      </c>
    </row>
    <row r="5416" spans="1:24">
      <c r="A5416" s="1">
        <v>5415</v>
      </c>
      <c r="B5416" t="s">
        <v>8758</v>
      </c>
      <c r="C5416" s="2">
        <v>43731</v>
      </c>
      <c r="D5416" s="2">
        <v>43736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  <c r="V5416" s="3" t="str">
        <f>IF(M5416=People!$B$2, People!$A$2, IF(M5416=People!$B$3, People!$A$3, IF(M5416=People!$B$4, People!$A$4, IF(M5416=People!$B$5, People!$A$5, 0))))</f>
        <v>Kelly Williams</v>
      </c>
      <c r="W5416" s="3" t="str">
        <f>IFERROR(VLOOKUP(Orders!$B5416,Returns!$B:$C,2,0),"No")</f>
        <v>No</v>
      </c>
      <c r="X5416" s="3" t="str">
        <f>IFERROR((INDEX(Returns!$C$2:$C$801, MATCH(B5416, Returns!$B$2:$B$801, 0))), "No")</f>
        <v>No</v>
      </c>
    </row>
    <row r="5417" spans="1:24">
      <c r="A5417" s="1">
        <v>5416</v>
      </c>
      <c r="B5417" t="s">
        <v>8758</v>
      </c>
      <c r="C5417" s="2">
        <v>43731</v>
      </c>
      <c r="D5417" s="2">
        <v>43736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  <c r="V5417" s="3" t="str">
        <f>IF(M5417=People!$B$2, People!$A$2, IF(M5417=People!$B$3, People!$A$3, IF(M5417=People!$B$4, People!$A$4, IF(M5417=People!$B$5, People!$A$5, 0))))</f>
        <v>Kelly Williams</v>
      </c>
      <c r="W5417" s="3" t="str">
        <f>IFERROR(VLOOKUP(Orders!$B5417,Returns!$B:$C,2,0),"No")</f>
        <v>No</v>
      </c>
      <c r="X5417" s="3" t="str">
        <f>IFERROR((INDEX(Returns!$C$2:$C$801, MATCH(B5417, Returns!$B$2:$B$801, 0))), "No")</f>
        <v>No</v>
      </c>
    </row>
    <row r="5418" spans="1:24">
      <c r="A5418" s="1">
        <v>5417</v>
      </c>
      <c r="B5418" t="s">
        <v>8758</v>
      </c>
      <c r="C5418" s="2">
        <v>43731</v>
      </c>
      <c r="D5418" s="2">
        <v>43736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3" t="str">
        <f>IF(M5418=People!$B$2, People!$A$2, IF(M5418=People!$B$3, People!$A$3, IF(M5418=People!$B$4, People!$A$4, IF(M5418=People!$B$5, People!$A$5, 0))))</f>
        <v>Kelly Williams</v>
      </c>
      <c r="W5418" s="3" t="str">
        <f>IFERROR(VLOOKUP(Orders!$B5418,Returns!$B:$C,2,0),"No")</f>
        <v>No</v>
      </c>
      <c r="X5418" s="3" t="str">
        <f>IFERROR((INDEX(Returns!$C$2:$C$801, MATCH(B5418, Returns!$B$2:$B$801, 0))), "No")</f>
        <v>No</v>
      </c>
    </row>
    <row r="5419" spans="1:24">
      <c r="A5419" s="1">
        <v>5418</v>
      </c>
      <c r="B5419" t="s">
        <v>8759</v>
      </c>
      <c r="C5419" s="2">
        <v>42649</v>
      </c>
      <c r="D5419" s="2">
        <v>42651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  <c r="V5419" s="3" t="str">
        <f>IF(M5419=People!$B$2, People!$A$2, IF(M5419=People!$B$3, People!$A$3, IF(M5419=People!$B$4, People!$A$4, IF(M5419=People!$B$5, People!$A$5, 0))))</f>
        <v>Kelly Williams</v>
      </c>
      <c r="W5419" s="3" t="str">
        <f>IFERROR(VLOOKUP(Orders!$B5419,Returns!$B:$C,2,0),"No")</f>
        <v>No</v>
      </c>
      <c r="X5419" s="3" t="str">
        <f>IFERROR((INDEX(Returns!$C$2:$C$801, MATCH(B5419, Returns!$B$2:$B$801, 0))), "No")</f>
        <v>No</v>
      </c>
    </row>
    <row r="5420" spans="1:24">
      <c r="A5420" s="1">
        <v>5419</v>
      </c>
      <c r="B5420" t="s">
        <v>8760</v>
      </c>
      <c r="C5420" s="2">
        <v>43031</v>
      </c>
      <c r="D5420" s="2">
        <v>43034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  <c r="V5420" s="3" t="str">
        <f>IF(M5420=People!$B$2, People!$A$2, IF(M5420=People!$B$3, People!$A$3, IF(M5420=People!$B$4, People!$A$4, IF(M5420=People!$B$5, People!$A$5, 0))))</f>
        <v>Kelly Williams</v>
      </c>
      <c r="W5420" s="3" t="str">
        <f>IFERROR(VLOOKUP(Orders!$B5420,Returns!$B:$C,2,0),"No")</f>
        <v>No</v>
      </c>
      <c r="X5420" s="3" t="str">
        <f>IFERROR((INDEX(Returns!$C$2:$C$801, MATCH(B5420, Returns!$B$2:$B$801, 0))), "No")</f>
        <v>No</v>
      </c>
    </row>
    <row r="5421" spans="1:24">
      <c r="A5421" s="1">
        <v>5420</v>
      </c>
      <c r="B5421" t="s">
        <v>8760</v>
      </c>
      <c r="C5421" s="2">
        <v>43031</v>
      </c>
      <c r="D5421" s="2">
        <v>43034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  <c r="V5421" s="3" t="str">
        <f>IF(M5421=People!$B$2, People!$A$2, IF(M5421=People!$B$3, People!$A$3, IF(M5421=People!$B$4, People!$A$4, IF(M5421=People!$B$5, People!$A$5, 0))))</f>
        <v>Kelly Williams</v>
      </c>
      <c r="W5421" s="3" t="str">
        <f>IFERROR(VLOOKUP(Orders!$B5421,Returns!$B:$C,2,0),"No")</f>
        <v>No</v>
      </c>
      <c r="X5421" s="3" t="str">
        <f>IFERROR((INDEX(Returns!$C$2:$C$801, MATCH(B5421, Returns!$B$2:$B$801, 0))), "No")</f>
        <v>No</v>
      </c>
    </row>
    <row r="5422" spans="1:24">
      <c r="A5422" s="1">
        <v>5421</v>
      </c>
      <c r="B5422" t="s">
        <v>6213</v>
      </c>
      <c r="C5422" s="2">
        <v>43190</v>
      </c>
      <c r="D5422" s="2">
        <v>43192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  <c r="V5422" s="3" t="str">
        <f>IF(M5422=People!$B$2, People!$A$2, IF(M5422=People!$B$3, People!$A$3, IF(M5422=People!$B$4, People!$A$4, IF(M5422=People!$B$5, People!$A$5, 0))))</f>
        <v>Chuck Magee</v>
      </c>
      <c r="W5422" s="3" t="str">
        <f>IFERROR(VLOOKUP(Orders!$B5422,Returns!$B:$C,2,0),"No")</f>
        <v>Yes</v>
      </c>
      <c r="X5422" s="3" t="str">
        <f>IFERROR((INDEX(Returns!$C$2:$C$801, MATCH(B5422, Returns!$B$2:$B$801, 0))), "No")</f>
        <v>Yes</v>
      </c>
    </row>
    <row r="5423" spans="1:24">
      <c r="A5423" s="1">
        <v>5422</v>
      </c>
      <c r="B5423" t="s">
        <v>6213</v>
      </c>
      <c r="C5423" s="2">
        <v>43190</v>
      </c>
      <c r="D5423" s="2">
        <v>43192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  <c r="V5423" s="3" t="str">
        <f>IF(M5423=People!$B$2, People!$A$2, IF(M5423=People!$B$3, People!$A$3, IF(M5423=People!$B$4, People!$A$4, IF(M5423=People!$B$5, People!$A$5, 0))))</f>
        <v>Chuck Magee</v>
      </c>
      <c r="W5423" s="3" t="str">
        <f>IFERROR(VLOOKUP(Orders!$B5423,Returns!$B:$C,2,0),"No")</f>
        <v>Yes</v>
      </c>
      <c r="X5423" s="3" t="str">
        <f>IFERROR((INDEX(Returns!$C$2:$C$801, MATCH(B5423, Returns!$B$2:$B$801, 0))), "No")</f>
        <v>Yes</v>
      </c>
    </row>
    <row r="5424" spans="1:24">
      <c r="A5424" s="1">
        <v>5423</v>
      </c>
      <c r="B5424" t="s">
        <v>8761</v>
      </c>
      <c r="C5424" s="2">
        <v>43463</v>
      </c>
      <c r="D5424" s="2">
        <v>43467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  <c r="V5424" s="3" t="str">
        <f>IF(M5424=People!$B$2, People!$A$2, IF(M5424=People!$B$3, People!$A$3, IF(M5424=People!$B$4, People!$A$4, IF(M5424=People!$B$5, People!$A$5, 0))))</f>
        <v>Anna Andreadi</v>
      </c>
      <c r="W5424" s="3" t="str">
        <f>IFERROR(VLOOKUP(Orders!$B5424,Returns!$B:$C,2,0),"No")</f>
        <v>No</v>
      </c>
      <c r="X5424" s="3" t="str">
        <f>IFERROR((INDEX(Returns!$C$2:$C$801, MATCH(B5424, Returns!$B$2:$B$801, 0))), "No")</f>
        <v>No</v>
      </c>
    </row>
    <row r="5425" spans="1:24">
      <c r="A5425" s="1">
        <v>5424</v>
      </c>
      <c r="B5425" t="s">
        <v>8762</v>
      </c>
      <c r="C5425" s="2">
        <v>43772</v>
      </c>
      <c r="D5425" s="2">
        <v>43774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  <c r="V5425" s="3" t="str">
        <f>IF(M5425=People!$B$2, People!$A$2, IF(M5425=People!$B$3, People!$A$3, IF(M5425=People!$B$4, People!$A$4, IF(M5425=People!$B$5, People!$A$5, 0))))</f>
        <v>Cassandra Brandow</v>
      </c>
      <c r="W5425" s="3" t="str">
        <f>IFERROR(VLOOKUP(Orders!$B5425,Returns!$B:$C,2,0),"No")</f>
        <v>No</v>
      </c>
      <c r="X5425" s="3" t="str">
        <f>IFERROR((INDEX(Returns!$C$2:$C$801, MATCH(B5425, Returns!$B$2:$B$801, 0))), "No")</f>
        <v>No</v>
      </c>
    </row>
    <row r="5426" spans="1:24">
      <c r="A5426" s="1">
        <v>5425</v>
      </c>
      <c r="B5426" t="s">
        <v>8763</v>
      </c>
      <c r="C5426" s="2">
        <v>43485</v>
      </c>
      <c r="D5426" s="2">
        <v>43491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  <c r="V5426" s="3" t="str">
        <f>IF(M5426=People!$B$2, People!$A$2, IF(M5426=People!$B$3, People!$A$3, IF(M5426=People!$B$4, People!$A$4, IF(M5426=People!$B$5, People!$A$5, 0))))</f>
        <v>Chuck Magee</v>
      </c>
      <c r="W5426" s="3" t="str">
        <f>IFERROR(VLOOKUP(Orders!$B5426,Returns!$B:$C,2,0),"No")</f>
        <v>No</v>
      </c>
      <c r="X5426" s="3" t="str">
        <f>IFERROR((INDEX(Returns!$C$2:$C$801, MATCH(B5426, Returns!$B$2:$B$801, 0))), "No")</f>
        <v>No</v>
      </c>
    </row>
    <row r="5427" spans="1:24">
      <c r="A5427" s="1">
        <v>5426</v>
      </c>
      <c r="B5427" t="s">
        <v>8764</v>
      </c>
      <c r="C5427" s="2">
        <v>43437</v>
      </c>
      <c r="D5427" s="2">
        <v>43440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  <c r="V5427" s="3" t="str">
        <f>IF(M5427=People!$B$2, People!$A$2, IF(M5427=People!$B$3, People!$A$3, IF(M5427=People!$B$4, People!$A$4, IF(M5427=People!$B$5, People!$A$5, 0))))</f>
        <v>Anna Andreadi</v>
      </c>
      <c r="W5427" s="3" t="str">
        <f>IFERROR(VLOOKUP(Orders!$B5427,Returns!$B:$C,2,0),"No")</f>
        <v>No</v>
      </c>
      <c r="X5427" s="3" t="str">
        <f>IFERROR((INDEX(Returns!$C$2:$C$801, MATCH(B5427, Returns!$B$2:$B$801, 0))), "No")</f>
        <v>No</v>
      </c>
    </row>
    <row r="5428" spans="1:24">
      <c r="A5428" s="1">
        <v>5427</v>
      </c>
      <c r="B5428" t="s">
        <v>8764</v>
      </c>
      <c r="C5428" s="2">
        <v>43437</v>
      </c>
      <c r="D5428" s="2">
        <v>43440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  <c r="V5428" s="3" t="str">
        <f>IF(M5428=People!$B$2, People!$A$2, IF(M5428=People!$B$3, People!$A$3, IF(M5428=People!$B$4, People!$A$4, IF(M5428=People!$B$5, People!$A$5, 0))))</f>
        <v>Anna Andreadi</v>
      </c>
      <c r="W5428" s="3" t="str">
        <f>IFERROR(VLOOKUP(Orders!$B5428,Returns!$B:$C,2,0),"No")</f>
        <v>No</v>
      </c>
      <c r="X5428" s="3" t="str">
        <f>IFERROR((INDEX(Returns!$C$2:$C$801, MATCH(B5428, Returns!$B$2:$B$801, 0))), "No")</f>
        <v>No</v>
      </c>
    </row>
    <row r="5429" spans="1:24">
      <c r="A5429" s="1">
        <v>5428</v>
      </c>
      <c r="B5429" t="s">
        <v>8765</v>
      </c>
      <c r="C5429" s="2">
        <v>43265</v>
      </c>
      <c r="D5429" s="2">
        <v>43265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  <c r="V5429" s="3" t="str">
        <f>IF(M5429=People!$B$2, People!$A$2, IF(M5429=People!$B$3, People!$A$3, IF(M5429=People!$B$4, People!$A$4, IF(M5429=People!$B$5, People!$A$5, 0))))</f>
        <v>Anna Andreadi</v>
      </c>
      <c r="W5429" s="3" t="str">
        <f>IFERROR(VLOOKUP(Orders!$B5429,Returns!$B:$C,2,0),"No")</f>
        <v>No</v>
      </c>
      <c r="X5429" s="3" t="str">
        <f>IFERROR((INDEX(Returns!$C$2:$C$801, MATCH(B5429, Returns!$B$2:$B$801, 0))), "No")</f>
        <v>No</v>
      </c>
    </row>
    <row r="5430" spans="1:24">
      <c r="A5430" s="1">
        <v>5429</v>
      </c>
      <c r="B5430" t="s">
        <v>8766</v>
      </c>
      <c r="C5430" s="2">
        <v>43345</v>
      </c>
      <c r="D5430" s="2">
        <v>43347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  <c r="V5430" s="3" t="str">
        <f>IF(M5430=People!$B$2, People!$A$2, IF(M5430=People!$B$3, People!$A$3, IF(M5430=People!$B$4, People!$A$4, IF(M5430=People!$B$5, People!$A$5, 0))))</f>
        <v>Anna Andreadi</v>
      </c>
      <c r="W5430" s="3" t="str">
        <f>IFERROR(VLOOKUP(Orders!$B5430,Returns!$B:$C,2,0),"No")</f>
        <v>No</v>
      </c>
      <c r="X5430" s="3" t="str">
        <f>IFERROR((INDEX(Returns!$C$2:$C$801, MATCH(B5430, Returns!$B$2:$B$801, 0))), "No")</f>
        <v>No</v>
      </c>
    </row>
    <row r="5431" spans="1:24">
      <c r="A5431" s="1">
        <v>5430</v>
      </c>
      <c r="B5431" t="s">
        <v>8767</v>
      </c>
      <c r="C5431" s="2">
        <v>42618</v>
      </c>
      <c r="D5431" s="2">
        <v>42620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  <c r="V5431" s="3" t="str">
        <f>IF(M5431=People!$B$2, People!$A$2, IF(M5431=People!$B$3, People!$A$3, IF(M5431=People!$B$4, People!$A$4, IF(M5431=People!$B$5, People!$A$5, 0))))</f>
        <v>Cassandra Brandow</v>
      </c>
      <c r="W5431" s="3" t="str">
        <f>IFERROR(VLOOKUP(Orders!$B5431,Returns!$B:$C,2,0),"No")</f>
        <v>No</v>
      </c>
      <c r="X5431" s="3" t="str">
        <f>IFERROR((INDEX(Returns!$C$2:$C$801, MATCH(B5431, Returns!$B$2:$B$801, 0))), "No")</f>
        <v>No</v>
      </c>
    </row>
    <row r="5432" spans="1:24">
      <c r="A5432" s="1">
        <v>5431</v>
      </c>
      <c r="B5432" t="s">
        <v>8768</v>
      </c>
      <c r="C5432" s="2">
        <v>43759</v>
      </c>
      <c r="D5432" s="2">
        <v>43763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  <c r="V5432" s="3" t="str">
        <f>IF(M5432=People!$B$2, People!$A$2, IF(M5432=People!$B$3, People!$A$3, IF(M5432=People!$B$4, People!$A$4, IF(M5432=People!$B$5, People!$A$5, 0))))</f>
        <v>Chuck Magee</v>
      </c>
      <c r="W5432" s="3" t="str">
        <f>IFERROR(VLOOKUP(Orders!$B5432,Returns!$B:$C,2,0),"No")</f>
        <v>No</v>
      </c>
      <c r="X5432" s="3" t="str">
        <f>IFERROR((INDEX(Returns!$C$2:$C$801, MATCH(B5432, Returns!$B$2:$B$801, 0))), "No")</f>
        <v>No</v>
      </c>
    </row>
    <row r="5433" spans="1:24">
      <c r="A5433" s="1">
        <v>5432</v>
      </c>
      <c r="B5433" t="s">
        <v>8768</v>
      </c>
      <c r="C5433" s="2">
        <v>43759</v>
      </c>
      <c r="D5433" s="2">
        <v>43763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3" t="str">
        <f>IF(M5433=People!$B$2, People!$A$2, IF(M5433=People!$B$3, People!$A$3, IF(M5433=People!$B$4, People!$A$4, IF(M5433=People!$B$5, People!$A$5, 0))))</f>
        <v>Chuck Magee</v>
      </c>
      <c r="W5433" s="3" t="str">
        <f>IFERROR(VLOOKUP(Orders!$B5433,Returns!$B:$C,2,0),"No")</f>
        <v>No</v>
      </c>
      <c r="X5433" s="3" t="str">
        <f>IFERROR((INDEX(Returns!$C$2:$C$801, MATCH(B5433, Returns!$B$2:$B$801, 0))), "No")</f>
        <v>No</v>
      </c>
    </row>
    <row r="5434" spans="1:24">
      <c r="A5434" s="1">
        <v>5433</v>
      </c>
      <c r="B5434" t="s">
        <v>8768</v>
      </c>
      <c r="C5434" s="2">
        <v>43759</v>
      </c>
      <c r="D5434" s="2">
        <v>43763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  <c r="V5434" s="3" t="str">
        <f>IF(M5434=People!$B$2, People!$A$2, IF(M5434=People!$B$3, People!$A$3, IF(M5434=People!$B$4, People!$A$4, IF(M5434=People!$B$5, People!$A$5, 0))))</f>
        <v>Chuck Magee</v>
      </c>
      <c r="W5434" s="3" t="str">
        <f>IFERROR(VLOOKUP(Orders!$B5434,Returns!$B:$C,2,0),"No")</f>
        <v>No</v>
      </c>
      <c r="X5434" s="3" t="str">
        <f>IFERROR((INDEX(Returns!$C$2:$C$801, MATCH(B5434, Returns!$B$2:$B$801, 0))), "No")</f>
        <v>No</v>
      </c>
    </row>
    <row r="5435" spans="1:24">
      <c r="A5435" s="1">
        <v>5434</v>
      </c>
      <c r="B5435" t="s">
        <v>6126</v>
      </c>
      <c r="C5435" s="2">
        <v>43580</v>
      </c>
      <c r="D5435" s="2">
        <v>43584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  <c r="V5435" s="3" t="str">
        <f>IF(M5435=People!$B$2, People!$A$2, IF(M5435=People!$B$3, People!$A$3, IF(M5435=People!$B$4, People!$A$4, IF(M5435=People!$B$5, People!$A$5, 0))))</f>
        <v>Anna Andreadi</v>
      </c>
      <c r="W5435" s="3" t="str">
        <f>IFERROR(VLOOKUP(Orders!$B5435,Returns!$B:$C,2,0),"No")</f>
        <v>Yes</v>
      </c>
      <c r="X5435" s="3" t="str">
        <f>IFERROR((INDEX(Returns!$C$2:$C$801, MATCH(B5435, Returns!$B$2:$B$801, 0))), "No")</f>
        <v>Yes</v>
      </c>
    </row>
    <row r="5436" spans="1:24">
      <c r="A5436" s="1">
        <v>5435</v>
      </c>
      <c r="B5436" t="s">
        <v>8769</v>
      </c>
      <c r="C5436" s="2">
        <v>43027</v>
      </c>
      <c r="D5436" s="2">
        <v>43032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  <c r="V5436" s="3" t="str">
        <f>IF(M5436=People!$B$2, People!$A$2, IF(M5436=People!$B$3, People!$A$3, IF(M5436=People!$B$4, People!$A$4, IF(M5436=People!$B$5, People!$A$5, 0))))</f>
        <v>Anna Andreadi</v>
      </c>
      <c r="W5436" s="3" t="str">
        <f>IFERROR(VLOOKUP(Orders!$B5436,Returns!$B:$C,2,0),"No")</f>
        <v>No</v>
      </c>
      <c r="X5436" s="3" t="str">
        <f>IFERROR((INDEX(Returns!$C$2:$C$801, MATCH(B5436, Returns!$B$2:$B$801, 0))), "No")</f>
        <v>No</v>
      </c>
    </row>
    <row r="5437" spans="1:24">
      <c r="A5437" s="1">
        <v>5436</v>
      </c>
      <c r="B5437" t="s">
        <v>8769</v>
      </c>
      <c r="C5437" s="2">
        <v>43027</v>
      </c>
      <c r="D5437" s="2">
        <v>43032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  <c r="V5437" s="3" t="str">
        <f>IF(M5437=People!$B$2, People!$A$2, IF(M5437=People!$B$3, People!$A$3, IF(M5437=People!$B$4, People!$A$4, IF(M5437=People!$B$5, People!$A$5, 0))))</f>
        <v>Anna Andreadi</v>
      </c>
      <c r="W5437" s="3" t="str">
        <f>IFERROR(VLOOKUP(Orders!$B5437,Returns!$B:$C,2,0),"No")</f>
        <v>No</v>
      </c>
      <c r="X5437" s="3" t="str">
        <f>IFERROR((INDEX(Returns!$C$2:$C$801, MATCH(B5437, Returns!$B$2:$B$801, 0))), "No")</f>
        <v>No</v>
      </c>
    </row>
    <row r="5438" spans="1:24">
      <c r="A5438" s="1">
        <v>5437</v>
      </c>
      <c r="B5438" t="s">
        <v>8770</v>
      </c>
      <c r="C5438" s="2">
        <v>42556</v>
      </c>
      <c r="D5438" s="2">
        <v>42559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  <c r="V5438" s="3" t="str">
        <f>IF(M5438=People!$B$2, People!$A$2, IF(M5438=People!$B$3, People!$A$3, IF(M5438=People!$B$4, People!$A$4, IF(M5438=People!$B$5, People!$A$5, 0))))</f>
        <v>Cassandra Brandow</v>
      </c>
      <c r="W5438" s="3" t="str">
        <f>IFERROR(VLOOKUP(Orders!$B5438,Returns!$B:$C,2,0),"No")</f>
        <v>No</v>
      </c>
      <c r="X5438" s="3" t="str">
        <f>IFERROR((INDEX(Returns!$C$2:$C$801, MATCH(B5438, Returns!$B$2:$B$801, 0))), "No")</f>
        <v>No</v>
      </c>
    </row>
    <row r="5439" spans="1:24">
      <c r="A5439" s="1">
        <v>5438</v>
      </c>
      <c r="B5439" t="s">
        <v>8770</v>
      </c>
      <c r="C5439" s="2">
        <v>42556</v>
      </c>
      <c r="D5439" s="2">
        <v>42559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  <c r="V5439" s="3" t="str">
        <f>IF(M5439=People!$B$2, People!$A$2, IF(M5439=People!$B$3, People!$A$3, IF(M5439=People!$B$4, People!$A$4, IF(M5439=People!$B$5, People!$A$5, 0))))</f>
        <v>Cassandra Brandow</v>
      </c>
      <c r="W5439" s="3" t="str">
        <f>IFERROR(VLOOKUP(Orders!$B5439,Returns!$B:$C,2,0),"No")</f>
        <v>No</v>
      </c>
      <c r="X5439" s="3" t="str">
        <f>IFERROR((INDEX(Returns!$C$2:$C$801, MATCH(B5439, Returns!$B$2:$B$801, 0))), "No")</f>
        <v>No</v>
      </c>
    </row>
    <row r="5440" spans="1:24">
      <c r="A5440" s="1">
        <v>5439</v>
      </c>
      <c r="B5440" t="s">
        <v>8770</v>
      </c>
      <c r="C5440" s="2">
        <v>42556</v>
      </c>
      <c r="D5440" s="2">
        <v>42559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  <c r="V5440" s="3" t="str">
        <f>IF(M5440=People!$B$2, People!$A$2, IF(M5440=People!$B$3, People!$A$3, IF(M5440=People!$B$4, People!$A$4, IF(M5440=People!$B$5, People!$A$5, 0))))</f>
        <v>Cassandra Brandow</v>
      </c>
      <c r="W5440" s="3" t="str">
        <f>IFERROR(VLOOKUP(Orders!$B5440,Returns!$B:$C,2,0),"No")</f>
        <v>No</v>
      </c>
      <c r="X5440" s="3" t="str">
        <f>IFERROR((INDEX(Returns!$C$2:$C$801, MATCH(B5440, Returns!$B$2:$B$801, 0))), "No")</f>
        <v>No</v>
      </c>
    </row>
    <row r="5441" spans="1:24">
      <c r="A5441" s="1">
        <v>5440</v>
      </c>
      <c r="B5441" t="s">
        <v>8771</v>
      </c>
      <c r="C5441" s="2">
        <v>43194</v>
      </c>
      <c r="D5441" s="2">
        <v>43199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  <c r="V5441" s="3" t="str">
        <f>IF(M5441=People!$B$2, People!$A$2, IF(M5441=People!$B$3, People!$A$3, IF(M5441=People!$B$4, People!$A$4, IF(M5441=People!$B$5, People!$A$5, 0))))</f>
        <v>Chuck Magee</v>
      </c>
      <c r="W5441" s="3" t="str">
        <f>IFERROR(VLOOKUP(Orders!$B5441,Returns!$B:$C,2,0),"No")</f>
        <v>No</v>
      </c>
      <c r="X5441" s="3" t="str">
        <f>IFERROR((INDEX(Returns!$C$2:$C$801, MATCH(B5441, Returns!$B$2:$B$801, 0))), "No")</f>
        <v>No</v>
      </c>
    </row>
    <row r="5442" spans="1:24">
      <c r="A5442" s="1">
        <v>5441</v>
      </c>
      <c r="B5442" t="s">
        <v>8772</v>
      </c>
      <c r="C5442" s="2">
        <v>43782</v>
      </c>
      <c r="D5442" s="2">
        <v>43787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  <c r="V5442" s="3" t="str">
        <f>IF(M5442=People!$B$2, People!$A$2, IF(M5442=People!$B$3, People!$A$3, IF(M5442=People!$B$4, People!$A$4, IF(M5442=People!$B$5, People!$A$5, 0))))</f>
        <v>Cassandra Brandow</v>
      </c>
      <c r="W5442" s="3" t="str">
        <f>IFERROR(VLOOKUP(Orders!$B5442,Returns!$B:$C,2,0),"No")</f>
        <v>No</v>
      </c>
      <c r="X5442" s="3" t="str">
        <f>IFERROR((INDEX(Returns!$C$2:$C$801, MATCH(B5442, Returns!$B$2:$B$801, 0))), "No")</f>
        <v>No</v>
      </c>
    </row>
    <row r="5443" spans="1:24">
      <c r="A5443" s="1">
        <v>5442</v>
      </c>
      <c r="B5443" t="s">
        <v>8773</v>
      </c>
      <c r="C5443" s="2">
        <v>43717</v>
      </c>
      <c r="D5443" s="2">
        <v>43721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3" t="str">
        <f>IF(M5443=People!$B$2, People!$A$2, IF(M5443=People!$B$3, People!$A$3, IF(M5443=People!$B$4, People!$A$4, IF(M5443=People!$B$5, People!$A$5, 0))))</f>
        <v>Anna Andreadi</v>
      </c>
      <c r="W5443" s="3" t="str">
        <f>IFERROR(VLOOKUP(Orders!$B5443,Returns!$B:$C,2,0),"No")</f>
        <v>No</v>
      </c>
      <c r="X5443" s="3" t="str">
        <f>IFERROR((INDEX(Returns!$C$2:$C$801, MATCH(B5443, Returns!$B$2:$B$801, 0))), "No")</f>
        <v>No</v>
      </c>
    </row>
    <row r="5444" spans="1:24">
      <c r="A5444" s="1">
        <v>5443</v>
      </c>
      <c r="B5444" t="s">
        <v>8774</v>
      </c>
      <c r="C5444" s="2">
        <v>42842</v>
      </c>
      <c r="D5444" s="2">
        <v>42848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  <c r="V5444" s="3" t="str">
        <f>IF(M5444=People!$B$2, People!$A$2, IF(M5444=People!$B$3, People!$A$3, IF(M5444=People!$B$4, People!$A$4, IF(M5444=People!$B$5, People!$A$5, 0))))</f>
        <v>Chuck Magee</v>
      </c>
      <c r="W5444" s="3" t="str">
        <f>IFERROR(VLOOKUP(Orders!$B5444,Returns!$B:$C,2,0),"No")</f>
        <v>No</v>
      </c>
      <c r="X5444" s="3" t="str">
        <f>IFERROR((INDEX(Returns!$C$2:$C$801, MATCH(B5444, Returns!$B$2:$B$801, 0))), "No")</f>
        <v>No</v>
      </c>
    </row>
    <row r="5445" spans="1:24">
      <c r="A5445" s="1">
        <v>5444</v>
      </c>
      <c r="B5445" t="s">
        <v>8774</v>
      </c>
      <c r="C5445" s="2">
        <v>42842</v>
      </c>
      <c r="D5445" s="2">
        <v>42848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  <c r="V5445" s="3" t="str">
        <f>IF(M5445=People!$B$2, People!$A$2, IF(M5445=People!$B$3, People!$A$3, IF(M5445=People!$B$4, People!$A$4, IF(M5445=People!$B$5, People!$A$5, 0))))</f>
        <v>Chuck Magee</v>
      </c>
      <c r="W5445" s="3" t="str">
        <f>IFERROR(VLOOKUP(Orders!$B5445,Returns!$B:$C,2,0),"No")</f>
        <v>No</v>
      </c>
      <c r="X5445" s="3" t="str">
        <f>IFERROR((INDEX(Returns!$C$2:$C$801, MATCH(B5445, Returns!$B$2:$B$801, 0))), "No")</f>
        <v>No</v>
      </c>
    </row>
    <row r="5446" spans="1:24">
      <c r="A5446" s="1">
        <v>5445</v>
      </c>
      <c r="B5446" t="s">
        <v>8774</v>
      </c>
      <c r="C5446" s="2">
        <v>42842</v>
      </c>
      <c r="D5446" s="2">
        <v>42848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  <c r="V5446" s="3" t="str">
        <f>IF(M5446=People!$B$2, People!$A$2, IF(M5446=People!$B$3, People!$A$3, IF(M5446=People!$B$4, People!$A$4, IF(M5446=People!$B$5, People!$A$5, 0))))</f>
        <v>Chuck Magee</v>
      </c>
      <c r="W5446" s="3" t="str">
        <f>IFERROR(VLOOKUP(Orders!$B5446,Returns!$B:$C,2,0),"No")</f>
        <v>No</v>
      </c>
      <c r="X5446" s="3" t="str">
        <f>IFERROR((INDEX(Returns!$C$2:$C$801, MATCH(B5446, Returns!$B$2:$B$801, 0))), "No")</f>
        <v>No</v>
      </c>
    </row>
    <row r="5447" spans="1:24">
      <c r="A5447" s="1">
        <v>5446</v>
      </c>
      <c r="B5447" t="s">
        <v>8775</v>
      </c>
      <c r="C5447" s="2">
        <v>43306</v>
      </c>
      <c r="D5447" s="2">
        <v>43310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  <c r="V5447" s="3" t="str">
        <f>IF(M5447=People!$B$2, People!$A$2, IF(M5447=People!$B$3, People!$A$3, IF(M5447=People!$B$4, People!$A$4, IF(M5447=People!$B$5, People!$A$5, 0))))</f>
        <v>Kelly Williams</v>
      </c>
      <c r="W5447" s="3" t="str">
        <f>IFERROR(VLOOKUP(Orders!$B5447,Returns!$B:$C,2,0),"No")</f>
        <v>No</v>
      </c>
      <c r="X5447" s="3" t="str">
        <f>IFERROR((INDEX(Returns!$C$2:$C$801, MATCH(B5447, Returns!$B$2:$B$801, 0))), "No")</f>
        <v>No</v>
      </c>
    </row>
    <row r="5448" spans="1:24">
      <c r="A5448" s="1">
        <v>5447</v>
      </c>
      <c r="B5448" t="s">
        <v>6207</v>
      </c>
      <c r="C5448" s="2">
        <v>43338</v>
      </c>
      <c r="D5448" s="2">
        <v>43343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  <c r="V5448" s="3" t="str">
        <f>IF(M5448=People!$B$2, People!$A$2, IF(M5448=People!$B$3, People!$A$3, IF(M5448=People!$B$4, People!$A$4, IF(M5448=People!$B$5, People!$A$5, 0))))</f>
        <v>Chuck Magee</v>
      </c>
      <c r="W5448" s="3" t="str">
        <f>IFERROR(VLOOKUP(Orders!$B5448,Returns!$B:$C,2,0),"No")</f>
        <v>Yes</v>
      </c>
      <c r="X5448" s="3" t="str">
        <f>IFERROR((INDEX(Returns!$C$2:$C$801, MATCH(B5448, Returns!$B$2:$B$801, 0))), "No")</f>
        <v>Yes</v>
      </c>
    </row>
    <row r="5449" spans="1:24">
      <c r="A5449" s="1">
        <v>5448</v>
      </c>
      <c r="B5449" t="s">
        <v>6207</v>
      </c>
      <c r="C5449" s="2">
        <v>43338</v>
      </c>
      <c r="D5449" s="2">
        <v>43343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  <c r="V5449" s="3" t="str">
        <f>IF(M5449=People!$B$2, People!$A$2, IF(M5449=People!$B$3, People!$A$3, IF(M5449=People!$B$4, People!$A$4, IF(M5449=People!$B$5, People!$A$5, 0))))</f>
        <v>Chuck Magee</v>
      </c>
      <c r="W5449" s="3" t="str">
        <f>IFERROR(VLOOKUP(Orders!$B5449,Returns!$B:$C,2,0),"No")</f>
        <v>Yes</v>
      </c>
      <c r="X5449" s="3" t="str">
        <f>IFERROR((INDEX(Returns!$C$2:$C$801, MATCH(B5449, Returns!$B$2:$B$801, 0))), "No")</f>
        <v>Yes</v>
      </c>
    </row>
    <row r="5450" spans="1:24">
      <c r="A5450" s="1">
        <v>5449</v>
      </c>
      <c r="B5450" t="s">
        <v>8776</v>
      </c>
      <c r="C5450" s="2">
        <v>42625</v>
      </c>
      <c r="D5450" s="2">
        <v>42632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  <c r="V5450" s="3" t="str">
        <f>IF(M5450=People!$B$2, People!$A$2, IF(M5450=People!$B$3, People!$A$3, IF(M5450=People!$B$4, People!$A$4, IF(M5450=People!$B$5, People!$A$5, 0))))</f>
        <v>Kelly Williams</v>
      </c>
      <c r="W5450" s="3" t="str">
        <f>IFERROR(VLOOKUP(Orders!$B5450,Returns!$B:$C,2,0),"No")</f>
        <v>No</v>
      </c>
      <c r="X5450" s="3" t="str">
        <f>IFERROR((INDEX(Returns!$C$2:$C$801, MATCH(B5450, Returns!$B$2:$B$801, 0))), "No")</f>
        <v>No</v>
      </c>
    </row>
    <row r="5451" spans="1:24">
      <c r="A5451" s="1">
        <v>5450</v>
      </c>
      <c r="B5451" t="s">
        <v>8776</v>
      </c>
      <c r="C5451" s="2">
        <v>42625</v>
      </c>
      <c r="D5451" s="2">
        <v>42632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  <c r="V5451" s="3" t="str">
        <f>IF(M5451=People!$B$2, People!$A$2, IF(M5451=People!$B$3, People!$A$3, IF(M5451=People!$B$4, People!$A$4, IF(M5451=People!$B$5, People!$A$5, 0))))</f>
        <v>Kelly Williams</v>
      </c>
      <c r="W5451" s="3" t="str">
        <f>IFERROR(VLOOKUP(Orders!$B5451,Returns!$B:$C,2,0),"No")</f>
        <v>No</v>
      </c>
      <c r="X5451" s="3" t="str">
        <f>IFERROR((INDEX(Returns!$C$2:$C$801, MATCH(B5451, Returns!$B$2:$B$801, 0))), "No")</f>
        <v>No</v>
      </c>
    </row>
    <row r="5452" spans="1:24">
      <c r="A5452" s="1">
        <v>5451</v>
      </c>
      <c r="B5452" t="s">
        <v>8776</v>
      </c>
      <c r="C5452" s="2">
        <v>42625</v>
      </c>
      <c r="D5452" s="2">
        <v>42632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  <c r="V5452" s="3" t="str">
        <f>IF(M5452=People!$B$2, People!$A$2, IF(M5452=People!$B$3, People!$A$3, IF(M5452=People!$B$4, People!$A$4, IF(M5452=People!$B$5, People!$A$5, 0))))</f>
        <v>Kelly Williams</v>
      </c>
      <c r="W5452" s="3" t="str">
        <f>IFERROR(VLOOKUP(Orders!$B5452,Returns!$B:$C,2,0),"No")</f>
        <v>No</v>
      </c>
      <c r="X5452" s="3" t="str">
        <f>IFERROR((INDEX(Returns!$C$2:$C$801, MATCH(B5452, Returns!$B$2:$B$801, 0))), "No")</f>
        <v>No</v>
      </c>
    </row>
    <row r="5453" spans="1:24">
      <c r="A5453" s="1">
        <v>5452</v>
      </c>
      <c r="B5453" t="s">
        <v>8776</v>
      </c>
      <c r="C5453" s="2">
        <v>42625</v>
      </c>
      <c r="D5453" s="2">
        <v>42632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  <c r="V5453" s="3" t="str">
        <f>IF(M5453=People!$B$2, People!$A$2, IF(M5453=People!$B$3, People!$A$3, IF(M5453=People!$B$4, People!$A$4, IF(M5453=People!$B$5, People!$A$5, 0))))</f>
        <v>Kelly Williams</v>
      </c>
      <c r="W5453" s="3" t="str">
        <f>IFERROR(VLOOKUP(Orders!$B5453,Returns!$B:$C,2,0),"No")</f>
        <v>No</v>
      </c>
      <c r="X5453" s="3" t="str">
        <f>IFERROR((INDEX(Returns!$C$2:$C$801, MATCH(B5453, Returns!$B$2:$B$801, 0))), "No")</f>
        <v>No</v>
      </c>
    </row>
    <row r="5454" spans="1:24">
      <c r="A5454" s="1">
        <v>5453</v>
      </c>
      <c r="B5454" t="s">
        <v>8777</v>
      </c>
      <c r="C5454" s="2">
        <v>43303</v>
      </c>
      <c r="D5454" s="2">
        <v>43310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  <c r="V5454" s="3" t="str">
        <f>IF(M5454=People!$B$2, People!$A$2, IF(M5454=People!$B$3, People!$A$3, IF(M5454=People!$B$4, People!$A$4, IF(M5454=People!$B$5, People!$A$5, 0))))</f>
        <v>Anna Andreadi</v>
      </c>
      <c r="W5454" s="3" t="str">
        <f>IFERROR(VLOOKUP(Orders!$B5454,Returns!$B:$C,2,0),"No")</f>
        <v>No</v>
      </c>
      <c r="X5454" s="3" t="str">
        <f>IFERROR((INDEX(Returns!$C$2:$C$801, MATCH(B5454, Returns!$B$2:$B$801, 0))), "No")</f>
        <v>No</v>
      </c>
    </row>
    <row r="5455" spans="1:24">
      <c r="A5455" s="1">
        <v>5454</v>
      </c>
      <c r="B5455" t="s">
        <v>8778</v>
      </c>
      <c r="C5455" s="2">
        <v>43604</v>
      </c>
      <c r="D5455" s="2">
        <v>43608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  <c r="V5455" s="3" t="str">
        <f>IF(M5455=People!$B$2, People!$A$2, IF(M5455=People!$B$3, People!$A$3, IF(M5455=People!$B$4, People!$A$4, IF(M5455=People!$B$5, People!$A$5, 0))))</f>
        <v>Kelly Williams</v>
      </c>
      <c r="W5455" s="3" t="str">
        <f>IFERROR(VLOOKUP(Orders!$B5455,Returns!$B:$C,2,0),"No")</f>
        <v>No</v>
      </c>
      <c r="X5455" s="3" t="str">
        <f>IFERROR((INDEX(Returns!$C$2:$C$801, MATCH(B5455, Returns!$B$2:$B$801, 0))), "No")</f>
        <v>No</v>
      </c>
    </row>
    <row r="5456" spans="1:24">
      <c r="A5456" s="1">
        <v>5455</v>
      </c>
      <c r="B5456" t="s">
        <v>8779</v>
      </c>
      <c r="C5456" s="2">
        <v>43583</v>
      </c>
      <c r="D5456" s="2">
        <v>43587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3" t="str">
        <f>IF(M5456=People!$B$2, People!$A$2, IF(M5456=People!$B$3, People!$A$3, IF(M5456=People!$B$4, People!$A$4, IF(M5456=People!$B$5, People!$A$5, 0))))</f>
        <v>Chuck Magee</v>
      </c>
      <c r="W5456" s="3" t="str">
        <f>IFERROR(VLOOKUP(Orders!$B5456,Returns!$B:$C,2,0),"No")</f>
        <v>No</v>
      </c>
      <c r="X5456" s="3" t="str">
        <f>IFERROR((INDEX(Returns!$C$2:$C$801, MATCH(B5456, Returns!$B$2:$B$801, 0))), "No")</f>
        <v>No</v>
      </c>
    </row>
    <row r="5457" spans="1:24">
      <c r="A5457" s="1">
        <v>5456</v>
      </c>
      <c r="B5457" t="s">
        <v>8779</v>
      </c>
      <c r="C5457" s="2">
        <v>43583</v>
      </c>
      <c r="D5457" s="2">
        <v>43587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  <c r="V5457" s="3" t="str">
        <f>IF(M5457=People!$B$2, People!$A$2, IF(M5457=People!$B$3, People!$A$3, IF(M5457=People!$B$4, People!$A$4, IF(M5457=People!$B$5, People!$A$5, 0))))</f>
        <v>Chuck Magee</v>
      </c>
      <c r="W5457" s="3" t="str">
        <f>IFERROR(VLOOKUP(Orders!$B5457,Returns!$B:$C,2,0),"No")</f>
        <v>No</v>
      </c>
      <c r="X5457" s="3" t="str">
        <f>IFERROR((INDEX(Returns!$C$2:$C$801, MATCH(B5457, Returns!$B$2:$B$801, 0))), "No")</f>
        <v>No</v>
      </c>
    </row>
    <row r="5458" spans="1:24">
      <c r="A5458" s="1">
        <v>5457</v>
      </c>
      <c r="B5458" t="s">
        <v>6127</v>
      </c>
      <c r="C5458" s="2">
        <v>43828</v>
      </c>
      <c r="D5458" s="2">
        <v>43832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3" t="str">
        <f>IF(M5458=People!$B$2, People!$A$2, IF(M5458=People!$B$3, People!$A$3, IF(M5458=People!$B$4, People!$A$4, IF(M5458=People!$B$5, People!$A$5, 0))))</f>
        <v>Anna Andreadi</v>
      </c>
      <c r="W5458" s="3" t="str">
        <f>IFERROR(VLOOKUP(Orders!$B5458,Returns!$B:$C,2,0),"No")</f>
        <v>Yes</v>
      </c>
      <c r="X5458" s="3" t="str">
        <f>IFERROR((INDEX(Returns!$C$2:$C$801, MATCH(B5458, Returns!$B$2:$B$801, 0))), "No")</f>
        <v>Yes</v>
      </c>
    </row>
    <row r="5459" spans="1:24">
      <c r="A5459" s="1">
        <v>5458</v>
      </c>
      <c r="B5459" t="s">
        <v>6127</v>
      </c>
      <c r="C5459" s="2">
        <v>43828</v>
      </c>
      <c r="D5459" s="2">
        <v>43832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  <c r="V5459" s="3" t="str">
        <f>IF(M5459=People!$B$2, People!$A$2, IF(M5459=People!$B$3, People!$A$3, IF(M5459=People!$B$4, People!$A$4, IF(M5459=People!$B$5, People!$A$5, 0))))</f>
        <v>Anna Andreadi</v>
      </c>
      <c r="W5459" s="3" t="str">
        <f>IFERROR(VLOOKUP(Orders!$B5459,Returns!$B:$C,2,0),"No")</f>
        <v>Yes</v>
      </c>
      <c r="X5459" s="3" t="str">
        <f>IFERROR((INDEX(Returns!$C$2:$C$801, MATCH(B5459, Returns!$B$2:$B$801, 0))), "No")</f>
        <v>Yes</v>
      </c>
    </row>
    <row r="5460" spans="1:24">
      <c r="A5460" s="1">
        <v>5459</v>
      </c>
      <c r="B5460" t="s">
        <v>8780</v>
      </c>
      <c r="C5460" s="2">
        <v>43712</v>
      </c>
      <c r="D5460" s="2">
        <v>43714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  <c r="V5460" s="3" t="str">
        <f>IF(M5460=People!$B$2, People!$A$2, IF(M5460=People!$B$3, People!$A$3, IF(M5460=People!$B$4, People!$A$4, IF(M5460=People!$B$5, People!$A$5, 0))))</f>
        <v>Anna Andreadi</v>
      </c>
      <c r="W5460" s="3" t="str">
        <f>IFERROR(VLOOKUP(Orders!$B5460,Returns!$B:$C,2,0),"No")</f>
        <v>No</v>
      </c>
      <c r="X5460" s="3" t="str">
        <f>IFERROR((INDEX(Returns!$C$2:$C$801, MATCH(B5460, Returns!$B$2:$B$801, 0))), "No")</f>
        <v>No</v>
      </c>
    </row>
    <row r="5461" spans="1:24">
      <c r="A5461" s="1">
        <v>5460</v>
      </c>
      <c r="B5461" t="s">
        <v>8780</v>
      </c>
      <c r="C5461" s="2">
        <v>43712</v>
      </c>
      <c r="D5461" s="2">
        <v>43714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  <c r="V5461" s="3" t="str">
        <f>IF(M5461=People!$B$2, People!$A$2, IF(M5461=People!$B$3, People!$A$3, IF(M5461=People!$B$4, People!$A$4, IF(M5461=People!$B$5, People!$A$5, 0))))</f>
        <v>Anna Andreadi</v>
      </c>
      <c r="W5461" s="3" t="str">
        <f>IFERROR(VLOOKUP(Orders!$B5461,Returns!$B:$C,2,0),"No")</f>
        <v>No</v>
      </c>
      <c r="X5461" s="3" t="str">
        <f>IFERROR((INDEX(Returns!$C$2:$C$801, MATCH(B5461, Returns!$B$2:$B$801, 0))), "No")</f>
        <v>No</v>
      </c>
    </row>
    <row r="5462" spans="1:24">
      <c r="A5462" s="1">
        <v>5461</v>
      </c>
      <c r="B5462" t="s">
        <v>8781</v>
      </c>
      <c r="C5462" s="2">
        <v>42450</v>
      </c>
      <c r="D5462" s="2">
        <v>42454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  <c r="V5462" s="3" t="str">
        <f>IF(M5462=People!$B$2, People!$A$2, IF(M5462=People!$B$3, People!$A$3, IF(M5462=People!$B$4, People!$A$4, IF(M5462=People!$B$5, People!$A$5, 0))))</f>
        <v>Cassandra Brandow</v>
      </c>
      <c r="W5462" s="3" t="str">
        <f>IFERROR(VLOOKUP(Orders!$B5462,Returns!$B:$C,2,0),"No")</f>
        <v>No</v>
      </c>
      <c r="X5462" s="3" t="str">
        <f>IFERROR((INDEX(Returns!$C$2:$C$801, MATCH(B5462, Returns!$B$2:$B$801, 0))), "No")</f>
        <v>No</v>
      </c>
    </row>
    <row r="5463" spans="1:24">
      <c r="A5463" s="1">
        <v>5462</v>
      </c>
      <c r="B5463" t="s">
        <v>6095</v>
      </c>
      <c r="C5463" s="2">
        <v>43736</v>
      </c>
      <c r="D5463" s="2">
        <v>43742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  <c r="V5463" s="3" t="str">
        <f>IF(M5463=People!$B$2, People!$A$2, IF(M5463=People!$B$3, People!$A$3, IF(M5463=People!$B$4, People!$A$4, IF(M5463=People!$B$5, People!$A$5, 0))))</f>
        <v>Anna Andreadi</v>
      </c>
      <c r="W5463" s="3" t="str">
        <f>IFERROR(VLOOKUP(Orders!$B5463,Returns!$B:$C,2,0),"No")</f>
        <v>Yes</v>
      </c>
      <c r="X5463" s="3" t="str">
        <f>IFERROR((INDEX(Returns!$C$2:$C$801, MATCH(B5463, Returns!$B$2:$B$801, 0))), "No")</f>
        <v>Yes</v>
      </c>
    </row>
    <row r="5464" spans="1:24">
      <c r="A5464" s="1">
        <v>5463</v>
      </c>
      <c r="B5464" t="s">
        <v>8782</v>
      </c>
      <c r="C5464" s="2">
        <v>42388</v>
      </c>
      <c r="D5464" s="2">
        <v>42389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3" t="str">
        <f>IF(M5464=People!$B$2, People!$A$2, IF(M5464=People!$B$3, People!$A$3, IF(M5464=People!$B$4, People!$A$4, IF(M5464=People!$B$5, People!$A$5, 0))))</f>
        <v>Anna Andreadi</v>
      </c>
      <c r="W5464" s="3" t="str">
        <f>IFERROR(VLOOKUP(Orders!$B5464,Returns!$B:$C,2,0),"No")</f>
        <v>No</v>
      </c>
      <c r="X5464" s="3" t="str">
        <f>IFERROR((INDEX(Returns!$C$2:$C$801, MATCH(B5464, Returns!$B$2:$B$801, 0))), "No")</f>
        <v>No</v>
      </c>
    </row>
    <row r="5465" spans="1:24">
      <c r="A5465" s="1">
        <v>5464</v>
      </c>
      <c r="B5465" t="s">
        <v>8782</v>
      </c>
      <c r="C5465" s="2">
        <v>42388</v>
      </c>
      <c r="D5465" s="2">
        <v>42389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  <c r="V5465" s="3" t="str">
        <f>IF(M5465=People!$B$2, People!$A$2, IF(M5465=People!$B$3, People!$A$3, IF(M5465=People!$B$4, People!$A$4, IF(M5465=People!$B$5, People!$A$5, 0))))</f>
        <v>Anna Andreadi</v>
      </c>
      <c r="W5465" s="3" t="str">
        <f>IFERROR(VLOOKUP(Orders!$B5465,Returns!$B:$C,2,0),"No")</f>
        <v>No</v>
      </c>
      <c r="X5465" s="3" t="str">
        <f>IFERROR((INDEX(Returns!$C$2:$C$801, MATCH(B5465, Returns!$B$2:$B$801, 0))), "No")</f>
        <v>No</v>
      </c>
    </row>
    <row r="5466" spans="1:24">
      <c r="A5466" s="1">
        <v>5465</v>
      </c>
      <c r="B5466" t="s">
        <v>8782</v>
      </c>
      <c r="C5466" s="2">
        <v>42388</v>
      </c>
      <c r="D5466" s="2">
        <v>42389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  <c r="V5466" s="3" t="str">
        <f>IF(M5466=People!$B$2, People!$A$2, IF(M5466=People!$B$3, People!$A$3, IF(M5466=People!$B$4, People!$A$4, IF(M5466=People!$B$5, People!$A$5, 0))))</f>
        <v>Anna Andreadi</v>
      </c>
      <c r="W5466" s="3" t="str">
        <f>IFERROR(VLOOKUP(Orders!$B5466,Returns!$B:$C,2,0),"No")</f>
        <v>No</v>
      </c>
      <c r="X5466" s="3" t="str">
        <f>IFERROR((INDEX(Returns!$C$2:$C$801, MATCH(B5466, Returns!$B$2:$B$801, 0))), "No")</f>
        <v>No</v>
      </c>
    </row>
    <row r="5467" spans="1:24">
      <c r="A5467" s="1">
        <v>5466</v>
      </c>
      <c r="B5467" t="s">
        <v>8782</v>
      </c>
      <c r="C5467" s="2">
        <v>42388</v>
      </c>
      <c r="D5467" s="2">
        <v>42389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  <c r="V5467" s="3" t="str">
        <f>IF(M5467=People!$B$2, People!$A$2, IF(M5467=People!$B$3, People!$A$3, IF(M5467=People!$B$4, People!$A$4, IF(M5467=People!$B$5, People!$A$5, 0))))</f>
        <v>Anna Andreadi</v>
      </c>
      <c r="W5467" s="3" t="str">
        <f>IFERROR(VLOOKUP(Orders!$B5467,Returns!$B:$C,2,0),"No")</f>
        <v>No</v>
      </c>
      <c r="X5467" s="3" t="str">
        <f>IFERROR((INDEX(Returns!$C$2:$C$801, MATCH(B5467, Returns!$B$2:$B$801, 0))), "No")</f>
        <v>No</v>
      </c>
    </row>
    <row r="5468" spans="1:24">
      <c r="A5468" s="1">
        <v>5467</v>
      </c>
      <c r="B5468" t="s">
        <v>8783</v>
      </c>
      <c r="C5468" s="2">
        <v>42414</v>
      </c>
      <c r="D5468" s="2">
        <v>42419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  <c r="V5468" s="3" t="str">
        <f>IF(M5468=People!$B$2, People!$A$2, IF(M5468=People!$B$3, People!$A$3, IF(M5468=People!$B$4, People!$A$4, IF(M5468=People!$B$5, People!$A$5, 0))))</f>
        <v>Kelly Williams</v>
      </c>
      <c r="W5468" s="3" t="str">
        <f>IFERROR(VLOOKUP(Orders!$B5468,Returns!$B:$C,2,0),"No")</f>
        <v>No</v>
      </c>
      <c r="X5468" s="3" t="str">
        <f>IFERROR((INDEX(Returns!$C$2:$C$801, MATCH(B5468, Returns!$B$2:$B$801, 0))), "No")</f>
        <v>No</v>
      </c>
    </row>
    <row r="5469" spans="1:24">
      <c r="A5469" s="1">
        <v>5468</v>
      </c>
      <c r="B5469" t="s">
        <v>8784</v>
      </c>
      <c r="C5469" s="2">
        <v>43260</v>
      </c>
      <c r="D5469" s="2">
        <v>43265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  <c r="V5469" s="3" t="str">
        <f>IF(M5469=People!$B$2, People!$A$2, IF(M5469=People!$B$3, People!$A$3, IF(M5469=People!$B$4, People!$A$4, IF(M5469=People!$B$5, People!$A$5, 0))))</f>
        <v>Anna Andreadi</v>
      </c>
      <c r="W5469" s="3" t="str">
        <f>IFERROR(VLOOKUP(Orders!$B5469,Returns!$B:$C,2,0),"No")</f>
        <v>No</v>
      </c>
      <c r="X5469" s="3" t="str">
        <f>IFERROR((INDEX(Returns!$C$2:$C$801, MATCH(B5469, Returns!$B$2:$B$801, 0))), "No")</f>
        <v>No</v>
      </c>
    </row>
    <row r="5470" spans="1:24">
      <c r="A5470" s="1">
        <v>5469</v>
      </c>
      <c r="B5470" t="s">
        <v>8785</v>
      </c>
      <c r="C5470" s="2">
        <v>42639</v>
      </c>
      <c r="D5470" s="2">
        <v>42640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  <c r="V5470" s="3" t="str">
        <f>IF(M5470=People!$B$2, People!$A$2, IF(M5470=People!$B$3, People!$A$3, IF(M5470=People!$B$4, People!$A$4, IF(M5470=People!$B$5, People!$A$5, 0))))</f>
        <v>Anna Andreadi</v>
      </c>
      <c r="W5470" s="3" t="str">
        <f>IFERROR(VLOOKUP(Orders!$B5470,Returns!$B:$C,2,0),"No")</f>
        <v>No</v>
      </c>
      <c r="X5470" s="3" t="str">
        <f>IFERROR((INDEX(Returns!$C$2:$C$801, MATCH(B5470, Returns!$B$2:$B$801, 0))), "No")</f>
        <v>No</v>
      </c>
    </row>
    <row r="5471" spans="1:24">
      <c r="A5471" s="1">
        <v>5470</v>
      </c>
      <c r="B5471" t="s">
        <v>8785</v>
      </c>
      <c r="C5471" s="2">
        <v>42639</v>
      </c>
      <c r="D5471" s="2">
        <v>42640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3" t="str">
        <f>IF(M5471=People!$B$2, People!$A$2, IF(M5471=People!$B$3, People!$A$3, IF(M5471=People!$B$4, People!$A$4, IF(M5471=People!$B$5, People!$A$5, 0))))</f>
        <v>Anna Andreadi</v>
      </c>
      <c r="W5471" s="3" t="str">
        <f>IFERROR(VLOOKUP(Orders!$B5471,Returns!$B:$C,2,0),"No")</f>
        <v>No</v>
      </c>
      <c r="X5471" s="3" t="str">
        <f>IFERROR((INDEX(Returns!$C$2:$C$801, MATCH(B5471, Returns!$B$2:$B$801, 0))), "No")</f>
        <v>No</v>
      </c>
    </row>
    <row r="5472" spans="1:24">
      <c r="A5472" s="1">
        <v>5471</v>
      </c>
      <c r="B5472" t="s">
        <v>8786</v>
      </c>
      <c r="C5472" s="2">
        <v>43250</v>
      </c>
      <c r="D5472" s="2">
        <v>43255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  <c r="V5472" s="3" t="str">
        <f>IF(M5472=People!$B$2, People!$A$2, IF(M5472=People!$B$3, People!$A$3, IF(M5472=People!$B$4, People!$A$4, IF(M5472=People!$B$5, People!$A$5, 0))))</f>
        <v>Chuck Magee</v>
      </c>
      <c r="W5472" s="3" t="str">
        <f>IFERROR(VLOOKUP(Orders!$B5472,Returns!$B:$C,2,0),"No")</f>
        <v>No</v>
      </c>
      <c r="X5472" s="3" t="str">
        <f>IFERROR((INDEX(Returns!$C$2:$C$801, MATCH(B5472, Returns!$B$2:$B$801, 0))), "No")</f>
        <v>No</v>
      </c>
    </row>
    <row r="5473" spans="1:24">
      <c r="A5473" s="1">
        <v>5472</v>
      </c>
      <c r="B5473" t="s">
        <v>8787</v>
      </c>
      <c r="C5473" s="2">
        <v>43818</v>
      </c>
      <c r="D5473" s="2">
        <v>43822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  <c r="V5473" s="3" t="str">
        <f>IF(M5473=People!$B$2, People!$A$2, IF(M5473=People!$B$3, People!$A$3, IF(M5473=People!$B$4, People!$A$4, IF(M5473=People!$B$5, People!$A$5, 0))))</f>
        <v>Anna Andreadi</v>
      </c>
      <c r="W5473" s="3" t="str">
        <f>IFERROR(VLOOKUP(Orders!$B5473,Returns!$B:$C,2,0),"No")</f>
        <v>No</v>
      </c>
      <c r="X5473" s="3" t="str">
        <f>IFERROR((INDEX(Returns!$C$2:$C$801, MATCH(B5473, Returns!$B$2:$B$801, 0))), "No")</f>
        <v>No</v>
      </c>
    </row>
    <row r="5474" spans="1:24">
      <c r="A5474" s="1">
        <v>5473</v>
      </c>
      <c r="B5474" t="s">
        <v>8787</v>
      </c>
      <c r="C5474" s="2">
        <v>43818</v>
      </c>
      <c r="D5474" s="2">
        <v>43822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  <c r="V5474" s="3" t="str">
        <f>IF(M5474=People!$B$2, People!$A$2, IF(M5474=People!$B$3, People!$A$3, IF(M5474=People!$B$4, People!$A$4, IF(M5474=People!$B$5, People!$A$5, 0))))</f>
        <v>Anna Andreadi</v>
      </c>
      <c r="W5474" s="3" t="str">
        <f>IFERROR(VLOOKUP(Orders!$B5474,Returns!$B:$C,2,0),"No")</f>
        <v>No</v>
      </c>
      <c r="X5474" s="3" t="str">
        <f>IFERROR((INDEX(Returns!$C$2:$C$801, MATCH(B5474, Returns!$B$2:$B$801, 0))), "No")</f>
        <v>No</v>
      </c>
    </row>
    <row r="5475" spans="1:24">
      <c r="A5475" s="1">
        <v>5474</v>
      </c>
      <c r="B5475" t="s">
        <v>8787</v>
      </c>
      <c r="C5475" s="2">
        <v>43818</v>
      </c>
      <c r="D5475" s="2">
        <v>43822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  <c r="V5475" s="3" t="str">
        <f>IF(M5475=People!$B$2, People!$A$2, IF(M5475=People!$B$3, People!$A$3, IF(M5475=People!$B$4, People!$A$4, IF(M5475=People!$B$5, People!$A$5, 0))))</f>
        <v>Anna Andreadi</v>
      </c>
      <c r="W5475" s="3" t="str">
        <f>IFERROR(VLOOKUP(Orders!$B5475,Returns!$B:$C,2,0),"No")</f>
        <v>No</v>
      </c>
      <c r="X5475" s="3" t="str">
        <f>IFERROR((INDEX(Returns!$C$2:$C$801, MATCH(B5475, Returns!$B$2:$B$801, 0))), "No")</f>
        <v>No</v>
      </c>
    </row>
    <row r="5476" spans="1:24">
      <c r="A5476" s="1">
        <v>5475</v>
      </c>
      <c r="B5476" t="s">
        <v>8788</v>
      </c>
      <c r="C5476" s="2">
        <v>43825</v>
      </c>
      <c r="D5476" s="2">
        <v>43825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  <c r="V5476" s="3" t="str">
        <f>IF(M5476=People!$B$2, People!$A$2, IF(M5476=People!$B$3, People!$A$3, IF(M5476=People!$B$4, People!$A$4, IF(M5476=People!$B$5, People!$A$5, 0))))</f>
        <v>Kelly Williams</v>
      </c>
      <c r="W5476" s="3" t="str">
        <f>IFERROR(VLOOKUP(Orders!$B5476,Returns!$B:$C,2,0),"No")</f>
        <v>No</v>
      </c>
      <c r="X5476" s="3" t="str">
        <f>IFERROR((INDEX(Returns!$C$2:$C$801, MATCH(B5476, Returns!$B$2:$B$801, 0))), "No")</f>
        <v>No</v>
      </c>
    </row>
    <row r="5477" spans="1:24">
      <c r="A5477" s="1">
        <v>5476</v>
      </c>
      <c r="B5477" t="s">
        <v>8789</v>
      </c>
      <c r="C5477" s="2">
        <v>43631</v>
      </c>
      <c r="D5477" s="2">
        <v>43634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  <c r="V5477" s="3" t="str">
        <f>IF(M5477=People!$B$2, People!$A$2, IF(M5477=People!$B$3, People!$A$3, IF(M5477=People!$B$4, People!$A$4, IF(M5477=People!$B$5, People!$A$5, 0))))</f>
        <v>Kelly Williams</v>
      </c>
      <c r="W5477" s="3" t="str">
        <f>IFERROR(VLOOKUP(Orders!$B5477,Returns!$B:$C,2,0),"No")</f>
        <v>No</v>
      </c>
      <c r="X5477" s="3" t="str">
        <f>IFERROR((INDEX(Returns!$C$2:$C$801, MATCH(B5477, Returns!$B$2:$B$801, 0))), "No")</f>
        <v>No</v>
      </c>
    </row>
    <row r="5478" spans="1:24">
      <c r="A5478" s="1">
        <v>5477</v>
      </c>
      <c r="B5478" t="s">
        <v>8789</v>
      </c>
      <c r="C5478" s="2">
        <v>43631</v>
      </c>
      <c r="D5478" s="2">
        <v>43634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  <c r="V5478" s="3" t="str">
        <f>IF(M5478=People!$B$2, People!$A$2, IF(M5478=People!$B$3, People!$A$3, IF(M5478=People!$B$4, People!$A$4, IF(M5478=People!$B$5, People!$A$5, 0))))</f>
        <v>Kelly Williams</v>
      </c>
      <c r="W5478" s="3" t="str">
        <f>IFERROR(VLOOKUP(Orders!$B5478,Returns!$B:$C,2,0),"No")</f>
        <v>No</v>
      </c>
      <c r="X5478" s="3" t="str">
        <f>IFERROR((INDEX(Returns!$C$2:$C$801, MATCH(B5478, Returns!$B$2:$B$801, 0))), "No")</f>
        <v>No</v>
      </c>
    </row>
    <row r="5479" spans="1:24">
      <c r="A5479" s="1">
        <v>5478</v>
      </c>
      <c r="B5479" t="s">
        <v>8789</v>
      </c>
      <c r="C5479" s="2">
        <v>43631</v>
      </c>
      <c r="D5479" s="2">
        <v>43634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  <c r="V5479" s="3" t="str">
        <f>IF(M5479=People!$B$2, People!$A$2, IF(M5479=People!$B$3, People!$A$3, IF(M5479=People!$B$4, People!$A$4, IF(M5479=People!$B$5, People!$A$5, 0))))</f>
        <v>Kelly Williams</v>
      </c>
      <c r="W5479" s="3" t="str">
        <f>IFERROR(VLOOKUP(Orders!$B5479,Returns!$B:$C,2,0),"No")</f>
        <v>No</v>
      </c>
      <c r="X5479" s="3" t="str">
        <f>IFERROR((INDEX(Returns!$C$2:$C$801, MATCH(B5479, Returns!$B$2:$B$801, 0))), "No")</f>
        <v>No</v>
      </c>
    </row>
    <row r="5480" spans="1:24">
      <c r="A5480" s="1">
        <v>5479</v>
      </c>
      <c r="B5480" t="s">
        <v>8790</v>
      </c>
      <c r="C5480" s="2">
        <v>43424</v>
      </c>
      <c r="D5480" s="2">
        <v>43428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  <c r="V5480" s="3" t="str">
        <f>IF(M5480=People!$B$2, People!$A$2, IF(M5480=People!$B$3, People!$A$3, IF(M5480=People!$B$4, People!$A$4, IF(M5480=People!$B$5, People!$A$5, 0))))</f>
        <v>Chuck Magee</v>
      </c>
      <c r="W5480" s="3" t="str">
        <f>IFERROR(VLOOKUP(Orders!$B5480,Returns!$B:$C,2,0),"No")</f>
        <v>No</v>
      </c>
      <c r="X5480" s="3" t="str">
        <f>IFERROR((INDEX(Returns!$C$2:$C$801, MATCH(B5480, Returns!$B$2:$B$801, 0))), "No")</f>
        <v>No</v>
      </c>
    </row>
    <row r="5481" spans="1:24">
      <c r="A5481" s="1">
        <v>5480</v>
      </c>
      <c r="B5481" t="s">
        <v>8791</v>
      </c>
      <c r="C5481" s="2">
        <v>42460</v>
      </c>
      <c r="D5481" s="2">
        <v>42464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  <c r="V5481" s="3" t="str">
        <f>IF(M5481=People!$B$2, People!$A$2, IF(M5481=People!$B$3, People!$A$3, IF(M5481=People!$B$4, People!$A$4, IF(M5481=People!$B$5, People!$A$5, 0))))</f>
        <v>Cassandra Brandow</v>
      </c>
      <c r="W5481" s="3" t="str">
        <f>IFERROR(VLOOKUP(Orders!$B5481,Returns!$B:$C,2,0),"No")</f>
        <v>No</v>
      </c>
      <c r="X5481" s="3" t="str">
        <f>IFERROR((INDEX(Returns!$C$2:$C$801, MATCH(B5481, Returns!$B$2:$B$801, 0))), "No")</f>
        <v>No</v>
      </c>
    </row>
    <row r="5482" spans="1:24">
      <c r="A5482" s="1">
        <v>5481</v>
      </c>
      <c r="B5482" t="s">
        <v>8792</v>
      </c>
      <c r="C5482" s="2">
        <v>43746</v>
      </c>
      <c r="D5482" s="2">
        <v>43752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  <c r="V5482" s="3" t="str">
        <f>IF(M5482=People!$B$2, People!$A$2, IF(M5482=People!$B$3, People!$A$3, IF(M5482=People!$B$4, People!$A$4, IF(M5482=People!$B$5, People!$A$5, 0))))</f>
        <v>Anna Andreadi</v>
      </c>
      <c r="W5482" s="3" t="str">
        <f>IFERROR(VLOOKUP(Orders!$B5482,Returns!$B:$C,2,0),"No")</f>
        <v>No</v>
      </c>
      <c r="X5482" s="3" t="str">
        <f>IFERROR((INDEX(Returns!$C$2:$C$801, MATCH(B5482, Returns!$B$2:$B$801, 0))), "No")</f>
        <v>No</v>
      </c>
    </row>
    <row r="5483" spans="1:24">
      <c r="A5483" s="1">
        <v>5482</v>
      </c>
      <c r="B5483" t="s">
        <v>8792</v>
      </c>
      <c r="C5483" s="2">
        <v>43746</v>
      </c>
      <c r="D5483" s="2">
        <v>43752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  <c r="V5483" s="3" t="str">
        <f>IF(M5483=People!$B$2, People!$A$2, IF(M5483=People!$B$3, People!$A$3, IF(M5483=People!$B$4, People!$A$4, IF(M5483=People!$B$5, People!$A$5, 0))))</f>
        <v>Anna Andreadi</v>
      </c>
      <c r="W5483" s="3" t="str">
        <f>IFERROR(VLOOKUP(Orders!$B5483,Returns!$B:$C,2,0),"No")</f>
        <v>No</v>
      </c>
      <c r="X5483" s="3" t="str">
        <f>IFERROR((INDEX(Returns!$C$2:$C$801, MATCH(B5483, Returns!$B$2:$B$801, 0))), "No")</f>
        <v>No</v>
      </c>
    </row>
    <row r="5484" spans="1:24">
      <c r="A5484" s="1">
        <v>5483</v>
      </c>
      <c r="B5484" t="s">
        <v>8792</v>
      </c>
      <c r="C5484" s="2">
        <v>43746</v>
      </c>
      <c r="D5484" s="2">
        <v>43752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  <c r="V5484" s="3" t="str">
        <f>IF(M5484=People!$B$2, People!$A$2, IF(M5484=People!$B$3, People!$A$3, IF(M5484=People!$B$4, People!$A$4, IF(M5484=People!$B$5, People!$A$5, 0))))</f>
        <v>Anna Andreadi</v>
      </c>
      <c r="W5484" s="3" t="str">
        <f>IFERROR(VLOOKUP(Orders!$B5484,Returns!$B:$C,2,0),"No")</f>
        <v>No</v>
      </c>
      <c r="X5484" s="3" t="str">
        <f>IFERROR((INDEX(Returns!$C$2:$C$801, MATCH(B5484, Returns!$B$2:$B$801, 0))), "No")</f>
        <v>No</v>
      </c>
    </row>
    <row r="5485" spans="1:24">
      <c r="A5485" s="1">
        <v>5484</v>
      </c>
      <c r="B5485" t="s">
        <v>8792</v>
      </c>
      <c r="C5485" s="2">
        <v>43746</v>
      </c>
      <c r="D5485" s="2">
        <v>43752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  <c r="V5485" s="3" t="str">
        <f>IF(M5485=People!$B$2, People!$A$2, IF(M5485=People!$B$3, People!$A$3, IF(M5485=People!$B$4, People!$A$4, IF(M5485=People!$B$5, People!$A$5, 0))))</f>
        <v>Anna Andreadi</v>
      </c>
      <c r="W5485" s="3" t="str">
        <f>IFERROR(VLOOKUP(Orders!$B5485,Returns!$B:$C,2,0),"No")</f>
        <v>No</v>
      </c>
      <c r="X5485" s="3" t="str">
        <f>IFERROR((INDEX(Returns!$C$2:$C$801, MATCH(B5485, Returns!$B$2:$B$801, 0))), "No")</f>
        <v>No</v>
      </c>
    </row>
    <row r="5486" spans="1:24">
      <c r="A5486" s="1">
        <v>5485</v>
      </c>
      <c r="B5486" t="s">
        <v>8793</v>
      </c>
      <c r="C5486" s="2">
        <v>43495</v>
      </c>
      <c r="D5486" s="2">
        <v>43500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  <c r="V5486" s="3" t="str">
        <f>IF(M5486=People!$B$2, People!$A$2, IF(M5486=People!$B$3, People!$A$3, IF(M5486=People!$B$4, People!$A$4, IF(M5486=People!$B$5, People!$A$5, 0))))</f>
        <v>Cassandra Brandow</v>
      </c>
      <c r="W5486" s="3" t="str">
        <f>IFERROR(VLOOKUP(Orders!$B5486,Returns!$B:$C,2,0),"No")</f>
        <v>No</v>
      </c>
      <c r="X5486" s="3" t="str">
        <f>IFERROR((INDEX(Returns!$C$2:$C$801, MATCH(B5486, Returns!$B$2:$B$801, 0))), "No")</f>
        <v>No</v>
      </c>
    </row>
    <row r="5487" spans="1:24">
      <c r="A5487" s="1">
        <v>5486</v>
      </c>
      <c r="B5487" t="s">
        <v>8794</v>
      </c>
      <c r="C5487" s="2">
        <v>42716</v>
      </c>
      <c r="D5487" s="2">
        <v>42721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  <c r="V5487" s="3" t="str">
        <f>IF(M5487=People!$B$2, People!$A$2, IF(M5487=People!$B$3, People!$A$3, IF(M5487=People!$B$4, People!$A$4, IF(M5487=People!$B$5, People!$A$5, 0))))</f>
        <v>Cassandra Brandow</v>
      </c>
      <c r="W5487" s="3" t="str">
        <f>IFERROR(VLOOKUP(Orders!$B5487,Returns!$B:$C,2,0),"No")</f>
        <v>No</v>
      </c>
      <c r="X5487" s="3" t="str">
        <f>IFERROR((INDEX(Returns!$C$2:$C$801, MATCH(B5487, Returns!$B$2:$B$801, 0))), "No")</f>
        <v>No</v>
      </c>
    </row>
    <row r="5488" spans="1:24">
      <c r="A5488" s="1">
        <v>5487</v>
      </c>
      <c r="B5488" t="s">
        <v>8795</v>
      </c>
      <c r="C5488" s="2">
        <v>43032</v>
      </c>
      <c r="D5488" s="2">
        <v>43037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  <c r="V5488" s="3" t="str">
        <f>IF(M5488=People!$B$2, People!$A$2, IF(M5488=People!$B$3, People!$A$3, IF(M5488=People!$B$4, People!$A$4, IF(M5488=People!$B$5, People!$A$5, 0))))</f>
        <v>Kelly Williams</v>
      </c>
      <c r="W5488" s="3" t="str">
        <f>IFERROR(VLOOKUP(Orders!$B5488,Returns!$B:$C,2,0),"No")</f>
        <v>No</v>
      </c>
      <c r="X5488" s="3" t="str">
        <f>IFERROR((INDEX(Returns!$C$2:$C$801, MATCH(B5488, Returns!$B$2:$B$801, 0))), "No")</f>
        <v>No</v>
      </c>
    </row>
    <row r="5489" spans="1:24">
      <c r="A5489" s="1">
        <v>5488</v>
      </c>
      <c r="B5489" t="s">
        <v>8796</v>
      </c>
      <c r="C5489" s="2">
        <v>43556</v>
      </c>
      <c r="D5489" s="2">
        <v>43559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  <c r="V5489" s="3" t="str">
        <f>IF(M5489=People!$B$2, People!$A$2, IF(M5489=People!$B$3, People!$A$3, IF(M5489=People!$B$4, People!$A$4, IF(M5489=People!$B$5, People!$A$5, 0))))</f>
        <v>Cassandra Brandow</v>
      </c>
      <c r="W5489" s="3" t="str">
        <f>IFERROR(VLOOKUP(Orders!$B5489,Returns!$B:$C,2,0),"No")</f>
        <v>No</v>
      </c>
      <c r="X5489" s="3" t="str">
        <f>IFERROR((INDEX(Returns!$C$2:$C$801, MATCH(B5489, Returns!$B$2:$B$801, 0))), "No")</f>
        <v>No</v>
      </c>
    </row>
    <row r="5490" spans="1:24">
      <c r="A5490" s="1">
        <v>5489</v>
      </c>
      <c r="B5490" t="s">
        <v>8796</v>
      </c>
      <c r="C5490" s="2">
        <v>43556</v>
      </c>
      <c r="D5490" s="2">
        <v>43559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3" t="str">
        <f>IF(M5490=People!$B$2, People!$A$2, IF(M5490=People!$B$3, People!$A$3, IF(M5490=People!$B$4, People!$A$4, IF(M5490=People!$B$5, People!$A$5, 0))))</f>
        <v>Cassandra Brandow</v>
      </c>
      <c r="W5490" s="3" t="str">
        <f>IFERROR(VLOOKUP(Orders!$B5490,Returns!$B:$C,2,0),"No")</f>
        <v>No</v>
      </c>
      <c r="X5490" s="3" t="str">
        <f>IFERROR((INDEX(Returns!$C$2:$C$801, MATCH(B5490, Returns!$B$2:$B$801, 0))), "No")</f>
        <v>No</v>
      </c>
    </row>
    <row r="5491" spans="1:24">
      <c r="A5491" s="1">
        <v>5490</v>
      </c>
      <c r="B5491" t="s">
        <v>8796</v>
      </c>
      <c r="C5491" s="2">
        <v>43556</v>
      </c>
      <c r="D5491" s="2">
        <v>43559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  <c r="V5491" s="3" t="str">
        <f>IF(M5491=People!$B$2, People!$A$2, IF(M5491=People!$B$3, People!$A$3, IF(M5491=People!$B$4, People!$A$4, IF(M5491=People!$B$5, People!$A$5, 0))))</f>
        <v>Cassandra Brandow</v>
      </c>
      <c r="W5491" s="3" t="str">
        <f>IFERROR(VLOOKUP(Orders!$B5491,Returns!$B:$C,2,0),"No")</f>
        <v>No</v>
      </c>
      <c r="X5491" s="3" t="str">
        <f>IFERROR((INDEX(Returns!$C$2:$C$801, MATCH(B5491, Returns!$B$2:$B$801, 0))), "No")</f>
        <v>No</v>
      </c>
    </row>
    <row r="5492" spans="1:24">
      <c r="A5492" s="1">
        <v>5491</v>
      </c>
      <c r="B5492" t="s">
        <v>8796</v>
      </c>
      <c r="C5492" s="2">
        <v>43556</v>
      </c>
      <c r="D5492" s="2">
        <v>43559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  <c r="V5492" s="3" t="str">
        <f>IF(M5492=People!$B$2, People!$A$2, IF(M5492=People!$B$3, People!$A$3, IF(M5492=People!$B$4, People!$A$4, IF(M5492=People!$B$5, People!$A$5, 0))))</f>
        <v>Cassandra Brandow</v>
      </c>
      <c r="W5492" s="3" t="str">
        <f>IFERROR(VLOOKUP(Orders!$B5492,Returns!$B:$C,2,0),"No")</f>
        <v>No</v>
      </c>
      <c r="X5492" s="3" t="str">
        <f>IFERROR((INDEX(Returns!$C$2:$C$801, MATCH(B5492, Returns!$B$2:$B$801, 0))), "No")</f>
        <v>No</v>
      </c>
    </row>
    <row r="5493" spans="1:24">
      <c r="A5493" s="1">
        <v>5492</v>
      </c>
      <c r="B5493" t="s">
        <v>8797</v>
      </c>
      <c r="C5493" s="2">
        <v>43491</v>
      </c>
      <c r="D5493" s="2">
        <v>43492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  <c r="V5493" s="3" t="str">
        <f>IF(M5493=People!$B$2, People!$A$2, IF(M5493=People!$B$3, People!$A$3, IF(M5493=People!$B$4, People!$A$4, IF(M5493=People!$B$5, People!$A$5, 0))))</f>
        <v>Kelly Williams</v>
      </c>
      <c r="W5493" s="3" t="str">
        <f>IFERROR(VLOOKUP(Orders!$B5493,Returns!$B:$C,2,0),"No")</f>
        <v>No</v>
      </c>
      <c r="X5493" s="3" t="str">
        <f>IFERROR((INDEX(Returns!$C$2:$C$801, MATCH(B5493, Returns!$B$2:$B$801, 0))), "No")</f>
        <v>No</v>
      </c>
    </row>
    <row r="5494" spans="1:24">
      <c r="A5494" s="1">
        <v>5493</v>
      </c>
      <c r="B5494" t="s">
        <v>8798</v>
      </c>
      <c r="C5494" s="2">
        <v>42702</v>
      </c>
      <c r="D5494" s="2">
        <v>42702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  <c r="V5494" s="3" t="str">
        <f>IF(M5494=People!$B$2, People!$A$2, IF(M5494=People!$B$3, People!$A$3, IF(M5494=People!$B$4, People!$A$4, IF(M5494=People!$B$5, People!$A$5, 0))))</f>
        <v>Anna Andreadi</v>
      </c>
      <c r="W5494" s="3" t="str">
        <f>IFERROR(VLOOKUP(Orders!$B5494,Returns!$B:$C,2,0),"No")</f>
        <v>No</v>
      </c>
      <c r="X5494" s="3" t="str">
        <f>IFERROR((INDEX(Returns!$C$2:$C$801, MATCH(B5494, Returns!$B$2:$B$801, 0))), "No")</f>
        <v>No</v>
      </c>
    </row>
    <row r="5495" spans="1:24">
      <c r="A5495" s="1">
        <v>5494</v>
      </c>
      <c r="B5495" t="s">
        <v>8798</v>
      </c>
      <c r="C5495" s="2">
        <v>42702</v>
      </c>
      <c r="D5495" s="2">
        <v>42702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  <c r="V5495" s="3" t="str">
        <f>IF(M5495=People!$B$2, People!$A$2, IF(M5495=People!$B$3, People!$A$3, IF(M5495=People!$B$4, People!$A$4, IF(M5495=People!$B$5, People!$A$5, 0))))</f>
        <v>Anna Andreadi</v>
      </c>
      <c r="W5495" s="3" t="str">
        <f>IFERROR(VLOOKUP(Orders!$B5495,Returns!$B:$C,2,0),"No")</f>
        <v>No</v>
      </c>
      <c r="X5495" s="3" t="str">
        <f>IFERROR((INDEX(Returns!$C$2:$C$801, MATCH(B5495, Returns!$B$2:$B$801, 0))), "No")</f>
        <v>No</v>
      </c>
    </row>
    <row r="5496" spans="1:24">
      <c r="A5496" s="1">
        <v>5495</v>
      </c>
      <c r="B5496" t="s">
        <v>8798</v>
      </c>
      <c r="C5496" s="2">
        <v>42702</v>
      </c>
      <c r="D5496" s="2">
        <v>42702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  <c r="V5496" s="3" t="str">
        <f>IF(M5496=People!$B$2, People!$A$2, IF(M5496=People!$B$3, People!$A$3, IF(M5496=People!$B$4, People!$A$4, IF(M5496=People!$B$5, People!$A$5, 0))))</f>
        <v>Anna Andreadi</v>
      </c>
      <c r="W5496" s="3" t="str">
        <f>IFERROR(VLOOKUP(Orders!$B5496,Returns!$B:$C,2,0),"No")</f>
        <v>No</v>
      </c>
      <c r="X5496" s="3" t="str">
        <f>IFERROR((INDEX(Returns!$C$2:$C$801, MATCH(B5496, Returns!$B$2:$B$801, 0))), "No")</f>
        <v>No</v>
      </c>
    </row>
    <row r="5497" spans="1:24">
      <c r="A5497" s="1">
        <v>5496</v>
      </c>
      <c r="B5497" t="s">
        <v>8799</v>
      </c>
      <c r="C5497" s="2">
        <v>42982</v>
      </c>
      <c r="D5497" s="2">
        <v>42986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  <c r="V5497" s="3" t="str">
        <f>IF(M5497=People!$B$2, People!$A$2, IF(M5497=People!$B$3, People!$A$3, IF(M5497=People!$B$4, People!$A$4, IF(M5497=People!$B$5, People!$A$5, 0))))</f>
        <v>Chuck Magee</v>
      </c>
      <c r="W5497" s="3" t="str">
        <f>IFERROR(VLOOKUP(Orders!$B5497,Returns!$B:$C,2,0),"No")</f>
        <v>No</v>
      </c>
      <c r="X5497" s="3" t="str">
        <f>IFERROR((INDEX(Returns!$C$2:$C$801, MATCH(B5497, Returns!$B$2:$B$801, 0))), "No")</f>
        <v>No</v>
      </c>
    </row>
    <row r="5498" spans="1:24">
      <c r="A5498" s="1">
        <v>5497</v>
      </c>
      <c r="B5498" t="s">
        <v>8800</v>
      </c>
      <c r="C5498" s="2">
        <v>43628</v>
      </c>
      <c r="D5498" s="2">
        <v>43632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  <c r="V5498" s="3" t="str">
        <f>IF(M5498=People!$B$2, People!$A$2, IF(M5498=People!$B$3, People!$A$3, IF(M5498=People!$B$4, People!$A$4, IF(M5498=People!$B$5, People!$A$5, 0))))</f>
        <v>Chuck Magee</v>
      </c>
      <c r="W5498" s="3" t="str">
        <f>IFERROR(VLOOKUP(Orders!$B5498,Returns!$B:$C,2,0),"No")</f>
        <v>No</v>
      </c>
      <c r="X5498" s="3" t="str">
        <f>IFERROR((INDEX(Returns!$C$2:$C$801, MATCH(B5498, Returns!$B$2:$B$801, 0))), "No")</f>
        <v>No</v>
      </c>
    </row>
    <row r="5499" spans="1:24">
      <c r="A5499" s="1">
        <v>5498</v>
      </c>
      <c r="B5499" t="s">
        <v>8801</v>
      </c>
      <c r="C5499" s="2">
        <v>43661</v>
      </c>
      <c r="D5499" s="2">
        <v>43664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  <c r="V5499" s="3" t="str">
        <f>IF(M5499=People!$B$2, People!$A$2, IF(M5499=People!$B$3, People!$A$3, IF(M5499=People!$B$4, People!$A$4, IF(M5499=People!$B$5, People!$A$5, 0))))</f>
        <v>Chuck Magee</v>
      </c>
      <c r="W5499" s="3" t="str">
        <f>IFERROR(VLOOKUP(Orders!$B5499,Returns!$B:$C,2,0),"No")</f>
        <v>No</v>
      </c>
      <c r="X5499" s="3" t="str">
        <f>IFERROR((INDEX(Returns!$C$2:$C$801, MATCH(B5499, Returns!$B$2:$B$801, 0))), "No")</f>
        <v>No</v>
      </c>
    </row>
    <row r="5500" spans="1:24">
      <c r="A5500" s="1">
        <v>5499</v>
      </c>
      <c r="B5500" t="s">
        <v>8801</v>
      </c>
      <c r="C5500" s="2">
        <v>43661</v>
      </c>
      <c r="D5500" s="2">
        <v>43664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  <c r="V5500" s="3" t="str">
        <f>IF(M5500=People!$B$2, People!$A$2, IF(M5500=People!$B$3, People!$A$3, IF(M5500=People!$B$4, People!$A$4, IF(M5500=People!$B$5, People!$A$5, 0))))</f>
        <v>Chuck Magee</v>
      </c>
      <c r="W5500" s="3" t="str">
        <f>IFERROR(VLOOKUP(Orders!$B5500,Returns!$B:$C,2,0),"No")</f>
        <v>No</v>
      </c>
      <c r="X5500" s="3" t="str">
        <f>IFERROR((INDEX(Returns!$C$2:$C$801, MATCH(B5500, Returns!$B$2:$B$801, 0))), "No")</f>
        <v>No</v>
      </c>
    </row>
    <row r="5501" spans="1:24">
      <c r="A5501" s="1">
        <v>5500</v>
      </c>
      <c r="B5501" t="s">
        <v>8801</v>
      </c>
      <c r="C5501" s="2">
        <v>43661</v>
      </c>
      <c r="D5501" s="2">
        <v>43664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  <c r="V5501" s="3" t="str">
        <f>IF(M5501=People!$B$2, People!$A$2, IF(M5501=People!$B$3, People!$A$3, IF(M5501=People!$B$4, People!$A$4, IF(M5501=People!$B$5, People!$A$5, 0))))</f>
        <v>Chuck Magee</v>
      </c>
      <c r="W5501" s="3" t="str">
        <f>IFERROR(VLOOKUP(Orders!$B5501,Returns!$B:$C,2,0),"No")</f>
        <v>No</v>
      </c>
      <c r="X5501" s="3" t="str">
        <f>IFERROR((INDEX(Returns!$C$2:$C$801, MATCH(B5501, Returns!$B$2:$B$801, 0))), "No")</f>
        <v>No</v>
      </c>
    </row>
    <row r="5502" spans="1:24">
      <c r="A5502" s="1">
        <v>5501</v>
      </c>
      <c r="B5502" t="s">
        <v>8801</v>
      </c>
      <c r="C5502" s="2">
        <v>43661</v>
      </c>
      <c r="D5502" s="2">
        <v>43664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3" t="str">
        <f>IF(M5502=People!$B$2, People!$A$2, IF(M5502=People!$B$3, People!$A$3, IF(M5502=People!$B$4, People!$A$4, IF(M5502=People!$B$5, People!$A$5, 0))))</f>
        <v>Chuck Magee</v>
      </c>
      <c r="W5502" s="3" t="str">
        <f>IFERROR(VLOOKUP(Orders!$B5502,Returns!$B:$C,2,0),"No")</f>
        <v>No</v>
      </c>
      <c r="X5502" s="3" t="str">
        <f>IFERROR((INDEX(Returns!$C$2:$C$801, MATCH(B5502, Returns!$B$2:$B$801, 0))), "No")</f>
        <v>No</v>
      </c>
    </row>
    <row r="5503" spans="1:24">
      <c r="A5503" s="1">
        <v>5502</v>
      </c>
      <c r="B5503" t="s">
        <v>8801</v>
      </c>
      <c r="C5503" s="2">
        <v>43661</v>
      </c>
      <c r="D5503" s="2">
        <v>43664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  <c r="V5503" s="3" t="str">
        <f>IF(M5503=People!$B$2, People!$A$2, IF(M5503=People!$B$3, People!$A$3, IF(M5503=People!$B$4, People!$A$4, IF(M5503=People!$B$5, People!$A$5, 0))))</f>
        <v>Chuck Magee</v>
      </c>
      <c r="W5503" s="3" t="str">
        <f>IFERROR(VLOOKUP(Orders!$B5503,Returns!$B:$C,2,0),"No")</f>
        <v>No</v>
      </c>
      <c r="X5503" s="3" t="str">
        <f>IFERROR((INDEX(Returns!$C$2:$C$801, MATCH(B5503, Returns!$B$2:$B$801, 0))), "No")</f>
        <v>No</v>
      </c>
    </row>
    <row r="5504" spans="1:24">
      <c r="A5504" s="1">
        <v>5503</v>
      </c>
      <c r="B5504" t="s">
        <v>8802</v>
      </c>
      <c r="C5504" s="2">
        <v>43771</v>
      </c>
      <c r="D5504" s="2">
        <v>43775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  <c r="V5504" s="3" t="str">
        <f>IF(M5504=People!$B$2, People!$A$2, IF(M5504=People!$B$3, People!$A$3, IF(M5504=People!$B$4, People!$A$4, IF(M5504=People!$B$5, People!$A$5, 0))))</f>
        <v>Chuck Magee</v>
      </c>
      <c r="W5504" s="3" t="str">
        <f>IFERROR(VLOOKUP(Orders!$B5504,Returns!$B:$C,2,0),"No")</f>
        <v>No</v>
      </c>
      <c r="X5504" s="3" t="str">
        <f>IFERROR((INDEX(Returns!$C$2:$C$801, MATCH(B5504, Returns!$B$2:$B$801, 0))), "No")</f>
        <v>No</v>
      </c>
    </row>
    <row r="5505" spans="1:24">
      <c r="A5505" s="1">
        <v>5504</v>
      </c>
      <c r="B5505" t="s">
        <v>8802</v>
      </c>
      <c r="C5505" s="2">
        <v>43771</v>
      </c>
      <c r="D5505" s="2">
        <v>43775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  <c r="V5505" s="3" t="str">
        <f>IF(M5505=People!$B$2, People!$A$2, IF(M5505=People!$B$3, People!$A$3, IF(M5505=People!$B$4, People!$A$4, IF(M5505=People!$B$5, People!$A$5, 0))))</f>
        <v>Chuck Magee</v>
      </c>
      <c r="W5505" s="3" t="str">
        <f>IFERROR(VLOOKUP(Orders!$B5505,Returns!$B:$C,2,0),"No")</f>
        <v>No</v>
      </c>
      <c r="X5505" s="3" t="str">
        <f>IFERROR((INDEX(Returns!$C$2:$C$801, MATCH(B5505, Returns!$B$2:$B$801, 0))), "No")</f>
        <v>No</v>
      </c>
    </row>
    <row r="5506" spans="1:24">
      <c r="A5506" s="1">
        <v>5505</v>
      </c>
      <c r="B5506" t="s">
        <v>8802</v>
      </c>
      <c r="C5506" s="2">
        <v>43771</v>
      </c>
      <c r="D5506" s="2">
        <v>43775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  <c r="V5506" s="3" t="str">
        <f>IF(M5506=People!$B$2, People!$A$2, IF(M5506=People!$B$3, People!$A$3, IF(M5506=People!$B$4, People!$A$4, IF(M5506=People!$B$5, People!$A$5, 0))))</f>
        <v>Chuck Magee</v>
      </c>
      <c r="W5506" s="3" t="str">
        <f>IFERROR(VLOOKUP(Orders!$B5506,Returns!$B:$C,2,0),"No")</f>
        <v>No</v>
      </c>
      <c r="X5506" s="3" t="str">
        <f>IFERROR((INDEX(Returns!$C$2:$C$801, MATCH(B5506, Returns!$B$2:$B$801, 0))), "No")</f>
        <v>No</v>
      </c>
    </row>
    <row r="5507" spans="1:24">
      <c r="A5507" s="1">
        <v>5506</v>
      </c>
      <c r="B5507" t="s">
        <v>8802</v>
      </c>
      <c r="C5507" s="2">
        <v>43771</v>
      </c>
      <c r="D5507" s="2">
        <v>43775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  <c r="V5507" s="3" t="str">
        <f>IF(M5507=People!$B$2, People!$A$2, IF(M5507=People!$B$3, People!$A$3, IF(M5507=People!$B$4, People!$A$4, IF(M5507=People!$B$5, People!$A$5, 0))))</f>
        <v>Chuck Magee</v>
      </c>
      <c r="W5507" s="3" t="str">
        <f>IFERROR(VLOOKUP(Orders!$B5507,Returns!$B:$C,2,0),"No")</f>
        <v>No</v>
      </c>
      <c r="X5507" s="3" t="str">
        <f>IFERROR((INDEX(Returns!$C$2:$C$801, MATCH(B5507, Returns!$B$2:$B$801, 0))), "No")</f>
        <v>No</v>
      </c>
    </row>
    <row r="5508" spans="1:24">
      <c r="A5508" s="1">
        <v>5507</v>
      </c>
      <c r="B5508" t="s">
        <v>8803</v>
      </c>
      <c r="C5508" s="2">
        <v>43381</v>
      </c>
      <c r="D5508" s="2">
        <v>43381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  <c r="V5508" s="3" t="str">
        <f>IF(M5508=People!$B$2, People!$A$2, IF(M5508=People!$B$3, People!$A$3, IF(M5508=People!$B$4, People!$A$4, IF(M5508=People!$B$5, People!$A$5, 0))))</f>
        <v>Anna Andreadi</v>
      </c>
      <c r="W5508" s="3" t="str">
        <f>IFERROR(VLOOKUP(Orders!$B5508,Returns!$B:$C,2,0),"No")</f>
        <v>No</v>
      </c>
      <c r="X5508" s="3" t="str">
        <f>IFERROR((INDEX(Returns!$C$2:$C$801, MATCH(B5508, Returns!$B$2:$B$801, 0))), "No")</f>
        <v>No</v>
      </c>
    </row>
    <row r="5509" spans="1:24">
      <c r="A5509" s="1">
        <v>5508</v>
      </c>
      <c r="B5509" t="s">
        <v>8804</v>
      </c>
      <c r="C5509" s="2">
        <v>43198</v>
      </c>
      <c r="D5509" s="2">
        <v>43204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  <c r="V5509" s="3" t="str">
        <f>IF(M5509=People!$B$2, People!$A$2, IF(M5509=People!$B$3, People!$A$3, IF(M5509=People!$B$4, People!$A$4, IF(M5509=People!$B$5, People!$A$5, 0))))</f>
        <v>Cassandra Brandow</v>
      </c>
      <c r="W5509" s="3" t="str">
        <f>IFERROR(VLOOKUP(Orders!$B5509,Returns!$B:$C,2,0),"No")</f>
        <v>No</v>
      </c>
      <c r="X5509" s="3" t="str">
        <f>IFERROR((INDEX(Returns!$C$2:$C$801, MATCH(B5509, Returns!$B$2:$B$801, 0))), "No")</f>
        <v>No</v>
      </c>
    </row>
    <row r="5510" spans="1:24">
      <c r="A5510" s="1">
        <v>5509</v>
      </c>
      <c r="B5510" t="s">
        <v>8805</v>
      </c>
      <c r="C5510" s="2">
        <v>43016</v>
      </c>
      <c r="D5510" s="2">
        <v>43020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  <c r="V5510" s="3" t="str">
        <f>IF(M5510=People!$B$2, People!$A$2, IF(M5510=People!$B$3, People!$A$3, IF(M5510=People!$B$4, People!$A$4, IF(M5510=People!$B$5, People!$A$5, 0))))</f>
        <v>Anna Andreadi</v>
      </c>
      <c r="W5510" s="3" t="str">
        <f>IFERROR(VLOOKUP(Orders!$B5510,Returns!$B:$C,2,0),"No")</f>
        <v>No</v>
      </c>
      <c r="X5510" s="3" t="str">
        <f>IFERROR((INDEX(Returns!$C$2:$C$801, MATCH(B5510, Returns!$B$2:$B$801, 0))), "No")</f>
        <v>No</v>
      </c>
    </row>
    <row r="5511" spans="1:24">
      <c r="A5511" s="1">
        <v>5510</v>
      </c>
      <c r="B5511" t="s">
        <v>8806</v>
      </c>
      <c r="C5511" s="2">
        <v>43600</v>
      </c>
      <c r="D5511" s="2">
        <v>43605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  <c r="V5511" s="3" t="str">
        <f>IF(M5511=People!$B$2, People!$A$2, IF(M5511=People!$B$3, People!$A$3, IF(M5511=People!$B$4, People!$A$4, IF(M5511=People!$B$5, People!$A$5, 0))))</f>
        <v>Kelly Williams</v>
      </c>
      <c r="W5511" s="3" t="str">
        <f>IFERROR(VLOOKUP(Orders!$B5511,Returns!$B:$C,2,0),"No")</f>
        <v>No</v>
      </c>
      <c r="X5511" s="3" t="str">
        <f>IFERROR((INDEX(Returns!$C$2:$C$801, MATCH(B5511, Returns!$B$2:$B$801, 0))), "No")</f>
        <v>No</v>
      </c>
    </row>
    <row r="5512" spans="1:24">
      <c r="A5512" s="1">
        <v>5511</v>
      </c>
      <c r="B5512" t="s">
        <v>8806</v>
      </c>
      <c r="C5512" s="2">
        <v>43600</v>
      </c>
      <c r="D5512" s="2">
        <v>43605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  <c r="V5512" s="3" t="str">
        <f>IF(M5512=People!$B$2, People!$A$2, IF(M5512=People!$B$3, People!$A$3, IF(M5512=People!$B$4, People!$A$4, IF(M5512=People!$B$5, People!$A$5, 0))))</f>
        <v>Kelly Williams</v>
      </c>
      <c r="W5512" s="3" t="str">
        <f>IFERROR(VLOOKUP(Orders!$B5512,Returns!$B:$C,2,0),"No")</f>
        <v>No</v>
      </c>
      <c r="X5512" s="3" t="str">
        <f>IFERROR((INDEX(Returns!$C$2:$C$801, MATCH(B5512, Returns!$B$2:$B$801, 0))), "No")</f>
        <v>No</v>
      </c>
    </row>
    <row r="5513" spans="1:24">
      <c r="A5513" s="1">
        <v>5512</v>
      </c>
      <c r="B5513" t="s">
        <v>8807</v>
      </c>
      <c r="C5513" s="2">
        <v>42424</v>
      </c>
      <c r="D5513" s="2">
        <v>42431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  <c r="V5513" s="3" t="str">
        <f>IF(M5513=People!$B$2, People!$A$2, IF(M5513=People!$B$3, People!$A$3, IF(M5513=People!$B$4, People!$A$4, IF(M5513=People!$B$5, People!$A$5, 0))))</f>
        <v>Anna Andreadi</v>
      </c>
      <c r="W5513" s="3" t="str">
        <f>IFERROR(VLOOKUP(Orders!$B5513,Returns!$B:$C,2,0),"No")</f>
        <v>No</v>
      </c>
      <c r="X5513" s="3" t="str">
        <f>IFERROR((INDEX(Returns!$C$2:$C$801, MATCH(B5513, Returns!$B$2:$B$801, 0))), "No")</f>
        <v>No</v>
      </c>
    </row>
    <row r="5514" spans="1:24">
      <c r="A5514" s="1">
        <v>5513</v>
      </c>
      <c r="B5514" t="s">
        <v>8807</v>
      </c>
      <c r="C5514" s="2">
        <v>42424</v>
      </c>
      <c r="D5514" s="2">
        <v>42431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  <c r="V5514" s="3" t="str">
        <f>IF(M5514=People!$B$2, People!$A$2, IF(M5514=People!$B$3, People!$A$3, IF(M5514=People!$B$4, People!$A$4, IF(M5514=People!$B$5, People!$A$5, 0))))</f>
        <v>Anna Andreadi</v>
      </c>
      <c r="W5514" s="3" t="str">
        <f>IFERROR(VLOOKUP(Orders!$B5514,Returns!$B:$C,2,0),"No")</f>
        <v>No</v>
      </c>
      <c r="X5514" s="3" t="str">
        <f>IFERROR((INDEX(Returns!$C$2:$C$801, MATCH(B5514, Returns!$B$2:$B$801, 0))), "No")</f>
        <v>No</v>
      </c>
    </row>
    <row r="5515" spans="1:24">
      <c r="A5515" s="1">
        <v>5514</v>
      </c>
      <c r="B5515" t="s">
        <v>8808</v>
      </c>
      <c r="C5515" s="2">
        <v>42885</v>
      </c>
      <c r="D5515" s="2">
        <v>42887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  <c r="V5515" s="3" t="str">
        <f>IF(M5515=People!$B$2, People!$A$2, IF(M5515=People!$B$3, People!$A$3, IF(M5515=People!$B$4, People!$A$4, IF(M5515=People!$B$5, People!$A$5, 0))))</f>
        <v>Chuck Magee</v>
      </c>
      <c r="W5515" s="3" t="str">
        <f>IFERROR(VLOOKUP(Orders!$B5515,Returns!$B:$C,2,0),"No")</f>
        <v>No</v>
      </c>
      <c r="X5515" s="3" t="str">
        <f>IFERROR((INDEX(Returns!$C$2:$C$801, MATCH(B5515, Returns!$B$2:$B$801, 0))), "No")</f>
        <v>No</v>
      </c>
    </row>
    <row r="5516" spans="1:24">
      <c r="A5516" s="1">
        <v>5515</v>
      </c>
      <c r="B5516" t="s">
        <v>8808</v>
      </c>
      <c r="C5516" s="2">
        <v>42885</v>
      </c>
      <c r="D5516" s="2">
        <v>42887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  <c r="V5516" s="3" t="str">
        <f>IF(M5516=People!$B$2, People!$A$2, IF(M5516=People!$B$3, People!$A$3, IF(M5516=People!$B$4, People!$A$4, IF(M5516=People!$B$5, People!$A$5, 0))))</f>
        <v>Chuck Magee</v>
      </c>
      <c r="W5516" s="3" t="str">
        <f>IFERROR(VLOOKUP(Orders!$B5516,Returns!$B:$C,2,0),"No")</f>
        <v>No</v>
      </c>
      <c r="X5516" s="3" t="str">
        <f>IFERROR((INDEX(Returns!$C$2:$C$801, MATCH(B5516, Returns!$B$2:$B$801, 0))), "No")</f>
        <v>No</v>
      </c>
    </row>
    <row r="5517" spans="1:24">
      <c r="A5517" s="1">
        <v>5516</v>
      </c>
      <c r="B5517" t="s">
        <v>8808</v>
      </c>
      <c r="C5517" s="2">
        <v>42885</v>
      </c>
      <c r="D5517" s="2">
        <v>42887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  <c r="V5517" s="3" t="str">
        <f>IF(M5517=People!$B$2, People!$A$2, IF(M5517=People!$B$3, People!$A$3, IF(M5517=People!$B$4, People!$A$4, IF(M5517=People!$B$5, People!$A$5, 0))))</f>
        <v>Chuck Magee</v>
      </c>
      <c r="W5517" s="3" t="str">
        <f>IFERROR(VLOOKUP(Orders!$B5517,Returns!$B:$C,2,0),"No")</f>
        <v>No</v>
      </c>
      <c r="X5517" s="3" t="str">
        <f>IFERROR((INDEX(Returns!$C$2:$C$801, MATCH(B5517, Returns!$B$2:$B$801, 0))), "No")</f>
        <v>No</v>
      </c>
    </row>
    <row r="5518" spans="1:24">
      <c r="A5518" s="1">
        <v>5517</v>
      </c>
      <c r="B5518" t="s">
        <v>8809</v>
      </c>
      <c r="C5518" s="2">
        <v>43422</v>
      </c>
      <c r="D5518" s="2">
        <v>43425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  <c r="V5518" s="3" t="str">
        <f>IF(M5518=People!$B$2, People!$A$2, IF(M5518=People!$B$3, People!$A$3, IF(M5518=People!$B$4, People!$A$4, IF(M5518=People!$B$5, People!$A$5, 0))))</f>
        <v>Cassandra Brandow</v>
      </c>
      <c r="W5518" s="3" t="str">
        <f>IFERROR(VLOOKUP(Orders!$B5518,Returns!$B:$C,2,0),"No")</f>
        <v>No</v>
      </c>
      <c r="X5518" s="3" t="str">
        <f>IFERROR((INDEX(Returns!$C$2:$C$801, MATCH(B5518, Returns!$B$2:$B$801, 0))), "No")</f>
        <v>No</v>
      </c>
    </row>
    <row r="5519" spans="1:24">
      <c r="A5519" s="1">
        <v>5518</v>
      </c>
      <c r="B5519" t="s">
        <v>8810</v>
      </c>
      <c r="C5519" s="2">
        <v>43803</v>
      </c>
      <c r="D5519" s="2">
        <v>43808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  <c r="V5519" s="3" t="str">
        <f>IF(M5519=People!$B$2, People!$A$2, IF(M5519=People!$B$3, People!$A$3, IF(M5519=People!$B$4, People!$A$4, IF(M5519=People!$B$5, People!$A$5, 0))))</f>
        <v>Chuck Magee</v>
      </c>
      <c r="W5519" s="3" t="str">
        <f>IFERROR(VLOOKUP(Orders!$B5519,Returns!$B:$C,2,0),"No")</f>
        <v>No</v>
      </c>
      <c r="X5519" s="3" t="str">
        <f>IFERROR((INDEX(Returns!$C$2:$C$801, MATCH(B5519, Returns!$B$2:$B$801, 0))), "No")</f>
        <v>No</v>
      </c>
    </row>
    <row r="5520" spans="1:24">
      <c r="A5520" s="1">
        <v>5519</v>
      </c>
      <c r="B5520" t="s">
        <v>8810</v>
      </c>
      <c r="C5520" s="2">
        <v>43803</v>
      </c>
      <c r="D5520" s="2">
        <v>43808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  <c r="V5520" s="3" t="str">
        <f>IF(M5520=People!$B$2, People!$A$2, IF(M5520=People!$B$3, People!$A$3, IF(M5520=People!$B$4, People!$A$4, IF(M5520=People!$B$5, People!$A$5, 0))))</f>
        <v>Chuck Magee</v>
      </c>
      <c r="W5520" s="3" t="str">
        <f>IFERROR(VLOOKUP(Orders!$B5520,Returns!$B:$C,2,0),"No")</f>
        <v>No</v>
      </c>
      <c r="X5520" s="3" t="str">
        <f>IFERROR((INDEX(Returns!$C$2:$C$801, MATCH(B5520, Returns!$B$2:$B$801, 0))), "No")</f>
        <v>No</v>
      </c>
    </row>
    <row r="5521" spans="1:24">
      <c r="A5521" s="1">
        <v>5520</v>
      </c>
      <c r="B5521" t="s">
        <v>8810</v>
      </c>
      <c r="C5521" s="2">
        <v>43803</v>
      </c>
      <c r="D5521" s="2">
        <v>43808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  <c r="V5521" s="3" t="str">
        <f>IF(M5521=People!$B$2, People!$A$2, IF(M5521=People!$B$3, People!$A$3, IF(M5521=People!$B$4, People!$A$4, IF(M5521=People!$B$5, People!$A$5, 0))))</f>
        <v>Chuck Magee</v>
      </c>
      <c r="W5521" s="3" t="str">
        <f>IFERROR(VLOOKUP(Orders!$B5521,Returns!$B:$C,2,0),"No")</f>
        <v>No</v>
      </c>
      <c r="X5521" s="3" t="str">
        <f>IFERROR((INDEX(Returns!$C$2:$C$801, MATCH(B5521, Returns!$B$2:$B$801, 0))), "No")</f>
        <v>No</v>
      </c>
    </row>
    <row r="5522" spans="1:24">
      <c r="A5522" s="1">
        <v>5521</v>
      </c>
      <c r="B5522" t="s">
        <v>8810</v>
      </c>
      <c r="C5522" s="2">
        <v>43803</v>
      </c>
      <c r="D5522" s="2">
        <v>43808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  <c r="V5522" s="3" t="str">
        <f>IF(M5522=People!$B$2, People!$A$2, IF(M5522=People!$B$3, People!$A$3, IF(M5522=People!$B$4, People!$A$4, IF(M5522=People!$B$5, People!$A$5, 0))))</f>
        <v>Chuck Magee</v>
      </c>
      <c r="W5522" s="3" t="str">
        <f>IFERROR(VLOOKUP(Orders!$B5522,Returns!$B:$C,2,0),"No")</f>
        <v>No</v>
      </c>
      <c r="X5522" s="3" t="str">
        <f>IFERROR((INDEX(Returns!$C$2:$C$801, MATCH(B5522, Returns!$B$2:$B$801, 0))), "No")</f>
        <v>No</v>
      </c>
    </row>
    <row r="5523" spans="1:24">
      <c r="A5523" s="1">
        <v>5522</v>
      </c>
      <c r="B5523" t="s">
        <v>8810</v>
      </c>
      <c r="C5523" s="2">
        <v>43803</v>
      </c>
      <c r="D5523" s="2">
        <v>43808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  <c r="V5523" s="3" t="str">
        <f>IF(M5523=People!$B$2, People!$A$2, IF(M5523=People!$B$3, People!$A$3, IF(M5523=People!$B$4, People!$A$4, IF(M5523=People!$B$5, People!$A$5, 0))))</f>
        <v>Chuck Magee</v>
      </c>
      <c r="W5523" s="3" t="str">
        <f>IFERROR(VLOOKUP(Orders!$B5523,Returns!$B:$C,2,0),"No")</f>
        <v>No</v>
      </c>
      <c r="X5523" s="3" t="str">
        <f>IFERROR((INDEX(Returns!$C$2:$C$801, MATCH(B5523, Returns!$B$2:$B$801, 0))), "No")</f>
        <v>No</v>
      </c>
    </row>
    <row r="5524" spans="1:24">
      <c r="A5524" s="1">
        <v>5523</v>
      </c>
      <c r="B5524" t="s">
        <v>8811</v>
      </c>
      <c r="C5524" s="2">
        <v>43256</v>
      </c>
      <c r="D5524" s="2">
        <v>43258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  <c r="V5524" s="3" t="str">
        <f>IF(M5524=People!$B$2, People!$A$2, IF(M5524=People!$B$3, People!$A$3, IF(M5524=People!$B$4, People!$A$4, IF(M5524=People!$B$5, People!$A$5, 0))))</f>
        <v>Anna Andreadi</v>
      </c>
      <c r="W5524" s="3" t="str">
        <f>IFERROR(VLOOKUP(Orders!$B5524,Returns!$B:$C,2,0),"No")</f>
        <v>No</v>
      </c>
      <c r="X5524" s="3" t="str">
        <f>IFERROR((INDEX(Returns!$C$2:$C$801, MATCH(B5524, Returns!$B$2:$B$801, 0))), "No")</f>
        <v>No</v>
      </c>
    </row>
    <row r="5525" spans="1:24">
      <c r="A5525" s="1">
        <v>5524</v>
      </c>
      <c r="B5525" t="s">
        <v>8811</v>
      </c>
      <c r="C5525" s="2">
        <v>43256</v>
      </c>
      <c r="D5525" s="2">
        <v>43258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  <c r="V5525" s="3" t="str">
        <f>IF(M5525=People!$B$2, People!$A$2, IF(M5525=People!$B$3, People!$A$3, IF(M5525=People!$B$4, People!$A$4, IF(M5525=People!$B$5, People!$A$5, 0))))</f>
        <v>Anna Andreadi</v>
      </c>
      <c r="W5525" s="3" t="str">
        <f>IFERROR(VLOOKUP(Orders!$B5525,Returns!$B:$C,2,0),"No")</f>
        <v>No</v>
      </c>
      <c r="X5525" s="3" t="str">
        <f>IFERROR((INDEX(Returns!$C$2:$C$801, MATCH(B5525, Returns!$B$2:$B$801, 0))), "No")</f>
        <v>No</v>
      </c>
    </row>
    <row r="5526" spans="1:24">
      <c r="A5526" s="1">
        <v>5525</v>
      </c>
      <c r="B5526" t="s">
        <v>8812</v>
      </c>
      <c r="C5526" s="2">
        <v>43444</v>
      </c>
      <c r="D5526" s="2">
        <v>43446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  <c r="V5526" s="3" t="str">
        <f>IF(M5526=People!$B$2, People!$A$2, IF(M5526=People!$B$3, People!$A$3, IF(M5526=People!$B$4, People!$A$4, IF(M5526=People!$B$5, People!$A$5, 0))))</f>
        <v>Anna Andreadi</v>
      </c>
      <c r="W5526" s="3" t="str">
        <f>IFERROR(VLOOKUP(Orders!$B5526,Returns!$B:$C,2,0),"No")</f>
        <v>No</v>
      </c>
      <c r="X5526" s="3" t="str">
        <f>IFERROR((INDEX(Returns!$C$2:$C$801, MATCH(B5526, Returns!$B$2:$B$801, 0))), "No")</f>
        <v>No</v>
      </c>
    </row>
    <row r="5527" spans="1:24">
      <c r="A5527" s="1">
        <v>5526</v>
      </c>
      <c r="B5527" t="s">
        <v>8813</v>
      </c>
      <c r="C5527" s="2">
        <v>43585</v>
      </c>
      <c r="D5527" s="2">
        <v>43590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3" t="str">
        <f>IF(M5527=People!$B$2, People!$A$2, IF(M5527=People!$B$3, People!$A$3, IF(M5527=People!$B$4, People!$A$4, IF(M5527=People!$B$5, People!$A$5, 0))))</f>
        <v>Anna Andreadi</v>
      </c>
      <c r="W5527" s="3" t="str">
        <f>IFERROR(VLOOKUP(Orders!$B5527,Returns!$B:$C,2,0),"No")</f>
        <v>No</v>
      </c>
      <c r="X5527" s="3" t="str">
        <f>IFERROR((INDEX(Returns!$C$2:$C$801, MATCH(B5527, Returns!$B$2:$B$801, 0))), "No")</f>
        <v>No</v>
      </c>
    </row>
    <row r="5528" spans="1:24">
      <c r="A5528" s="1">
        <v>5527</v>
      </c>
      <c r="B5528" t="s">
        <v>8814</v>
      </c>
      <c r="C5528" s="2">
        <v>43579</v>
      </c>
      <c r="D5528" s="2">
        <v>43583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  <c r="V5528" s="3" t="str">
        <f>IF(M5528=People!$B$2, People!$A$2, IF(M5528=People!$B$3, People!$A$3, IF(M5528=People!$B$4, People!$A$4, IF(M5528=People!$B$5, People!$A$5, 0))))</f>
        <v>Anna Andreadi</v>
      </c>
      <c r="W5528" s="3" t="str">
        <f>IFERROR(VLOOKUP(Orders!$B5528,Returns!$B:$C,2,0),"No")</f>
        <v>No</v>
      </c>
      <c r="X5528" s="3" t="str">
        <f>IFERROR((INDEX(Returns!$C$2:$C$801, MATCH(B5528, Returns!$B$2:$B$801, 0))), "No")</f>
        <v>No</v>
      </c>
    </row>
    <row r="5529" spans="1:24">
      <c r="A5529" s="1">
        <v>5528</v>
      </c>
      <c r="B5529" t="s">
        <v>8815</v>
      </c>
      <c r="C5529" s="2">
        <v>42863</v>
      </c>
      <c r="D5529" s="2">
        <v>42865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  <c r="V5529" s="3" t="str">
        <f>IF(M5529=People!$B$2, People!$A$2, IF(M5529=People!$B$3, People!$A$3, IF(M5529=People!$B$4, People!$A$4, IF(M5529=People!$B$5, People!$A$5, 0))))</f>
        <v>Chuck Magee</v>
      </c>
      <c r="W5529" s="3" t="str">
        <f>IFERROR(VLOOKUP(Orders!$B5529,Returns!$B:$C,2,0),"No")</f>
        <v>No</v>
      </c>
      <c r="X5529" s="3" t="str">
        <f>IFERROR((INDEX(Returns!$C$2:$C$801, MATCH(B5529, Returns!$B$2:$B$801, 0))), "No")</f>
        <v>No</v>
      </c>
    </row>
    <row r="5530" spans="1:24">
      <c r="A5530" s="1">
        <v>5529</v>
      </c>
      <c r="B5530" t="s">
        <v>8816</v>
      </c>
      <c r="C5530" s="2">
        <v>42825</v>
      </c>
      <c r="D5530" s="2">
        <v>42829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  <c r="V5530" s="3" t="str">
        <f>IF(M5530=People!$B$2, People!$A$2, IF(M5530=People!$B$3, People!$A$3, IF(M5530=People!$B$4, People!$A$4, IF(M5530=People!$B$5, People!$A$5, 0))))</f>
        <v>Cassandra Brandow</v>
      </c>
      <c r="W5530" s="3" t="str">
        <f>IFERROR(VLOOKUP(Orders!$B5530,Returns!$B:$C,2,0),"No")</f>
        <v>No</v>
      </c>
      <c r="X5530" s="3" t="str">
        <f>IFERROR((INDEX(Returns!$C$2:$C$801, MATCH(B5530, Returns!$B$2:$B$801, 0))), "No")</f>
        <v>No</v>
      </c>
    </row>
    <row r="5531" spans="1:24">
      <c r="A5531" s="1">
        <v>5530</v>
      </c>
      <c r="B5531" t="s">
        <v>8817</v>
      </c>
      <c r="C5531" s="2">
        <v>43683</v>
      </c>
      <c r="D5531" s="2">
        <v>43688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  <c r="V5531" s="3" t="str">
        <f>IF(M5531=People!$B$2, People!$A$2, IF(M5531=People!$B$3, People!$A$3, IF(M5531=People!$B$4, People!$A$4, IF(M5531=People!$B$5, People!$A$5, 0))))</f>
        <v>Kelly Williams</v>
      </c>
      <c r="W5531" s="3" t="str">
        <f>IFERROR(VLOOKUP(Orders!$B5531,Returns!$B:$C,2,0),"No")</f>
        <v>No</v>
      </c>
      <c r="X5531" s="3" t="str">
        <f>IFERROR((INDEX(Returns!$C$2:$C$801, MATCH(B5531, Returns!$B$2:$B$801, 0))), "No")</f>
        <v>No</v>
      </c>
    </row>
    <row r="5532" spans="1:24">
      <c r="A5532" s="1">
        <v>5531</v>
      </c>
      <c r="B5532" t="s">
        <v>8818</v>
      </c>
      <c r="C5532" s="2">
        <v>43801</v>
      </c>
      <c r="D5532" s="2">
        <v>43805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  <c r="V5532" s="3" t="str">
        <f>IF(M5532=People!$B$2, People!$A$2, IF(M5532=People!$B$3, People!$A$3, IF(M5532=People!$B$4, People!$A$4, IF(M5532=People!$B$5, People!$A$5, 0))))</f>
        <v>Kelly Williams</v>
      </c>
      <c r="W5532" s="3" t="str">
        <f>IFERROR(VLOOKUP(Orders!$B5532,Returns!$B:$C,2,0),"No")</f>
        <v>No</v>
      </c>
      <c r="X5532" s="3" t="str">
        <f>IFERROR((INDEX(Returns!$C$2:$C$801, MATCH(B5532, Returns!$B$2:$B$801, 0))), "No")</f>
        <v>No</v>
      </c>
    </row>
    <row r="5533" spans="1:24">
      <c r="A5533" s="1">
        <v>5532</v>
      </c>
      <c r="B5533" t="s">
        <v>8819</v>
      </c>
      <c r="C5533" s="2">
        <v>43257</v>
      </c>
      <c r="D5533" s="2">
        <v>43258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  <c r="V5533" s="3" t="str">
        <f>IF(M5533=People!$B$2, People!$A$2, IF(M5533=People!$B$3, People!$A$3, IF(M5533=People!$B$4, People!$A$4, IF(M5533=People!$B$5, People!$A$5, 0))))</f>
        <v>Cassandra Brandow</v>
      </c>
      <c r="W5533" s="3" t="str">
        <f>IFERROR(VLOOKUP(Orders!$B5533,Returns!$B:$C,2,0),"No")</f>
        <v>No</v>
      </c>
      <c r="X5533" s="3" t="str">
        <f>IFERROR((INDEX(Returns!$C$2:$C$801, MATCH(B5533, Returns!$B$2:$B$801, 0))), "No")</f>
        <v>No</v>
      </c>
    </row>
    <row r="5534" spans="1:24">
      <c r="A5534" s="1">
        <v>5533</v>
      </c>
      <c r="B5534" t="s">
        <v>8819</v>
      </c>
      <c r="C5534" s="2">
        <v>43257</v>
      </c>
      <c r="D5534" s="2">
        <v>43258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  <c r="V5534" s="3" t="str">
        <f>IF(M5534=People!$B$2, People!$A$2, IF(M5534=People!$B$3, People!$A$3, IF(M5534=People!$B$4, People!$A$4, IF(M5534=People!$B$5, People!$A$5, 0))))</f>
        <v>Cassandra Brandow</v>
      </c>
      <c r="W5534" s="3" t="str">
        <f>IFERROR(VLOOKUP(Orders!$B5534,Returns!$B:$C,2,0),"No")</f>
        <v>No</v>
      </c>
      <c r="X5534" s="3" t="str">
        <f>IFERROR((INDEX(Returns!$C$2:$C$801, MATCH(B5534, Returns!$B$2:$B$801, 0))), "No")</f>
        <v>No</v>
      </c>
    </row>
    <row r="5535" spans="1:24">
      <c r="A5535" s="1">
        <v>5534</v>
      </c>
      <c r="B5535" t="s">
        <v>8819</v>
      </c>
      <c r="C5535" s="2">
        <v>43257</v>
      </c>
      <c r="D5535" s="2">
        <v>43258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  <c r="V5535" s="3" t="str">
        <f>IF(M5535=People!$B$2, People!$A$2, IF(M5535=People!$B$3, People!$A$3, IF(M5535=People!$B$4, People!$A$4, IF(M5535=People!$B$5, People!$A$5, 0))))</f>
        <v>Cassandra Brandow</v>
      </c>
      <c r="W5535" s="3" t="str">
        <f>IFERROR(VLOOKUP(Orders!$B5535,Returns!$B:$C,2,0),"No")</f>
        <v>No</v>
      </c>
      <c r="X5535" s="3" t="str">
        <f>IFERROR((INDEX(Returns!$C$2:$C$801, MATCH(B5535, Returns!$B$2:$B$801, 0))), "No")</f>
        <v>No</v>
      </c>
    </row>
    <row r="5536" spans="1:24">
      <c r="A5536" s="1">
        <v>5535</v>
      </c>
      <c r="B5536" t="s">
        <v>8819</v>
      </c>
      <c r="C5536" s="2">
        <v>43257</v>
      </c>
      <c r="D5536" s="2">
        <v>43258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  <c r="V5536" s="3" t="str">
        <f>IF(M5536=People!$B$2, People!$A$2, IF(M5536=People!$B$3, People!$A$3, IF(M5536=People!$B$4, People!$A$4, IF(M5536=People!$B$5, People!$A$5, 0))))</f>
        <v>Cassandra Brandow</v>
      </c>
      <c r="W5536" s="3" t="str">
        <f>IFERROR(VLOOKUP(Orders!$B5536,Returns!$B:$C,2,0),"No")</f>
        <v>No</v>
      </c>
      <c r="X5536" s="3" t="str">
        <f>IFERROR((INDEX(Returns!$C$2:$C$801, MATCH(B5536, Returns!$B$2:$B$801, 0))), "No")</f>
        <v>No</v>
      </c>
    </row>
    <row r="5537" spans="1:24">
      <c r="A5537" s="1">
        <v>5536</v>
      </c>
      <c r="B5537" t="s">
        <v>8819</v>
      </c>
      <c r="C5537" s="2">
        <v>43257</v>
      </c>
      <c r="D5537" s="2">
        <v>43258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  <c r="V5537" s="3" t="str">
        <f>IF(M5537=People!$B$2, People!$A$2, IF(M5537=People!$B$3, People!$A$3, IF(M5537=People!$B$4, People!$A$4, IF(M5537=People!$B$5, People!$A$5, 0))))</f>
        <v>Cassandra Brandow</v>
      </c>
      <c r="W5537" s="3" t="str">
        <f>IFERROR(VLOOKUP(Orders!$B5537,Returns!$B:$C,2,0),"No")</f>
        <v>No</v>
      </c>
      <c r="X5537" s="3" t="str">
        <f>IFERROR((INDEX(Returns!$C$2:$C$801, MATCH(B5537, Returns!$B$2:$B$801, 0))), "No")</f>
        <v>No</v>
      </c>
    </row>
    <row r="5538" spans="1:24">
      <c r="A5538" s="1">
        <v>5537</v>
      </c>
      <c r="B5538" t="s">
        <v>8819</v>
      </c>
      <c r="C5538" s="2">
        <v>43257</v>
      </c>
      <c r="D5538" s="2">
        <v>43258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  <c r="V5538" s="3" t="str">
        <f>IF(M5538=People!$B$2, People!$A$2, IF(M5538=People!$B$3, People!$A$3, IF(M5538=People!$B$4, People!$A$4, IF(M5538=People!$B$5, People!$A$5, 0))))</f>
        <v>Cassandra Brandow</v>
      </c>
      <c r="W5538" s="3" t="str">
        <f>IFERROR(VLOOKUP(Orders!$B5538,Returns!$B:$C,2,0),"No")</f>
        <v>No</v>
      </c>
      <c r="X5538" s="3" t="str">
        <f>IFERROR((INDEX(Returns!$C$2:$C$801, MATCH(B5538, Returns!$B$2:$B$801, 0))), "No")</f>
        <v>No</v>
      </c>
    </row>
    <row r="5539" spans="1:24">
      <c r="A5539" s="1">
        <v>5538</v>
      </c>
      <c r="B5539" t="s">
        <v>8819</v>
      </c>
      <c r="C5539" s="2">
        <v>43257</v>
      </c>
      <c r="D5539" s="2">
        <v>43258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  <c r="V5539" s="3" t="str">
        <f>IF(M5539=People!$B$2, People!$A$2, IF(M5539=People!$B$3, People!$A$3, IF(M5539=People!$B$4, People!$A$4, IF(M5539=People!$B$5, People!$A$5, 0))))</f>
        <v>Cassandra Brandow</v>
      </c>
      <c r="W5539" s="3" t="str">
        <f>IFERROR(VLOOKUP(Orders!$B5539,Returns!$B:$C,2,0),"No")</f>
        <v>No</v>
      </c>
      <c r="X5539" s="3" t="str">
        <f>IFERROR((INDEX(Returns!$C$2:$C$801, MATCH(B5539, Returns!$B$2:$B$801, 0))), "No")</f>
        <v>No</v>
      </c>
    </row>
    <row r="5540" spans="1:24">
      <c r="A5540" s="1">
        <v>5539</v>
      </c>
      <c r="B5540" t="s">
        <v>8820</v>
      </c>
      <c r="C5540" s="2">
        <v>42838</v>
      </c>
      <c r="D5540" s="2">
        <v>42845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  <c r="V5540" s="3" t="str">
        <f>IF(M5540=People!$B$2, People!$A$2, IF(M5540=People!$B$3, People!$A$3, IF(M5540=People!$B$4, People!$A$4, IF(M5540=People!$B$5, People!$A$5, 0))))</f>
        <v>Kelly Williams</v>
      </c>
      <c r="W5540" s="3" t="str">
        <f>IFERROR(VLOOKUP(Orders!$B5540,Returns!$B:$C,2,0),"No")</f>
        <v>No</v>
      </c>
      <c r="X5540" s="3" t="str">
        <f>IFERROR((INDEX(Returns!$C$2:$C$801, MATCH(B5540, Returns!$B$2:$B$801, 0))), "No")</f>
        <v>No</v>
      </c>
    </row>
    <row r="5541" spans="1:24">
      <c r="A5541" s="1">
        <v>5540</v>
      </c>
      <c r="B5541" t="s">
        <v>8821</v>
      </c>
      <c r="C5541" s="2">
        <v>43607</v>
      </c>
      <c r="D5541" s="2">
        <v>43611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3" t="str">
        <f>IF(M5541=People!$B$2, People!$A$2, IF(M5541=People!$B$3, People!$A$3, IF(M5541=People!$B$4, People!$A$4, IF(M5541=People!$B$5, People!$A$5, 0))))</f>
        <v>Kelly Williams</v>
      </c>
      <c r="W5541" s="3" t="str">
        <f>IFERROR(VLOOKUP(Orders!$B5541,Returns!$B:$C,2,0),"No")</f>
        <v>No</v>
      </c>
      <c r="X5541" s="3" t="str">
        <f>IFERROR((INDEX(Returns!$C$2:$C$801, MATCH(B5541, Returns!$B$2:$B$801, 0))), "No")</f>
        <v>No</v>
      </c>
    </row>
    <row r="5542" spans="1:24">
      <c r="A5542" s="1">
        <v>5541</v>
      </c>
      <c r="B5542" t="s">
        <v>8821</v>
      </c>
      <c r="C5542" s="2">
        <v>43607</v>
      </c>
      <c r="D5542" s="2">
        <v>43611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  <c r="V5542" s="3" t="str">
        <f>IF(M5542=People!$B$2, People!$A$2, IF(M5542=People!$B$3, People!$A$3, IF(M5542=People!$B$4, People!$A$4, IF(M5542=People!$B$5, People!$A$5, 0))))</f>
        <v>Kelly Williams</v>
      </c>
      <c r="W5542" s="3" t="str">
        <f>IFERROR(VLOOKUP(Orders!$B5542,Returns!$B:$C,2,0),"No")</f>
        <v>No</v>
      </c>
      <c r="X5542" s="3" t="str">
        <f>IFERROR((INDEX(Returns!$C$2:$C$801, MATCH(B5542, Returns!$B$2:$B$801, 0))), "No")</f>
        <v>No</v>
      </c>
    </row>
    <row r="5543" spans="1:24">
      <c r="A5543" s="1">
        <v>5542</v>
      </c>
      <c r="B5543" t="s">
        <v>8821</v>
      </c>
      <c r="C5543" s="2">
        <v>43607</v>
      </c>
      <c r="D5543" s="2">
        <v>43611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  <c r="V5543" s="3" t="str">
        <f>IF(M5543=People!$B$2, People!$A$2, IF(M5543=People!$B$3, People!$A$3, IF(M5543=People!$B$4, People!$A$4, IF(M5543=People!$B$5, People!$A$5, 0))))</f>
        <v>Kelly Williams</v>
      </c>
      <c r="W5543" s="3" t="str">
        <f>IFERROR(VLOOKUP(Orders!$B5543,Returns!$B:$C,2,0),"No")</f>
        <v>No</v>
      </c>
      <c r="X5543" s="3" t="str">
        <f>IFERROR((INDEX(Returns!$C$2:$C$801, MATCH(B5543, Returns!$B$2:$B$801, 0))), "No")</f>
        <v>No</v>
      </c>
    </row>
    <row r="5544" spans="1:24">
      <c r="A5544" s="1">
        <v>5543</v>
      </c>
      <c r="B5544" t="s">
        <v>8822</v>
      </c>
      <c r="C5544" s="2">
        <v>43453</v>
      </c>
      <c r="D5544" s="2">
        <v>43459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  <c r="V5544" s="3" t="str">
        <f>IF(M5544=People!$B$2, People!$A$2, IF(M5544=People!$B$3, People!$A$3, IF(M5544=People!$B$4, People!$A$4, IF(M5544=People!$B$5, People!$A$5, 0))))</f>
        <v>Anna Andreadi</v>
      </c>
      <c r="W5544" s="3" t="str">
        <f>IFERROR(VLOOKUP(Orders!$B5544,Returns!$B:$C,2,0),"No")</f>
        <v>No</v>
      </c>
      <c r="X5544" s="3" t="str">
        <f>IFERROR((INDEX(Returns!$C$2:$C$801, MATCH(B5544, Returns!$B$2:$B$801, 0))), "No")</f>
        <v>No</v>
      </c>
    </row>
    <row r="5545" spans="1:24">
      <c r="A5545" s="1">
        <v>5544</v>
      </c>
      <c r="B5545" t="s">
        <v>8822</v>
      </c>
      <c r="C5545" s="2">
        <v>43453</v>
      </c>
      <c r="D5545" s="2">
        <v>43459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  <c r="V5545" s="3" t="str">
        <f>IF(M5545=People!$B$2, People!$A$2, IF(M5545=People!$B$3, People!$A$3, IF(M5545=People!$B$4, People!$A$4, IF(M5545=People!$B$5, People!$A$5, 0))))</f>
        <v>Anna Andreadi</v>
      </c>
      <c r="W5545" s="3" t="str">
        <f>IFERROR(VLOOKUP(Orders!$B5545,Returns!$B:$C,2,0),"No")</f>
        <v>No</v>
      </c>
      <c r="X5545" s="3" t="str">
        <f>IFERROR((INDEX(Returns!$C$2:$C$801, MATCH(B5545, Returns!$B$2:$B$801, 0))), "No")</f>
        <v>No</v>
      </c>
    </row>
    <row r="5546" spans="1:24">
      <c r="A5546" s="1">
        <v>5545</v>
      </c>
      <c r="B5546" t="s">
        <v>8822</v>
      </c>
      <c r="C5546" s="2">
        <v>43453</v>
      </c>
      <c r="D5546" s="2">
        <v>43459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  <c r="V5546" s="3" t="str">
        <f>IF(M5546=People!$B$2, People!$A$2, IF(M5546=People!$B$3, People!$A$3, IF(M5546=People!$B$4, People!$A$4, IF(M5546=People!$B$5, People!$A$5, 0))))</f>
        <v>Anna Andreadi</v>
      </c>
      <c r="W5546" s="3" t="str">
        <f>IFERROR(VLOOKUP(Orders!$B5546,Returns!$B:$C,2,0),"No")</f>
        <v>No</v>
      </c>
      <c r="X5546" s="3" t="str">
        <f>IFERROR((INDEX(Returns!$C$2:$C$801, MATCH(B5546, Returns!$B$2:$B$801, 0))), "No")</f>
        <v>No</v>
      </c>
    </row>
    <row r="5547" spans="1:24">
      <c r="A5547" s="1">
        <v>5546</v>
      </c>
      <c r="B5547" t="s">
        <v>8823</v>
      </c>
      <c r="C5547" s="2">
        <v>43730</v>
      </c>
      <c r="D5547" s="2">
        <v>43734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  <c r="V5547" s="3" t="str">
        <f>IF(M5547=People!$B$2, People!$A$2, IF(M5547=People!$B$3, People!$A$3, IF(M5547=People!$B$4, People!$A$4, IF(M5547=People!$B$5, People!$A$5, 0))))</f>
        <v>Chuck Magee</v>
      </c>
      <c r="W5547" s="3" t="str">
        <f>IFERROR(VLOOKUP(Orders!$B5547,Returns!$B:$C,2,0),"No")</f>
        <v>No</v>
      </c>
      <c r="X5547" s="3" t="str">
        <f>IFERROR((INDEX(Returns!$C$2:$C$801, MATCH(B5547, Returns!$B$2:$B$801, 0))), "No")</f>
        <v>No</v>
      </c>
    </row>
    <row r="5548" spans="1:24">
      <c r="A5548" s="1">
        <v>5547</v>
      </c>
      <c r="B5548" t="s">
        <v>8824</v>
      </c>
      <c r="C5548" s="2">
        <v>43715</v>
      </c>
      <c r="D5548" s="2">
        <v>43716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  <c r="V5548" s="3" t="str">
        <f>IF(M5548=People!$B$2, People!$A$2, IF(M5548=People!$B$3, People!$A$3, IF(M5548=People!$B$4, People!$A$4, IF(M5548=People!$B$5, People!$A$5, 0))))</f>
        <v>Anna Andreadi</v>
      </c>
      <c r="W5548" s="3" t="str">
        <f>IFERROR(VLOOKUP(Orders!$B5548,Returns!$B:$C,2,0),"No")</f>
        <v>No</v>
      </c>
      <c r="X5548" s="3" t="str">
        <f>IFERROR((INDEX(Returns!$C$2:$C$801, MATCH(B5548, Returns!$B$2:$B$801, 0))), "No")</f>
        <v>No</v>
      </c>
    </row>
    <row r="5549" spans="1:24">
      <c r="A5549" s="1">
        <v>5548</v>
      </c>
      <c r="B5549" t="s">
        <v>8824</v>
      </c>
      <c r="C5549" s="2">
        <v>43715</v>
      </c>
      <c r="D5549" s="2">
        <v>43716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  <c r="V5549" s="3" t="str">
        <f>IF(M5549=People!$B$2, People!$A$2, IF(M5549=People!$B$3, People!$A$3, IF(M5549=People!$B$4, People!$A$4, IF(M5549=People!$B$5, People!$A$5, 0))))</f>
        <v>Anna Andreadi</v>
      </c>
      <c r="W5549" s="3" t="str">
        <f>IFERROR(VLOOKUP(Orders!$B5549,Returns!$B:$C,2,0),"No")</f>
        <v>No</v>
      </c>
      <c r="X5549" s="3" t="str">
        <f>IFERROR((INDEX(Returns!$C$2:$C$801, MATCH(B5549, Returns!$B$2:$B$801, 0))), "No")</f>
        <v>No</v>
      </c>
    </row>
    <row r="5550" spans="1:24">
      <c r="A5550" s="1">
        <v>5549</v>
      </c>
      <c r="B5550" t="s">
        <v>8825</v>
      </c>
      <c r="C5550" s="2">
        <v>42702</v>
      </c>
      <c r="D5550" s="2">
        <v>42705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  <c r="V5550" s="3" t="str">
        <f>IF(M5550=People!$B$2, People!$A$2, IF(M5550=People!$B$3, People!$A$3, IF(M5550=People!$B$4, People!$A$4, IF(M5550=People!$B$5, People!$A$5, 0))))</f>
        <v>Anna Andreadi</v>
      </c>
      <c r="W5550" s="3" t="str">
        <f>IFERROR(VLOOKUP(Orders!$B5550,Returns!$B:$C,2,0),"No")</f>
        <v>No</v>
      </c>
      <c r="X5550" s="3" t="str">
        <f>IFERROR((INDEX(Returns!$C$2:$C$801, MATCH(B5550, Returns!$B$2:$B$801, 0))), "No")</f>
        <v>No</v>
      </c>
    </row>
    <row r="5551" spans="1:24">
      <c r="A5551" s="1">
        <v>5550</v>
      </c>
      <c r="B5551" t="s">
        <v>8825</v>
      </c>
      <c r="C5551" s="2">
        <v>42702</v>
      </c>
      <c r="D5551" s="2">
        <v>42705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  <c r="V5551" s="3" t="str">
        <f>IF(M5551=People!$B$2, People!$A$2, IF(M5551=People!$B$3, People!$A$3, IF(M5551=People!$B$4, People!$A$4, IF(M5551=People!$B$5, People!$A$5, 0))))</f>
        <v>Anna Andreadi</v>
      </c>
      <c r="W5551" s="3" t="str">
        <f>IFERROR(VLOOKUP(Orders!$B5551,Returns!$B:$C,2,0),"No")</f>
        <v>No</v>
      </c>
      <c r="X5551" s="3" t="str">
        <f>IFERROR((INDEX(Returns!$C$2:$C$801, MATCH(B5551, Returns!$B$2:$B$801, 0))), "No")</f>
        <v>No</v>
      </c>
    </row>
    <row r="5552" spans="1:24">
      <c r="A5552" s="1">
        <v>5551</v>
      </c>
      <c r="B5552" t="s">
        <v>8826</v>
      </c>
      <c r="C5552" s="2">
        <v>42686</v>
      </c>
      <c r="D5552" s="2">
        <v>42690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  <c r="V5552" s="3" t="str">
        <f>IF(M5552=People!$B$2, People!$A$2, IF(M5552=People!$B$3, People!$A$3, IF(M5552=People!$B$4, People!$A$4, IF(M5552=People!$B$5, People!$A$5, 0))))</f>
        <v>Kelly Williams</v>
      </c>
      <c r="W5552" s="3" t="str">
        <f>IFERROR(VLOOKUP(Orders!$B5552,Returns!$B:$C,2,0),"No")</f>
        <v>No</v>
      </c>
      <c r="X5552" s="3" t="str">
        <f>IFERROR((INDEX(Returns!$C$2:$C$801, MATCH(B5552, Returns!$B$2:$B$801, 0))), "No")</f>
        <v>No</v>
      </c>
    </row>
    <row r="5553" spans="1:24">
      <c r="A5553" s="1">
        <v>5552</v>
      </c>
      <c r="B5553" t="s">
        <v>8826</v>
      </c>
      <c r="C5553" s="2">
        <v>42686</v>
      </c>
      <c r="D5553" s="2">
        <v>42690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  <c r="V5553" s="3" t="str">
        <f>IF(M5553=People!$B$2, People!$A$2, IF(M5553=People!$B$3, People!$A$3, IF(M5553=People!$B$4, People!$A$4, IF(M5553=People!$B$5, People!$A$5, 0))))</f>
        <v>Kelly Williams</v>
      </c>
      <c r="W5553" s="3" t="str">
        <f>IFERROR(VLOOKUP(Orders!$B5553,Returns!$B:$C,2,0),"No")</f>
        <v>No</v>
      </c>
      <c r="X5553" s="3" t="str">
        <f>IFERROR((INDEX(Returns!$C$2:$C$801, MATCH(B5553, Returns!$B$2:$B$801, 0))), "No")</f>
        <v>No</v>
      </c>
    </row>
    <row r="5554" spans="1:24">
      <c r="A5554" s="1">
        <v>5553</v>
      </c>
      <c r="B5554" t="s">
        <v>8826</v>
      </c>
      <c r="C5554" s="2">
        <v>42686</v>
      </c>
      <c r="D5554" s="2">
        <v>42690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  <c r="V5554" s="3" t="str">
        <f>IF(M5554=People!$B$2, People!$A$2, IF(M5554=People!$B$3, People!$A$3, IF(M5554=People!$B$4, People!$A$4, IF(M5554=People!$B$5, People!$A$5, 0))))</f>
        <v>Kelly Williams</v>
      </c>
      <c r="W5554" s="3" t="str">
        <f>IFERROR(VLOOKUP(Orders!$B5554,Returns!$B:$C,2,0),"No")</f>
        <v>No</v>
      </c>
      <c r="X5554" s="3" t="str">
        <f>IFERROR((INDEX(Returns!$C$2:$C$801, MATCH(B5554, Returns!$B$2:$B$801, 0))), "No")</f>
        <v>No</v>
      </c>
    </row>
    <row r="5555" spans="1:24">
      <c r="A5555" s="1">
        <v>5554</v>
      </c>
      <c r="B5555" t="s">
        <v>8826</v>
      </c>
      <c r="C5555" s="2">
        <v>42686</v>
      </c>
      <c r="D5555" s="2">
        <v>42690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  <c r="V5555" s="3" t="str">
        <f>IF(M5555=People!$B$2, People!$A$2, IF(M5555=People!$B$3, People!$A$3, IF(M5555=People!$B$4, People!$A$4, IF(M5555=People!$B$5, People!$A$5, 0))))</f>
        <v>Kelly Williams</v>
      </c>
      <c r="W5555" s="3" t="str">
        <f>IFERROR(VLOOKUP(Orders!$B5555,Returns!$B:$C,2,0),"No")</f>
        <v>No</v>
      </c>
      <c r="X5555" s="3" t="str">
        <f>IFERROR((INDEX(Returns!$C$2:$C$801, MATCH(B5555, Returns!$B$2:$B$801, 0))), "No")</f>
        <v>No</v>
      </c>
    </row>
    <row r="5556" spans="1:24">
      <c r="A5556" s="1">
        <v>5555</v>
      </c>
      <c r="B5556" t="s">
        <v>8826</v>
      </c>
      <c r="C5556" s="2">
        <v>42686</v>
      </c>
      <c r="D5556" s="2">
        <v>42690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  <c r="V5556" s="3" t="str">
        <f>IF(M5556=People!$B$2, People!$A$2, IF(M5556=People!$B$3, People!$A$3, IF(M5556=People!$B$4, People!$A$4, IF(M5556=People!$B$5, People!$A$5, 0))))</f>
        <v>Kelly Williams</v>
      </c>
      <c r="W5556" s="3" t="str">
        <f>IFERROR(VLOOKUP(Orders!$B5556,Returns!$B:$C,2,0),"No")</f>
        <v>No</v>
      </c>
      <c r="X5556" s="3" t="str">
        <f>IFERROR((INDEX(Returns!$C$2:$C$801, MATCH(B5556, Returns!$B$2:$B$801, 0))), "No")</f>
        <v>No</v>
      </c>
    </row>
    <row r="5557" spans="1:24">
      <c r="A5557" s="1">
        <v>5556</v>
      </c>
      <c r="B5557" t="s">
        <v>8827</v>
      </c>
      <c r="C5557" s="2">
        <v>43740</v>
      </c>
      <c r="D5557" s="2">
        <v>43744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  <c r="V5557" s="3" t="str">
        <f>IF(M5557=People!$B$2, People!$A$2, IF(M5557=People!$B$3, People!$A$3, IF(M5557=People!$B$4, People!$A$4, IF(M5557=People!$B$5, People!$A$5, 0))))</f>
        <v>Cassandra Brandow</v>
      </c>
      <c r="W5557" s="3" t="str">
        <f>IFERROR(VLOOKUP(Orders!$B5557,Returns!$B:$C,2,0),"No")</f>
        <v>No</v>
      </c>
      <c r="X5557" s="3" t="str">
        <f>IFERROR((INDEX(Returns!$C$2:$C$801, MATCH(B5557, Returns!$B$2:$B$801, 0))), "No")</f>
        <v>No</v>
      </c>
    </row>
    <row r="5558" spans="1:24">
      <c r="A5558" s="1">
        <v>5557</v>
      </c>
      <c r="B5558" t="s">
        <v>8828</v>
      </c>
      <c r="C5558" s="2">
        <v>43083</v>
      </c>
      <c r="D5558" s="2">
        <v>43087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  <c r="V5558" s="3" t="str">
        <f>IF(M5558=People!$B$2, People!$A$2, IF(M5558=People!$B$3, People!$A$3, IF(M5558=People!$B$4, People!$A$4, IF(M5558=People!$B$5, People!$A$5, 0))))</f>
        <v>Cassandra Brandow</v>
      </c>
      <c r="W5558" s="3" t="str">
        <f>IFERROR(VLOOKUP(Orders!$B5558,Returns!$B:$C,2,0),"No")</f>
        <v>No</v>
      </c>
      <c r="X5558" s="3" t="str">
        <f>IFERROR((INDEX(Returns!$C$2:$C$801, MATCH(B5558, Returns!$B$2:$B$801, 0))), "No")</f>
        <v>No</v>
      </c>
    </row>
    <row r="5559" spans="1:24">
      <c r="A5559" s="1">
        <v>5558</v>
      </c>
      <c r="B5559" t="s">
        <v>8828</v>
      </c>
      <c r="C5559" s="2">
        <v>43083</v>
      </c>
      <c r="D5559" s="2">
        <v>43087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  <c r="V5559" s="3" t="str">
        <f>IF(M5559=People!$B$2, People!$A$2, IF(M5559=People!$B$3, People!$A$3, IF(M5559=People!$B$4, People!$A$4, IF(M5559=People!$B$5, People!$A$5, 0))))</f>
        <v>Cassandra Brandow</v>
      </c>
      <c r="W5559" s="3" t="str">
        <f>IFERROR(VLOOKUP(Orders!$B5559,Returns!$B:$C,2,0),"No")</f>
        <v>No</v>
      </c>
      <c r="X5559" s="3" t="str">
        <f>IFERROR((INDEX(Returns!$C$2:$C$801, MATCH(B5559, Returns!$B$2:$B$801, 0))), "No")</f>
        <v>No</v>
      </c>
    </row>
    <row r="5560" spans="1:24">
      <c r="A5560" s="1">
        <v>5559</v>
      </c>
      <c r="B5560" t="s">
        <v>8829</v>
      </c>
      <c r="C5560" s="2">
        <v>43075</v>
      </c>
      <c r="D5560" s="2">
        <v>43079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  <c r="V5560" s="3" t="str">
        <f>IF(M5560=People!$B$2, People!$A$2, IF(M5560=People!$B$3, People!$A$3, IF(M5560=People!$B$4, People!$A$4, IF(M5560=People!$B$5, People!$A$5, 0))))</f>
        <v>Anna Andreadi</v>
      </c>
      <c r="W5560" s="3" t="str">
        <f>IFERROR(VLOOKUP(Orders!$B5560,Returns!$B:$C,2,0),"No")</f>
        <v>No</v>
      </c>
      <c r="X5560" s="3" t="str">
        <f>IFERROR((INDEX(Returns!$C$2:$C$801, MATCH(B5560, Returns!$B$2:$B$801, 0))), "No")</f>
        <v>No</v>
      </c>
    </row>
    <row r="5561" spans="1:24">
      <c r="A5561" s="1">
        <v>5560</v>
      </c>
      <c r="B5561" t="s">
        <v>8829</v>
      </c>
      <c r="C5561" s="2">
        <v>43075</v>
      </c>
      <c r="D5561" s="2">
        <v>43079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  <c r="V5561" s="3" t="str">
        <f>IF(M5561=People!$B$2, People!$A$2, IF(M5561=People!$B$3, People!$A$3, IF(M5561=People!$B$4, People!$A$4, IF(M5561=People!$B$5, People!$A$5, 0))))</f>
        <v>Anna Andreadi</v>
      </c>
      <c r="W5561" s="3" t="str">
        <f>IFERROR(VLOOKUP(Orders!$B5561,Returns!$B:$C,2,0),"No")</f>
        <v>No</v>
      </c>
      <c r="X5561" s="3" t="str">
        <f>IFERROR((INDEX(Returns!$C$2:$C$801, MATCH(B5561, Returns!$B$2:$B$801, 0))), "No")</f>
        <v>No</v>
      </c>
    </row>
    <row r="5562" spans="1:24">
      <c r="A5562" s="1">
        <v>5561</v>
      </c>
      <c r="B5562" t="s">
        <v>8829</v>
      </c>
      <c r="C5562" s="2">
        <v>43075</v>
      </c>
      <c r="D5562" s="2">
        <v>43079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  <c r="V5562" s="3" t="str">
        <f>IF(M5562=People!$B$2, People!$A$2, IF(M5562=People!$B$3, People!$A$3, IF(M5562=People!$B$4, People!$A$4, IF(M5562=People!$B$5, People!$A$5, 0))))</f>
        <v>Anna Andreadi</v>
      </c>
      <c r="W5562" s="3" t="str">
        <f>IFERROR(VLOOKUP(Orders!$B5562,Returns!$B:$C,2,0),"No")</f>
        <v>No</v>
      </c>
      <c r="X5562" s="3" t="str">
        <f>IFERROR((INDEX(Returns!$C$2:$C$801, MATCH(B5562, Returns!$B$2:$B$801, 0))), "No")</f>
        <v>No</v>
      </c>
    </row>
    <row r="5563" spans="1:24">
      <c r="A5563" s="1">
        <v>5562</v>
      </c>
      <c r="B5563" t="s">
        <v>8830</v>
      </c>
      <c r="C5563" s="2">
        <v>43555</v>
      </c>
      <c r="D5563" s="2">
        <v>43557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  <c r="V5563" s="3" t="str">
        <f>IF(M5563=People!$B$2, People!$A$2, IF(M5563=People!$B$3, People!$A$3, IF(M5563=People!$B$4, People!$A$4, IF(M5563=People!$B$5, People!$A$5, 0))))</f>
        <v>Cassandra Brandow</v>
      </c>
      <c r="W5563" s="3" t="str">
        <f>IFERROR(VLOOKUP(Orders!$B5563,Returns!$B:$C,2,0),"No")</f>
        <v>No</v>
      </c>
      <c r="X5563" s="3" t="str">
        <f>IFERROR((INDEX(Returns!$C$2:$C$801, MATCH(B5563, Returns!$B$2:$B$801, 0))), "No")</f>
        <v>No</v>
      </c>
    </row>
    <row r="5564" spans="1:24">
      <c r="A5564" s="1">
        <v>5563</v>
      </c>
      <c r="B5564" t="s">
        <v>8830</v>
      </c>
      <c r="C5564" s="2">
        <v>43555</v>
      </c>
      <c r="D5564" s="2">
        <v>43557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  <c r="V5564" s="3" t="str">
        <f>IF(M5564=People!$B$2, People!$A$2, IF(M5564=People!$B$3, People!$A$3, IF(M5564=People!$B$4, People!$A$4, IF(M5564=People!$B$5, People!$A$5, 0))))</f>
        <v>Cassandra Brandow</v>
      </c>
      <c r="W5564" s="3" t="str">
        <f>IFERROR(VLOOKUP(Orders!$B5564,Returns!$B:$C,2,0),"No")</f>
        <v>No</v>
      </c>
      <c r="X5564" s="3" t="str">
        <f>IFERROR((INDEX(Returns!$C$2:$C$801, MATCH(B5564, Returns!$B$2:$B$801, 0))), "No")</f>
        <v>No</v>
      </c>
    </row>
    <row r="5565" spans="1:24">
      <c r="A5565" s="1">
        <v>5564</v>
      </c>
      <c r="B5565" t="s">
        <v>8830</v>
      </c>
      <c r="C5565" s="2">
        <v>43555</v>
      </c>
      <c r="D5565" s="2">
        <v>43557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  <c r="V5565" s="3" t="str">
        <f>IF(M5565=People!$B$2, People!$A$2, IF(M5565=People!$B$3, People!$A$3, IF(M5565=People!$B$4, People!$A$4, IF(M5565=People!$B$5, People!$A$5, 0))))</f>
        <v>Cassandra Brandow</v>
      </c>
      <c r="W5565" s="3" t="str">
        <f>IFERROR(VLOOKUP(Orders!$B5565,Returns!$B:$C,2,0),"No")</f>
        <v>No</v>
      </c>
      <c r="X5565" s="3" t="str">
        <f>IFERROR((INDEX(Returns!$C$2:$C$801, MATCH(B5565, Returns!$B$2:$B$801, 0))), "No")</f>
        <v>No</v>
      </c>
    </row>
    <row r="5566" spans="1:24">
      <c r="A5566" s="1">
        <v>5565</v>
      </c>
      <c r="B5566" t="s">
        <v>8831</v>
      </c>
      <c r="C5566" s="2">
        <v>43537</v>
      </c>
      <c r="D5566" s="2">
        <v>43537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  <c r="V5566" s="3" t="str">
        <f>IF(M5566=People!$B$2, People!$A$2, IF(M5566=People!$B$3, People!$A$3, IF(M5566=People!$B$4, People!$A$4, IF(M5566=People!$B$5, People!$A$5, 0))))</f>
        <v>Kelly Williams</v>
      </c>
      <c r="W5566" s="3" t="str">
        <f>IFERROR(VLOOKUP(Orders!$B5566,Returns!$B:$C,2,0),"No")</f>
        <v>No</v>
      </c>
      <c r="X5566" s="3" t="str">
        <f>IFERROR((INDEX(Returns!$C$2:$C$801, MATCH(B5566, Returns!$B$2:$B$801, 0))), "No")</f>
        <v>No</v>
      </c>
    </row>
    <row r="5567" spans="1:24">
      <c r="A5567" s="1">
        <v>5566</v>
      </c>
      <c r="B5567" t="s">
        <v>8831</v>
      </c>
      <c r="C5567" s="2">
        <v>43537</v>
      </c>
      <c r="D5567" s="2">
        <v>43537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  <c r="V5567" s="3" t="str">
        <f>IF(M5567=People!$B$2, People!$A$2, IF(M5567=People!$B$3, People!$A$3, IF(M5567=People!$B$4, People!$A$4, IF(M5567=People!$B$5, People!$A$5, 0))))</f>
        <v>Kelly Williams</v>
      </c>
      <c r="W5567" s="3" t="str">
        <f>IFERROR(VLOOKUP(Orders!$B5567,Returns!$B:$C,2,0),"No")</f>
        <v>No</v>
      </c>
      <c r="X5567" s="3" t="str">
        <f>IFERROR((INDEX(Returns!$C$2:$C$801, MATCH(B5567, Returns!$B$2:$B$801, 0))), "No")</f>
        <v>No</v>
      </c>
    </row>
    <row r="5568" spans="1:24">
      <c r="A5568" s="1">
        <v>5567</v>
      </c>
      <c r="B5568" t="s">
        <v>8831</v>
      </c>
      <c r="C5568" s="2">
        <v>43537</v>
      </c>
      <c r="D5568" s="2">
        <v>43537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  <c r="V5568" s="3" t="str">
        <f>IF(M5568=People!$B$2, People!$A$2, IF(M5568=People!$B$3, People!$A$3, IF(M5568=People!$B$4, People!$A$4, IF(M5568=People!$B$5, People!$A$5, 0))))</f>
        <v>Kelly Williams</v>
      </c>
      <c r="W5568" s="3" t="str">
        <f>IFERROR(VLOOKUP(Orders!$B5568,Returns!$B:$C,2,0),"No")</f>
        <v>No</v>
      </c>
      <c r="X5568" s="3" t="str">
        <f>IFERROR((INDEX(Returns!$C$2:$C$801, MATCH(B5568, Returns!$B$2:$B$801, 0))), "No")</f>
        <v>No</v>
      </c>
    </row>
    <row r="5569" spans="1:24">
      <c r="A5569" s="1">
        <v>5568</v>
      </c>
      <c r="B5569" t="s">
        <v>8831</v>
      </c>
      <c r="C5569" s="2">
        <v>43537</v>
      </c>
      <c r="D5569" s="2">
        <v>43537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  <c r="V5569" s="3" t="str">
        <f>IF(M5569=People!$B$2, People!$A$2, IF(M5569=People!$B$3, People!$A$3, IF(M5569=People!$B$4, People!$A$4, IF(M5569=People!$B$5, People!$A$5, 0))))</f>
        <v>Kelly Williams</v>
      </c>
      <c r="W5569" s="3" t="str">
        <f>IFERROR(VLOOKUP(Orders!$B5569,Returns!$B:$C,2,0),"No")</f>
        <v>No</v>
      </c>
      <c r="X5569" s="3" t="str">
        <f>IFERROR((INDEX(Returns!$C$2:$C$801, MATCH(B5569, Returns!$B$2:$B$801, 0))), "No")</f>
        <v>No</v>
      </c>
    </row>
    <row r="5570" spans="1:24">
      <c r="A5570" s="1">
        <v>5569</v>
      </c>
      <c r="B5570" t="s">
        <v>8831</v>
      </c>
      <c r="C5570" s="2">
        <v>43537</v>
      </c>
      <c r="D5570" s="2">
        <v>43537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  <c r="V5570" s="3" t="str">
        <f>IF(M5570=People!$B$2, People!$A$2, IF(M5570=People!$B$3, People!$A$3, IF(M5570=People!$B$4, People!$A$4, IF(M5570=People!$B$5, People!$A$5, 0))))</f>
        <v>Kelly Williams</v>
      </c>
      <c r="W5570" s="3" t="str">
        <f>IFERROR(VLOOKUP(Orders!$B5570,Returns!$B:$C,2,0),"No")</f>
        <v>No</v>
      </c>
      <c r="X5570" s="3" t="str">
        <f>IFERROR((INDEX(Returns!$C$2:$C$801, MATCH(B5570, Returns!$B$2:$B$801, 0))), "No")</f>
        <v>No</v>
      </c>
    </row>
    <row r="5571" spans="1:24">
      <c r="A5571" s="1">
        <v>5570</v>
      </c>
      <c r="B5571" t="s">
        <v>8831</v>
      </c>
      <c r="C5571" s="2">
        <v>43537</v>
      </c>
      <c r="D5571" s="2">
        <v>43537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  <c r="V5571" s="3" t="str">
        <f>IF(M5571=People!$B$2, People!$A$2, IF(M5571=People!$B$3, People!$A$3, IF(M5571=People!$B$4, People!$A$4, IF(M5571=People!$B$5, People!$A$5, 0))))</f>
        <v>Kelly Williams</v>
      </c>
      <c r="W5571" s="3" t="str">
        <f>IFERROR(VLOOKUP(Orders!$B5571,Returns!$B:$C,2,0),"No")</f>
        <v>No</v>
      </c>
      <c r="X5571" s="3" t="str">
        <f>IFERROR((INDEX(Returns!$C$2:$C$801, MATCH(B5571, Returns!$B$2:$B$801, 0))), "No")</f>
        <v>No</v>
      </c>
    </row>
    <row r="5572" spans="1:24">
      <c r="A5572" s="1">
        <v>5571</v>
      </c>
      <c r="B5572" t="s">
        <v>8831</v>
      </c>
      <c r="C5572" s="2">
        <v>43537</v>
      </c>
      <c r="D5572" s="2">
        <v>43537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  <c r="V5572" s="3" t="str">
        <f>IF(M5572=People!$B$2, People!$A$2, IF(M5572=People!$B$3, People!$A$3, IF(M5572=People!$B$4, People!$A$4, IF(M5572=People!$B$5, People!$A$5, 0))))</f>
        <v>Kelly Williams</v>
      </c>
      <c r="W5572" s="3" t="str">
        <f>IFERROR(VLOOKUP(Orders!$B5572,Returns!$B:$C,2,0),"No")</f>
        <v>No</v>
      </c>
      <c r="X5572" s="3" t="str">
        <f>IFERROR((INDEX(Returns!$C$2:$C$801, MATCH(B5572, Returns!$B$2:$B$801, 0))), "No")</f>
        <v>No</v>
      </c>
    </row>
    <row r="5573" spans="1:24">
      <c r="A5573" s="1">
        <v>5572</v>
      </c>
      <c r="B5573" t="s">
        <v>5967</v>
      </c>
      <c r="C5573" s="2">
        <v>42709</v>
      </c>
      <c r="D5573" s="2">
        <v>42713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  <c r="V5573" s="3" t="str">
        <f>IF(M5573=People!$B$2, People!$A$2, IF(M5573=People!$B$3, People!$A$3, IF(M5573=People!$B$4, People!$A$4, IF(M5573=People!$B$5, People!$A$5, 0))))</f>
        <v>Chuck Magee</v>
      </c>
      <c r="W5573" s="3" t="str">
        <f>IFERROR(VLOOKUP(Orders!$B5573,Returns!$B:$C,2,0),"No")</f>
        <v>Yes</v>
      </c>
      <c r="X5573" s="3" t="str">
        <f>IFERROR((INDEX(Returns!$C$2:$C$801, MATCH(B5573, Returns!$B$2:$B$801, 0))), "No")</f>
        <v>Yes</v>
      </c>
    </row>
    <row r="5574" spans="1:24">
      <c r="A5574" s="1">
        <v>5573</v>
      </c>
      <c r="B5574" t="s">
        <v>5967</v>
      </c>
      <c r="C5574" s="2">
        <v>42709</v>
      </c>
      <c r="D5574" s="2">
        <v>42713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  <c r="V5574" s="3" t="str">
        <f>IF(M5574=People!$B$2, People!$A$2, IF(M5574=People!$B$3, People!$A$3, IF(M5574=People!$B$4, People!$A$4, IF(M5574=People!$B$5, People!$A$5, 0))))</f>
        <v>Chuck Magee</v>
      </c>
      <c r="W5574" s="3" t="str">
        <f>IFERROR(VLOOKUP(Orders!$B5574,Returns!$B:$C,2,0),"No")</f>
        <v>Yes</v>
      </c>
      <c r="X5574" s="3" t="str">
        <f>IFERROR((INDEX(Returns!$C$2:$C$801, MATCH(B5574, Returns!$B$2:$B$801, 0))), "No")</f>
        <v>Yes</v>
      </c>
    </row>
    <row r="5575" spans="1:24">
      <c r="A5575" s="1">
        <v>5574</v>
      </c>
      <c r="B5575" t="s">
        <v>5967</v>
      </c>
      <c r="C5575" s="2">
        <v>42709</v>
      </c>
      <c r="D5575" s="2">
        <v>42713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  <c r="V5575" s="3" t="str">
        <f>IF(M5575=People!$B$2, People!$A$2, IF(M5575=People!$B$3, People!$A$3, IF(M5575=People!$B$4, People!$A$4, IF(M5575=People!$B$5, People!$A$5, 0))))</f>
        <v>Chuck Magee</v>
      </c>
      <c r="W5575" s="3" t="str">
        <f>IFERROR(VLOOKUP(Orders!$B5575,Returns!$B:$C,2,0),"No")</f>
        <v>Yes</v>
      </c>
      <c r="X5575" s="3" t="str">
        <f>IFERROR((INDEX(Returns!$C$2:$C$801, MATCH(B5575, Returns!$B$2:$B$801, 0))), "No")</f>
        <v>Yes</v>
      </c>
    </row>
    <row r="5576" spans="1:24">
      <c r="A5576" s="1">
        <v>5575</v>
      </c>
      <c r="B5576" t="s">
        <v>5967</v>
      </c>
      <c r="C5576" s="2">
        <v>42709</v>
      </c>
      <c r="D5576" s="2">
        <v>42713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  <c r="V5576" s="3" t="str">
        <f>IF(M5576=People!$B$2, People!$A$2, IF(M5576=People!$B$3, People!$A$3, IF(M5576=People!$B$4, People!$A$4, IF(M5576=People!$B$5, People!$A$5, 0))))</f>
        <v>Chuck Magee</v>
      </c>
      <c r="W5576" s="3" t="str">
        <f>IFERROR(VLOOKUP(Orders!$B5576,Returns!$B:$C,2,0),"No")</f>
        <v>Yes</v>
      </c>
      <c r="X5576" s="3" t="str">
        <f>IFERROR((INDEX(Returns!$C$2:$C$801, MATCH(B5576, Returns!$B$2:$B$801, 0))), "No")</f>
        <v>Yes</v>
      </c>
    </row>
    <row r="5577" spans="1:24">
      <c r="A5577" s="1">
        <v>5576</v>
      </c>
      <c r="B5577" t="s">
        <v>5967</v>
      </c>
      <c r="C5577" s="2">
        <v>42709</v>
      </c>
      <c r="D5577" s="2">
        <v>42713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  <c r="V5577" s="3" t="str">
        <f>IF(M5577=People!$B$2, People!$A$2, IF(M5577=People!$B$3, People!$A$3, IF(M5577=People!$B$4, People!$A$4, IF(M5577=People!$B$5, People!$A$5, 0))))</f>
        <v>Chuck Magee</v>
      </c>
      <c r="W5577" s="3" t="str">
        <f>IFERROR(VLOOKUP(Orders!$B5577,Returns!$B:$C,2,0),"No")</f>
        <v>Yes</v>
      </c>
      <c r="X5577" s="3" t="str">
        <f>IFERROR((INDEX(Returns!$C$2:$C$801, MATCH(B5577, Returns!$B$2:$B$801, 0))), "No")</f>
        <v>Yes</v>
      </c>
    </row>
    <row r="5578" spans="1:24">
      <c r="A5578" s="1">
        <v>5577</v>
      </c>
      <c r="B5578" t="s">
        <v>8832</v>
      </c>
      <c r="C5578" s="2">
        <v>43446</v>
      </c>
      <c r="D5578" s="2">
        <v>43450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  <c r="V5578" s="3" t="str">
        <f>IF(M5578=People!$B$2, People!$A$2, IF(M5578=People!$B$3, People!$A$3, IF(M5578=People!$B$4, People!$A$4, IF(M5578=People!$B$5, People!$A$5, 0))))</f>
        <v>Anna Andreadi</v>
      </c>
      <c r="W5578" s="3" t="str">
        <f>IFERROR(VLOOKUP(Orders!$B5578,Returns!$B:$C,2,0),"No")</f>
        <v>No</v>
      </c>
      <c r="X5578" s="3" t="str">
        <f>IFERROR((INDEX(Returns!$C$2:$C$801, MATCH(B5578, Returns!$B$2:$B$801, 0))), "No")</f>
        <v>No</v>
      </c>
    </row>
    <row r="5579" spans="1:24">
      <c r="A5579" s="1">
        <v>5578</v>
      </c>
      <c r="B5579" t="s">
        <v>8832</v>
      </c>
      <c r="C5579" s="2">
        <v>43446</v>
      </c>
      <c r="D5579" s="2">
        <v>43450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  <c r="V5579" s="3" t="str">
        <f>IF(M5579=People!$B$2, People!$A$2, IF(M5579=People!$B$3, People!$A$3, IF(M5579=People!$B$4, People!$A$4, IF(M5579=People!$B$5, People!$A$5, 0))))</f>
        <v>Anna Andreadi</v>
      </c>
      <c r="W5579" s="3" t="str">
        <f>IFERROR(VLOOKUP(Orders!$B5579,Returns!$B:$C,2,0),"No")</f>
        <v>No</v>
      </c>
      <c r="X5579" s="3" t="str">
        <f>IFERROR((INDEX(Returns!$C$2:$C$801, MATCH(B5579, Returns!$B$2:$B$801, 0))), "No")</f>
        <v>No</v>
      </c>
    </row>
    <row r="5580" spans="1:24">
      <c r="A5580" s="1">
        <v>5579</v>
      </c>
      <c r="B5580" t="s">
        <v>8833</v>
      </c>
      <c r="C5580" s="2">
        <v>43717</v>
      </c>
      <c r="D5580" s="2">
        <v>43722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  <c r="V5580" s="3" t="str">
        <f>IF(M5580=People!$B$2, People!$A$2, IF(M5580=People!$B$3, People!$A$3, IF(M5580=People!$B$4, People!$A$4, IF(M5580=People!$B$5, People!$A$5, 0))))</f>
        <v>Anna Andreadi</v>
      </c>
      <c r="W5580" s="3" t="str">
        <f>IFERROR(VLOOKUP(Orders!$B5580,Returns!$B:$C,2,0),"No")</f>
        <v>No</v>
      </c>
      <c r="X5580" s="3" t="str">
        <f>IFERROR((INDEX(Returns!$C$2:$C$801, MATCH(B5580, Returns!$B$2:$B$801, 0))), "No")</f>
        <v>No</v>
      </c>
    </row>
    <row r="5581" spans="1:24">
      <c r="A5581" s="1">
        <v>5580</v>
      </c>
      <c r="B5581" t="s">
        <v>8833</v>
      </c>
      <c r="C5581" s="2">
        <v>43717</v>
      </c>
      <c r="D5581" s="2">
        <v>43722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  <c r="V5581" s="3" t="str">
        <f>IF(M5581=People!$B$2, People!$A$2, IF(M5581=People!$B$3, People!$A$3, IF(M5581=People!$B$4, People!$A$4, IF(M5581=People!$B$5, People!$A$5, 0))))</f>
        <v>Anna Andreadi</v>
      </c>
      <c r="W5581" s="3" t="str">
        <f>IFERROR(VLOOKUP(Orders!$B5581,Returns!$B:$C,2,0),"No")</f>
        <v>No</v>
      </c>
      <c r="X5581" s="3" t="str">
        <f>IFERROR((INDEX(Returns!$C$2:$C$801, MATCH(B5581, Returns!$B$2:$B$801, 0))), "No")</f>
        <v>No</v>
      </c>
    </row>
    <row r="5582" spans="1:24">
      <c r="A5582" s="1">
        <v>5581</v>
      </c>
      <c r="B5582" t="s">
        <v>8833</v>
      </c>
      <c r="C5582" s="2">
        <v>43717</v>
      </c>
      <c r="D5582" s="2">
        <v>43722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  <c r="V5582" s="3" t="str">
        <f>IF(M5582=People!$B$2, People!$A$2, IF(M5582=People!$B$3, People!$A$3, IF(M5582=People!$B$4, People!$A$4, IF(M5582=People!$B$5, People!$A$5, 0))))</f>
        <v>Anna Andreadi</v>
      </c>
      <c r="W5582" s="3" t="str">
        <f>IFERROR(VLOOKUP(Orders!$B5582,Returns!$B:$C,2,0),"No")</f>
        <v>No</v>
      </c>
      <c r="X5582" s="3" t="str">
        <f>IFERROR((INDEX(Returns!$C$2:$C$801, MATCH(B5582, Returns!$B$2:$B$801, 0))), "No")</f>
        <v>No</v>
      </c>
    </row>
    <row r="5583" spans="1:24">
      <c r="A5583" s="1">
        <v>5582</v>
      </c>
      <c r="B5583" t="s">
        <v>8834</v>
      </c>
      <c r="C5583" s="2">
        <v>43742</v>
      </c>
      <c r="D5583" s="2">
        <v>43746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  <c r="V5583" s="3" t="str">
        <f>IF(M5583=People!$B$2, People!$A$2, IF(M5583=People!$B$3, People!$A$3, IF(M5583=People!$B$4, People!$A$4, IF(M5583=People!$B$5, People!$A$5, 0))))</f>
        <v>Chuck Magee</v>
      </c>
      <c r="W5583" s="3" t="str">
        <f>IFERROR(VLOOKUP(Orders!$B5583,Returns!$B:$C,2,0),"No")</f>
        <v>No</v>
      </c>
      <c r="X5583" s="3" t="str">
        <f>IFERROR((INDEX(Returns!$C$2:$C$801, MATCH(B5583, Returns!$B$2:$B$801, 0))), "No")</f>
        <v>No</v>
      </c>
    </row>
    <row r="5584" spans="1:24">
      <c r="A5584" s="1">
        <v>5583</v>
      </c>
      <c r="B5584" t="s">
        <v>8835</v>
      </c>
      <c r="C5584" s="2">
        <v>43229</v>
      </c>
      <c r="D5584" s="2">
        <v>43233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  <c r="V5584" s="3" t="str">
        <f>IF(M5584=People!$B$2, People!$A$2, IF(M5584=People!$B$3, People!$A$3, IF(M5584=People!$B$4, People!$A$4, IF(M5584=People!$B$5, People!$A$5, 0))))</f>
        <v>Chuck Magee</v>
      </c>
      <c r="W5584" s="3" t="str">
        <f>IFERROR(VLOOKUP(Orders!$B5584,Returns!$B:$C,2,0),"No")</f>
        <v>No</v>
      </c>
      <c r="X5584" s="3" t="str">
        <f>IFERROR((INDEX(Returns!$C$2:$C$801, MATCH(B5584, Returns!$B$2:$B$801, 0))), "No")</f>
        <v>No</v>
      </c>
    </row>
    <row r="5585" spans="1:24">
      <c r="A5585" s="1">
        <v>5584</v>
      </c>
      <c r="B5585" t="s">
        <v>8836</v>
      </c>
      <c r="C5585" s="2">
        <v>42719</v>
      </c>
      <c r="D5585" s="2">
        <v>42723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  <c r="V5585" s="3" t="str">
        <f>IF(M5585=People!$B$2, People!$A$2, IF(M5585=People!$B$3, People!$A$3, IF(M5585=People!$B$4, People!$A$4, IF(M5585=People!$B$5, People!$A$5, 0))))</f>
        <v>Anna Andreadi</v>
      </c>
      <c r="W5585" s="3" t="str">
        <f>IFERROR(VLOOKUP(Orders!$B5585,Returns!$B:$C,2,0),"No")</f>
        <v>No</v>
      </c>
      <c r="X5585" s="3" t="str">
        <f>IFERROR((INDEX(Returns!$C$2:$C$801, MATCH(B5585, Returns!$B$2:$B$801, 0))), "No")</f>
        <v>No</v>
      </c>
    </row>
    <row r="5586" spans="1:24">
      <c r="A5586" s="1">
        <v>5585</v>
      </c>
      <c r="B5586" t="s">
        <v>8837</v>
      </c>
      <c r="C5586" s="2">
        <v>43799</v>
      </c>
      <c r="D5586" s="2">
        <v>43803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  <c r="V5586" s="3" t="str">
        <f>IF(M5586=People!$B$2, People!$A$2, IF(M5586=People!$B$3, People!$A$3, IF(M5586=People!$B$4, People!$A$4, IF(M5586=People!$B$5, People!$A$5, 0))))</f>
        <v>Chuck Magee</v>
      </c>
      <c r="W5586" s="3" t="str">
        <f>IFERROR(VLOOKUP(Orders!$B5586,Returns!$B:$C,2,0),"No")</f>
        <v>No</v>
      </c>
      <c r="X5586" s="3" t="str">
        <f>IFERROR((INDEX(Returns!$C$2:$C$801, MATCH(B5586, Returns!$B$2:$B$801, 0))), "No")</f>
        <v>No</v>
      </c>
    </row>
    <row r="5587" spans="1:24">
      <c r="A5587" s="1">
        <v>5586</v>
      </c>
      <c r="B5587" t="s">
        <v>8837</v>
      </c>
      <c r="C5587" s="2">
        <v>43799</v>
      </c>
      <c r="D5587" s="2">
        <v>43803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  <c r="V5587" s="3" t="str">
        <f>IF(M5587=People!$B$2, People!$A$2, IF(M5587=People!$B$3, People!$A$3, IF(M5587=People!$B$4, People!$A$4, IF(M5587=People!$B$5, People!$A$5, 0))))</f>
        <v>Chuck Magee</v>
      </c>
      <c r="W5587" s="3" t="str">
        <f>IFERROR(VLOOKUP(Orders!$B5587,Returns!$B:$C,2,0),"No")</f>
        <v>No</v>
      </c>
      <c r="X5587" s="3" t="str">
        <f>IFERROR((INDEX(Returns!$C$2:$C$801, MATCH(B5587, Returns!$B$2:$B$801, 0))), "No")</f>
        <v>No</v>
      </c>
    </row>
    <row r="5588" spans="1:24">
      <c r="A5588" s="1">
        <v>5587</v>
      </c>
      <c r="B5588" t="s">
        <v>8837</v>
      </c>
      <c r="C5588" s="2">
        <v>43799</v>
      </c>
      <c r="D5588" s="2">
        <v>43803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  <c r="V5588" s="3" t="str">
        <f>IF(M5588=People!$B$2, People!$A$2, IF(M5588=People!$B$3, People!$A$3, IF(M5588=People!$B$4, People!$A$4, IF(M5588=People!$B$5, People!$A$5, 0))))</f>
        <v>Chuck Magee</v>
      </c>
      <c r="W5588" s="3" t="str">
        <f>IFERROR(VLOOKUP(Orders!$B5588,Returns!$B:$C,2,0),"No")</f>
        <v>No</v>
      </c>
      <c r="X5588" s="3" t="str">
        <f>IFERROR((INDEX(Returns!$C$2:$C$801, MATCH(B5588, Returns!$B$2:$B$801, 0))), "No")</f>
        <v>No</v>
      </c>
    </row>
    <row r="5589" spans="1:24">
      <c r="A5589" s="1">
        <v>5588</v>
      </c>
      <c r="B5589" t="s">
        <v>8838</v>
      </c>
      <c r="C5589" s="2">
        <v>42813</v>
      </c>
      <c r="D5589" s="2">
        <v>42814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  <c r="V5589" s="3" t="str">
        <f>IF(M5589=People!$B$2, People!$A$2, IF(M5589=People!$B$3, People!$A$3, IF(M5589=People!$B$4, People!$A$4, IF(M5589=People!$B$5, People!$A$5, 0))))</f>
        <v>Anna Andreadi</v>
      </c>
      <c r="W5589" s="3" t="str">
        <f>IFERROR(VLOOKUP(Orders!$B5589,Returns!$B:$C,2,0),"No")</f>
        <v>No</v>
      </c>
      <c r="X5589" s="3" t="str">
        <f>IFERROR((INDEX(Returns!$C$2:$C$801, MATCH(B5589, Returns!$B$2:$B$801, 0))), "No")</f>
        <v>No</v>
      </c>
    </row>
    <row r="5590" spans="1:24">
      <c r="A5590" s="1">
        <v>5589</v>
      </c>
      <c r="B5590" t="s">
        <v>8839</v>
      </c>
      <c r="C5590" s="2">
        <v>42570</v>
      </c>
      <c r="D5590" s="2">
        <v>42575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  <c r="V5590" s="3" t="str">
        <f>IF(M5590=People!$B$2, People!$A$2, IF(M5590=People!$B$3, People!$A$3, IF(M5590=People!$B$4, People!$A$4, IF(M5590=People!$B$5, People!$A$5, 0))))</f>
        <v>Anna Andreadi</v>
      </c>
      <c r="W5590" s="3" t="str">
        <f>IFERROR(VLOOKUP(Orders!$B5590,Returns!$B:$C,2,0),"No")</f>
        <v>No</v>
      </c>
      <c r="X5590" s="3" t="str">
        <f>IFERROR((INDEX(Returns!$C$2:$C$801, MATCH(B5590, Returns!$B$2:$B$801, 0))), "No")</f>
        <v>No</v>
      </c>
    </row>
    <row r="5591" spans="1:24">
      <c r="A5591" s="1">
        <v>5590</v>
      </c>
      <c r="B5591" t="s">
        <v>8840</v>
      </c>
      <c r="C5591" s="2">
        <v>43442</v>
      </c>
      <c r="D5591" s="2">
        <v>43445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  <c r="V5591" s="3" t="str">
        <f>IF(M5591=People!$B$2, People!$A$2, IF(M5591=People!$B$3, People!$A$3, IF(M5591=People!$B$4, People!$A$4, IF(M5591=People!$B$5, People!$A$5, 0))))</f>
        <v>Anna Andreadi</v>
      </c>
      <c r="W5591" s="3" t="str">
        <f>IFERROR(VLOOKUP(Orders!$B5591,Returns!$B:$C,2,0),"No")</f>
        <v>No</v>
      </c>
      <c r="X5591" s="3" t="str">
        <f>IFERROR((INDEX(Returns!$C$2:$C$801, MATCH(B5591, Returns!$B$2:$B$801, 0))), "No")</f>
        <v>No</v>
      </c>
    </row>
    <row r="5592" spans="1:24">
      <c r="A5592" s="1">
        <v>5591</v>
      </c>
      <c r="B5592" t="s">
        <v>8840</v>
      </c>
      <c r="C5592" s="2">
        <v>43442</v>
      </c>
      <c r="D5592" s="2">
        <v>43445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  <c r="V5592" s="3" t="str">
        <f>IF(M5592=People!$B$2, People!$A$2, IF(M5592=People!$B$3, People!$A$3, IF(M5592=People!$B$4, People!$A$4, IF(M5592=People!$B$5, People!$A$5, 0))))</f>
        <v>Anna Andreadi</v>
      </c>
      <c r="W5592" s="3" t="str">
        <f>IFERROR(VLOOKUP(Orders!$B5592,Returns!$B:$C,2,0),"No")</f>
        <v>No</v>
      </c>
      <c r="X5592" s="3" t="str">
        <f>IFERROR((INDEX(Returns!$C$2:$C$801, MATCH(B5592, Returns!$B$2:$B$801, 0))), "No")</f>
        <v>No</v>
      </c>
    </row>
    <row r="5593" spans="1:24">
      <c r="A5593" s="1">
        <v>5592</v>
      </c>
      <c r="B5593" t="s">
        <v>8841</v>
      </c>
      <c r="C5593" s="2">
        <v>42656</v>
      </c>
      <c r="D5593" s="2">
        <v>42661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  <c r="V5593" s="3" t="str">
        <f>IF(M5593=People!$B$2, People!$A$2, IF(M5593=People!$B$3, People!$A$3, IF(M5593=People!$B$4, People!$A$4, IF(M5593=People!$B$5, People!$A$5, 0))))</f>
        <v>Chuck Magee</v>
      </c>
      <c r="W5593" s="3" t="str">
        <f>IFERROR(VLOOKUP(Orders!$B5593,Returns!$B:$C,2,0),"No")</f>
        <v>No</v>
      </c>
      <c r="X5593" s="3" t="str">
        <f>IFERROR((INDEX(Returns!$C$2:$C$801, MATCH(B5593, Returns!$B$2:$B$801, 0))), "No")</f>
        <v>No</v>
      </c>
    </row>
    <row r="5594" spans="1:24">
      <c r="A5594" s="1">
        <v>5593</v>
      </c>
      <c r="B5594" t="s">
        <v>8841</v>
      </c>
      <c r="C5594" s="2">
        <v>42656</v>
      </c>
      <c r="D5594" s="2">
        <v>42661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3" t="str">
        <f>IF(M5594=People!$B$2, People!$A$2, IF(M5594=People!$B$3, People!$A$3, IF(M5594=People!$B$4, People!$A$4, IF(M5594=People!$B$5, People!$A$5, 0))))</f>
        <v>Chuck Magee</v>
      </c>
      <c r="W5594" s="3" t="str">
        <f>IFERROR(VLOOKUP(Orders!$B5594,Returns!$B:$C,2,0),"No")</f>
        <v>No</v>
      </c>
      <c r="X5594" s="3" t="str">
        <f>IFERROR((INDEX(Returns!$C$2:$C$801, MATCH(B5594, Returns!$B$2:$B$801, 0))), "No")</f>
        <v>No</v>
      </c>
    </row>
    <row r="5595" spans="1:24">
      <c r="A5595" s="1">
        <v>5594</v>
      </c>
      <c r="B5595" t="s">
        <v>8842</v>
      </c>
      <c r="C5595" s="2">
        <v>43788</v>
      </c>
      <c r="D5595" s="2">
        <v>43794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  <c r="V5595" s="3" t="str">
        <f>IF(M5595=People!$B$2, People!$A$2, IF(M5595=People!$B$3, People!$A$3, IF(M5595=People!$B$4, People!$A$4, IF(M5595=People!$B$5, People!$A$5, 0))))</f>
        <v>Chuck Magee</v>
      </c>
      <c r="W5595" s="3" t="str">
        <f>IFERROR(VLOOKUP(Orders!$B5595,Returns!$B:$C,2,0),"No")</f>
        <v>No</v>
      </c>
      <c r="X5595" s="3" t="str">
        <f>IFERROR((INDEX(Returns!$C$2:$C$801, MATCH(B5595, Returns!$B$2:$B$801, 0))), "No")</f>
        <v>No</v>
      </c>
    </row>
    <row r="5596" spans="1:24">
      <c r="A5596" s="1">
        <v>5595</v>
      </c>
      <c r="B5596" t="s">
        <v>8843</v>
      </c>
      <c r="C5596" s="2">
        <v>43732</v>
      </c>
      <c r="D5596" s="2">
        <v>43732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  <c r="V5596" s="3" t="str">
        <f>IF(M5596=People!$B$2, People!$A$2, IF(M5596=People!$B$3, People!$A$3, IF(M5596=People!$B$4, People!$A$4, IF(M5596=People!$B$5, People!$A$5, 0))))</f>
        <v>Chuck Magee</v>
      </c>
      <c r="W5596" s="3" t="str">
        <f>IFERROR(VLOOKUP(Orders!$B5596,Returns!$B:$C,2,0),"No")</f>
        <v>No</v>
      </c>
      <c r="X5596" s="3" t="str">
        <f>IFERROR((INDEX(Returns!$C$2:$C$801, MATCH(B5596, Returns!$B$2:$B$801, 0))), "No")</f>
        <v>No</v>
      </c>
    </row>
    <row r="5597" spans="1:24">
      <c r="A5597" s="1">
        <v>5596</v>
      </c>
      <c r="B5597" t="s">
        <v>8843</v>
      </c>
      <c r="C5597" s="2">
        <v>43732</v>
      </c>
      <c r="D5597" s="2">
        <v>43732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  <c r="V5597" s="3" t="str">
        <f>IF(M5597=People!$B$2, People!$A$2, IF(M5597=People!$B$3, People!$A$3, IF(M5597=People!$B$4, People!$A$4, IF(M5597=People!$B$5, People!$A$5, 0))))</f>
        <v>Chuck Magee</v>
      </c>
      <c r="W5597" s="3" t="str">
        <f>IFERROR(VLOOKUP(Orders!$B5597,Returns!$B:$C,2,0),"No")</f>
        <v>No</v>
      </c>
      <c r="X5597" s="3" t="str">
        <f>IFERROR((INDEX(Returns!$C$2:$C$801, MATCH(B5597, Returns!$B$2:$B$801, 0))), "No")</f>
        <v>No</v>
      </c>
    </row>
    <row r="5598" spans="1:24">
      <c r="A5598" s="1">
        <v>5597</v>
      </c>
      <c r="B5598" t="s">
        <v>8844</v>
      </c>
      <c r="C5598" s="2">
        <v>43003</v>
      </c>
      <c r="D5598" s="2">
        <v>43007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  <c r="V5598" s="3" t="str">
        <f>IF(M5598=People!$B$2, People!$A$2, IF(M5598=People!$B$3, People!$A$3, IF(M5598=People!$B$4, People!$A$4, IF(M5598=People!$B$5, People!$A$5, 0))))</f>
        <v>Chuck Magee</v>
      </c>
      <c r="W5598" s="3" t="str">
        <f>IFERROR(VLOOKUP(Orders!$B5598,Returns!$B:$C,2,0),"No")</f>
        <v>No</v>
      </c>
      <c r="X5598" s="3" t="str">
        <f>IFERROR((INDEX(Returns!$C$2:$C$801, MATCH(B5598, Returns!$B$2:$B$801, 0))), "No")</f>
        <v>No</v>
      </c>
    </row>
    <row r="5599" spans="1:24">
      <c r="A5599" s="1">
        <v>5598</v>
      </c>
      <c r="B5599" t="s">
        <v>8845</v>
      </c>
      <c r="C5599" s="2">
        <v>43509</v>
      </c>
      <c r="D5599" s="2">
        <v>43516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  <c r="V5599" s="3" t="str">
        <f>IF(M5599=People!$B$2, People!$A$2, IF(M5599=People!$B$3, People!$A$3, IF(M5599=People!$B$4, People!$A$4, IF(M5599=People!$B$5, People!$A$5, 0))))</f>
        <v>Chuck Magee</v>
      </c>
      <c r="W5599" s="3" t="str">
        <f>IFERROR(VLOOKUP(Orders!$B5599,Returns!$B:$C,2,0),"No")</f>
        <v>No</v>
      </c>
      <c r="X5599" s="3" t="str">
        <f>IFERROR((INDEX(Returns!$C$2:$C$801, MATCH(B5599, Returns!$B$2:$B$801, 0))), "No")</f>
        <v>No</v>
      </c>
    </row>
    <row r="5600" spans="1:24">
      <c r="A5600" s="1">
        <v>5599</v>
      </c>
      <c r="B5600" t="s">
        <v>8845</v>
      </c>
      <c r="C5600" s="2">
        <v>43509</v>
      </c>
      <c r="D5600" s="2">
        <v>43516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  <c r="V5600" s="3" t="str">
        <f>IF(M5600=People!$B$2, People!$A$2, IF(M5600=People!$B$3, People!$A$3, IF(M5600=People!$B$4, People!$A$4, IF(M5600=People!$B$5, People!$A$5, 0))))</f>
        <v>Chuck Magee</v>
      </c>
      <c r="W5600" s="3" t="str">
        <f>IFERROR(VLOOKUP(Orders!$B5600,Returns!$B:$C,2,0),"No")</f>
        <v>No</v>
      </c>
      <c r="X5600" s="3" t="str">
        <f>IFERROR((INDEX(Returns!$C$2:$C$801, MATCH(B5600, Returns!$B$2:$B$801, 0))), "No")</f>
        <v>No</v>
      </c>
    </row>
    <row r="5601" spans="1:24">
      <c r="A5601" s="1">
        <v>5600</v>
      </c>
      <c r="B5601" t="s">
        <v>8846</v>
      </c>
      <c r="C5601" s="2">
        <v>42646</v>
      </c>
      <c r="D5601" s="2">
        <v>42646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  <c r="V5601" s="3" t="str">
        <f>IF(M5601=People!$B$2, People!$A$2, IF(M5601=People!$B$3, People!$A$3, IF(M5601=People!$B$4, People!$A$4, IF(M5601=People!$B$5, People!$A$5, 0))))</f>
        <v>Chuck Magee</v>
      </c>
      <c r="W5601" s="3" t="str">
        <f>IFERROR(VLOOKUP(Orders!$B5601,Returns!$B:$C,2,0),"No")</f>
        <v>No</v>
      </c>
      <c r="X5601" s="3" t="str">
        <f>IFERROR((INDEX(Returns!$C$2:$C$801, MATCH(B5601, Returns!$B$2:$B$801, 0))), "No")</f>
        <v>No</v>
      </c>
    </row>
    <row r="5602" spans="1:24">
      <c r="A5602" s="1">
        <v>5601</v>
      </c>
      <c r="B5602" t="s">
        <v>8846</v>
      </c>
      <c r="C5602" s="2">
        <v>42646</v>
      </c>
      <c r="D5602" s="2">
        <v>42646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  <c r="V5602" s="3" t="str">
        <f>IF(M5602=People!$B$2, People!$A$2, IF(M5602=People!$B$3, People!$A$3, IF(M5602=People!$B$4, People!$A$4, IF(M5602=People!$B$5, People!$A$5, 0))))</f>
        <v>Chuck Magee</v>
      </c>
      <c r="W5602" s="3" t="str">
        <f>IFERROR(VLOOKUP(Orders!$B5602,Returns!$B:$C,2,0),"No")</f>
        <v>No</v>
      </c>
      <c r="X5602" s="3" t="str">
        <f>IFERROR((INDEX(Returns!$C$2:$C$801, MATCH(B5602, Returns!$B$2:$B$801, 0))), "No")</f>
        <v>No</v>
      </c>
    </row>
    <row r="5603" spans="1:24">
      <c r="A5603" s="1">
        <v>5602</v>
      </c>
      <c r="B5603" t="s">
        <v>8846</v>
      </c>
      <c r="C5603" s="2">
        <v>42646</v>
      </c>
      <c r="D5603" s="2">
        <v>42646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  <c r="V5603" s="3" t="str">
        <f>IF(M5603=People!$B$2, People!$A$2, IF(M5603=People!$B$3, People!$A$3, IF(M5603=People!$B$4, People!$A$4, IF(M5603=People!$B$5, People!$A$5, 0))))</f>
        <v>Chuck Magee</v>
      </c>
      <c r="W5603" s="3" t="str">
        <f>IFERROR(VLOOKUP(Orders!$B5603,Returns!$B:$C,2,0),"No")</f>
        <v>No</v>
      </c>
      <c r="X5603" s="3" t="str">
        <f>IFERROR((INDEX(Returns!$C$2:$C$801, MATCH(B5603, Returns!$B$2:$B$801, 0))), "No")</f>
        <v>No</v>
      </c>
    </row>
    <row r="5604" spans="1:24">
      <c r="A5604" s="1">
        <v>5603</v>
      </c>
      <c r="B5604" t="s">
        <v>8847</v>
      </c>
      <c r="C5604" s="2">
        <v>43339</v>
      </c>
      <c r="D5604" s="2">
        <v>43341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  <c r="V5604" s="3" t="str">
        <f>IF(M5604=People!$B$2, People!$A$2, IF(M5604=People!$B$3, People!$A$3, IF(M5604=People!$B$4, People!$A$4, IF(M5604=People!$B$5, People!$A$5, 0))))</f>
        <v>Kelly Williams</v>
      </c>
      <c r="W5604" s="3" t="str">
        <f>IFERROR(VLOOKUP(Orders!$B5604,Returns!$B:$C,2,0),"No")</f>
        <v>No</v>
      </c>
      <c r="X5604" s="3" t="str">
        <f>IFERROR((INDEX(Returns!$C$2:$C$801, MATCH(B5604, Returns!$B$2:$B$801, 0))), "No")</f>
        <v>No</v>
      </c>
    </row>
    <row r="5605" spans="1:24">
      <c r="A5605" s="1">
        <v>5604</v>
      </c>
      <c r="B5605" t="s">
        <v>8847</v>
      </c>
      <c r="C5605" s="2">
        <v>43339</v>
      </c>
      <c r="D5605" s="2">
        <v>43341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  <c r="V5605" s="3" t="str">
        <f>IF(M5605=People!$B$2, People!$A$2, IF(M5605=People!$B$3, People!$A$3, IF(M5605=People!$B$4, People!$A$4, IF(M5605=People!$B$5, People!$A$5, 0))))</f>
        <v>Kelly Williams</v>
      </c>
      <c r="W5605" s="3" t="str">
        <f>IFERROR(VLOOKUP(Orders!$B5605,Returns!$B:$C,2,0),"No")</f>
        <v>No</v>
      </c>
      <c r="X5605" s="3" t="str">
        <f>IFERROR((INDEX(Returns!$C$2:$C$801, MATCH(B5605, Returns!$B$2:$B$801, 0))), "No")</f>
        <v>No</v>
      </c>
    </row>
    <row r="5606" spans="1:24">
      <c r="A5606" s="1">
        <v>5605</v>
      </c>
      <c r="B5606" t="s">
        <v>8848</v>
      </c>
      <c r="C5606" s="2">
        <v>43072</v>
      </c>
      <c r="D5606" s="2">
        <v>43076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  <c r="V5606" s="3" t="str">
        <f>IF(M5606=People!$B$2, People!$A$2, IF(M5606=People!$B$3, People!$A$3, IF(M5606=People!$B$4, People!$A$4, IF(M5606=People!$B$5, People!$A$5, 0))))</f>
        <v>Chuck Magee</v>
      </c>
      <c r="W5606" s="3" t="str">
        <f>IFERROR(VLOOKUP(Orders!$B5606,Returns!$B:$C,2,0),"No")</f>
        <v>No</v>
      </c>
      <c r="X5606" s="3" t="str">
        <f>IFERROR((INDEX(Returns!$C$2:$C$801, MATCH(B5606, Returns!$B$2:$B$801, 0))), "No")</f>
        <v>No</v>
      </c>
    </row>
    <row r="5607" spans="1:24">
      <c r="A5607" s="1">
        <v>5606</v>
      </c>
      <c r="B5607" t="s">
        <v>8849</v>
      </c>
      <c r="C5607" s="2">
        <v>43363</v>
      </c>
      <c r="D5607" s="2">
        <v>43368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  <c r="V5607" s="3" t="str">
        <f>IF(M5607=People!$B$2, People!$A$2, IF(M5607=People!$B$3, People!$A$3, IF(M5607=People!$B$4, People!$A$4, IF(M5607=People!$B$5, People!$A$5, 0))))</f>
        <v>Cassandra Brandow</v>
      </c>
      <c r="W5607" s="3" t="str">
        <f>IFERROR(VLOOKUP(Orders!$B5607,Returns!$B:$C,2,0),"No")</f>
        <v>No</v>
      </c>
      <c r="X5607" s="3" t="str">
        <f>IFERROR((INDEX(Returns!$C$2:$C$801, MATCH(B5607, Returns!$B$2:$B$801, 0))), "No")</f>
        <v>No</v>
      </c>
    </row>
    <row r="5608" spans="1:24">
      <c r="A5608" s="1">
        <v>5607</v>
      </c>
      <c r="B5608" t="s">
        <v>8849</v>
      </c>
      <c r="C5608" s="2">
        <v>43363</v>
      </c>
      <c r="D5608" s="2">
        <v>43368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  <c r="V5608" s="3" t="str">
        <f>IF(M5608=People!$B$2, People!$A$2, IF(M5608=People!$B$3, People!$A$3, IF(M5608=People!$B$4, People!$A$4, IF(M5608=People!$B$5, People!$A$5, 0))))</f>
        <v>Cassandra Brandow</v>
      </c>
      <c r="W5608" s="3" t="str">
        <f>IFERROR(VLOOKUP(Orders!$B5608,Returns!$B:$C,2,0),"No")</f>
        <v>No</v>
      </c>
      <c r="X5608" s="3" t="str">
        <f>IFERROR((INDEX(Returns!$C$2:$C$801, MATCH(B5608, Returns!$B$2:$B$801, 0))), "No")</f>
        <v>No</v>
      </c>
    </row>
    <row r="5609" spans="1:24">
      <c r="A5609" s="1">
        <v>5608</v>
      </c>
      <c r="B5609" t="s">
        <v>8850</v>
      </c>
      <c r="C5609" s="2">
        <v>43549</v>
      </c>
      <c r="D5609" s="2">
        <v>43555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  <c r="V5609" s="3" t="str">
        <f>IF(M5609=People!$B$2, People!$A$2, IF(M5609=People!$B$3, People!$A$3, IF(M5609=People!$B$4, People!$A$4, IF(M5609=People!$B$5, People!$A$5, 0))))</f>
        <v>Chuck Magee</v>
      </c>
      <c r="W5609" s="3" t="str">
        <f>IFERROR(VLOOKUP(Orders!$B5609,Returns!$B:$C,2,0),"No")</f>
        <v>No</v>
      </c>
      <c r="X5609" s="3" t="str">
        <f>IFERROR((INDEX(Returns!$C$2:$C$801, MATCH(B5609, Returns!$B$2:$B$801, 0))), "No")</f>
        <v>No</v>
      </c>
    </row>
    <row r="5610" spans="1:24">
      <c r="A5610" s="1">
        <v>5609</v>
      </c>
      <c r="B5610" t="s">
        <v>8851</v>
      </c>
      <c r="C5610" s="2">
        <v>43075</v>
      </c>
      <c r="D5610" s="2">
        <v>43080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  <c r="V5610" s="3" t="str">
        <f>IF(M5610=People!$B$2, People!$A$2, IF(M5610=People!$B$3, People!$A$3, IF(M5610=People!$B$4, People!$A$4, IF(M5610=People!$B$5, People!$A$5, 0))))</f>
        <v>Anna Andreadi</v>
      </c>
      <c r="W5610" s="3" t="str">
        <f>IFERROR(VLOOKUP(Orders!$B5610,Returns!$B:$C,2,0),"No")</f>
        <v>No</v>
      </c>
      <c r="X5610" s="3" t="str">
        <f>IFERROR((INDEX(Returns!$C$2:$C$801, MATCH(B5610, Returns!$B$2:$B$801, 0))), "No")</f>
        <v>No</v>
      </c>
    </row>
    <row r="5611" spans="1:24">
      <c r="A5611" s="1">
        <v>5610</v>
      </c>
      <c r="B5611" t="s">
        <v>8852</v>
      </c>
      <c r="C5611" s="2">
        <v>43708</v>
      </c>
      <c r="D5611" s="2">
        <v>43713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  <c r="V5611" s="3" t="str">
        <f>IF(M5611=People!$B$2, People!$A$2, IF(M5611=People!$B$3, People!$A$3, IF(M5611=People!$B$4, People!$A$4, IF(M5611=People!$B$5, People!$A$5, 0))))</f>
        <v>Cassandra Brandow</v>
      </c>
      <c r="W5611" s="3" t="str">
        <f>IFERROR(VLOOKUP(Orders!$B5611,Returns!$B:$C,2,0),"No")</f>
        <v>No</v>
      </c>
      <c r="X5611" s="3" t="str">
        <f>IFERROR((INDEX(Returns!$C$2:$C$801, MATCH(B5611, Returns!$B$2:$B$801, 0))), "No")</f>
        <v>No</v>
      </c>
    </row>
    <row r="5612" spans="1:24">
      <c r="A5612" s="1">
        <v>5611</v>
      </c>
      <c r="B5612" t="s">
        <v>8853</v>
      </c>
      <c r="C5612" s="2">
        <v>43013</v>
      </c>
      <c r="D5612" s="2">
        <v>43015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  <c r="V5612" s="3" t="str">
        <f>IF(M5612=People!$B$2, People!$A$2, IF(M5612=People!$B$3, People!$A$3, IF(M5612=People!$B$4, People!$A$4, IF(M5612=People!$B$5, People!$A$5, 0))))</f>
        <v>Chuck Magee</v>
      </c>
      <c r="W5612" s="3" t="str">
        <f>IFERROR(VLOOKUP(Orders!$B5612,Returns!$B:$C,2,0),"No")</f>
        <v>No</v>
      </c>
      <c r="X5612" s="3" t="str">
        <f>IFERROR((INDEX(Returns!$C$2:$C$801, MATCH(B5612, Returns!$B$2:$B$801, 0))), "No")</f>
        <v>No</v>
      </c>
    </row>
    <row r="5613" spans="1:24">
      <c r="A5613" s="1">
        <v>5612</v>
      </c>
      <c r="B5613" t="s">
        <v>8854</v>
      </c>
      <c r="C5613" s="2">
        <v>43695</v>
      </c>
      <c r="D5613" s="2">
        <v>43699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  <c r="V5613" s="3" t="str">
        <f>IF(M5613=People!$B$2, People!$A$2, IF(M5613=People!$B$3, People!$A$3, IF(M5613=People!$B$4, People!$A$4, IF(M5613=People!$B$5, People!$A$5, 0))))</f>
        <v>Anna Andreadi</v>
      </c>
      <c r="W5613" s="3" t="str">
        <f>IFERROR(VLOOKUP(Orders!$B5613,Returns!$B:$C,2,0),"No")</f>
        <v>No</v>
      </c>
      <c r="X5613" s="3" t="str">
        <f>IFERROR((INDEX(Returns!$C$2:$C$801, MATCH(B5613, Returns!$B$2:$B$801, 0))), "No")</f>
        <v>No</v>
      </c>
    </row>
    <row r="5614" spans="1:24">
      <c r="A5614" s="1">
        <v>5613</v>
      </c>
      <c r="B5614" t="s">
        <v>8854</v>
      </c>
      <c r="C5614" s="2">
        <v>43695</v>
      </c>
      <c r="D5614" s="2">
        <v>43699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  <c r="V5614" s="3" t="str">
        <f>IF(M5614=People!$B$2, People!$A$2, IF(M5614=People!$B$3, People!$A$3, IF(M5614=People!$B$4, People!$A$4, IF(M5614=People!$B$5, People!$A$5, 0))))</f>
        <v>Anna Andreadi</v>
      </c>
      <c r="W5614" s="3" t="str">
        <f>IFERROR(VLOOKUP(Orders!$B5614,Returns!$B:$C,2,0),"No")</f>
        <v>No</v>
      </c>
      <c r="X5614" s="3" t="str">
        <f>IFERROR((INDEX(Returns!$C$2:$C$801, MATCH(B5614, Returns!$B$2:$B$801, 0))), "No")</f>
        <v>No</v>
      </c>
    </row>
    <row r="5615" spans="1:24">
      <c r="A5615" s="1">
        <v>5614</v>
      </c>
      <c r="B5615" t="s">
        <v>8855</v>
      </c>
      <c r="C5615" s="2">
        <v>43133</v>
      </c>
      <c r="D5615" s="2">
        <v>43138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  <c r="V5615" s="3" t="str">
        <f>IF(M5615=People!$B$2, People!$A$2, IF(M5615=People!$B$3, People!$A$3, IF(M5615=People!$B$4, People!$A$4, IF(M5615=People!$B$5, People!$A$5, 0))))</f>
        <v>Chuck Magee</v>
      </c>
      <c r="W5615" s="3" t="str">
        <f>IFERROR(VLOOKUP(Orders!$B5615,Returns!$B:$C,2,0),"No")</f>
        <v>No</v>
      </c>
      <c r="X5615" s="3" t="str">
        <f>IFERROR((INDEX(Returns!$C$2:$C$801, MATCH(B5615, Returns!$B$2:$B$801, 0))), "No")</f>
        <v>No</v>
      </c>
    </row>
    <row r="5616" spans="1:24">
      <c r="A5616" s="1">
        <v>5615</v>
      </c>
      <c r="B5616" t="s">
        <v>8856</v>
      </c>
      <c r="C5616" s="2">
        <v>43335</v>
      </c>
      <c r="D5616" s="2">
        <v>43339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  <c r="V5616" s="3" t="str">
        <f>IF(M5616=People!$B$2, People!$A$2, IF(M5616=People!$B$3, People!$A$3, IF(M5616=People!$B$4, People!$A$4, IF(M5616=People!$B$5, People!$A$5, 0))))</f>
        <v>Chuck Magee</v>
      </c>
      <c r="W5616" s="3" t="str">
        <f>IFERROR(VLOOKUP(Orders!$B5616,Returns!$B:$C,2,0),"No")</f>
        <v>No</v>
      </c>
      <c r="X5616" s="3" t="str">
        <f>IFERROR((INDEX(Returns!$C$2:$C$801, MATCH(B5616, Returns!$B$2:$B$801, 0))), "No")</f>
        <v>No</v>
      </c>
    </row>
    <row r="5617" spans="1:24">
      <c r="A5617" s="1">
        <v>5616</v>
      </c>
      <c r="B5617" t="s">
        <v>8856</v>
      </c>
      <c r="C5617" s="2">
        <v>43335</v>
      </c>
      <c r="D5617" s="2">
        <v>43339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  <c r="V5617" s="3" t="str">
        <f>IF(M5617=People!$B$2, People!$A$2, IF(M5617=People!$B$3, People!$A$3, IF(M5617=People!$B$4, People!$A$4, IF(M5617=People!$B$5, People!$A$5, 0))))</f>
        <v>Chuck Magee</v>
      </c>
      <c r="W5617" s="3" t="str">
        <f>IFERROR(VLOOKUP(Orders!$B5617,Returns!$B:$C,2,0),"No")</f>
        <v>No</v>
      </c>
      <c r="X5617" s="3" t="str">
        <f>IFERROR((INDEX(Returns!$C$2:$C$801, MATCH(B5617, Returns!$B$2:$B$801, 0))), "No")</f>
        <v>No</v>
      </c>
    </row>
    <row r="5618" spans="1:24">
      <c r="A5618" s="1">
        <v>5617</v>
      </c>
      <c r="B5618" t="s">
        <v>8856</v>
      </c>
      <c r="C5618" s="2">
        <v>43335</v>
      </c>
      <c r="D5618" s="2">
        <v>43339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  <c r="V5618" s="3" t="str">
        <f>IF(M5618=People!$B$2, People!$A$2, IF(M5618=People!$B$3, People!$A$3, IF(M5618=People!$B$4, People!$A$4, IF(M5618=People!$B$5, People!$A$5, 0))))</f>
        <v>Chuck Magee</v>
      </c>
      <c r="W5618" s="3" t="str">
        <f>IFERROR(VLOOKUP(Orders!$B5618,Returns!$B:$C,2,0),"No")</f>
        <v>No</v>
      </c>
      <c r="X5618" s="3" t="str">
        <f>IFERROR((INDEX(Returns!$C$2:$C$801, MATCH(B5618, Returns!$B$2:$B$801, 0))), "No")</f>
        <v>No</v>
      </c>
    </row>
    <row r="5619" spans="1:24">
      <c r="A5619" s="1">
        <v>5618</v>
      </c>
      <c r="B5619" t="s">
        <v>8857</v>
      </c>
      <c r="C5619" s="2">
        <v>43646</v>
      </c>
      <c r="D5619" s="2">
        <v>43650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  <c r="V5619" s="3" t="str">
        <f>IF(M5619=People!$B$2, People!$A$2, IF(M5619=People!$B$3, People!$A$3, IF(M5619=People!$B$4, People!$A$4, IF(M5619=People!$B$5, People!$A$5, 0))))</f>
        <v>Cassandra Brandow</v>
      </c>
      <c r="W5619" s="3" t="str">
        <f>IFERROR(VLOOKUP(Orders!$B5619,Returns!$B:$C,2,0),"No")</f>
        <v>No</v>
      </c>
      <c r="X5619" s="3" t="str">
        <f>IFERROR((INDEX(Returns!$C$2:$C$801, MATCH(B5619, Returns!$B$2:$B$801, 0))), "No")</f>
        <v>No</v>
      </c>
    </row>
    <row r="5620" spans="1:24">
      <c r="A5620" s="1">
        <v>5619</v>
      </c>
      <c r="B5620" t="s">
        <v>8858</v>
      </c>
      <c r="C5620" s="2">
        <v>42996</v>
      </c>
      <c r="D5620" s="2">
        <v>42999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  <c r="V5620" s="3" t="str">
        <f>IF(M5620=People!$B$2, People!$A$2, IF(M5620=People!$B$3, People!$A$3, IF(M5620=People!$B$4, People!$A$4, IF(M5620=People!$B$5, People!$A$5, 0))))</f>
        <v>Anna Andreadi</v>
      </c>
      <c r="W5620" s="3" t="str">
        <f>IFERROR(VLOOKUP(Orders!$B5620,Returns!$B:$C,2,0),"No")</f>
        <v>No</v>
      </c>
      <c r="X5620" s="3" t="str">
        <f>IFERROR((INDEX(Returns!$C$2:$C$801, MATCH(B5620, Returns!$B$2:$B$801, 0))), "No")</f>
        <v>No</v>
      </c>
    </row>
    <row r="5621" spans="1:24">
      <c r="A5621" s="1">
        <v>5620</v>
      </c>
      <c r="B5621" t="s">
        <v>8859</v>
      </c>
      <c r="C5621" s="2">
        <v>43368</v>
      </c>
      <c r="D5621" s="2">
        <v>43373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  <c r="V5621" s="3" t="str">
        <f>IF(M5621=People!$B$2, People!$A$2, IF(M5621=People!$B$3, People!$A$3, IF(M5621=People!$B$4, People!$A$4, IF(M5621=People!$B$5, People!$A$5, 0))))</f>
        <v>Kelly Williams</v>
      </c>
      <c r="W5621" s="3" t="str">
        <f>IFERROR(VLOOKUP(Orders!$B5621,Returns!$B:$C,2,0),"No")</f>
        <v>No</v>
      </c>
      <c r="X5621" s="3" t="str">
        <f>IFERROR((INDEX(Returns!$C$2:$C$801, MATCH(B5621, Returns!$B$2:$B$801, 0))), "No")</f>
        <v>No</v>
      </c>
    </row>
    <row r="5622" spans="1:24">
      <c r="A5622" s="1">
        <v>5621</v>
      </c>
      <c r="B5622" t="s">
        <v>8859</v>
      </c>
      <c r="C5622" s="2">
        <v>43368</v>
      </c>
      <c r="D5622" s="2">
        <v>43373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  <c r="V5622" s="3" t="str">
        <f>IF(M5622=People!$B$2, People!$A$2, IF(M5622=People!$B$3, People!$A$3, IF(M5622=People!$B$4, People!$A$4, IF(M5622=People!$B$5, People!$A$5, 0))))</f>
        <v>Kelly Williams</v>
      </c>
      <c r="W5622" s="3" t="str">
        <f>IFERROR(VLOOKUP(Orders!$B5622,Returns!$B:$C,2,0),"No")</f>
        <v>No</v>
      </c>
      <c r="X5622" s="3" t="str">
        <f>IFERROR((INDEX(Returns!$C$2:$C$801, MATCH(B5622, Returns!$B$2:$B$801, 0))), "No")</f>
        <v>No</v>
      </c>
    </row>
    <row r="5623" spans="1:24">
      <c r="A5623" s="1">
        <v>5622</v>
      </c>
      <c r="B5623" t="s">
        <v>8859</v>
      </c>
      <c r="C5623" s="2">
        <v>43368</v>
      </c>
      <c r="D5623" s="2">
        <v>43373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  <c r="V5623" s="3" t="str">
        <f>IF(M5623=People!$B$2, People!$A$2, IF(M5623=People!$B$3, People!$A$3, IF(M5623=People!$B$4, People!$A$4, IF(M5623=People!$B$5, People!$A$5, 0))))</f>
        <v>Kelly Williams</v>
      </c>
      <c r="W5623" s="3" t="str">
        <f>IFERROR(VLOOKUP(Orders!$B5623,Returns!$B:$C,2,0),"No")</f>
        <v>No</v>
      </c>
      <c r="X5623" s="3" t="str">
        <f>IFERROR((INDEX(Returns!$C$2:$C$801, MATCH(B5623, Returns!$B$2:$B$801, 0))), "No")</f>
        <v>No</v>
      </c>
    </row>
    <row r="5624" spans="1:24">
      <c r="A5624" s="1">
        <v>5623</v>
      </c>
      <c r="B5624" t="s">
        <v>8859</v>
      </c>
      <c r="C5624" s="2">
        <v>43368</v>
      </c>
      <c r="D5624" s="2">
        <v>43373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  <c r="V5624" s="3" t="str">
        <f>IF(M5624=People!$B$2, People!$A$2, IF(M5624=People!$B$3, People!$A$3, IF(M5624=People!$B$4, People!$A$4, IF(M5624=People!$B$5, People!$A$5, 0))))</f>
        <v>Kelly Williams</v>
      </c>
      <c r="W5624" s="3" t="str">
        <f>IFERROR(VLOOKUP(Orders!$B5624,Returns!$B:$C,2,0),"No")</f>
        <v>No</v>
      </c>
      <c r="X5624" s="3" t="str">
        <f>IFERROR((INDEX(Returns!$C$2:$C$801, MATCH(B5624, Returns!$B$2:$B$801, 0))), "No")</f>
        <v>No</v>
      </c>
    </row>
    <row r="5625" spans="1:24">
      <c r="A5625" s="1">
        <v>5624</v>
      </c>
      <c r="B5625" t="s">
        <v>8860</v>
      </c>
      <c r="C5625" s="2">
        <v>43397</v>
      </c>
      <c r="D5625" s="2">
        <v>43401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  <c r="V5625" s="3" t="str">
        <f>IF(M5625=People!$B$2, People!$A$2, IF(M5625=People!$B$3, People!$A$3, IF(M5625=People!$B$4, People!$A$4, IF(M5625=People!$B$5, People!$A$5, 0))))</f>
        <v>Anna Andreadi</v>
      </c>
      <c r="W5625" s="3" t="str">
        <f>IFERROR(VLOOKUP(Orders!$B5625,Returns!$B:$C,2,0),"No")</f>
        <v>No</v>
      </c>
      <c r="X5625" s="3" t="str">
        <f>IFERROR((INDEX(Returns!$C$2:$C$801, MATCH(B5625, Returns!$B$2:$B$801, 0))), "No")</f>
        <v>No</v>
      </c>
    </row>
    <row r="5626" spans="1:24">
      <c r="A5626" s="1">
        <v>5625</v>
      </c>
      <c r="B5626" t="s">
        <v>8860</v>
      </c>
      <c r="C5626" s="2">
        <v>43397</v>
      </c>
      <c r="D5626" s="2">
        <v>43401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  <c r="V5626" s="3" t="str">
        <f>IF(M5626=People!$B$2, People!$A$2, IF(M5626=People!$B$3, People!$A$3, IF(M5626=People!$B$4, People!$A$4, IF(M5626=People!$B$5, People!$A$5, 0))))</f>
        <v>Anna Andreadi</v>
      </c>
      <c r="W5626" s="3" t="str">
        <f>IFERROR(VLOOKUP(Orders!$B5626,Returns!$B:$C,2,0),"No")</f>
        <v>No</v>
      </c>
      <c r="X5626" s="3" t="str">
        <f>IFERROR((INDEX(Returns!$C$2:$C$801, MATCH(B5626, Returns!$B$2:$B$801, 0))), "No")</f>
        <v>No</v>
      </c>
    </row>
    <row r="5627" spans="1:24">
      <c r="A5627" s="1">
        <v>5626</v>
      </c>
      <c r="B5627" t="s">
        <v>8861</v>
      </c>
      <c r="C5627" s="2">
        <v>42642</v>
      </c>
      <c r="D5627" s="2">
        <v>42644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  <c r="V5627" s="3" t="str">
        <f>IF(M5627=People!$B$2, People!$A$2, IF(M5627=People!$B$3, People!$A$3, IF(M5627=People!$B$4, People!$A$4, IF(M5627=People!$B$5, People!$A$5, 0))))</f>
        <v>Anna Andreadi</v>
      </c>
      <c r="W5627" s="3" t="str">
        <f>IFERROR(VLOOKUP(Orders!$B5627,Returns!$B:$C,2,0),"No")</f>
        <v>No</v>
      </c>
      <c r="X5627" s="3" t="str">
        <f>IFERROR((INDEX(Returns!$C$2:$C$801, MATCH(B5627, Returns!$B$2:$B$801, 0))), "No")</f>
        <v>No</v>
      </c>
    </row>
    <row r="5628" spans="1:24">
      <c r="A5628" s="1">
        <v>5627</v>
      </c>
      <c r="B5628" t="s">
        <v>8861</v>
      </c>
      <c r="C5628" s="2">
        <v>42642</v>
      </c>
      <c r="D5628" s="2">
        <v>42644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  <c r="V5628" s="3" t="str">
        <f>IF(M5628=People!$B$2, People!$A$2, IF(M5628=People!$B$3, People!$A$3, IF(M5628=People!$B$4, People!$A$4, IF(M5628=People!$B$5, People!$A$5, 0))))</f>
        <v>Anna Andreadi</v>
      </c>
      <c r="W5628" s="3" t="str">
        <f>IFERROR(VLOOKUP(Orders!$B5628,Returns!$B:$C,2,0),"No")</f>
        <v>No</v>
      </c>
      <c r="X5628" s="3" t="str">
        <f>IFERROR((INDEX(Returns!$C$2:$C$801, MATCH(B5628, Returns!$B$2:$B$801, 0))), "No")</f>
        <v>No</v>
      </c>
    </row>
    <row r="5629" spans="1:24">
      <c r="A5629" s="1">
        <v>5628</v>
      </c>
      <c r="B5629" t="s">
        <v>8862</v>
      </c>
      <c r="C5629" s="2">
        <v>43642</v>
      </c>
      <c r="D5629" s="2">
        <v>43647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  <c r="V5629" s="3" t="str">
        <f>IF(M5629=People!$B$2, People!$A$2, IF(M5629=People!$B$3, People!$A$3, IF(M5629=People!$B$4, People!$A$4, IF(M5629=People!$B$5, People!$A$5, 0))))</f>
        <v>Cassandra Brandow</v>
      </c>
      <c r="W5629" s="3" t="str">
        <f>IFERROR(VLOOKUP(Orders!$B5629,Returns!$B:$C,2,0),"No")</f>
        <v>No</v>
      </c>
      <c r="X5629" s="3" t="str">
        <f>IFERROR((INDEX(Returns!$C$2:$C$801, MATCH(B5629, Returns!$B$2:$B$801, 0))), "No")</f>
        <v>No</v>
      </c>
    </row>
    <row r="5630" spans="1:24">
      <c r="A5630" s="1">
        <v>5629</v>
      </c>
      <c r="B5630" t="s">
        <v>8862</v>
      </c>
      <c r="C5630" s="2">
        <v>43642</v>
      </c>
      <c r="D5630" s="2">
        <v>43647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  <c r="V5630" s="3" t="str">
        <f>IF(M5630=People!$B$2, People!$A$2, IF(M5630=People!$B$3, People!$A$3, IF(M5630=People!$B$4, People!$A$4, IF(M5630=People!$B$5, People!$A$5, 0))))</f>
        <v>Cassandra Brandow</v>
      </c>
      <c r="W5630" s="3" t="str">
        <f>IFERROR(VLOOKUP(Orders!$B5630,Returns!$B:$C,2,0),"No")</f>
        <v>No</v>
      </c>
      <c r="X5630" s="3" t="str">
        <f>IFERROR((INDEX(Returns!$C$2:$C$801, MATCH(B5630, Returns!$B$2:$B$801, 0))), "No")</f>
        <v>No</v>
      </c>
    </row>
    <row r="5631" spans="1:24">
      <c r="A5631" s="1">
        <v>5630</v>
      </c>
      <c r="B5631" t="s">
        <v>8863</v>
      </c>
      <c r="C5631" s="2">
        <v>43333</v>
      </c>
      <c r="D5631" s="2">
        <v>43335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  <c r="V5631" s="3" t="str">
        <f>IF(M5631=People!$B$2, People!$A$2, IF(M5631=People!$B$3, People!$A$3, IF(M5631=People!$B$4, People!$A$4, IF(M5631=People!$B$5, People!$A$5, 0))))</f>
        <v>Chuck Magee</v>
      </c>
      <c r="W5631" s="3" t="str">
        <f>IFERROR(VLOOKUP(Orders!$B5631,Returns!$B:$C,2,0),"No")</f>
        <v>No</v>
      </c>
      <c r="X5631" s="3" t="str">
        <f>IFERROR((INDEX(Returns!$C$2:$C$801, MATCH(B5631, Returns!$B$2:$B$801, 0))), "No")</f>
        <v>No</v>
      </c>
    </row>
    <row r="5632" spans="1:24">
      <c r="A5632" s="1">
        <v>5631</v>
      </c>
      <c r="B5632" t="s">
        <v>8864</v>
      </c>
      <c r="C5632" s="2">
        <v>42411</v>
      </c>
      <c r="D5632" s="2">
        <v>42415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  <c r="V5632" s="3" t="str">
        <f>IF(M5632=People!$B$2, People!$A$2, IF(M5632=People!$B$3, People!$A$3, IF(M5632=People!$B$4, People!$A$4, IF(M5632=People!$B$5, People!$A$5, 0))))</f>
        <v>Cassandra Brandow</v>
      </c>
      <c r="W5632" s="3" t="str">
        <f>IFERROR(VLOOKUP(Orders!$B5632,Returns!$B:$C,2,0),"No")</f>
        <v>No</v>
      </c>
      <c r="X5632" s="3" t="str">
        <f>IFERROR((INDEX(Returns!$C$2:$C$801, MATCH(B5632, Returns!$B$2:$B$801, 0))), "No")</f>
        <v>No</v>
      </c>
    </row>
    <row r="5633" spans="1:24">
      <c r="A5633" s="1">
        <v>5632</v>
      </c>
      <c r="B5633" t="s">
        <v>8864</v>
      </c>
      <c r="C5633" s="2">
        <v>42411</v>
      </c>
      <c r="D5633" s="2">
        <v>42415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  <c r="V5633" s="3" t="str">
        <f>IF(M5633=People!$B$2, People!$A$2, IF(M5633=People!$B$3, People!$A$3, IF(M5633=People!$B$4, People!$A$4, IF(M5633=People!$B$5, People!$A$5, 0))))</f>
        <v>Cassandra Brandow</v>
      </c>
      <c r="W5633" s="3" t="str">
        <f>IFERROR(VLOOKUP(Orders!$B5633,Returns!$B:$C,2,0),"No")</f>
        <v>No</v>
      </c>
      <c r="X5633" s="3" t="str">
        <f>IFERROR((INDEX(Returns!$C$2:$C$801, MATCH(B5633, Returns!$B$2:$B$801, 0))), "No")</f>
        <v>No</v>
      </c>
    </row>
    <row r="5634" spans="1:24">
      <c r="A5634" s="1">
        <v>5633</v>
      </c>
      <c r="B5634" t="s">
        <v>8864</v>
      </c>
      <c r="C5634" s="2">
        <v>42411</v>
      </c>
      <c r="D5634" s="2">
        <v>42415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  <c r="V5634" s="3" t="str">
        <f>IF(M5634=People!$B$2, People!$A$2, IF(M5634=People!$B$3, People!$A$3, IF(M5634=People!$B$4, People!$A$4, IF(M5634=People!$B$5, People!$A$5, 0))))</f>
        <v>Cassandra Brandow</v>
      </c>
      <c r="W5634" s="3" t="str">
        <f>IFERROR(VLOOKUP(Orders!$B5634,Returns!$B:$C,2,0),"No")</f>
        <v>No</v>
      </c>
      <c r="X5634" s="3" t="str">
        <f>IFERROR((INDEX(Returns!$C$2:$C$801, MATCH(B5634, Returns!$B$2:$B$801, 0))), "No")</f>
        <v>No</v>
      </c>
    </row>
    <row r="5635" spans="1:24">
      <c r="A5635" s="1">
        <v>5634</v>
      </c>
      <c r="B5635" t="s">
        <v>8865</v>
      </c>
      <c r="C5635" s="2">
        <v>43366</v>
      </c>
      <c r="D5635" s="2">
        <v>43371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  <c r="V5635" s="3" t="str">
        <f>IF(M5635=People!$B$2, People!$A$2, IF(M5635=People!$B$3, People!$A$3, IF(M5635=People!$B$4, People!$A$4, IF(M5635=People!$B$5, People!$A$5, 0))))</f>
        <v>Chuck Magee</v>
      </c>
      <c r="W5635" s="3" t="str">
        <f>IFERROR(VLOOKUP(Orders!$B5635,Returns!$B:$C,2,0),"No")</f>
        <v>No</v>
      </c>
      <c r="X5635" s="3" t="str">
        <f>IFERROR((INDEX(Returns!$C$2:$C$801, MATCH(B5635, Returns!$B$2:$B$801, 0))), "No")</f>
        <v>No</v>
      </c>
    </row>
    <row r="5636" spans="1:24">
      <c r="A5636" s="1">
        <v>5635</v>
      </c>
      <c r="B5636" t="s">
        <v>8866</v>
      </c>
      <c r="C5636" s="2">
        <v>43074</v>
      </c>
      <c r="D5636" s="2">
        <v>43075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  <c r="V5636" s="3" t="str">
        <f>IF(M5636=People!$B$2, People!$A$2, IF(M5636=People!$B$3, People!$A$3, IF(M5636=People!$B$4, People!$A$4, IF(M5636=People!$B$5, People!$A$5, 0))))</f>
        <v>Kelly Williams</v>
      </c>
      <c r="W5636" s="3" t="str">
        <f>IFERROR(VLOOKUP(Orders!$B5636,Returns!$B:$C,2,0),"No")</f>
        <v>No</v>
      </c>
      <c r="X5636" s="3" t="str">
        <f>IFERROR((INDEX(Returns!$C$2:$C$801, MATCH(B5636, Returns!$B$2:$B$801, 0))), "No")</f>
        <v>No</v>
      </c>
    </row>
    <row r="5637" spans="1:24">
      <c r="A5637" s="1">
        <v>5636</v>
      </c>
      <c r="B5637" t="s">
        <v>8867</v>
      </c>
      <c r="C5637" s="2">
        <v>43711</v>
      </c>
      <c r="D5637" s="2">
        <v>43716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  <c r="V5637" s="3" t="str">
        <f>IF(M5637=People!$B$2, People!$A$2, IF(M5637=People!$B$3, People!$A$3, IF(M5637=People!$B$4, People!$A$4, IF(M5637=People!$B$5, People!$A$5, 0))))</f>
        <v>Anna Andreadi</v>
      </c>
      <c r="W5637" s="3" t="str">
        <f>IFERROR(VLOOKUP(Orders!$B5637,Returns!$B:$C,2,0),"No")</f>
        <v>No</v>
      </c>
      <c r="X5637" s="3" t="str">
        <f>IFERROR((INDEX(Returns!$C$2:$C$801, MATCH(B5637, Returns!$B$2:$B$801, 0))), "No")</f>
        <v>No</v>
      </c>
    </row>
    <row r="5638" spans="1:24">
      <c r="A5638" s="1">
        <v>5637</v>
      </c>
      <c r="B5638" t="s">
        <v>8867</v>
      </c>
      <c r="C5638" s="2">
        <v>43711</v>
      </c>
      <c r="D5638" s="2">
        <v>43716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  <c r="V5638" s="3" t="str">
        <f>IF(M5638=People!$B$2, People!$A$2, IF(M5638=People!$B$3, People!$A$3, IF(M5638=People!$B$4, People!$A$4, IF(M5638=People!$B$5, People!$A$5, 0))))</f>
        <v>Anna Andreadi</v>
      </c>
      <c r="W5638" s="3" t="str">
        <f>IFERROR(VLOOKUP(Orders!$B5638,Returns!$B:$C,2,0),"No")</f>
        <v>No</v>
      </c>
      <c r="X5638" s="3" t="str">
        <f>IFERROR((INDEX(Returns!$C$2:$C$801, MATCH(B5638, Returns!$B$2:$B$801, 0))), "No")</f>
        <v>No</v>
      </c>
    </row>
    <row r="5639" spans="1:24">
      <c r="A5639" s="1">
        <v>5638</v>
      </c>
      <c r="B5639" t="s">
        <v>8868</v>
      </c>
      <c r="C5639" s="2">
        <v>43550</v>
      </c>
      <c r="D5639" s="2">
        <v>43557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  <c r="V5639" s="3" t="str">
        <f>IF(M5639=People!$B$2, People!$A$2, IF(M5639=People!$B$3, People!$A$3, IF(M5639=People!$B$4, People!$A$4, IF(M5639=People!$B$5, People!$A$5, 0))))</f>
        <v>Kelly Williams</v>
      </c>
      <c r="W5639" s="3" t="str">
        <f>IFERROR(VLOOKUP(Orders!$B5639,Returns!$B:$C,2,0),"No")</f>
        <v>No</v>
      </c>
      <c r="X5639" s="3" t="str">
        <f>IFERROR((INDEX(Returns!$C$2:$C$801, MATCH(B5639, Returns!$B$2:$B$801, 0))), "No")</f>
        <v>No</v>
      </c>
    </row>
    <row r="5640" spans="1:24">
      <c r="A5640" s="1">
        <v>5639</v>
      </c>
      <c r="B5640" t="s">
        <v>8869</v>
      </c>
      <c r="C5640" s="2">
        <v>42725</v>
      </c>
      <c r="D5640" s="2">
        <v>42731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  <c r="V5640" s="3" t="str">
        <f>IF(M5640=People!$B$2, People!$A$2, IF(M5640=People!$B$3, People!$A$3, IF(M5640=People!$B$4, People!$A$4, IF(M5640=People!$B$5, People!$A$5, 0))))</f>
        <v>Anna Andreadi</v>
      </c>
      <c r="W5640" s="3" t="str">
        <f>IFERROR(VLOOKUP(Orders!$B5640,Returns!$B:$C,2,0),"No")</f>
        <v>No</v>
      </c>
      <c r="X5640" s="3" t="str">
        <f>IFERROR((INDEX(Returns!$C$2:$C$801, MATCH(B5640, Returns!$B$2:$B$801, 0))), "No")</f>
        <v>No</v>
      </c>
    </row>
    <row r="5641" spans="1:24">
      <c r="A5641" s="1">
        <v>5640</v>
      </c>
      <c r="B5641" t="s">
        <v>8869</v>
      </c>
      <c r="C5641" s="2">
        <v>42725</v>
      </c>
      <c r="D5641" s="2">
        <v>42731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  <c r="V5641" s="3" t="str">
        <f>IF(M5641=People!$B$2, People!$A$2, IF(M5641=People!$B$3, People!$A$3, IF(M5641=People!$B$4, People!$A$4, IF(M5641=People!$B$5, People!$A$5, 0))))</f>
        <v>Anna Andreadi</v>
      </c>
      <c r="W5641" s="3" t="str">
        <f>IFERROR(VLOOKUP(Orders!$B5641,Returns!$B:$C,2,0),"No")</f>
        <v>No</v>
      </c>
      <c r="X5641" s="3" t="str">
        <f>IFERROR((INDEX(Returns!$C$2:$C$801, MATCH(B5641, Returns!$B$2:$B$801, 0))), "No")</f>
        <v>No</v>
      </c>
    </row>
    <row r="5642" spans="1:24">
      <c r="A5642" s="1">
        <v>5641</v>
      </c>
      <c r="B5642" t="s">
        <v>8870</v>
      </c>
      <c r="C5642" s="2">
        <v>42636</v>
      </c>
      <c r="D5642" s="2">
        <v>42641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  <c r="V5642" s="3" t="str">
        <f>IF(M5642=People!$B$2, People!$A$2, IF(M5642=People!$B$3, People!$A$3, IF(M5642=People!$B$4, People!$A$4, IF(M5642=People!$B$5, People!$A$5, 0))))</f>
        <v>Chuck Magee</v>
      </c>
      <c r="W5642" s="3" t="str">
        <f>IFERROR(VLOOKUP(Orders!$B5642,Returns!$B:$C,2,0),"No")</f>
        <v>No</v>
      </c>
      <c r="X5642" s="3" t="str">
        <f>IFERROR((INDEX(Returns!$C$2:$C$801, MATCH(B5642, Returns!$B$2:$B$801, 0))), "No")</f>
        <v>No</v>
      </c>
    </row>
    <row r="5643" spans="1:24">
      <c r="A5643" s="1">
        <v>5642</v>
      </c>
      <c r="B5643" t="s">
        <v>8871</v>
      </c>
      <c r="C5643" s="2">
        <v>43557</v>
      </c>
      <c r="D5643" s="2">
        <v>43560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  <c r="V5643" s="3" t="str">
        <f>IF(M5643=People!$B$2, People!$A$2, IF(M5643=People!$B$3, People!$A$3, IF(M5643=People!$B$4, People!$A$4, IF(M5643=People!$B$5, People!$A$5, 0))))</f>
        <v>Chuck Magee</v>
      </c>
      <c r="W5643" s="3" t="str">
        <f>IFERROR(VLOOKUP(Orders!$B5643,Returns!$B:$C,2,0),"No")</f>
        <v>No</v>
      </c>
      <c r="X5643" s="3" t="str">
        <f>IFERROR((INDEX(Returns!$C$2:$C$801, MATCH(B5643, Returns!$B$2:$B$801, 0))), "No")</f>
        <v>No</v>
      </c>
    </row>
    <row r="5644" spans="1:24">
      <c r="A5644" s="1">
        <v>5643</v>
      </c>
      <c r="B5644" t="s">
        <v>8872</v>
      </c>
      <c r="C5644" s="2">
        <v>43191</v>
      </c>
      <c r="D5644" s="2">
        <v>43195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  <c r="V5644" s="3" t="str">
        <f>IF(M5644=People!$B$2, People!$A$2, IF(M5644=People!$B$3, People!$A$3, IF(M5644=People!$B$4, People!$A$4, IF(M5644=People!$B$5, People!$A$5, 0))))</f>
        <v>Cassandra Brandow</v>
      </c>
      <c r="W5644" s="3" t="str">
        <f>IFERROR(VLOOKUP(Orders!$B5644,Returns!$B:$C,2,0),"No")</f>
        <v>No</v>
      </c>
      <c r="X5644" s="3" t="str">
        <f>IFERROR((INDEX(Returns!$C$2:$C$801, MATCH(B5644, Returns!$B$2:$B$801, 0))), "No")</f>
        <v>No</v>
      </c>
    </row>
    <row r="5645" spans="1:24">
      <c r="A5645" s="1">
        <v>5644</v>
      </c>
      <c r="B5645" t="s">
        <v>8873</v>
      </c>
      <c r="C5645" s="2">
        <v>42870</v>
      </c>
      <c r="D5645" s="2">
        <v>42875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  <c r="V5645" s="3" t="str">
        <f>IF(M5645=People!$B$2, People!$A$2, IF(M5645=People!$B$3, People!$A$3, IF(M5645=People!$B$4, People!$A$4, IF(M5645=People!$B$5, People!$A$5, 0))))</f>
        <v>Cassandra Brandow</v>
      </c>
      <c r="W5645" s="3" t="str">
        <f>IFERROR(VLOOKUP(Orders!$B5645,Returns!$B:$C,2,0),"No")</f>
        <v>No</v>
      </c>
      <c r="X5645" s="3" t="str">
        <f>IFERROR((INDEX(Returns!$C$2:$C$801, MATCH(B5645, Returns!$B$2:$B$801, 0))), "No")</f>
        <v>No</v>
      </c>
    </row>
    <row r="5646" spans="1:24">
      <c r="A5646" s="1">
        <v>5645</v>
      </c>
      <c r="B5646" t="s">
        <v>8874</v>
      </c>
      <c r="C5646" s="2">
        <v>43547</v>
      </c>
      <c r="D5646" s="2">
        <v>43550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  <c r="V5646" s="3" t="str">
        <f>IF(M5646=People!$B$2, People!$A$2, IF(M5646=People!$B$3, People!$A$3, IF(M5646=People!$B$4, People!$A$4, IF(M5646=People!$B$5, People!$A$5, 0))))</f>
        <v>Anna Andreadi</v>
      </c>
      <c r="W5646" s="3" t="str">
        <f>IFERROR(VLOOKUP(Orders!$B5646,Returns!$B:$C,2,0),"No")</f>
        <v>No</v>
      </c>
      <c r="X5646" s="3" t="str">
        <f>IFERROR((INDEX(Returns!$C$2:$C$801, MATCH(B5646, Returns!$B$2:$B$801, 0))), "No")</f>
        <v>No</v>
      </c>
    </row>
    <row r="5647" spans="1:24">
      <c r="A5647" s="1">
        <v>5646</v>
      </c>
      <c r="B5647" t="s">
        <v>8875</v>
      </c>
      <c r="C5647" s="2">
        <v>43569</v>
      </c>
      <c r="D5647" s="2">
        <v>43574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  <c r="V5647" s="3" t="str">
        <f>IF(M5647=People!$B$2, People!$A$2, IF(M5647=People!$B$3, People!$A$3, IF(M5647=People!$B$4, People!$A$4, IF(M5647=People!$B$5, People!$A$5, 0))))</f>
        <v>Chuck Magee</v>
      </c>
      <c r="W5647" s="3" t="str">
        <f>IFERROR(VLOOKUP(Orders!$B5647,Returns!$B:$C,2,0),"No")</f>
        <v>No</v>
      </c>
      <c r="X5647" s="3" t="str">
        <f>IFERROR((INDEX(Returns!$C$2:$C$801, MATCH(B5647, Returns!$B$2:$B$801, 0))), "No")</f>
        <v>No</v>
      </c>
    </row>
    <row r="5648" spans="1:24">
      <c r="A5648" s="1">
        <v>5647</v>
      </c>
      <c r="B5648" t="s">
        <v>8876</v>
      </c>
      <c r="C5648" s="2">
        <v>42739</v>
      </c>
      <c r="D5648" s="2">
        <v>42744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  <c r="V5648" s="3" t="str">
        <f>IF(M5648=People!$B$2, People!$A$2, IF(M5648=People!$B$3, People!$A$3, IF(M5648=People!$B$4, People!$A$4, IF(M5648=People!$B$5, People!$A$5, 0))))</f>
        <v>Cassandra Brandow</v>
      </c>
      <c r="W5648" s="3" t="str">
        <f>IFERROR(VLOOKUP(Orders!$B5648,Returns!$B:$C,2,0),"No")</f>
        <v>No</v>
      </c>
      <c r="X5648" s="3" t="str">
        <f>IFERROR((INDEX(Returns!$C$2:$C$801, MATCH(B5648, Returns!$B$2:$B$801, 0))), "No")</f>
        <v>No</v>
      </c>
    </row>
    <row r="5649" spans="1:24">
      <c r="A5649" s="1">
        <v>5648</v>
      </c>
      <c r="B5649" t="s">
        <v>8877</v>
      </c>
      <c r="C5649" s="2">
        <v>43771</v>
      </c>
      <c r="D5649" s="2">
        <v>43776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3" t="str">
        <f>IF(M5649=People!$B$2, People!$A$2, IF(M5649=People!$B$3, People!$A$3, IF(M5649=People!$B$4, People!$A$4, IF(M5649=People!$B$5, People!$A$5, 0))))</f>
        <v>Anna Andreadi</v>
      </c>
      <c r="W5649" s="3" t="str">
        <f>IFERROR(VLOOKUP(Orders!$B5649,Returns!$B:$C,2,0),"No")</f>
        <v>No</v>
      </c>
      <c r="X5649" s="3" t="str">
        <f>IFERROR((INDEX(Returns!$C$2:$C$801, MATCH(B5649, Returns!$B$2:$B$801, 0))), "No")</f>
        <v>No</v>
      </c>
    </row>
    <row r="5650" spans="1:24">
      <c r="A5650" s="1">
        <v>5649</v>
      </c>
      <c r="B5650" t="s">
        <v>6150</v>
      </c>
      <c r="C5650" s="2">
        <v>43663</v>
      </c>
      <c r="D5650" s="2">
        <v>43665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  <c r="V5650" s="3" t="str">
        <f>IF(M5650=People!$B$2, People!$A$2, IF(M5650=People!$B$3, People!$A$3, IF(M5650=People!$B$4, People!$A$4, IF(M5650=People!$B$5, People!$A$5, 0))))</f>
        <v>Anna Andreadi</v>
      </c>
      <c r="W5650" s="3" t="str">
        <f>IFERROR(VLOOKUP(Orders!$B5650,Returns!$B:$C,2,0),"No")</f>
        <v>Yes</v>
      </c>
      <c r="X5650" s="3" t="str">
        <f>IFERROR((INDEX(Returns!$C$2:$C$801, MATCH(B5650, Returns!$B$2:$B$801, 0))), "No")</f>
        <v>Yes</v>
      </c>
    </row>
    <row r="5651" spans="1:24">
      <c r="A5651" s="1">
        <v>5650</v>
      </c>
      <c r="B5651" t="s">
        <v>6150</v>
      </c>
      <c r="C5651" s="2">
        <v>43663</v>
      </c>
      <c r="D5651" s="2">
        <v>43665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  <c r="V5651" s="3" t="str">
        <f>IF(M5651=People!$B$2, People!$A$2, IF(M5651=People!$B$3, People!$A$3, IF(M5651=People!$B$4, People!$A$4, IF(M5651=People!$B$5, People!$A$5, 0))))</f>
        <v>Anna Andreadi</v>
      </c>
      <c r="W5651" s="3" t="str">
        <f>IFERROR(VLOOKUP(Orders!$B5651,Returns!$B:$C,2,0),"No")</f>
        <v>Yes</v>
      </c>
      <c r="X5651" s="3" t="str">
        <f>IFERROR((INDEX(Returns!$C$2:$C$801, MATCH(B5651, Returns!$B$2:$B$801, 0))), "No")</f>
        <v>Yes</v>
      </c>
    </row>
    <row r="5652" spans="1:24">
      <c r="A5652" s="1">
        <v>5651</v>
      </c>
      <c r="B5652" t="s">
        <v>6150</v>
      </c>
      <c r="C5652" s="2">
        <v>43663</v>
      </c>
      <c r="D5652" s="2">
        <v>43665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  <c r="V5652" s="3" t="str">
        <f>IF(M5652=People!$B$2, People!$A$2, IF(M5652=People!$B$3, People!$A$3, IF(M5652=People!$B$4, People!$A$4, IF(M5652=People!$B$5, People!$A$5, 0))))</f>
        <v>Anna Andreadi</v>
      </c>
      <c r="W5652" s="3" t="str">
        <f>IFERROR(VLOOKUP(Orders!$B5652,Returns!$B:$C,2,0),"No")</f>
        <v>Yes</v>
      </c>
      <c r="X5652" s="3" t="str">
        <f>IFERROR((INDEX(Returns!$C$2:$C$801, MATCH(B5652, Returns!$B$2:$B$801, 0))), "No")</f>
        <v>Yes</v>
      </c>
    </row>
    <row r="5653" spans="1:24">
      <c r="A5653" s="1">
        <v>5652</v>
      </c>
      <c r="B5653" t="s">
        <v>6150</v>
      </c>
      <c r="C5653" s="2">
        <v>43663</v>
      </c>
      <c r="D5653" s="2">
        <v>43665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  <c r="V5653" s="3" t="str">
        <f>IF(M5653=People!$B$2, People!$A$2, IF(M5653=People!$B$3, People!$A$3, IF(M5653=People!$B$4, People!$A$4, IF(M5653=People!$B$5, People!$A$5, 0))))</f>
        <v>Anna Andreadi</v>
      </c>
      <c r="W5653" s="3" t="str">
        <f>IFERROR(VLOOKUP(Orders!$B5653,Returns!$B:$C,2,0),"No")</f>
        <v>Yes</v>
      </c>
      <c r="X5653" s="3" t="str">
        <f>IFERROR((INDEX(Returns!$C$2:$C$801, MATCH(B5653, Returns!$B$2:$B$801, 0))), "No")</f>
        <v>Yes</v>
      </c>
    </row>
    <row r="5654" spans="1:24">
      <c r="A5654" s="1">
        <v>5653</v>
      </c>
      <c r="B5654" t="s">
        <v>8878</v>
      </c>
      <c r="C5654" s="2">
        <v>43744</v>
      </c>
      <c r="D5654" s="2">
        <v>43749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  <c r="V5654" s="3" t="str">
        <f>IF(M5654=People!$B$2, People!$A$2, IF(M5654=People!$B$3, People!$A$3, IF(M5654=People!$B$4, People!$A$4, IF(M5654=People!$B$5, People!$A$5, 0))))</f>
        <v>Chuck Magee</v>
      </c>
      <c r="W5654" s="3" t="str">
        <f>IFERROR(VLOOKUP(Orders!$B5654,Returns!$B:$C,2,0),"No")</f>
        <v>No</v>
      </c>
      <c r="X5654" s="3" t="str">
        <f>IFERROR((INDEX(Returns!$C$2:$C$801, MATCH(B5654, Returns!$B$2:$B$801, 0))), "No")</f>
        <v>No</v>
      </c>
    </row>
    <row r="5655" spans="1:24">
      <c r="A5655" s="1">
        <v>5654</v>
      </c>
      <c r="B5655" t="s">
        <v>8879</v>
      </c>
      <c r="C5655" s="2">
        <v>42678</v>
      </c>
      <c r="D5655" s="2">
        <v>42685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  <c r="V5655" s="3" t="str">
        <f>IF(M5655=People!$B$2, People!$A$2, IF(M5655=People!$B$3, People!$A$3, IF(M5655=People!$B$4, People!$A$4, IF(M5655=People!$B$5, People!$A$5, 0))))</f>
        <v>Anna Andreadi</v>
      </c>
      <c r="W5655" s="3" t="str">
        <f>IFERROR(VLOOKUP(Orders!$B5655,Returns!$B:$C,2,0),"No")</f>
        <v>No</v>
      </c>
      <c r="X5655" s="3" t="str">
        <f>IFERROR((INDEX(Returns!$C$2:$C$801, MATCH(B5655, Returns!$B$2:$B$801, 0))), "No")</f>
        <v>No</v>
      </c>
    </row>
    <row r="5656" spans="1:24">
      <c r="A5656" s="1">
        <v>5655</v>
      </c>
      <c r="B5656" t="s">
        <v>6071</v>
      </c>
      <c r="C5656" s="2">
        <v>43452</v>
      </c>
      <c r="D5656" s="2">
        <v>43455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  <c r="V5656" s="3" t="str">
        <f>IF(M5656=People!$B$2, People!$A$2, IF(M5656=People!$B$3, People!$A$3, IF(M5656=People!$B$4, People!$A$4, IF(M5656=People!$B$5, People!$A$5, 0))))</f>
        <v>Anna Andreadi</v>
      </c>
      <c r="W5656" s="3" t="str">
        <f>IFERROR(VLOOKUP(Orders!$B5656,Returns!$B:$C,2,0),"No")</f>
        <v>Yes</v>
      </c>
      <c r="X5656" s="3" t="str">
        <f>IFERROR((INDEX(Returns!$C$2:$C$801, MATCH(B5656, Returns!$B$2:$B$801, 0))), "No")</f>
        <v>Yes</v>
      </c>
    </row>
    <row r="5657" spans="1:24">
      <c r="A5657" s="1">
        <v>5656</v>
      </c>
      <c r="B5657" t="s">
        <v>6071</v>
      </c>
      <c r="C5657" s="2">
        <v>43452</v>
      </c>
      <c r="D5657" s="2">
        <v>43455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  <c r="V5657" s="3" t="str">
        <f>IF(M5657=People!$B$2, People!$A$2, IF(M5657=People!$B$3, People!$A$3, IF(M5657=People!$B$4, People!$A$4, IF(M5657=People!$B$5, People!$A$5, 0))))</f>
        <v>Anna Andreadi</v>
      </c>
      <c r="W5657" s="3" t="str">
        <f>IFERROR(VLOOKUP(Orders!$B5657,Returns!$B:$C,2,0),"No")</f>
        <v>Yes</v>
      </c>
      <c r="X5657" s="3" t="str">
        <f>IFERROR((INDEX(Returns!$C$2:$C$801, MATCH(B5657, Returns!$B$2:$B$801, 0))), "No")</f>
        <v>Yes</v>
      </c>
    </row>
    <row r="5658" spans="1:24">
      <c r="A5658" s="1">
        <v>5657</v>
      </c>
      <c r="B5658" t="s">
        <v>6071</v>
      </c>
      <c r="C5658" s="2">
        <v>43452</v>
      </c>
      <c r="D5658" s="2">
        <v>43455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  <c r="V5658" s="3" t="str">
        <f>IF(M5658=People!$B$2, People!$A$2, IF(M5658=People!$B$3, People!$A$3, IF(M5658=People!$B$4, People!$A$4, IF(M5658=People!$B$5, People!$A$5, 0))))</f>
        <v>Anna Andreadi</v>
      </c>
      <c r="W5658" s="3" t="str">
        <f>IFERROR(VLOOKUP(Orders!$B5658,Returns!$B:$C,2,0),"No")</f>
        <v>Yes</v>
      </c>
      <c r="X5658" s="3" t="str">
        <f>IFERROR((INDEX(Returns!$C$2:$C$801, MATCH(B5658, Returns!$B$2:$B$801, 0))), "No")</f>
        <v>Yes</v>
      </c>
    </row>
    <row r="5659" spans="1:24">
      <c r="A5659" s="1">
        <v>5658</v>
      </c>
      <c r="B5659" t="s">
        <v>6071</v>
      </c>
      <c r="C5659" s="2">
        <v>43452</v>
      </c>
      <c r="D5659" s="2">
        <v>43455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  <c r="V5659" s="3" t="str">
        <f>IF(M5659=People!$B$2, People!$A$2, IF(M5659=People!$B$3, People!$A$3, IF(M5659=People!$B$4, People!$A$4, IF(M5659=People!$B$5, People!$A$5, 0))))</f>
        <v>Anna Andreadi</v>
      </c>
      <c r="W5659" s="3" t="str">
        <f>IFERROR(VLOOKUP(Orders!$B5659,Returns!$B:$C,2,0),"No")</f>
        <v>Yes</v>
      </c>
      <c r="X5659" s="3" t="str">
        <f>IFERROR((INDEX(Returns!$C$2:$C$801, MATCH(B5659, Returns!$B$2:$B$801, 0))), "No")</f>
        <v>Yes</v>
      </c>
    </row>
    <row r="5660" spans="1:24">
      <c r="A5660" s="1">
        <v>5659</v>
      </c>
      <c r="B5660" t="s">
        <v>6071</v>
      </c>
      <c r="C5660" s="2">
        <v>43452</v>
      </c>
      <c r="D5660" s="2">
        <v>43455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  <c r="V5660" s="3" t="str">
        <f>IF(M5660=People!$B$2, People!$A$2, IF(M5660=People!$B$3, People!$A$3, IF(M5660=People!$B$4, People!$A$4, IF(M5660=People!$B$5, People!$A$5, 0))))</f>
        <v>Anna Andreadi</v>
      </c>
      <c r="W5660" s="3" t="str">
        <f>IFERROR(VLOOKUP(Orders!$B5660,Returns!$B:$C,2,0),"No")</f>
        <v>Yes</v>
      </c>
      <c r="X5660" s="3" t="str">
        <f>IFERROR((INDEX(Returns!$C$2:$C$801, MATCH(B5660, Returns!$B$2:$B$801, 0))), "No")</f>
        <v>Yes</v>
      </c>
    </row>
    <row r="5661" spans="1:24">
      <c r="A5661" s="1">
        <v>5660</v>
      </c>
      <c r="B5661" t="s">
        <v>6071</v>
      </c>
      <c r="C5661" s="2">
        <v>43452</v>
      </c>
      <c r="D5661" s="2">
        <v>43455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  <c r="V5661" s="3" t="str">
        <f>IF(M5661=People!$B$2, People!$A$2, IF(M5661=People!$B$3, People!$A$3, IF(M5661=People!$B$4, People!$A$4, IF(M5661=People!$B$5, People!$A$5, 0))))</f>
        <v>Anna Andreadi</v>
      </c>
      <c r="W5661" s="3" t="str">
        <f>IFERROR(VLOOKUP(Orders!$B5661,Returns!$B:$C,2,0),"No")</f>
        <v>Yes</v>
      </c>
      <c r="X5661" s="3" t="str">
        <f>IFERROR((INDEX(Returns!$C$2:$C$801, MATCH(B5661, Returns!$B$2:$B$801, 0))), "No")</f>
        <v>Yes</v>
      </c>
    </row>
    <row r="5662" spans="1:24">
      <c r="A5662" s="1">
        <v>5661</v>
      </c>
      <c r="B5662" t="s">
        <v>6071</v>
      </c>
      <c r="C5662" s="2">
        <v>43452</v>
      </c>
      <c r="D5662" s="2">
        <v>43455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  <c r="V5662" s="3" t="str">
        <f>IF(M5662=People!$B$2, People!$A$2, IF(M5662=People!$B$3, People!$A$3, IF(M5662=People!$B$4, People!$A$4, IF(M5662=People!$B$5, People!$A$5, 0))))</f>
        <v>Anna Andreadi</v>
      </c>
      <c r="W5662" s="3" t="str">
        <f>IFERROR(VLOOKUP(Orders!$B5662,Returns!$B:$C,2,0),"No")</f>
        <v>Yes</v>
      </c>
      <c r="X5662" s="3" t="str">
        <f>IFERROR((INDEX(Returns!$C$2:$C$801, MATCH(B5662, Returns!$B$2:$B$801, 0))), "No")</f>
        <v>Yes</v>
      </c>
    </row>
    <row r="5663" spans="1:24">
      <c r="A5663" s="1">
        <v>5662</v>
      </c>
      <c r="B5663" t="s">
        <v>8880</v>
      </c>
      <c r="C5663" s="2">
        <v>43367</v>
      </c>
      <c r="D5663" s="2">
        <v>43374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  <c r="V5663" s="3" t="str">
        <f>IF(M5663=People!$B$2, People!$A$2, IF(M5663=People!$B$3, People!$A$3, IF(M5663=People!$B$4, People!$A$4, IF(M5663=People!$B$5, People!$A$5, 0))))</f>
        <v>Anna Andreadi</v>
      </c>
      <c r="W5663" s="3" t="str">
        <f>IFERROR(VLOOKUP(Orders!$B5663,Returns!$B:$C,2,0),"No")</f>
        <v>No</v>
      </c>
      <c r="X5663" s="3" t="str">
        <f>IFERROR((INDEX(Returns!$C$2:$C$801, MATCH(B5663, Returns!$B$2:$B$801, 0))), "No")</f>
        <v>No</v>
      </c>
    </row>
    <row r="5664" spans="1:24">
      <c r="A5664" s="1">
        <v>5663</v>
      </c>
      <c r="B5664" t="s">
        <v>8880</v>
      </c>
      <c r="C5664" s="2">
        <v>43367</v>
      </c>
      <c r="D5664" s="2">
        <v>43374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  <c r="V5664" s="3" t="str">
        <f>IF(M5664=People!$B$2, People!$A$2, IF(M5664=People!$B$3, People!$A$3, IF(M5664=People!$B$4, People!$A$4, IF(M5664=People!$B$5, People!$A$5, 0))))</f>
        <v>Anna Andreadi</v>
      </c>
      <c r="W5664" s="3" t="str">
        <f>IFERROR(VLOOKUP(Orders!$B5664,Returns!$B:$C,2,0),"No")</f>
        <v>No</v>
      </c>
      <c r="X5664" s="3" t="str">
        <f>IFERROR((INDEX(Returns!$C$2:$C$801, MATCH(B5664, Returns!$B$2:$B$801, 0))), "No")</f>
        <v>No</v>
      </c>
    </row>
    <row r="5665" spans="1:24">
      <c r="A5665" s="1">
        <v>5664</v>
      </c>
      <c r="B5665" t="s">
        <v>8881</v>
      </c>
      <c r="C5665" s="2">
        <v>43302</v>
      </c>
      <c r="D5665" s="2">
        <v>43302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  <c r="V5665" s="3" t="str">
        <f>IF(M5665=People!$B$2, People!$A$2, IF(M5665=People!$B$3, People!$A$3, IF(M5665=People!$B$4, People!$A$4, IF(M5665=People!$B$5, People!$A$5, 0))))</f>
        <v>Chuck Magee</v>
      </c>
      <c r="W5665" s="3" t="str">
        <f>IFERROR(VLOOKUP(Orders!$B5665,Returns!$B:$C,2,0),"No")</f>
        <v>No</v>
      </c>
      <c r="X5665" s="3" t="str">
        <f>IFERROR((INDEX(Returns!$C$2:$C$801, MATCH(B5665, Returns!$B$2:$B$801, 0))), "No")</f>
        <v>No</v>
      </c>
    </row>
    <row r="5666" spans="1:24">
      <c r="A5666" s="1">
        <v>5665</v>
      </c>
      <c r="B5666" t="s">
        <v>8881</v>
      </c>
      <c r="C5666" s="2">
        <v>43302</v>
      </c>
      <c r="D5666" s="2">
        <v>43302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  <c r="V5666" s="3" t="str">
        <f>IF(M5666=People!$B$2, People!$A$2, IF(M5666=People!$B$3, People!$A$3, IF(M5666=People!$B$4, People!$A$4, IF(M5666=People!$B$5, People!$A$5, 0))))</f>
        <v>Chuck Magee</v>
      </c>
      <c r="W5666" s="3" t="str">
        <f>IFERROR(VLOOKUP(Orders!$B5666,Returns!$B:$C,2,0),"No")</f>
        <v>No</v>
      </c>
      <c r="X5666" s="3" t="str">
        <f>IFERROR((INDEX(Returns!$C$2:$C$801, MATCH(B5666, Returns!$B$2:$B$801, 0))), "No")</f>
        <v>No</v>
      </c>
    </row>
    <row r="5667" spans="1:24">
      <c r="A5667" s="1">
        <v>5666</v>
      </c>
      <c r="B5667" t="s">
        <v>8881</v>
      </c>
      <c r="C5667" s="2">
        <v>43302</v>
      </c>
      <c r="D5667" s="2">
        <v>43302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  <c r="V5667" s="3" t="str">
        <f>IF(M5667=People!$B$2, People!$A$2, IF(M5667=People!$B$3, People!$A$3, IF(M5667=People!$B$4, People!$A$4, IF(M5667=People!$B$5, People!$A$5, 0))))</f>
        <v>Chuck Magee</v>
      </c>
      <c r="W5667" s="3" t="str">
        <f>IFERROR(VLOOKUP(Orders!$B5667,Returns!$B:$C,2,0),"No")</f>
        <v>No</v>
      </c>
      <c r="X5667" s="3" t="str">
        <f>IFERROR((INDEX(Returns!$C$2:$C$801, MATCH(B5667, Returns!$B$2:$B$801, 0))), "No")</f>
        <v>No</v>
      </c>
    </row>
    <row r="5668" spans="1:24">
      <c r="A5668" s="1">
        <v>5667</v>
      </c>
      <c r="B5668" t="s">
        <v>8881</v>
      </c>
      <c r="C5668" s="2">
        <v>43302</v>
      </c>
      <c r="D5668" s="2">
        <v>43302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  <c r="V5668" s="3" t="str">
        <f>IF(M5668=People!$B$2, People!$A$2, IF(M5668=People!$B$3, People!$A$3, IF(M5668=People!$B$4, People!$A$4, IF(M5668=People!$B$5, People!$A$5, 0))))</f>
        <v>Chuck Magee</v>
      </c>
      <c r="W5668" s="3" t="str">
        <f>IFERROR(VLOOKUP(Orders!$B5668,Returns!$B:$C,2,0),"No")</f>
        <v>No</v>
      </c>
      <c r="X5668" s="3" t="str">
        <f>IFERROR((INDEX(Returns!$C$2:$C$801, MATCH(B5668, Returns!$B$2:$B$801, 0))), "No")</f>
        <v>No</v>
      </c>
    </row>
    <row r="5669" spans="1:24">
      <c r="A5669" s="1">
        <v>5668</v>
      </c>
      <c r="B5669" t="s">
        <v>8882</v>
      </c>
      <c r="C5669" s="2">
        <v>43262</v>
      </c>
      <c r="D5669" s="2">
        <v>43266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  <c r="V5669" s="3" t="str">
        <f>IF(M5669=People!$B$2, People!$A$2, IF(M5669=People!$B$3, People!$A$3, IF(M5669=People!$B$4, People!$A$4, IF(M5669=People!$B$5, People!$A$5, 0))))</f>
        <v>Anna Andreadi</v>
      </c>
      <c r="W5669" s="3" t="str">
        <f>IFERROR(VLOOKUP(Orders!$B5669,Returns!$B:$C,2,0),"No")</f>
        <v>No</v>
      </c>
      <c r="X5669" s="3" t="str">
        <f>IFERROR((INDEX(Returns!$C$2:$C$801, MATCH(B5669, Returns!$B$2:$B$801, 0))), "No")</f>
        <v>No</v>
      </c>
    </row>
    <row r="5670" spans="1:24">
      <c r="A5670" s="1">
        <v>5669</v>
      </c>
      <c r="B5670" t="s">
        <v>8882</v>
      </c>
      <c r="C5670" s="2">
        <v>43262</v>
      </c>
      <c r="D5670" s="2">
        <v>43266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  <c r="V5670" s="3" t="str">
        <f>IF(M5670=People!$B$2, People!$A$2, IF(M5670=People!$B$3, People!$A$3, IF(M5670=People!$B$4, People!$A$4, IF(M5670=People!$B$5, People!$A$5, 0))))</f>
        <v>Anna Andreadi</v>
      </c>
      <c r="W5670" s="3" t="str">
        <f>IFERROR(VLOOKUP(Orders!$B5670,Returns!$B:$C,2,0),"No")</f>
        <v>No</v>
      </c>
      <c r="X5670" s="3" t="str">
        <f>IFERROR((INDEX(Returns!$C$2:$C$801, MATCH(B5670, Returns!$B$2:$B$801, 0))), "No")</f>
        <v>No</v>
      </c>
    </row>
    <row r="5671" spans="1:24">
      <c r="A5671" s="1">
        <v>5670</v>
      </c>
      <c r="B5671" t="s">
        <v>8882</v>
      </c>
      <c r="C5671" s="2">
        <v>43262</v>
      </c>
      <c r="D5671" s="2">
        <v>43266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  <c r="V5671" s="3" t="str">
        <f>IF(M5671=People!$B$2, People!$A$2, IF(M5671=People!$B$3, People!$A$3, IF(M5671=People!$B$4, People!$A$4, IF(M5671=People!$B$5, People!$A$5, 0))))</f>
        <v>Anna Andreadi</v>
      </c>
      <c r="W5671" s="3" t="str">
        <f>IFERROR(VLOOKUP(Orders!$B5671,Returns!$B:$C,2,0),"No")</f>
        <v>No</v>
      </c>
      <c r="X5671" s="3" t="str">
        <f>IFERROR((INDEX(Returns!$C$2:$C$801, MATCH(B5671, Returns!$B$2:$B$801, 0))), "No")</f>
        <v>No</v>
      </c>
    </row>
    <row r="5672" spans="1:24">
      <c r="A5672" s="1">
        <v>5671</v>
      </c>
      <c r="B5672" t="s">
        <v>8883</v>
      </c>
      <c r="C5672" s="2">
        <v>42895</v>
      </c>
      <c r="D5672" s="2">
        <v>42897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  <c r="V5672" s="3" t="str">
        <f>IF(M5672=People!$B$2, People!$A$2, IF(M5672=People!$B$3, People!$A$3, IF(M5672=People!$B$4, People!$A$4, IF(M5672=People!$B$5, People!$A$5, 0))))</f>
        <v>Anna Andreadi</v>
      </c>
      <c r="W5672" s="3" t="str">
        <f>IFERROR(VLOOKUP(Orders!$B5672,Returns!$B:$C,2,0),"No")</f>
        <v>No</v>
      </c>
      <c r="X5672" s="3" t="str">
        <f>IFERROR((INDEX(Returns!$C$2:$C$801, MATCH(B5672, Returns!$B$2:$B$801, 0))), "No")</f>
        <v>No</v>
      </c>
    </row>
    <row r="5673" spans="1:24">
      <c r="A5673" s="1">
        <v>5672</v>
      </c>
      <c r="B5673" t="s">
        <v>8883</v>
      </c>
      <c r="C5673" s="2">
        <v>42895</v>
      </c>
      <c r="D5673" s="2">
        <v>42897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  <c r="V5673" s="3" t="str">
        <f>IF(M5673=People!$B$2, People!$A$2, IF(M5673=People!$B$3, People!$A$3, IF(M5673=People!$B$4, People!$A$4, IF(M5673=People!$B$5, People!$A$5, 0))))</f>
        <v>Anna Andreadi</v>
      </c>
      <c r="W5673" s="3" t="str">
        <f>IFERROR(VLOOKUP(Orders!$B5673,Returns!$B:$C,2,0),"No")</f>
        <v>No</v>
      </c>
      <c r="X5673" s="3" t="str">
        <f>IFERROR((INDEX(Returns!$C$2:$C$801, MATCH(B5673, Returns!$B$2:$B$801, 0))), "No")</f>
        <v>No</v>
      </c>
    </row>
    <row r="5674" spans="1:24">
      <c r="A5674" s="1">
        <v>5673</v>
      </c>
      <c r="B5674" t="s">
        <v>8884</v>
      </c>
      <c r="C5674" s="2">
        <v>43765</v>
      </c>
      <c r="D5674" s="2">
        <v>43772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  <c r="V5674" s="3" t="str">
        <f>IF(M5674=People!$B$2, People!$A$2, IF(M5674=People!$B$3, People!$A$3, IF(M5674=People!$B$4, People!$A$4, IF(M5674=People!$B$5, People!$A$5, 0))))</f>
        <v>Kelly Williams</v>
      </c>
      <c r="W5674" s="3" t="str">
        <f>IFERROR(VLOOKUP(Orders!$B5674,Returns!$B:$C,2,0),"No")</f>
        <v>No</v>
      </c>
      <c r="X5674" s="3" t="str">
        <f>IFERROR((INDEX(Returns!$C$2:$C$801, MATCH(B5674, Returns!$B$2:$B$801, 0))), "No")</f>
        <v>No</v>
      </c>
    </row>
    <row r="5675" spans="1:24">
      <c r="A5675" s="1">
        <v>5674</v>
      </c>
      <c r="B5675" t="s">
        <v>8884</v>
      </c>
      <c r="C5675" s="2">
        <v>43765</v>
      </c>
      <c r="D5675" s="2">
        <v>43772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  <c r="V5675" s="3" t="str">
        <f>IF(M5675=People!$B$2, People!$A$2, IF(M5675=People!$B$3, People!$A$3, IF(M5675=People!$B$4, People!$A$4, IF(M5675=People!$B$5, People!$A$5, 0))))</f>
        <v>Kelly Williams</v>
      </c>
      <c r="W5675" s="3" t="str">
        <f>IFERROR(VLOOKUP(Orders!$B5675,Returns!$B:$C,2,0),"No")</f>
        <v>No</v>
      </c>
      <c r="X5675" s="3" t="str">
        <f>IFERROR((INDEX(Returns!$C$2:$C$801, MATCH(B5675, Returns!$B$2:$B$801, 0))), "No")</f>
        <v>No</v>
      </c>
    </row>
    <row r="5676" spans="1:24">
      <c r="A5676" s="1">
        <v>5675</v>
      </c>
      <c r="B5676" t="s">
        <v>8885</v>
      </c>
      <c r="C5676" s="2">
        <v>43122</v>
      </c>
      <c r="D5676" s="2">
        <v>43127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  <c r="V5676" s="3" t="str">
        <f>IF(M5676=People!$B$2, People!$A$2, IF(M5676=People!$B$3, People!$A$3, IF(M5676=People!$B$4, People!$A$4, IF(M5676=People!$B$5, People!$A$5, 0))))</f>
        <v>Anna Andreadi</v>
      </c>
      <c r="W5676" s="3" t="str">
        <f>IFERROR(VLOOKUP(Orders!$B5676,Returns!$B:$C,2,0),"No")</f>
        <v>No</v>
      </c>
      <c r="X5676" s="3" t="str">
        <f>IFERROR((INDEX(Returns!$C$2:$C$801, MATCH(B5676, Returns!$B$2:$B$801, 0))), "No")</f>
        <v>No</v>
      </c>
    </row>
    <row r="5677" spans="1:24">
      <c r="A5677" s="1">
        <v>5676</v>
      </c>
      <c r="B5677" t="s">
        <v>8886</v>
      </c>
      <c r="C5677" s="2">
        <v>42518</v>
      </c>
      <c r="D5677" s="2">
        <v>42523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  <c r="V5677" s="3" t="str">
        <f>IF(M5677=People!$B$2, People!$A$2, IF(M5677=People!$B$3, People!$A$3, IF(M5677=People!$B$4, People!$A$4, IF(M5677=People!$B$5, People!$A$5, 0))))</f>
        <v>Anna Andreadi</v>
      </c>
      <c r="W5677" s="3" t="str">
        <f>IFERROR(VLOOKUP(Orders!$B5677,Returns!$B:$C,2,0),"No")</f>
        <v>No</v>
      </c>
      <c r="X5677" s="3" t="str">
        <f>IFERROR((INDEX(Returns!$C$2:$C$801, MATCH(B5677, Returns!$B$2:$B$801, 0))), "No")</f>
        <v>No</v>
      </c>
    </row>
    <row r="5678" spans="1:24">
      <c r="A5678" s="1">
        <v>5677</v>
      </c>
      <c r="B5678" t="s">
        <v>8886</v>
      </c>
      <c r="C5678" s="2">
        <v>42518</v>
      </c>
      <c r="D5678" s="2">
        <v>42523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  <c r="V5678" s="3" t="str">
        <f>IF(M5678=People!$B$2, People!$A$2, IF(M5678=People!$B$3, People!$A$3, IF(M5678=People!$B$4, People!$A$4, IF(M5678=People!$B$5, People!$A$5, 0))))</f>
        <v>Anna Andreadi</v>
      </c>
      <c r="W5678" s="3" t="str">
        <f>IFERROR(VLOOKUP(Orders!$B5678,Returns!$B:$C,2,0),"No")</f>
        <v>No</v>
      </c>
      <c r="X5678" s="3" t="str">
        <f>IFERROR((INDEX(Returns!$C$2:$C$801, MATCH(B5678, Returns!$B$2:$B$801, 0))), "No")</f>
        <v>No</v>
      </c>
    </row>
    <row r="5679" spans="1:24">
      <c r="A5679" s="1">
        <v>5678</v>
      </c>
      <c r="B5679" t="s">
        <v>8887</v>
      </c>
      <c r="C5679" s="2">
        <v>42733</v>
      </c>
      <c r="D5679" s="2">
        <v>42740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  <c r="V5679" s="3" t="str">
        <f>IF(M5679=People!$B$2, People!$A$2, IF(M5679=People!$B$3, People!$A$3, IF(M5679=People!$B$4, People!$A$4, IF(M5679=People!$B$5, People!$A$5, 0))))</f>
        <v>Kelly Williams</v>
      </c>
      <c r="W5679" s="3" t="str">
        <f>IFERROR(VLOOKUP(Orders!$B5679,Returns!$B:$C,2,0),"No")</f>
        <v>No</v>
      </c>
      <c r="X5679" s="3" t="str">
        <f>IFERROR((INDEX(Returns!$C$2:$C$801, MATCH(B5679, Returns!$B$2:$B$801, 0))), "No")</f>
        <v>No</v>
      </c>
    </row>
    <row r="5680" spans="1:24">
      <c r="A5680" s="1">
        <v>5679</v>
      </c>
      <c r="B5680" t="s">
        <v>8888</v>
      </c>
      <c r="C5680" s="2">
        <v>43309</v>
      </c>
      <c r="D5680" s="2">
        <v>43315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  <c r="V5680" s="3" t="str">
        <f>IF(M5680=People!$B$2, People!$A$2, IF(M5680=People!$B$3, People!$A$3, IF(M5680=People!$B$4, People!$A$4, IF(M5680=People!$B$5, People!$A$5, 0))))</f>
        <v>Kelly Williams</v>
      </c>
      <c r="W5680" s="3" t="str">
        <f>IFERROR(VLOOKUP(Orders!$B5680,Returns!$B:$C,2,0),"No")</f>
        <v>No</v>
      </c>
      <c r="X5680" s="3" t="str">
        <f>IFERROR((INDEX(Returns!$C$2:$C$801, MATCH(B5680, Returns!$B$2:$B$801, 0))), "No")</f>
        <v>No</v>
      </c>
    </row>
    <row r="5681" spans="1:24">
      <c r="A5681" s="1">
        <v>5680</v>
      </c>
      <c r="B5681" t="s">
        <v>8888</v>
      </c>
      <c r="C5681" s="2">
        <v>43309</v>
      </c>
      <c r="D5681" s="2">
        <v>43315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  <c r="V5681" s="3" t="str">
        <f>IF(M5681=People!$B$2, People!$A$2, IF(M5681=People!$B$3, People!$A$3, IF(M5681=People!$B$4, People!$A$4, IF(M5681=People!$B$5, People!$A$5, 0))))</f>
        <v>Kelly Williams</v>
      </c>
      <c r="W5681" s="3" t="str">
        <f>IFERROR(VLOOKUP(Orders!$B5681,Returns!$B:$C,2,0),"No")</f>
        <v>No</v>
      </c>
      <c r="X5681" s="3" t="str">
        <f>IFERROR((INDEX(Returns!$C$2:$C$801, MATCH(B5681, Returns!$B$2:$B$801, 0))), "No")</f>
        <v>No</v>
      </c>
    </row>
    <row r="5682" spans="1:24">
      <c r="A5682" s="1">
        <v>5681</v>
      </c>
      <c r="B5682" t="s">
        <v>8889</v>
      </c>
      <c r="C5682" s="2">
        <v>43367</v>
      </c>
      <c r="D5682" s="2">
        <v>43373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  <c r="V5682" s="3" t="str">
        <f>IF(M5682=People!$B$2, People!$A$2, IF(M5682=People!$B$3, People!$A$3, IF(M5682=People!$B$4, People!$A$4, IF(M5682=People!$B$5, People!$A$5, 0))))</f>
        <v>Kelly Williams</v>
      </c>
      <c r="W5682" s="3" t="str">
        <f>IFERROR(VLOOKUP(Orders!$B5682,Returns!$B:$C,2,0),"No")</f>
        <v>No</v>
      </c>
      <c r="X5682" s="3" t="str">
        <f>IFERROR((INDEX(Returns!$C$2:$C$801, MATCH(B5682, Returns!$B$2:$B$801, 0))), "No")</f>
        <v>No</v>
      </c>
    </row>
    <row r="5683" spans="1:24">
      <c r="A5683" s="1">
        <v>5682</v>
      </c>
      <c r="B5683" t="s">
        <v>8889</v>
      </c>
      <c r="C5683" s="2">
        <v>43367</v>
      </c>
      <c r="D5683" s="2">
        <v>43373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  <c r="V5683" s="3" t="str">
        <f>IF(M5683=People!$B$2, People!$A$2, IF(M5683=People!$B$3, People!$A$3, IF(M5683=People!$B$4, People!$A$4, IF(M5683=People!$B$5, People!$A$5, 0))))</f>
        <v>Kelly Williams</v>
      </c>
      <c r="W5683" s="3" t="str">
        <f>IFERROR(VLOOKUP(Orders!$B5683,Returns!$B:$C,2,0),"No")</f>
        <v>No</v>
      </c>
      <c r="X5683" s="3" t="str">
        <f>IFERROR((INDEX(Returns!$C$2:$C$801, MATCH(B5683, Returns!$B$2:$B$801, 0))), "No")</f>
        <v>No</v>
      </c>
    </row>
    <row r="5684" spans="1:24">
      <c r="A5684" s="1">
        <v>5683</v>
      </c>
      <c r="B5684" t="s">
        <v>8890</v>
      </c>
      <c r="C5684" s="2">
        <v>42462</v>
      </c>
      <c r="D5684" s="2">
        <v>42468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  <c r="V5684" s="3" t="str">
        <f>IF(M5684=People!$B$2, People!$A$2, IF(M5684=People!$B$3, People!$A$3, IF(M5684=People!$B$4, People!$A$4, IF(M5684=People!$B$5, People!$A$5, 0))))</f>
        <v>Cassandra Brandow</v>
      </c>
      <c r="W5684" s="3" t="str">
        <f>IFERROR(VLOOKUP(Orders!$B5684,Returns!$B:$C,2,0),"No")</f>
        <v>No</v>
      </c>
      <c r="X5684" s="3" t="str">
        <f>IFERROR((INDEX(Returns!$C$2:$C$801, MATCH(B5684, Returns!$B$2:$B$801, 0))), "No")</f>
        <v>No</v>
      </c>
    </row>
    <row r="5685" spans="1:24">
      <c r="A5685" s="1">
        <v>5684</v>
      </c>
      <c r="B5685" t="s">
        <v>8890</v>
      </c>
      <c r="C5685" s="2">
        <v>42462</v>
      </c>
      <c r="D5685" s="2">
        <v>42468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  <c r="V5685" s="3" t="str">
        <f>IF(M5685=People!$B$2, People!$A$2, IF(M5685=People!$B$3, People!$A$3, IF(M5685=People!$B$4, People!$A$4, IF(M5685=People!$B$5, People!$A$5, 0))))</f>
        <v>Cassandra Brandow</v>
      </c>
      <c r="W5685" s="3" t="str">
        <f>IFERROR(VLOOKUP(Orders!$B5685,Returns!$B:$C,2,0),"No")</f>
        <v>No</v>
      </c>
      <c r="X5685" s="3" t="str">
        <f>IFERROR((INDEX(Returns!$C$2:$C$801, MATCH(B5685, Returns!$B$2:$B$801, 0))), "No")</f>
        <v>No</v>
      </c>
    </row>
    <row r="5686" spans="1:24">
      <c r="A5686" s="1">
        <v>5685</v>
      </c>
      <c r="B5686" t="s">
        <v>8890</v>
      </c>
      <c r="C5686" s="2">
        <v>42462</v>
      </c>
      <c r="D5686" s="2">
        <v>42468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  <c r="V5686" s="3" t="str">
        <f>IF(M5686=People!$B$2, People!$A$2, IF(M5686=People!$B$3, People!$A$3, IF(M5686=People!$B$4, People!$A$4, IF(M5686=People!$B$5, People!$A$5, 0))))</f>
        <v>Cassandra Brandow</v>
      </c>
      <c r="W5686" s="3" t="str">
        <f>IFERROR(VLOOKUP(Orders!$B5686,Returns!$B:$C,2,0),"No")</f>
        <v>No</v>
      </c>
      <c r="X5686" s="3" t="str">
        <f>IFERROR((INDEX(Returns!$C$2:$C$801, MATCH(B5686, Returns!$B$2:$B$801, 0))), "No")</f>
        <v>No</v>
      </c>
    </row>
    <row r="5687" spans="1:24">
      <c r="A5687" s="1">
        <v>5686</v>
      </c>
      <c r="B5687" t="s">
        <v>8891</v>
      </c>
      <c r="C5687" s="2">
        <v>43044</v>
      </c>
      <c r="D5687" s="2">
        <v>43044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  <c r="V5687" s="3" t="str">
        <f>IF(M5687=People!$B$2, People!$A$2, IF(M5687=People!$B$3, People!$A$3, IF(M5687=People!$B$4, People!$A$4, IF(M5687=People!$B$5, People!$A$5, 0))))</f>
        <v>Anna Andreadi</v>
      </c>
      <c r="W5687" s="3" t="str">
        <f>IFERROR(VLOOKUP(Orders!$B5687,Returns!$B:$C,2,0),"No")</f>
        <v>No</v>
      </c>
      <c r="X5687" s="3" t="str">
        <f>IFERROR((INDEX(Returns!$C$2:$C$801, MATCH(B5687, Returns!$B$2:$B$801, 0))), "No")</f>
        <v>No</v>
      </c>
    </row>
    <row r="5688" spans="1:24">
      <c r="A5688" s="1">
        <v>5687</v>
      </c>
      <c r="B5688" t="s">
        <v>8892</v>
      </c>
      <c r="C5688" s="2">
        <v>42579</v>
      </c>
      <c r="D5688" s="2">
        <v>42579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  <c r="V5688" s="3" t="str">
        <f>IF(M5688=People!$B$2, People!$A$2, IF(M5688=People!$B$3, People!$A$3, IF(M5688=People!$B$4, People!$A$4, IF(M5688=People!$B$5, People!$A$5, 0))))</f>
        <v>Cassandra Brandow</v>
      </c>
      <c r="W5688" s="3" t="str">
        <f>IFERROR(VLOOKUP(Orders!$B5688,Returns!$B:$C,2,0),"No")</f>
        <v>No</v>
      </c>
      <c r="X5688" s="3" t="str">
        <f>IFERROR((INDEX(Returns!$C$2:$C$801, MATCH(B5688, Returns!$B$2:$B$801, 0))), "No")</f>
        <v>No</v>
      </c>
    </row>
    <row r="5689" spans="1:24">
      <c r="A5689" s="1">
        <v>5688</v>
      </c>
      <c r="B5689" t="s">
        <v>8892</v>
      </c>
      <c r="C5689" s="2">
        <v>42579</v>
      </c>
      <c r="D5689" s="2">
        <v>42579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  <c r="V5689" s="3" t="str">
        <f>IF(M5689=People!$B$2, People!$A$2, IF(M5689=People!$B$3, People!$A$3, IF(M5689=People!$B$4, People!$A$4, IF(M5689=People!$B$5, People!$A$5, 0))))</f>
        <v>Cassandra Brandow</v>
      </c>
      <c r="W5689" s="3" t="str">
        <f>IFERROR(VLOOKUP(Orders!$B5689,Returns!$B:$C,2,0),"No")</f>
        <v>No</v>
      </c>
      <c r="X5689" s="3" t="str">
        <f>IFERROR((INDEX(Returns!$C$2:$C$801, MATCH(B5689, Returns!$B$2:$B$801, 0))), "No")</f>
        <v>No</v>
      </c>
    </row>
    <row r="5690" spans="1:24">
      <c r="A5690" s="1">
        <v>5689</v>
      </c>
      <c r="B5690" t="s">
        <v>8892</v>
      </c>
      <c r="C5690" s="2">
        <v>42579</v>
      </c>
      <c r="D5690" s="2">
        <v>42579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3" t="str">
        <f>IF(M5690=People!$B$2, People!$A$2, IF(M5690=People!$B$3, People!$A$3, IF(M5690=People!$B$4, People!$A$4, IF(M5690=People!$B$5, People!$A$5, 0))))</f>
        <v>Cassandra Brandow</v>
      </c>
      <c r="W5690" s="3" t="str">
        <f>IFERROR(VLOOKUP(Orders!$B5690,Returns!$B:$C,2,0),"No")</f>
        <v>No</v>
      </c>
      <c r="X5690" s="3" t="str">
        <f>IFERROR((INDEX(Returns!$C$2:$C$801, MATCH(B5690, Returns!$B$2:$B$801, 0))), "No")</f>
        <v>No</v>
      </c>
    </row>
    <row r="5691" spans="1:24">
      <c r="A5691" s="1">
        <v>5690</v>
      </c>
      <c r="B5691" t="s">
        <v>8893</v>
      </c>
      <c r="C5691" s="2">
        <v>43095</v>
      </c>
      <c r="D5691" s="2">
        <v>43100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3" t="str">
        <f>IF(M5691=People!$B$2, People!$A$2, IF(M5691=People!$B$3, People!$A$3, IF(M5691=People!$B$4, People!$A$4, IF(M5691=People!$B$5, People!$A$5, 0))))</f>
        <v>Kelly Williams</v>
      </c>
      <c r="W5691" s="3" t="str">
        <f>IFERROR(VLOOKUP(Orders!$B5691,Returns!$B:$C,2,0),"No")</f>
        <v>No</v>
      </c>
      <c r="X5691" s="3" t="str">
        <f>IFERROR((INDEX(Returns!$C$2:$C$801, MATCH(B5691, Returns!$B$2:$B$801, 0))), "No")</f>
        <v>No</v>
      </c>
    </row>
    <row r="5692" spans="1:24">
      <c r="A5692" s="1">
        <v>5691</v>
      </c>
      <c r="B5692" t="s">
        <v>8894</v>
      </c>
      <c r="C5692" s="2">
        <v>43079</v>
      </c>
      <c r="D5692" s="2">
        <v>43085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  <c r="V5692" s="3" t="str">
        <f>IF(M5692=People!$B$2, People!$A$2, IF(M5692=People!$B$3, People!$A$3, IF(M5692=People!$B$4, People!$A$4, IF(M5692=People!$B$5, People!$A$5, 0))))</f>
        <v>Chuck Magee</v>
      </c>
      <c r="W5692" s="3" t="str">
        <f>IFERROR(VLOOKUP(Orders!$B5692,Returns!$B:$C,2,0),"No")</f>
        <v>No</v>
      </c>
      <c r="X5692" s="3" t="str">
        <f>IFERROR((INDEX(Returns!$C$2:$C$801, MATCH(B5692, Returns!$B$2:$B$801, 0))), "No")</f>
        <v>No</v>
      </c>
    </row>
    <row r="5693" spans="1:24">
      <c r="A5693" s="1">
        <v>5692</v>
      </c>
      <c r="B5693" t="s">
        <v>8894</v>
      </c>
      <c r="C5693" s="2">
        <v>43079</v>
      </c>
      <c r="D5693" s="2">
        <v>43085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  <c r="V5693" s="3" t="str">
        <f>IF(M5693=People!$B$2, People!$A$2, IF(M5693=People!$B$3, People!$A$3, IF(M5693=People!$B$4, People!$A$4, IF(M5693=People!$B$5, People!$A$5, 0))))</f>
        <v>Chuck Magee</v>
      </c>
      <c r="W5693" s="3" t="str">
        <f>IFERROR(VLOOKUP(Orders!$B5693,Returns!$B:$C,2,0),"No")</f>
        <v>No</v>
      </c>
      <c r="X5693" s="3" t="str">
        <f>IFERROR((INDEX(Returns!$C$2:$C$801, MATCH(B5693, Returns!$B$2:$B$801, 0))), "No")</f>
        <v>No</v>
      </c>
    </row>
    <row r="5694" spans="1:24">
      <c r="A5694" s="1">
        <v>5693</v>
      </c>
      <c r="B5694" t="s">
        <v>8894</v>
      </c>
      <c r="C5694" s="2">
        <v>43079</v>
      </c>
      <c r="D5694" s="2">
        <v>43085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  <c r="V5694" s="3" t="str">
        <f>IF(M5694=People!$B$2, People!$A$2, IF(M5694=People!$B$3, People!$A$3, IF(M5694=People!$B$4, People!$A$4, IF(M5694=People!$B$5, People!$A$5, 0))))</f>
        <v>Chuck Magee</v>
      </c>
      <c r="W5694" s="3" t="str">
        <f>IFERROR(VLOOKUP(Orders!$B5694,Returns!$B:$C,2,0),"No")</f>
        <v>No</v>
      </c>
      <c r="X5694" s="3" t="str">
        <f>IFERROR((INDEX(Returns!$C$2:$C$801, MATCH(B5694, Returns!$B$2:$B$801, 0))), "No")</f>
        <v>No</v>
      </c>
    </row>
    <row r="5695" spans="1:24">
      <c r="A5695" s="1">
        <v>5694</v>
      </c>
      <c r="B5695" t="s">
        <v>8894</v>
      </c>
      <c r="C5695" s="2">
        <v>43079</v>
      </c>
      <c r="D5695" s="2">
        <v>43085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  <c r="V5695" s="3" t="str">
        <f>IF(M5695=People!$B$2, People!$A$2, IF(M5695=People!$B$3, People!$A$3, IF(M5695=People!$B$4, People!$A$4, IF(M5695=People!$B$5, People!$A$5, 0))))</f>
        <v>Chuck Magee</v>
      </c>
      <c r="W5695" s="3" t="str">
        <f>IFERROR(VLOOKUP(Orders!$B5695,Returns!$B:$C,2,0),"No")</f>
        <v>No</v>
      </c>
      <c r="X5695" s="3" t="str">
        <f>IFERROR((INDEX(Returns!$C$2:$C$801, MATCH(B5695, Returns!$B$2:$B$801, 0))), "No")</f>
        <v>No</v>
      </c>
    </row>
    <row r="5696" spans="1:24">
      <c r="A5696" s="1">
        <v>5695</v>
      </c>
      <c r="B5696" t="s">
        <v>8894</v>
      </c>
      <c r="C5696" s="2">
        <v>43079</v>
      </c>
      <c r="D5696" s="2">
        <v>43085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  <c r="V5696" s="3" t="str">
        <f>IF(M5696=People!$B$2, People!$A$2, IF(M5696=People!$B$3, People!$A$3, IF(M5696=People!$B$4, People!$A$4, IF(M5696=People!$B$5, People!$A$5, 0))))</f>
        <v>Chuck Magee</v>
      </c>
      <c r="W5696" s="3" t="str">
        <f>IFERROR(VLOOKUP(Orders!$B5696,Returns!$B:$C,2,0),"No")</f>
        <v>No</v>
      </c>
      <c r="X5696" s="3" t="str">
        <f>IFERROR((INDEX(Returns!$C$2:$C$801, MATCH(B5696, Returns!$B$2:$B$801, 0))), "No")</f>
        <v>No</v>
      </c>
    </row>
    <row r="5697" spans="1:24">
      <c r="A5697" s="1">
        <v>5696</v>
      </c>
      <c r="B5697" t="s">
        <v>8895</v>
      </c>
      <c r="C5697" s="2">
        <v>43225</v>
      </c>
      <c r="D5697" s="2">
        <v>43227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  <c r="V5697" s="3" t="str">
        <f>IF(M5697=People!$B$2, People!$A$2, IF(M5697=People!$B$3, People!$A$3, IF(M5697=People!$B$4, People!$A$4, IF(M5697=People!$B$5, People!$A$5, 0))))</f>
        <v>Anna Andreadi</v>
      </c>
      <c r="W5697" s="3" t="str">
        <f>IFERROR(VLOOKUP(Orders!$B5697,Returns!$B:$C,2,0),"No")</f>
        <v>No</v>
      </c>
      <c r="X5697" s="3" t="str">
        <f>IFERROR((INDEX(Returns!$C$2:$C$801, MATCH(B5697, Returns!$B$2:$B$801, 0))), "No")</f>
        <v>No</v>
      </c>
    </row>
    <row r="5698" spans="1:24">
      <c r="A5698" s="1">
        <v>5697</v>
      </c>
      <c r="B5698" t="s">
        <v>8896</v>
      </c>
      <c r="C5698" s="2">
        <v>43752</v>
      </c>
      <c r="D5698" s="2">
        <v>43756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  <c r="V5698" s="3" t="str">
        <f>IF(M5698=People!$B$2, People!$A$2, IF(M5698=People!$B$3, People!$A$3, IF(M5698=People!$B$4, People!$A$4, IF(M5698=People!$B$5, People!$A$5, 0))))</f>
        <v>Kelly Williams</v>
      </c>
      <c r="W5698" s="3" t="str">
        <f>IFERROR(VLOOKUP(Orders!$B5698,Returns!$B:$C,2,0),"No")</f>
        <v>No</v>
      </c>
      <c r="X5698" s="3" t="str">
        <f>IFERROR((INDEX(Returns!$C$2:$C$801, MATCH(B5698, Returns!$B$2:$B$801, 0))), "No")</f>
        <v>No</v>
      </c>
    </row>
    <row r="5699" spans="1:24">
      <c r="A5699" s="1">
        <v>5698</v>
      </c>
      <c r="B5699" t="s">
        <v>8896</v>
      </c>
      <c r="C5699" s="2">
        <v>43752</v>
      </c>
      <c r="D5699" s="2">
        <v>43756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  <c r="V5699" s="3" t="str">
        <f>IF(M5699=People!$B$2, People!$A$2, IF(M5699=People!$B$3, People!$A$3, IF(M5699=People!$B$4, People!$A$4, IF(M5699=People!$B$5, People!$A$5, 0))))</f>
        <v>Kelly Williams</v>
      </c>
      <c r="W5699" s="3" t="str">
        <f>IFERROR(VLOOKUP(Orders!$B5699,Returns!$B:$C,2,0),"No")</f>
        <v>No</v>
      </c>
      <c r="X5699" s="3" t="str">
        <f>IFERROR((INDEX(Returns!$C$2:$C$801, MATCH(B5699, Returns!$B$2:$B$801, 0))), "No")</f>
        <v>No</v>
      </c>
    </row>
    <row r="5700" spans="1:24">
      <c r="A5700" s="1">
        <v>5699</v>
      </c>
      <c r="B5700" t="s">
        <v>8897</v>
      </c>
      <c r="C5700" s="2">
        <v>43409</v>
      </c>
      <c r="D5700" s="2">
        <v>43409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  <c r="V5700" s="3" t="str">
        <f>IF(M5700=People!$B$2, People!$A$2, IF(M5700=People!$B$3, People!$A$3, IF(M5700=People!$B$4, People!$A$4, IF(M5700=People!$B$5, People!$A$5, 0))))</f>
        <v>Kelly Williams</v>
      </c>
      <c r="W5700" s="3" t="str">
        <f>IFERROR(VLOOKUP(Orders!$B5700,Returns!$B:$C,2,0),"No")</f>
        <v>No</v>
      </c>
      <c r="X5700" s="3" t="str">
        <f>IFERROR((INDEX(Returns!$C$2:$C$801, MATCH(B5700, Returns!$B$2:$B$801, 0))), "No")</f>
        <v>No</v>
      </c>
    </row>
    <row r="5701" spans="1:24">
      <c r="A5701" s="1">
        <v>5700</v>
      </c>
      <c r="B5701" t="s">
        <v>8898</v>
      </c>
      <c r="C5701" s="2">
        <v>43772</v>
      </c>
      <c r="D5701" s="2">
        <v>43777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  <c r="V5701" s="3" t="str">
        <f>IF(M5701=People!$B$2, People!$A$2, IF(M5701=People!$B$3, People!$A$3, IF(M5701=People!$B$4, People!$A$4, IF(M5701=People!$B$5, People!$A$5, 0))))</f>
        <v>Anna Andreadi</v>
      </c>
      <c r="W5701" s="3" t="str">
        <f>IFERROR(VLOOKUP(Orders!$B5701,Returns!$B:$C,2,0),"No")</f>
        <v>No</v>
      </c>
      <c r="X5701" s="3" t="str">
        <f>IFERROR((INDEX(Returns!$C$2:$C$801, MATCH(B5701, Returns!$B$2:$B$801, 0))), "No")</f>
        <v>No</v>
      </c>
    </row>
    <row r="5702" spans="1:24">
      <c r="A5702" s="1">
        <v>5701</v>
      </c>
      <c r="B5702" t="s">
        <v>8899</v>
      </c>
      <c r="C5702" s="2">
        <v>43428</v>
      </c>
      <c r="D5702" s="2">
        <v>43430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  <c r="V5702" s="3" t="str">
        <f>IF(M5702=People!$B$2, People!$A$2, IF(M5702=People!$B$3, People!$A$3, IF(M5702=People!$B$4, People!$A$4, IF(M5702=People!$B$5, People!$A$5, 0))))</f>
        <v>Chuck Magee</v>
      </c>
      <c r="W5702" s="3" t="str">
        <f>IFERROR(VLOOKUP(Orders!$B5702,Returns!$B:$C,2,0),"No")</f>
        <v>No</v>
      </c>
      <c r="X5702" s="3" t="str">
        <f>IFERROR((INDEX(Returns!$C$2:$C$801, MATCH(B5702, Returns!$B$2:$B$801, 0))), "No")</f>
        <v>No</v>
      </c>
    </row>
    <row r="5703" spans="1:24">
      <c r="A5703" s="1">
        <v>5702</v>
      </c>
      <c r="B5703" t="s">
        <v>8899</v>
      </c>
      <c r="C5703" s="2">
        <v>43428</v>
      </c>
      <c r="D5703" s="2">
        <v>43430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  <c r="V5703" s="3" t="str">
        <f>IF(M5703=People!$B$2, People!$A$2, IF(M5703=People!$B$3, People!$A$3, IF(M5703=People!$B$4, People!$A$4, IF(M5703=People!$B$5, People!$A$5, 0))))</f>
        <v>Chuck Magee</v>
      </c>
      <c r="W5703" s="3" t="str">
        <f>IFERROR(VLOOKUP(Orders!$B5703,Returns!$B:$C,2,0),"No")</f>
        <v>No</v>
      </c>
      <c r="X5703" s="3" t="str">
        <f>IFERROR((INDEX(Returns!$C$2:$C$801, MATCH(B5703, Returns!$B$2:$B$801, 0))), "No")</f>
        <v>No</v>
      </c>
    </row>
    <row r="5704" spans="1:24">
      <c r="A5704" s="1">
        <v>5703</v>
      </c>
      <c r="B5704" t="s">
        <v>8900</v>
      </c>
      <c r="C5704" s="2">
        <v>42718</v>
      </c>
      <c r="D5704" s="2">
        <v>42725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  <c r="V5704" s="3" t="str">
        <f>IF(M5704=People!$B$2, People!$A$2, IF(M5704=People!$B$3, People!$A$3, IF(M5704=People!$B$4, People!$A$4, IF(M5704=People!$B$5, People!$A$5, 0))))</f>
        <v>Chuck Magee</v>
      </c>
      <c r="W5704" s="3" t="str">
        <f>IFERROR(VLOOKUP(Orders!$B5704,Returns!$B:$C,2,0),"No")</f>
        <v>No</v>
      </c>
      <c r="X5704" s="3" t="str">
        <f>IFERROR((INDEX(Returns!$C$2:$C$801, MATCH(B5704, Returns!$B$2:$B$801, 0))), "No")</f>
        <v>No</v>
      </c>
    </row>
    <row r="5705" spans="1:24">
      <c r="A5705" s="1">
        <v>5704</v>
      </c>
      <c r="B5705" t="s">
        <v>8900</v>
      </c>
      <c r="C5705" s="2">
        <v>42718</v>
      </c>
      <c r="D5705" s="2">
        <v>42725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  <c r="V5705" s="3" t="str">
        <f>IF(M5705=People!$B$2, People!$A$2, IF(M5705=People!$B$3, People!$A$3, IF(M5705=People!$B$4, People!$A$4, IF(M5705=People!$B$5, People!$A$5, 0))))</f>
        <v>Chuck Magee</v>
      </c>
      <c r="W5705" s="3" t="str">
        <f>IFERROR(VLOOKUP(Orders!$B5705,Returns!$B:$C,2,0),"No")</f>
        <v>No</v>
      </c>
      <c r="X5705" s="3" t="str">
        <f>IFERROR((INDEX(Returns!$C$2:$C$801, MATCH(B5705, Returns!$B$2:$B$801, 0))), "No")</f>
        <v>No</v>
      </c>
    </row>
    <row r="5706" spans="1:24">
      <c r="A5706" s="1">
        <v>5705</v>
      </c>
      <c r="B5706" t="s">
        <v>8900</v>
      </c>
      <c r="C5706" s="2">
        <v>42718</v>
      </c>
      <c r="D5706" s="2">
        <v>42725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  <c r="V5706" s="3" t="str">
        <f>IF(M5706=People!$B$2, People!$A$2, IF(M5706=People!$B$3, People!$A$3, IF(M5706=People!$B$4, People!$A$4, IF(M5706=People!$B$5, People!$A$5, 0))))</f>
        <v>Chuck Magee</v>
      </c>
      <c r="W5706" s="3" t="str">
        <f>IFERROR(VLOOKUP(Orders!$B5706,Returns!$B:$C,2,0),"No")</f>
        <v>No</v>
      </c>
      <c r="X5706" s="3" t="str">
        <f>IFERROR((INDEX(Returns!$C$2:$C$801, MATCH(B5706, Returns!$B$2:$B$801, 0))), "No")</f>
        <v>No</v>
      </c>
    </row>
    <row r="5707" spans="1:24">
      <c r="A5707" s="1">
        <v>5706</v>
      </c>
      <c r="B5707" t="s">
        <v>8901</v>
      </c>
      <c r="C5707" s="2">
        <v>42677</v>
      </c>
      <c r="D5707" s="2">
        <v>42682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  <c r="V5707" s="3" t="str">
        <f>IF(M5707=People!$B$2, People!$A$2, IF(M5707=People!$B$3, People!$A$3, IF(M5707=People!$B$4, People!$A$4, IF(M5707=People!$B$5, People!$A$5, 0))))</f>
        <v>Chuck Magee</v>
      </c>
      <c r="W5707" s="3" t="str">
        <f>IFERROR(VLOOKUP(Orders!$B5707,Returns!$B:$C,2,0),"No")</f>
        <v>No</v>
      </c>
      <c r="X5707" s="3" t="str">
        <f>IFERROR((INDEX(Returns!$C$2:$C$801, MATCH(B5707, Returns!$B$2:$B$801, 0))), "No")</f>
        <v>No</v>
      </c>
    </row>
    <row r="5708" spans="1:24">
      <c r="A5708" s="1">
        <v>5707</v>
      </c>
      <c r="B5708" t="s">
        <v>8902</v>
      </c>
      <c r="C5708" s="2">
        <v>43730</v>
      </c>
      <c r="D5708" s="2">
        <v>43733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  <c r="V5708" s="3" t="str">
        <f>IF(M5708=People!$B$2, People!$A$2, IF(M5708=People!$B$3, People!$A$3, IF(M5708=People!$B$4, People!$A$4, IF(M5708=People!$B$5, People!$A$5, 0))))</f>
        <v>Chuck Magee</v>
      </c>
      <c r="W5708" s="3" t="str">
        <f>IFERROR(VLOOKUP(Orders!$B5708,Returns!$B:$C,2,0),"No")</f>
        <v>No</v>
      </c>
      <c r="X5708" s="3" t="str">
        <f>IFERROR((INDEX(Returns!$C$2:$C$801, MATCH(B5708, Returns!$B$2:$B$801, 0))), "No")</f>
        <v>No</v>
      </c>
    </row>
    <row r="5709" spans="1:24">
      <c r="A5709" s="1">
        <v>5708</v>
      </c>
      <c r="B5709" t="s">
        <v>6199</v>
      </c>
      <c r="C5709" s="2">
        <v>42863</v>
      </c>
      <c r="D5709" s="2">
        <v>42870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  <c r="V5709" s="3" t="str">
        <f>IF(M5709=People!$B$2, People!$A$2, IF(M5709=People!$B$3, People!$A$3, IF(M5709=People!$B$4, People!$A$4, IF(M5709=People!$B$5, People!$A$5, 0))))</f>
        <v>Chuck Magee</v>
      </c>
      <c r="W5709" s="3" t="str">
        <f>IFERROR(VLOOKUP(Orders!$B5709,Returns!$B:$C,2,0),"No")</f>
        <v>Yes</v>
      </c>
      <c r="X5709" s="3" t="str">
        <f>IFERROR((INDEX(Returns!$C$2:$C$801, MATCH(B5709, Returns!$B$2:$B$801, 0))), "No")</f>
        <v>Yes</v>
      </c>
    </row>
    <row r="5710" spans="1:24">
      <c r="A5710" s="1">
        <v>5709</v>
      </c>
      <c r="B5710" t="s">
        <v>6199</v>
      </c>
      <c r="C5710" s="2">
        <v>42863</v>
      </c>
      <c r="D5710" s="2">
        <v>42870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  <c r="V5710" s="3" t="str">
        <f>IF(M5710=People!$B$2, People!$A$2, IF(M5710=People!$B$3, People!$A$3, IF(M5710=People!$B$4, People!$A$4, IF(M5710=People!$B$5, People!$A$5, 0))))</f>
        <v>Chuck Magee</v>
      </c>
      <c r="W5710" s="3" t="str">
        <f>IFERROR(VLOOKUP(Orders!$B5710,Returns!$B:$C,2,0),"No")</f>
        <v>Yes</v>
      </c>
      <c r="X5710" s="3" t="str">
        <f>IFERROR((INDEX(Returns!$C$2:$C$801, MATCH(B5710, Returns!$B$2:$B$801, 0))), "No")</f>
        <v>Yes</v>
      </c>
    </row>
    <row r="5711" spans="1:24">
      <c r="A5711" s="1">
        <v>5710</v>
      </c>
      <c r="B5711" t="s">
        <v>6199</v>
      </c>
      <c r="C5711" s="2">
        <v>42863</v>
      </c>
      <c r="D5711" s="2">
        <v>42870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  <c r="V5711" s="3" t="str">
        <f>IF(M5711=People!$B$2, People!$A$2, IF(M5711=People!$B$3, People!$A$3, IF(M5711=People!$B$4, People!$A$4, IF(M5711=People!$B$5, People!$A$5, 0))))</f>
        <v>Chuck Magee</v>
      </c>
      <c r="W5711" s="3" t="str">
        <f>IFERROR(VLOOKUP(Orders!$B5711,Returns!$B:$C,2,0),"No")</f>
        <v>Yes</v>
      </c>
      <c r="X5711" s="3" t="str">
        <f>IFERROR((INDEX(Returns!$C$2:$C$801, MATCH(B5711, Returns!$B$2:$B$801, 0))), "No")</f>
        <v>Yes</v>
      </c>
    </row>
    <row r="5712" spans="1:24">
      <c r="A5712" s="1">
        <v>5711</v>
      </c>
      <c r="B5712" t="s">
        <v>6199</v>
      </c>
      <c r="C5712" s="2">
        <v>42863</v>
      </c>
      <c r="D5712" s="2">
        <v>42870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  <c r="V5712" s="3" t="str">
        <f>IF(M5712=People!$B$2, People!$A$2, IF(M5712=People!$B$3, People!$A$3, IF(M5712=People!$B$4, People!$A$4, IF(M5712=People!$B$5, People!$A$5, 0))))</f>
        <v>Chuck Magee</v>
      </c>
      <c r="W5712" s="3" t="str">
        <f>IFERROR(VLOOKUP(Orders!$B5712,Returns!$B:$C,2,0),"No")</f>
        <v>Yes</v>
      </c>
      <c r="X5712" s="3" t="str">
        <f>IFERROR((INDEX(Returns!$C$2:$C$801, MATCH(B5712, Returns!$B$2:$B$801, 0))), "No")</f>
        <v>Yes</v>
      </c>
    </row>
    <row r="5713" spans="1:24">
      <c r="A5713" s="1">
        <v>5712</v>
      </c>
      <c r="B5713" t="s">
        <v>6199</v>
      </c>
      <c r="C5713" s="2">
        <v>42863</v>
      </c>
      <c r="D5713" s="2">
        <v>42870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3" t="str">
        <f>IF(M5713=People!$B$2, People!$A$2, IF(M5713=People!$B$3, People!$A$3, IF(M5713=People!$B$4, People!$A$4, IF(M5713=People!$B$5, People!$A$5, 0))))</f>
        <v>Chuck Magee</v>
      </c>
      <c r="W5713" s="3" t="str">
        <f>IFERROR(VLOOKUP(Orders!$B5713,Returns!$B:$C,2,0),"No")</f>
        <v>Yes</v>
      </c>
      <c r="X5713" s="3" t="str">
        <f>IFERROR((INDEX(Returns!$C$2:$C$801, MATCH(B5713, Returns!$B$2:$B$801, 0))), "No")</f>
        <v>Yes</v>
      </c>
    </row>
    <row r="5714" spans="1:24">
      <c r="A5714" s="1">
        <v>5713</v>
      </c>
      <c r="B5714" t="s">
        <v>8903</v>
      </c>
      <c r="C5714" s="2">
        <v>43677</v>
      </c>
      <c r="D5714" s="2">
        <v>43677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  <c r="V5714" s="3" t="str">
        <f>IF(M5714=People!$B$2, People!$A$2, IF(M5714=People!$B$3, People!$A$3, IF(M5714=People!$B$4, People!$A$4, IF(M5714=People!$B$5, People!$A$5, 0))))</f>
        <v>Kelly Williams</v>
      </c>
      <c r="W5714" s="3" t="str">
        <f>IFERROR(VLOOKUP(Orders!$B5714,Returns!$B:$C,2,0),"No")</f>
        <v>No</v>
      </c>
      <c r="X5714" s="3" t="str">
        <f>IFERROR((INDEX(Returns!$C$2:$C$801, MATCH(B5714, Returns!$B$2:$B$801, 0))), "No")</f>
        <v>No</v>
      </c>
    </row>
    <row r="5715" spans="1:24">
      <c r="A5715" s="1">
        <v>5714</v>
      </c>
      <c r="B5715" t="s">
        <v>8904</v>
      </c>
      <c r="C5715" s="2">
        <v>42430</v>
      </c>
      <c r="D5715" s="2">
        <v>42434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  <c r="V5715" s="3" t="str">
        <f>IF(M5715=People!$B$2, People!$A$2, IF(M5715=People!$B$3, People!$A$3, IF(M5715=People!$B$4, People!$A$4, IF(M5715=People!$B$5, People!$A$5, 0))))</f>
        <v>Chuck Magee</v>
      </c>
      <c r="W5715" s="3" t="str">
        <f>IFERROR(VLOOKUP(Orders!$B5715,Returns!$B:$C,2,0),"No")</f>
        <v>No</v>
      </c>
      <c r="X5715" s="3" t="str">
        <f>IFERROR((INDEX(Returns!$C$2:$C$801, MATCH(B5715, Returns!$B$2:$B$801, 0))), "No")</f>
        <v>No</v>
      </c>
    </row>
    <row r="5716" spans="1:24">
      <c r="A5716" s="1">
        <v>5715</v>
      </c>
      <c r="B5716" t="s">
        <v>8905</v>
      </c>
      <c r="C5716" s="2">
        <v>43733</v>
      </c>
      <c r="D5716" s="2">
        <v>43737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  <c r="V5716" s="3" t="str">
        <f>IF(M5716=People!$B$2, People!$A$2, IF(M5716=People!$B$3, People!$A$3, IF(M5716=People!$B$4, People!$A$4, IF(M5716=People!$B$5, People!$A$5, 0))))</f>
        <v>Cassandra Brandow</v>
      </c>
      <c r="W5716" s="3" t="str">
        <f>IFERROR(VLOOKUP(Orders!$B5716,Returns!$B:$C,2,0),"No")</f>
        <v>No</v>
      </c>
      <c r="X5716" s="3" t="str">
        <f>IFERROR((INDEX(Returns!$C$2:$C$801, MATCH(B5716, Returns!$B$2:$B$801, 0))), "No")</f>
        <v>No</v>
      </c>
    </row>
    <row r="5717" spans="1:24">
      <c r="A5717" s="1">
        <v>5716</v>
      </c>
      <c r="B5717" t="s">
        <v>8906</v>
      </c>
      <c r="C5717" s="2">
        <v>43017</v>
      </c>
      <c r="D5717" s="2">
        <v>43020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  <c r="V5717" s="3" t="str">
        <f>IF(M5717=People!$B$2, People!$A$2, IF(M5717=People!$B$3, People!$A$3, IF(M5717=People!$B$4, People!$A$4, IF(M5717=People!$B$5, People!$A$5, 0))))</f>
        <v>Kelly Williams</v>
      </c>
      <c r="W5717" s="3" t="str">
        <f>IFERROR(VLOOKUP(Orders!$B5717,Returns!$B:$C,2,0),"No")</f>
        <v>No</v>
      </c>
      <c r="X5717" s="3" t="str">
        <f>IFERROR((INDEX(Returns!$C$2:$C$801, MATCH(B5717, Returns!$B$2:$B$801, 0))), "No")</f>
        <v>No</v>
      </c>
    </row>
    <row r="5718" spans="1:24">
      <c r="A5718" s="1">
        <v>5717</v>
      </c>
      <c r="B5718" t="s">
        <v>8906</v>
      </c>
      <c r="C5718" s="2">
        <v>43017</v>
      </c>
      <c r="D5718" s="2">
        <v>43020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  <c r="V5718" s="3" t="str">
        <f>IF(M5718=People!$B$2, People!$A$2, IF(M5718=People!$B$3, People!$A$3, IF(M5718=People!$B$4, People!$A$4, IF(M5718=People!$B$5, People!$A$5, 0))))</f>
        <v>Kelly Williams</v>
      </c>
      <c r="W5718" s="3" t="str">
        <f>IFERROR(VLOOKUP(Orders!$B5718,Returns!$B:$C,2,0),"No")</f>
        <v>No</v>
      </c>
      <c r="X5718" s="3" t="str">
        <f>IFERROR((INDEX(Returns!$C$2:$C$801, MATCH(B5718, Returns!$B$2:$B$801, 0))), "No")</f>
        <v>No</v>
      </c>
    </row>
    <row r="5719" spans="1:24">
      <c r="A5719" s="1">
        <v>5718</v>
      </c>
      <c r="B5719" t="s">
        <v>8906</v>
      </c>
      <c r="C5719" s="2">
        <v>43017</v>
      </c>
      <c r="D5719" s="2">
        <v>43020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  <c r="V5719" s="3" t="str">
        <f>IF(M5719=People!$B$2, People!$A$2, IF(M5719=People!$B$3, People!$A$3, IF(M5719=People!$B$4, People!$A$4, IF(M5719=People!$B$5, People!$A$5, 0))))</f>
        <v>Kelly Williams</v>
      </c>
      <c r="W5719" s="3" t="str">
        <f>IFERROR(VLOOKUP(Orders!$B5719,Returns!$B:$C,2,0),"No")</f>
        <v>No</v>
      </c>
      <c r="X5719" s="3" t="str">
        <f>IFERROR((INDEX(Returns!$C$2:$C$801, MATCH(B5719, Returns!$B$2:$B$801, 0))), "No")</f>
        <v>No</v>
      </c>
    </row>
    <row r="5720" spans="1:24">
      <c r="A5720" s="1">
        <v>5719</v>
      </c>
      <c r="B5720" t="s">
        <v>8906</v>
      </c>
      <c r="C5720" s="2">
        <v>43017</v>
      </c>
      <c r="D5720" s="2">
        <v>43020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  <c r="V5720" s="3" t="str">
        <f>IF(M5720=People!$B$2, People!$A$2, IF(M5720=People!$B$3, People!$A$3, IF(M5720=People!$B$4, People!$A$4, IF(M5720=People!$B$5, People!$A$5, 0))))</f>
        <v>Kelly Williams</v>
      </c>
      <c r="W5720" s="3" t="str">
        <f>IFERROR(VLOOKUP(Orders!$B5720,Returns!$B:$C,2,0),"No")</f>
        <v>No</v>
      </c>
      <c r="X5720" s="3" t="str">
        <f>IFERROR((INDEX(Returns!$C$2:$C$801, MATCH(B5720, Returns!$B$2:$B$801, 0))), "No")</f>
        <v>No</v>
      </c>
    </row>
    <row r="5721" spans="1:24">
      <c r="A5721" s="1">
        <v>5720</v>
      </c>
      <c r="B5721" t="s">
        <v>8907</v>
      </c>
      <c r="C5721" s="2">
        <v>43553</v>
      </c>
      <c r="D5721" s="2">
        <v>43557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  <c r="V5721" s="3" t="str">
        <f>IF(M5721=People!$B$2, People!$A$2, IF(M5721=People!$B$3, People!$A$3, IF(M5721=People!$B$4, People!$A$4, IF(M5721=People!$B$5, People!$A$5, 0))))</f>
        <v>Kelly Williams</v>
      </c>
      <c r="W5721" s="3" t="str">
        <f>IFERROR(VLOOKUP(Orders!$B5721,Returns!$B:$C,2,0),"No")</f>
        <v>No</v>
      </c>
      <c r="X5721" s="3" t="str">
        <f>IFERROR((INDEX(Returns!$C$2:$C$801, MATCH(B5721, Returns!$B$2:$B$801, 0))), "No")</f>
        <v>No</v>
      </c>
    </row>
    <row r="5722" spans="1:24">
      <c r="A5722" s="1">
        <v>5721</v>
      </c>
      <c r="B5722" t="s">
        <v>6002</v>
      </c>
      <c r="C5722" s="2">
        <v>43053</v>
      </c>
      <c r="D5722" s="2">
        <v>43056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  <c r="V5722" s="3" t="str">
        <f>IF(M5722=People!$B$2, People!$A$2, IF(M5722=People!$B$3, People!$A$3, IF(M5722=People!$B$4, People!$A$4, IF(M5722=People!$B$5, People!$A$5, 0))))</f>
        <v>Anna Andreadi</v>
      </c>
      <c r="W5722" s="3" t="str">
        <f>IFERROR(VLOOKUP(Orders!$B5722,Returns!$B:$C,2,0),"No")</f>
        <v>Yes</v>
      </c>
      <c r="X5722" s="3" t="str">
        <f>IFERROR((INDEX(Returns!$C$2:$C$801, MATCH(B5722, Returns!$B$2:$B$801, 0))), "No")</f>
        <v>Yes</v>
      </c>
    </row>
    <row r="5723" spans="1:24">
      <c r="A5723" s="1">
        <v>5722</v>
      </c>
      <c r="B5723" t="s">
        <v>6002</v>
      </c>
      <c r="C5723" s="2">
        <v>43053</v>
      </c>
      <c r="D5723" s="2">
        <v>43056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  <c r="V5723" s="3" t="str">
        <f>IF(M5723=People!$B$2, People!$A$2, IF(M5723=People!$B$3, People!$A$3, IF(M5723=People!$B$4, People!$A$4, IF(M5723=People!$B$5, People!$A$5, 0))))</f>
        <v>Anna Andreadi</v>
      </c>
      <c r="W5723" s="3" t="str">
        <f>IFERROR(VLOOKUP(Orders!$B5723,Returns!$B:$C,2,0),"No")</f>
        <v>Yes</v>
      </c>
      <c r="X5723" s="3" t="str">
        <f>IFERROR((INDEX(Returns!$C$2:$C$801, MATCH(B5723, Returns!$B$2:$B$801, 0))), "No")</f>
        <v>Yes</v>
      </c>
    </row>
    <row r="5724" spans="1:24">
      <c r="A5724" s="1">
        <v>5723</v>
      </c>
      <c r="B5724" t="s">
        <v>6002</v>
      </c>
      <c r="C5724" s="2">
        <v>43053</v>
      </c>
      <c r="D5724" s="2">
        <v>43056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  <c r="V5724" s="3" t="str">
        <f>IF(M5724=People!$B$2, People!$A$2, IF(M5724=People!$B$3, People!$A$3, IF(M5724=People!$B$4, People!$A$4, IF(M5724=People!$B$5, People!$A$5, 0))))</f>
        <v>Anna Andreadi</v>
      </c>
      <c r="W5724" s="3" t="str">
        <f>IFERROR(VLOOKUP(Orders!$B5724,Returns!$B:$C,2,0),"No")</f>
        <v>Yes</v>
      </c>
      <c r="X5724" s="3" t="str">
        <f>IFERROR((INDEX(Returns!$C$2:$C$801, MATCH(B5724, Returns!$B$2:$B$801, 0))), "No")</f>
        <v>Yes</v>
      </c>
    </row>
    <row r="5725" spans="1:24">
      <c r="A5725" s="1">
        <v>5724</v>
      </c>
      <c r="B5725" t="s">
        <v>8908</v>
      </c>
      <c r="C5725" s="2">
        <v>43369</v>
      </c>
      <c r="D5725" s="2">
        <v>43373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  <c r="V5725" s="3" t="str">
        <f>IF(M5725=People!$B$2, People!$A$2, IF(M5725=People!$B$3, People!$A$3, IF(M5725=People!$B$4, People!$A$4, IF(M5725=People!$B$5, People!$A$5, 0))))</f>
        <v>Anna Andreadi</v>
      </c>
      <c r="W5725" s="3" t="str">
        <f>IFERROR(VLOOKUP(Orders!$B5725,Returns!$B:$C,2,0),"No")</f>
        <v>No</v>
      </c>
      <c r="X5725" s="3" t="str">
        <f>IFERROR((INDEX(Returns!$C$2:$C$801, MATCH(B5725, Returns!$B$2:$B$801, 0))), "No")</f>
        <v>No</v>
      </c>
    </row>
    <row r="5726" spans="1:24">
      <c r="A5726" s="1">
        <v>5725</v>
      </c>
      <c r="B5726" t="s">
        <v>8909</v>
      </c>
      <c r="C5726" s="2">
        <v>42635</v>
      </c>
      <c r="D5726" s="2">
        <v>42640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  <c r="V5726" s="3" t="str">
        <f>IF(M5726=People!$B$2, People!$A$2, IF(M5726=People!$B$3, People!$A$3, IF(M5726=People!$B$4, People!$A$4, IF(M5726=People!$B$5, People!$A$5, 0))))</f>
        <v>Kelly Williams</v>
      </c>
      <c r="W5726" s="3" t="str">
        <f>IFERROR(VLOOKUP(Orders!$B5726,Returns!$B:$C,2,0),"No")</f>
        <v>No</v>
      </c>
      <c r="X5726" s="3" t="str">
        <f>IFERROR((INDEX(Returns!$C$2:$C$801, MATCH(B5726, Returns!$B$2:$B$801, 0))), "No")</f>
        <v>No</v>
      </c>
    </row>
    <row r="5727" spans="1:24">
      <c r="A5727" s="1">
        <v>5726</v>
      </c>
      <c r="B5727" t="s">
        <v>8910</v>
      </c>
      <c r="C5727" s="2">
        <v>43003</v>
      </c>
      <c r="D5727" s="2">
        <v>43005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  <c r="V5727" s="3" t="str">
        <f>IF(M5727=People!$B$2, People!$A$2, IF(M5727=People!$B$3, People!$A$3, IF(M5727=People!$B$4, People!$A$4, IF(M5727=People!$B$5, People!$A$5, 0))))</f>
        <v>Chuck Magee</v>
      </c>
      <c r="W5727" s="3" t="str">
        <f>IFERROR(VLOOKUP(Orders!$B5727,Returns!$B:$C,2,0),"No")</f>
        <v>No</v>
      </c>
      <c r="X5727" s="3" t="str">
        <f>IFERROR((INDEX(Returns!$C$2:$C$801, MATCH(B5727, Returns!$B$2:$B$801, 0))), "No")</f>
        <v>No</v>
      </c>
    </row>
    <row r="5728" spans="1:24">
      <c r="A5728" s="1">
        <v>5727</v>
      </c>
      <c r="B5728" t="s">
        <v>8911</v>
      </c>
      <c r="C5728" s="2">
        <v>42859</v>
      </c>
      <c r="D5728" s="2">
        <v>42863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  <c r="V5728" s="3" t="str">
        <f>IF(M5728=People!$B$2, People!$A$2, IF(M5728=People!$B$3, People!$A$3, IF(M5728=People!$B$4, People!$A$4, IF(M5728=People!$B$5, People!$A$5, 0))))</f>
        <v>Kelly Williams</v>
      </c>
      <c r="W5728" s="3" t="str">
        <f>IFERROR(VLOOKUP(Orders!$B5728,Returns!$B:$C,2,0),"No")</f>
        <v>No</v>
      </c>
      <c r="X5728" s="3" t="str">
        <f>IFERROR((INDEX(Returns!$C$2:$C$801, MATCH(B5728, Returns!$B$2:$B$801, 0))), "No")</f>
        <v>No</v>
      </c>
    </row>
    <row r="5729" spans="1:24">
      <c r="A5729" s="1">
        <v>5728</v>
      </c>
      <c r="B5729" t="s">
        <v>8912</v>
      </c>
      <c r="C5729" s="2">
        <v>43807</v>
      </c>
      <c r="D5729" s="2">
        <v>43812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  <c r="V5729" s="3" t="str">
        <f>IF(M5729=People!$B$2, People!$A$2, IF(M5729=People!$B$3, People!$A$3, IF(M5729=People!$B$4, People!$A$4, IF(M5729=People!$B$5, People!$A$5, 0))))</f>
        <v>Kelly Williams</v>
      </c>
      <c r="W5729" s="3" t="str">
        <f>IFERROR(VLOOKUP(Orders!$B5729,Returns!$B:$C,2,0),"No")</f>
        <v>No</v>
      </c>
      <c r="X5729" s="3" t="str">
        <f>IFERROR((INDEX(Returns!$C$2:$C$801, MATCH(B5729, Returns!$B$2:$B$801, 0))), "No")</f>
        <v>No</v>
      </c>
    </row>
    <row r="5730" spans="1:24">
      <c r="A5730" s="1">
        <v>5729</v>
      </c>
      <c r="B5730" t="s">
        <v>8912</v>
      </c>
      <c r="C5730" s="2">
        <v>43807</v>
      </c>
      <c r="D5730" s="2">
        <v>43812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  <c r="V5730" s="3" t="str">
        <f>IF(M5730=People!$B$2, People!$A$2, IF(M5730=People!$B$3, People!$A$3, IF(M5730=People!$B$4, People!$A$4, IF(M5730=People!$B$5, People!$A$5, 0))))</f>
        <v>Kelly Williams</v>
      </c>
      <c r="W5730" s="3" t="str">
        <f>IFERROR(VLOOKUP(Orders!$B5730,Returns!$B:$C,2,0),"No")</f>
        <v>No</v>
      </c>
      <c r="X5730" s="3" t="str">
        <f>IFERROR((INDEX(Returns!$C$2:$C$801, MATCH(B5730, Returns!$B$2:$B$801, 0))), "No")</f>
        <v>No</v>
      </c>
    </row>
    <row r="5731" spans="1:24">
      <c r="A5731" s="1">
        <v>5730</v>
      </c>
      <c r="B5731" t="s">
        <v>8912</v>
      </c>
      <c r="C5731" s="2">
        <v>43807</v>
      </c>
      <c r="D5731" s="2">
        <v>43812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  <c r="V5731" s="3" t="str">
        <f>IF(M5731=People!$B$2, People!$A$2, IF(M5731=People!$B$3, People!$A$3, IF(M5731=People!$B$4, People!$A$4, IF(M5731=People!$B$5, People!$A$5, 0))))</f>
        <v>Kelly Williams</v>
      </c>
      <c r="W5731" s="3" t="str">
        <f>IFERROR(VLOOKUP(Orders!$B5731,Returns!$B:$C,2,0),"No")</f>
        <v>No</v>
      </c>
      <c r="X5731" s="3" t="str">
        <f>IFERROR((INDEX(Returns!$C$2:$C$801, MATCH(B5731, Returns!$B$2:$B$801, 0))), "No")</f>
        <v>No</v>
      </c>
    </row>
    <row r="5732" spans="1:24">
      <c r="A5732" s="1">
        <v>5731</v>
      </c>
      <c r="B5732" t="s">
        <v>8912</v>
      </c>
      <c r="C5732" s="2">
        <v>43807</v>
      </c>
      <c r="D5732" s="2">
        <v>43812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  <c r="V5732" s="3" t="str">
        <f>IF(M5732=People!$B$2, People!$A$2, IF(M5732=People!$B$3, People!$A$3, IF(M5732=People!$B$4, People!$A$4, IF(M5732=People!$B$5, People!$A$5, 0))))</f>
        <v>Kelly Williams</v>
      </c>
      <c r="W5732" s="3" t="str">
        <f>IFERROR(VLOOKUP(Orders!$B5732,Returns!$B:$C,2,0),"No")</f>
        <v>No</v>
      </c>
      <c r="X5732" s="3" t="str">
        <f>IFERROR((INDEX(Returns!$C$2:$C$801, MATCH(B5732, Returns!$B$2:$B$801, 0))), "No")</f>
        <v>No</v>
      </c>
    </row>
    <row r="5733" spans="1:24">
      <c r="A5733" s="1">
        <v>5732</v>
      </c>
      <c r="B5733" t="s">
        <v>8912</v>
      </c>
      <c r="C5733" s="2">
        <v>43807</v>
      </c>
      <c r="D5733" s="2">
        <v>43812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  <c r="V5733" s="3" t="str">
        <f>IF(M5733=People!$B$2, People!$A$2, IF(M5733=People!$B$3, People!$A$3, IF(M5733=People!$B$4, People!$A$4, IF(M5733=People!$B$5, People!$A$5, 0))))</f>
        <v>Kelly Williams</v>
      </c>
      <c r="W5733" s="3" t="str">
        <f>IFERROR(VLOOKUP(Orders!$B5733,Returns!$B:$C,2,0),"No")</f>
        <v>No</v>
      </c>
      <c r="X5733" s="3" t="str">
        <f>IFERROR((INDEX(Returns!$C$2:$C$801, MATCH(B5733, Returns!$B$2:$B$801, 0))), "No")</f>
        <v>No</v>
      </c>
    </row>
    <row r="5734" spans="1:24">
      <c r="A5734" s="1">
        <v>5733</v>
      </c>
      <c r="B5734" t="s">
        <v>8913</v>
      </c>
      <c r="C5734" s="2">
        <v>43645</v>
      </c>
      <c r="D5734" s="2">
        <v>43648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  <c r="V5734" s="3" t="str">
        <f>IF(M5734=People!$B$2, People!$A$2, IF(M5734=People!$B$3, People!$A$3, IF(M5734=People!$B$4, People!$A$4, IF(M5734=People!$B$5, People!$A$5, 0))))</f>
        <v>Chuck Magee</v>
      </c>
      <c r="W5734" s="3" t="str">
        <f>IFERROR(VLOOKUP(Orders!$B5734,Returns!$B:$C,2,0),"No")</f>
        <v>No</v>
      </c>
      <c r="X5734" s="3" t="str">
        <f>IFERROR((INDEX(Returns!$C$2:$C$801, MATCH(B5734, Returns!$B$2:$B$801, 0))), "No")</f>
        <v>No</v>
      </c>
    </row>
    <row r="5735" spans="1:24">
      <c r="A5735" s="1">
        <v>5734</v>
      </c>
      <c r="B5735" t="s">
        <v>8913</v>
      </c>
      <c r="C5735" s="2">
        <v>43645</v>
      </c>
      <c r="D5735" s="2">
        <v>43648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  <c r="V5735" s="3" t="str">
        <f>IF(M5735=People!$B$2, People!$A$2, IF(M5735=People!$B$3, People!$A$3, IF(M5735=People!$B$4, People!$A$4, IF(M5735=People!$B$5, People!$A$5, 0))))</f>
        <v>Chuck Magee</v>
      </c>
      <c r="W5735" s="3" t="str">
        <f>IFERROR(VLOOKUP(Orders!$B5735,Returns!$B:$C,2,0),"No")</f>
        <v>No</v>
      </c>
      <c r="X5735" s="3" t="str">
        <f>IFERROR((INDEX(Returns!$C$2:$C$801, MATCH(B5735, Returns!$B$2:$B$801, 0))), "No")</f>
        <v>No</v>
      </c>
    </row>
    <row r="5736" spans="1:24">
      <c r="A5736" s="1">
        <v>5735</v>
      </c>
      <c r="B5736" t="s">
        <v>8913</v>
      </c>
      <c r="C5736" s="2">
        <v>43645</v>
      </c>
      <c r="D5736" s="2">
        <v>43648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  <c r="V5736" s="3" t="str">
        <f>IF(M5736=People!$B$2, People!$A$2, IF(M5736=People!$B$3, People!$A$3, IF(M5736=People!$B$4, People!$A$4, IF(M5736=People!$B$5, People!$A$5, 0))))</f>
        <v>Chuck Magee</v>
      </c>
      <c r="W5736" s="3" t="str">
        <f>IFERROR(VLOOKUP(Orders!$B5736,Returns!$B:$C,2,0),"No")</f>
        <v>No</v>
      </c>
      <c r="X5736" s="3" t="str">
        <f>IFERROR((INDEX(Returns!$C$2:$C$801, MATCH(B5736, Returns!$B$2:$B$801, 0))), "No")</f>
        <v>No</v>
      </c>
    </row>
    <row r="5737" spans="1:24">
      <c r="A5737" s="1">
        <v>5736</v>
      </c>
      <c r="B5737" t="s">
        <v>8914</v>
      </c>
      <c r="C5737" s="2">
        <v>42550</v>
      </c>
      <c r="D5737" s="2">
        <v>42554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  <c r="V5737" s="3" t="str">
        <f>IF(M5737=People!$B$2, People!$A$2, IF(M5737=People!$B$3, People!$A$3, IF(M5737=People!$B$4, People!$A$4, IF(M5737=People!$B$5, People!$A$5, 0))))</f>
        <v>Chuck Magee</v>
      </c>
      <c r="W5737" s="3" t="str">
        <f>IFERROR(VLOOKUP(Orders!$B5737,Returns!$B:$C,2,0),"No")</f>
        <v>No</v>
      </c>
      <c r="X5737" s="3" t="str">
        <f>IFERROR((INDEX(Returns!$C$2:$C$801, MATCH(B5737, Returns!$B$2:$B$801, 0))), "No")</f>
        <v>No</v>
      </c>
    </row>
    <row r="5738" spans="1:24">
      <c r="A5738" s="1">
        <v>5737</v>
      </c>
      <c r="B5738" t="s">
        <v>5965</v>
      </c>
      <c r="C5738" s="2">
        <v>42389</v>
      </c>
      <c r="D5738" s="2">
        <v>42394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  <c r="V5738" s="3" t="str">
        <f>IF(M5738=People!$B$2, People!$A$2, IF(M5738=People!$B$3, People!$A$3, IF(M5738=People!$B$4, People!$A$4, IF(M5738=People!$B$5, People!$A$5, 0))))</f>
        <v>Anna Andreadi</v>
      </c>
      <c r="W5738" s="3" t="str">
        <f>IFERROR(VLOOKUP(Orders!$B5738,Returns!$B:$C,2,0),"No")</f>
        <v>Yes</v>
      </c>
      <c r="X5738" s="3" t="str">
        <f>IFERROR((INDEX(Returns!$C$2:$C$801, MATCH(B5738, Returns!$B$2:$B$801, 0))), "No")</f>
        <v>Yes</v>
      </c>
    </row>
    <row r="5739" spans="1:24">
      <c r="A5739" s="1">
        <v>5738</v>
      </c>
      <c r="B5739" t="s">
        <v>5965</v>
      </c>
      <c r="C5739" s="2">
        <v>42389</v>
      </c>
      <c r="D5739" s="2">
        <v>42394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  <c r="V5739" s="3" t="str">
        <f>IF(M5739=People!$B$2, People!$A$2, IF(M5739=People!$B$3, People!$A$3, IF(M5739=People!$B$4, People!$A$4, IF(M5739=People!$B$5, People!$A$5, 0))))</f>
        <v>Anna Andreadi</v>
      </c>
      <c r="W5739" s="3" t="str">
        <f>IFERROR(VLOOKUP(Orders!$B5739,Returns!$B:$C,2,0),"No")</f>
        <v>Yes</v>
      </c>
      <c r="X5739" s="3" t="str">
        <f>IFERROR((INDEX(Returns!$C$2:$C$801, MATCH(B5739, Returns!$B$2:$B$801, 0))), "No")</f>
        <v>Yes</v>
      </c>
    </row>
    <row r="5740" spans="1:24">
      <c r="A5740" s="1">
        <v>5739</v>
      </c>
      <c r="B5740" t="s">
        <v>8915</v>
      </c>
      <c r="C5740" s="2">
        <v>43465</v>
      </c>
      <c r="D5740" s="2">
        <v>43471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  <c r="V5740" s="3" t="str">
        <f>IF(M5740=People!$B$2, People!$A$2, IF(M5740=People!$B$3, People!$A$3, IF(M5740=People!$B$4, People!$A$4, IF(M5740=People!$B$5, People!$A$5, 0))))</f>
        <v>Anna Andreadi</v>
      </c>
      <c r="W5740" s="3" t="str">
        <f>IFERROR(VLOOKUP(Orders!$B5740,Returns!$B:$C,2,0),"No")</f>
        <v>No</v>
      </c>
      <c r="X5740" s="3" t="str">
        <f>IFERROR((INDEX(Returns!$C$2:$C$801, MATCH(B5740, Returns!$B$2:$B$801, 0))), "No")</f>
        <v>No</v>
      </c>
    </row>
    <row r="5741" spans="1:24">
      <c r="A5741" s="1">
        <v>5740</v>
      </c>
      <c r="B5741" t="s">
        <v>6225</v>
      </c>
      <c r="C5741" s="2">
        <v>43552</v>
      </c>
      <c r="D5741" s="2">
        <v>43555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  <c r="V5741" s="3" t="str">
        <f>IF(M5741=People!$B$2, People!$A$2, IF(M5741=People!$B$3, People!$A$3, IF(M5741=People!$B$4, People!$A$4, IF(M5741=People!$B$5, People!$A$5, 0))))</f>
        <v>Anna Andreadi</v>
      </c>
      <c r="W5741" s="3" t="str">
        <f>IFERROR(VLOOKUP(Orders!$B5741,Returns!$B:$C,2,0),"No")</f>
        <v>Yes</v>
      </c>
      <c r="X5741" s="3" t="str">
        <f>IFERROR((INDEX(Returns!$C$2:$C$801, MATCH(B5741, Returns!$B$2:$B$801, 0))), "No")</f>
        <v>Yes</v>
      </c>
    </row>
    <row r="5742" spans="1:24">
      <c r="A5742" s="1">
        <v>5741</v>
      </c>
      <c r="B5742" t="s">
        <v>6225</v>
      </c>
      <c r="C5742" s="2">
        <v>43552</v>
      </c>
      <c r="D5742" s="2">
        <v>43555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  <c r="V5742" s="3" t="str">
        <f>IF(M5742=People!$B$2, People!$A$2, IF(M5742=People!$B$3, People!$A$3, IF(M5742=People!$B$4, People!$A$4, IF(M5742=People!$B$5, People!$A$5, 0))))</f>
        <v>Anna Andreadi</v>
      </c>
      <c r="W5742" s="3" t="str">
        <f>IFERROR(VLOOKUP(Orders!$B5742,Returns!$B:$C,2,0),"No")</f>
        <v>Yes</v>
      </c>
      <c r="X5742" s="3" t="str">
        <f>IFERROR((INDEX(Returns!$C$2:$C$801, MATCH(B5742, Returns!$B$2:$B$801, 0))), "No")</f>
        <v>Yes</v>
      </c>
    </row>
    <row r="5743" spans="1:24">
      <c r="A5743" s="1">
        <v>5742</v>
      </c>
      <c r="B5743" t="s">
        <v>6225</v>
      </c>
      <c r="C5743" s="2">
        <v>43552</v>
      </c>
      <c r="D5743" s="2">
        <v>43555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  <c r="V5743" s="3" t="str">
        <f>IF(M5743=People!$B$2, People!$A$2, IF(M5743=People!$B$3, People!$A$3, IF(M5743=People!$B$4, People!$A$4, IF(M5743=People!$B$5, People!$A$5, 0))))</f>
        <v>Anna Andreadi</v>
      </c>
      <c r="W5743" s="3" t="str">
        <f>IFERROR(VLOOKUP(Orders!$B5743,Returns!$B:$C,2,0),"No")</f>
        <v>Yes</v>
      </c>
      <c r="X5743" s="3" t="str">
        <f>IFERROR((INDEX(Returns!$C$2:$C$801, MATCH(B5743, Returns!$B$2:$B$801, 0))), "No")</f>
        <v>Yes</v>
      </c>
    </row>
    <row r="5744" spans="1:24">
      <c r="A5744" s="1">
        <v>5743</v>
      </c>
      <c r="B5744" t="s">
        <v>6225</v>
      </c>
      <c r="C5744" s="2">
        <v>43552</v>
      </c>
      <c r="D5744" s="2">
        <v>43555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  <c r="V5744" s="3" t="str">
        <f>IF(M5744=People!$B$2, People!$A$2, IF(M5744=People!$B$3, People!$A$3, IF(M5744=People!$B$4, People!$A$4, IF(M5744=People!$B$5, People!$A$5, 0))))</f>
        <v>Anna Andreadi</v>
      </c>
      <c r="W5744" s="3" t="str">
        <f>IFERROR(VLOOKUP(Orders!$B5744,Returns!$B:$C,2,0),"No")</f>
        <v>Yes</v>
      </c>
      <c r="X5744" s="3" t="str">
        <f>IFERROR((INDEX(Returns!$C$2:$C$801, MATCH(B5744, Returns!$B$2:$B$801, 0))), "No")</f>
        <v>Yes</v>
      </c>
    </row>
    <row r="5745" spans="1:24">
      <c r="A5745" s="1">
        <v>5744</v>
      </c>
      <c r="B5745" t="s">
        <v>6225</v>
      </c>
      <c r="C5745" s="2">
        <v>43552</v>
      </c>
      <c r="D5745" s="2">
        <v>43555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  <c r="V5745" s="3" t="str">
        <f>IF(M5745=People!$B$2, People!$A$2, IF(M5745=People!$B$3, People!$A$3, IF(M5745=People!$B$4, People!$A$4, IF(M5745=People!$B$5, People!$A$5, 0))))</f>
        <v>Anna Andreadi</v>
      </c>
      <c r="W5745" s="3" t="str">
        <f>IFERROR(VLOOKUP(Orders!$B5745,Returns!$B:$C,2,0),"No")</f>
        <v>Yes</v>
      </c>
      <c r="X5745" s="3" t="str">
        <f>IFERROR((INDEX(Returns!$C$2:$C$801, MATCH(B5745, Returns!$B$2:$B$801, 0))), "No")</f>
        <v>Yes</v>
      </c>
    </row>
    <row r="5746" spans="1:24">
      <c r="A5746" s="1">
        <v>5745</v>
      </c>
      <c r="B5746" t="s">
        <v>6225</v>
      </c>
      <c r="C5746" s="2">
        <v>43552</v>
      </c>
      <c r="D5746" s="2">
        <v>43555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  <c r="V5746" s="3" t="str">
        <f>IF(M5746=People!$B$2, People!$A$2, IF(M5746=People!$B$3, People!$A$3, IF(M5746=People!$B$4, People!$A$4, IF(M5746=People!$B$5, People!$A$5, 0))))</f>
        <v>Anna Andreadi</v>
      </c>
      <c r="W5746" s="3" t="str">
        <f>IFERROR(VLOOKUP(Orders!$B5746,Returns!$B:$C,2,0),"No")</f>
        <v>Yes</v>
      </c>
      <c r="X5746" s="3" t="str">
        <f>IFERROR((INDEX(Returns!$C$2:$C$801, MATCH(B5746, Returns!$B$2:$B$801, 0))), "No")</f>
        <v>Yes</v>
      </c>
    </row>
    <row r="5747" spans="1:24">
      <c r="A5747" s="1">
        <v>5746</v>
      </c>
      <c r="B5747" t="s">
        <v>6225</v>
      </c>
      <c r="C5747" s="2">
        <v>43552</v>
      </c>
      <c r="D5747" s="2">
        <v>43555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  <c r="V5747" s="3" t="str">
        <f>IF(M5747=People!$B$2, People!$A$2, IF(M5747=People!$B$3, People!$A$3, IF(M5747=People!$B$4, People!$A$4, IF(M5747=People!$B$5, People!$A$5, 0))))</f>
        <v>Anna Andreadi</v>
      </c>
      <c r="W5747" s="3" t="str">
        <f>IFERROR(VLOOKUP(Orders!$B5747,Returns!$B:$C,2,0),"No")</f>
        <v>Yes</v>
      </c>
      <c r="X5747" s="3" t="str">
        <f>IFERROR((INDEX(Returns!$C$2:$C$801, MATCH(B5747, Returns!$B$2:$B$801, 0))), "No")</f>
        <v>Yes</v>
      </c>
    </row>
    <row r="5748" spans="1:24">
      <c r="A5748" s="1">
        <v>5747</v>
      </c>
      <c r="B5748" t="s">
        <v>8916</v>
      </c>
      <c r="C5748" s="2">
        <v>43442</v>
      </c>
      <c r="D5748" s="2">
        <v>43446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  <c r="V5748" s="3" t="str">
        <f>IF(M5748=People!$B$2, People!$A$2, IF(M5748=People!$B$3, People!$A$3, IF(M5748=People!$B$4, People!$A$4, IF(M5748=People!$B$5, People!$A$5, 0))))</f>
        <v>Cassandra Brandow</v>
      </c>
      <c r="W5748" s="3" t="str">
        <f>IFERROR(VLOOKUP(Orders!$B5748,Returns!$B:$C,2,0),"No")</f>
        <v>No</v>
      </c>
      <c r="X5748" s="3" t="str">
        <f>IFERROR((INDEX(Returns!$C$2:$C$801, MATCH(B5748, Returns!$B$2:$B$801, 0))), "No")</f>
        <v>No</v>
      </c>
    </row>
    <row r="5749" spans="1:24">
      <c r="A5749" s="1">
        <v>5748</v>
      </c>
      <c r="B5749" t="s">
        <v>8916</v>
      </c>
      <c r="C5749" s="2">
        <v>43442</v>
      </c>
      <c r="D5749" s="2">
        <v>43446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  <c r="V5749" s="3" t="str">
        <f>IF(M5749=People!$B$2, People!$A$2, IF(M5749=People!$B$3, People!$A$3, IF(M5749=People!$B$4, People!$A$4, IF(M5749=People!$B$5, People!$A$5, 0))))</f>
        <v>Cassandra Brandow</v>
      </c>
      <c r="W5749" s="3" t="str">
        <f>IFERROR(VLOOKUP(Orders!$B5749,Returns!$B:$C,2,0),"No")</f>
        <v>No</v>
      </c>
      <c r="X5749" s="3" t="str">
        <f>IFERROR((INDEX(Returns!$C$2:$C$801, MATCH(B5749, Returns!$B$2:$B$801, 0))), "No")</f>
        <v>No</v>
      </c>
    </row>
    <row r="5750" spans="1:24">
      <c r="A5750" s="1">
        <v>5749</v>
      </c>
      <c r="B5750" t="s">
        <v>8916</v>
      </c>
      <c r="C5750" s="2">
        <v>43442</v>
      </c>
      <c r="D5750" s="2">
        <v>43446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  <c r="V5750" s="3" t="str">
        <f>IF(M5750=People!$B$2, People!$A$2, IF(M5750=People!$B$3, People!$A$3, IF(M5750=People!$B$4, People!$A$4, IF(M5750=People!$B$5, People!$A$5, 0))))</f>
        <v>Cassandra Brandow</v>
      </c>
      <c r="W5750" s="3" t="str">
        <f>IFERROR(VLOOKUP(Orders!$B5750,Returns!$B:$C,2,0),"No")</f>
        <v>No</v>
      </c>
      <c r="X5750" s="3" t="str">
        <f>IFERROR((INDEX(Returns!$C$2:$C$801, MATCH(B5750, Returns!$B$2:$B$801, 0))), "No")</f>
        <v>No</v>
      </c>
    </row>
    <row r="5751" spans="1:24">
      <c r="A5751" s="1">
        <v>5750</v>
      </c>
      <c r="B5751" t="s">
        <v>8917</v>
      </c>
      <c r="C5751" s="2">
        <v>43787</v>
      </c>
      <c r="D5751" s="2">
        <v>43791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  <c r="V5751" s="3" t="str">
        <f>IF(M5751=People!$B$2, People!$A$2, IF(M5751=People!$B$3, People!$A$3, IF(M5751=People!$B$4, People!$A$4, IF(M5751=People!$B$5, People!$A$5, 0))))</f>
        <v>Chuck Magee</v>
      </c>
      <c r="W5751" s="3" t="str">
        <f>IFERROR(VLOOKUP(Orders!$B5751,Returns!$B:$C,2,0),"No")</f>
        <v>No</v>
      </c>
      <c r="X5751" s="3" t="str">
        <f>IFERROR((INDEX(Returns!$C$2:$C$801, MATCH(B5751, Returns!$B$2:$B$801, 0))), "No")</f>
        <v>No</v>
      </c>
    </row>
    <row r="5752" spans="1:24">
      <c r="A5752" s="1">
        <v>5751</v>
      </c>
      <c r="B5752" t="s">
        <v>8918</v>
      </c>
      <c r="C5752" s="2">
        <v>42520</v>
      </c>
      <c r="D5752" s="2">
        <v>42526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  <c r="V5752" s="3" t="str">
        <f>IF(M5752=People!$B$2, People!$A$2, IF(M5752=People!$B$3, People!$A$3, IF(M5752=People!$B$4, People!$A$4, IF(M5752=People!$B$5, People!$A$5, 0))))</f>
        <v>Kelly Williams</v>
      </c>
      <c r="W5752" s="3" t="str">
        <f>IFERROR(VLOOKUP(Orders!$B5752,Returns!$B:$C,2,0),"No")</f>
        <v>No</v>
      </c>
      <c r="X5752" s="3" t="str">
        <f>IFERROR((INDEX(Returns!$C$2:$C$801, MATCH(B5752, Returns!$B$2:$B$801, 0))), "No")</f>
        <v>No</v>
      </c>
    </row>
    <row r="5753" spans="1:24">
      <c r="A5753" s="1">
        <v>5752</v>
      </c>
      <c r="B5753" t="s">
        <v>8919</v>
      </c>
      <c r="C5753" s="2">
        <v>43122</v>
      </c>
      <c r="D5753" s="2">
        <v>43128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  <c r="V5753" s="3" t="str">
        <f>IF(M5753=People!$B$2, People!$A$2, IF(M5753=People!$B$3, People!$A$3, IF(M5753=People!$B$4, People!$A$4, IF(M5753=People!$B$5, People!$A$5, 0))))</f>
        <v>Anna Andreadi</v>
      </c>
      <c r="W5753" s="3" t="str">
        <f>IFERROR(VLOOKUP(Orders!$B5753,Returns!$B:$C,2,0),"No")</f>
        <v>No</v>
      </c>
      <c r="X5753" s="3" t="str">
        <f>IFERROR((INDEX(Returns!$C$2:$C$801, MATCH(B5753, Returns!$B$2:$B$801, 0))), "No")</f>
        <v>No</v>
      </c>
    </row>
    <row r="5754" spans="1:24">
      <c r="A5754" s="1">
        <v>5753</v>
      </c>
      <c r="B5754" t="s">
        <v>8919</v>
      </c>
      <c r="C5754" s="2">
        <v>43122</v>
      </c>
      <c r="D5754" s="2">
        <v>43128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  <c r="V5754" s="3" t="str">
        <f>IF(M5754=People!$B$2, People!$A$2, IF(M5754=People!$B$3, People!$A$3, IF(M5754=People!$B$4, People!$A$4, IF(M5754=People!$B$5, People!$A$5, 0))))</f>
        <v>Anna Andreadi</v>
      </c>
      <c r="W5754" s="3" t="str">
        <f>IFERROR(VLOOKUP(Orders!$B5754,Returns!$B:$C,2,0),"No")</f>
        <v>No</v>
      </c>
      <c r="X5754" s="3" t="str">
        <f>IFERROR((INDEX(Returns!$C$2:$C$801, MATCH(B5754, Returns!$B$2:$B$801, 0))), "No")</f>
        <v>No</v>
      </c>
    </row>
    <row r="5755" spans="1:24">
      <c r="A5755" s="1">
        <v>5754</v>
      </c>
      <c r="B5755" t="s">
        <v>8920</v>
      </c>
      <c r="C5755" s="2">
        <v>43134</v>
      </c>
      <c r="D5755" s="2">
        <v>43141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  <c r="V5755" s="3" t="str">
        <f>IF(M5755=People!$B$2, People!$A$2, IF(M5755=People!$B$3, People!$A$3, IF(M5755=People!$B$4, People!$A$4, IF(M5755=People!$B$5, People!$A$5, 0))))</f>
        <v>Cassandra Brandow</v>
      </c>
      <c r="W5755" s="3" t="str">
        <f>IFERROR(VLOOKUP(Orders!$B5755,Returns!$B:$C,2,0),"No")</f>
        <v>No</v>
      </c>
      <c r="X5755" s="3" t="str">
        <f>IFERROR((INDEX(Returns!$C$2:$C$801, MATCH(B5755, Returns!$B$2:$B$801, 0))), "No")</f>
        <v>No</v>
      </c>
    </row>
    <row r="5756" spans="1:24">
      <c r="A5756" s="1">
        <v>5755</v>
      </c>
      <c r="B5756" t="s">
        <v>8921</v>
      </c>
      <c r="C5756" s="2">
        <v>42823</v>
      </c>
      <c r="D5756" s="2">
        <v>42828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  <c r="V5756" s="3" t="str">
        <f>IF(M5756=People!$B$2, People!$A$2, IF(M5756=People!$B$3, People!$A$3, IF(M5756=People!$B$4, People!$A$4, IF(M5756=People!$B$5, People!$A$5, 0))))</f>
        <v>Cassandra Brandow</v>
      </c>
      <c r="W5756" s="3" t="str">
        <f>IFERROR(VLOOKUP(Orders!$B5756,Returns!$B:$C,2,0),"No")</f>
        <v>No</v>
      </c>
      <c r="X5756" s="3" t="str">
        <f>IFERROR((INDEX(Returns!$C$2:$C$801, MATCH(B5756, Returns!$B$2:$B$801, 0))), "No")</f>
        <v>No</v>
      </c>
    </row>
    <row r="5757" spans="1:24">
      <c r="A5757" s="1">
        <v>5756</v>
      </c>
      <c r="B5757" t="s">
        <v>8922</v>
      </c>
      <c r="C5757" s="2">
        <v>42657</v>
      </c>
      <c r="D5757" s="2">
        <v>42661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  <c r="V5757" s="3" t="str">
        <f>IF(M5757=People!$B$2, People!$A$2, IF(M5757=People!$B$3, People!$A$3, IF(M5757=People!$B$4, People!$A$4, IF(M5757=People!$B$5, People!$A$5, 0))))</f>
        <v>Kelly Williams</v>
      </c>
      <c r="W5757" s="3" t="str">
        <f>IFERROR(VLOOKUP(Orders!$B5757,Returns!$B:$C,2,0),"No")</f>
        <v>No</v>
      </c>
      <c r="X5757" s="3" t="str">
        <f>IFERROR((INDEX(Returns!$C$2:$C$801, MATCH(B5757, Returns!$B$2:$B$801, 0))), "No")</f>
        <v>No</v>
      </c>
    </row>
    <row r="5758" spans="1:24">
      <c r="A5758" s="1">
        <v>5757</v>
      </c>
      <c r="B5758" t="s">
        <v>8922</v>
      </c>
      <c r="C5758" s="2">
        <v>42657</v>
      </c>
      <c r="D5758" s="2">
        <v>42661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  <c r="V5758" s="3" t="str">
        <f>IF(M5758=People!$B$2, People!$A$2, IF(M5758=People!$B$3, People!$A$3, IF(M5758=People!$B$4, People!$A$4, IF(M5758=People!$B$5, People!$A$5, 0))))</f>
        <v>Kelly Williams</v>
      </c>
      <c r="W5758" s="3" t="str">
        <f>IFERROR(VLOOKUP(Orders!$B5758,Returns!$B:$C,2,0),"No")</f>
        <v>No</v>
      </c>
      <c r="X5758" s="3" t="str">
        <f>IFERROR((INDEX(Returns!$C$2:$C$801, MATCH(B5758, Returns!$B$2:$B$801, 0))), "No")</f>
        <v>No</v>
      </c>
    </row>
    <row r="5759" spans="1:24">
      <c r="A5759" s="1">
        <v>5758</v>
      </c>
      <c r="B5759" t="s">
        <v>8923</v>
      </c>
      <c r="C5759" s="2">
        <v>42958</v>
      </c>
      <c r="D5759" s="2">
        <v>42963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  <c r="V5759" s="3" t="str">
        <f>IF(M5759=People!$B$2, People!$A$2, IF(M5759=People!$B$3, People!$A$3, IF(M5759=People!$B$4, People!$A$4, IF(M5759=People!$B$5, People!$A$5, 0))))</f>
        <v>Cassandra Brandow</v>
      </c>
      <c r="W5759" s="3" t="str">
        <f>IFERROR(VLOOKUP(Orders!$B5759,Returns!$B:$C,2,0),"No")</f>
        <v>No</v>
      </c>
      <c r="X5759" s="3" t="str">
        <f>IFERROR((INDEX(Returns!$C$2:$C$801, MATCH(B5759, Returns!$B$2:$B$801, 0))), "No")</f>
        <v>No</v>
      </c>
    </row>
    <row r="5760" spans="1:24">
      <c r="A5760" s="1">
        <v>5759</v>
      </c>
      <c r="B5760" t="s">
        <v>8924</v>
      </c>
      <c r="C5760" s="2">
        <v>43061</v>
      </c>
      <c r="D5760" s="2">
        <v>43062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  <c r="V5760" s="3" t="str">
        <f>IF(M5760=People!$B$2, People!$A$2, IF(M5760=People!$B$3, People!$A$3, IF(M5760=People!$B$4, People!$A$4, IF(M5760=People!$B$5, People!$A$5, 0))))</f>
        <v>Cassandra Brandow</v>
      </c>
      <c r="W5760" s="3" t="str">
        <f>IFERROR(VLOOKUP(Orders!$B5760,Returns!$B:$C,2,0),"No")</f>
        <v>No</v>
      </c>
      <c r="X5760" s="3" t="str">
        <f>IFERROR((INDEX(Returns!$C$2:$C$801, MATCH(B5760, Returns!$B$2:$B$801, 0))), "No")</f>
        <v>No</v>
      </c>
    </row>
    <row r="5761" spans="1:24">
      <c r="A5761" s="1">
        <v>5760</v>
      </c>
      <c r="B5761" t="s">
        <v>6202</v>
      </c>
      <c r="C5761" s="2">
        <v>43464</v>
      </c>
      <c r="D5761" s="2">
        <v>43464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  <c r="V5761" s="3" t="str">
        <f>IF(M5761=People!$B$2, People!$A$2, IF(M5761=People!$B$3, People!$A$3, IF(M5761=People!$B$4, People!$A$4, IF(M5761=People!$B$5, People!$A$5, 0))))</f>
        <v>Anna Andreadi</v>
      </c>
      <c r="W5761" s="3" t="str">
        <f>IFERROR(VLOOKUP(Orders!$B5761,Returns!$B:$C,2,0),"No")</f>
        <v>Yes</v>
      </c>
      <c r="X5761" s="3" t="str">
        <f>IFERROR((INDEX(Returns!$C$2:$C$801, MATCH(B5761, Returns!$B$2:$B$801, 0))), "No")</f>
        <v>Yes</v>
      </c>
    </row>
    <row r="5762" spans="1:24">
      <c r="A5762" s="1">
        <v>5761</v>
      </c>
      <c r="B5762" t="s">
        <v>6202</v>
      </c>
      <c r="C5762" s="2">
        <v>43464</v>
      </c>
      <c r="D5762" s="2">
        <v>43464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  <c r="V5762" s="3" t="str">
        <f>IF(M5762=People!$B$2, People!$A$2, IF(M5762=People!$B$3, People!$A$3, IF(M5762=People!$B$4, People!$A$4, IF(M5762=People!$B$5, People!$A$5, 0))))</f>
        <v>Anna Andreadi</v>
      </c>
      <c r="W5762" s="3" t="str">
        <f>IFERROR(VLOOKUP(Orders!$B5762,Returns!$B:$C,2,0),"No")</f>
        <v>Yes</v>
      </c>
      <c r="X5762" s="3" t="str">
        <f>IFERROR((INDEX(Returns!$C$2:$C$801, MATCH(B5762, Returns!$B$2:$B$801, 0))), "No")</f>
        <v>Yes</v>
      </c>
    </row>
    <row r="5763" spans="1:24">
      <c r="A5763" s="1">
        <v>5762</v>
      </c>
      <c r="B5763" t="s">
        <v>8925</v>
      </c>
      <c r="C5763" s="2">
        <v>43689</v>
      </c>
      <c r="D5763" s="2">
        <v>43692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  <c r="V5763" s="3" t="str">
        <f>IF(M5763=People!$B$2, People!$A$2, IF(M5763=People!$B$3, People!$A$3, IF(M5763=People!$B$4, People!$A$4, IF(M5763=People!$B$5, People!$A$5, 0))))</f>
        <v>Anna Andreadi</v>
      </c>
      <c r="W5763" s="3" t="str">
        <f>IFERROR(VLOOKUP(Orders!$B5763,Returns!$B:$C,2,0),"No")</f>
        <v>No</v>
      </c>
      <c r="X5763" s="3" t="str">
        <f>IFERROR((INDEX(Returns!$C$2:$C$801, MATCH(B5763, Returns!$B$2:$B$801, 0))), "No")</f>
        <v>No</v>
      </c>
    </row>
    <row r="5764" spans="1:24">
      <c r="A5764" s="1">
        <v>5763</v>
      </c>
      <c r="B5764" t="s">
        <v>8925</v>
      </c>
      <c r="C5764" s="2">
        <v>43689</v>
      </c>
      <c r="D5764" s="2">
        <v>43692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  <c r="V5764" s="3" t="str">
        <f>IF(M5764=People!$B$2, People!$A$2, IF(M5764=People!$B$3, People!$A$3, IF(M5764=People!$B$4, People!$A$4, IF(M5764=People!$B$5, People!$A$5, 0))))</f>
        <v>Anna Andreadi</v>
      </c>
      <c r="W5764" s="3" t="str">
        <f>IFERROR(VLOOKUP(Orders!$B5764,Returns!$B:$C,2,0),"No")</f>
        <v>No</v>
      </c>
      <c r="X5764" s="3" t="str">
        <f>IFERROR((INDEX(Returns!$C$2:$C$801, MATCH(B5764, Returns!$B$2:$B$801, 0))), "No")</f>
        <v>No</v>
      </c>
    </row>
    <row r="5765" spans="1:24">
      <c r="A5765" s="1">
        <v>5764</v>
      </c>
      <c r="B5765" t="s">
        <v>8926</v>
      </c>
      <c r="C5765" s="2">
        <v>43042</v>
      </c>
      <c r="D5765" s="2">
        <v>43044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  <c r="V5765" s="3" t="str">
        <f>IF(M5765=People!$B$2, People!$A$2, IF(M5765=People!$B$3, People!$A$3, IF(M5765=People!$B$4, People!$A$4, IF(M5765=People!$B$5, People!$A$5, 0))))</f>
        <v>Chuck Magee</v>
      </c>
      <c r="W5765" s="3" t="str">
        <f>IFERROR(VLOOKUP(Orders!$B5765,Returns!$B:$C,2,0),"No")</f>
        <v>No</v>
      </c>
      <c r="X5765" s="3" t="str">
        <f>IFERROR((INDEX(Returns!$C$2:$C$801, MATCH(B5765, Returns!$B$2:$B$801, 0))), "No")</f>
        <v>No</v>
      </c>
    </row>
    <row r="5766" spans="1:24">
      <c r="A5766" s="1">
        <v>5765</v>
      </c>
      <c r="B5766" t="s">
        <v>8927</v>
      </c>
      <c r="C5766" s="2">
        <v>42988</v>
      </c>
      <c r="D5766" s="2">
        <v>42990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  <c r="V5766" s="3" t="str">
        <f>IF(M5766=People!$B$2, People!$A$2, IF(M5766=People!$B$3, People!$A$3, IF(M5766=People!$B$4, People!$A$4, IF(M5766=People!$B$5, People!$A$5, 0))))</f>
        <v>Anna Andreadi</v>
      </c>
      <c r="W5766" s="3" t="str">
        <f>IFERROR(VLOOKUP(Orders!$B5766,Returns!$B:$C,2,0),"No")</f>
        <v>No</v>
      </c>
      <c r="X5766" s="3" t="str">
        <f>IFERROR((INDEX(Returns!$C$2:$C$801, MATCH(B5766, Returns!$B$2:$B$801, 0))), "No")</f>
        <v>No</v>
      </c>
    </row>
    <row r="5767" spans="1:24">
      <c r="A5767" s="1">
        <v>5766</v>
      </c>
      <c r="B5767" t="s">
        <v>8928</v>
      </c>
      <c r="C5767" s="2">
        <v>42682</v>
      </c>
      <c r="D5767" s="2">
        <v>42688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  <c r="V5767" s="3" t="str">
        <f>IF(M5767=People!$B$2, People!$A$2, IF(M5767=People!$B$3, People!$A$3, IF(M5767=People!$B$4, People!$A$4, IF(M5767=People!$B$5, People!$A$5, 0))))</f>
        <v>Anna Andreadi</v>
      </c>
      <c r="W5767" s="3" t="str">
        <f>IFERROR(VLOOKUP(Orders!$B5767,Returns!$B:$C,2,0),"No")</f>
        <v>No</v>
      </c>
      <c r="X5767" s="3" t="str">
        <f>IFERROR((INDEX(Returns!$C$2:$C$801, MATCH(B5767, Returns!$B$2:$B$801, 0))), "No")</f>
        <v>No</v>
      </c>
    </row>
    <row r="5768" spans="1:24">
      <c r="A5768" s="1">
        <v>5767</v>
      </c>
      <c r="B5768" t="s">
        <v>8929</v>
      </c>
      <c r="C5768" s="2">
        <v>43381</v>
      </c>
      <c r="D5768" s="2">
        <v>43388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  <c r="V5768" s="3" t="str">
        <f>IF(M5768=People!$B$2, People!$A$2, IF(M5768=People!$B$3, People!$A$3, IF(M5768=People!$B$4, People!$A$4, IF(M5768=People!$B$5, People!$A$5, 0))))</f>
        <v>Kelly Williams</v>
      </c>
      <c r="W5768" s="3" t="str">
        <f>IFERROR(VLOOKUP(Orders!$B5768,Returns!$B:$C,2,0),"No")</f>
        <v>No</v>
      </c>
      <c r="X5768" s="3" t="str">
        <f>IFERROR((INDEX(Returns!$C$2:$C$801, MATCH(B5768, Returns!$B$2:$B$801, 0))), "No")</f>
        <v>No</v>
      </c>
    </row>
    <row r="5769" spans="1:24">
      <c r="A5769" s="1">
        <v>5768</v>
      </c>
      <c r="B5769" t="s">
        <v>8930</v>
      </c>
      <c r="C5769" s="2">
        <v>43716</v>
      </c>
      <c r="D5769" s="2">
        <v>43720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  <c r="V5769" s="3" t="str">
        <f>IF(M5769=People!$B$2, People!$A$2, IF(M5769=People!$B$3, People!$A$3, IF(M5769=People!$B$4, People!$A$4, IF(M5769=People!$B$5, People!$A$5, 0))))</f>
        <v>Kelly Williams</v>
      </c>
      <c r="W5769" s="3" t="str">
        <f>IFERROR(VLOOKUP(Orders!$B5769,Returns!$B:$C,2,0),"No")</f>
        <v>No</v>
      </c>
      <c r="X5769" s="3" t="str">
        <f>IFERROR((INDEX(Returns!$C$2:$C$801, MATCH(B5769, Returns!$B$2:$B$801, 0))), "No")</f>
        <v>No</v>
      </c>
    </row>
    <row r="5770" spans="1:24">
      <c r="A5770" s="1">
        <v>5769</v>
      </c>
      <c r="B5770" t="s">
        <v>8931</v>
      </c>
      <c r="C5770" s="2">
        <v>42791</v>
      </c>
      <c r="D5770" s="2">
        <v>42795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  <c r="V5770" s="3" t="str">
        <f>IF(M5770=People!$B$2, People!$A$2, IF(M5770=People!$B$3, People!$A$3, IF(M5770=People!$B$4, People!$A$4, IF(M5770=People!$B$5, People!$A$5, 0))))</f>
        <v>Chuck Magee</v>
      </c>
      <c r="W5770" s="3" t="str">
        <f>IFERROR(VLOOKUP(Orders!$B5770,Returns!$B:$C,2,0),"No")</f>
        <v>No</v>
      </c>
      <c r="X5770" s="3" t="str">
        <f>IFERROR((INDEX(Returns!$C$2:$C$801, MATCH(B5770, Returns!$B$2:$B$801, 0))), "No")</f>
        <v>No</v>
      </c>
    </row>
    <row r="5771" spans="1:24">
      <c r="A5771" s="1">
        <v>5770</v>
      </c>
      <c r="B5771" t="s">
        <v>8931</v>
      </c>
      <c r="C5771" s="2">
        <v>42791</v>
      </c>
      <c r="D5771" s="2">
        <v>42795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  <c r="V5771" s="3" t="str">
        <f>IF(M5771=People!$B$2, People!$A$2, IF(M5771=People!$B$3, People!$A$3, IF(M5771=People!$B$4, People!$A$4, IF(M5771=People!$B$5, People!$A$5, 0))))</f>
        <v>Chuck Magee</v>
      </c>
      <c r="W5771" s="3" t="str">
        <f>IFERROR(VLOOKUP(Orders!$B5771,Returns!$B:$C,2,0),"No")</f>
        <v>No</v>
      </c>
      <c r="X5771" s="3" t="str">
        <f>IFERROR((INDEX(Returns!$C$2:$C$801, MATCH(B5771, Returns!$B$2:$B$801, 0))), "No")</f>
        <v>No</v>
      </c>
    </row>
    <row r="5772" spans="1:24">
      <c r="A5772" s="1">
        <v>5771</v>
      </c>
      <c r="B5772" t="s">
        <v>8932</v>
      </c>
      <c r="C5772" s="2">
        <v>43002</v>
      </c>
      <c r="D5772" s="2">
        <v>43006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  <c r="V5772" s="3" t="str">
        <f>IF(M5772=People!$B$2, People!$A$2, IF(M5772=People!$B$3, People!$A$3, IF(M5772=People!$B$4, People!$A$4, IF(M5772=People!$B$5, People!$A$5, 0))))</f>
        <v>Anna Andreadi</v>
      </c>
      <c r="W5772" s="3" t="str">
        <f>IFERROR(VLOOKUP(Orders!$B5772,Returns!$B:$C,2,0),"No")</f>
        <v>No</v>
      </c>
      <c r="X5772" s="3" t="str">
        <f>IFERROR((INDEX(Returns!$C$2:$C$801, MATCH(B5772, Returns!$B$2:$B$801, 0))), "No")</f>
        <v>No</v>
      </c>
    </row>
    <row r="5773" spans="1:24">
      <c r="A5773" s="1">
        <v>5772</v>
      </c>
      <c r="B5773" t="s">
        <v>8932</v>
      </c>
      <c r="C5773" s="2">
        <v>43002</v>
      </c>
      <c r="D5773" s="2">
        <v>43006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  <c r="V5773" s="3" t="str">
        <f>IF(M5773=People!$B$2, People!$A$2, IF(M5773=People!$B$3, People!$A$3, IF(M5773=People!$B$4, People!$A$4, IF(M5773=People!$B$5, People!$A$5, 0))))</f>
        <v>Anna Andreadi</v>
      </c>
      <c r="W5773" s="3" t="str">
        <f>IFERROR(VLOOKUP(Orders!$B5773,Returns!$B:$C,2,0),"No")</f>
        <v>No</v>
      </c>
      <c r="X5773" s="3" t="str">
        <f>IFERROR((INDEX(Returns!$C$2:$C$801, MATCH(B5773, Returns!$B$2:$B$801, 0))), "No")</f>
        <v>No</v>
      </c>
    </row>
    <row r="5774" spans="1:24">
      <c r="A5774" s="1">
        <v>5773</v>
      </c>
      <c r="B5774" t="s">
        <v>8933</v>
      </c>
      <c r="C5774" s="2">
        <v>43065</v>
      </c>
      <c r="D5774" s="2">
        <v>43070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  <c r="V5774" s="3" t="str">
        <f>IF(M5774=People!$B$2, People!$A$2, IF(M5774=People!$B$3, People!$A$3, IF(M5774=People!$B$4, People!$A$4, IF(M5774=People!$B$5, People!$A$5, 0))))</f>
        <v>Kelly Williams</v>
      </c>
      <c r="W5774" s="3" t="str">
        <f>IFERROR(VLOOKUP(Orders!$B5774,Returns!$B:$C,2,0),"No")</f>
        <v>No</v>
      </c>
      <c r="X5774" s="3" t="str">
        <f>IFERROR((INDEX(Returns!$C$2:$C$801, MATCH(B5774, Returns!$B$2:$B$801, 0))), "No")</f>
        <v>No</v>
      </c>
    </row>
    <row r="5775" spans="1:24">
      <c r="A5775" s="1">
        <v>5774</v>
      </c>
      <c r="B5775" t="s">
        <v>8934</v>
      </c>
      <c r="C5775" s="2">
        <v>43343</v>
      </c>
      <c r="D5775" s="2">
        <v>43349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  <c r="V5775" s="3" t="str">
        <f>IF(M5775=People!$B$2, People!$A$2, IF(M5775=People!$B$3, People!$A$3, IF(M5775=People!$B$4, People!$A$4, IF(M5775=People!$B$5, People!$A$5, 0))))</f>
        <v>Kelly Williams</v>
      </c>
      <c r="W5775" s="3" t="str">
        <f>IFERROR(VLOOKUP(Orders!$B5775,Returns!$B:$C,2,0),"No")</f>
        <v>No</v>
      </c>
      <c r="X5775" s="3" t="str">
        <f>IFERROR((INDEX(Returns!$C$2:$C$801, MATCH(B5775, Returns!$B$2:$B$801, 0))), "No")</f>
        <v>No</v>
      </c>
    </row>
    <row r="5776" spans="1:24">
      <c r="A5776" s="1">
        <v>5775</v>
      </c>
      <c r="B5776" t="s">
        <v>6070</v>
      </c>
      <c r="C5776" s="2">
        <v>43202</v>
      </c>
      <c r="D5776" s="2">
        <v>43206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  <c r="V5776" s="3" t="str">
        <f>IF(M5776=People!$B$2, People!$A$2, IF(M5776=People!$B$3, People!$A$3, IF(M5776=People!$B$4, People!$A$4, IF(M5776=People!$B$5, People!$A$5, 0))))</f>
        <v>Anna Andreadi</v>
      </c>
      <c r="W5776" s="3" t="str">
        <f>IFERROR(VLOOKUP(Orders!$B5776,Returns!$B:$C,2,0),"No")</f>
        <v>Yes</v>
      </c>
      <c r="X5776" s="3" t="str">
        <f>IFERROR((INDEX(Returns!$C$2:$C$801, MATCH(B5776, Returns!$B$2:$B$801, 0))), "No")</f>
        <v>Yes</v>
      </c>
    </row>
    <row r="5777" spans="1:24">
      <c r="A5777" s="1">
        <v>5776</v>
      </c>
      <c r="B5777" t="s">
        <v>6070</v>
      </c>
      <c r="C5777" s="2">
        <v>43202</v>
      </c>
      <c r="D5777" s="2">
        <v>43206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  <c r="V5777" s="3" t="str">
        <f>IF(M5777=People!$B$2, People!$A$2, IF(M5777=People!$B$3, People!$A$3, IF(M5777=People!$B$4, People!$A$4, IF(M5777=People!$B$5, People!$A$5, 0))))</f>
        <v>Anna Andreadi</v>
      </c>
      <c r="W5777" s="3" t="str">
        <f>IFERROR(VLOOKUP(Orders!$B5777,Returns!$B:$C,2,0),"No")</f>
        <v>Yes</v>
      </c>
      <c r="X5777" s="3" t="str">
        <f>IFERROR((INDEX(Returns!$C$2:$C$801, MATCH(B5777, Returns!$B$2:$B$801, 0))), "No")</f>
        <v>Yes</v>
      </c>
    </row>
    <row r="5778" spans="1:24">
      <c r="A5778" s="1">
        <v>5777</v>
      </c>
      <c r="B5778" t="s">
        <v>8935</v>
      </c>
      <c r="C5778" s="2">
        <v>43438</v>
      </c>
      <c r="D5778" s="2">
        <v>43442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  <c r="V5778" s="3" t="str">
        <f>IF(M5778=People!$B$2, People!$A$2, IF(M5778=People!$B$3, People!$A$3, IF(M5778=People!$B$4, People!$A$4, IF(M5778=People!$B$5, People!$A$5, 0))))</f>
        <v>Chuck Magee</v>
      </c>
      <c r="W5778" s="3" t="str">
        <f>IFERROR(VLOOKUP(Orders!$B5778,Returns!$B:$C,2,0),"No")</f>
        <v>No</v>
      </c>
      <c r="X5778" s="3" t="str">
        <f>IFERROR((INDEX(Returns!$C$2:$C$801, MATCH(B5778, Returns!$B$2:$B$801, 0))), "No")</f>
        <v>No</v>
      </c>
    </row>
    <row r="5779" spans="1:24">
      <c r="A5779" s="1">
        <v>5778</v>
      </c>
      <c r="B5779" t="s">
        <v>8936</v>
      </c>
      <c r="C5779" s="2">
        <v>43438</v>
      </c>
      <c r="D5779" s="2">
        <v>43443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  <c r="V5779" s="3" t="str">
        <f>IF(M5779=People!$B$2, People!$A$2, IF(M5779=People!$B$3, People!$A$3, IF(M5779=People!$B$4, People!$A$4, IF(M5779=People!$B$5, People!$A$5, 0))))</f>
        <v>Anna Andreadi</v>
      </c>
      <c r="W5779" s="3" t="str">
        <f>IFERROR(VLOOKUP(Orders!$B5779,Returns!$B:$C,2,0),"No")</f>
        <v>No</v>
      </c>
      <c r="X5779" s="3" t="str">
        <f>IFERROR((INDEX(Returns!$C$2:$C$801, MATCH(B5779, Returns!$B$2:$B$801, 0))), "No")</f>
        <v>No</v>
      </c>
    </row>
    <row r="5780" spans="1:24">
      <c r="A5780" s="1">
        <v>5779</v>
      </c>
      <c r="B5780" t="s">
        <v>5940</v>
      </c>
      <c r="C5780" s="2">
        <v>42685</v>
      </c>
      <c r="D5780" s="2">
        <v>42692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  <c r="V5780" s="3" t="str">
        <f>IF(M5780=People!$B$2, People!$A$2, IF(M5780=People!$B$3, People!$A$3, IF(M5780=People!$B$4, People!$A$4, IF(M5780=People!$B$5, People!$A$5, 0))))</f>
        <v>Anna Andreadi</v>
      </c>
      <c r="W5780" s="3" t="str">
        <f>IFERROR(VLOOKUP(Orders!$B5780,Returns!$B:$C,2,0),"No")</f>
        <v>Yes</v>
      </c>
      <c r="X5780" s="3" t="str">
        <f>IFERROR((INDEX(Returns!$C$2:$C$801, MATCH(B5780, Returns!$B$2:$B$801, 0))), "No")</f>
        <v>Yes</v>
      </c>
    </row>
    <row r="5781" spans="1:24">
      <c r="A5781" s="1">
        <v>5780</v>
      </c>
      <c r="B5781" t="s">
        <v>5940</v>
      </c>
      <c r="C5781" s="2">
        <v>42685</v>
      </c>
      <c r="D5781" s="2">
        <v>42692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  <c r="V5781" s="3" t="str">
        <f>IF(M5781=People!$B$2, People!$A$2, IF(M5781=People!$B$3, People!$A$3, IF(M5781=People!$B$4, People!$A$4, IF(M5781=People!$B$5, People!$A$5, 0))))</f>
        <v>Anna Andreadi</v>
      </c>
      <c r="W5781" s="3" t="str">
        <f>IFERROR(VLOOKUP(Orders!$B5781,Returns!$B:$C,2,0),"No")</f>
        <v>Yes</v>
      </c>
      <c r="X5781" s="3" t="str">
        <f>IFERROR((INDEX(Returns!$C$2:$C$801, MATCH(B5781, Returns!$B$2:$B$801, 0))), "No")</f>
        <v>Yes</v>
      </c>
    </row>
    <row r="5782" spans="1:24">
      <c r="A5782" s="1">
        <v>5781</v>
      </c>
      <c r="B5782" t="s">
        <v>8937</v>
      </c>
      <c r="C5782" s="2">
        <v>42827</v>
      </c>
      <c r="D5782" s="2">
        <v>42834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3" t="str">
        <f>IF(M5782=People!$B$2, People!$A$2, IF(M5782=People!$B$3, People!$A$3, IF(M5782=People!$B$4, People!$A$4, IF(M5782=People!$B$5, People!$A$5, 0))))</f>
        <v>Anna Andreadi</v>
      </c>
      <c r="W5782" s="3" t="str">
        <f>IFERROR(VLOOKUP(Orders!$B5782,Returns!$B:$C,2,0),"No")</f>
        <v>No</v>
      </c>
      <c r="X5782" s="3" t="str">
        <f>IFERROR((INDEX(Returns!$C$2:$C$801, MATCH(B5782, Returns!$B$2:$B$801, 0))), "No")</f>
        <v>No</v>
      </c>
    </row>
    <row r="5783" spans="1:24">
      <c r="A5783" s="1">
        <v>5782</v>
      </c>
      <c r="B5783" t="s">
        <v>8938</v>
      </c>
      <c r="C5783" s="2">
        <v>43081</v>
      </c>
      <c r="D5783" s="2">
        <v>43085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  <c r="V5783" s="3" t="str">
        <f>IF(M5783=People!$B$2, People!$A$2, IF(M5783=People!$B$3, People!$A$3, IF(M5783=People!$B$4, People!$A$4, IF(M5783=People!$B$5, People!$A$5, 0))))</f>
        <v>Anna Andreadi</v>
      </c>
      <c r="W5783" s="3" t="str">
        <f>IFERROR(VLOOKUP(Orders!$B5783,Returns!$B:$C,2,0),"No")</f>
        <v>No</v>
      </c>
      <c r="X5783" s="3" t="str">
        <f>IFERROR((INDEX(Returns!$C$2:$C$801, MATCH(B5783, Returns!$B$2:$B$801, 0))), "No")</f>
        <v>No</v>
      </c>
    </row>
    <row r="5784" spans="1:24">
      <c r="A5784" s="1">
        <v>5783</v>
      </c>
      <c r="B5784" t="s">
        <v>8938</v>
      </c>
      <c r="C5784" s="2">
        <v>43081</v>
      </c>
      <c r="D5784" s="2">
        <v>43085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  <c r="V5784" s="3" t="str">
        <f>IF(M5784=People!$B$2, People!$A$2, IF(M5784=People!$B$3, People!$A$3, IF(M5784=People!$B$4, People!$A$4, IF(M5784=People!$B$5, People!$A$5, 0))))</f>
        <v>Anna Andreadi</v>
      </c>
      <c r="W5784" s="3" t="str">
        <f>IFERROR(VLOOKUP(Orders!$B5784,Returns!$B:$C,2,0),"No")</f>
        <v>No</v>
      </c>
      <c r="X5784" s="3" t="str">
        <f>IFERROR((INDEX(Returns!$C$2:$C$801, MATCH(B5784, Returns!$B$2:$B$801, 0))), "No")</f>
        <v>No</v>
      </c>
    </row>
    <row r="5785" spans="1:24">
      <c r="A5785" s="1">
        <v>5784</v>
      </c>
      <c r="B5785" t="s">
        <v>8938</v>
      </c>
      <c r="C5785" s="2">
        <v>43081</v>
      </c>
      <c r="D5785" s="2">
        <v>43085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  <c r="V5785" s="3" t="str">
        <f>IF(M5785=People!$B$2, People!$A$2, IF(M5785=People!$B$3, People!$A$3, IF(M5785=People!$B$4, People!$A$4, IF(M5785=People!$B$5, People!$A$5, 0))))</f>
        <v>Anna Andreadi</v>
      </c>
      <c r="W5785" s="3" t="str">
        <f>IFERROR(VLOOKUP(Orders!$B5785,Returns!$B:$C,2,0),"No")</f>
        <v>No</v>
      </c>
      <c r="X5785" s="3" t="str">
        <f>IFERROR((INDEX(Returns!$C$2:$C$801, MATCH(B5785, Returns!$B$2:$B$801, 0))), "No")</f>
        <v>No</v>
      </c>
    </row>
    <row r="5786" spans="1:24">
      <c r="A5786" s="1">
        <v>5785</v>
      </c>
      <c r="B5786" t="s">
        <v>8939</v>
      </c>
      <c r="C5786" s="2">
        <v>43740</v>
      </c>
      <c r="D5786" s="2">
        <v>43746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3" t="str">
        <f>IF(M5786=People!$B$2, People!$A$2, IF(M5786=People!$B$3, People!$A$3, IF(M5786=People!$B$4, People!$A$4, IF(M5786=People!$B$5, People!$A$5, 0))))</f>
        <v>Anna Andreadi</v>
      </c>
      <c r="W5786" s="3" t="str">
        <f>IFERROR(VLOOKUP(Orders!$B5786,Returns!$B:$C,2,0),"No")</f>
        <v>No</v>
      </c>
      <c r="X5786" s="3" t="str">
        <f>IFERROR((INDEX(Returns!$C$2:$C$801, MATCH(B5786, Returns!$B$2:$B$801, 0))), "No")</f>
        <v>No</v>
      </c>
    </row>
    <row r="5787" spans="1:24">
      <c r="A5787" s="1">
        <v>5786</v>
      </c>
      <c r="B5787" t="s">
        <v>8939</v>
      </c>
      <c r="C5787" s="2">
        <v>43740</v>
      </c>
      <c r="D5787" s="2">
        <v>43746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  <c r="V5787" s="3" t="str">
        <f>IF(M5787=People!$B$2, People!$A$2, IF(M5787=People!$B$3, People!$A$3, IF(M5787=People!$B$4, People!$A$4, IF(M5787=People!$B$5, People!$A$5, 0))))</f>
        <v>Anna Andreadi</v>
      </c>
      <c r="W5787" s="3" t="str">
        <f>IFERROR(VLOOKUP(Orders!$B5787,Returns!$B:$C,2,0),"No")</f>
        <v>No</v>
      </c>
      <c r="X5787" s="3" t="str">
        <f>IFERROR((INDEX(Returns!$C$2:$C$801, MATCH(B5787, Returns!$B$2:$B$801, 0))), "No")</f>
        <v>No</v>
      </c>
    </row>
    <row r="5788" spans="1:24">
      <c r="A5788" s="1">
        <v>5787</v>
      </c>
      <c r="B5788" t="s">
        <v>8939</v>
      </c>
      <c r="C5788" s="2">
        <v>43740</v>
      </c>
      <c r="D5788" s="2">
        <v>43746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3" t="str">
        <f>IF(M5788=People!$B$2, People!$A$2, IF(M5788=People!$B$3, People!$A$3, IF(M5788=People!$B$4, People!$A$4, IF(M5788=People!$B$5, People!$A$5, 0))))</f>
        <v>Anna Andreadi</v>
      </c>
      <c r="W5788" s="3" t="str">
        <f>IFERROR(VLOOKUP(Orders!$B5788,Returns!$B:$C,2,0),"No")</f>
        <v>No</v>
      </c>
      <c r="X5788" s="3" t="str">
        <f>IFERROR((INDEX(Returns!$C$2:$C$801, MATCH(B5788, Returns!$B$2:$B$801, 0))), "No")</f>
        <v>No</v>
      </c>
    </row>
    <row r="5789" spans="1:24">
      <c r="A5789" s="1">
        <v>5788</v>
      </c>
      <c r="B5789" t="s">
        <v>8939</v>
      </c>
      <c r="C5789" s="2">
        <v>43740</v>
      </c>
      <c r="D5789" s="2">
        <v>43746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  <c r="V5789" s="3" t="str">
        <f>IF(M5789=People!$B$2, People!$A$2, IF(M5789=People!$B$3, People!$A$3, IF(M5789=People!$B$4, People!$A$4, IF(M5789=People!$B$5, People!$A$5, 0))))</f>
        <v>Anna Andreadi</v>
      </c>
      <c r="W5789" s="3" t="str">
        <f>IFERROR(VLOOKUP(Orders!$B5789,Returns!$B:$C,2,0),"No")</f>
        <v>No</v>
      </c>
      <c r="X5789" s="3" t="str">
        <f>IFERROR((INDEX(Returns!$C$2:$C$801, MATCH(B5789, Returns!$B$2:$B$801, 0))), "No")</f>
        <v>No</v>
      </c>
    </row>
    <row r="5790" spans="1:24">
      <c r="A5790" s="1">
        <v>5789</v>
      </c>
      <c r="B5790" t="s">
        <v>8940</v>
      </c>
      <c r="C5790" s="2">
        <v>43565</v>
      </c>
      <c r="D5790" s="2">
        <v>43569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  <c r="V5790" s="3" t="str">
        <f>IF(M5790=People!$B$2, People!$A$2, IF(M5790=People!$B$3, People!$A$3, IF(M5790=People!$B$4, People!$A$4, IF(M5790=People!$B$5, People!$A$5, 0))))</f>
        <v>Cassandra Brandow</v>
      </c>
      <c r="W5790" s="3" t="str">
        <f>IFERROR(VLOOKUP(Orders!$B5790,Returns!$B:$C,2,0),"No")</f>
        <v>No</v>
      </c>
      <c r="X5790" s="3" t="str">
        <f>IFERROR((INDEX(Returns!$C$2:$C$801, MATCH(B5790, Returns!$B$2:$B$801, 0))), "No")</f>
        <v>No</v>
      </c>
    </row>
    <row r="5791" spans="1:24">
      <c r="A5791" s="1">
        <v>5790</v>
      </c>
      <c r="B5791" t="s">
        <v>8940</v>
      </c>
      <c r="C5791" s="2">
        <v>43565</v>
      </c>
      <c r="D5791" s="2">
        <v>43569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  <c r="V5791" s="3" t="str">
        <f>IF(M5791=People!$B$2, People!$A$2, IF(M5791=People!$B$3, People!$A$3, IF(M5791=People!$B$4, People!$A$4, IF(M5791=People!$B$5, People!$A$5, 0))))</f>
        <v>Cassandra Brandow</v>
      </c>
      <c r="W5791" s="3" t="str">
        <f>IFERROR(VLOOKUP(Orders!$B5791,Returns!$B:$C,2,0),"No")</f>
        <v>No</v>
      </c>
      <c r="X5791" s="3" t="str">
        <f>IFERROR((INDEX(Returns!$C$2:$C$801, MATCH(B5791, Returns!$B$2:$B$801, 0))), "No")</f>
        <v>No</v>
      </c>
    </row>
    <row r="5792" spans="1:24">
      <c r="A5792" s="1">
        <v>5791</v>
      </c>
      <c r="B5792" t="s">
        <v>6145</v>
      </c>
      <c r="C5792" s="2">
        <v>43737</v>
      </c>
      <c r="D5792" s="2">
        <v>43740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  <c r="V5792" s="3" t="str">
        <f>IF(M5792=People!$B$2, People!$A$2, IF(M5792=People!$B$3, People!$A$3, IF(M5792=People!$B$4, People!$A$4, IF(M5792=People!$B$5, People!$A$5, 0))))</f>
        <v>Anna Andreadi</v>
      </c>
      <c r="W5792" s="3" t="str">
        <f>IFERROR(VLOOKUP(Orders!$B5792,Returns!$B:$C,2,0),"No")</f>
        <v>Yes</v>
      </c>
      <c r="X5792" s="3" t="str">
        <f>IFERROR((INDEX(Returns!$C$2:$C$801, MATCH(B5792, Returns!$B$2:$B$801, 0))), "No")</f>
        <v>Yes</v>
      </c>
    </row>
    <row r="5793" spans="1:24">
      <c r="A5793" s="1">
        <v>5792</v>
      </c>
      <c r="B5793" t="s">
        <v>6145</v>
      </c>
      <c r="C5793" s="2">
        <v>43737</v>
      </c>
      <c r="D5793" s="2">
        <v>43740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  <c r="V5793" s="3" t="str">
        <f>IF(M5793=People!$B$2, People!$A$2, IF(M5793=People!$B$3, People!$A$3, IF(M5793=People!$B$4, People!$A$4, IF(M5793=People!$B$5, People!$A$5, 0))))</f>
        <v>Anna Andreadi</v>
      </c>
      <c r="W5793" s="3" t="str">
        <f>IFERROR(VLOOKUP(Orders!$B5793,Returns!$B:$C,2,0),"No")</f>
        <v>Yes</v>
      </c>
      <c r="X5793" s="3" t="str">
        <f>IFERROR((INDEX(Returns!$C$2:$C$801, MATCH(B5793, Returns!$B$2:$B$801, 0))), "No")</f>
        <v>Yes</v>
      </c>
    </row>
    <row r="5794" spans="1:24">
      <c r="A5794" s="1">
        <v>5793</v>
      </c>
      <c r="B5794" t="s">
        <v>6145</v>
      </c>
      <c r="C5794" s="2">
        <v>43737</v>
      </c>
      <c r="D5794" s="2">
        <v>43740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  <c r="V5794" s="3" t="str">
        <f>IF(M5794=People!$B$2, People!$A$2, IF(M5794=People!$B$3, People!$A$3, IF(M5794=People!$B$4, People!$A$4, IF(M5794=People!$B$5, People!$A$5, 0))))</f>
        <v>Anna Andreadi</v>
      </c>
      <c r="W5794" s="3" t="str">
        <f>IFERROR(VLOOKUP(Orders!$B5794,Returns!$B:$C,2,0),"No")</f>
        <v>Yes</v>
      </c>
      <c r="X5794" s="3" t="str">
        <f>IFERROR((INDEX(Returns!$C$2:$C$801, MATCH(B5794, Returns!$B$2:$B$801, 0))), "No")</f>
        <v>Yes</v>
      </c>
    </row>
    <row r="5795" spans="1:24">
      <c r="A5795" s="1">
        <v>5794</v>
      </c>
      <c r="B5795" t="s">
        <v>6145</v>
      </c>
      <c r="C5795" s="2">
        <v>43737</v>
      </c>
      <c r="D5795" s="2">
        <v>43740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  <c r="V5795" s="3" t="str">
        <f>IF(M5795=People!$B$2, People!$A$2, IF(M5795=People!$B$3, People!$A$3, IF(M5795=People!$B$4, People!$A$4, IF(M5795=People!$B$5, People!$A$5, 0))))</f>
        <v>Anna Andreadi</v>
      </c>
      <c r="W5795" s="3" t="str">
        <f>IFERROR(VLOOKUP(Orders!$B5795,Returns!$B:$C,2,0),"No")</f>
        <v>Yes</v>
      </c>
      <c r="X5795" s="3" t="str">
        <f>IFERROR((INDEX(Returns!$C$2:$C$801, MATCH(B5795, Returns!$B$2:$B$801, 0))), "No")</f>
        <v>Yes</v>
      </c>
    </row>
    <row r="5796" spans="1:24">
      <c r="A5796" s="1">
        <v>5795</v>
      </c>
      <c r="B5796" t="s">
        <v>6145</v>
      </c>
      <c r="C5796" s="2">
        <v>43737</v>
      </c>
      <c r="D5796" s="2">
        <v>43740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  <c r="V5796" s="3" t="str">
        <f>IF(M5796=People!$B$2, People!$A$2, IF(M5796=People!$B$3, People!$A$3, IF(M5796=People!$B$4, People!$A$4, IF(M5796=People!$B$5, People!$A$5, 0))))</f>
        <v>Anna Andreadi</v>
      </c>
      <c r="W5796" s="3" t="str">
        <f>IFERROR(VLOOKUP(Orders!$B5796,Returns!$B:$C,2,0),"No")</f>
        <v>Yes</v>
      </c>
      <c r="X5796" s="3" t="str">
        <f>IFERROR((INDEX(Returns!$C$2:$C$801, MATCH(B5796, Returns!$B$2:$B$801, 0))), "No")</f>
        <v>Yes</v>
      </c>
    </row>
    <row r="5797" spans="1:24">
      <c r="A5797" s="1">
        <v>5796</v>
      </c>
      <c r="B5797" t="s">
        <v>8941</v>
      </c>
      <c r="C5797" s="2">
        <v>42642</v>
      </c>
      <c r="D5797" s="2">
        <v>42646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  <c r="V5797" s="3" t="str">
        <f>IF(M5797=People!$B$2, People!$A$2, IF(M5797=People!$B$3, People!$A$3, IF(M5797=People!$B$4, People!$A$4, IF(M5797=People!$B$5, People!$A$5, 0))))</f>
        <v>Chuck Magee</v>
      </c>
      <c r="W5797" s="3" t="str">
        <f>IFERROR(VLOOKUP(Orders!$B5797,Returns!$B:$C,2,0),"No")</f>
        <v>No</v>
      </c>
      <c r="X5797" s="3" t="str">
        <f>IFERROR((INDEX(Returns!$C$2:$C$801, MATCH(B5797, Returns!$B$2:$B$801, 0))), "No")</f>
        <v>No</v>
      </c>
    </row>
    <row r="5798" spans="1:24">
      <c r="A5798" s="1">
        <v>5797</v>
      </c>
      <c r="B5798" t="s">
        <v>8941</v>
      </c>
      <c r="C5798" s="2">
        <v>42642</v>
      </c>
      <c r="D5798" s="2">
        <v>42646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  <c r="V5798" s="3" t="str">
        <f>IF(M5798=People!$B$2, People!$A$2, IF(M5798=People!$B$3, People!$A$3, IF(M5798=People!$B$4, People!$A$4, IF(M5798=People!$B$5, People!$A$5, 0))))</f>
        <v>Chuck Magee</v>
      </c>
      <c r="W5798" s="3" t="str">
        <f>IFERROR(VLOOKUP(Orders!$B5798,Returns!$B:$C,2,0),"No")</f>
        <v>No</v>
      </c>
      <c r="X5798" s="3" t="str">
        <f>IFERROR((INDEX(Returns!$C$2:$C$801, MATCH(B5798, Returns!$B$2:$B$801, 0))), "No")</f>
        <v>No</v>
      </c>
    </row>
    <row r="5799" spans="1:24">
      <c r="A5799" s="1">
        <v>5798</v>
      </c>
      <c r="B5799" t="s">
        <v>8941</v>
      </c>
      <c r="C5799" s="2">
        <v>42642</v>
      </c>
      <c r="D5799" s="2">
        <v>42646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  <c r="V5799" s="3" t="str">
        <f>IF(M5799=People!$B$2, People!$A$2, IF(M5799=People!$B$3, People!$A$3, IF(M5799=People!$B$4, People!$A$4, IF(M5799=People!$B$5, People!$A$5, 0))))</f>
        <v>Chuck Magee</v>
      </c>
      <c r="W5799" s="3" t="str">
        <f>IFERROR(VLOOKUP(Orders!$B5799,Returns!$B:$C,2,0),"No")</f>
        <v>No</v>
      </c>
      <c r="X5799" s="3" t="str">
        <f>IFERROR((INDEX(Returns!$C$2:$C$801, MATCH(B5799, Returns!$B$2:$B$801, 0))), "No")</f>
        <v>No</v>
      </c>
    </row>
    <row r="5800" spans="1:24">
      <c r="A5800" s="1">
        <v>5799</v>
      </c>
      <c r="B5800" t="s">
        <v>8941</v>
      </c>
      <c r="C5800" s="2">
        <v>42642</v>
      </c>
      <c r="D5800" s="2">
        <v>42646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  <c r="V5800" s="3" t="str">
        <f>IF(M5800=People!$B$2, People!$A$2, IF(M5800=People!$B$3, People!$A$3, IF(M5800=People!$B$4, People!$A$4, IF(M5800=People!$B$5, People!$A$5, 0))))</f>
        <v>Chuck Magee</v>
      </c>
      <c r="W5800" s="3" t="str">
        <f>IFERROR(VLOOKUP(Orders!$B5800,Returns!$B:$C,2,0),"No")</f>
        <v>No</v>
      </c>
      <c r="X5800" s="3" t="str">
        <f>IFERROR((INDEX(Returns!$C$2:$C$801, MATCH(B5800, Returns!$B$2:$B$801, 0))), "No")</f>
        <v>No</v>
      </c>
    </row>
    <row r="5801" spans="1:24">
      <c r="A5801" s="1">
        <v>5800</v>
      </c>
      <c r="B5801" t="s">
        <v>8942</v>
      </c>
      <c r="C5801" s="2">
        <v>42602</v>
      </c>
      <c r="D5801" s="2">
        <v>42607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  <c r="V5801" s="3" t="str">
        <f>IF(M5801=People!$B$2, People!$A$2, IF(M5801=People!$B$3, People!$A$3, IF(M5801=People!$B$4, People!$A$4, IF(M5801=People!$B$5, People!$A$5, 0))))</f>
        <v>Kelly Williams</v>
      </c>
      <c r="W5801" s="3" t="str">
        <f>IFERROR(VLOOKUP(Orders!$B5801,Returns!$B:$C,2,0),"No")</f>
        <v>No</v>
      </c>
      <c r="X5801" s="3" t="str">
        <f>IFERROR((INDEX(Returns!$C$2:$C$801, MATCH(B5801, Returns!$B$2:$B$801, 0))), "No")</f>
        <v>No</v>
      </c>
    </row>
    <row r="5802" spans="1:24">
      <c r="A5802" s="1">
        <v>5801</v>
      </c>
      <c r="B5802" t="s">
        <v>5947</v>
      </c>
      <c r="C5802" s="2">
        <v>42562</v>
      </c>
      <c r="D5802" s="2">
        <v>42565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  <c r="V5802" s="3" t="str">
        <f>IF(M5802=People!$B$2, People!$A$2, IF(M5802=People!$B$3, People!$A$3, IF(M5802=People!$B$4, People!$A$4, IF(M5802=People!$B$5, People!$A$5, 0))))</f>
        <v>Kelly Williams</v>
      </c>
      <c r="W5802" s="3" t="str">
        <f>IFERROR(VLOOKUP(Orders!$B5802,Returns!$B:$C,2,0),"No")</f>
        <v>Yes</v>
      </c>
      <c r="X5802" s="3" t="str">
        <f>IFERROR((INDEX(Returns!$C$2:$C$801, MATCH(B5802, Returns!$B$2:$B$801, 0))), "No")</f>
        <v>Yes</v>
      </c>
    </row>
    <row r="5803" spans="1:24">
      <c r="A5803" s="1">
        <v>5802</v>
      </c>
      <c r="B5803" t="s">
        <v>5947</v>
      </c>
      <c r="C5803" s="2">
        <v>42562</v>
      </c>
      <c r="D5803" s="2">
        <v>42565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  <c r="V5803" s="3" t="str">
        <f>IF(M5803=People!$B$2, People!$A$2, IF(M5803=People!$B$3, People!$A$3, IF(M5803=People!$B$4, People!$A$4, IF(M5803=People!$B$5, People!$A$5, 0))))</f>
        <v>Kelly Williams</v>
      </c>
      <c r="W5803" s="3" t="str">
        <f>IFERROR(VLOOKUP(Orders!$B5803,Returns!$B:$C,2,0),"No")</f>
        <v>Yes</v>
      </c>
      <c r="X5803" s="3" t="str">
        <f>IFERROR((INDEX(Returns!$C$2:$C$801, MATCH(B5803, Returns!$B$2:$B$801, 0))), "No")</f>
        <v>Yes</v>
      </c>
    </row>
    <row r="5804" spans="1:24">
      <c r="A5804" s="1">
        <v>5803</v>
      </c>
      <c r="B5804" t="s">
        <v>8943</v>
      </c>
      <c r="C5804" s="2">
        <v>42816</v>
      </c>
      <c r="D5804" s="2">
        <v>42818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  <c r="V5804" s="3" t="str">
        <f>IF(M5804=People!$B$2, People!$A$2, IF(M5804=People!$B$3, People!$A$3, IF(M5804=People!$B$4, People!$A$4, IF(M5804=People!$B$5, People!$A$5, 0))))</f>
        <v>Anna Andreadi</v>
      </c>
      <c r="W5804" s="3" t="str">
        <f>IFERROR(VLOOKUP(Orders!$B5804,Returns!$B:$C,2,0),"No")</f>
        <v>No</v>
      </c>
      <c r="X5804" s="3" t="str">
        <f>IFERROR((INDEX(Returns!$C$2:$C$801, MATCH(B5804, Returns!$B$2:$B$801, 0))), "No")</f>
        <v>No</v>
      </c>
    </row>
    <row r="5805" spans="1:24">
      <c r="A5805" s="1">
        <v>5804</v>
      </c>
      <c r="B5805" t="s">
        <v>8944</v>
      </c>
      <c r="C5805" s="2">
        <v>43597</v>
      </c>
      <c r="D5805" s="2">
        <v>43604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  <c r="V5805" s="3" t="str">
        <f>IF(M5805=People!$B$2, People!$A$2, IF(M5805=People!$B$3, People!$A$3, IF(M5805=People!$B$4, People!$A$4, IF(M5805=People!$B$5, People!$A$5, 0))))</f>
        <v>Chuck Magee</v>
      </c>
      <c r="W5805" s="3" t="str">
        <f>IFERROR(VLOOKUP(Orders!$B5805,Returns!$B:$C,2,0),"No")</f>
        <v>No</v>
      </c>
      <c r="X5805" s="3" t="str">
        <f>IFERROR((INDEX(Returns!$C$2:$C$801, MATCH(B5805, Returns!$B$2:$B$801, 0))), "No")</f>
        <v>No</v>
      </c>
    </row>
    <row r="5806" spans="1:24">
      <c r="A5806" s="1">
        <v>5805</v>
      </c>
      <c r="B5806" t="s">
        <v>8945</v>
      </c>
      <c r="C5806" s="2">
        <v>43782</v>
      </c>
      <c r="D5806" s="2">
        <v>43788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  <c r="V5806" s="3" t="str">
        <f>IF(M5806=People!$B$2, People!$A$2, IF(M5806=People!$B$3, People!$A$3, IF(M5806=People!$B$4, People!$A$4, IF(M5806=People!$B$5, People!$A$5, 0))))</f>
        <v>Kelly Williams</v>
      </c>
      <c r="W5806" s="3" t="str">
        <f>IFERROR(VLOOKUP(Orders!$B5806,Returns!$B:$C,2,0),"No")</f>
        <v>No</v>
      </c>
      <c r="X5806" s="3" t="str">
        <f>IFERROR((INDEX(Returns!$C$2:$C$801, MATCH(B5806, Returns!$B$2:$B$801, 0))), "No")</f>
        <v>No</v>
      </c>
    </row>
    <row r="5807" spans="1:24">
      <c r="A5807" s="1">
        <v>5806</v>
      </c>
      <c r="B5807" t="s">
        <v>8945</v>
      </c>
      <c r="C5807" s="2">
        <v>43782</v>
      </c>
      <c r="D5807" s="2">
        <v>43788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  <c r="V5807" s="3" t="str">
        <f>IF(M5807=People!$B$2, People!$A$2, IF(M5807=People!$B$3, People!$A$3, IF(M5807=People!$B$4, People!$A$4, IF(M5807=People!$B$5, People!$A$5, 0))))</f>
        <v>Kelly Williams</v>
      </c>
      <c r="W5807" s="3" t="str">
        <f>IFERROR(VLOOKUP(Orders!$B5807,Returns!$B:$C,2,0),"No")</f>
        <v>No</v>
      </c>
      <c r="X5807" s="3" t="str">
        <f>IFERROR((INDEX(Returns!$C$2:$C$801, MATCH(B5807, Returns!$B$2:$B$801, 0))), "No")</f>
        <v>No</v>
      </c>
    </row>
    <row r="5808" spans="1:24">
      <c r="A5808" s="1">
        <v>5807</v>
      </c>
      <c r="B5808" t="s">
        <v>8946</v>
      </c>
      <c r="C5808" s="2">
        <v>43347</v>
      </c>
      <c r="D5808" s="2">
        <v>43350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  <c r="V5808" s="3" t="str">
        <f>IF(M5808=People!$B$2, People!$A$2, IF(M5808=People!$B$3, People!$A$3, IF(M5808=People!$B$4, People!$A$4, IF(M5808=People!$B$5, People!$A$5, 0))))</f>
        <v>Cassandra Brandow</v>
      </c>
      <c r="W5808" s="3" t="str">
        <f>IFERROR(VLOOKUP(Orders!$B5808,Returns!$B:$C,2,0),"No")</f>
        <v>No</v>
      </c>
      <c r="X5808" s="3" t="str">
        <f>IFERROR((INDEX(Returns!$C$2:$C$801, MATCH(B5808, Returns!$B$2:$B$801, 0))), "No")</f>
        <v>No</v>
      </c>
    </row>
    <row r="5809" spans="1:24">
      <c r="A5809" s="1">
        <v>5808</v>
      </c>
      <c r="B5809" t="s">
        <v>8946</v>
      </c>
      <c r="C5809" s="2">
        <v>43347</v>
      </c>
      <c r="D5809" s="2">
        <v>43350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  <c r="V5809" s="3" t="str">
        <f>IF(M5809=People!$B$2, People!$A$2, IF(M5809=People!$B$3, People!$A$3, IF(M5809=People!$B$4, People!$A$4, IF(M5809=People!$B$5, People!$A$5, 0))))</f>
        <v>Cassandra Brandow</v>
      </c>
      <c r="W5809" s="3" t="str">
        <f>IFERROR(VLOOKUP(Orders!$B5809,Returns!$B:$C,2,0),"No")</f>
        <v>No</v>
      </c>
      <c r="X5809" s="3" t="str">
        <f>IFERROR((INDEX(Returns!$C$2:$C$801, MATCH(B5809, Returns!$B$2:$B$801, 0))), "No")</f>
        <v>No</v>
      </c>
    </row>
    <row r="5810" spans="1:24">
      <c r="A5810" s="1">
        <v>5809</v>
      </c>
      <c r="B5810" t="s">
        <v>8946</v>
      </c>
      <c r="C5810" s="2">
        <v>43347</v>
      </c>
      <c r="D5810" s="2">
        <v>43350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  <c r="V5810" s="3" t="str">
        <f>IF(M5810=People!$B$2, People!$A$2, IF(M5810=People!$B$3, People!$A$3, IF(M5810=People!$B$4, People!$A$4, IF(M5810=People!$B$5, People!$A$5, 0))))</f>
        <v>Cassandra Brandow</v>
      </c>
      <c r="W5810" s="3" t="str">
        <f>IFERROR(VLOOKUP(Orders!$B5810,Returns!$B:$C,2,0),"No")</f>
        <v>No</v>
      </c>
      <c r="X5810" s="3" t="str">
        <f>IFERROR((INDEX(Returns!$C$2:$C$801, MATCH(B5810, Returns!$B$2:$B$801, 0))), "No")</f>
        <v>No</v>
      </c>
    </row>
    <row r="5811" spans="1:24">
      <c r="A5811" s="1">
        <v>5810</v>
      </c>
      <c r="B5811" t="s">
        <v>8947</v>
      </c>
      <c r="C5811" s="2">
        <v>43137</v>
      </c>
      <c r="D5811" s="2">
        <v>43142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  <c r="V5811" s="3" t="str">
        <f>IF(M5811=People!$B$2, People!$A$2, IF(M5811=People!$B$3, People!$A$3, IF(M5811=People!$B$4, People!$A$4, IF(M5811=People!$B$5, People!$A$5, 0))))</f>
        <v>Cassandra Brandow</v>
      </c>
      <c r="W5811" s="3" t="str">
        <f>IFERROR(VLOOKUP(Orders!$B5811,Returns!$B:$C,2,0),"No")</f>
        <v>No</v>
      </c>
      <c r="X5811" s="3" t="str">
        <f>IFERROR((INDEX(Returns!$C$2:$C$801, MATCH(B5811, Returns!$B$2:$B$801, 0))), "No")</f>
        <v>No</v>
      </c>
    </row>
    <row r="5812" spans="1:24">
      <c r="A5812" s="1">
        <v>5811</v>
      </c>
      <c r="B5812" t="s">
        <v>8948</v>
      </c>
      <c r="C5812" s="2">
        <v>42816</v>
      </c>
      <c r="D5812" s="2">
        <v>42820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  <c r="V5812" s="3" t="str">
        <f>IF(M5812=People!$B$2, People!$A$2, IF(M5812=People!$B$3, People!$A$3, IF(M5812=People!$B$4, People!$A$4, IF(M5812=People!$B$5, People!$A$5, 0))))</f>
        <v>Anna Andreadi</v>
      </c>
      <c r="W5812" s="3" t="str">
        <f>IFERROR(VLOOKUP(Orders!$B5812,Returns!$B:$C,2,0),"No")</f>
        <v>No</v>
      </c>
      <c r="X5812" s="3" t="str">
        <f>IFERROR((INDEX(Returns!$C$2:$C$801, MATCH(B5812, Returns!$B$2:$B$801, 0))), "No")</f>
        <v>No</v>
      </c>
    </row>
    <row r="5813" spans="1:24">
      <c r="A5813" s="1">
        <v>5812</v>
      </c>
      <c r="B5813" t="s">
        <v>8948</v>
      </c>
      <c r="C5813" s="2">
        <v>42816</v>
      </c>
      <c r="D5813" s="2">
        <v>42820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  <c r="V5813" s="3" t="str">
        <f>IF(M5813=People!$B$2, People!$A$2, IF(M5813=People!$B$3, People!$A$3, IF(M5813=People!$B$4, People!$A$4, IF(M5813=People!$B$5, People!$A$5, 0))))</f>
        <v>Anna Andreadi</v>
      </c>
      <c r="W5813" s="3" t="str">
        <f>IFERROR(VLOOKUP(Orders!$B5813,Returns!$B:$C,2,0),"No")</f>
        <v>No</v>
      </c>
      <c r="X5813" s="3" t="str">
        <f>IFERROR((INDEX(Returns!$C$2:$C$801, MATCH(B5813, Returns!$B$2:$B$801, 0))), "No")</f>
        <v>No</v>
      </c>
    </row>
    <row r="5814" spans="1:24">
      <c r="A5814" s="1">
        <v>5813</v>
      </c>
      <c r="B5814" t="s">
        <v>8948</v>
      </c>
      <c r="C5814" s="2">
        <v>42816</v>
      </c>
      <c r="D5814" s="2">
        <v>42820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  <c r="V5814" s="3" t="str">
        <f>IF(M5814=People!$B$2, People!$A$2, IF(M5814=People!$B$3, People!$A$3, IF(M5814=People!$B$4, People!$A$4, IF(M5814=People!$B$5, People!$A$5, 0))))</f>
        <v>Anna Andreadi</v>
      </c>
      <c r="W5814" s="3" t="str">
        <f>IFERROR(VLOOKUP(Orders!$B5814,Returns!$B:$C,2,0),"No")</f>
        <v>No</v>
      </c>
      <c r="X5814" s="3" t="str">
        <f>IFERROR((INDEX(Returns!$C$2:$C$801, MATCH(B5814, Returns!$B$2:$B$801, 0))), "No")</f>
        <v>No</v>
      </c>
    </row>
    <row r="5815" spans="1:24">
      <c r="A5815" s="1">
        <v>5814</v>
      </c>
      <c r="B5815" t="s">
        <v>8949</v>
      </c>
      <c r="C5815" s="2">
        <v>42918</v>
      </c>
      <c r="D5815" s="2">
        <v>42919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3" t="str">
        <f>IF(M5815=People!$B$2, People!$A$2, IF(M5815=People!$B$3, People!$A$3, IF(M5815=People!$B$4, People!$A$4, IF(M5815=People!$B$5, People!$A$5, 0))))</f>
        <v>Chuck Magee</v>
      </c>
      <c r="W5815" s="3" t="str">
        <f>IFERROR(VLOOKUP(Orders!$B5815,Returns!$B:$C,2,0),"No")</f>
        <v>No</v>
      </c>
      <c r="X5815" s="3" t="str">
        <f>IFERROR((INDEX(Returns!$C$2:$C$801, MATCH(B5815, Returns!$B$2:$B$801, 0))), "No")</f>
        <v>No</v>
      </c>
    </row>
    <row r="5816" spans="1:24">
      <c r="A5816" s="1">
        <v>5815</v>
      </c>
      <c r="B5816" t="s">
        <v>8950</v>
      </c>
      <c r="C5816" s="2">
        <v>42901</v>
      </c>
      <c r="D5816" s="2">
        <v>42903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  <c r="V5816" s="3" t="str">
        <f>IF(M5816=People!$B$2, People!$A$2, IF(M5816=People!$B$3, People!$A$3, IF(M5816=People!$B$4, People!$A$4, IF(M5816=People!$B$5, People!$A$5, 0))))</f>
        <v>Cassandra Brandow</v>
      </c>
      <c r="W5816" s="3" t="str">
        <f>IFERROR(VLOOKUP(Orders!$B5816,Returns!$B:$C,2,0),"No")</f>
        <v>No</v>
      </c>
      <c r="X5816" s="3" t="str">
        <f>IFERROR((INDEX(Returns!$C$2:$C$801, MATCH(B5816, Returns!$B$2:$B$801, 0))), "No")</f>
        <v>No</v>
      </c>
    </row>
    <row r="5817" spans="1:24">
      <c r="A5817" s="1">
        <v>5816</v>
      </c>
      <c r="B5817" t="s">
        <v>8951</v>
      </c>
      <c r="C5817" s="2">
        <v>42700</v>
      </c>
      <c r="D5817" s="2">
        <v>42700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3" t="str">
        <f>IF(M5817=People!$B$2, People!$A$2, IF(M5817=People!$B$3, People!$A$3, IF(M5817=People!$B$4, People!$A$4, IF(M5817=People!$B$5, People!$A$5, 0))))</f>
        <v>Chuck Magee</v>
      </c>
      <c r="W5817" s="3" t="str">
        <f>IFERROR(VLOOKUP(Orders!$B5817,Returns!$B:$C,2,0),"No")</f>
        <v>No</v>
      </c>
      <c r="X5817" s="3" t="str">
        <f>IFERROR((INDEX(Returns!$C$2:$C$801, MATCH(B5817, Returns!$B$2:$B$801, 0))), "No")</f>
        <v>No</v>
      </c>
    </row>
    <row r="5818" spans="1:24">
      <c r="A5818" s="1">
        <v>5817</v>
      </c>
      <c r="B5818" t="s">
        <v>8951</v>
      </c>
      <c r="C5818" s="2">
        <v>42700</v>
      </c>
      <c r="D5818" s="2">
        <v>42700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3" t="str">
        <f>IF(M5818=People!$B$2, People!$A$2, IF(M5818=People!$B$3, People!$A$3, IF(M5818=People!$B$4, People!$A$4, IF(M5818=People!$B$5, People!$A$5, 0))))</f>
        <v>Chuck Magee</v>
      </c>
      <c r="W5818" s="3" t="str">
        <f>IFERROR(VLOOKUP(Orders!$B5818,Returns!$B:$C,2,0),"No")</f>
        <v>No</v>
      </c>
      <c r="X5818" s="3" t="str">
        <f>IFERROR((INDEX(Returns!$C$2:$C$801, MATCH(B5818, Returns!$B$2:$B$801, 0))), "No")</f>
        <v>No</v>
      </c>
    </row>
    <row r="5819" spans="1:24">
      <c r="A5819" s="1">
        <v>5818</v>
      </c>
      <c r="B5819" t="s">
        <v>8951</v>
      </c>
      <c r="C5819" s="2">
        <v>42700</v>
      </c>
      <c r="D5819" s="2">
        <v>42700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  <c r="V5819" s="3" t="str">
        <f>IF(M5819=People!$B$2, People!$A$2, IF(M5819=People!$B$3, People!$A$3, IF(M5819=People!$B$4, People!$A$4, IF(M5819=People!$B$5, People!$A$5, 0))))</f>
        <v>Chuck Magee</v>
      </c>
      <c r="W5819" s="3" t="str">
        <f>IFERROR(VLOOKUP(Orders!$B5819,Returns!$B:$C,2,0),"No")</f>
        <v>No</v>
      </c>
      <c r="X5819" s="3" t="str">
        <f>IFERROR((INDEX(Returns!$C$2:$C$801, MATCH(B5819, Returns!$B$2:$B$801, 0))), "No")</f>
        <v>No</v>
      </c>
    </row>
    <row r="5820" spans="1:24">
      <c r="A5820" s="1">
        <v>5819</v>
      </c>
      <c r="B5820" t="s">
        <v>8951</v>
      </c>
      <c r="C5820" s="2">
        <v>42700</v>
      </c>
      <c r="D5820" s="2">
        <v>42700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  <c r="V5820" s="3" t="str">
        <f>IF(M5820=People!$B$2, People!$A$2, IF(M5820=People!$B$3, People!$A$3, IF(M5820=People!$B$4, People!$A$4, IF(M5820=People!$B$5, People!$A$5, 0))))</f>
        <v>Chuck Magee</v>
      </c>
      <c r="W5820" s="3" t="str">
        <f>IFERROR(VLOOKUP(Orders!$B5820,Returns!$B:$C,2,0),"No")</f>
        <v>No</v>
      </c>
      <c r="X5820" s="3" t="str">
        <f>IFERROR((INDEX(Returns!$C$2:$C$801, MATCH(B5820, Returns!$B$2:$B$801, 0))), "No")</f>
        <v>No</v>
      </c>
    </row>
    <row r="5821" spans="1:24">
      <c r="A5821" s="1">
        <v>5820</v>
      </c>
      <c r="B5821" t="s">
        <v>8951</v>
      </c>
      <c r="C5821" s="2">
        <v>42700</v>
      </c>
      <c r="D5821" s="2">
        <v>42700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  <c r="V5821" s="3" t="str">
        <f>IF(M5821=People!$B$2, People!$A$2, IF(M5821=People!$B$3, People!$A$3, IF(M5821=People!$B$4, People!$A$4, IF(M5821=People!$B$5, People!$A$5, 0))))</f>
        <v>Chuck Magee</v>
      </c>
      <c r="W5821" s="3" t="str">
        <f>IFERROR(VLOOKUP(Orders!$B5821,Returns!$B:$C,2,0),"No")</f>
        <v>No</v>
      </c>
      <c r="X5821" s="3" t="str">
        <f>IFERROR((INDEX(Returns!$C$2:$C$801, MATCH(B5821, Returns!$B$2:$B$801, 0))), "No")</f>
        <v>No</v>
      </c>
    </row>
    <row r="5822" spans="1:24">
      <c r="A5822" s="1">
        <v>5821</v>
      </c>
      <c r="B5822" t="s">
        <v>8952</v>
      </c>
      <c r="C5822" s="2">
        <v>43597</v>
      </c>
      <c r="D5822" s="2">
        <v>43603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  <c r="V5822" s="3" t="str">
        <f>IF(M5822=People!$B$2, People!$A$2, IF(M5822=People!$B$3, People!$A$3, IF(M5822=People!$B$4, People!$A$4, IF(M5822=People!$B$5, People!$A$5, 0))))</f>
        <v>Anna Andreadi</v>
      </c>
      <c r="W5822" s="3" t="str">
        <f>IFERROR(VLOOKUP(Orders!$B5822,Returns!$B:$C,2,0),"No")</f>
        <v>No</v>
      </c>
      <c r="X5822" s="3" t="str">
        <f>IFERROR((INDEX(Returns!$C$2:$C$801, MATCH(B5822, Returns!$B$2:$B$801, 0))), "No")</f>
        <v>No</v>
      </c>
    </row>
    <row r="5823" spans="1:24">
      <c r="A5823" s="1">
        <v>5822</v>
      </c>
      <c r="B5823" t="s">
        <v>8952</v>
      </c>
      <c r="C5823" s="2">
        <v>43597</v>
      </c>
      <c r="D5823" s="2">
        <v>43603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  <c r="V5823" s="3" t="str">
        <f>IF(M5823=People!$B$2, People!$A$2, IF(M5823=People!$B$3, People!$A$3, IF(M5823=People!$B$4, People!$A$4, IF(M5823=People!$B$5, People!$A$5, 0))))</f>
        <v>Anna Andreadi</v>
      </c>
      <c r="W5823" s="3" t="str">
        <f>IFERROR(VLOOKUP(Orders!$B5823,Returns!$B:$C,2,0),"No")</f>
        <v>No</v>
      </c>
      <c r="X5823" s="3" t="str">
        <f>IFERROR((INDEX(Returns!$C$2:$C$801, MATCH(B5823, Returns!$B$2:$B$801, 0))), "No")</f>
        <v>No</v>
      </c>
    </row>
    <row r="5824" spans="1:24">
      <c r="A5824" s="1">
        <v>5823</v>
      </c>
      <c r="B5824" t="s">
        <v>8952</v>
      </c>
      <c r="C5824" s="2">
        <v>43597</v>
      </c>
      <c r="D5824" s="2">
        <v>43603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  <c r="V5824" s="3" t="str">
        <f>IF(M5824=People!$B$2, People!$A$2, IF(M5824=People!$B$3, People!$A$3, IF(M5824=People!$B$4, People!$A$4, IF(M5824=People!$B$5, People!$A$5, 0))))</f>
        <v>Anna Andreadi</v>
      </c>
      <c r="W5824" s="3" t="str">
        <f>IFERROR(VLOOKUP(Orders!$B5824,Returns!$B:$C,2,0),"No")</f>
        <v>No</v>
      </c>
      <c r="X5824" s="3" t="str">
        <f>IFERROR((INDEX(Returns!$C$2:$C$801, MATCH(B5824, Returns!$B$2:$B$801, 0))), "No")</f>
        <v>No</v>
      </c>
    </row>
    <row r="5825" spans="1:24">
      <c r="A5825" s="1">
        <v>5824</v>
      </c>
      <c r="B5825" t="s">
        <v>8952</v>
      </c>
      <c r="C5825" s="2">
        <v>43597</v>
      </c>
      <c r="D5825" s="2">
        <v>43603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  <c r="V5825" s="3" t="str">
        <f>IF(M5825=People!$B$2, People!$A$2, IF(M5825=People!$B$3, People!$A$3, IF(M5825=People!$B$4, People!$A$4, IF(M5825=People!$B$5, People!$A$5, 0))))</f>
        <v>Anna Andreadi</v>
      </c>
      <c r="W5825" s="3" t="str">
        <f>IFERROR(VLOOKUP(Orders!$B5825,Returns!$B:$C,2,0),"No")</f>
        <v>No</v>
      </c>
      <c r="X5825" s="3" t="str">
        <f>IFERROR((INDEX(Returns!$C$2:$C$801, MATCH(B5825, Returns!$B$2:$B$801, 0))), "No")</f>
        <v>No</v>
      </c>
    </row>
    <row r="5826" spans="1:24">
      <c r="A5826" s="1">
        <v>5825</v>
      </c>
      <c r="B5826" t="s">
        <v>8953</v>
      </c>
      <c r="C5826" s="2">
        <v>42492</v>
      </c>
      <c r="D5826" s="2">
        <v>42492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  <c r="V5826" s="3" t="str">
        <f>IF(M5826=People!$B$2, People!$A$2, IF(M5826=People!$B$3, People!$A$3, IF(M5826=People!$B$4, People!$A$4, IF(M5826=People!$B$5, People!$A$5, 0))))</f>
        <v>Chuck Magee</v>
      </c>
      <c r="W5826" s="3" t="str">
        <f>IFERROR(VLOOKUP(Orders!$B5826,Returns!$B:$C,2,0),"No")</f>
        <v>No</v>
      </c>
      <c r="X5826" s="3" t="str">
        <f>IFERROR((INDEX(Returns!$C$2:$C$801, MATCH(B5826, Returns!$B$2:$B$801, 0))), "No")</f>
        <v>No</v>
      </c>
    </row>
    <row r="5827" spans="1:24">
      <c r="A5827" s="1">
        <v>5826</v>
      </c>
      <c r="B5827" t="s">
        <v>8954</v>
      </c>
      <c r="C5827" s="2">
        <v>43711</v>
      </c>
      <c r="D5827" s="2">
        <v>43714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  <c r="V5827" s="3" t="str">
        <f>IF(M5827=People!$B$2, People!$A$2, IF(M5827=People!$B$3, People!$A$3, IF(M5827=People!$B$4, People!$A$4, IF(M5827=People!$B$5, People!$A$5, 0))))</f>
        <v>Chuck Magee</v>
      </c>
      <c r="W5827" s="3" t="str">
        <f>IFERROR(VLOOKUP(Orders!$B5827,Returns!$B:$C,2,0),"No")</f>
        <v>No</v>
      </c>
      <c r="X5827" s="3" t="str">
        <f>IFERROR((INDEX(Returns!$C$2:$C$801, MATCH(B5827, Returns!$B$2:$B$801, 0))), "No")</f>
        <v>No</v>
      </c>
    </row>
    <row r="5828" spans="1:24">
      <c r="A5828" s="1">
        <v>5827</v>
      </c>
      <c r="B5828" t="s">
        <v>8954</v>
      </c>
      <c r="C5828" s="2">
        <v>43711</v>
      </c>
      <c r="D5828" s="2">
        <v>43714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3" t="str">
        <f>IF(M5828=People!$B$2, People!$A$2, IF(M5828=People!$B$3, People!$A$3, IF(M5828=People!$B$4, People!$A$4, IF(M5828=People!$B$5, People!$A$5, 0))))</f>
        <v>Chuck Magee</v>
      </c>
      <c r="W5828" s="3" t="str">
        <f>IFERROR(VLOOKUP(Orders!$B5828,Returns!$B:$C,2,0),"No")</f>
        <v>No</v>
      </c>
      <c r="X5828" s="3" t="str">
        <f>IFERROR((INDEX(Returns!$C$2:$C$801, MATCH(B5828, Returns!$B$2:$B$801, 0))), "No")</f>
        <v>No</v>
      </c>
    </row>
    <row r="5829" spans="1:24">
      <c r="A5829" s="1">
        <v>5828</v>
      </c>
      <c r="B5829" t="s">
        <v>8954</v>
      </c>
      <c r="C5829" s="2">
        <v>43711</v>
      </c>
      <c r="D5829" s="2">
        <v>43714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  <c r="V5829" s="3" t="str">
        <f>IF(M5829=People!$B$2, People!$A$2, IF(M5829=People!$B$3, People!$A$3, IF(M5829=People!$B$4, People!$A$4, IF(M5829=People!$B$5, People!$A$5, 0))))</f>
        <v>Chuck Magee</v>
      </c>
      <c r="W5829" s="3" t="str">
        <f>IFERROR(VLOOKUP(Orders!$B5829,Returns!$B:$C,2,0),"No")</f>
        <v>No</v>
      </c>
      <c r="X5829" s="3" t="str">
        <f>IFERROR((INDEX(Returns!$C$2:$C$801, MATCH(B5829, Returns!$B$2:$B$801, 0))), "No")</f>
        <v>No</v>
      </c>
    </row>
    <row r="5830" spans="1:24">
      <c r="A5830" s="1">
        <v>5829</v>
      </c>
      <c r="B5830" t="s">
        <v>8954</v>
      </c>
      <c r="C5830" s="2">
        <v>43711</v>
      </c>
      <c r="D5830" s="2">
        <v>43714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  <c r="V5830" s="3" t="str">
        <f>IF(M5830=People!$B$2, People!$A$2, IF(M5830=People!$B$3, People!$A$3, IF(M5830=People!$B$4, People!$A$4, IF(M5830=People!$B$5, People!$A$5, 0))))</f>
        <v>Chuck Magee</v>
      </c>
      <c r="W5830" s="3" t="str">
        <f>IFERROR(VLOOKUP(Orders!$B5830,Returns!$B:$C,2,0),"No")</f>
        <v>No</v>
      </c>
      <c r="X5830" s="3" t="str">
        <f>IFERROR((INDEX(Returns!$C$2:$C$801, MATCH(B5830, Returns!$B$2:$B$801, 0))), "No")</f>
        <v>No</v>
      </c>
    </row>
    <row r="5831" spans="1:24">
      <c r="A5831" s="1">
        <v>5830</v>
      </c>
      <c r="B5831" t="s">
        <v>8955</v>
      </c>
      <c r="C5831" s="2">
        <v>43437</v>
      </c>
      <c r="D5831" s="2">
        <v>43441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  <c r="V5831" s="3" t="str">
        <f>IF(M5831=People!$B$2, People!$A$2, IF(M5831=People!$B$3, People!$A$3, IF(M5831=People!$B$4, People!$A$4, IF(M5831=People!$B$5, People!$A$5, 0))))</f>
        <v>Kelly Williams</v>
      </c>
      <c r="W5831" s="3" t="str">
        <f>IFERROR(VLOOKUP(Orders!$B5831,Returns!$B:$C,2,0),"No")</f>
        <v>No</v>
      </c>
      <c r="X5831" s="3" t="str">
        <f>IFERROR((INDEX(Returns!$C$2:$C$801, MATCH(B5831, Returns!$B$2:$B$801, 0))), "No")</f>
        <v>No</v>
      </c>
    </row>
    <row r="5832" spans="1:24">
      <c r="A5832" s="1">
        <v>5831</v>
      </c>
      <c r="B5832" t="s">
        <v>8955</v>
      </c>
      <c r="C5832" s="2">
        <v>43437</v>
      </c>
      <c r="D5832" s="2">
        <v>43441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  <c r="V5832" s="3" t="str">
        <f>IF(M5832=People!$B$2, People!$A$2, IF(M5832=People!$B$3, People!$A$3, IF(M5832=People!$B$4, People!$A$4, IF(M5832=People!$B$5, People!$A$5, 0))))</f>
        <v>Kelly Williams</v>
      </c>
      <c r="W5832" s="3" t="str">
        <f>IFERROR(VLOOKUP(Orders!$B5832,Returns!$B:$C,2,0),"No")</f>
        <v>No</v>
      </c>
      <c r="X5832" s="3" t="str">
        <f>IFERROR((INDEX(Returns!$C$2:$C$801, MATCH(B5832, Returns!$B$2:$B$801, 0))), "No")</f>
        <v>No</v>
      </c>
    </row>
    <row r="5833" spans="1:24">
      <c r="A5833" s="1">
        <v>5832</v>
      </c>
      <c r="B5833" t="s">
        <v>8956</v>
      </c>
      <c r="C5833" s="2">
        <v>42934</v>
      </c>
      <c r="D5833" s="2">
        <v>42938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  <c r="V5833" s="3" t="str">
        <f>IF(M5833=People!$B$2, People!$A$2, IF(M5833=People!$B$3, People!$A$3, IF(M5833=People!$B$4, People!$A$4, IF(M5833=People!$B$5, People!$A$5, 0))))</f>
        <v>Anna Andreadi</v>
      </c>
      <c r="W5833" s="3" t="str">
        <f>IFERROR(VLOOKUP(Orders!$B5833,Returns!$B:$C,2,0),"No")</f>
        <v>No</v>
      </c>
      <c r="X5833" s="3" t="str">
        <f>IFERROR((INDEX(Returns!$C$2:$C$801, MATCH(B5833, Returns!$B$2:$B$801, 0))), "No")</f>
        <v>No</v>
      </c>
    </row>
    <row r="5834" spans="1:24">
      <c r="A5834" s="1">
        <v>5833</v>
      </c>
      <c r="B5834" t="s">
        <v>8957</v>
      </c>
      <c r="C5834" s="2">
        <v>43302</v>
      </c>
      <c r="D5834" s="2">
        <v>43307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3" t="str">
        <f>IF(M5834=People!$B$2, People!$A$2, IF(M5834=People!$B$3, People!$A$3, IF(M5834=People!$B$4, People!$A$4, IF(M5834=People!$B$5, People!$A$5, 0))))</f>
        <v>Cassandra Brandow</v>
      </c>
      <c r="W5834" s="3" t="str">
        <f>IFERROR(VLOOKUP(Orders!$B5834,Returns!$B:$C,2,0),"No")</f>
        <v>No</v>
      </c>
      <c r="X5834" s="3" t="str">
        <f>IFERROR((INDEX(Returns!$C$2:$C$801, MATCH(B5834, Returns!$B$2:$B$801, 0))), "No")</f>
        <v>No</v>
      </c>
    </row>
    <row r="5835" spans="1:24">
      <c r="A5835" s="1">
        <v>5834</v>
      </c>
      <c r="B5835" t="s">
        <v>8957</v>
      </c>
      <c r="C5835" s="2">
        <v>43302</v>
      </c>
      <c r="D5835" s="2">
        <v>43307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  <c r="V5835" s="3" t="str">
        <f>IF(M5835=People!$B$2, People!$A$2, IF(M5835=People!$B$3, People!$A$3, IF(M5835=People!$B$4, People!$A$4, IF(M5835=People!$B$5, People!$A$5, 0))))</f>
        <v>Cassandra Brandow</v>
      </c>
      <c r="W5835" s="3" t="str">
        <f>IFERROR(VLOOKUP(Orders!$B5835,Returns!$B:$C,2,0),"No")</f>
        <v>No</v>
      </c>
      <c r="X5835" s="3" t="str">
        <f>IFERROR((INDEX(Returns!$C$2:$C$801, MATCH(B5835, Returns!$B$2:$B$801, 0))), "No")</f>
        <v>No</v>
      </c>
    </row>
    <row r="5836" spans="1:24">
      <c r="A5836" s="1">
        <v>5835</v>
      </c>
      <c r="B5836" t="s">
        <v>8958</v>
      </c>
      <c r="C5836" s="2">
        <v>42895</v>
      </c>
      <c r="D5836" s="2">
        <v>42902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  <c r="V5836" s="3" t="str">
        <f>IF(M5836=People!$B$2, People!$A$2, IF(M5836=People!$B$3, People!$A$3, IF(M5836=People!$B$4, People!$A$4, IF(M5836=People!$B$5, People!$A$5, 0))))</f>
        <v>Cassandra Brandow</v>
      </c>
      <c r="W5836" s="3" t="str">
        <f>IFERROR(VLOOKUP(Orders!$B5836,Returns!$B:$C,2,0),"No")</f>
        <v>No</v>
      </c>
      <c r="X5836" s="3" t="str">
        <f>IFERROR((INDEX(Returns!$C$2:$C$801, MATCH(B5836, Returns!$B$2:$B$801, 0))), "No")</f>
        <v>No</v>
      </c>
    </row>
    <row r="5837" spans="1:24">
      <c r="A5837" s="1">
        <v>5836</v>
      </c>
      <c r="B5837" t="s">
        <v>8958</v>
      </c>
      <c r="C5837" s="2">
        <v>42895</v>
      </c>
      <c r="D5837" s="2">
        <v>42902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3" t="str">
        <f>IF(M5837=People!$B$2, People!$A$2, IF(M5837=People!$B$3, People!$A$3, IF(M5837=People!$B$4, People!$A$4, IF(M5837=People!$B$5, People!$A$5, 0))))</f>
        <v>Cassandra Brandow</v>
      </c>
      <c r="W5837" s="3" t="str">
        <f>IFERROR(VLOOKUP(Orders!$B5837,Returns!$B:$C,2,0),"No")</f>
        <v>No</v>
      </c>
      <c r="X5837" s="3" t="str">
        <f>IFERROR((INDEX(Returns!$C$2:$C$801, MATCH(B5837, Returns!$B$2:$B$801, 0))), "No")</f>
        <v>No</v>
      </c>
    </row>
    <row r="5838" spans="1:24">
      <c r="A5838" s="1">
        <v>5837</v>
      </c>
      <c r="B5838" t="s">
        <v>8958</v>
      </c>
      <c r="C5838" s="2">
        <v>42895</v>
      </c>
      <c r="D5838" s="2">
        <v>42902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  <c r="V5838" s="3" t="str">
        <f>IF(M5838=People!$B$2, People!$A$2, IF(M5838=People!$B$3, People!$A$3, IF(M5838=People!$B$4, People!$A$4, IF(M5838=People!$B$5, People!$A$5, 0))))</f>
        <v>Cassandra Brandow</v>
      </c>
      <c r="W5838" s="3" t="str">
        <f>IFERROR(VLOOKUP(Orders!$B5838,Returns!$B:$C,2,0),"No")</f>
        <v>No</v>
      </c>
      <c r="X5838" s="3" t="str">
        <f>IFERROR((INDEX(Returns!$C$2:$C$801, MATCH(B5838, Returns!$B$2:$B$801, 0))), "No")</f>
        <v>No</v>
      </c>
    </row>
    <row r="5839" spans="1:24">
      <c r="A5839" s="1">
        <v>5838</v>
      </c>
      <c r="B5839" t="s">
        <v>8959</v>
      </c>
      <c r="C5839" s="2">
        <v>43796</v>
      </c>
      <c r="D5839" s="2">
        <v>43802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  <c r="V5839" s="3" t="str">
        <f>IF(M5839=People!$B$2, People!$A$2, IF(M5839=People!$B$3, People!$A$3, IF(M5839=People!$B$4, People!$A$4, IF(M5839=People!$B$5, People!$A$5, 0))))</f>
        <v>Anna Andreadi</v>
      </c>
      <c r="W5839" s="3" t="str">
        <f>IFERROR(VLOOKUP(Orders!$B5839,Returns!$B:$C,2,0),"No")</f>
        <v>No</v>
      </c>
      <c r="X5839" s="3" t="str">
        <f>IFERROR((INDEX(Returns!$C$2:$C$801, MATCH(B5839, Returns!$B$2:$B$801, 0))), "No")</f>
        <v>No</v>
      </c>
    </row>
    <row r="5840" spans="1:24">
      <c r="A5840" s="1">
        <v>5839</v>
      </c>
      <c r="B5840" t="s">
        <v>8960</v>
      </c>
      <c r="C5840" s="2">
        <v>42821</v>
      </c>
      <c r="D5840" s="2">
        <v>42828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  <c r="V5840" s="3" t="str">
        <f>IF(M5840=People!$B$2, People!$A$2, IF(M5840=People!$B$3, People!$A$3, IF(M5840=People!$B$4, People!$A$4, IF(M5840=People!$B$5, People!$A$5, 0))))</f>
        <v>Anna Andreadi</v>
      </c>
      <c r="W5840" s="3" t="str">
        <f>IFERROR(VLOOKUP(Orders!$B5840,Returns!$B:$C,2,0),"No")</f>
        <v>No</v>
      </c>
      <c r="X5840" s="3" t="str">
        <f>IFERROR((INDEX(Returns!$C$2:$C$801, MATCH(B5840, Returns!$B$2:$B$801, 0))), "No")</f>
        <v>No</v>
      </c>
    </row>
    <row r="5841" spans="1:24">
      <c r="A5841" s="1">
        <v>5840</v>
      </c>
      <c r="B5841" t="s">
        <v>8961</v>
      </c>
      <c r="C5841" s="2">
        <v>43000</v>
      </c>
      <c r="D5841" s="2">
        <v>43004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  <c r="V5841" s="3" t="str">
        <f>IF(M5841=People!$B$2, People!$A$2, IF(M5841=People!$B$3, People!$A$3, IF(M5841=People!$B$4, People!$A$4, IF(M5841=People!$B$5, People!$A$5, 0))))</f>
        <v>Cassandra Brandow</v>
      </c>
      <c r="W5841" s="3" t="str">
        <f>IFERROR(VLOOKUP(Orders!$B5841,Returns!$B:$C,2,0),"No")</f>
        <v>No</v>
      </c>
      <c r="X5841" s="3" t="str">
        <f>IFERROR((INDEX(Returns!$C$2:$C$801, MATCH(B5841, Returns!$B$2:$B$801, 0))), "No")</f>
        <v>No</v>
      </c>
    </row>
    <row r="5842" spans="1:24">
      <c r="A5842" s="1">
        <v>5841</v>
      </c>
      <c r="B5842" t="s">
        <v>8961</v>
      </c>
      <c r="C5842" s="2">
        <v>43000</v>
      </c>
      <c r="D5842" s="2">
        <v>43004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  <c r="V5842" s="3" t="str">
        <f>IF(M5842=People!$B$2, People!$A$2, IF(M5842=People!$B$3, People!$A$3, IF(M5842=People!$B$4, People!$A$4, IF(M5842=People!$B$5, People!$A$5, 0))))</f>
        <v>Cassandra Brandow</v>
      </c>
      <c r="W5842" s="3" t="str">
        <f>IFERROR(VLOOKUP(Orders!$B5842,Returns!$B:$C,2,0),"No")</f>
        <v>No</v>
      </c>
      <c r="X5842" s="3" t="str">
        <f>IFERROR((INDEX(Returns!$C$2:$C$801, MATCH(B5842, Returns!$B$2:$B$801, 0))), "No")</f>
        <v>No</v>
      </c>
    </row>
    <row r="5843" spans="1:24">
      <c r="A5843" s="1">
        <v>5842</v>
      </c>
      <c r="B5843" t="s">
        <v>8962</v>
      </c>
      <c r="C5843" s="2">
        <v>43056</v>
      </c>
      <c r="D5843" s="2">
        <v>43060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  <c r="V5843" s="3" t="str">
        <f>IF(M5843=People!$B$2, People!$A$2, IF(M5843=People!$B$3, People!$A$3, IF(M5843=People!$B$4, People!$A$4, IF(M5843=People!$B$5, People!$A$5, 0))))</f>
        <v>Anna Andreadi</v>
      </c>
      <c r="W5843" s="3" t="str">
        <f>IFERROR(VLOOKUP(Orders!$B5843,Returns!$B:$C,2,0),"No")</f>
        <v>No</v>
      </c>
      <c r="X5843" s="3" t="str">
        <f>IFERROR((INDEX(Returns!$C$2:$C$801, MATCH(B5843, Returns!$B$2:$B$801, 0))), "No")</f>
        <v>No</v>
      </c>
    </row>
    <row r="5844" spans="1:24">
      <c r="A5844" s="1">
        <v>5843</v>
      </c>
      <c r="B5844" t="s">
        <v>8962</v>
      </c>
      <c r="C5844" s="2">
        <v>43056</v>
      </c>
      <c r="D5844" s="2">
        <v>43060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  <c r="V5844" s="3" t="str">
        <f>IF(M5844=People!$B$2, People!$A$2, IF(M5844=People!$B$3, People!$A$3, IF(M5844=People!$B$4, People!$A$4, IF(M5844=People!$B$5, People!$A$5, 0))))</f>
        <v>Anna Andreadi</v>
      </c>
      <c r="W5844" s="3" t="str">
        <f>IFERROR(VLOOKUP(Orders!$B5844,Returns!$B:$C,2,0),"No")</f>
        <v>No</v>
      </c>
      <c r="X5844" s="3" t="str">
        <f>IFERROR((INDEX(Returns!$C$2:$C$801, MATCH(B5844, Returns!$B$2:$B$801, 0))), "No")</f>
        <v>No</v>
      </c>
    </row>
    <row r="5845" spans="1:24">
      <c r="A5845" s="1">
        <v>5844</v>
      </c>
      <c r="B5845" t="s">
        <v>8962</v>
      </c>
      <c r="C5845" s="2">
        <v>43056</v>
      </c>
      <c r="D5845" s="2">
        <v>43060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  <c r="V5845" s="3" t="str">
        <f>IF(M5845=People!$B$2, People!$A$2, IF(M5845=People!$B$3, People!$A$3, IF(M5845=People!$B$4, People!$A$4, IF(M5845=People!$B$5, People!$A$5, 0))))</f>
        <v>Anna Andreadi</v>
      </c>
      <c r="W5845" s="3" t="str">
        <f>IFERROR(VLOOKUP(Orders!$B5845,Returns!$B:$C,2,0),"No")</f>
        <v>No</v>
      </c>
      <c r="X5845" s="3" t="str">
        <f>IFERROR((INDEX(Returns!$C$2:$C$801, MATCH(B5845, Returns!$B$2:$B$801, 0))), "No")</f>
        <v>No</v>
      </c>
    </row>
    <row r="5846" spans="1:24">
      <c r="A5846" s="1">
        <v>5845</v>
      </c>
      <c r="B5846" t="s">
        <v>8962</v>
      </c>
      <c r="C5846" s="2">
        <v>43056</v>
      </c>
      <c r="D5846" s="2">
        <v>43060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  <c r="V5846" s="3" t="str">
        <f>IF(M5846=People!$B$2, People!$A$2, IF(M5846=People!$B$3, People!$A$3, IF(M5846=People!$B$4, People!$A$4, IF(M5846=People!$B$5, People!$A$5, 0))))</f>
        <v>Anna Andreadi</v>
      </c>
      <c r="W5846" s="3" t="str">
        <f>IFERROR(VLOOKUP(Orders!$B5846,Returns!$B:$C,2,0),"No")</f>
        <v>No</v>
      </c>
      <c r="X5846" s="3" t="str">
        <f>IFERROR((INDEX(Returns!$C$2:$C$801, MATCH(B5846, Returns!$B$2:$B$801, 0))), "No")</f>
        <v>No</v>
      </c>
    </row>
    <row r="5847" spans="1:24">
      <c r="A5847" s="1">
        <v>5846</v>
      </c>
      <c r="B5847" t="s">
        <v>8962</v>
      </c>
      <c r="C5847" s="2">
        <v>43056</v>
      </c>
      <c r="D5847" s="2">
        <v>43060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  <c r="V5847" s="3" t="str">
        <f>IF(M5847=People!$B$2, People!$A$2, IF(M5847=People!$B$3, People!$A$3, IF(M5847=People!$B$4, People!$A$4, IF(M5847=People!$B$5, People!$A$5, 0))))</f>
        <v>Anna Andreadi</v>
      </c>
      <c r="W5847" s="3" t="str">
        <f>IFERROR(VLOOKUP(Orders!$B5847,Returns!$B:$C,2,0),"No")</f>
        <v>No</v>
      </c>
      <c r="X5847" s="3" t="str">
        <f>IFERROR((INDEX(Returns!$C$2:$C$801, MATCH(B5847, Returns!$B$2:$B$801, 0))), "No")</f>
        <v>No</v>
      </c>
    </row>
    <row r="5848" spans="1:24">
      <c r="A5848" s="1">
        <v>5847</v>
      </c>
      <c r="B5848" t="s">
        <v>8962</v>
      </c>
      <c r="C5848" s="2">
        <v>43056</v>
      </c>
      <c r="D5848" s="2">
        <v>43060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  <c r="V5848" s="3" t="str">
        <f>IF(M5848=People!$B$2, People!$A$2, IF(M5848=People!$B$3, People!$A$3, IF(M5848=People!$B$4, People!$A$4, IF(M5848=People!$B$5, People!$A$5, 0))))</f>
        <v>Anna Andreadi</v>
      </c>
      <c r="W5848" s="3" t="str">
        <f>IFERROR(VLOOKUP(Orders!$B5848,Returns!$B:$C,2,0),"No")</f>
        <v>No</v>
      </c>
      <c r="X5848" s="3" t="str">
        <f>IFERROR((INDEX(Returns!$C$2:$C$801, MATCH(B5848, Returns!$B$2:$B$801, 0))), "No")</f>
        <v>No</v>
      </c>
    </row>
    <row r="5849" spans="1:24">
      <c r="A5849" s="1">
        <v>5848</v>
      </c>
      <c r="B5849" t="s">
        <v>8962</v>
      </c>
      <c r="C5849" s="2">
        <v>43056</v>
      </c>
      <c r="D5849" s="2">
        <v>43060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  <c r="V5849" s="3" t="str">
        <f>IF(M5849=People!$B$2, People!$A$2, IF(M5849=People!$B$3, People!$A$3, IF(M5849=People!$B$4, People!$A$4, IF(M5849=People!$B$5, People!$A$5, 0))))</f>
        <v>Anna Andreadi</v>
      </c>
      <c r="W5849" s="3" t="str">
        <f>IFERROR(VLOOKUP(Orders!$B5849,Returns!$B:$C,2,0),"No")</f>
        <v>No</v>
      </c>
      <c r="X5849" s="3" t="str">
        <f>IFERROR((INDEX(Returns!$C$2:$C$801, MATCH(B5849, Returns!$B$2:$B$801, 0))), "No")</f>
        <v>No</v>
      </c>
    </row>
    <row r="5850" spans="1:24">
      <c r="A5850" s="1">
        <v>5849</v>
      </c>
      <c r="B5850" t="s">
        <v>8963</v>
      </c>
      <c r="C5850" s="2">
        <v>43049</v>
      </c>
      <c r="D5850" s="2">
        <v>43053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  <c r="V5850" s="3" t="str">
        <f>IF(M5850=People!$B$2, People!$A$2, IF(M5850=People!$B$3, People!$A$3, IF(M5850=People!$B$4, People!$A$4, IF(M5850=People!$B$5, People!$A$5, 0))))</f>
        <v>Kelly Williams</v>
      </c>
      <c r="W5850" s="3" t="str">
        <f>IFERROR(VLOOKUP(Orders!$B5850,Returns!$B:$C,2,0),"No")</f>
        <v>No</v>
      </c>
      <c r="X5850" s="3" t="str">
        <f>IFERROR((INDEX(Returns!$C$2:$C$801, MATCH(B5850, Returns!$B$2:$B$801, 0))), "No")</f>
        <v>No</v>
      </c>
    </row>
    <row r="5851" spans="1:24">
      <c r="A5851" s="1">
        <v>5850</v>
      </c>
      <c r="B5851" t="s">
        <v>8963</v>
      </c>
      <c r="C5851" s="2">
        <v>43049</v>
      </c>
      <c r="D5851" s="2">
        <v>43053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  <c r="V5851" s="3" t="str">
        <f>IF(M5851=People!$B$2, People!$A$2, IF(M5851=People!$B$3, People!$A$3, IF(M5851=People!$B$4, People!$A$4, IF(M5851=People!$B$5, People!$A$5, 0))))</f>
        <v>Kelly Williams</v>
      </c>
      <c r="W5851" s="3" t="str">
        <f>IFERROR(VLOOKUP(Orders!$B5851,Returns!$B:$C,2,0),"No")</f>
        <v>No</v>
      </c>
      <c r="X5851" s="3" t="str">
        <f>IFERROR((INDEX(Returns!$C$2:$C$801, MATCH(B5851, Returns!$B$2:$B$801, 0))), "No")</f>
        <v>No</v>
      </c>
    </row>
    <row r="5852" spans="1:24">
      <c r="A5852" s="1">
        <v>5851</v>
      </c>
      <c r="B5852" t="s">
        <v>8963</v>
      </c>
      <c r="C5852" s="2">
        <v>43049</v>
      </c>
      <c r="D5852" s="2">
        <v>43053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  <c r="V5852" s="3" t="str">
        <f>IF(M5852=People!$B$2, People!$A$2, IF(M5852=People!$B$3, People!$A$3, IF(M5852=People!$B$4, People!$A$4, IF(M5852=People!$B$5, People!$A$5, 0))))</f>
        <v>Kelly Williams</v>
      </c>
      <c r="W5852" s="3" t="str">
        <f>IFERROR(VLOOKUP(Orders!$B5852,Returns!$B:$C,2,0),"No")</f>
        <v>No</v>
      </c>
      <c r="X5852" s="3" t="str">
        <f>IFERROR((INDEX(Returns!$C$2:$C$801, MATCH(B5852, Returns!$B$2:$B$801, 0))), "No")</f>
        <v>No</v>
      </c>
    </row>
    <row r="5853" spans="1:24">
      <c r="A5853" s="1">
        <v>5852</v>
      </c>
      <c r="B5853" t="s">
        <v>8963</v>
      </c>
      <c r="C5853" s="2">
        <v>43049</v>
      </c>
      <c r="D5853" s="2">
        <v>43053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3" t="str">
        <f>IF(M5853=People!$B$2, People!$A$2, IF(M5853=People!$B$3, People!$A$3, IF(M5853=People!$B$4, People!$A$4, IF(M5853=People!$B$5, People!$A$5, 0))))</f>
        <v>Kelly Williams</v>
      </c>
      <c r="W5853" s="3" t="str">
        <f>IFERROR(VLOOKUP(Orders!$B5853,Returns!$B:$C,2,0),"No")</f>
        <v>No</v>
      </c>
      <c r="X5853" s="3" t="str">
        <f>IFERROR((INDEX(Returns!$C$2:$C$801, MATCH(B5853, Returns!$B$2:$B$801, 0))), "No")</f>
        <v>No</v>
      </c>
    </row>
    <row r="5854" spans="1:24">
      <c r="A5854" s="1">
        <v>5853</v>
      </c>
      <c r="B5854" t="s">
        <v>8963</v>
      </c>
      <c r="C5854" s="2">
        <v>43049</v>
      </c>
      <c r="D5854" s="2">
        <v>43053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  <c r="V5854" s="3" t="str">
        <f>IF(M5854=People!$B$2, People!$A$2, IF(M5854=People!$B$3, People!$A$3, IF(M5854=People!$B$4, People!$A$4, IF(M5854=People!$B$5, People!$A$5, 0))))</f>
        <v>Kelly Williams</v>
      </c>
      <c r="W5854" s="3" t="str">
        <f>IFERROR(VLOOKUP(Orders!$B5854,Returns!$B:$C,2,0),"No")</f>
        <v>No</v>
      </c>
      <c r="X5854" s="3" t="str">
        <f>IFERROR((INDEX(Returns!$C$2:$C$801, MATCH(B5854, Returns!$B$2:$B$801, 0))), "No")</f>
        <v>No</v>
      </c>
    </row>
    <row r="5855" spans="1:24">
      <c r="A5855" s="1">
        <v>5854</v>
      </c>
      <c r="B5855" t="s">
        <v>8964</v>
      </c>
      <c r="C5855" s="2">
        <v>42623</v>
      </c>
      <c r="D5855" s="2">
        <v>42627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  <c r="V5855" s="3" t="str">
        <f>IF(M5855=People!$B$2, People!$A$2, IF(M5855=People!$B$3, People!$A$3, IF(M5855=People!$B$4, People!$A$4, IF(M5855=People!$B$5, People!$A$5, 0))))</f>
        <v>Cassandra Brandow</v>
      </c>
      <c r="W5855" s="3" t="str">
        <f>IFERROR(VLOOKUP(Orders!$B5855,Returns!$B:$C,2,0),"No")</f>
        <v>No</v>
      </c>
      <c r="X5855" s="3" t="str">
        <f>IFERROR((INDEX(Returns!$C$2:$C$801, MATCH(B5855, Returns!$B$2:$B$801, 0))), "No")</f>
        <v>No</v>
      </c>
    </row>
    <row r="5856" spans="1:24">
      <c r="A5856" s="1">
        <v>5855</v>
      </c>
      <c r="B5856" t="s">
        <v>8965</v>
      </c>
      <c r="C5856" s="2">
        <v>42952</v>
      </c>
      <c r="D5856" s="2">
        <v>42958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  <c r="V5856" s="3" t="str">
        <f>IF(M5856=People!$B$2, People!$A$2, IF(M5856=People!$B$3, People!$A$3, IF(M5856=People!$B$4, People!$A$4, IF(M5856=People!$B$5, People!$A$5, 0))))</f>
        <v>Kelly Williams</v>
      </c>
      <c r="W5856" s="3" t="str">
        <f>IFERROR(VLOOKUP(Orders!$B5856,Returns!$B:$C,2,0),"No")</f>
        <v>No</v>
      </c>
      <c r="X5856" s="3" t="str">
        <f>IFERROR((INDEX(Returns!$C$2:$C$801, MATCH(B5856, Returns!$B$2:$B$801, 0))), "No")</f>
        <v>No</v>
      </c>
    </row>
    <row r="5857" spans="1:24">
      <c r="A5857" s="1">
        <v>5856</v>
      </c>
      <c r="B5857" t="s">
        <v>8965</v>
      </c>
      <c r="C5857" s="2">
        <v>42952</v>
      </c>
      <c r="D5857" s="2">
        <v>42958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  <c r="V5857" s="3" t="str">
        <f>IF(M5857=People!$B$2, People!$A$2, IF(M5857=People!$B$3, People!$A$3, IF(M5857=People!$B$4, People!$A$4, IF(M5857=People!$B$5, People!$A$5, 0))))</f>
        <v>Kelly Williams</v>
      </c>
      <c r="W5857" s="3" t="str">
        <f>IFERROR(VLOOKUP(Orders!$B5857,Returns!$B:$C,2,0),"No")</f>
        <v>No</v>
      </c>
      <c r="X5857" s="3" t="str">
        <f>IFERROR((INDEX(Returns!$C$2:$C$801, MATCH(B5857, Returns!$B$2:$B$801, 0))), "No")</f>
        <v>No</v>
      </c>
    </row>
    <row r="5858" spans="1:24">
      <c r="A5858" s="1">
        <v>5857</v>
      </c>
      <c r="B5858" t="s">
        <v>8965</v>
      </c>
      <c r="C5858" s="2">
        <v>42952</v>
      </c>
      <c r="D5858" s="2">
        <v>42958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  <c r="V5858" s="3" t="str">
        <f>IF(M5858=People!$B$2, People!$A$2, IF(M5858=People!$B$3, People!$A$3, IF(M5858=People!$B$4, People!$A$4, IF(M5858=People!$B$5, People!$A$5, 0))))</f>
        <v>Kelly Williams</v>
      </c>
      <c r="W5858" s="3" t="str">
        <f>IFERROR(VLOOKUP(Orders!$B5858,Returns!$B:$C,2,0),"No")</f>
        <v>No</v>
      </c>
      <c r="X5858" s="3" t="str">
        <f>IFERROR((INDEX(Returns!$C$2:$C$801, MATCH(B5858, Returns!$B$2:$B$801, 0))), "No")</f>
        <v>No</v>
      </c>
    </row>
    <row r="5859" spans="1:24">
      <c r="A5859" s="1">
        <v>5858</v>
      </c>
      <c r="B5859" t="s">
        <v>8965</v>
      </c>
      <c r="C5859" s="2">
        <v>42952</v>
      </c>
      <c r="D5859" s="2">
        <v>42958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  <c r="V5859" s="3" t="str">
        <f>IF(M5859=People!$B$2, People!$A$2, IF(M5859=People!$B$3, People!$A$3, IF(M5859=People!$B$4, People!$A$4, IF(M5859=People!$B$5, People!$A$5, 0))))</f>
        <v>Kelly Williams</v>
      </c>
      <c r="W5859" s="3" t="str">
        <f>IFERROR(VLOOKUP(Orders!$B5859,Returns!$B:$C,2,0),"No")</f>
        <v>No</v>
      </c>
      <c r="X5859" s="3" t="str">
        <f>IFERROR((INDEX(Returns!$C$2:$C$801, MATCH(B5859, Returns!$B$2:$B$801, 0))), "No")</f>
        <v>No</v>
      </c>
    </row>
    <row r="5860" spans="1:24">
      <c r="A5860" s="1">
        <v>5859</v>
      </c>
      <c r="B5860" t="s">
        <v>8966</v>
      </c>
      <c r="C5860" s="2">
        <v>43711</v>
      </c>
      <c r="D5860" s="2">
        <v>43715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  <c r="V5860" s="3" t="str">
        <f>IF(M5860=People!$B$2, People!$A$2, IF(M5860=People!$B$3, People!$A$3, IF(M5860=People!$B$4, People!$A$4, IF(M5860=People!$B$5, People!$A$5, 0))))</f>
        <v>Anna Andreadi</v>
      </c>
      <c r="W5860" s="3" t="str">
        <f>IFERROR(VLOOKUP(Orders!$B5860,Returns!$B:$C,2,0),"No")</f>
        <v>No</v>
      </c>
      <c r="X5860" s="3" t="str">
        <f>IFERROR((INDEX(Returns!$C$2:$C$801, MATCH(B5860, Returns!$B$2:$B$801, 0))), "No")</f>
        <v>No</v>
      </c>
    </row>
    <row r="5861" spans="1:24">
      <c r="A5861" s="1">
        <v>5860</v>
      </c>
      <c r="B5861" t="s">
        <v>8967</v>
      </c>
      <c r="C5861" s="2">
        <v>43040</v>
      </c>
      <c r="D5861" s="2">
        <v>43047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  <c r="V5861" s="3" t="str">
        <f>IF(M5861=People!$B$2, People!$A$2, IF(M5861=People!$B$3, People!$A$3, IF(M5861=People!$B$4, People!$A$4, IF(M5861=People!$B$5, People!$A$5, 0))))</f>
        <v>Cassandra Brandow</v>
      </c>
      <c r="W5861" s="3" t="str">
        <f>IFERROR(VLOOKUP(Orders!$B5861,Returns!$B:$C,2,0),"No")</f>
        <v>No</v>
      </c>
      <c r="X5861" s="3" t="str">
        <f>IFERROR((INDEX(Returns!$C$2:$C$801, MATCH(B5861, Returns!$B$2:$B$801, 0))), "No")</f>
        <v>No</v>
      </c>
    </row>
    <row r="5862" spans="1:24">
      <c r="A5862" s="1">
        <v>5861</v>
      </c>
      <c r="B5862" t="s">
        <v>8968</v>
      </c>
      <c r="C5862" s="2">
        <v>42854</v>
      </c>
      <c r="D5862" s="2">
        <v>42859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  <c r="V5862" s="3" t="str">
        <f>IF(M5862=People!$B$2, People!$A$2, IF(M5862=People!$B$3, People!$A$3, IF(M5862=People!$B$4, People!$A$4, IF(M5862=People!$B$5, People!$A$5, 0))))</f>
        <v>Chuck Magee</v>
      </c>
      <c r="W5862" s="3" t="str">
        <f>IFERROR(VLOOKUP(Orders!$B5862,Returns!$B:$C,2,0),"No")</f>
        <v>No</v>
      </c>
      <c r="X5862" s="3" t="str">
        <f>IFERROR((INDEX(Returns!$C$2:$C$801, MATCH(B5862, Returns!$B$2:$B$801, 0))), "No")</f>
        <v>No</v>
      </c>
    </row>
    <row r="5863" spans="1:24">
      <c r="A5863" s="1">
        <v>5862</v>
      </c>
      <c r="B5863" t="s">
        <v>8969</v>
      </c>
      <c r="C5863" s="2">
        <v>43221</v>
      </c>
      <c r="D5863" s="2">
        <v>43224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  <c r="V5863" s="3" t="str">
        <f>IF(M5863=People!$B$2, People!$A$2, IF(M5863=People!$B$3, People!$A$3, IF(M5863=People!$B$4, People!$A$4, IF(M5863=People!$B$5, People!$A$5, 0))))</f>
        <v>Cassandra Brandow</v>
      </c>
      <c r="W5863" s="3" t="str">
        <f>IFERROR(VLOOKUP(Orders!$B5863,Returns!$B:$C,2,0),"No")</f>
        <v>No</v>
      </c>
      <c r="X5863" s="3" t="str">
        <f>IFERROR((INDEX(Returns!$C$2:$C$801, MATCH(B5863, Returns!$B$2:$B$801, 0))), "No")</f>
        <v>No</v>
      </c>
    </row>
    <row r="5864" spans="1:24">
      <c r="A5864" s="1">
        <v>5863</v>
      </c>
      <c r="B5864" t="s">
        <v>8969</v>
      </c>
      <c r="C5864" s="2">
        <v>43221</v>
      </c>
      <c r="D5864" s="2">
        <v>43224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3" t="str">
        <f>IF(M5864=People!$B$2, People!$A$2, IF(M5864=People!$B$3, People!$A$3, IF(M5864=People!$B$4, People!$A$4, IF(M5864=People!$B$5, People!$A$5, 0))))</f>
        <v>Cassandra Brandow</v>
      </c>
      <c r="W5864" s="3" t="str">
        <f>IFERROR(VLOOKUP(Orders!$B5864,Returns!$B:$C,2,0),"No")</f>
        <v>No</v>
      </c>
      <c r="X5864" s="3" t="str">
        <f>IFERROR((INDEX(Returns!$C$2:$C$801, MATCH(B5864, Returns!$B$2:$B$801, 0))), "No")</f>
        <v>No</v>
      </c>
    </row>
    <row r="5865" spans="1:24">
      <c r="A5865" s="1">
        <v>5864</v>
      </c>
      <c r="B5865" t="s">
        <v>8969</v>
      </c>
      <c r="C5865" s="2">
        <v>43221</v>
      </c>
      <c r="D5865" s="2">
        <v>43224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  <c r="V5865" s="3" t="str">
        <f>IF(M5865=People!$B$2, People!$A$2, IF(M5865=People!$B$3, People!$A$3, IF(M5865=People!$B$4, People!$A$4, IF(M5865=People!$B$5, People!$A$5, 0))))</f>
        <v>Cassandra Brandow</v>
      </c>
      <c r="W5865" s="3" t="str">
        <f>IFERROR(VLOOKUP(Orders!$B5865,Returns!$B:$C,2,0),"No")</f>
        <v>No</v>
      </c>
      <c r="X5865" s="3" t="str">
        <f>IFERROR((INDEX(Returns!$C$2:$C$801, MATCH(B5865, Returns!$B$2:$B$801, 0))), "No")</f>
        <v>No</v>
      </c>
    </row>
    <row r="5866" spans="1:24">
      <c r="A5866" s="1">
        <v>5865</v>
      </c>
      <c r="B5866" t="s">
        <v>8970</v>
      </c>
      <c r="C5866" s="2">
        <v>42587</v>
      </c>
      <c r="D5866" s="2">
        <v>42589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  <c r="V5866" s="3" t="str">
        <f>IF(M5866=People!$B$2, People!$A$2, IF(M5866=People!$B$3, People!$A$3, IF(M5866=People!$B$4, People!$A$4, IF(M5866=People!$B$5, People!$A$5, 0))))</f>
        <v>Chuck Magee</v>
      </c>
      <c r="W5866" s="3" t="str">
        <f>IFERROR(VLOOKUP(Orders!$B5866,Returns!$B:$C,2,0),"No")</f>
        <v>No</v>
      </c>
      <c r="X5866" s="3" t="str">
        <f>IFERROR((INDEX(Returns!$C$2:$C$801, MATCH(B5866, Returns!$B$2:$B$801, 0))), "No")</f>
        <v>No</v>
      </c>
    </row>
    <row r="5867" spans="1:24">
      <c r="A5867" s="1">
        <v>5866</v>
      </c>
      <c r="B5867" t="s">
        <v>8970</v>
      </c>
      <c r="C5867" s="2">
        <v>42587</v>
      </c>
      <c r="D5867" s="2">
        <v>42589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3" t="str">
        <f>IF(M5867=People!$B$2, People!$A$2, IF(M5867=People!$B$3, People!$A$3, IF(M5867=People!$B$4, People!$A$4, IF(M5867=People!$B$5, People!$A$5, 0))))</f>
        <v>Chuck Magee</v>
      </c>
      <c r="W5867" s="3" t="str">
        <f>IFERROR(VLOOKUP(Orders!$B5867,Returns!$B:$C,2,0),"No")</f>
        <v>No</v>
      </c>
      <c r="X5867" s="3" t="str">
        <f>IFERROR((INDEX(Returns!$C$2:$C$801, MATCH(B5867, Returns!$B$2:$B$801, 0))), "No")</f>
        <v>No</v>
      </c>
    </row>
    <row r="5868" spans="1:24">
      <c r="A5868" s="1">
        <v>5867</v>
      </c>
      <c r="B5868" t="s">
        <v>8970</v>
      </c>
      <c r="C5868" s="2">
        <v>42587</v>
      </c>
      <c r="D5868" s="2">
        <v>42589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  <c r="V5868" s="3" t="str">
        <f>IF(M5868=People!$B$2, People!$A$2, IF(M5868=People!$B$3, People!$A$3, IF(M5868=People!$B$4, People!$A$4, IF(M5868=People!$B$5, People!$A$5, 0))))</f>
        <v>Chuck Magee</v>
      </c>
      <c r="W5868" s="3" t="str">
        <f>IFERROR(VLOOKUP(Orders!$B5868,Returns!$B:$C,2,0),"No")</f>
        <v>No</v>
      </c>
      <c r="X5868" s="3" t="str">
        <f>IFERROR((INDEX(Returns!$C$2:$C$801, MATCH(B5868, Returns!$B$2:$B$801, 0))), "No")</f>
        <v>No</v>
      </c>
    </row>
    <row r="5869" spans="1:24">
      <c r="A5869" s="1">
        <v>5868</v>
      </c>
      <c r="B5869" t="s">
        <v>8971</v>
      </c>
      <c r="C5869" s="2">
        <v>43104</v>
      </c>
      <c r="D5869" s="2">
        <v>43108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  <c r="V5869" s="3" t="str">
        <f>IF(M5869=People!$B$2, People!$A$2, IF(M5869=People!$B$3, People!$A$3, IF(M5869=People!$B$4, People!$A$4, IF(M5869=People!$B$5, People!$A$5, 0))))</f>
        <v>Chuck Magee</v>
      </c>
      <c r="W5869" s="3" t="str">
        <f>IFERROR(VLOOKUP(Orders!$B5869,Returns!$B:$C,2,0),"No")</f>
        <v>No</v>
      </c>
      <c r="X5869" s="3" t="str">
        <f>IFERROR((INDEX(Returns!$C$2:$C$801, MATCH(B5869, Returns!$B$2:$B$801, 0))), "No")</f>
        <v>No</v>
      </c>
    </row>
    <row r="5870" spans="1:24">
      <c r="A5870" s="1">
        <v>5869</v>
      </c>
      <c r="B5870" t="s">
        <v>8971</v>
      </c>
      <c r="C5870" s="2">
        <v>43104</v>
      </c>
      <c r="D5870" s="2">
        <v>43108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  <c r="V5870" s="3" t="str">
        <f>IF(M5870=People!$B$2, People!$A$2, IF(M5870=People!$B$3, People!$A$3, IF(M5870=People!$B$4, People!$A$4, IF(M5870=People!$B$5, People!$A$5, 0))))</f>
        <v>Chuck Magee</v>
      </c>
      <c r="W5870" s="3" t="str">
        <f>IFERROR(VLOOKUP(Orders!$B5870,Returns!$B:$C,2,0),"No")</f>
        <v>No</v>
      </c>
      <c r="X5870" s="3" t="str">
        <f>IFERROR((INDEX(Returns!$C$2:$C$801, MATCH(B5870, Returns!$B$2:$B$801, 0))), "No")</f>
        <v>No</v>
      </c>
    </row>
    <row r="5871" spans="1:24">
      <c r="A5871" s="1">
        <v>5870</v>
      </c>
      <c r="B5871" t="s">
        <v>8972</v>
      </c>
      <c r="C5871" s="2">
        <v>43411</v>
      </c>
      <c r="D5871" s="2">
        <v>43416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  <c r="V5871" s="3" t="str">
        <f>IF(M5871=People!$B$2, People!$A$2, IF(M5871=People!$B$3, People!$A$3, IF(M5871=People!$B$4, People!$A$4, IF(M5871=People!$B$5, People!$A$5, 0))))</f>
        <v>Anna Andreadi</v>
      </c>
      <c r="W5871" s="3" t="str">
        <f>IFERROR(VLOOKUP(Orders!$B5871,Returns!$B:$C,2,0),"No")</f>
        <v>No</v>
      </c>
      <c r="X5871" s="3" t="str">
        <f>IFERROR((INDEX(Returns!$C$2:$C$801, MATCH(B5871, Returns!$B$2:$B$801, 0))), "No")</f>
        <v>No</v>
      </c>
    </row>
    <row r="5872" spans="1:24">
      <c r="A5872" s="1">
        <v>5871</v>
      </c>
      <c r="B5872" t="s">
        <v>8973</v>
      </c>
      <c r="C5872" s="2">
        <v>43265</v>
      </c>
      <c r="D5872" s="2">
        <v>43265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  <c r="V5872" s="3" t="str">
        <f>IF(M5872=People!$B$2, People!$A$2, IF(M5872=People!$B$3, People!$A$3, IF(M5872=People!$B$4, People!$A$4, IF(M5872=People!$B$5, People!$A$5, 0))))</f>
        <v>Anna Andreadi</v>
      </c>
      <c r="W5872" s="3" t="str">
        <f>IFERROR(VLOOKUP(Orders!$B5872,Returns!$B:$C,2,0),"No")</f>
        <v>No</v>
      </c>
      <c r="X5872" s="3" t="str">
        <f>IFERROR((INDEX(Returns!$C$2:$C$801, MATCH(B5872, Returns!$B$2:$B$801, 0))), "No")</f>
        <v>No</v>
      </c>
    </row>
    <row r="5873" spans="1:24">
      <c r="A5873" s="1">
        <v>5872</v>
      </c>
      <c r="B5873" t="s">
        <v>8974</v>
      </c>
      <c r="C5873" s="2">
        <v>43367</v>
      </c>
      <c r="D5873" s="2">
        <v>43371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  <c r="V5873" s="3" t="str">
        <f>IF(M5873=People!$B$2, People!$A$2, IF(M5873=People!$B$3, People!$A$3, IF(M5873=People!$B$4, People!$A$4, IF(M5873=People!$B$5, People!$A$5, 0))))</f>
        <v>Kelly Williams</v>
      </c>
      <c r="W5873" s="3" t="str">
        <f>IFERROR(VLOOKUP(Orders!$B5873,Returns!$B:$C,2,0),"No")</f>
        <v>No</v>
      </c>
      <c r="X5873" s="3" t="str">
        <f>IFERROR((INDEX(Returns!$C$2:$C$801, MATCH(B5873, Returns!$B$2:$B$801, 0))), "No")</f>
        <v>No</v>
      </c>
    </row>
    <row r="5874" spans="1:24">
      <c r="A5874" s="1">
        <v>5873</v>
      </c>
      <c r="B5874" t="s">
        <v>8975</v>
      </c>
      <c r="C5874" s="2">
        <v>43554</v>
      </c>
      <c r="D5874" s="2">
        <v>43558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  <c r="V5874" s="3" t="str">
        <f>IF(M5874=People!$B$2, People!$A$2, IF(M5874=People!$B$3, People!$A$3, IF(M5874=People!$B$4, People!$A$4, IF(M5874=People!$B$5, People!$A$5, 0))))</f>
        <v>Cassandra Brandow</v>
      </c>
      <c r="W5874" s="3" t="str">
        <f>IFERROR(VLOOKUP(Orders!$B5874,Returns!$B:$C,2,0),"No")</f>
        <v>No</v>
      </c>
      <c r="X5874" s="3" t="str">
        <f>IFERROR((INDEX(Returns!$C$2:$C$801, MATCH(B5874, Returns!$B$2:$B$801, 0))), "No")</f>
        <v>No</v>
      </c>
    </row>
    <row r="5875" spans="1:24">
      <c r="A5875" s="1">
        <v>5874</v>
      </c>
      <c r="B5875" t="s">
        <v>8976</v>
      </c>
      <c r="C5875" s="2">
        <v>43620</v>
      </c>
      <c r="D5875" s="2">
        <v>43620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  <c r="V5875" s="3" t="str">
        <f>IF(M5875=People!$B$2, People!$A$2, IF(M5875=People!$B$3, People!$A$3, IF(M5875=People!$B$4, People!$A$4, IF(M5875=People!$B$5, People!$A$5, 0))))</f>
        <v>Cassandra Brandow</v>
      </c>
      <c r="W5875" s="3" t="str">
        <f>IFERROR(VLOOKUP(Orders!$B5875,Returns!$B:$C,2,0),"No")</f>
        <v>No</v>
      </c>
      <c r="X5875" s="3" t="str">
        <f>IFERROR((INDEX(Returns!$C$2:$C$801, MATCH(B5875, Returns!$B$2:$B$801, 0))), "No")</f>
        <v>No</v>
      </c>
    </row>
    <row r="5876" spans="1:24">
      <c r="A5876" s="1">
        <v>5875</v>
      </c>
      <c r="B5876" t="s">
        <v>8976</v>
      </c>
      <c r="C5876" s="2">
        <v>43620</v>
      </c>
      <c r="D5876" s="2">
        <v>43620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  <c r="V5876" s="3" t="str">
        <f>IF(M5876=People!$B$2, People!$A$2, IF(M5876=People!$B$3, People!$A$3, IF(M5876=People!$B$4, People!$A$4, IF(M5876=People!$B$5, People!$A$5, 0))))</f>
        <v>Cassandra Brandow</v>
      </c>
      <c r="W5876" s="3" t="str">
        <f>IFERROR(VLOOKUP(Orders!$B5876,Returns!$B:$C,2,0),"No")</f>
        <v>No</v>
      </c>
      <c r="X5876" s="3" t="str">
        <f>IFERROR((INDEX(Returns!$C$2:$C$801, MATCH(B5876, Returns!$B$2:$B$801, 0))), "No")</f>
        <v>No</v>
      </c>
    </row>
    <row r="5877" spans="1:24">
      <c r="A5877" s="1">
        <v>5876</v>
      </c>
      <c r="B5877" t="s">
        <v>8977</v>
      </c>
      <c r="C5877" s="2">
        <v>42832</v>
      </c>
      <c r="D5877" s="2">
        <v>42834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3" t="str">
        <f>IF(M5877=People!$B$2, People!$A$2, IF(M5877=People!$B$3, People!$A$3, IF(M5877=People!$B$4, People!$A$4, IF(M5877=People!$B$5, People!$A$5, 0))))</f>
        <v>Chuck Magee</v>
      </c>
      <c r="W5877" s="3" t="str">
        <f>IFERROR(VLOOKUP(Orders!$B5877,Returns!$B:$C,2,0),"No")</f>
        <v>No</v>
      </c>
      <c r="X5877" s="3" t="str">
        <f>IFERROR((INDEX(Returns!$C$2:$C$801, MATCH(B5877, Returns!$B$2:$B$801, 0))), "No")</f>
        <v>No</v>
      </c>
    </row>
    <row r="5878" spans="1:24">
      <c r="A5878" s="1">
        <v>5877</v>
      </c>
      <c r="B5878" t="s">
        <v>8978</v>
      </c>
      <c r="C5878" s="2">
        <v>42511</v>
      </c>
      <c r="D5878" s="2">
        <v>42516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  <c r="V5878" s="3" t="str">
        <f>IF(M5878=People!$B$2, People!$A$2, IF(M5878=People!$B$3, People!$A$3, IF(M5878=People!$B$4, People!$A$4, IF(M5878=People!$B$5, People!$A$5, 0))))</f>
        <v>Chuck Magee</v>
      </c>
      <c r="W5878" s="3" t="str">
        <f>IFERROR(VLOOKUP(Orders!$B5878,Returns!$B:$C,2,0),"No")</f>
        <v>No</v>
      </c>
      <c r="X5878" s="3" t="str">
        <f>IFERROR((INDEX(Returns!$C$2:$C$801, MATCH(B5878, Returns!$B$2:$B$801, 0))), "No")</f>
        <v>No</v>
      </c>
    </row>
    <row r="5879" spans="1:24">
      <c r="A5879" s="1">
        <v>5878</v>
      </c>
      <c r="B5879" t="s">
        <v>8978</v>
      </c>
      <c r="C5879" s="2">
        <v>42511</v>
      </c>
      <c r="D5879" s="2">
        <v>42516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  <c r="V5879" s="3" t="str">
        <f>IF(M5879=People!$B$2, People!$A$2, IF(M5879=People!$B$3, People!$A$3, IF(M5879=People!$B$4, People!$A$4, IF(M5879=People!$B$5, People!$A$5, 0))))</f>
        <v>Chuck Magee</v>
      </c>
      <c r="W5879" s="3" t="str">
        <f>IFERROR(VLOOKUP(Orders!$B5879,Returns!$B:$C,2,0),"No")</f>
        <v>No</v>
      </c>
      <c r="X5879" s="3" t="str">
        <f>IFERROR((INDEX(Returns!$C$2:$C$801, MATCH(B5879, Returns!$B$2:$B$801, 0))), "No")</f>
        <v>No</v>
      </c>
    </row>
    <row r="5880" spans="1:24">
      <c r="A5880" s="1">
        <v>5879</v>
      </c>
      <c r="B5880" t="s">
        <v>8978</v>
      </c>
      <c r="C5880" s="2">
        <v>42511</v>
      </c>
      <c r="D5880" s="2">
        <v>42516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  <c r="V5880" s="3" t="str">
        <f>IF(M5880=People!$B$2, People!$A$2, IF(M5880=People!$B$3, People!$A$3, IF(M5880=People!$B$4, People!$A$4, IF(M5880=People!$B$5, People!$A$5, 0))))</f>
        <v>Chuck Magee</v>
      </c>
      <c r="W5880" s="3" t="str">
        <f>IFERROR(VLOOKUP(Orders!$B5880,Returns!$B:$C,2,0),"No")</f>
        <v>No</v>
      </c>
      <c r="X5880" s="3" t="str">
        <f>IFERROR((INDEX(Returns!$C$2:$C$801, MATCH(B5880, Returns!$B$2:$B$801, 0))), "No")</f>
        <v>No</v>
      </c>
    </row>
    <row r="5881" spans="1:24">
      <c r="A5881" s="1">
        <v>5880</v>
      </c>
      <c r="B5881" t="s">
        <v>6061</v>
      </c>
      <c r="C5881" s="2">
        <v>43348</v>
      </c>
      <c r="D5881" s="2">
        <v>43354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  <c r="V5881" s="3" t="str">
        <f>IF(M5881=People!$B$2, People!$A$2, IF(M5881=People!$B$3, People!$A$3, IF(M5881=People!$B$4, People!$A$4, IF(M5881=People!$B$5, People!$A$5, 0))))</f>
        <v>Chuck Magee</v>
      </c>
      <c r="W5881" s="3" t="str">
        <f>IFERROR(VLOOKUP(Orders!$B5881,Returns!$B:$C,2,0),"No")</f>
        <v>Yes</v>
      </c>
      <c r="X5881" s="3" t="str">
        <f>IFERROR((INDEX(Returns!$C$2:$C$801, MATCH(B5881, Returns!$B$2:$B$801, 0))), "No")</f>
        <v>Yes</v>
      </c>
    </row>
    <row r="5882" spans="1:24">
      <c r="A5882" s="1">
        <v>5881</v>
      </c>
      <c r="B5882" t="s">
        <v>8979</v>
      </c>
      <c r="C5882" s="2">
        <v>43361</v>
      </c>
      <c r="D5882" s="2">
        <v>43365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  <c r="V5882" s="3" t="str">
        <f>IF(M5882=People!$B$2, People!$A$2, IF(M5882=People!$B$3, People!$A$3, IF(M5882=People!$B$4, People!$A$4, IF(M5882=People!$B$5, People!$A$5, 0))))</f>
        <v>Anna Andreadi</v>
      </c>
      <c r="W5882" s="3" t="str">
        <f>IFERROR(VLOOKUP(Orders!$B5882,Returns!$B:$C,2,0),"No")</f>
        <v>No</v>
      </c>
      <c r="X5882" s="3" t="str">
        <f>IFERROR((INDEX(Returns!$C$2:$C$801, MATCH(B5882, Returns!$B$2:$B$801, 0))), "No")</f>
        <v>No</v>
      </c>
    </row>
    <row r="5883" spans="1:24">
      <c r="A5883" s="1">
        <v>5882</v>
      </c>
      <c r="B5883" t="s">
        <v>8979</v>
      </c>
      <c r="C5883" s="2">
        <v>43361</v>
      </c>
      <c r="D5883" s="2">
        <v>43365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  <c r="V5883" s="3" t="str">
        <f>IF(M5883=People!$B$2, People!$A$2, IF(M5883=People!$B$3, People!$A$3, IF(M5883=People!$B$4, People!$A$4, IF(M5883=People!$B$5, People!$A$5, 0))))</f>
        <v>Anna Andreadi</v>
      </c>
      <c r="W5883" s="3" t="str">
        <f>IFERROR(VLOOKUP(Orders!$B5883,Returns!$B:$C,2,0),"No")</f>
        <v>No</v>
      </c>
      <c r="X5883" s="3" t="str">
        <f>IFERROR((INDEX(Returns!$C$2:$C$801, MATCH(B5883, Returns!$B$2:$B$801, 0))), "No")</f>
        <v>No</v>
      </c>
    </row>
    <row r="5884" spans="1:24">
      <c r="A5884" s="1">
        <v>5883</v>
      </c>
      <c r="B5884" t="s">
        <v>8979</v>
      </c>
      <c r="C5884" s="2">
        <v>43361</v>
      </c>
      <c r="D5884" s="2">
        <v>43365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  <c r="V5884" s="3" t="str">
        <f>IF(M5884=People!$B$2, People!$A$2, IF(M5884=People!$B$3, People!$A$3, IF(M5884=People!$B$4, People!$A$4, IF(M5884=People!$B$5, People!$A$5, 0))))</f>
        <v>Anna Andreadi</v>
      </c>
      <c r="W5884" s="3" t="str">
        <f>IFERROR(VLOOKUP(Orders!$B5884,Returns!$B:$C,2,0),"No")</f>
        <v>No</v>
      </c>
      <c r="X5884" s="3" t="str">
        <f>IFERROR((INDEX(Returns!$C$2:$C$801, MATCH(B5884, Returns!$B$2:$B$801, 0))), "No")</f>
        <v>No</v>
      </c>
    </row>
    <row r="5885" spans="1:24">
      <c r="A5885" s="1">
        <v>5884</v>
      </c>
      <c r="B5885" t="s">
        <v>8980</v>
      </c>
      <c r="C5885" s="2">
        <v>43172</v>
      </c>
      <c r="D5885" s="2">
        <v>43174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  <c r="V5885" s="3" t="str">
        <f>IF(M5885=People!$B$2, People!$A$2, IF(M5885=People!$B$3, People!$A$3, IF(M5885=People!$B$4, People!$A$4, IF(M5885=People!$B$5, People!$A$5, 0))))</f>
        <v>Anna Andreadi</v>
      </c>
      <c r="W5885" s="3" t="str">
        <f>IFERROR(VLOOKUP(Orders!$B5885,Returns!$B:$C,2,0),"No")</f>
        <v>No</v>
      </c>
      <c r="X5885" s="3" t="str">
        <f>IFERROR((INDEX(Returns!$C$2:$C$801, MATCH(B5885, Returns!$B$2:$B$801, 0))), "No")</f>
        <v>No</v>
      </c>
    </row>
    <row r="5886" spans="1:24">
      <c r="A5886" s="1">
        <v>5885</v>
      </c>
      <c r="B5886" t="s">
        <v>8980</v>
      </c>
      <c r="C5886" s="2">
        <v>43172</v>
      </c>
      <c r="D5886" s="2">
        <v>43174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  <c r="V5886" s="3" t="str">
        <f>IF(M5886=People!$B$2, People!$A$2, IF(M5886=People!$B$3, People!$A$3, IF(M5886=People!$B$4, People!$A$4, IF(M5886=People!$B$5, People!$A$5, 0))))</f>
        <v>Anna Andreadi</v>
      </c>
      <c r="W5886" s="3" t="str">
        <f>IFERROR(VLOOKUP(Orders!$B5886,Returns!$B:$C,2,0),"No")</f>
        <v>No</v>
      </c>
      <c r="X5886" s="3" t="str">
        <f>IFERROR((INDEX(Returns!$C$2:$C$801, MATCH(B5886, Returns!$B$2:$B$801, 0))), "No")</f>
        <v>No</v>
      </c>
    </row>
    <row r="5887" spans="1:24">
      <c r="A5887" s="1">
        <v>5886</v>
      </c>
      <c r="B5887" t="s">
        <v>8981</v>
      </c>
      <c r="C5887" s="2">
        <v>42659</v>
      </c>
      <c r="D5887" s="2">
        <v>42660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  <c r="V5887" s="3" t="str">
        <f>IF(M5887=People!$B$2, People!$A$2, IF(M5887=People!$B$3, People!$A$3, IF(M5887=People!$B$4, People!$A$4, IF(M5887=People!$B$5, People!$A$5, 0))))</f>
        <v>Anna Andreadi</v>
      </c>
      <c r="W5887" s="3" t="str">
        <f>IFERROR(VLOOKUP(Orders!$B5887,Returns!$B:$C,2,0),"No")</f>
        <v>No</v>
      </c>
      <c r="X5887" s="3" t="str">
        <f>IFERROR((INDEX(Returns!$C$2:$C$801, MATCH(B5887, Returns!$B$2:$B$801, 0))), "No")</f>
        <v>No</v>
      </c>
    </row>
    <row r="5888" spans="1:24">
      <c r="A5888" s="1">
        <v>5887</v>
      </c>
      <c r="B5888" t="s">
        <v>8981</v>
      </c>
      <c r="C5888" s="2">
        <v>42659</v>
      </c>
      <c r="D5888" s="2">
        <v>42660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  <c r="V5888" s="3" t="str">
        <f>IF(M5888=People!$B$2, People!$A$2, IF(M5888=People!$B$3, People!$A$3, IF(M5888=People!$B$4, People!$A$4, IF(M5888=People!$B$5, People!$A$5, 0))))</f>
        <v>Anna Andreadi</v>
      </c>
      <c r="W5888" s="3" t="str">
        <f>IFERROR(VLOOKUP(Orders!$B5888,Returns!$B:$C,2,0),"No")</f>
        <v>No</v>
      </c>
      <c r="X5888" s="3" t="str">
        <f>IFERROR((INDEX(Returns!$C$2:$C$801, MATCH(B5888, Returns!$B$2:$B$801, 0))), "No")</f>
        <v>No</v>
      </c>
    </row>
    <row r="5889" spans="1:24">
      <c r="A5889" s="1">
        <v>5888</v>
      </c>
      <c r="B5889" t="s">
        <v>8982</v>
      </c>
      <c r="C5889" s="2">
        <v>43746</v>
      </c>
      <c r="D5889" s="2">
        <v>43749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  <c r="V5889" s="3" t="str">
        <f>IF(M5889=People!$B$2, People!$A$2, IF(M5889=People!$B$3, People!$A$3, IF(M5889=People!$B$4, People!$A$4, IF(M5889=People!$B$5, People!$A$5, 0))))</f>
        <v>Chuck Magee</v>
      </c>
      <c r="W5889" s="3" t="str">
        <f>IFERROR(VLOOKUP(Orders!$B5889,Returns!$B:$C,2,0),"No")</f>
        <v>No</v>
      </c>
      <c r="X5889" s="3" t="str">
        <f>IFERROR((INDEX(Returns!$C$2:$C$801, MATCH(B5889, Returns!$B$2:$B$801, 0))), "No")</f>
        <v>No</v>
      </c>
    </row>
    <row r="5890" spans="1:24">
      <c r="A5890" s="1">
        <v>5889</v>
      </c>
      <c r="B5890" t="s">
        <v>8983</v>
      </c>
      <c r="C5890" s="2">
        <v>42862</v>
      </c>
      <c r="D5890" s="2">
        <v>42867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  <c r="V5890" s="3" t="str">
        <f>IF(M5890=People!$B$2, People!$A$2, IF(M5890=People!$B$3, People!$A$3, IF(M5890=People!$B$4, People!$A$4, IF(M5890=People!$B$5, People!$A$5, 0))))</f>
        <v>Cassandra Brandow</v>
      </c>
      <c r="W5890" s="3" t="str">
        <f>IFERROR(VLOOKUP(Orders!$B5890,Returns!$B:$C,2,0),"No")</f>
        <v>No</v>
      </c>
      <c r="X5890" s="3" t="str">
        <f>IFERROR((INDEX(Returns!$C$2:$C$801, MATCH(B5890, Returns!$B$2:$B$801, 0))), "No")</f>
        <v>No</v>
      </c>
    </row>
    <row r="5891" spans="1:24">
      <c r="A5891" s="1">
        <v>5890</v>
      </c>
      <c r="B5891" t="s">
        <v>8984</v>
      </c>
      <c r="C5891" s="2">
        <v>43204</v>
      </c>
      <c r="D5891" s="2">
        <v>43207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  <c r="V5891" s="3" t="str">
        <f>IF(M5891=People!$B$2, People!$A$2, IF(M5891=People!$B$3, People!$A$3, IF(M5891=People!$B$4, People!$A$4, IF(M5891=People!$B$5, People!$A$5, 0))))</f>
        <v>Chuck Magee</v>
      </c>
      <c r="W5891" s="3" t="str">
        <f>IFERROR(VLOOKUP(Orders!$B5891,Returns!$B:$C,2,0),"No")</f>
        <v>No</v>
      </c>
      <c r="X5891" s="3" t="str">
        <f>IFERROR((INDEX(Returns!$C$2:$C$801, MATCH(B5891, Returns!$B$2:$B$801, 0))), "No")</f>
        <v>No</v>
      </c>
    </row>
    <row r="5892" spans="1:24">
      <c r="A5892" s="1">
        <v>5891</v>
      </c>
      <c r="B5892" t="s">
        <v>8985</v>
      </c>
      <c r="C5892" s="2">
        <v>43425</v>
      </c>
      <c r="D5892" s="2">
        <v>43430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  <c r="V5892" s="3" t="str">
        <f>IF(M5892=People!$B$2, People!$A$2, IF(M5892=People!$B$3, People!$A$3, IF(M5892=People!$B$4, People!$A$4, IF(M5892=People!$B$5, People!$A$5, 0))))</f>
        <v>Kelly Williams</v>
      </c>
      <c r="W5892" s="3" t="str">
        <f>IFERROR(VLOOKUP(Orders!$B5892,Returns!$B:$C,2,0),"No")</f>
        <v>No</v>
      </c>
      <c r="X5892" s="3" t="str">
        <f>IFERROR((INDEX(Returns!$C$2:$C$801, MATCH(B5892, Returns!$B$2:$B$801, 0))), "No")</f>
        <v>No</v>
      </c>
    </row>
    <row r="5893" spans="1:24">
      <c r="A5893" s="1">
        <v>5892</v>
      </c>
      <c r="B5893" t="s">
        <v>8985</v>
      </c>
      <c r="C5893" s="2">
        <v>43425</v>
      </c>
      <c r="D5893" s="2">
        <v>43430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  <c r="V5893" s="3" t="str">
        <f>IF(M5893=People!$B$2, People!$A$2, IF(M5893=People!$B$3, People!$A$3, IF(M5893=People!$B$4, People!$A$4, IF(M5893=People!$B$5, People!$A$5, 0))))</f>
        <v>Kelly Williams</v>
      </c>
      <c r="W5893" s="3" t="str">
        <f>IFERROR(VLOOKUP(Orders!$B5893,Returns!$B:$C,2,0),"No")</f>
        <v>No</v>
      </c>
      <c r="X5893" s="3" t="str">
        <f>IFERROR((INDEX(Returns!$C$2:$C$801, MATCH(B5893, Returns!$B$2:$B$801, 0))), "No")</f>
        <v>No</v>
      </c>
    </row>
    <row r="5894" spans="1:24">
      <c r="A5894" s="1">
        <v>5893</v>
      </c>
      <c r="B5894" t="s">
        <v>8985</v>
      </c>
      <c r="C5894" s="2">
        <v>43425</v>
      </c>
      <c r="D5894" s="2">
        <v>43430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  <c r="V5894" s="3" t="str">
        <f>IF(M5894=People!$B$2, People!$A$2, IF(M5894=People!$B$3, People!$A$3, IF(M5894=People!$B$4, People!$A$4, IF(M5894=People!$B$5, People!$A$5, 0))))</f>
        <v>Kelly Williams</v>
      </c>
      <c r="W5894" s="3" t="str">
        <f>IFERROR(VLOOKUP(Orders!$B5894,Returns!$B:$C,2,0),"No")</f>
        <v>No</v>
      </c>
      <c r="X5894" s="3" t="str">
        <f>IFERROR((INDEX(Returns!$C$2:$C$801, MATCH(B5894, Returns!$B$2:$B$801, 0))), "No")</f>
        <v>No</v>
      </c>
    </row>
    <row r="5895" spans="1:24">
      <c r="A5895" s="1">
        <v>5894</v>
      </c>
      <c r="B5895" t="s">
        <v>6170</v>
      </c>
      <c r="C5895" s="2">
        <v>43718</v>
      </c>
      <c r="D5895" s="2">
        <v>43722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  <c r="V5895" s="3" t="str">
        <f>IF(M5895=People!$B$2, People!$A$2, IF(M5895=People!$B$3, People!$A$3, IF(M5895=People!$B$4, People!$A$4, IF(M5895=People!$B$5, People!$A$5, 0))))</f>
        <v>Cassandra Brandow</v>
      </c>
      <c r="W5895" s="3" t="str">
        <f>IFERROR(VLOOKUP(Orders!$B5895,Returns!$B:$C,2,0),"No")</f>
        <v>Yes</v>
      </c>
      <c r="X5895" s="3" t="str">
        <f>IFERROR((INDEX(Returns!$C$2:$C$801, MATCH(B5895, Returns!$B$2:$B$801, 0))), "No")</f>
        <v>Yes</v>
      </c>
    </row>
    <row r="5896" spans="1:24">
      <c r="A5896" s="1">
        <v>5895</v>
      </c>
      <c r="B5896" t="s">
        <v>8986</v>
      </c>
      <c r="C5896" s="2">
        <v>43717</v>
      </c>
      <c r="D5896" s="2">
        <v>43722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  <c r="V5896" s="3" t="str">
        <f>IF(M5896=People!$B$2, People!$A$2, IF(M5896=People!$B$3, People!$A$3, IF(M5896=People!$B$4, People!$A$4, IF(M5896=People!$B$5, People!$A$5, 0))))</f>
        <v>Anna Andreadi</v>
      </c>
      <c r="W5896" s="3" t="str">
        <f>IFERROR(VLOOKUP(Orders!$B5896,Returns!$B:$C,2,0),"No")</f>
        <v>No</v>
      </c>
      <c r="X5896" s="3" t="str">
        <f>IFERROR((INDEX(Returns!$C$2:$C$801, MATCH(B5896, Returns!$B$2:$B$801, 0))), "No")</f>
        <v>No</v>
      </c>
    </row>
    <row r="5897" spans="1:24">
      <c r="A5897" s="1">
        <v>5896</v>
      </c>
      <c r="B5897" t="s">
        <v>8987</v>
      </c>
      <c r="C5897" s="2">
        <v>42675</v>
      </c>
      <c r="D5897" s="2">
        <v>42682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  <c r="V5897" s="3" t="str">
        <f>IF(M5897=People!$B$2, People!$A$2, IF(M5897=People!$B$3, People!$A$3, IF(M5897=People!$B$4, People!$A$4, IF(M5897=People!$B$5, People!$A$5, 0))))</f>
        <v>Anna Andreadi</v>
      </c>
      <c r="W5897" s="3" t="str">
        <f>IFERROR(VLOOKUP(Orders!$B5897,Returns!$B:$C,2,0),"No")</f>
        <v>No</v>
      </c>
      <c r="X5897" s="3" t="str">
        <f>IFERROR((INDEX(Returns!$C$2:$C$801, MATCH(B5897, Returns!$B$2:$B$801, 0))), "No")</f>
        <v>No</v>
      </c>
    </row>
    <row r="5898" spans="1:24">
      <c r="A5898" s="1">
        <v>5897</v>
      </c>
      <c r="B5898" t="s">
        <v>8987</v>
      </c>
      <c r="C5898" s="2">
        <v>42675</v>
      </c>
      <c r="D5898" s="2">
        <v>42682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  <c r="V5898" s="3" t="str">
        <f>IF(M5898=People!$B$2, People!$A$2, IF(M5898=People!$B$3, People!$A$3, IF(M5898=People!$B$4, People!$A$4, IF(M5898=People!$B$5, People!$A$5, 0))))</f>
        <v>Anna Andreadi</v>
      </c>
      <c r="W5898" s="3" t="str">
        <f>IFERROR(VLOOKUP(Orders!$B5898,Returns!$B:$C,2,0),"No")</f>
        <v>No</v>
      </c>
      <c r="X5898" s="3" t="str">
        <f>IFERROR((INDEX(Returns!$C$2:$C$801, MATCH(B5898, Returns!$B$2:$B$801, 0))), "No")</f>
        <v>No</v>
      </c>
    </row>
    <row r="5899" spans="1:24">
      <c r="A5899" s="1">
        <v>5898</v>
      </c>
      <c r="B5899" t="s">
        <v>8988</v>
      </c>
      <c r="C5899" s="2">
        <v>43193</v>
      </c>
      <c r="D5899" s="2">
        <v>43199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  <c r="V5899" s="3" t="str">
        <f>IF(M5899=People!$B$2, People!$A$2, IF(M5899=People!$B$3, People!$A$3, IF(M5899=People!$B$4, People!$A$4, IF(M5899=People!$B$5, People!$A$5, 0))))</f>
        <v>Kelly Williams</v>
      </c>
      <c r="W5899" s="3" t="str">
        <f>IFERROR(VLOOKUP(Orders!$B5899,Returns!$B:$C,2,0),"No")</f>
        <v>No</v>
      </c>
      <c r="X5899" s="3" t="str">
        <f>IFERROR((INDEX(Returns!$C$2:$C$801, MATCH(B5899, Returns!$B$2:$B$801, 0))), "No")</f>
        <v>No</v>
      </c>
    </row>
    <row r="5900" spans="1:24">
      <c r="A5900" s="1">
        <v>5899</v>
      </c>
      <c r="B5900" t="s">
        <v>8988</v>
      </c>
      <c r="C5900" s="2">
        <v>43193</v>
      </c>
      <c r="D5900" s="2">
        <v>43199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  <c r="V5900" s="3" t="str">
        <f>IF(M5900=People!$B$2, People!$A$2, IF(M5900=People!$B$3, People!$A$3, IF(M5900=People!$B$4, People!$A$4, IF(M5900=People!$B$5, People!$A$5, 0))))</f>
        <v>Kelly Williams</v>
      </c>
      <c r="W5900" s="3" t="str">
        <f>IFERROR(VLOOKUP(Orders!$B5900,Returns!$B:$C,2,0),"No")</f>
        <v>No</v>
      </c>
      <c r="X5900" s="3" t="str">
        <f>IFERROR((INDEX(Returns!$C$2:$C$801, MATCH(B5900, Returns!$B$2:$B$801, 0))), "No")</f>
        <v>No</v>
      </c>
    </row>
    <row r="5901" spans="1:24">
      <c r="A5901" s="1">
        <v>5900</v>
      </c>
      <c r="B5901" t="s">
        <v>8989</v>
      </c>
      <c r="C5901" s="2">
        <v>43477</v>
      </c>
      <c r="D5901" s="2">
        <v>43481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3" t="str">
        <f>IF(M5901=People!$B$2, People!$A$2, IF(M5901=People!$B$3, People!$A$3, IF(M5901=People!$B$4, People!$A$4, IF(M5901=People!$B$5, People!$A$5, 0))))</f>
        <v>Anna Andreadi</v>
      </c>
      <c r="W5901" s="3" t="str">
        <f>IFERROR(VLOOKUP(Orders!$B5901,Returns!$B:$C,2,0),"No")</f>
        <v>No</v>
      </c>
      <c r="X5901" s="3" t="str">
        <f>IFERROR((INDEX(Returns!$C$2:$C$801, MATCH(B5901, Returns!$B$2:$B$801, 0))), "No")</f>
        <v>No</v>
      </c>
    </row>
    <row r="5902" spans="1:24">
      <c r="A5902" s="1">
        <v>5901</v>
      </c>
      <c r="B5902" t="s">
        <v>8990</v>
      </c>
      <c r="C5902" s="2">
        <v>43059</v>
      </c>
      <c r="D5902" s="2">
        <v>43063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  <c r="V5902" s="3" t="str">
        <f>IF(M5902=People!$B$2, People!$A$2, IF(M5902=People!$B$3, People!$A$3, IF(M5902=People!$B$4, People!$A$4, IF(M5902=People!$B$5, People!$A$5, 0))))</f>
        <v>Anna Andreadi</v>
      </c>
      <c r="W5902" s="3" t="str">
        <f>IFERROR(VLOOKUP(Orders!$B5902,Returns!$B:$C,2,0),"No")</f>
        <v>No</v>
      </c>
      <c r="X5902" s="3" t="str">
        <f>IFERROR((INDEX(Returns!$C$2:$C$801, MATCH(B5902, Returns!$B$2:$B$801, 0))), "No")</f>
        <v>No</v>
      </c>
    </row>
    <row r="5903" spans="1:24">
      <c r="A5903" s="1">
        <v>5902</v>
      </c>
      <c r="B5903" t="s">
        <v>8991</v>
      </c>
      <c r="C5903" s="2">
        <v>43431</v>
      </c>
      <c r="D5903" s="2">
        <v>43436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  <c r="V5903" s="3" t="str">
        <f>IF(M5903=People!$B$2, People!$A$2, IF(M5903=People!$B$3, People!$A$3, IF(M5903=People!$B$4, People!$A$4, IF(M5903=People!$B$5, People!$A$5, 0))))</f>
        <v>Chuck Magee</v>
      </c>
      <c r="W5903" s="3" t="str">
        <f>IFERROR(VLOOKUP(Orders!$B5903,Returns!$B:$C,2,0),"No")</f>
        <v>No</v>
      </c>
      <c r="X5903" s="3" t="str">
        <f>IFERROR((INDEX(Returns!$C$2:$C$801, MATCH(B5903, Returns!$B$2:$B$801, 0))), "No")</f>
        <v>No</v>
      </c>
    </row>
    <row r="5904" spans="1:24">
      <c r="A5904" s="1">
        <v>5903</v>
      </c>
      <c r="B5904" t="s">
        <v>8992</v>
      </c>
      <c r="C5904" s="2">
        <v>43775</v>
      </c>
      <c r="D5904" s="2">
        <v>43775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  <c r="V5904" s="3" t="str">
        <f>IF(M5904=People!$B$2, People!$A$2, IF(M5904=People!$B$3, People!$A$3, IF(M5904=People!$B$4, People!$A$4, IF(M5904=People!$B$5, People!$A$5, 0))))</f>
        <v>Anna Andreadi</v>
      </c>
      <c r="W5904" s="3" t="str">
        <f>IFERROR(VLOOKUP(Orders!$B5904,Returns!$B:$C,2,0),"No")</f>
        <v>No</v>
      </c>
      <c r="X5904" s="3" t="str">
        <f>IFERROR((INDEX(Returns!$C$2:$C$801, MATCH(B5904, Returns!$B$2:$B$801, 0))), "No")</f>
        <v>No</v>
      </c>
    </row>
    <row r="5905" spans="1:24">
      <c r="A5905" s="1">
        <v>5904</v>
      </c>
      <c r="B5905" t="s">
        <v>8992</v>
      </c>
      <c r="C5905" s="2">
        <v>43775</v>
      </c>
      <c r="D5905" s="2">
        <v>43775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  <c r="V5905" s="3" t="str">
        <f>IF(M5905=People!$B$2, People!$A$2, IF(M5905=People!$B$3, People!$A$3, IF(M5905=People!$B$4, People!$A$4, IF(M5905=People!$B$5, People!$A$5, 0))))</f>
        <v>Anna Andreadi</v>
      </c>
      <c r="W5905" s="3" t="str">
        <f>IFERROR(VLOOKUP(Orders!$B5905,Returns!$B:$C,2,0),"No")</f>
        <v>No</v>
      </c>
      <c r="X5905" s="3" t="str">
        <f>IFERROR((INDEX(Returns!$C$2:$C$801, MATCH(B5905, Returns!$B$2:$B$801, 0))), "No")</f>
        <v>No</v>
      </c>
    </row>
    <row r="5906" spans="1:24">
      <c r="A5906" s="1">
        <v>5905</v>
      </c>
      <c r="B5906" t="s">
        <v>8992</v>
      </c>
      <c r="C5906" s="2">
        <v>43775</v>
      </c>
      <c r="D5906" s="2">
        <v>43775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  <c r="V5906" s="3" t="str">
        <f>IF(M5906=People!$B$2, People!$A$2, IF(M5906=People!$B$3, People!$A$3, IF(M5906=People!$B$4, People!$A$4, IF(M5906=People!$B$5, People!$A$5, 0))))</f>
        <v>Anna Andreadi</v>
      </c>
      <c r="W5906" s="3" t="str">
        <f>IFERROR(VLOOKUP(Orders!$B5906,Returns!$B:$C,2,0),"No")</f>
        <v>No</v>
      </c>
      <c r="X5906" s="3" t="str">
        <f>IFERROR((INDEX(Returns!$C$2:$C$801, MATCH(B5906, Returns!$B$2:$B$801, 0))), "No")</f>
        <v>No</v>
      </c>
    </row>
    <row r="5907" spans="1:24">
      <c r="A5907" s="1">
        <v>5906</v>
      </c>
      <c r="B5907" t="s">
        <v>8992</v>
      </c>
      <c r="C5907" s="2">
        <v>43775</v>
      </c>
      <c r="D5907" s="2">
        <v>43775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  <c r="V5907" s="3" t="str">
        <f>IF(M5907=People!$B$2, People!$A$2, IF(M5907=People!$B$3, People!$A$3, IF(M5907=People!$B$4, People!$A$4, IF(M5907=People!$B$5, People!$A$5, 0))))</f>
        <v>Anna Andreadi</v>
      </c>
      <c r="W5907" s="3" t="str">
        <f>IFERROR(VLOOKUP(Orders!$B5907,Returns!$B:$C,2,0),"No")</f>
        <v>No</v>
      </c>
      <c r="X5907" s="3" t="str">
        <f>IFERROR((INDEX(Returns!$C$2:$C$801, MATCH(B5907, Returns!$B$2:$B$801, 0))), "No")</f>
        <v>No</v>
      </c>
    </row>
    <row r="5908" spans="1:24">
      <c r="A5908" s="1">
        <v>5907</v>
      </c>
      <c r="B5908" t="s">
        <v>8992</v>
      </c>
      <c r="C5908" s="2">
        <v>43775</v>
      </c>
      <c r="D5908" s="2">
        <v>43775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  <c r="V5908" s="3" t="str">
        <f>IF(M5908=People!$B$2, People!$A$2, IF(M5908=People!$B$3, People!$A$3, IF(M5908=People!$B$4, People!$A$4, IF(M5908=People!$B$5, People!$A$5, 0))))</f>
        <v>Anna Andreadi</v>
      </c>
      <c r="W5908" s="3" t="str">
        <f>IFERROR(VLOOKUP(Orders!$B5908,Returns!$B:$C,2,0),"No")</f>
        <v>No</v>
      </c>
      <c r="X5908" s="3" t="str">
        <f>IFERROR((INDEX(Returns!$C$2:$C$801, MATCH(B5908, Returns!$B$2:$B$801, 0))), "No")</f>
        <v>No</v>
      </c>
    </row>
    <row r="5909" spans="1:24">
      <c r="A5909" s="1">
        <v>5908</v>
      </c>
      <c r="B5909" t="s">
        <v>8993</v>
      </c>
      <c r="C5909" s="2">
        <v>43436</v>
      </c>
      <c r="D5909" s="2">
        <v>43441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3" t="str">
        <f>IF(M5909=People!$B$2, People!$A$2, IF(M5909=People!$B$3, People!$A$3, IF(M5909=People!$B$4, People!$A$4, IF(M5909=People!$B$5, People!$A$5, 0))))</f>
        <v>Anna Andreadi</v>
      </c>
      <c r="W5909" s="3" t="str">
        <f>IFERROR(VLOOKUP(Orders!$B5909,Returns!$B:$C,2,0),"No")</f>
        <v>No</v>
      </c>
      <c r="X5909" s="3" t="str">
        <f>IFERROR((INDEX(Returns!$C$2:$C$801, MATCH(B5909, Returns!$B$2:$B$801, 0))), "No")</f>
        <v>No</v>
      </c>
    </row>
    <row r="5910" spans="1:24">
      <c r="A5910" s="1">
        <v>5909</v>
      </c>
      <c r="B5910" t="s">
        <v>8993</v>
      </c>
      <c r="C5910" s="2">
        <v>43436</v>
      </c>
      <c r="D5910" s="2">
        <v>43441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  <c r="V5910" s="3" t="str">
        <f>IF(M5910=People!$B$2, People!$A$2, IF(M5910=People!$B$3, People!$A$3, IF(M5910=People!$B$4, People!$A$4, IF(M5910=People!$B$5, People!$A$5, 0))))</f>
        <v>Anna Andreadi</v>
      </c>
      <c r="W5910" s="3" t="str">
        <f>IFERROR(VLOOKUP(Orders!$B5910,Returns!$B:$C,2,0),"No")</f>
        <v>No</v>
      </c>
      <c r="X5910" s="3" t="str">
        <f>IFERROR((INDEX(Returns!$C$2:$C$801, MATCH(B5910, Returns!$B$2:$B$801, 0))), "No")</f>
        <v>No</v>
      </c>
    </row>
    <row r="5911" spans="1:24">
      <c r="A5911" s="1">
        <v>5910</v>
      </c>
      <c r="B5911" t="s">
        <v>8993</v>
      </c>
      <c r="C5911" s="2">
        <v>43436</v>
      </c>
      <c r="D5911" s="2">
        <v>43441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  <c r="V5911" s="3" t="str">
        <f>IF(M5911=People!$B$2, People!$A$2, IF(M5911=People!$B$3, People!$A$3, IF(M5911=People!$B$4, People!$A$4, IF(M5911=People!$B$5, People!$A$5, 0))))</f>
        <v>Anna Andreadi</v>
      </c>
      <c r="W5911" s="3" t="str">
        <f>IFERROR(VLOOKUP(Orders!$B5911,Returns!$B:$C,2,0),"No")</f>
        <v>No</v>
      </c>
      <c r="X5911" s="3" t="str">
        <f>IFERROR((INDEX(Returns!$C$2:$C$801, MATCH(B5911, Returns!$B$2:$B$801, 0))), "No")</f>
        <v>No</v>
      </c>
    </row>
    <row r="5912" spans="1:24">
      <c r="A5912" s="1">
        <v>5911</v>
      </c>
      <c r="B5912" t="s">
        <v>8993</v>
      </c>
      <c r="C5912" s="2">
        <v>43436</v>
      </c>
      <c r="D5912" s="2">
        <v>43441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  <c r="V5912" s="3" t="str">
        <f>IF(M5912=People!$B$2, People!$A$2, IF(M5912=People!$B$3, People!$A$3, IF(M5912=People!$B$4, People!$A$4, IF(M5912=People!$B$5, People!$A$5, 0))))</f>
        <v>Anna Andreadi</v>
      </c>
      <c r="W5912" s="3" t="str">
        <f>IFERROR(VLOOKUP(Orders!$B5912,Returns!$B:$C,2,0),"No")</f>
        <v>No</v>
      </c>
      <c r="X5912" s="3" t="str">
        <f>IFERROR((INDEX(Returns!$C$2:$C$801, MATCH(B5912, Returns!$B$2:$B$801, 0))), "No")</f>
        <v>No</v>
      </c>
    </row>
    <row r="5913" spans="1:24">
      <c r="A5913" s="1">
        <v>5912</v>
      </c>
      <c r="B5913" t="s">
        <v>8994</v>
      </c>
      <c r="C5913" s="2">
        <v>43451</v>
      </c>
      <c r="D5913" s="2">
        <v>43456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  <c r="V5913" s="3" t="str">
        <f>IF(M5913=People!$B$2, People!$A$2, IF(M5913=People!$B$3, People!$A$3, IF(M5913=People!$B$4, People!$A$4, IF(M5913=People!$B$5, People!$A$5, 0))))</f>
        <v>Anna Andreadi</v>
      </c>
      <c r="W5913" s="3" t="str">
        <f>IFERROR(VLOOKUP(Orders!$B5913,Returns!$B:$C,2,0),"No")</f>
        <v>No</v>
      </c>
      <c r="X5913" s="3" t="str">
        <f>IFERROR((INDEX(Returns!$C$2:$C$801, MATCH(B5913, Returns!$B$2:$B$801, 0))), "No")</f>
        <v>No</v>
      </c>
    </row>
    <row r="5914" spans="1:24">
      <c r="A5914" s="1">
        <v>5913</v>
      </c>
      <c r="B5914" t="s">
        <v>8995</v>
      </c>
      <c r="C5914" s="2">
        <v>42606</v>
      </c>
      <c r="D5914" s="2">
        <v>42608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  <c r="V5914" s="3" t="str">
        <f>IF(M5914=People!$B$2, People!$A$2, IF(M5914=People!$B$3, People!$A$3, IF(M5914=People!$B$4, People!$A$4, IF(M5914=People!$B$5, People!$A$5, 0))))</f>
        <v>Cassandra Brandow</v>
      </c>
      <c r="W5914" s="3" t="str">
        <f>IFERROR(VLOOKUP(Orders!$B5914,Returns!$B:$C,2,0),"No")</f>
        <v>No</v>
      </c>
      <c r="X5914" s="3" t="str">
        <f>IFERROR((INDEX(Returns!$C$2:$C$801, MATCH(B5914, Returns!$B$2:$B$801, 0))), "No")</f>
        <v>No</v>
      </c>
    </row>
    <row r="5915" spans="1:24">
      <c r="A5915" s="1">
        <v>5914</v>
      </c>
      <c r="B5915" t="s">
        <v>8996</v>
      </c>
      <c r="C5915" s="2">
        <v>42995</v>
      </c>
      <c r="D5915" s="2">
        <v>43001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  <c r="V5915" s="3" t="str">
        <f>IF(M5915=People!$B$2, People!$A$2, IF(M5915=People!$B$3, People!$A$3, IF(M5915=People!$B$4, People!$A$4, IF(M5915=People!$B$5, People!$A$5, 0))))</f>
        <v>Chuck Magee</v>
      </c>
      <c r="W5915" s="3" t="str">
        <f>IFERROR(VLOOKUP(Orders!$B5915,Returns!$B:$C,2,0),"No")</f>
        <v>No</v>
      </c>
      <c r="X5915" s="3" t="str">
        <f>IFERROR((INDEX(Returns!$C$2:$C$801, MATCH(B5915, Returns!$B$2:$B$801, 0))), "No")</f>
        <v>No</v>
      </c>
    </row>
    <row r="5916" spans="1:24">
      <c r="A5916" s="1">
        <v>5915</v>
      </c>
      <c r="B5916" t="s">
        <v>8996</v>
      </c>
      <c r="C5916" s="2">
        <v>42995</v>
      </c>
      <c r="D5916" s="2">
        <v>43001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  <c r="V5916" s="3" t="str">
        <f>IF(M5916=People!$B$2, People!$A$2, IF(M5916=People!$B$3, People!$A$3, IF(M5916=People!$B$4, People!$A$4, IF(M5916=People!$B$5, People!$A$5, 0))))</f>
        <v>Chuck Magee</v>
      </c>
      <c r="W5916" s="3" t="str">
        <f>IFERROR(VLOOKUP(Orders!$B5916,Returns!$B:$C,2,0),"No")</f>
        <v>No</v>
      </c>
      <c r="X5916" s="3" t="str">
        <f>IFERROR((INDEX(Returns!$C$2:$C$801, MATCH(B5916, Returns!$B$2:$B$801, 0))), "No")</f>
        <v>No</v>
      </c>
    </row>
    <row r="5917" spans="1:24">
      <c r="A5917" s="1">
        <v>5916</v>
      </c>
      <c r="B5917" t="s">
        <v>8996</v>
      </c>
      <c r="C5917" s="2">
        <v>42995</v>
      </c>
      <c r="D5917" s="2">
        <v>43001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  <c r="V5917" s="3" t="str">
        <f>IF(M5917=People!$B$2, People!$A$2, IF(M5917=People!$B$3, People!$A$3, IF(M5917=People!$B$4, People!$A$4, IF(M5917=People!$B$5, People!$A$5, 0))))</f>
        <v>Chuck Magee</v>
      </c>
      <c r="W5917" s="3" t="str">
        <f>IFERROR(VLOOKUP(Orders!$B5917,Returns!$B:$C,2,0),"No")</f>
        <v>No</v>
      </c>
      <c r="X5917" s="3" t="str">
        <f>IFERROR((INDEX(Returns!$C$2:$C$801, MATCH(B5917, Returns!$B$2:$B$801, 0))), "No")</f>
        <v>No</v>
      </c>
    </row>
    <row r="5918" spans="1:24">
      <c r="A5918" s="1">
        <v>5917</v>
      </c>
      <c r="B5918" t="s">
        <v>8996</v>
      </c>
      <c r="C5918" s="2">
        <v>42995</v>
      </c>
      <c r="D5918" s="2">
        <v>43001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  <c r="V5918" s="3" t="str">
        <f>IF(M5918=People!$B$2, People!$A$2, IF(M5918=People!$B$3, People!$A$3, IF(M5918=People!$B$4, People!$A$4, IF(M5918=People!$B$5, People!$A$5, 0))))</f>
        <v>Chuck Magee</v>
      </c>
      <c r="W5918" s="3" t="str">
        <f>IFERROR(VLOOKUP(Orders!$B5918,Returns!$B:$C,2,0),"No")</f>
        <v>No</v>
      </c>
      <c r="X5918" s="3" t="str">
        <f>IFERROR((INDEX(Returns!$C$2:$C$801, MATCH(B5918, Returns!$B$2:$B$801, 0))), "No")</f>
        <v>No</v>
      </c>
    </row>
    <row r="5919" spans="1:24">
      <c r="A5919" s="1">
        <v>5918</v>
      </c>
      <c r="B5919" t="s">
        <v>8996</v>
      </c>
      <c r="C5919" s="2">
        <v>42995</v>
      </c>
      <c r="D5919" s="2">
        <v>43001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  <c r="V5919" s="3" t="str">
        <f>IF(M5919=People!$B$2, People!$A$2, IF(M5919=People!$B$3, People!$A$3, IF(M5919=People!$B$4, People!$A$4, IF(M5919=People!$B$5, People!$A$5, 0))))</f>
        <v>Chuck Magee</v>
      </c>
      <c r="W5919" s="3" t="str">
        <f>IFERROR(VLOOKUP(Orders!$B5919,Returns!$B:$C,2,0),"No")</f>
        <v>No</v>
      </c>
      <c r="X5919" s="3" t="str">
        <f>IFERROR((INDEX(Returns!$C$2:$C$801, MATCH(B5919, Returns!$B$2:$B$801, 0))), "No")</f>
        <v>No</v>
      </c>
    </row>
    <row r="5920" spans="1:24">
      <c r="A5920" s="1">
        <v>5919</v>
      </c>
      <c r="B5920" t="s">
        <v>8996</v>
      </c>
      <c r="C5920" s="2">
        <v>42995</v>
      </c>
      <c r="D5920" s="2">
        <v>43001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  <c r="V5920" s="3" t="str">
        <f>IF(M5920=People!$B$2, People!$A$2, IF(M5920=People!$B$3, People!$A$3, IF(M5920=People!$B$4, People!$A$4, IF(M5920=People!$B$5, People!$A$5, 0))))</f>
        <v>Chuck Magee</v>
      </c>
      <c r="W5920" s="3" t="str">
        <f>IFERROR(VLOOKUP(Orders!$B5920,Returns!$B:$C,2,0),"No")</f>
        <v>No</v>
      </c>
      <c r="X5920" s="3" t="str">
        <f>IFERROR((INDEX(Returns!$C$2:$C$801, MATCH(B5920, Returns!$B$2:$B$801, 0))), "No")</f>
        <v>No</v>
      </c>
    </row>
    <row r="5921" spans="1:24">
      <c r="A5921" s="1">
        <v>5920</v>
      </c>
      <c r="B5921" t="s">
        <v>8996</v>
      </c>
      <c r="C5921" s="2">
        <v>42995</v>
      </c>
      <c r="D5921" s="2">
        <v>43001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  <c r="V5921" s="3" t="str">
        <f>IF(M5921=People!$B$2, People!$A$2, IF(M5921=People!$B$3, People!$A$3, IF(M5921=People!$B$4, People!$A$4, IF(M5921=People!$B$5, People!$A$5, 0))))</f>
        <v>Chuck Magee</v>
      </c>
      <c r="W5921" s="3" t="str">
        <f>IFERROR(VLOOKUP(Orders!$B5921,Returns!$B:$C,2,0),"No")</f>
        <v>No</v>
      </c>
      <c r="X5921" s="3" t="str">
        <f>IFERROR((INDEX(Returns!$C$2:$C$801, MATCH(B5921, Returns!$B$2:$B$801, 0))), "No")</f>
        <v>No</v>
      </c>
    </row>
    <row r="5922" spans="1:24">
      <c r="A5922" s="1">
        <v>5921</v>
      </c>
      <c r="B5922" t="s">
        <v>8996</v>
      </c>
      <c r="C5922" s="2">
        <v>42995</v>
      </c>
      <c r="D5922" s="2">
        <v>43001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  <c r="V5922" s="3" t="str">
        <f>IF(M5922=People!$B$2, People!$A$2, IF(M5922=People!$B$3, People!$A$3, IF(M5922=People!$B$4, People!$A$4, IF(M5922=People!$B$5, People!$A$5, 0))))</f>
        <v>Chuck Magee</v>
      </c>
      <c r="W5922" s="3" t="str">
        <f>IFERROR(VLOOKUP(Orders!$B5922,Returns!$B:$C,2,0),"No")</f>
        <v>No</v>
      </c>
      <c r="X5922" s="3" t="str">
        <f>IFERROR((INDEX(Returns!$C$2:$C$801, MATCH(B5922, Returns!$B$2:$B$801, 0))), "No")</f>
        <v>No</v>
      </c>
    </row>
    <row r="5923" spans="1:24">
      <c r="A5923" s="1">
        <v>5922</v>
      </c>
      <c r="B5923" t="s">
        <v>8996</v>
      </c>
      <c r="C5923" s="2">
        <v>42995</v>
      </c>
      <c r="D5923" s="2">
        <v>43001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  <c r="V5923" s="3" t="str">
        <f>IF(M5923=People!$B$2, People!$A$2, IF(M5923=People!$B$3, People!$A$3, IF(M5923=People!$B$4, People!$A$4, IF(M5923=People!$B$5, People!$A$5, 0))))</f>
        <v>Chuck Magee</v>
      </c>
      <c r="W5923" s="3" t="str">
        <f>IFERROR(VLOOKUP(Orders!$B5923,Returns!$B:$C,2,0),"No")</f>
        <v>No</v>
      </c>
      <c r="X5923" s="3" t="str">
        <f>IFERROR((INDEX(Returns!$C$2:$C$801, MATCH(B5923, Returns!$B$2:$B$801, 0))), "No")</f>
        <v>No</v>
      </c>
    </row>
    <row r="5924" spans="1:24">
      <c r="A5924" s="1">
        <v>5923</v>
      </c>
      <c r="B5924" t="s">
        <v>8996</v>
      </c>
      <c r="C5924" s="2">
        <v>42995</v>
      </c>
      <c r="D5924" s="2">
        <v>43001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  <c r="V5924" s="3" t="str">
        <f>IF(M5924=People!$B$2, People!$A$2, IF(M5924=People!$B$3, People!$A$3, IF(M5924=People!$B$4, People!$A$4, IF(M5924=People!$B$5, People!$A$5, 0))))</f>
        <v>Chuck Magee</v>
      </c>
      <c r="W5924" s="3" t="str">
        <f>IFERROR(VLOOKUP(Orders!$B5924,Returns!$B:$C,2,0),"No")</f>
        <v>No</v>
      </c>
      <c r="X5924" s="3" t="str">
        <f>IFERROR((INDEX(Returns!$C$2:$C$801, MATCH(B5924, Returns!$B$2:$B$801, 0))), "No")</f>
        <v>No</v>
      </c>
    </row>
    <row r="5925" spans="1:24">
      <c r="A5925" s="1">
        <v>5924</v>
      </c>
      <c r="B5925" t="s">
        <v>8997</v>
      </c>
      <c r="C5925" s="2">
        <v>43430</v>
      </c>
      <c r="D5925" s="2">
        <v>43434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  <c r="V5925" s="3" t="str">
        <f>IF(M5925=People!$B$2, People!$A$2, IF(M5925=People!$B$3, People!$A$3, IF(M5925=People!$B$4, People!$A$4, IF(M5925=People!$B$5, People!$A$5, 0))))</f>
        <v>Chuck Magee</v>
      </c>
      <c r="W5925" s="3" t="str">
        <f>IFERROR(VLOOKUP(Orders!$B5925,Returns!$B:$C,2,0),"No")</f>
        <v>No</v>
      </c>
      <c r="X5925" s="3" t="str">
        <f>IFERROR((INDEX(Returns!$C$2:$C$801, MATCH(B5925, Returns!$B$2:$B$801, 0))), "No")</f>
        <v>No</v>
      </c>
    </row>
    <row r="5926" spans="1:24">
      <c r="A5926" s="1">
        <v>5925</v>
      </c>
      <c r="B5926" t="s">
        <v>8998</v>
      </c>
      <c r="C5926" s="2">
        <v>43788</v>
      </c>
      <c r="D5926" s="2">
        <v>43791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  <c r="V5926" s="3" t="str">
        <f>IF(M5926=People!$B$2, People!$A$2, IF(M5926=People!$B$3, People!$A$3, IF(M5926=People!$B$4, People!$A$4, IF(M5926=People!$B$5, People!$A$5, 0))))</f>
        <v>Cassandra Brandow</v>
      </c>
      <c r="W5926" s="3" t="str">
        <f>IFERROR(VLOOKUP(Orders!$B5926,Returns!$B:$C,2,0),"No")</f>
        <v>No</v>
      </c>
      <c r="X5926" s="3" t="str">
        <f>IFERROR((INDEX(Returns!$C$2:$C$801, MATCH(B5926, Returns!$B$2:$B$801, 0))), "No")</f>
        <v>No</v>
      </c>
    </row>
    <row r="5927" spans="1:24">
      <c r="A5927" s="1">
        <v>5926</v>
      </c>
      <c r="B5927" t="s">
        <v>8999</v>
      </c>
      <c r="C5927" s="2">
        <v>43619</v>
      </c>
      <c r="D5927" s="2">
        <v>43624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  <c r="V5927" s="3" t="str">
        <f>IF(M5927=People!$B$2, People!$A$2, IF(M5927=People!$B$3, People!$A$3, IF(M5927=People!$B$4, People!$A$4, IF(M5927=People!$B$5, People!$A$5, 0))))</f>
        <v>Anna Andreadi</v>
      </c>
      <c r="W5927" s="3" t="str">
        <f>IFERROR(VLOOKUP(Orders!$B5927,Returns!$B:$C,2,0),"No")</f>
        <v>No</v>
      </c>
      <c r="X5927" s="3" t="str">
        <f>IFERROR((INDEX(Returns!$C$2:$C$801, MATCH(B5927, Returns!$B$2:$B$801, 0))), "No")</f>
        <v>No</v>
      </c>
    </row>
    <row r="5928" spans="1:24">
      <c r="A5928" s="1">
        <v>5927</v>
      </c>
      <c r="B5928" t="s">
        <v>9000</v>
      </c>
      <c r="C5928" s="2">
        <v>42468</v>
      </c>
      <c r="D5928" s="2">
        <v>42472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  <c r="V5928" s="3" t="str">
        <f>IF(M5928=People!$B$2, People!$A$2, IF(M5928=People!$B$3, People!$A$3, IF(M5928=People!$B$4, People!$A$4, IF(M5928=People!$B$5, People!$A$5, 0))))</f>
        <v>Cassandra Brandow</v>
      </c>
      <c r="W5928" s="3" t="str">
        <f>IFERROR(VLOOKUP(Orders!$B5928,Returns!$B:$C,2,0),"No")</f>
        <v>No</v>
      </c>
      <c r="X5928" s="3" t="str">
        <f>IFERROR((INDEX(Returns!$C$2:$C$801, MATCH(B5928, Returns!$B$2:$B$801, 0))), "No")</f>
        <v>No</v>
      </c>
    </row>
    <row r="5929" spans="1:24">
      <c r="A5929" s="1">
        <v>5928</v>
      </c>
      <c r="B5929" t="s">
        <v>9001</v>
      </c>
      <c r="C5929" s="2">
        <v>42654</v>
      </c>
      <c r="D5929" s="2">
        <v>42658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  <c r="V5929" s="3" t="str">
        <f>IF(M5929=People!$B$2, People!$A$2, IF(M5929=People!$B$3, People!$A$3, IF(M5929=People!$B$4, People!$A$4, IF(M5929=People!$B$5, People!$A$5, 0))))</f>
        <v>Cassandra Brandow</v>
      </c>
      <c r="W5929" s="3" t="str">
        <f>IFERROR(VLOOKUP(Orders!$B5929,Returns!$B:$C,2,0),"No")</f>
        <v>No</v>
      </c>
      <c r="X5929" s="3" t="str">
        <f>IFERROR((INDEX(Returns!$C$2:$C$801, MATCH(B5929, Returns!$B$2:$B$801, 0))), "No")</f>
        <v>No</v>
      </c>
    </row>
    <row r="5930" spans="1:24">
      <c r="A5930" s="1">
        <v>5929</v>
      </c>
      <c r="B5930" t="s">
        <v>9001</v>
      </c>
      <c r="C5930" s="2">
        <v>42654</v>
      </c>
      <c r="D5930" s="2">
        <v>42658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  <c r="V5930" s="3" t="str">
        <f>IF(M5930=People!$B$2, People!$A$2, IF(M5930=People!$B$3, People!$A$3, IF(M5930=People!$B$4, People!$A$4, IF(M5930=People!$B$5, People!$A$5, 0))))</f>
        <v>Cassandra Brandow</v>
      </c>
      <c r="W5930" s="3" t="str">
        <f>IFERROR(VLOOKUP(Orders!$B5930,Returns!$B:$C,2,0),"No")</f>
        <v>No</v>
      </c>
      <c r="X5930" s="3" t="str">
        <f>IFERROR((INDEX(Returns!$C$2:$C$801, MATCH(B5930, Returns!$B$2:$B$801, 0))), "No")</f>
        <v>No</v>
      </c>
    </row>
    <row r="5931" spans="1:24">
      <c r="A5931" s="1">
        <v>5930</v>
      </c>
      <c r="B5931" t="s">
        <v>9002</v>
      </c>
      <c r="C5931" s="2">
        <v>43653</v>
      </c>
      <c r="D5931" s="2">
        <v>43655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  <c r="V5931" s="3" t="str">
        <f>IF(M5931=People!$B$2, People!$A$2, IF(M5931=People!$B$3, People!$A$3, IF(M5931=People!$B$4, People!$A$4, IF(M5931=People!$B$5, People!$A$5, 0))))</f>
        <v>Chuck Magee</v>
      </c>
      <c r="W5931" s="3" t="str">
        <f>IFERROR(VLOOKUP(Orders!$B5931,Returns!$B:$C,2,0),"No")</f>
        <v>No</v>
      </c>
      <c r="X5931" s="3" t="str">
        <f>IFERROR((INDEX(Returns!$C$2:$C$801, MATCH(B5931, Returns!$B$2:$B$801, 0))), "No")</f>
        <v>No</v>
      </c>
    </row>
    <row r="5932" spans="1:24">
      <c r="A5932" s="1">
        <v>5931</v>
      </c>
      <c r="B5932" t="s">
        <v>9002</v>
      </c>
      <c r="C5932" s="2">
        <v>43653</v>
      </c>
      <c r="D5932" s="2">
        <v>43655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  <c r="V5932" s="3" t="str">
        <f>IF(M5932=People!$B$2, People!$A$2, IF(M5932=People!$B$3, People!$A$3, IF(M5932=People!$B$4, People!$A$4, IF(M5932=People!$B$5, People!$A$5, 0))))</f>
        <v>Chuck Magee</v>
      </c>
      <c r="W5932" s="3" t="str">
        <f>IFERROR(VLOOKUP(Orders!$B5932,Returns!$B:$C,2,0),"No")</f>
        <v>No</v>
      </c>
      <c r="X5932" s="3" t="str">
        <f>IFERROR((INDEX(Returns!$C$2:$C$801, MATCH(B5932, Returns!$B$2:$B$801, 0))), "No")</f>
        <v>No</v>
      </c>
    </row>
    <row r="5933" spans="1:24">
      <c r="A5933" s="1">
        <v>5932</v>
      </c>
      <c r="B5933" t="s">
        <v>9002</v>
      </c>
      <c r="C5933" s="2">
        <v>43653</v>
      </c>
      <c r="D5933" s="2">
        <v>43655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  <c r="V5933" s="3" t="str">
        <f>IF(M5933=People!$B$2, People!$A$2, IF(M5933=People!$B$3, People!$A$3, IF(M5933=People!$B$4, People!$A$4, IF(M5933=People!$B$5, People!$A$5, 0))))</f>
        <v>Chuck Magee</v>
      </c>
      <c r="W5933" s="3" t="str">
        <f>IFERROR(VLOOKUP(Orders!$B5933,Returns!$B:$C,2,0),"No")</f>
        <v>No</v>
      </c>
      <c r="X5933" s="3" t="str">
        <f>IFERROR((INDEX(Returns!$C$2:$C$801, MATCH(B5933, Returns!$B$2:$B$801, 0))), "No")</f>
        <v>No</v>
      </c>
    </row>
    <row r="5934" spans="1:24">
      <c r="A5934" s="1">
        <v>5933</v>
      </c>
      <c r="B5934" t="s">
        <v>9002</v>
      </c>
      <c r="C5934" s="2">
        <v>43653</v>
      </c>
      <c r="D5934" s="2">
        <v>43655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  <c r="V5934" s="3" t="str">
        <f>IF(M5934=People!$B$2, People!$A$2, IF(M5934=People!$B$3, People!$A$3, IF(M5934=People!$B$4, People!$A$4, IF(M5934=People!$B$5, People!$A$5, 0))))</f>
        <v>Chuck Magee</v>
      </c>
      <c r="W5934" s="3" t="str">
        <f>IFERROR(VLOOKUP(Orders!$B5934,Returns!$B:$C,2,0),"No")</f>
        <v>No</v>
      </c>
      <c r="X5934" s="3" t="str">
        <f>IFERROR((INDEX(Returns!$C$2:$C$801, MATCH(B5934, Returns!$B$2:$B$801, 0))), "No")</f>
        <v>No</v>
      </c>
    </row>
    <row r="5935" spans="1:24">
      <c r="A5935" s="1">
        <v>5934</v>
      </c>
      <c r="B5935" t="s">
        <v>9002</v>
      </c>
      <c r="C5935" s="2">
        <v>43653</v>
      </c>
      <c r="D5935" s="2">
        <v>43655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  <c r="V5935" s="3" t="str">
        <f>IF(M5935=People!$B$2, People!$A$2, IF(M5935=People!$B$3, People!$A$3, IF(M5935=People!$B$4, People!$A$4, IF(M5935=People!$B$5, People!$A$5, 0))))</f>
        <v>Chuck Magee</v>
      </c>
      <c r="W5935" s="3" t="str">
        <f>IFERROR(VLOOKUP(Orders!$B5935,Returns!$B:$C,2,0),"No")</f>
        <v>No</v>
      </c>
      <c r="X5935" s="3" t="str">
        <f>IFERROR((INDEX(Returns!$C$2:$C$801, MATCH(B5935, Returns!$B$2:$B$801, 0))), "No")</f>
        <v>No</v>
      </c>
    </row>
    <row r="5936" spans="1:24">
      <c r="A5936" s="1">
        <v>5935</v>
      </c>
      <c r="B5936" t="s">
        <v>9002</v>
      </c>
      <c r="C5936" s="2">
        <v>43653</v>
      </c>
      <c r="D5936" s="2">
        <v>43655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  <c r="V5936" s="3" t="str">
        <f>IF(M5936=People!$B$2, People!$A$2, IF(M5936=People!$B$3, People!$A$3, IF(M5936=People!$B$4, People!$A$4, IF(M5936=People!$B$5, People!$A$5, 0))))</f>
        <v>Chuck Magee</v>
      </c>
      <c r="W5936" s="3" t="str">
        <f>IFERROR(VLOOKUP(Orders!$B5936,Returns!$B:$C,2,0),"No")</f>
        <v>No</v>
      </c>
      <c r="X5936" s="3" t="str">
        <f>IFERROR((INDEX(Returns!$C$2:$C$801, MATCH(B5936, Returns!$B$2:$B$801, 0))), "No")</f>
        <v>No</v>
      </c>
    </row>
    <row r="5937" spans="1:24">
      <c r="A5937" s="1">
        <v>5936</v>
      </c>
      <c r="B5937" t="s">
        <v>9003</v>
      </c>
      <c r="C5937" s="2">
        <v>43285</v>
      </c>
      <c r="D5937" s="2">
        <v>43285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  <c r="V5937" s="3" t="str">
        <f>IF(M5937=People!$B$2, People!$A$2, IF(M5937=People!$B$3, People!$A$3, IF(M5937=People!$B$4, People!$A$4, IF(M5937=People!$B$5, People!$A$5, 0))))</f>
        <v>Anna Andreadi</v>
      </c>
      <c r="W5937" s="3" t="str">
        <f>IFERROR(VLOOKUP(Orders!$B5937,Returns!$B:$C,2,0),"No")</f>
        <v>No</v>
      </c>
      <c r="X5937" s="3" t="str">
        <f>IFERROR((INDEX(Returns!$C$2:$C$801, MATCH(B5937, Returns!$B$2:$B$801, 0))), "No")</f>
        <v>No</v>
      </c>
    </row>
    <row r="5938" spans="1:24">
      <c r="A5938" s="1">
        <v>5937</v>
      </c>
      <c r="B5938" t="s">
        <v>9003</v>
      </c>
      <c r="C5938" s="2">
        <v>43285</v>
      </c>
      <c r="D5938" s="2">
        <v>43285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  <c r="V5938" s="3" t="str">
        <f>IF(M5938=People!$B$2, People!$A$2, IF(M5938=People!$B$3, People!$A$3, IF(M5938=People!$B$4, People!$A$4, IF(M5938=People!$B$5, People!$A$5, 0))))</f>
        <v>Anna Andreadi</v>
      </c>
      <c r="W5938" s="3" t="str">
        <f>IFERROR(VLOOKUP(Orders!$B5938,Returns!$B:$C,2,0),"No")</f>
        <v>No</v>
      </c>
      <c r="X5938" s="3" t="str">
        <f>IFERROR((INDEX(Returns!$C$2:$C$801, MATCH(B5938, Returns!$B$2:$B$801, 0))), "No")</f>
        <v>No</v>
      </c>
    </row>
    <row r="5939" spans="1:24">
      <c r="A5939" s="1">
        <v>5938</v>
      </c>
      <c r="B5939" t="s">
        <v>9003</v>
      </c>
      <c r="C5939" s="2">
        <v>43285</v>
      </c>
      <c r="D5939" s="2">
        <v>43285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  <c r="V5939" s="3" t="str">
        <f>IF(M5939=People!$B$2, People!$A$2, IF(M5939=People!$B$3, People!$A$3, IF(M5939=People!$B$4, People!$A$4, IF(M5939=People!$B$5, People!$A$5, 0))))</f>
        <v>Anna Andreadi</v>
      </c>
      <c r="W5939" s="3" t="str">
        <f>IFERROR(VLOOKUP(Orders!$B5939,Returns!$B:$C,2,0),"No")</f>
        <v>No</v>
      </c>
      <c r="X5939" s="3" t="str">
        <f>IFERROR((INDEX(Returns!$C$2:$C$801, MATCH(B5939, Returns!$B$2:$B$801, 0))), "No")</f>
        <v>No</v>
      </c>
    </row>
    <row r="5940" spans="1:24">
      <c r="A5940" s="1">
        <v>5939</v>
      </c>
      <c r="B5940" t="s">
        <v>9004</v>
      </c>
      <c r="C5940" s="2">
        <v>43604</v>
      </c>
      <c r="D5940" s="2">
        <v>43610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3" t="str">
        <f>IF(M5940=People!$B$2, People!$A$2, IF(M5940=People!$B$3, People!$A$3, IF(M5940=People!$B$4, People!$A$4, IF(M5940=People!$B$5, People!$A$5, 0))))</f>
        <v>Kelly Williams</v>
      </c>
      <c r="W5940" s="3" t="str">
        <f>IFERROR(VLOOKUP(Orders!$B5940,Returns!$B:$C,2,0),"No")</f>
        <v>No</v>
      </c>
      <c r="X5940" s="3" t="str">
        <f>IFERROR((INDEX(Returns!$C$2:$C$801, MATCH(B5940, Returns!$B$2:$B$801, 0))), "No")</f>
        <v>No</v>
      </c>
    </row>
    <row r="5941" spans="1:24">
      <c r="A5941" s="1">
        <v>5940</v>
      </c>
      <c r="B5941" t="s">
        <v>9004</v>
      </c>
      <c r="C5941" s="2">
        <v>43604</v>
      </c>
      <c r="D5941" s="2">
        <v>43610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  <c r="V5941" s="3" t="str">
        <f>IF(M5941=People!$B$2, People!$A$2, IF(M5941=People!$B$3, People!$A$3, IF(M5941=People!$B$4, People!$A$4, IF(M5941=People!$B$5, People!$A$5, 0))))</f>
        <v>Kelly Williams</v>
      </c>
      <c r="W5941" s="3" t="str">
        <f>IFERROR(VLOOKUP(Orders!$B5941,Returns!$B:$C,2,0),"No")</f>
        <v>No</v>
      </c>
      <c r="X5941" s="3" t="str">
        <f>IFERROR((INDEX(Returns!$C$2:$C$801, MATCH(B5941, Returns!$B$2:$B$801, 0))), "No")</f>
        <v>No</v>
      </c>
    </row>
    <row r="5942" spans="1:24">
      <c r="A5942" s="1">
        <v>5941</v>
      </c>
      <c r="B5942" t="s">
        <v>9005</v>
      </c>
      <c r="C5942" s="2">
        <v>43750</v>
      </c>
      <c r="D5942" s="2">
        <v>43752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  <c r="V5942" s="3" t="str">
        <f>IF(M5942=People!$B$2, People!$A$2, IF(M5942=People!$B$3, People!$A$3, IF(M5942=People!$B$4, People!$A$4, IF(M5942=People!$B$5, People!$A$5, 0))))</f>
        <v>Anna Andreadi</v>
      </c>
      <c r="W5942" s="3" t="str">
        <f>IFERROR(VLOOKUP(Orders!$B5942,Returns!$B:$C,2,0),"No")</f>
        <v>No</v>
      </c>
      <c r="X5942" s="3" t="str">
        <f>IFERROR((INDEX(Returns!$C$2:$C$801, MATCH(B5942, Returns!$B$2:$B$801, 0))), "No")</f>
        <v>No</v>
      </c>
    </row>
    <row r="5943" spans="1:24">
      <c r="A5943" s="1">
        <v>5942</v>
      </c>
      <c r="B5943" t="s">
        <v>9005</v>
      </c>
      <c r="C5943" s="2">
        <v>43750</v>
      </c>
      <c r="D5943" s="2">
        <v>43752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  <c r="V5943" s="3" t="str">
        <f>IF(M5943=People!$B$2, People!$A$2, IF(M5943=People!$B$3, People!$A$3, IF(M5943=People!$B$4, People!$A$4, IF(M5943=People!$B$5, People!$A$5, 0))))</f>
        <v>Anna Andreadi</v>
      </c>
      <c r="W5943" s="3" t="str">
        <f>IFERROR(VLOOKUP(Orders!$B5943,Returns!$B:$C,2,0),"No")</f>
        <v>No</v>
      </c>
      <c r="X5943" s="3" t="str">
        <f>IFERROR((INDEX(Returns!$C$2:$C$801, MATCH(B5943, Returns!$B$2:$B$801, 0))), "No")</f>
        <v>No</v>
      </c>
    </row>
    <row r="5944" spans="1:24">
      <c r="A5944" s="1">
        <v>5943</v>
      </c>
      <c r="B5944" t="s">
        <v>9006</v>
      </c>
      <c r="C5944" s="2">
        <v>43318</v>
      </c>
      <c r="D5944" s="2">
        <v>43325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  <c r="V5944" s="3" t="str">
        <f>IF(M5944=People!$B$2, People!$A$2, IF(M5944=People!$B$3, People!$A$3, IF(M5944=People!$B$4, People!$A$4, IF(M5944=People!$B$5, People!$A$5, 0))))</f>
        <v>Anna Andreadi</v>
      </c>
      <c r="W5944" s="3" t="str">
        <f>IFERROR(VLOOKUP(Orders!$B5944,Returns!$B:$C,2,0),"No")</f>
        <v>No</v>
      </c>
      <c r="X5944" s="3" t="str">
        <f>IFERROR((INDEX(Returns!$C$2:$C$801, MATCH(B5944, Returns!$B$2:$B$801, 0))), "No")</f>
        <v>No</v>
      </c>
    </row>
    <row r="5945" spans="1:24">
      <c r="A5945" s="1">
        <v>5944</v>
      </c>
      <c r="B5945" t="s">
        <v>9007</v>
      </c>
      <c r="C5945" s="2">
        <v>42607</v>
      </c>
      <c r="D5945" s="2">
        <v>42611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  <c r="V5945" s="3" t="str">
        <f>IF(M5945=People!$B$2, People!$A$2, IF(M5945=People!$B$3, People!$A$3, IF(M5945=People!$B$4, People!$A$4, IF(M5945=People!$B$5, People!$A$5, 0))))</f>
        <v>Anna Andreadi</v>
      </c>
      <c r="W5945" s="3" t="str">
        <f>IFERROR(VLOOKUP(Orders!$B5945,Returns!$B:$C,2,0),"No")</f>
        <v>No</v>
      </c>
      <c r="X5945" s="3" t="str">
        <f>IFERROR((INDEX(Returns!$C$2:$C$801, MATCH(B5945, Returns!$B$2:$B$801, 0))), "No")</f>
        <v>No</v>
      </c>
    </row>
    <row r="5946" spans="1:24">
      <c r="A5946" s="1">
        <v>5945</v>
      </c>
      <c r="B5946" t="s">
        <v>9007</v>
      </c>
      <c r="C5946" s="2">
        <v>42607</v>
      </c>
      <c r="D5946" s="2">
        <v>42611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  <c r="V5946" s="3" t="str">
        <f>IF(M5946=People!$B$2, People!$A$2, IF(M5946=People!$B$3, People!$A$3, IF(M5946=People!$B$4, People!$A$4, IF(M5946=People!$B$5, People!$A$5, 0))))</f>
        <v>Anna Andreadi</v>
      </c>
      <c r="W5946" s="3" t="str">
        <f>IFERROR(VLOOKUP(Orders!$B5946,Returns!$B:$C,2,0),"No")</f>
        <v>No</v>
      </c>
      <c r="X5946" s="3" t="str">
        <f>IFERROR((INDEX(Returns!$C$2:$C$801, MATCH(B5946, Returns!$B$2:$B$801, 0))), "No")</f>
        <v>No</v>
      </c>
    </row>
    <row r="5947" spans="1:24">
      <c r="A5947" s="1">
        <v>5946</v>
      </c>
      <c r="B5947" t="s">
        <v>9007</v>
      </c>
      <c r="C5947" s="2">
        <v>42607</v>
      </c>
      <c r="D5947" s="2">
        <v>42611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  <c r="V5947" s="3" t="str">
        <f>IF(M5947=People!$B$2, People!$A$2, IF(M5947=People!$B$3, People!$A$3, IF(M5947=People!$B$4, People!$A$4, IF(M5947=People!$B$5, People!$A$5, 0))))</f>
        <v>Anna Andreadi</v>
      </c>
      <c r="W5947" s="3" t="str">
        <f>IFERROR(VLOOKUP(Orders!$B5947,Returns!$B:$C,2,0),"No")</f>
        <v>No</v>
      </c>
      <c r="X5947" s="3" t="str">
        <f>IFERROR((INDEX(Returns!$C$2:$C$801, MATCH(B5947, Returns!$B$2:$B$801, 0))), "No")</f>
        <v>No</v>
      </c>
    </row>
    <row r="5948" spans="1:24">
      <c r="A5948" s="1">
        <v>5947</v>
      </c>
      <c r="B5948" t="s">
        <v>9007</v>
      </c>
      <c r="C5948" s="2">
        <v>42607</v>
      </c>
      <c r="D5948" s="2">
        <v>42611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  <c r="V5948" s="3" t="str">
        <f>IF(M5948=People!$B$2, People!$A$2, IF(M5948=People!$B$3, People!$A$3, IF(M5948=People!$B$4, People!$A$4, IF(M5948=People!$B$5, People!$A$5, 0))))</f>
        <v>Anna Andreadi</v>
      </c>
      <c r="W5948" s="3" t="str">
        <f>IFERROR(VLOOKUP(Orders!$B5948,Returns!$B:$C,2,0),"No")</f>
        <v>No</v>
      </c>
      <c r="X5948" s="3" t="str">
        <f>IFERROR((INDEX(Returns!$C$2:$C$801, MATCH(B5948, Returns!$B$2:$B$801, 0))), "No")</f>
        <v>No</v>
      </c>
    </row>
    <row r="5949" spans="1:24">
      <c r="A5949" s="1">
        <v>5948</v>
      </c>
      <c r="B5949" t="s">
        <v>9008</v>
      </c>
      <c r="C5949" s="2">
        <v>42992</v>
      </c>
      <c r="D5949" s="2">
        <v>42996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  <c r="V5949" s="3" t="str">
        <f>IF(M5949=People!$B$2, People!$A$2, IF(M5949=People!$B$3, People!$A$3, IF(M5949=People!$B$4, People!$A$4, IF(M5949=People!$B$5, People!$A$5, 0))))</f>
        <v>Kelly Williams</v>
      </c>
      <c r="W5949" s="3" t="str">
        <f>IFERROR(VLOOKUP(Orders!$B5949,Returns!$B:$C,2,0),"No")</f>
        <v>No</v>
      </c>
      <c r="X5949" s="3" t="str">
        <f>IFERROR((INDEX(Returns!$C$2:$C$801, MATCH(B5949, Returns!$B$2:$B$801, 0))), "No")</f>
        <v>No</v>
      </c>
    </row>
    <row r="5950" spans="1:24">
      <c r="A5950" s="1">
        <v>5949</v>
      </c>
      <c r="B5950" t="s">
        <v>9009</v>
      </c>
      <c r="C5950" s="2">
        <v>43529</v>
      </c>
      <c r="D5950" s="2">
        <v>43529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  <c r="V5950" s="3" t="str">
        <f>IF(M5950=People!$B$2, People!$A$2, IF(M5950=People!$B$3, People!$A$3, IF(M5950=People!$B$4, People!$A$4, IF(M5950=People!$B$5, People!$A$5, 0))))</f>
        <v>Cassandra Brandow</v>
      </c>
      <c r="W5950" s="3" t="str">
        <f>IFERROR(VLOOKUP(Orders!$B5950,Returns!$B:$C,2,0),"No")</f>
        <v>No</v>
      </c>
      <c r="X5950" s="3" t="str">
        <f>IFERROR((INDEX(Returns!$C$2:$C$801, MATCH(B5950, Returns!$B$2:$B$801, 0))), "No")</f>
        <v>No</v>
      </c>
    </row>
    <row r="5951" spans="1:24">
      <c r="A5951" s="1">
        <v>5950</v>
      </c>
      <c r="B5951" t="s">
        <v>9009</v>
      </c>
      <c r="C5951" s="2">
        <v>43529</v>
      </c>
      <c r="D5951" s="2">
        <v>43529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  <c r="V5951" s="3" t="str">
        <f>IF(M5951=People!$B$2, People!$A$2, IF(M5951=People!$B$3, People!$A$3, IF(M5951=People!$B$4, People!$A$4, IF(M5951=People!$B$5, People!$A$5, 0))))</f>
        <v>Cassandra Brandow</v>
      </c>
      <c r="W5951" s="3" t="str">
        <f>IFERROR(VLOOKUP(Orders!$B5951,Returns!$B:$C,2,0),"No")</f>
        <v>No</v>
      </c>
      <c r="X5951" s="3" t="str">
        <f>IFERROR((INDEX(Returns!$C$2:$C$801, MATCH(B5951, Returns!$B$2:$B$801, 0))), "No")</f>
        <v>No</v>
      </c>
    </row>
    <row r="5952" spans="1:24">
      <c r="A5952" s="1">
        <v>5951</v>
      </c>
      <c r="B5952" t="s">
        <v>9009</v>
      </c>
      <c r="C5952" s="2">
        <v>43529</v>
      </c>
      <c r="D5952" s="2">
        <v>43529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  <c r="V5952" s="3" t="str">
        <f>IF(M5952=People!$B$2, People!$A$2, IF(M5952=People!$B$3, People!$A$3, IF(M5952=People!$B$4, People!$A$4, IF(M5952=People!$B$5, People!$A$5, 0))))</f>
        <v>Cassandra Brandow</v>
      </c>
      <c r="W5952" s="3" t="str">
        <f>IFERROR(VLOOKUP(Orders!$B5952,Returns!$B:$C,2,0),"No")</f>
        <v>No</v>
      </c>
      <c r="X5952" s="3" t="str">
        <f>IFERROR((INDEX(Returns!$C$2:$C$801, MATCH(B5952, Returns!$B$2:$B$801, 0))), "No")</f>
        <v>No</v>
      </c>
    </row>
    <row r="5953" spans="1:24">
      <c r="A5953" s="1">
        <v>5952</v>
      </c>
      <c r="B5953" t="s">
        <v>9009</v>
      </c>
      <c r="C5953" s="2">
        <v>43529</v>
      </c>
      <c r="D5953" s="2">
        <v>43529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  <c r="V5953" s="3" t="str">
        <f>IF(M5953=People!$B$2, People!$A$2, IF(M5953=People!$B$3, People!$A$3, IF(M5953=People!$B$4, People!$A$4, IF(M5953=People!$B$5, People!$A$5, 0))))</f>
        <v>Cassandra Brandow</v>
      </c>
      <c r="W5953" s="3" t="str">
        <f>IFERROR(VLOOKUP(Orders!$B5953,Returns!$B:$C,2,0),"No")</f>
        <v>No</v>
      </c>
      <c r="X5953" s="3" t="str">
        <f>IFERROR((INDEX(Returns!$C$2:$C$801, MATCH(B5953, Returns!$B$2:$B$801, 0))), "No")</f>
        <v>No</v>
      </c>
    </row>
    <row r="5954" spans="1:24">
      <c r="A5954" s="1">
        <v>5953</v>
      </c>
      <c r="B5954" t="s">
        <v>9010</v>
      </c>
      <c r="C5954" s="2">
        <v>43570</v>
      </c>
      <c r="D5954" s="2">
        <v>43576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  <c r="V5954" s="3" t="str">
        <f>IF(M5954=People!$B$2, People!$A$2, IF(M5954=People!$B$3, People!$A$3, IF(M5954=People!$B$4, People!$A$4, IF(M5954=People!$B$5, People!$A$5, 0))))</f>
        <v>Kelly Williams</v>
      </c>
      <c r="W5954" s="3" t="str">
        <f>IFERROR(VLOOKUP(Orders!$B5954,Returns!$B:$C,2,0),"No")</f>
        <v>No</v>
      </c>
      <c r="X5954" s="3" t="str">
        <f>IFERROR((INDEX(Returns!$C$2:$C$801, MATCH(B5954, Returns!$B$2:$B$801, 0))), "No")</f>
        <v>No</v>
      </c>
    </row>
    <row r="5955" spans="1:24">
      <c r="A5955" s="1">
        <v>5954</v>
      </c>
      <c r="B5955" t="s">
        <v>9011</v>
      </c>
      <c r="C5955" s="2">
        <v>42459</v>
      </c>
      <c r="D5955" s="2">
        <v>42460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  <c r="V5955" s="3" t="str">
        <f>IF(M5955=People!$B$2, People!$A$2, IF(M5955=People!$B$3, People!$A$3, IF(M5955=People!$B$4, People!$A$4, IF(M5955=People!$B$5, People!$A$5, 0))))</f>
        <v>Chuck Magee</v>
      </c>
      <c r="W5955" s="3" t="str">
        <f>IFERROR(VLOOKUP(Orders!$B5955,Returns!$B:$C,2,0),"No")</f>
        <v>No</v>
      </c>
      <c r="X5955" s="3" t="str">
        <f>IFERROR((INDEX(Returns!$C$2:$C$801, MATCH(B5955, Returns!$B$2:$B$801, 0))), "No")</f>
        <v>No</v>
      </c>
    </row>
    <row r="5956" spans="1:24">
      <c r="A5956" s="1">
        <v>5955</v>
      </c>
      <c r="B5956" t="s">
        <v>9012</v>
      </c>
      <c r="C5956" s="2">
        <v>42685</v>
      </c>
      <c r="D5956" s="2">
        <v>42689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  <c r="V5956" s="3" t="str">
        <f>IF(M5956=People!$B$2, People!$A$2, IF(M5956=People!$B$3, People!$A$3, IF(M5956=People!$B$4, People!$A$4, IF(M5956=People!$B$5, People!$A$5, 0))))</f>
        <v>Chuck Magee</v>
      </c>
      <c r="W5956" s="3" t="str">
        <f>IFERROR(VLOOKUP(Orders!$B5956,Returns!$B:$C,2,0),"No")</f>
        <v>No</v>
      </c>
      <c r="X5956" s="3" t="str">
        <f>IFERROR((INDEX(Returns!$C$2:$C$801, MATCH(B5956, Returns!$B$2:$B$801, 0))), "No")</f>
        <v>No</v>
      </c>
    </row>
    <row r="5957" spans="1:24">
      <c r="A5957" s="1">
        <v>5956</v>
      </c>
      <c r="B5957" t="s">
        <v>9012</v>
      </c>
      <c r="C5957" s="2">
        <v>42685</v>
      </c>
      <c r="D5957" s="2">
        <v>42689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  <c r="V5957" s="3" t="str">
        <f>IF(M5957=People!$B$2, People!$A$2, IF(M5957=People!$B$3, People!$A$3, IF(M5957=People!$B$4, People!$A$4, IF(M5957=People!$B$5, People!$A$5, 0))))</f>
        <v>Chuck Magee</v>
      </c>
      <c r="W5957" s="3" t="str">
        <f>IFERROR(VLOOKUP(Orders!$B5957,Returns!$B:$C,2,0),"No")</f>
        <v>No</v>
      </c>
      <c r="X5957" s="3" t="str">
        <f>IFERROR((INDEX(Returns!$C$2:$C$801, MATCH(B5957, Returns!$B$2:$B$801, 0))), "No")</f>
        <v>No</v>
      </c>
    </row>
    <row r="5958" spans="1:24">
      <c r="A5958" s="1">
        <v>5957</v>
      </c>
      <c r="B5958" t="s">
        <v>9013</v>
      </c>
      <c r="C5958" s="2">
        <v>43171</v>
      </c>
      <c r="D5958" s="2">
        <v>43174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  <c r="V5958" s="3" t="str">
        <f>IF(M5958=People!$B$2, People!$A$2, IF(M5958=People!$B$3, People!$A$3, IF(M5958=People!$B$4, People!$A$4, IF(M5958=People!$B$5, People!$A$5, 0))))</f>
        <v>Anna Andreadi</v>
      </c>
      <c r="W5958" s="3" t="str">
        <f>IFERROR(VLOOKUP(Orders!$B5958,Returns!$B:$C,2,0),"No")</f>
        <v>No</v>
      </c>
      <c r="X5958" s="3" t="str">
        <f>IFERROR((INDEX(Returns!$C$2:$C$801, MATCH(B5958, Returns!$B$2:$B$801, 0))), "No")</f>
        <v>No</v>
      </c>
    </row>
    <row r="5959" spans="1:24">
      <c r="A5959" s="1">
        <v>5958</v>
      </c>
      <c r="B5959" t="s">
        <v>9013</v>
      </c>
      <c r="C5959" s="2">
        <v>43171</v>
      </c>
      <c r="D5959" s="2">
        <v>43174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  <c r="V5959" s="3" t="str">
        <f>IF(M5959=People!$B$2, People!$A$2, IF(M5959=People!$B$3, People!$A$3, IF(M5959=People!$B$4, People!$A$4, IF(M5959=People!$B$5, People!$A$5, 0))))</f>
        <v>Anna Andreadi</v>
      </c>
      <c r="W5959" s="3" t="str">
        <f>IFERROR(VLOOKUP(Orders!$B5959,Returns!$B:$C,2,0),"No")</f>
        <v>No</v>
      </c>
      <c r="X5959" s="3" t="str">
        <f>IFERROR((INDEX(Returns!$C$2:$C$801, MATCH(B5959, Returns!$B$2:$B$801, 0))), "No")</f>
        <v>No</v>
      </c>
    </row>
    <row r="5960" spans="1:24">
      <c r="A5960" s="1">
        <v>5959</v>
      </c>
      <c r="B5960" t="s">
        <v>9013</v>
      </c>
      <c r="C5960" s="2">
        <v>43171</v>
      </c>
      <c r="D5960" s="2">
        <v>43174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  <c r="V5960" s="3" t="str">
        <f>IF(M5960=People!$B$2, People!$A$2, IF(M5960=People!$B$3, People!$A$3, IF(M5960=People!$B$4, People!$A$4, IF(M5960=People!$B$5, People!$A$5, 0))))</f>
        <v>Anna Andreadi</v>
      </c>
      <c r="W5960" s="3" t="str">
        <f>IFERROR(VLOOKUP(Orders!$B5960,Returns!$B:$C,2,0),"No")</f>
        <v>No</v>
      </c>
      <c r="X5960" s="3" t="str">
        <f>IFERROR((INDEX(Returns!$C$2:$C$801, MATCH(B5960, Returns!$B$2:$B$801, 0))), "No")</f>
        <v>No</v>
      </c>
    </row>
    <row r="5961" spans="1:24">
      <c r="A5961" s="1">
        <v>5960</v>
      </c>
      <c r="B5961" t="s">
        <v>9013</v>
      </c>
      <c r="C5961" s="2">
        <v>43171</v>
      </c>
      <c r="D5961" s="2">
        <v>43174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  <c r="V5961" s="3" t="str">
        <f>IF(M5961=People!$B$2, People!$A$2, IF(M5961=People!$B$3, People!$A$3, IF(M5961=People!$B$4, People!$A$4, IF(M5961=People!$B$5, People!$A$5, 0))))</f>
        <v>Anna Andreadi</v>
      </c>
      <c r="W5961" s="3" t="str">
        <f>IFERROR(VLOOKUP(Orders!$B5961,Returns!$B:$C,2,0),"No")</f>
        <v>No</v>
      </c>
      <c r="X5961" s="3" t="str">
        <f>IFERROR((INDEX(Returns!$C$2:$C$801, MATCH(B5961, Returns!$B$2:$B$801, 0))), "No")</f>
        <v>No</v>
      </c>
    </row>
    <row r="5962" spans="1:24">
      <c r="A5962" s="1">
        <v>5961</v>
      </c>
      <c r="B5962" t="s">
        <v>9014</v>
      </c>
      <c r="C5962" s="2">
        <v>43505</v>
      </c>
      <c r="D5962" s="2">
        <v>43510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  <c r="V5962" s="3" t="str">
        <f>IF(M5962=People!$B$2, People!$A$2, IF(M5962=People!$B$3, People!$A$3, IF(M5962=People!$B$4, People!$A$4, IF(M5962=People!$B$5, People!$A$5, 0))))</f>
        <v>Anna Andreadi</v>
      </c>
      <c r="W5962" s="3" t="str">
        <f>IFERROR(VLOOKUP(Orders!$B5962,Returns!$B:$C,2,0),"No")</f>
        <v>No</v>
      </c>
      <c r="X5962" s="3" t="str">
        <f>IFERROR((INDEX(Returns!$C$2:$C$801, MATCH(B5962, Returns!$B$2:$B$801, 0))), "No")</f>
        <v>No</v>
      </c>
    </row>
    <row r="5963" spans="1:24">
      <c r="A5963" s="1">
        <v>5962</v>
      </c>
      <c r="B5963" t="s">
        <v>9015</v>
      </c>
      <c r="C5963" s="2">
        <v>42685</v>
      </c>
      <c r="D5963" s="2">
        <v>42687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  <c r="V5963" s="3" t="str">
        <f>IF(M5963=People!$B$2, People!$A$2, IF(M5963=People!$B$3, People!$A$3, IF(M5963=People!$B$4, People!$A$4, IF(M5963=People!$B$5, People!$A$5, 0))))</f>
        <v>Anna Andreadi</v>
      </c>
      <c r="W5963" s="3" t="str">
        <f>IFERROR(VLOOKUP(Orders!$B5963,Returns!$B:$C,2,0),"No")</f>
        <v>No</v>
      </c>
      <c r="X5963" s="3" t="str">
        <f>IFERROR((INDEX(Returns!$C$2:$C$801, MATCH(B5963, Returns!$B$2:$B$801, 0))), "No")</f>
        <v>No</v>
      </c>
    </row>
    <row r="5964" spans="1:24">
      <c r="A5964" s="1">
        <v>5963</v>
      </c>
      <c r="B5964" t="s">
        <v>9015</v>
      </c>
      <c r="C5964" s="2">
        <v>42685</v>
      </c>
      <c r="D5964" s="2">
        <v>42687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  <c r="V5964" s="3" t="str">
        <f>IF(M5964=People!$B$2, People!$A$2, IF(M5964=People!$B$3, People!$A$3, IF(M5964=People!$B$4, People!$A$4, IF(M5964=People!$B$5, People!$A$5, 0))))</f>
        <v>Anna Andreadi</v>
      </c>
      <c r="W5964" s="3" t="str">
        <f>IFERROR(VLOOKUP(Orders!$B5964,Returns!$B:$C,2,0),"No")</f>
        <v>No</v>
      </c>
      <c r="X5964" s="3" t="str">
        <f>IFERROR((INDEX(Returns!$C$2:$C$801, MATCH(B5964, Returns!$B$2:$B$801, 0))), "No")</f>
        <v>No</v>
      </c>
    </row>
    <row r="5965" spans="1:24">
      <c r="A5965" s="1">
        <v>5964</v>
      </c>
      <c r="B5965" t="s">
        <v>9015</v>
      </c>
      <c r="C5965" s="2">
        <v>42685</v>
      </c>
      <c r="D5965" s="2">
        <v>42687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  <c r="V5965" s="3" t="str">
        <f>IF(M5965=People!$B$2, People!$A$2, IF(M5965=People!$B$3, People!$A$3, IF(M5965=People!$B$4, People!$A$4, IF(M5965=People!$B$5, People!$A$5, 0))))</f>
        <v>Anna Andreadi</v>
      </c>
      <c r="W5965" s="3" t="str">
        <f>IFERROR(VLOOKUP(Orders!$B5965,Returns!$B:$C,2,0),"No")</f>
        <v>No</v>
      </c>
      <c r="X5965" s="3" t="str">
        <f>IFERROR((INDEX(Returns!$C$2:$C$801, MATCH(B5965, Returns!$B$2:$B$801, 0))), "No")</f>
        <v>No</v>
      </c>
    </row>
    <row r="5966" spans="1:24">
      <c r="A5966" s="1">
        <v>5965</v>
      </c>
      <c r="B5966" t="s">
        <v>9016</v>
      </c>
      <c r="C5966" s="2">
        <v>43697</v>
      </c>
      <c r="D5966" s="2">
        <v>43702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  <c r="V5966" s="3" t="str">
        <f>IF(M5966=People!$B$2, People!$A$2, IF(M5966=People!$B$3, People!$A$3, IF(M5966=People!$B$4, People!$A$4, IF(M5966=People!$B$5, People!$A$5, 0))))</f>
        <v>Anna Andreadi</v>
      </c>
      <c r="W5966" s="3" t="str">
        <f>IFERROR(VLOOKUP(Orders!$B5966,Returns!$B:$C,2,0),"No")</f>
        <v>No</v>
      </c>
      <c r="X5966" s="3" t="str">
        <f>IFERROR((INDEX(Returns!$C$2:$C$801, MATCH(B5966, Returns!$B$2:$B$801, 0))), "No")</f>
        <v>No</v>
      </c>
    </row>
    <row r="5967" spans="1:24">
      <c r="A5967" s="1">
        <v>5966</v>
      </c>
      <c r="B5967" t="s">
        <v>9016</v>
      </c>
      <c r="C5967" s="2">
        <v>43697</v>
      </c>
      <c r="D5967" s="2">
        <v>43702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  <c r="V5967" s="3" t="str">
        <f>IF(M5967=People!$B$2, People!$A$2, IF(M5967=People!$B$3, People!$A$3, IF(M5967=People!$B$4, People!$A$4, IF(M5967=People!$B$5, People!$A$5, 0))))</f>
        <v>Anna Andreadi</v>
      </c>
      <c r="W5967" s="3" t="str">
        <f>IFERROR(VLOOKUP(Orders!$B5967,Returns!$B:$C,2,0),"No")</f>
        <v>No</v>
      </c>
      <c r="X5967" s="3" t="str">
        <f>IFERROR((INDEX(Returns!$C$2:$C$801, MATCH(B5967, Returns!$B$2:$B$801, 0))), "No")</f>
        <v>No</v>
      </c>
    </row>
    <row r="5968" spans="1:24">
      <c r="A5968" s="1">
        <v>5967</v>
      </c>
      <c r="B5968" t="s">
        <v>9016</v>
      </c>
      <c r="C5968" s="2">
        <v>43697</v>
      </c>
      <c r="D5968" s="2">
        <v>43702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  <c r="V5968" s="3" t="str">
        <f>IF(M5968=People!$B$2, People!$A$2, IF(M5968=People!$B$3, People!$A$3, IF(M5968=People!$B$4, People!$A$4, IF(M5968=People!$B$5, People!$A$5, 0))))</f>
        <v>Anna Andreadi</v>
      </c>
      <c r="W5968" s="3" t="str">
        <f>IFERROR(VLOOKUP(Orders!$B5968,Returns!$B:$C,2,0),"No")</f>
        <v>No</v>
      </c>
      <c r="X5968" s="3" t="str">
        <f>IFERROR((INDEX(Returns!$C$2:$C$801, MATCH(B5968, Returns!$B$2:$B$801, 0))), "No")</f>
        <v>No</v>
      </c>
    </row>
    <row r="5969" spans="1:24">
      <c r="A5969" s="1">
        <v>5968</v>
      </c>
      <c r="B5969" t="s">
        <v>9017</v>
      </c>
      <c r="C5969" s="2">
        <v>43115</v>
      </c>
      <c r="D5969" s="2">
        <v>43117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  <c r="V5969" s="3" t="str">
        <f>IF(M5969=People!$B$2, People!$A$2, IF(M5969=People!$B$3, People!$A$3, IF(M5969=People!$B$4, People!$A$4, IF(M5969=People!$B$5, People!$A$5, 0))))</f>
        <v>Chuck Magee</v>
      </c>
      <c r="W5969" s="3" t="str">
        <f>IFERROR(VLOOKUP(Orders!$B5969,Returns!$B:$C,2,0),"No")</f>
        <v>No</v>
      </c>
      <c r="X5969" s="3" t="str">
        <f>IFERROR((INDEX(Returns!$C$2:$C$801, MATCH(B5969, Returns!$B$2:$B$801, 0))), "No")</f>
        <v>No</v>
      </c>
    </row>
    <row r="5970" spans="1:24">
      <c r="A5970" s="1">
        <v>5969</v>
      </c>
      <c r="B5970" t="s">
        <v>5961</v>
      </c>
      <c r="C5970" s="2">
        <v>42571</v>
      </c>
      <c r="D5970" s="2">
        <v>42573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  <c r="V5970" s="3" t="str">
        <f>IF(M5970=People!$B$2, People!$A$2, IF(M5970=People!$B$3, People!$A$3, IF(M5970=People!$B$4, People!$A$4, IF(M5970=People!$B$5, People!$A$5, 0))))</f>
        <v>Anna Andreadi</v>
      </c>
      <c r="W5970" s="3" t="str">
        <f>IFERROR(VLOOKUP(Orders!$B5970,Returns!$B:$C,2,0),"No")</f>
        <v>Yes</v>
      </c>
      <c r="X5970" s="3" t="str">
        <f>IFERROR((INDEX(Returns!$C$2:$C$801, MATCH(B5970, Returns!$B$2:$B$801, 0))), "No")</f>
        <v>Yes</v>
      </c>
    </row>
    <row r="5971" spans="1:24">
      <c r="A5971" s="1">
        <v>5970</v>
      </c>
      <c r="B5971" t="s">
        <v>5961</v>
      </c>
      <c r="C5971" s="2">
        <v>42571</v>
      </c>
      <c r="D5971" s="2">
        <v>42573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3" t="str">
        <f>IF(M5971=People!$B$2, People!$A$2, IF(M5971=People!$B$3, People!$A$3, IF(M5971=People!$B$4, People!$A$4, IF(M5971=People!$B$5, People!$A$5, 0))))</f>
        <v>Anna Andreadi</v>
      </c>
      <c r="W5971" s="3" t="str">
        <f>IFERROR(VLOOKUP(Orders!$B5971,Returns!$B:$C,2,0),"No")</f>
        <v>Yes</v>
      </c>
      <c r="X5971" s="3" t="str">
        <f>IFERROR((INDEX(Returns!$C$2:$C$801, MATCH(B5971, Returns!$B$2:$B$801, 0))), "No")</f>
        <v>Yes</v>
      </c>
    </row>
    <row r="5972" spans="1:24">
      <c r="A5972" s="1">
        <v>5971</v>
      </c>
      <c r="B5972" t="s">
        <v>5961</v>
      </c>
      <c r="C5972" s="2">
        <v>42571</v>
      </c>
      <c r="D5972" s="2">
        <v>42573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  <c r="V5972" s="3" t="str">
        <f>IF(M5972=People!$B$2, People!$A$2, IF(M5972=People!$B$3, People!$A$3, IF(M5972=People!$B$4, People!$A$4, IF(M5972=People!$B$5, People!$A$5, 0))))</f>
        <v>Anna Andreadi</v>
      </c>
      <c r="W5972" s="3" t="str">
        <f>IFERROR(VLOOKUP(Orders!$B5972,Returns!$B:$C,2,0),"No")</f>
        <v>Yes</v>
      </c>
      <c r="X5972" s="3" t="str">
        <f>IFERROR((INDEX(Returns!$C$2:$C$801, MATCH(B5972, Returns!$B$2:$B$801, 0))), "No")</f>
        <v>Yes</v>
      </c>
    </row>
    <row r="5973" spans="1:24">
      <c r="A5973" s="1">
        <v>5972</v>
      </c>
      <c r="B5973" t="s">
        <v>5961</v>
      </c>
      <c r="C5973" s="2">
        <v>42571</v>
      </c>
      <c r="D5973" s="2">
        <v>42573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  <c r="V5973" s="3" t="str">
        <f>IF(M5973=People!$B$2, People!$A$2, IF(M5973=People!$B$3, People!$A$3, IF(M5973=People!$B$4, People!$A$4, IF(M5973=People!$B$5, People!$A$5, 0))))</f>
        <v>Anna Andreadi</v>
      </c>
      <c r="W5973" s="3" t="str">
        <f>IFERROR(VLOOKUP(Orders!$B5973,Returns!$B:$C,2,0),"No")</f>
        <v>Yes</v>
      </c>
      <c r="X5973" s="3" t="str">
        <f>IFERROR((INDEX(Returns!$C$2:$C$801, MATCH(B5973, Returns!$B$2:$B$801, 0))), "No")</f>
        <v>Yes</v>
      </c>
    </row>
    <row r="5974" spans="1:24">
      <c r="A5974" s="1">
        <v>5973</v>
      </c>
      <c r="B5974" t="s">
        <v>9018</v>
      </c>
      <c r="C5974" s="2">
        <v>43502</v>
      </c>
      <c r="D5974" s="2">
        <v>43507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  <c r="V5974" s="3" t="str">
        <f>IF(M5974=People!$B$2, People!$A$2, IF(M5974=People!$B$3, People!$A$3, IF(M5974=People!$B$4, People!$A$4, IF(M5974=People!$B$5, People!$A$5, 0))))</f>
        <v>Chuck Magee</v>
      </c>
      <c r="W5974" s="3" t="str">
        <f>IFERROR(VLOOKUP(Orders!$B5974,Returns!$B:$C,2,0),"No")</f>
        <v>No</v>
      </c>
      <c r="X5974" s="3" t="str">
        <f>IFERROR((INDEX(Returns!$C$2:$C$801, MATCH(B5974, Returns!$B$2:$B$801, 0))), "No")</f>
        <v>No</v>
      </c>
    </row>
    <row r="5975" spans="1:24">
      <c r="A5975" s="1">
        <v>5974</v>
      </c>
      <c r="B5975" t="s">
        <v>9019</v>
      </c>
      <c r="C5975" s="2">
        <v>43094</v>
      </c>
      <c r="D5975" s="2">
        <v>43098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  <c r="V5975" s="3" t="str">
        <f>IF(M5975=People!$B$2, People!$A$2, IF(M5975=People!$B$3, People!$A$3, IF(M5975=People!$B$4, People!$A$4, IF(M5975=People!$B$5, People!$A$5, 0))))</f>
        <v>Chuck Magee</v>
      </c>
      <c r="W5975" s="3" t="str">
        <f>IFERROR(VLOOKUP(Orders!$B5975,Returns!$B:$C,2,0),"No")</f>
        <v>No</v>
      </c>
      <c r="X5975" s="3" t="str">
        <f>IFERROR((INDEX(Returns!$C$2:$C$801, MATCH(B5975, Returns!$B$2:$B$801, 0))), "No")</f>
        <v>No</v>
      </c>
    </row>
    <row r="5976" spans="1:24">
      <c r="A5976" s="1">
        <v>5975</v>
      </c>
      <c r="B5976" t="s">
        <v>9020</v>
      </c>
      <c r="C5976" s="2">
        <v>43381</v>
      </c>
      <c r="D5976" s="2">
        <v>43386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  <c r="V5976" s="3" t="str">
        <f>IF(M5976=People!$B$2, People!$A$2, IF(M5976=People!$B$3, People!$A$3, IF(M5976=People!$B$4, People!$A$4, IF(M5976=People!$B$5, People!$A$5, 0))))</f>
        <v>Cassandra Brandow</v>
      </c>
      <c r="W5976" s="3" t="str">
        <f>IFERROR(VLOOKUP(Orders!$B5976,Returns!$B:$C,2,0),"No")</f>
        <v>No</v>
      </c>
      <c r="X5976" s="3" t="str">
        <f>IFERROR((INDEX(Returns!$C$2:$C$801, MATCH(B5976, Returns!$B$2:$B$801, 0))), "No")</f>
        <v>No</v>
      </c>
    </row>
    <row r="5977" spans="1:24">
      <c r="A5977" s="1">
        <v>5976</v>
      </c>
      <c r="B5977" t="s">
        <v>9021</v>
      </c>
      <c r="C5977" s="2">
        <v>43659</v>
      </c>
      <c r="D5977" s="2">
        <v>43663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  <c r="V5977" s="3" t="str">
        <f>IF(M5977=People!$B$2, People!$A$2, IF(M5977=People!$B$3, People!$A$3, IF(M5977=People!$B$4, People!$A$4, IF(M5977=People!$B$5, People!$A$5, 0))))</f>
        <v>Kelly Williams</v>
      </c>
      <c r="W5977" s="3" t="str">
        <f>IFERROR(VLOOKUP(Orders!$B5977,Returns!$B:$C,2,0),"No")</f>
        <v>No</v>
      </c>
      <c r="X5977" s="3" t="str">
        <f>IFERROR((INDEX(Returns!$C$2:$C$801, MATCH(B5977, Returns!$B$2:$B$801, 0))), "No")</f>
        <v>No</v>
      </c>
    </row>
    <row r="5978" spans="1:24">
      <c r="A5978" s="1">
        <v>5977</v>
      </c>
      <c r="B5978" t="s">
        <v>9021</v>
      </c>
      <c r="C5978" s="2">
        <v>43659</v>
      </c>
      <c r="D5978" s="2">
        <v>43663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  <c r="V5978" s="3" t="str">
        <f>IF(M5978=People!$B$2, People!$A$2, IF(M5978=People!$B$3, People!$A$3, IF(M5978=People!$B$4, People!$A$4, IF(M5978=People!$B$5, People!$A$5, 0))))</f>
        <v>Kelly Williams</v>
      </c>
      <c r="W5978" s="3" t="str">
        <f>IFERROR(VLOOKUP(Orders!$B5978,Returns!$B:$C,2,0),"No")</f>
        <v>No</v>
      </c>
      <c r="X5978" s="3" t="str">
        <f>IFERROR((INDEX(Returns!$C$2:$C$801, MATCH(B5978, Returns!$B$2:$B$801, 0))), "No")</f>
        <v>No</v>
      </c>
    </row>
    <row r="5979" spans="1:24">
      <c r="A5979" s="1">
        <v>5978</v>
      </c>
      <c r="B5979" t="s">
        <v>9022</v>
      </c>
      <c r="C5979" s="2">
        <v>43579</v>
      </c>
      <c r="D5979" s="2">
        <v>43580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  <c r="V5979" s="3" t="str">
        <f>IF(M5979=People!$B$2, People!$A$2, IF(M5979=People!$B$3, People!$A$3, IF(M5979=People!$B$4, People!$A$4, IF(M5979=People!$B$5, People!$A$5, 0))))</f>
        <v>Anna Andreadi</v>
      </c>
      <c r="W5979" s="3" t="str">
        <f>IFERROR(VLOOKUP(Orders!$B5979,Returns!$B:$C,2,0),"No")</f>
        <v>No</v>
      </c>
      <c r="X5979" s="3" t="str">
        <f>IFERROR((INDEX(Returns!$C$2:$C$801, MATCH(B5979, Returns!$B$2:$B$801, 0))), "No")</f>
        <v>No</v>
      </c>
    </row>
    <row r="5980" spans="1:24">
      <c r="A5980" s="1">
        <v>5979</v>
      </c>
      <c r="B5980" t="s">
        <v>9023</v>
      </c>
      <c r="C5980" s="2">
        <v>42620</v>
      </c>
      <c r="D5980" s="2">
        <v>42626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  <c r="V5980" s="3" t="str">
        <f>IF(M5980=People!$B$2, People!$A$2, IF(M5980=People!$B$3, People!$A$3, IF(M5980=People!$B$4, People!$A$4, IF(M5980=People!$B$5, People!$A$5, 0))))</f>
        <v>Kelly Williams</v>
      </c>
      <c r="W5980" s="3" t="str">
        <f>IFERROR(VLOOKUP(Orders!$B5980,Returns!$B:$C,2,0),"No")</f>
        <v>No</v>
      </c>
      <c r="X5980" s="3" t="str">
        <f>IFERROR((INDEX(Returns!$C$2:$C$801, MATCH(B5980, Returns!$B$2:$B$801, 0))), "No")</f>
        <v>No</v>
      </c>
    </row>
    <row r="5981" spans="1:24">
      <c r="A5981" s="1">
        <v>5980</v>
      </c>
      <c r="B5981" t="s">
        <v>9023</v>
      </c>
      <c r="C5981" s="2">
        <v>42620</v>
      </c>
      <c r="D5981" s="2">
        <v>42626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  <c r="V5981" s="3" t="str">
        <f>IF(M5981=People!$B$2, People!$A$2, IF(M5981=People!$B$3, People!$A$3, IF(M5981=People!$B$4, People!$A$4, IF(M5981=People!$B$5, People!$A$5, 0))))</f>
        <v>Kelly Williams</v>
      </c>
      <c r="W5981" s="3" t="str">
        <f>IFERROR(VLOOKUP(Orders!$B5981,Returns!$B:$C,2,0),"No")</f>
        <v>No</v>
      </c>
      <c r="X5981" s="3" t="str">
        <f>IFERROR((INDEX(Returns!$C$2:$C$801, MATCH(B5981, Returns!$B$2:$B$801, 0))), "No")</f>
        <v>No</v>
      </c>
    </row>
    <row r="5982" spans="1:24">
      <c r="A5982" s="1">
        <v>5981</v>
      </c>
      <c r="B5982" t="s">
        <v>9023</v>
      </c>
      <c r="C5982" s="2">
        <v>42620</v>
      </c>
      <c r="D5982" s="2">
        <v>42626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  <c r="V5982" s="3" t="str">
        <f>IF(M5982=People!$B$2, People!$A$2, IF(M5982=People!$B$3, People!$A$3, IF(M5982=People!$B$4, People!$A$4, IF(M5982=People!$B$5, People!$A$5, 0))))</f>
        <v>Kelly Williams</v>
      </c>
      <c r="W5982" s="3" t="str">
        <f>IFERROR(VLOOKUP(Orders!$B5982,Returns!$B:$C,2,0),"No")</f>
        <v>No</v>
      </c>
      <c r="X5982" s="3" t="str">
        <f>IFERROR((INDEX(Returns!$C$2:$C$801, MATCH(B5982, Returns!$B$2:$B$801, 0))), "No")</f>
        <v>No</v>
      </c>
    </row>
    <row r="5983" spans="1:24">
      <c r="A5983" s="1">
        <v>5982</v>
      </c>
      <c r="B5983" t="s">
        <v>9023</v>
      </c>
      <c r="C5983" s="2">
        <v>42620</v>
      </c>
      <c r="D5983" s="2">
        <v>42626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  <c r="V5983" s="3" t="str">
        <f>IF(M5983=People!$B$2, People!$A$2, IF(M5983=People!$B$3, People!$A$3, IF(M5983=People!$B$4, People!$A$4, IF(M5983=People!$B$5, People!$A$5, 0))))</f>
        <v>Kelly Williams</v>
      </c>
      <c r="W5983" s="3" t="str">
        <f>IFERROR(VLOOKUP(Orders!$B5983,Returns!$B:$C,2,0),"No")</f>
        <v>No</v>
      </c>
      <c r="X5983" s="3" t="str">
        <f>IFERROR((INDEX(Returns!$C$2:$C$801, MATCH(B5983, Returns!$B$2:$B$801, 0))), "No")</f>
        <v>No</v>
      </c>
    </row>
    <row r="5984" spans="1:24">
      <c r="A5984" s="1">
        <v>5983</v>
      </c>
      <c r="B5984" t="s">
        <v>9024</v>
      </c>
      <c r="C5984" s="2">
        <v>43425</v>
      </c>
      <c r="D5984" s="2">
        <v>43432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  <c r="V5984" s="3" t="str">
        <f>IF(M5984=People!$B$2, People!$A$2, IF(M5984=People!$B$3, People!$A$3, IF(M5984=People!$B$4, People!$A$4, IF(M5984=People!$B$5, People!$A$5, 0))))</f>
        <v>Chuck Magee</v>
      </c>
      <c r="W5984" s="3" t="str">
        <f>IFERROR(VLOOKUP(Orders!$B5984,Returns!$B:$C,2,0),"No")</f>
        <v>No</v>
      </c>
      <c r="X5984" s="3" t="str">
        <f>IFERROR((INDEX(Returns!$C$2:$C$801, MATCH(B5984, Returns!$B$2:$B$801, 0))), "No")</f>
        <v>No</v>
      </c>
    </row>
    <row r="5985" spans="1:24">
      <c r="A5985" s="1">
        <v>5984</v>
      </c>
      <c r="B5985" t="s">
        <v>9025</v>
      </c>
      <c r="C5985" s="2">
        <v>43724</v>
      </c>
      <c r="D5985" s="2">
        <v>43726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  <c r="V5985" s="3" t="str">
        <f>IF(M5985=People!$B$2, People!$A$2, IF(M5985=People!$B$3, People!$A$3, IF(M5985=People!$B$4, People!$A$4, IF(M5985=People!$B$5, People!$A$5, 0))))</f>
        <v>Chuck Magee</v>
      </c>
      <c r="W5985" s="3" t="str">
        <f>IFERROR(VLOOKUP(Orders!$B5985,Returns!$B:$C,2,0),"No")</f>
        <v>No</v>
      </c>
      <c r="X5985" s="3" t="str">
        <f>IFERROR((INDEX(Returns!$C$2:$C$801, MATCH(B5985, Returns!$B$2:$B$801, 0))), "No")</f>
        <v>No</v>
      </c>
    </row>
    <row r="5986" spans="1:24">
      <c r="A5986" s="1">
        <v>5985</v>
      </c>
      <c r="B5986" t="s">
        <v>9026</v>
      </c>
      <c r="C5986" s="2">
        <v>43300</v>
      </c>
      <c r="D5986" s="2">
        <v>43306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  <c r="V5986" s="3" t="str">
        <f>IF(M5986=People!$B$2, People!$A$2, IF(M5986=People!$B$3, People!$A$3, IF(M5986=People!$B$4, People!$A$4, IF(M5986=People!$B$5, People!$A$5, 0))))</f>
        <v>Cassandra Brandow</v>
      </c>
      <c r="W5986" s="3" t="str">
        <f>IFERROR(VLOOKUP(Orders!$B5986,Returns!$B:$C,2,0),"No")</f>
        <v>No</v>
      </c>
      <c r="X5986" s="3" t="str">
        <f>IFERROR((INDEX(Returns!$C$2:$C$801, MATCH(B5986, Returns!$B$2:$B$801, 0))), "No")</f>
        <v>No</v>
      </c>
    </row>
    <row r="5987" spans="1:24">
      <c r="A5987" s="1">
        <v>5986</v>
      </c>
      <c r="B5987" t="s">
        <v>9026</v>
      </c>
      <c r="C5987" s="2">
        <v>43300</v>
      </c>
      <c r="D5987" s="2">
        <v>43306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  <c r="V5987" s="3" t="str">
        <f>IF(M5987=People!$B$2, People!$A$2, IF(M5987=People!$B$3, People!$A$3, IF(M5987=People!$B$4, People!$A$4, IF(M5987=People!$B$5, People!$A$5, 0))))</f>
        <v>Cassandra Brandow</v>
      </c>
      <c r="W5987" s="3" t="str">
        <f>IFERROR(VLOOKUP(Orders!$B5987,Returns!$B:$C,2,0),"No")</f>
        <v>No</v>
      </c>
      <c r="X5987" s="3" t="str">
        <f>IFERROR((INDEX(Returns!$C$2:$C$801, MATCH(B5987, Returns!$B$2:$B$801, 0))), "No")</f>
        <v>No</v>
      </c>
    </row>
    <row r="5988" spans="1:24">
      <c r="A5988" s="1">
        <v>5987</v>
      </c>
      <c r="B5988" t="s">
        <v>9026</v>
      </c>
      <c r="C5988" s="2">
        <v>43300</v>
      </c>
      <c r="D5988" s="2">
        <v>43306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  <c r="V5988" s="3" t="str">
        <f>IF(M5988=People!$B$2, People!$A$2, IF(M5988=People!$B$3, People!$A$3, IF(M5988=People!$B$4, People!$A$4, IF(M5988=People!$B$5, People!$A$5, 0))))</f>
        <v>Cassandra Brandow</v>
      </c>
      <c r="W5988" s="3" t="str">
        <f>IFERROR(VLOOKUP(Orders!$B5988,Returns!$B:$C,2,0),"No")</f>
        <v>No</v>
      </c>
      <c r="X5988" s="3" t="str">
        <f>IFERROR((INDEX(Returns!$C$2:$C$801, MATCH(B5988, Returns!$B$2:$B$801, 0))), "No")</f>
        <v>No</v>
      </c>
    </row>
    <row r="5989" spans="1:24">
      <c r="A5989" s="1">
        <v>5988</v>
      </c>
      <c r="B5989" t="s">
        <v>9026</v>
      </c>
      <c r="C5989" s="2">
        <v>43300</v>
      </c>
      <c r="D5989" s="2">
        <v>43306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  <c r="V5989" s="3" t="str">
        <f>IF(M5989=People!$B$2, People!$A$2, IF(M5989=People!$B$3, People!$A$3, IF(M5989=People!$B$4, People!$A$4, IF(M5989=People!$B$5, People!$A$5, 0))))</f>
        <v>Cassandra Brandow</v>
      </c>
      <c r="W5989" s="3" t="str">
        <f>IFERROR(VLOOKUP(Orders!$B5989,Returns!$B:$C,2,0),"No")</f>
        <v>No</v>
      </c>
      <c r="X5989" s="3" t="str">
        <f>IFERROR((INDEX(Returns!$C$2:$C$801, MATCH(B5989, Returns!$B$2:$B$801, 0))), "No")</f>
        <v>No</v>
      </c>
    </row>
    <row r="5990" spans="1:24">
      <c r="A5990" s="1">
        <v>5989</v>
      </c>
      <c r="B5990" t="s">
        <v>9026</v>
      </c>
      <c r="C5990" s="2">
        <v>43300</v>
      </c>
      <c r="D5990" s="2">
        <v>43306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  <c r="V5990" s="3" t="str">
        <f>IF(M5990=People!$B$2, People!$A$2, IF(M5990=People!$B$3, People!$A$3, IF(M5990=People!$B$4, People!$A$4, IF(M5990=People!$B$5, People!$A$5, 0))))</f>
        <v>Cassandra Brandow</v>
      </c>
      <c r="W5990" s="3" t="str">
        <f>IFERROR(VLOOKUP(Orders!$B5990,Returns!$B:$C,2,0),"No")</f>
        <v>No</v>
      </c>
      <c r="X5990" s="3" t="str">
        <f>IFERROR((INDEX(Returns!$C$2:$C$801, MATCH(B5990, Returns!$B$2:$B$801, 0))), "No")</f>
        <v>No</v>
      </c>
    </row>
    <row r="5991" spans="1:24">
      <c r="A5991" s="1">
        <v>5990</v>
      </c>
      <c r="B5991" t="s">
        <v>9026</v>
      </c>
      <c r="C5991" s="2">
        <v>43300</v>
      </c>
      <c r="D5991" s="2">
        <v>43306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  <c r="V5991" s="3" t="str">
        <f>IF(M5991=People!$B$2, People!$A$2, IF(M5991=People!$B$3, People!$A$3, IF(M5991=People!$B$4, People!$A$4, IF(M5991=People!$B$5, People!$A$5, 0))))</f>
        <v>Cassandra Brandow</v>
      </c>
      <c r="W5991" s="3" t="str">
        <f>IFERROR(VLOOKUP(Orders!$B5991,Returns!$B:$C,2,0),"No")</f>
        <v>No</v>
      </c>
      <c r="X5991" s="3" t="str">
        <f>IFERROR((INDEX(Returns!$C$2:$C$801, MATCH(B5991, Returns!$B$2:$B$801, 0))), "No")</f>
        <v>No</v>
      </c>
    </row>
    <row r="5992" spans="1:24">
      <c r="A5992" s="1">
        <v>5991</v>
      </c>
      <c r="B5992" t="s">
        <v>9027</v>
      </c>
      <c r="C5992" s="2">
        <v>43723</v>
      </c>
      <c r="D5992" s="2">
        <v>43729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  <c r="V5992" s="3" t="str">
        <f>IF(M5992=People!$B$2, People!$A$2, IF(M5992=People!$B$3, People!$A$3, IF(M5992=People!$B$4, People!$A$4, IF(M5992=People!$B$5, People!$A$5, 0))))</f>
        <v>Anna Andreadi</v>
      </c>
      <c r="W5992" s="3" t="str">
        <f>IFERROR(VLOOKUP(Orders!$B5992,Returns!$B:$C,2,0),"No")</f>
        <v>No</v>
      </c>
      <c r="X5992" s="3" t="str">
        <f>IFERROR((INDEX(Returns!$C$2:$C$801, MATCH(B5992, Returns!$B$2:$B$801, 0))), "No")</f>
        <v>No</v>
      </c>
    </row>
    <row r="5993" spans="1:24">
      <c r="A5993" s="1">
        <v>5992</v>
      </c>
      <c r="B5993" t="s">
        <v>9027</v>
      </c>
      <c r="C5993" s="2">
        <v>43723</v>
      </c>
      <c r="D5993" s="2">
        <v>43729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  <c r="V5993" s="3" t="str">
        <f>IF(M5993=People!$B$2, People!$A$2, IF(M5993=People!$B$3, People!$A$3, IF(M5993=People!$B$4, People!$A$4, IF(M5993=People!$B$5, People!$A$5, 0))))</f>
        <v>Anna Andreadi</v>
      </c>
      <c r="W5993" s="3" t="str">
        <f>IFERROR(VLOOKUP(Orders!$B5993,Returns!$B:$C,2,0),"No")</f>
        <v>No</v>
      </c>
      <c r="X5993" s="3" t="str">
        <f>IFERROR((INDEX(Returns!$C$2:$C$801, MATCH(B5993, Returns!$B$2:$B$801, 0))), "No")</f>
        <v>No</v>
      </c>
    </row>
    <row r="5994" spans="1:24">
      <c r="A5994" s="1">
        <v>5993</v>
      </c>
      <c r="B5994" t="s">
        <v>9027</v>
      </c>
      <c r="C5994" s="2">
        <v>43723</v>
      </c>
      <c r="D5994" s="2">
        <v>43729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  <c r="V5994" s="3" t="str">
        <f>IF(M5994=People!$B$2, People!$A$2, IF(M5994=People!$B$3, People!$A$3, IF(M5994=People!$B$4, People!$A$4, IF(M5994=People!$B$5, People!$A$5, 0))))</f>
        <v>Anna Andreadi</v>
      </c>
      <c r="W5994" s="3" t="str">
        <f>IFERROR(VLOOKUP(Orders!$B5994,Returns!$B:$C,2,0),"No")</f>
        <v>No</v>
      </c>
      <c r="X5994" s="3" t="str">
        <f>IFERROR((INDEX(Returns!$C$2:$C$801, MATCH(B5994, Returns!$B$2:$B$801, 0))), "No")</f>
        <v>No</v>
      </c>
    </row>
    <row r="5995" spans="1:24">
      <c r="A5995" s="1">
        <v>5994</v>
      </c>
      <c r="B5995" t="s">
        <v>9028</v>
      </c>
      <c r="C5995" s="2">
        <v>43445</v>
      </c>
      <c r="D5995" s="2">
        <v>43445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  <c r="V5995" s="3" t="str">
        <f>IF(M5995=People!$B$2, People!$A$2, IF(M5995=People!$B$3, People!$A$3, IF(M5995=People!$B$4, People!$A$4, IF(M5995=People!$B$5, People!$A$5, 0))))</f>
        <v>Chuck Magee</v>
      </c>
      <c r="W5995" s="3" t="str">
        <f>IFERROR(VLOOKUP(Orders!$B5995,Returns!$B:$C,2,0),"No")</f>
        <v>No</v>
      </c>
      <c r="X5995" s="3" t="str">
        <f>IFERROR((INDEX(Returns!$C$2:$C$801, MATCH(B5995, Returns!$B$2:$B$801, 0))), "No")</f>
        <v>No</v>
      </c>
    </row>
    <row r="5996" spans="1:24">
      <c r="A5996" s="1">
        <v>5995</v>
      </c>
      <c r="B5996" t="s">
        <v>9028</v>
      </c>
      <c r="C5996" s="2">
        <v>43445</v>
      </c>
      <c r="D5996" s="2">
        <v>43445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  <c r="V5996" s="3" t="str">
        <f>IF(M5996=People!$B$2, People!$A$2, IF(M5996=People!$B$3, People!$A$3, IF(M5996=People!$B$4, People!$A$4, IF(M5996=People!$B$5, People!$A$5, 0))))</f>
        <v>Chuck Magee</v>
      </c>
      <c r="W5996" s="3" t="str">
        <f>IFERROR(VLOOKUP(Orders!$B5996,Returns!$B:$C,2,0),"No")</f>
        <v>No</v>
      </c>
      <c r="X5996" s="3" t="str">
        <f>IFERROR((INDEX(Returns!$C$2:$C$801, MATCH(B5996, Returns!$B$2:$B$801, 0))), "No")</f>
        <v>No</v>
      </c>
    </row>
    <row r="5997" spans="1:24">
      <c r="A5997" s="1">
        <v>5996</v>
      </c>
      <c r="B5997" t="s">
        <v>9028</v>
      </c>
      <c r="C5997" s="2">
        <v>43445</v>
      </c>
      <c r="D5997" s="2">
        <v>43445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  <c r="V5997" s="3" t="str">
        <f>IF(M5997=People!$B$2, People!$A$2, IF(M5997=People!$B$3, People!$A$3, IF(M5997=People!$B$4, People!$A$4, IF(M5997=People!$B$5, People!$A$5, 0))))</f>
        <v>Chuck Magee</v>
      </c>
      <c r="W5997" s="3" t="str">
        <f>IFERROR(VLOOKUP(Orders!$B5997,Returns!$B:$C,2,0),"No")</f>
        <v>No</v>
      </c>
      <c r="X5997" s="3" t="str">
        <f>IFERROR((INDEX(Returns!$C$2:$C$801, MATCH(B5997, Returns!$B$2:$B$801, 0))), "No")</f>
        <v>No</v>
      </c>
    </row>
    <row r="5998" spans="1:24">
      <c r="A5998" s="1">
        <v>5997</v>
      </c>
      <c r="B5998" t="s">
        <v>9028</v>
      </c>
      <c r="C5998" s="2">
        <v>43445</v>
      </c>
      <c r="D5998" s="2">
        <v>43445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  <c r="V5998" s="3" t="str">
        <f>IF(M5998=People!$B$2, People!$A$2, IF(M5998=People!$B$3, People!$A$3, IF(M5998=People!$B$4, People!$A$4, IF(M5998=People!$B$5, People!$A$5, 0))))</f>
        <v>Chuck Magee</v>
      </c>
      <c r="W5998" s="3" t="str">
        <f>IFERROR(VLOOKUP(Orders!$B5998,Returns!$B:$C,2,0),"No")</f>
        <v>No</v>
      </c>
      <c r="X5998" s="3" t="str">
        <f>IFERROR((INDEX(Returns!$C$2:$C$801, MATCH(B5998, Returns!$B$2:$B$801, 0))), "No")</f>
        <v>No</v>
      </c>
    </row>
    <row r="5999" spans="1:24">
      <c r="A5999" s="1">
        <v>5998</v>
      </c>
      <c r="B5999" t="s">
        <v>9028</v>
      </c>
      <c r="C5999" s="2">
        <v>43445</v>
      </c>
      <c r="D5999" s="2">
        <v>43445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  <c r="V5999" s="3" t="str">
        <f>IF(M5999=People!$B$2, People!$A$2, IF(M5999=People!$B$3, People!$A$3, IF(M5999=People!$B$4, People!$A$4, IF(M5999=People!$B$5, People!$A$5, 0))))</f>
        <v>Chuck Magee</v>
      </c>
      <c r="W5999" s="3" t="str">
        <f>IFERROR(VLOOKUP(Orders!$B5999,Returns!$B:$C,2,0),"No")</f>
        <v>No</v>
      </c>
      <c r="X5999" s="3" t="str">
        <f>IFERROR((INDEX(Returns!$C$2:$C$801, MATCH(B5999, Returns!$B$2:$B$801, 0))), "No")</f>
        <v>No</v>
      </c>
    </row>
    <row r="6000" spans="1:24">
      <c r="A6000" s="1">
        <v>5999</v>
      </c>
      <c r="B6000" t="s">
        <v>9029</v>
      </c>
      <c r="C6000" s="2">
        <v>42714</v>
      </c>
      <c r="D6000" s="2">
        <v>42718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  <c r="V6000" s="3" t="str">
        <f>IF(M6000=People!$B$2, People!$A$2, IF(M6000=People!$B$3, People!$A$3, IF(M6000=People!$B$4, People!$A$4, IF(M6000=People!$B$5, People!$A$5, 0))))</f>
        <v>Anna Andreadi</v>
      </c>
      <c r="W6000" s="3" t="str">
        <f>IFERROR(VLOOKUP(Orders!$B6000,Returns!$B:$C,2,0),"No")</f>
        <v>No</v>
      </c>
      <c r="X6000" s="3" t="str">
        <f>IFERROR((INDEX(Returns!$C$2:$C$801, MATCH(B6000, Returns!$B$2:$B$801, 0))), "No")</f>
        <v>No</v>
      </c>
    </row>
    <row r="6001" spans="1:24">
      <c r="A6001" s="1">
        <v>6000</v>
      </c>
      <c r="B6001" t="s">
        <v>9029</v>
      </c>
      <c r="C6001" s="2">
        <v>42714</v>
      </c>
      <c r="D6001" s="2">
        <v>42718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  <c r="V6001" s="3" t="str">
        <f>IF(M6001=People!$B$2, People!$A$2, IF(M6001=People!$B$3, People!$A$3, IF(M6001=People!$B$4, People!$A$4, IF(M6001=People!$B$5, People!$A$5, 0))))</f>
        <v>Anna Andreadi</v>
      </c>
      <c r="W6001" s="3" t="str">
        <f>IFERROR(VLOOKUP(Orders!$B6001,Returns!$B:$C,2,0),"No")</f>
        <v>No</v>
      </c>
      <c r="X6001" s="3" t="str">
        <f>IFERROR((INDEX(Returns!$C$2:$C$801, MATCH(B6001, Returns!$B$2:$B$801, 0))), "No")</f>
        <v>No</v>
      </c>
    </row>
    <row r="6002" spans="1:24">
      <c r="A6002" s="1">
        <v>6001</v>
      </c>
      <c r="B6002" t="s">
        <v>9029</v>
      </c>
      <c r="C6002" s="2">
        <v>42714</v>
      </c>
      <c r="D6002" s="2">
        <v>42718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  <c r="V6002" s="3" t="str">
        <f>IF(M6002=People!$B$2, People!$A$2, IF(M6002=People!$B$3, People!$A$3, IF(M6002=People!$B$4, People!$A$4, IF(M6002=People!$B$5, People!$A$5, 0))))</f>
        <v>Anna Andreadi</v>
      </c>
      <c r="W6002" s="3" t="str">
        <f>IFERROR(VLOOKUP(Orders!$B6002,Returns!$B:$C,2,0),"No")</f>
        <v>No</v>
      </c>
      <c r="X6002" s="3" t="str">
        <f>IFERROR((INDEX(Returns!$C$2:$C$801, MATCH(B6002, Returns!$B$2:$B$801, 0))), "No")</f>
        <v>No</v>
      </c>
    </row>
    <row r="6003" spans="1:24">
      <c r="A6003" s="1">
        <v>6002</v>
      </c>
      <c r="B6003" t="s">
        <v>9030</v>
      </c>
      <c r="C6003" s="2">
        <v>42717</v>
      </c>
      <c r="D6003" s="2">
        <v>42721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  <c r="V6003" s="3" t="str">
        <f>IF(M6003=People!$B$2, People!$A$2, IF(M6003=People!$B$3, People!$A$3, IF(M6003=People!$B$4, People!$A$4, IF(M6003=People!$B$5, People!$A$5, 0))))</f>
        <v>Anna Andreadi</v>
      </c>
      <c r="W6003" s="3" t="str">
        <f>IFERROR(VLOOKUP(Orders!$B6003,Returns!$B:$C,2,0),"No")</f>
        <v>No</v>
      </c>
      <c r="X6003" s="3" t="str">
        <f>IFERROR((INDEX(Returns!$C$2:$C$801, MATCH(B6003, Returns!$B$2:$B$801, 0))), "No")</f>
        <v>No</v>
      </c>
    </row>
    <row r="6004" spans="1:24">
      <c r="A6004" s="1">
        <v>6003</v>
      </c>
      <c r="B6004" t="s">
        <v>9030</v>
      </c>
      <c r="C6004" s="2">
        <v>42717</v>
      </c>
      <c r="D6004" s="2">
        <v>42721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  <c r="V6004" s="3" t="str">
        <f>IF(M6004=People!$B$2, People!$A$2, IF(M6004=People!$B$3, People!$A$3, IF(M6004=People!$B$4, People!$A$4, IF(M6004=People!$B$5, People!$A$5, 0))))</f>
        <v>Anna Andreadi</v>
      </c>
      <c r="W6004" s="3" t="str">
        <f>IFERROR(VLOOKUP(Orders!$B6004,Returns!$B:$C,2,0),"No")</f>
        <v>No</v>
      </c>
      <c r="X6004" s="3" t="str">
        <f>IFERROR((INDEX(Returns!$C$2:$C$801, MATCH(B6004, Returns!$B$2:$B$801, 0))), "No")</f>
        <v>No</v>
      </c>
    </row>
    <row r="6005" spans="1:24">
      <c r="A6005" s="1">
        <v>6004</v>
      </c>
      <c r="B6005" t="s">
        <v>9031</v>
      </c>
      <c r="C6005" s="2">
        <v>43729</v>
      </c>
      <c r="D6005" s="2">
        <v>43735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  <c r="V6005" s="3" t="str">
        <f>IF(M6005=People!$B$2, People!$A$2, IF(M6005=People!$B$3, People!$A$3, IF(M6005=People!$B$4, People!$A$4, IF(M6005=People!$B$5, People!$A$5, 0))))</f>
        <v>Cassandra Brandow</v>
      </c>
      <c r="W6005" s="3" t="str">
        <f>IFERROR(VLOOKUP(Orders!$B6005,Returns!$B:$C,2,0),"No")</f>
        <v>No</v>
      </c>
      <c r="X6005" s="3" t="str">
        <f>IFERROR((INDEX(Returns!$C$2:$C$801, MATCH(B6005, Returns!$B$2:$B$801, 0))), "No")</f>
        <v>No</v>
      </c>
    </row>
    <row r="6006" spans="1:24">
      <c r="A6006" s="1">
        <v>6005</v>
      </c>
      <c r="B6006" t="s">
        <v>9032</v>
      </c>
      <c r="C6006" s="2">
        <v>43715</v>
      </c>
      <c r="D6006" s="2">
        <v>43719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3" t="str">
        <f>IF(M6006=People!$B$2, People!$A$2, IF(M6006=People!$B$3, People!$A$3, IF(M6006=People!$B$4, People!$A$4, IF(M6006=People!$B$5, People!$A$5, 0))))</f>
        <v>Anna Andreadi</v>
      </c>
      <c r="W6006" s="3" t="str">
        <f>IFERROR(VLOOKUP(Orders!$B6006,Returns!$B:$C,2,0),"No")</f>
        <v>No</v>
      </c>
      <c r="X6006" s="3" t="str">
        <f>IFERROR((INDEX(Returns!$C$2:$C$801, MATCH(B6006, Returns!$B$2:$B$801, 0))), "No")</f>
        <v>No</v>
      </c>
    </row>
    <row r="6007" spans="1:24">
      <c r="A6007" s="1">
        <v>6006</v>
      </c>
      <c r="B6007" t="s">
        <v>9033</v>
      </c>
      <c r="C6007" s="2">
        <v>43041</v>
      </c>
      <c r="D6007" s="2">
        <v>43046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  <c r="V6007" s="3" t="str">
        <f>IF(M6007=People!$B$2, People!$A$2, IF(M6007=People!$B$3, People!$A$3, IF(M6007=People!$B$4, People!$A$4, IF(M6007=People!$B$5, People!$A$5, 0))))</f>
        <v>Chuck Magee</v>
      </c>
      <c r="W6007" s="3" t="str">
        <f>IFERROR(VLOOKUP(Orders!$B6007,Returns!$B:$C,2,0),"No")</f>
        <v>No</v>
      </c>
      <c r="X6007" s="3" t="str">
        <f>IFERROR((INDEX(Returns!$C$2:$C$801, MATCH(B6007, Returns!$B$2:$B$801, 0))), "No")</f>
        <v>No</v>
      </c>
    </row>
    <row r="6008" spans="1:24">
      <c r="A6008" s="1">
        <v>6007</v>
      </c>
      <c r="B6008" t="s">
        <v>9034</v>
      </c>
      <c r="C6008" s="2">
        <v>43810</v>
      </c>
      <c r="D6008" s="2">
        <v>43817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  <c r="V6008" s="3" t="str">
        <f>IF(M6008=People!$B$2, People!$A$2, IF(M6008=People!$B$3, People!$A$3, IF(M6008=People!$B$4, People!$A$4, IF(M6008=People!$B$5, People!$A$5, 0))))</f>
        <v>Chuck Magee</v>
      </c>
      <c r="W6008" s="3" t="str">
        <f>IFERROR(VLOOKUP(Orders!$B6008,Returns!$B:$C,2,0),"No")</f>
        <v>No</v>
      </c>
      <c r="X6008" s="3" t="str">
        <f>IFERROR((INDEX(Returns!$C$2:$C$801, MATCH(B6008, Returns!$B$2:$B$801, 0))), "No")</f>
        <v>No</v>
      </c>
    </row>
    <row r="6009" spans="1:24">
      <c r="A6009" s="1">
        <v>6008</v>
      </c>
      <c r="B6009" t="s">
        <v>9035</v>
      </c>
      <c r="C6009" s="2">
        <v>43556</v>
      </c>
      <c r="D6009" s="2">
        <v>43558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  <c r="V6009" s="3" t="str">
        <f>IF(M6009=People!$B$2, People!$A$2, IF(M6009=People!$B$3, People!$A$3, IF(M6009=People!$B$4, People!$A$4, IF(M6009=People!$B$5, People!$A$5, 0))))</f>
        <v>Cassandra Brandow</v>
      </c>
      <c r="W6009" s="3" t="str">
        <f>IFERROR(VLOOKUP(Orders!$B6009,Returns!$B:$C,2,0),"No")</f>
        <v>No</v>
      </c>
      <c r="X6009" s="3" t="str">
        <f>IFERROR((INDEX(Returns!$C$2:$C$801, MATCH(B6009, Returns!$B$2:$B$801, 0))), "No")</f>
        <v>No</v>
      </c>
    </row>
    <row r="6010" spans="1:24">
      <c r="A6010" s="1">
        <v>6009</v>
      </c>
      <c r="B6010" t="s">
        <v>6001</v>
      </c>
      <c r="C6010" s="2">
        <v>43099</v>
      </c>
      <c r="D6010" s="2">
        <v>43103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  <c r="V6010" s="3" t="str">
        <f>IF(M6010=People!$B$2, People!$A$2, IF(M6010=People!$B$3, People!$A$3, IF(M6010=People!$B$4, People!$A$4, IF(M6010=People!$B$5, People!$A$5, 0))))</f>
        <v>Anna Andreadi</v>
      </c>
      <c r="W6010" s="3" t="str">
        <f>IFERROR(VLOOKUP(Orders!$B6010,Returns!$B:$C,2,0),"No")</f>
        <v>Yes</v>
      </c>
      <c r="X6010" s="3" t="str">
        <f>IFERROR((INDEX(Returns!$C$2:$C$801, MATCH(B6010, Returns!$B$2:$B$801, 0))), "No")</f>
        <v>Yes</v>
      </c>
    </row>
    <row r="6011" spans="1:24">
      <c r="A6011" s="1">
        <v>6010</v>
      </c>
      <c r="B6011" t="s">
        <v>6001</v>
      </c>
      <c r="C6011" s="2">
        <v>43099</v>
      </c>
      <c r="D6011" s="2">
        <v>43103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  <c r="V6011" s="3" t="str">
        <f>IF(M6011=People!$B$2, People!$A$2, IF(M6011=People!$B$3, People!$A$3, IF(M6011=People!$B$4, People!$A$4, IF(M6011=People!$B$5, People!$A$5, 0))))</f>
        <v>Anna Andreadi</v>
      </c>
      <c r="W6011" s="3" t="str">
        <f>IFERROR(VLOOKUP(Orders!$B6011,Returns!$B:$C,2,0),"No")</f>
        <v>Yes</v>
      </c>
      <c r="X6011" s="3" t="str">
        <f>IFERROR((INDEX(Returns!$C$2:$C$801, MATCH(B6011, Returns!$B$2:$B$801, 0))), "No")</f>
        <v>Yes</v>
      </c>
    </row>
    <row r="6012" spans="1:24">
      <c r="A6012" s="1">
        <v>6011</v>
      </c>
      <c r="B6012" t="s">
        <v>6001</v>
      </c>
      <c r="C6012" s="2">
        <v>43099</v>
      </c>
      <c r="D6012" s="2">
        <v>43103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  <c r="V6012" s="3" t="str">
        <f>IF(M6012=People!$B$2, People!$A$2, IF(M6012=People!$B$3, People!$A$3, IF(M6012=People!$B$4, People!$A$4, IF(M6012=People!$B$5, People!$A$5, 0))))</f>
        <v>Anna Andreadi</v>
      </c>
      <c r="W6012" s="3" t="str">
        <f>IFERROR(VLOOKUP(Orders!$B6012,Returns!$B:$C,2,0),"No")</f>
        <v>Yes</v>
      </c>
      <c r="X6012" s="3" t="str">
        <f>IFERROR((INDEX(Returns!$C$2:$C$801, MATCH(B6012, Returns!$B$2:$B$801, 0))), "No")</f>
        <v>Yes</v>
      </c>
    </row>
    <row r="6013" spans="1:24">
      <c r="A6013" s="1">
        <v>6012</v>
      </c>
      <c r="B6013" t="s">
        <v>6001</v>
      </c>
      <c r="C6013" s="2">
        <v>43099</v>
      </c>
      <c r="D6013" s="2">
        <v>43103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  <c r="V6013" s="3" t="str">
        <f>IF(M6013=People!$B$2, People!$A$2, IF(M6013=People!$B$3, People!$A$3, IF(M6013=People!$B$4, People!$A$4, IF(M6013=People!$B$5, People!$A$5, 0))))</f>
        <v>Anna Andreadi</v>
      </c>
      <c r="W6013" s="3" t="str">
        <f>IFERROR(VLOOKUP(Orders!$B6013,Returns!$B:$C,2,0),"No")</f>
        <v>Yes</v>
      </c>
      <c r="X6013" s="3" t="str">
        <f>IFERROR((INDEX(Returns!$C$2:$C$801, MATCH(B6013, Returns!$B$2:$B$801, 0))), "No")</f>
        <v>Yes</v>
      </c>
    </row>
    <row r="6014" spans="1:24">
      <c r="A6014" s="1">
        <v>6013</v>
      </c>
      <c r="B6014" t="s">
        <v>6001</v>
      </c>
      <c r="C6014" s="2">
        <v>43099</v>
      </c>
      <c r="D6014" s="2">
        <v>43103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  <c r="V6014" s="3" t="str">
        <f>IF(M6014=People!$B$2, People!$A$2, IF(M6014=People!$B$3, People!$A$3, IF(M6014=People!$B$4, People!$A$4, IF(M6014=People!$B$5, People!$A$5, 0))))</f>
        <v>Anna Andreadi</v>
      </c>
      <c r="W6014" s="3" t="str">
        <f>IFERROR(VLOOKUP(Orders!$B6014,Returns!$B:$C,2,0),"No")</f>
        <v>Yes</v>
      </c>
      <c r="X6014" s="3" t="str">
        <f>IFERROR((INDEX(Returns!$C$2:$C$801, MATCH(B6014, Returns!$B$2:$B$801, 0))), "No")</f>
        <v>Yes</v>
      </c>
    </row>
    <row r="6015" spans="1:24">
      <c r="A6015" s="1">
        <v>6014</v>
      </c>
      <c r="B6015" t="s">
        <v>9036</v>
      </c>
      <c r="C6015" s="2">
        <v>43169</v>
      </c>
      <c r="D6015" s="2">
        <v>43170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  <c r="V6015" s="3" t="str">
        <f>IF(M6015=People!$B$2, People!$A$2, IF(M6015=People!$B$3, People!$A$3, IF(M6015=People!$B$4, People!$A$4, IF(M6015=People!$B$5, People!$A$5, 0))))</f>
        <v>Anna Andreadi</v>
      </c>
      <c r="W6015" s="3" t="str">
        <f>IFERROR(VLOOKUP(Orders!$B6015,Returns!$B:$C,2,0),"No")</f>
        <v>No</v>
      </c>
      <c r="X6015" s="3" t="str">
        <f>IFERROR((INDEX(Returns!$C$2:$C$801, MATCH(B6015, Returns!$B$2:$B$801, 0))), "No")</f>
        <v>No</v>
      </c>
    </row>
    <row r="6016" spans="1:24">
      <c r="A6016" s="1">
        <v>6015</v>
      </c>
      <c r="B6016" t="s">
        <v>9036</v>
      </c>
      <c r="C6016" s="2">
        <v>43169</v>
      </c>
      <c r="D6016" s="2">
        <v>43170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  <c r="V6016" s="3" t="str">
        <f>IF(M6016=People!$B$2, People!$A$2, IF(M6016=People!$B$3, People!$A$3, IF(M6016=People!$B$4, People!$A$4, IF(M6016=People!$B$5, People!$A$5, 0))))</f>
        <v>Anna Andreadi</v>
      </c>
      <c r="W6016" s="3" t="str">
        <f>IFERROR(VLOOKUP(Orders!$B6016,Returns!$B:$C,2,0),"No")</f>
        <v>No</v>
      </c>
      <c r="X6016" s="3" t="str">
        <f>IFERROR((INDEX(Returns!$C$2:$C$801, MATCH(B6016, Returns!$B$2:$B$801, 0))), "No")</f>
        <v>No</v>
      </c>
    </row>
    <row r="6017" spans="1:24">
      <c r="A6017" s="1">
        <v>6016</v>
      </c>
      <c r="B6017" t="s">
        <v>5935</v>
      </c>
      <c r="C6017" s="2">
        <v>42466</v>
      </c>
      <c r="D6017" s="2">
        <v>42472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  <c r="V6017" s="3" t="str">
        <f>IF(M6017=People!$B$2, People!$A$2, IF(M6017=People!$B$3, People!$A$3, IF(M6017=People!$B$4, People!$A$4, IF(M6017=People!$B$5, People!$A$5, 0))))</f>
        <v>Anna Andreadi</v>
      </c>
      <c r="W6017" s="3" t="str">
        <f>IFERROR(VLOOKUP(Orders!$B6017,Returns!$B:$C,2,0),"No")</f>
        <v>Yes</v>
      </c>
      <c r="X6017" s="3" t="str">
        <f>IFERROR((INDEX(Returns!$C$2:$C$801, MATCH(B6017, Returns!$B$2:$B$801, 0))), "No")</f>
        <v>Yes</v>
      </c>
    </row>
    <row r="6018" spans="1:24">
      <c r="A6018" s="1">
        <v>6017</v>
      </c>
      <c r="B6018" t="s">
        <v>5935</v>
      </c>
      <c r="C6018" s="2">
        <v>42466</v>
      </c>
      <c r="D6018" s="2">
        <v>42472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  <c r="V6018" s="3" t="str">
        <f>IF(M6018=People!$B$2, People!$A$2, IF(M6018=People!$B$3, People!$A$3, IF(M6018=People!$B$4, People!$A$4, IF(M6018=People!$B$5, People!$A$5, 0))))</f>
        <v>Anna Andreadi</v>
      </c>
      <c r="W6018" s="3" t="str">
        <f>IFERROR(VLOOKUP(Orders!$B6018,Returns!$B:$C,2,0),"No")</f>
        <v>Yes</v>
      </c>
      <c r="X6018" s="3" t="str">
        <f>IFERROR((INDEX(Returns!$C$2:$C$801, MATCH(B6018, Returns!$B$2:$B$801, 0))), "No")</f>
        <v>Yes</v>
      </c>
    </row>
    <row r="6019" spans="1:24">
      <c r="A6019" s="1">
        <v>6018</v>
      </c>
      <c r="B6019" t="s">
        <v>5935</v>
      </c>
      <c r="C6019" s="2">
        <v>42466</v>
      </c>
      <c r="D6019" s="2">
        <v>42472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3" t="str">
        <f>IF(M6019=People!$B$2, People!$A$2, IF(M6019=People!$B$3, People!$A$3, IF(M6019=People!$B$4, People!$A$4, IF(M6019=People!$B$5, People!$A$5, 0))))</f>
        <v>Anna Andreadi</v>
      </c>
      <c r="W6019" s="3" t="str">
        <f>IFERROR(VLOOKUP(Orders!$B6019,Returns!$B:$C,2,0),"No")</f>
        <v>Yes</v>
      </c>
      <c r="X6019" s="3" t="str">
        <f>IFERROR((INDEX(Returns!$C$2:$C$801, MATCH(B6019, Returns!$B$2:$B$801, 0))), "No")</f>
        <v>Yes</v>
      </c>
    </row>
    <row r="6020" spans="1:24">
      <c r="A6020" s="1">
        <v>6019</v>
      </c>
      <c r="B6020" t="s">
        <v>5935</v>
      </c>
      <c r="C6020" s="2">
        <v>42466</v>
      </c>
      <c r="D6020" s="2">
        <v>42472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  <c r="V6020" s="3" t="str">
        <f>IF(M6020=People!$B$2, People!$A$2, IF(M6020=People!$B$3, People!$A$3, IF(M6020=People!$B$4, People!$A$4, IF(M6020=People!$B$5, People!$A$5, 0))))</f>
        <v>Anna Andreadi</v>
      </c>
      <c r="W6020" s="3" t="str">
        <f>IFERROR(VLOOKUP(Orders!$B6020,Returns!$B:$C,2,0),"No")</f>
        <v>Yes</v>
      </c>
      <c r="X6020" s="3" t="str">
        <f>IFERROR((INDEX(Returns!$C$2:$C$801, MATCH(B6020, Returns!$B$2:$B$801, 0))), "No")</f>
        <v>Yes</v>
      </c>
    </row>
    <row r="6021" spans="1:24">
      <c r="A6021" s="1">
        <v>6020</v>
      </c>
      <c r="B6021" t="s">
        <v>9037</v>
      </c>
      <c r="C6021" s="2">
        <v>42648</v>
      </c>
      <c r="D6021" s="2">
        <v>42653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  <c r="V6021" s="3" t="str">
        <f>IF(M6021=People!$B$2, People!$A$2, IF(M6021=People!$B$3, People!$A$3, IF(M6021=People!$B$4, People!$A$4, IF(M6021=People!$B$5, People!$A$5, 0))))</f>
        <v>Chuck Magee</v>
      </c>
      <c r="W6021" s="3" t="str">
        <f>IFERROR(VLOOKUP(Orders!$B6021,Returns!$B:$C,2,0),"No")</f>
        <v>No</v>
      </c>
      <c r="X6021" s="3" t="str">
        <f>IFERROR((INDEX(Returns!$C$2:$C$801, MATCH(B6021, Returns!$B$2:$B$801, 0))), "No")</f>
        <v>No</v>
      </c>
    </row>
    <row r="6022" spans="1:24">
      <c r="A6022" s="1">
        <v>6021</v>
      </c>
      <c r="B6022" t="s">
        <v>9038</v>
      </c>
      <c r="C6022" s="2">
        <v>43325</v>
      </c>
      <c r="D6022" s="2">
        <v>43325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  <c r="V6022" s="3" t="str">
        <f>IF(M6022=People!$B$2, People!$A$2, IF(M6022=People!$B$3, People!$A$3, IF(M6022=People!$B$4, People!$A$4, IF(M6022=People!$B$5, People!$A$5, 0))))</f>
        <v>Cassandra Brandow</v>
      </c>
      <c r="W6022" s="3" t="str">
        <f>IFERROR(VLOOKUP(Orders!$B6022,Returns!$B:$C,2,0),"No")</f>
        <v>No</v>
      </c>
      <c r="X6022" s="3" t="str">
        <f>IFERROR((INDEX(Returns!$C$2:$C$801, MATCH(B6022, Returns!$B$2:$B$801, 0))), "No")</f>
        <v>No</v>
      </c>
    </row>
    <row r="6023" spans="1:24">
      <c r="A6023" s="1">
        <v>6022</v>
      </c>
      <c r="B6023" t="s">
        <v>9038</v>
      </c>
      <c r="C6023" s="2">
        <v>43325</v>
      </c>
      <c r="D6023" s="2">
        <v>43325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  <c r="V6023" s="3" t="str">
        <f>IF(M6023=People!$B$2, People!$A$2, IF(M6023=People!$B$3, People!$A$3, IF(M6023=People!$B$4, People!$A$4, IF(M6023=People!$B$5, People!$A$5, 0))))</f>
        <v>Cassandra Brandow</v>
      </c>
      <c r="W6023" s="3" t="str">
        <f>IFERROR(VLOOKUP(Orders!$B6023,Returns!$B:$C,2,0),"No")</f>
        <v>No</v>
      </c>
      <c r="X6023" s="3" t="str">
        <f>IFERROR((INDEX(Returns!$C$2:$C$801, MATCH(B6023, Returns!$B$2:$B$801, 0))), "No")</f>
        <v>No</v>
      </c>
    </row>
    <row r="6024" spans="1:24">
      <c r="A6024" s="1">
        <v>6023</v>
      </c>
      <c r="B6024" t="s">
        <v>9039</v>
      </c>
      <c r="C6024" s="2">
        <v>42691</v>
      </c>
      <c r="D6024" s="2">
        <v>42695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  <c r="V6024" s="3" t="str">
        <f>IF(M6024=People!$B$2, People!$A$2, IF(M6024=People!$B$3, People!$A$3, IF(M6024=People!$B$4, People!$A$4, IF(M6024=People!$B$5, People!$A$5, 0))))</f>
        <v>Kelly Williams</v>
      </c>
      <c r="W6024" s="3" t="str">
        <f>IFERROR(VLOOKUP(Orders!$B6024,Returns!$B:$C,2,0),"No")</f>
        <v>No</v>
      </c>
      <c r="X6024" s="3" t="str">
        <f>IFERROR((INDEX(Returns!$C$2:$C$801, MATCH(B6024, Returns!$B$2:$B$801, 0))), "No")</f>
        <v>No</v>
      </c>
    </row>
    <row r="6025" spans="1:24">
      <c r="A6025" s="1">
        <v>6024</v>
      </c>
      <c r="B6025" t="s">
        <v>9040</v>
      </c>
      <c r="C6025" s="2">
        <v>43579</v>
      </c>
      <c r="D6025" s="2">
        <v>43582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  <c r="V6025" s="3" t="str">
        <f>IF(M6025=People!$B$2, People!$A$2, IF(M6025=People!$B$3, People!$A$3, IF(M6025=People!$B$4, People!$A$4, IF(M6025=People!$B$5, People!$A$5, 0))))</f>
        <v>Chuck Magee</v>
      </c>
      <c r="W6025" s="3" t="str">
        <f>IFERROR(VLOOKUP(Orders!$B6025,Returns!$B:$C,2,0),"No")</f>
        <v>No</v>
      </c>
      <c r="X6025" s="3" t="str">
        <f>IFERROR((INDEX(Returns!$C$2:$C$801, MATCH(B6025, Returns!$B$2:$B$801, 0))), "No")</f>
        <v>No</v>
      </c>
    </row>
    <row r="6026" spans="1:24">
      <c r="A6026" s="1">
        <v>6025</v>
      </c>
      <c r="B6026" t="s">
        <v>9041</v>
      </c>
      <c r="C6026" s="2">
        <v>43701</v>
      </c>
      <c r="D6026" s="2">
        <v>43703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  <c r="V6026" s="3" t="str">
        <f>IF(M6026=People!$B$2, People!$A$2, IF(M6026=People!$B$3, People!$A$3, IF(M6026=People!$B$4, People!$A$4, IF(M6026=People!$B$5, People!$A$5, 0))))</f>
        <v>Chuck Magee</v>
      </c>
      <c r="W6026" s="3" t="str">
        <f>IFERROR(VLOOKUP(Orders!$B6026,Returns!$B:$C,2,0),"No")</f>
        <v>No</v>
      </c>
      <c r="X6026" s="3" t="str">
        <f>IFERROR((INDEX(Returns!$C$2:$C$801, MATCH(B6026, Returns!$B$2:$B$801, 0))), "No")</f>
        <v>No</v>
      </c>
    </row>
    <row r="6027" spans="1:24">
      <c r="A6027" s="1">
        <v>6026</v>
      </c>
      <c r="B6027" t="s">
        <v>9041</v>
      </c>
      <c r="C6027" s="2">
        <v>43701</v>
      </c>
      <c r="D6027" s="2">
        <v>43703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  <c r="V6027" s="3" t="str">
        <f>IF(M6027=People!$B$2, People!$A$2, IF(M6027=People!$B$3, People!$A$3, IF(M6027=People!$B$4, People!$A$4, IF(M6027=People!$B$5, People!$A$5, 0))))</f>
        <v>Chuck Magee</v>
      </c>
      <c r="W6027" s="3" t="str">
        <f>IFERROR(VLOOKUP(Orders!$B6027,Returns!$B:$C,2,0),"No")</f>
        <v>No</v>
      </c>
      <c r="X6027" s="3" t="str">
        <f>IFERROR((INDEX(Returns!$C$2:$C$801, MATCH(B6027, Returns!$B$2:$B$801, 0))), "No")</f>
        <v>No</v>
      </c>
    </row>
    <row r="6028" spans="1:24">
      <c r="A6028" s="1">
        <v>6027</v>
      </c>
      <c r="B6028" t="s">
        <v>9042</v>
      </c>
      <c r="C6028" s="2">
        <v>43519</v>
      </c>
      <c r="D6028" s="2">
        <v>43526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  <c r="V6028" s="3" t="str">
        <f>IF(M6028=People!$B$2, People!$A$2, IF(M6028=People!$B$3, People!$A$3, IF(M6028=People!$B$4, People!$A$4, IF(M6028=People!$B$5, People!$A$5, 0))))</f>
        <v>Anna Andreadi</v>
      </c>
      <c r="W6028" s="3" t="str">
        <f>IFERROR(VLOOKUP(Orders!$B6028,Returns!$B:$C,2,0),"No")</f>
        <v>No</v>
      </c>
      <c r="X6028" s="3" t="str">
        <f>IFERROR((INDEX(Returns!$C$2:$C$801, MATCH(B6028, Returns!$B$2:$B$801, 0))), "No")</f>
        <v>No</v>
      </c>
    </row>
    <row r="6029" spans="1:24">
      <c r="A6029" s="1">
        <v>6028</v>
      </c>
      <c r="B6029" t="s">
        <v>9042</v>
      </c>
      <c r="C6029" s="2">
        <v>43519</v>
      </c>
      <c r="D6029" s="2">
        <v>43526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  <c r="V6029" s="3" t="str">
        <f>IF(M6029=People!$B$2, People!$A$2, IF(M6029=People!$B$3, People!$A$3, IF(M6029=People!$B$4, People!$A$4, IF(M6029=People!$B$5, People!$A$5, 0))))</f>
        <v>Anna Andreadi</v>
      </c>
      <c r="W6029" s="3" t="str">
        <f>IFERROR(VLOOKUP(Orders!$B6029,Returns!$B:$C,2,0),"No")</f>
        <v>No</v>
      </c>
      <c r="X6029" s="3" t="str">
        <f>IFERROR((INDEX(Returns!$C$2:$C$801, MATCH(B6029, Returns!$B$2:$B$801, 0))), "No")</f>
        <v>No</v>
      </c>
    </row>
    <row r="6030" spans="1:24">
      <c r="A6030" s="1">
        <v>6029</v>
      </c>
      <c r="B6030" t="s">
        <v>9043</v>
      </c>
      <c r="C6030" s="2">
        <v>43423</v>
      </c>
      <c r="D6030" s="2">
        <v>43425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  <c r="V6030" s="3" t="str">
        <f>IF(M6030=People!$B$2, People!$A$2, IF(M6030=People!$B$3, People!$A$3, IF(M6030=People!$B$4, People!$A$4, IF(M6030=People!$B$5, People!$A$5, 0))))</f>
        <v>Cassandra Brandow</v>
      </c>
      <c r="W6030" s="3" t="str">
        <f>IFERROR(VLOOKUP(Orders!$B6030,Returns!$B:$C,2,0),"No")</f>
        <v>No</v>
      </c>
      <c r="X6030" s="3" t="str">
        <f>IFERROR((INDEX(Returns!$C$2:$C$801, MATCH(B6030, Returns!$B$2:$B$801, 0))), "No")</f>
        <v>No</v>
      </c>
    </row>
    <row r="6031" spans="1:24">
      <c r="A6031" s="1">
        <v>6030</v>
      </c>
      <c r="B6031" t="s">
        <v>9044</v>
      </c>
      <c r="C6031" s="2">
        <v>43418</v>
      </c>
      <c r="D6031" s="2">
        <v>43419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  <c r="V6031" s="3" t="str">
        <f>IF(M6031=People!$B$2, People!$A$2, IF(M6031=People!$B$3, People!$A$3, IF(M6031=People!$B$4, People!$A$4, IF(M6031=People!$B$5, People!$A$5, 0))))</f>
        <v>Anna Andreadi</v>
      </c>
      <c r="W6031" s="3" t="str">
        <f>IFERROR(VLOOKUP(Orders!$B6031,Returns!$B:$C,2,0),"No")</f>
        <v>No</v>
      </c>
      <c r="X6031" s="3" t="str">
        <f>IFERROR((INDEX(Returns!$C$2:$C$801, MATCH(B6031, Returns!$B$2:$B$801, 0))), "No")</f>
        <v>No</v>
      </c>
    </row>
    <row r="6032" spans="1:24">
      <c r="A6032" s="1">
        <v>6031</v>
      </c>
      <c r="B6032" t="s">
        <v>9045</v>
      </c>
      <c r="C6032" s="2">
        <v>43652</v>
      </c>
      <c r="D6032" s="2">
        <v>43652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  <c r="V6032" s="3" t="str">
        <f>IF(M6032=People!$B$2, People!$A$2, IF(M6032=People!$B$3, People!$A$3, IF(M6032=People!$B$4, People!$A$4, IF(M6032=People!$B$5, People!$A$5, 0))))</f>
        <v>Cassandra Brandow</v>
      </c>
      <c r="W6032" s="3" t="str">
        <f>IFERROR(VLOOKUP(Orders!$B6032,Returns!$B:$C,2,0),"No")</f>
        <v>No</v>
      </c>
      <c r="X6032" s="3" t="str">
        <f>IFERROR((INDEX(Returns!$C$2:$C$801, MATCH(B6032, Returns!$B$2:$B$801, 0))), "No")</f>
        <v>No</v>
      </c>
    </row>
    <row r="6033" spans="1:24">
      <c r="A6033" s="1">
        <v>6032</v>
      </c>
      <c r="B6033" t="s">
        <v>9046</v>
      </c>
      <c r="C6033" s="2">
        <v>43459</v>
      </c>
      <c r="D6033" s="2">
        <v>43466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  <c r="V6033" s="3" t="str">
        <f>IF(M6033=People!$B$2, People!$A$2, IF(M6033=People!$B$3, People!$A$3, IF(M6033=People!$B$4, People!$A$4, IF(M6033=People!$B$5, People!$A$5, 0))))</f>
        <v>Chuck Magee</v>
      </c>
      <c r="W6033" s="3" t="str">
        <f>IFERROR(VLOOKUP(Orders!$B6033,Returns!$B:$C,2,0),"No")</f>
        <v>No</v>
      </c>
      <c r="X6033" s="3" t="str">
        <f>IFERROR((INDEX(Returns!$C$2:$C$801, MATCH(B6033, Returns!$B$2:$B$801, 0))), "No")</f>
        <v>No</v>
      </c>
    </row>
    <row r="6034" spans="1:24">
      <c r="A6034" s="1">
        <v>6033</v>
      </c>
      <c r="B6034" t="s">
        <v>9047</v>
      </c>
      <c r="C6034" s="2">
        <v>43578</v>
      </c>
      <c r="D6034" s="2">
        <v>43580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  <c r="V6034" s="3" t="str">
        <f>IF(M6034=People!$B$2, People!$A$2, IF(M6034=People!$B$3, People!$A$3, IF(M6034=People!$B$4, People!$A$4, IF(M6034=People!$B$5, People!$A$5, 0))))</f>
        <v>Chuck Magee</v>
      </c>
      <c r="W6034" s="3" t="str">
        <f>IFERROR(VLOOKUP(Orders!$B6034,Returns!$B:$C,2,0),"No")</f>
        <v>No</v>
      </c>
      <c r="X6034" s="3" t="str">
        <f>IFERROR((INDEX(Returns!$C$2:$C$801, MATCH(B6034, Returns!$B$2:$B$801, 0))), "No")</f>
        <v>No</v>
      </c>
    </row>
    <row r="6035" spans="1:24">
      <c r="A6035" s="1">
        <v>6034</v>
      </c>
      <c r="B6035" t="s">
        <v>9048</v>
      </c>
      <c r="C6035" s="2">
        <v>43083</v>
      </c>
      <c r="D6035" s="2">
        <v>43087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  <c r="V6035" s="3" t="str">
        <f>IF(M6035=People!$B$2, People!$A$2, IF(M6035=People!$B$3, People!$A$3, IF(M6035=People!$B$4, People!$A$4, IF(M6035=People!$B$5, People!$A$5, 0))))</f>
        <v>Anna Andreadi</v>
      </c>
      <c r="W6035" s="3" t="str">
        <f>IFERROR(VLOOKUP(Orders!$B6035,Returns!$B:$C,2,0),"No")</f>
        <v>No</v>
      </c>
      <c r="X6035" s="3" t="str">
        <f>IFERROR((INDEX(Returns!$C$2:$C$801, MATCH(B6035, Returns!$B$2:$B$801, 0))), "No")</f>
        <v>No</v>
      </c>
    </row>
    <row r="6036" spans="1:24">
      <c r="A6036" s="1">
        <v>6035</v>
      </c>
      <c r="B6036" t="s">
        <v>9049</v>
      </c>
      <c r="C6036" s="2">
        <v>42844</v>
      </c>
      <c r="D6036" s="2">
        <v>42850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  <c r="V6036" s="3" t="str">
        <f>IF(M6036=People!$B$2, People!$A$2, IF(M6036=People!$B$3, People!$A$3, IF(M6036=People!$B$4, People!$A$4, IF(M6036=People!$B$5, People!$A$5, 0))))</f>
        <v>Kelly Williams</v>
      </c>
      <c r="W6036" s="3" t="str">
        <f>IFERROR(VLOOKUP(Orders!$B6036,Returns!$B:$C,2,0),"No")</f>
        <v>No</v>
      </c>
      <c r="X6036" s="3" t="str">
        <f>IFERROR((INDEX(Returns!$C$2:$C$801, MATCH(B6036, Returns!$B$2:$B$801, 0))), "No")</f>
        <v>No</v>
      </c>
    </row>
    <row r="6037" spans="1:24">
      <c r="A6037" s="1">
        <v>6036</v>
      </c>
      <c r="B6037" t="s">
        <v>9049</v>
      </c>
      <c r="C6037" s="2">
        <v>42844</v>
      </c>
      <c r="D6037" s="2">
        <v>42850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  <c r="V6037" s="3" t="str">
        <f>IF(M6037=People!$B$2, People!$A$2, IF(M6037=People!$B$3, People!$A$3, IF(M6037=People!$B$4, People!$A$4, IF(M6037=People!$B$5, People!$A$5, 0))))</f>
        <v>Kelly Williams</v>
      </c>
      <c r="W6037" s="3" t="str">
        <f>IFERROR(VLOOKUP(Orders!$B6037,Returns!$B:$C,2,0),"No")</f>
        <v>No</v>
      </c>
      <c r="X6037" s="3" t="str">
        <f>IFERROR((INDEX(Returns!$C$2:$C$801, MATCH(B6037, Returns!$B$2:$B$801, 0))), "No")</f>
        <v>No</v>
      </c>
    </row>
    <row r="6038" spans="1:24">
      <c r="A6038" s="1">
        <v>6037</v>
      </c>
      <c r="B6038" t="s">
        <v>9050</v>
      </c>
      <c r="C6038" s="2">
        <v>43347</v>
      </c>
      <c r="D6038" s="2">
        <v>43351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  <c r="V6038" s="3" t="str">
        <f>IF(M6038=People!$B$2, People!$A$2, IF(M6038=People!$B$3, People!$A$3, IF(M6038=People!$B$4, People!$A$4, IF(M6038=People!$B$5, People!$A$5, 0))))</f>
        <v>Cassandra Brandow</v>
      </c>
      <c r="W6038" s="3" t="str">
        <f>IFERROR(VLOOKUP(Orders!$B6038,Returns!$B:$C,2,0),"No")</f>
        <v>No</v>
      </c>
      <c r="X6038" s="3" t="str">
        <f>IFERROR((INDEX(Returns!$C$2:$C$801, MATCH(B6038, Returns!$B$2:$B$801, 0))), "No")</f>
        <v>No</v>
      </c>
    </row>
    <row r="6039" spans="1:24">
      <c r="A6039" s="1">
        <v>6038</v>
      </c>
      <c r="B6039" t="s">
        <v>9050</v>
      </c>
      <c r="C6039" s="2">
        <v>43347</v>
      </c>
      <c r="D6039" s="2">
        <v>43351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  <c r="V6039" s="3" t="str">
        <f>IF(M6039=People!$B$2, People!$A$2, IF(M6039=People!$B$3, People!$A$3, IF(M6039=People!$B$4, People!$A$4, IF(M6039=People!$B$5, People!$A$5, 0))))</f>
        <v>Cassandra Brandow</v>
      </c>
      <c r="W6039" s="3" t="str">
        <f>IFERROR(VLOOKUP(Orders!$B6039,Returns!$B:$C,2,0),"No")</f>
        <v>No</v>
      </c>
      <c r="X6039" s="3" t="str">
        <f>IFERROR((INDEX(Returns!$C$2:$C$801, MATCH(B6039, Returns!$B$2:$B$801, 0))), "No")</f>
        <v>No</v>
      </c>
    </row>
    <row r="6040" spans="1:24">
      <c r="A6040" s="1">
        <v>6039</v>
      </c>
      <c r="B6040" t="s">
        <v>9050</v>
      </c>
      <c r="C6040" s="2">
        <v>43347</v>
      </c>
      <c r="D6040" s="2">
        <v>43351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  <c r="V6040" s="3" t="str">
        <f>IF(M6040=People!$B$2, People!$A$2, IF(M6040=People!$B$3, People!$A$3, IF(M6040=People!$B$4, People!$A$4, IF(M6040=People!$B$5, People!$A$5, 0))))</f>
        <v>Cassandra Brandow</v>
      </c>
      <c r="W6040" s="3" t="str">
        <f>IFERROR(VLOOKUP(Orders!$B6040,Returns!$B:$C,2,0),"No")</f>
        <v>No</v>
      </c>
      <c r="X6040" s="3" t="str">
        <f>IFERROR((INDEX(Returns!$C$2:$C$801, MATCH(B6040, Returns!$B$2:$B$801, 0))), "No")</f>
        <v>No</v>
      </c>
    </row>
    <row r="6041" spans="1:24">
      <c r="A6041" s="1">
        <v>6040</v>
      </c>
      <c r="B6041" t="s">
        <v>9050</v>
      </c>
      <c r="C6041" s="2">
        <v>43347</v>
      </c>
      <c r="D6041" s="2">
        <v>43351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  <c r="V6041" s="3" t="str">
        <f>IF(M6041=People!$B$2, People!$A$2, IF(M6041=People!$B$3, People!$A$3, IF(M6041=People!$B$4, People!$A$4, IF(M6041=People!$B$5, People!$A$5, 0))))</f>
        <v>Cassandra Brandow</v>
      </c>
      <c r="W6041" s="3" t="str">
        <f>IFERROR(VLOOKUP(Orders!$B6041,Returns!$B:$C,2,0),"No")</f>
        <v>No</v>
      </c>
      <c r="X6041" s="3" t="str">
        <f>IFERROR((INDEX(Returns!$C$2:$C$801, MATCH(B6041, Returns!$B$2:$B$801, 0))), "No")</f>
        <v>No</v>
      </c>
    </row>
    <row r="6042" spans="1:24">
      <c r="A6042" s="1">
        <v>6041</v>
      </c>
      <c r="B6042" t="s">
        <v>9051</v>
      </c>
      <c r="C6042" s="2">
        <v>43732</v>
      </c>
      <c r="D6042" s="2">
        <v>43737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  <c r="V6042" s="3" t="str">
        <f>IF(M6042=People!$B$2, People!$A$2, IF(M6042=People!$B$3, People!$A$3, IF(M6042=People!$B$4, People!$A$4, IF(M6042=People!$B$5, People!$A$5, 0))))</f>
        <v>Anna Andreadi</v>
      </c>
      <c r="W6042" s="3" t="str">
        <f>IFERROR(VLOOKUP(Orders!$B6042,Returns!$B:$C,2,0),"No")</f>
        <v>No</v>
      </c>
      <c r="X6042" s="3" t="str">
        <f>IFERROR((INDEX(Returns!$C$2:$C$801, MATCH(B6042, Returns!$B$2:$B$801, 0))), "No")</f>
        <v>No</v>
      </c>
    </row>
    <row r="6043" spans="1:24">
      <c r="A6043" s="1">
        <v>6042</v>
      </c>
      <c r="B6043" t="s">
        <v>9051</v>
      </c>
      <c r="C6043" s="2">
        <v>43732</v>
      </c>
      <c r="D6043" s="2">
        <v>43737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  <c r="V6043" s="3" t="str">
        <f>IF(M6043=People!$B$2, People!$A$2, IF(M6043=People!$B$3, People!$A$3, IF(M6043=People!$B$4, People!$A$4, IF(M6043=People!$B$5, People!$A$5, 0))))</f>
        <v>Anna Andreadi</v>
      </c>
      <c r="W6043" s="3" t="str">
        <f>IFERROR(VLOOKUP(Orders!$B6043,Returns!$B:$C,2,0),"No")</f>
        <v>No</v>
      </c>
      <c r="X6043" s="3" t="str">
        <f>IFERROR((INDEX(Returns!$C$2:$C$801, MATCH(B6043, Returns!$B$2:$B$801, 0))), "No")</f>
        <v>No</v>
      </c>
    </row>
    <row r="6044" spans="1:24">
      <c r="A6044" s="1">
        <v>6043</v>
      </c>
      <c r="B6044" t="s">
        <v>9052</v>
      </c>
      <c r="C6044" s="2">
        <v>43135</v>
      </c>
      <c r="D6044" s="2">
        <v>43139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  <c r="V6044" s="3" t="str">
        <f>IF(M6044=People!$B$2, People!$A$2, IF(M6044=People!$B$3, People!$A$3, IF(M6044=People!$B$4, People!$A$4, IF(M6044=People!$B$5, People!$A$5, 0))))</f>
        <v>Anna Andreadi</v>
      </c>
      <c r="W6044" s="3" t="str">
        <f>IFERROR(VLOOKUP(Orders!$B6044,Returns!$B:$C,2,0),"No")</f>
        <v>No</v>
      </c>
      <c r="X6044" s="3" t="str">
        <f>IFERROR((INDEX(Returns!$C$2:$C$801, MATCH(B6044, Returns!$B$2:$B$801, 0))), "No")</f>
        <v>No</v>
      </c>
    </row>
    <row r="6045" spans="1:24">
      <c r="A6045" s="1">
        <v>6044</v>
      </c>
      <c r="B6045" t="s">
        <v>9053</v>
      </c>
      <c r="C6045" s="2">
        <v>43604</v>
      </c>
      <c r="D6045" s="2">
        <v>43609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  <c r="V6045" s="3" t="str">
        <f>IF(M6045=People!$B$2, People!$A$2, IF(M6045=People!$B$3, People!$A$3, IF(M6045=People!$B$4, People!$A$4, IF(M6045=People!$B$5, People!$A$5, 0))))</f>
        <v>Cassandra Brandow</v>
      </c>
      <c r="W6045" s="3" t="str">
        <f>IFERROR(VLOOKUP(Orders!$B6045,Returns!$B:$C,2,0),"No")</f>
        <v>No</v>
      </c>
      <c r="X6045" s="3" t="str">
        <f>IFERROR((INDEX(Returns!$C$2:$C$801, MATCH(B6045, Returns!$B$2:$B$801, 0))), "No")</f>
        <v>No</v>
      </c>
    </row>
    <row r="6046" spans="1:24">
      <c r="A6046" s="1">
        <v>6045</v>
      </c>
      <c r="B6046" t="s">
        <v>9053</v>
      </c>
      <c r="C6046" s="2">
        <v>43604</v>
      </c>
      <c r="D6046" s="2">
        <v>43609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3" t="str">
        <f>IF(M6046=People!$B$2, People!$A$2, IF(M6046=People!$B$3, People!$A$3, IF(M6046=People!$B$4, People!$A$4, IF(M6046=People!$B$5, People!$A$5, 0))))</f>
        <v>Cassandra Brandow</v>
      </c>
      <c r="W6046" s="3" t="str">
        <f>IFERROR(VLOOKUP(Orders!$B6046,Returns!$B:$C,2,0),"No")</f>
        <v>No</v>
      </c>
      <c r="X6046" s="3" t="str">
        <f>IFERROR((INDEX(Returns!$C$2:$C$801, MATCH(B6046, Returns!$B$2:$B$801, 0))), "No")</f>
        <v>No</v>
      </c>
    </row>
    <row r="6047" spans="1:24">
      <c r="A6047" s="1">
        <v>6046</v>
      </c>
      <c r="B6047" t="s">
        <v>9054</v>
      </c>
      <c r="C6047" s="2">
        <v>42981</v>
      </c>
      <c r="D6047" s="2">
        <v>42986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  <c r="V6047" s="3" t="str">
        <f>IF(M6047=People!$B$2, People!$A$2, IF(M6047=People!$B$3, People!$A$3, IF(M6047=People!$B$4, People!$A$4, IF(M6047=People!$B$5, People!$A$5, 0))))</f>
        <v>Anna Andreadi</v>
      </c>
      <c r="W6047" s="3" t="str">
        <f>IFERROR(VLOOKUP(Orders!$B6047,Returns!$B:$C,2,0),"No")</f>
        <v>No</v>
      </c>
      <c r="X6047" s="3" t="str">
        <f>IFERROR((INDEX(Returns!$C$2:$C$801, MATCH(B6047, Returns!$B$2:$B$801, 0))), "No")</f>
        <v>No</v>
      </c>
    </row>
    <row r="6048" spans="1:24">
      <c r="A6048" s="1">
        <v>6047</v>
      </c>
      <c r="B6048" t="s">
        <v>9055</v>
      </c>
      <c r="C6048" s="2">
        <v>43260</v>
      </c>
      <c r="D6048" s="2">
        <v>43267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  <c r="V6048" s="3" t="str">
        <f>IF(M6048=People!$B$2, People!$A$2, IF(M6048=People!$B$3, People!$A$3, IF(M6048=People!$B$4, People!$A$4, IF(M6048=People!$B$5, People!$A$5, 0))))</f>
        <v>Kelly Williams</v>
      </c>
      <c r="W6048" s="3" t="str">
        <f>IFERROR(VLOOKUP(Orders!$B6048,Returns!$B:$C,2,0),"No")</f>
        <v>No</v>
      </c>
      <c r="X6048" s="3" t="str">
        <f>IFERROR((INDEX(Returns!$C$2:$C$801, MATCH(B6048, Returns!$B$2:$B$801, 0))), "No")</f>
        <v>No</v>
      </c>
    </row>
    <row r="6049" spans="1:24">
      <c r="A6049" s="1">
        <v>6048</v>
      </c>
      <c r="B6049" t="s">
        <v>9056</v>
      </c>
      <c r="C6049" s="2">
        <v>43046</v>
      </c>
      <c r="D6049" s="2">
        <v>43050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  <c r="V6049" s="3" t="str">
        <f>IF(M6049=People!$B$2, People!$A$2, IF(M6049=People!$B$3, People!$A$3, IF(M6049=People!$B$4, People!$A$4, IF(M6049=People!$B$5, People!$A$5, 0))))</f>
        <v>Cassandra Brandow</v>
      </c>
      <c r="W6049" s="3" t="str">
        <f>IFERROR(VLOOKUP(Orders!$B6049,Returns!$B:$C,2,0),"No")</f>
        <v>No</v>
      </c>
      <c r="X6049" s="3" t="str">
        <f>IFERROR((INDEX(Returns!$C$2:$C$801, MATCH(B6049, Returns!$B$2:$B$801, 0))), "No")</f>
        <v>No</v>
      </c>
    </row>
    <row r="6050" spans="1:24">
      <c r="A6050" s="1">
        <v>6049</v>
      </c>
      <c r="B6050" t="s">
        <v>9056</v>
      </c>
      <c r="C6050" s="2">
        <v>43046</v>
      </c>
      <c r="D6050" s="2">
        <v>43050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  <c r="V6050" s="3" t="str">
        <f>IF(M6050=People!$B$2, People!$A$2, IF(M6050=People!$B$3, People!$A$3, IF(M6050=People!$B$4, People!$A$4, IF(M6050=People!$B$5, People!$A$5, 0))))</f>
        <v>Cassandra Brandow</v>
      </c>
      <c r="W6050" s="3" t="str">
        <f>IFERROR(VLOOKUP(Orders!$B6050,Returns!$B:$C,2,0),"No")</f>
        <v>No</v>
      </c>
      <c r="X6050" s="3" t="str">
        <f>IFERROR((INDEX(Returns!$C$2:$C$801, MATCH(B6050, Returns!$B$2:$B$801, 0))), "No")</f>
        <v>No</v>
      </c>
    </row>
    <row r="6051" spans="1:24">
      <c r="A6051" s="1">
        <v>6050</v>
      </c>
      <c r="B6051" t="s">
        <v>9057</v>
      </c>
      <c r="C6051" s="2">
        <v>43266</v>
      </c>
      <c r="D6051" s="2">
        <v>43269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  <c r="V6051" s="3" t="str">
        <f>IF(M6051=People!$B$2, People!$A$2, IF(M6051=People!$B$3, People!$A$3, IF(M6051=People!$B$4, People!$A$4, IF(M6051=People!$B$5, People!$A$5, 0))))</f>
        <v>Kelly Williams</v>
      </c>
      <c r="W6051" s="3" t="str">
        <f>IFERROR(VLOOKUP(Orders!$B6051,Returns!$B:$C,2,0),"No")</f>
        <v>No</v>
      </c>
      <c r="X6051" s="3" t="str">
        <f>IFERROR((INDEX(Returns!$C$2:$C$801, MATCH(B6051, Returns!$B$2:$B$801, 0))), "No")</f>
        <v>No</v>
      </c>
    </row>
    <row r="6052" spans="1:24">
      <c r="A6052" s="1">
        <v>6051</v>
      </c>
      <c r="B6052" t="s">
        <v>9058</v>
      </c>
      <c r="C6052" s="2">
        <v>42850</v>
      </c>
      <c r="D6052" s="2">
        <v>42855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  <c r="V6052" s="3" t="str">
        <f>IF(M6052=People!$B$2, People!$A$2, IF(M6052=People!$B$3, People!$A$3, IF(M6052=People!$B$4, People!$A$4, IF(M6052=People!$B$5, People!$A$5, 0))))</f>
        <v>Kelly Williams</v>
      </c>
      <c r="W6052" s="3" t="str">
        <f>IFERROR(VLOOKUP(Orders!$B6052,Returns!$B:$C,2,0),"No")</f>
        <v>No</v>
      </c>
      <c r="X6052" s="3" t="str">
        <f>IFERROR((INDEX(Returns!$C$2:$C$801, MATCH(B6052, Returns!$B$2:$B$801, 0))), "No")</f>
        <v>No</v>
      </c>
    </row>
    <row r="6053" spans="1:24">
      <c r="A6053" s="1">
        <v>6052</v>
      </c>
      <c r="B6053" t="s">
        <v>9058</v>
      </c>
      <c r="C6053" s="2">
        <v>42850</v>
      </c>
      <c r="D6053" s="2">
        <v>42855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  <c r="V6053" s="3" t="str">
        <f>IF(M6053=People!$B$2, People!$A$2, IF(M6053=People!$B$3, People!$A$3, IF(M6053=People!$B$4, People!$A$4, IF(M6053=People!$B$5, People!$A$5, 0))))</f>
        <v>Kelly Williams</v>
      </c>
      <c r="W6053" s="3" t="str">
        <f>IFERROR(VLOOKUP(Orders!$B6053,Returns!$B:$C,2,0),"No")</f>
        <v>No</v>
      </c>
      <c r="X6053" s="3" t="str">
        <f>IFERROR((INDEX(Returns!$C$2:$C$801, MATCH(B6053, Returns!$B$2:$B$801, 0))), "No")</f>
        <v>No</v>
      </c>
    </row>
    <row r="6054" spans="1:24">
      <c r="A6054" s="1">
        <v>6053</v>
      </c>
      <c r="B6054" t="s">
        <v>9059</v>
      </c>
      <c r="C6054" s="2">
        <v>43366</v>
      </c>
      <c r="D6054" s="2">
        <v>43369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  <c r="V6054" s="3" t="str">
        <f>IF(M6054=People!$B$2, People!$A$2, IF(M6054=People!$B$3, People!$A$3, IF(M6054=People!$B$4, People!$A$4, IF(M6054=People!$B$5, People!$A$5, 0))))</f>
        <v>Chuck Magee</v>
      </c>
      <c r="W6054" s="3" t="str">
        <f>IFERROR(VLOOKUP(Orders!$B6054,Returns!$B:$C,2,0),"No")</f>
        <v>No</v>
      </c>
      <c r="X6054" s="3" t="str">
        <f>IFERROR((INDEX(Returns!$C$2:$C$801, MATCH(B6054, Returns!$B$2:$B$801, 0))), "No")</f>
        <v>No</v>
      </c>
    </row>
    <row r="6055" spans="1:24">
      <c r="A6055" s="1">
        <v>6054</v>
      </c>
      <c r="B6055" t="s">
        <v>9059</v>
      </c>
      <c r="C6055" s="2">
        <v>43366</v>
      </c>
      <c r="D6055" s="2">
        <v>43369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  <c r="V6055" s="3" t="str">
        <f>IF(M6055=People!$B$2, People!$A$2, IF(M6055=People!$B$3, People!$A$3, IF(M6055=People!$B$4, People!$A$4, IF(M6055=People!$B$5, People!$A$5, 0))))</f>
        <v>Chuck Magee</v>
      </c>
      <c r="W6055" s="3" t="str">
        <f>IFERROR(VLOOKUP(Orders!$B6055,Returns!$B:$C,2,0),"No")</f>
        <v>No</v>
      </c>
      <c r="X6055" s="3" t="str">
        <f>IFERROR((INDEX(Returns!$C$2:$C$801, MATCH(B6055, Returns!$B$2:$B$801, 0))), "No")</f>
        <v>No</v>
      </c>
    </row>
    <row r="6056" spans="1:24">
      <c r="A6056" s="1">
        <v>6055</v>
      </c>
      <c r="B6056" t="s">
        <v>9059</v>
      </c>
      <c r="C6056" s="2">
        <v>43366</v>
      </c>
      <c r="D6056" s="2">
        <v>43369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  <c r="V6056" s="3" t="str">
        <f>IF(M6056=People!$B$2, People!$A$2, IF(M6056=People!$B$3, People!$A$3, IF(M6056=People!$B$4, People!$A$4, IF(M6056=People!$B$5, People!$A$5, 0))))</f>
        <v>Chuck Magee</v>
      </c>
      <c r="W6056" s="3" t="str">
        <f>IFERROR(VLOOKUP(Orders!$B6056,Returns!$B:$C,2,0),"No")</f>
        <v>No</v>
      </c>
      <c r="X6056" s="3" t="str">
        <f>IFERROR((INDEX(Returns!$C$2:$C$801, MATCH(B6056, Returns!$B$2:$B$801, 0))), "No")</f>
        <v>No</v>
      </c>
    </row>
    <row r="6057" spans="1:24">
      <c r="A6057" s="1">
        <v>6056</v>
      </c>
      <c r="B6057" t="s">
        <v>9060</v>
      </c>
      <c r="C6057" s="2">
        <v>43330</v>
      </c>
      <c r="D6057" s="2">
        <v>43332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  <c r="V6057" s="3" t="str">
        <f>IF(M6057=People!$B$2, People!$A$2, IF(M6057=People!$B$3, People!$A$3, IF(M6057=People!$B$4, People!$A$4, IF(M6057=People!$B$5, People!$A$5, 0))))</f>
        <v>Kelly Williams</v>
      </c>
      <c r="W6057" s="3" t="str">
        <f>IFERROR(VLOOKUP(Orders!$B6057,Returns!$B:$C,2,0),"No")</f>
        <v>No</v>
      </c>
      <c r="X6057" s="3" t="str">
        <f>IFERROR((INDEX(Returns!$C$2:$C$801, MATCH(B6057, Returns!$B$2:$B$801, 0))), "No")</f>
        <v>No</v>
      </c>
    </row>
    <row r="6058" spans="1:24">
      <c r="A6058" s="1">
        <v>6057</v>
      </c>
      <c r="B6058" t="s">
        <v>9060</v>
      </c>
      <c r="C6058" s="2">
        <v>43330</v>
      </c>
      <c r="D6058" s="2">
        <v>43332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  <c r="V6058" s="3" t="str">
        <f>IF(M6058=People!$B$2, People!$A$2, IF(M6058=People!$B$3, People!$A$3, IF(M6058=People!$B$4, People!$A$4, IF(M6058=People!$B$5, People!$A$5, 0))))</f>
        <v>Kelly Williams</v>
      </c>
      <c r="W6058" s="3" t="str">
        <f>IFERROR(VLOOKUP(Orders!$B6058,Returns!$B:$C,2,0),"No")</f>
        <v>No</v>
      </c>
      <c r="X6058" s="3" t="str">
        <f>IFERROR((INDEX(Returns!$C$2:$C$801, MATCH(B6058, Returns!$B$2:$B$801, 0))), "No")</f>
        <v>No</v>
      </c>
    </row>
    <row r="6059" spans="1:24">
      <c r="A6059" s="1">
        <v>6058</v>
      </c>
      <c r="B6059" t="s">
        <v>9061</v>
      </c>
      <c r="C6059" s="2">
        <v>42431</v>
      </c>
      <c r="D6059" s="2">
        <v>42437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  <c r="V6059" s="3" t="str">
        <f>IF(M6059=People!$B$2, People!$A$2, IF(M6059=People!$B$3, People!$A$3, IF(M6059=People!$B$4, People!$A$4, IF(M6059=People!$B$5, People!$A$5, 0))))</f>
        <v>Chuck Magee</v>
      </c>
      <c r="W6059" s="3" t="str">
        <f>IFERROR(VLOOKUP(Orders!$B6059,Returns!$B:$C,2,0),"No")</f>
        <v>No</v>
      </c>
      <c r="X6059" s="3" t="str">
        <f>IFERROR((INDEX(Returns!$C$2:$C$801, MATCH(B6059, Returns!$B$2:$B$801, 0))), "No")</f>
        <v>No</v>
      </c>
    </row>
    <row r="6060" spans="1:24">
      <c r="A6060" s="1">
        <v>6059</v>
      </c>
      <c r="B6060" t="s">
        <v>9061</v>
      </c>
      <c r="C6060" s="2">
        <v>42431</v>
      </c>
      <c r="D6060" s="2">
        <v>42437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  <c r="V6060" s="3" t="str">
        <f>IF(M6060=People!$B$2, People!$A$2, IF(M6060=People!$B$3, People!$A$3, IF(M6060=People!$B$4, People!$A$4, IF(M6060=People!$B$5, People!$A$5, 0))))</f>
        <v>Chuck Magee</v>
      </c>
      <c r="W6060" s="3" t="str">
        <f>IFERROR(VLOOKUP(Orders!$B6060,Returns!$B:$C,2,0),"No")</f>
        <v>No</v>
      </c>
      <c r="X6060" s="3" t="str">
        <f>IFERROR((INDEX(Returns!$C$2:$C$801, MATCH(B6060, Returns!$B$2:$B$801, 0))), "No")</f>
        <v>No</v>
      </c>
    </row>
    <row r="6061" spans="1:24">
      <c r="A6061" s="1">
        <v>6060</v>
      </c>
      <c r="B6061" t="s">
        <v>9062</v>
      </c>
      <c r="C6061" s="2">
        <v>42734</v>
      </c>
      <c r="D6061" s="2">
        <v>42738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  <c r="V6061" s="3" t="str">
        <f>IF(M6061=People!$B$2, People!$A$2, IF(M6061=People!$B$3, People!$A$3, IF(M6061=People!$B$4, People!$A$4, IF(M6061=People!$B$5, People!$A$5, 0))))</f>
        <v>Chuck Magee</v>
      </c>
      <c r="W6061" s="3" t="str">
        <f>IFERROR(VLOOKUP(Orders!$B6061,Returns!$B:$C,2,0),"No")</f>
        <v>No</v>
      </c>
      <c r="X6061" s="3" t="str">
        <f>IFERROR((INDEX(Returns!$C$2:$C$801, MATCH(B6061, Returns!$B$2:$B$801, 0))), "No")</f>
        <v>No</v>
      </c>
    </row>
    <row r="6062" spans="1:24">
      <c r="A6062" s="1">
        <v>6061</v>
      </c>
      <c r="B6062" t="s">
        <v>6000</v>
      </c>
      <c r="C6062" s="2">
        <v>42835</v>
      </c>
      <c r="D6062" s="2">
        <v>42841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  <c r="V6062" s="3" t="str">
        <f>IF(M6062=People!$B$2, People!$A$2, IF(M6062=People!$B$3, People!$A$3, IF(M6062=People!$B$4, People!$A$4, IF(M6062=People!$B$5, People!$A$5, 0))))</f>
        <v>Chuck Magee</v>
      </c>
      <c r="W6062" s="3" t="str">
        <f>IFERROR(VLOOKUP(Orders!$B6062,Returns!$B:$C,2,0),"No")</f>
        <v>Yes</v>
      </c>
      <c r="X6062" s="3" t="str">
        <f>IFERROR((INDEX(Returns!$C$2:$C$801, MATCH(B6062, Returns!$B$2:$B$801, 0))), "No")</f>
        <v>Yes</v>
      </c>
    </row>
    <row r="6063" spans="1:24">
      <c r="A6063" s="1">
        <v>6062</v>
      </c>
      <c r="B6063" t="s">
        <v>6000</v>
      </c>
      <c r="C6063" s="2">
        <v>42835</v>
      </c>
      <c r="D6063" s="2">
        <v>42841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  <c r="V6063" s="3" t="str">
        <f>IF(M6063=People!$B$2, People!$A$2, IF(M6063=People!$B$3, People!$A$3, IF(M6063=People!$B$4, People!$A$4, IF(M6063=People!$B$5, People!$A$5, 0))))</f>
        <v>Chuck Magee</v>
      </c>
      <c r="W6063" s="3" t="str">
        <f>IFERROR(VLOOKUP(Orders!$B6063,Returns!$B:$C,2,0),"No")</f>
        <v>Yes</v>
      </c>
      <c r="X6063" s="3" t="str">
        <f>IFERROR((INDEX(Returns!$C$2:$C$801, MATCH(B6063, Returns!$B$2:$B$801, 0))), "No")</f>
        <v>Yes</v>
      </c>
    </row>
    <row r="6064" spans="1:24">
      <c r="A6064" s="1">
        <v>6063</v>
      </c>
      <c r="B6064" t="s">
        <v>9063</v>
      </c>
      <c r="C6064" s="2">
        <v>43094</v>
      </c>
      <c r="D6064" s="2">
        <v>43099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  <c r="V6064" s="3" t="str">
        <f>IF(M6064=People!$B$2, People!$A$2, IF(M6064=People!$B$3, People!$A$3, IF(M6064=People!$B$4, People!$A$4, IF(M6064=People!$B$5, People!$A$5, 0))))</f>
        <v>Anna Andreadi</v>
      </c>
      <c r="W6064" s="3" t="str">
        <f>IFERROR(VLOOKUP(Orders!$B6064,Returns!$B:$C,2,0),"No")</f>
        <v>No</v>
      </c>
      <c r="X6064" s="3" t="str">
        <f>IFERROR((INDEX(Returns!$C$2:$C$801, MATCH(B6064, Returns!$B$2:$B$801, 0))), "No")</f>
        <v>No</v>
      </c>
    </row>
    <row r="6065" spans="1:24">
      <c r="A6065" s="1">
        <v>6064</v>
      </c>
      <c r="B6065" t="s">
        <v>9063</v>
      </c>
      <c r="C6065" s="2">
        <v>43094</v>
      </c>
      <c r="D6065" s="2">
        <v>43099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  <c r="V6065" s="3" t="str">
        <f>IF(M6065=People!$B$2, People!$A$2, IF(M6065=People!$B$3, People!$A$3, IF(M6065=People!$B$4, People!$A$4, IF(M6065=People!$B$5, People!$A$5, 0))))</f>
        <v>Anna Andreadi</v>
      </c>
      <c r="W6065" s="3" t="str">
        <f>IFERROR(VLOOKUP(Orders!$B6065,Returns!$B:$C,2,0),"No")</f>
        <v>No</v>
      </c>
      <c r="X6065" s="3" t="str">
        <f>IFERROR((INDEX(Returns!$C$2:$C$801, MATCH(B6065, Returns!$B$2:$B$801, 0))), "No")</f>
        <v>No</v>
      </c>
    </row>
    <row r="6066" spans="1:24">
      <c r="A6066" s="1">
        <v>6065</v>
      </c>
      <c r="B6066" t="s">
        <v>9063</v>
      </c>
      <c r="C6066" s="2">
        <v>43094</v>
      </c>
      <c r="D6066" s="2">
        <v>43099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3" t="str">
        <f>IF(M6066=People!$B$2, People!$A$2, IF(M6066=People!$B$3, People!$A$3, IF(M6066=People!$B$4, People!$A$4, IF(M6066=People!$B$5, People!$A$5, 0))))</f>
        <v>Anna Andreadi</v>
      </c>
      <c r="W6066" s="3" t="str">
        <f>IFERROR(VLOOKUP(Orders!$B6066,Returns!$B:$C,2,0),"No")</f>
        <v>No</v>
      </c>
      <c r="X6066" s="3" t="str">
        <f>IFERROR((INDEX(Returns!$C$2:$C$801, MATCH(B6066, Returns!$B$2:$B$801, 0))), "No")</f>
        <v>No</v>
      </c>
    </row>
    <row r="6067" spans="1:24">
      <c r="A6067" s="1">
        <v>6066</v>
      </c>
      <c r="B6067" t="s">
        <v>9064</v>
      </c>
      <c r="C6067" s="2">
        <v>42830</v>
      </c>
      <c r="D6067" s="2">
        <v>42832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  <c r="V6067" s="3" t="str">
        <f>IF(M6067=People!$B$2, People!$A$2, IF(M6067=People!$B$3, People!$A$3, IF(M6067=People!$B$4, People!$A$4, IF(M6067=People!$B$5, People!$A$5, 0))))</f>
        <v>Chuck Magee</v>
      </c>
      <c r="W6067" s="3" t="str">
        <f>IFERROR(VLOOKUP(Orders!$B6067,Returns!$B:$C,2,0),"No")</f>
        <v>No</v>
      </c>
      <c r="X6067" s="3" t="str">
        <f>IFERROR((INDEX(Returns!$C$2:$C$801, MATCH(B6067, Returns!$B$2:$B$801, 0))), "No")</f>
        <v>No</v>
      </c>
    </row>
    <row r="6068" spans="1:24">
      <c r="A6068" s="1">
        <v>6067</v>
      </c>
      <c r="B6068" t="s">
        <v>6020</v>
      </c>
      <c r="C6068" s="2">
        <v>42752</v>
      </c>
      <c r="D6068" s="2">
        <v>42758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  <c r="V6068" s="3" t="str">
        <f>IF(M6068=People!$B$2, People!$A$2, IF(M6068=People!$B$3, People!$A$3, IF(M6068=People!$B$4, People!$A$4, IF(M6068=People!$B$5, People!$A$5, 0))))</f>
        <v>Cassandra Brandow</v>
      </c>
      <c r="W6068" s="3" t="str">
        <f>IFERROR(VLOOKUP(Orders!$B6068,Returns!$B:$C,2,0),"No")</f>
        <v>Yes</v>
      </c>
      <c r="X6068" s="3" t="str">
        <f>IFERROR((INDEX(Returns!$C$2:$C$801, MATCH(B6068, Returns!$B$2:$B$801, 0))), "No")</f>
        <v>Yes</v>
      </c>
    </row>
    <row r="6069" spans="1:24">
      <c r="A6069" s="1">
        <v>6068</v>
      </c>
      <c r="B6069" t="s">
        <v>9065</v>
      </c>
      <c r="C6069" s="2">
        <v>43605</v>
      </c>
      <c r="D6069" s="2">
        <v>43609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  <c r="V6069" s="3" t="str">
        <f>IF(M6069=People!$B$2, People!$A$2, IF(M6069=People!$B$3, People!$A$3, IF(M6069=People!$B$4, People!$A$4, IF(M6069=People!$B$5, People!$A$5, 0))))</f>
        <v>Anna Andreadi</v>
      </c>
      <c r="W6069" s="3" t="str">
        <f>IFERROR(VLOOKUP(Orders!$B6069,Returns!$B:$C,2,0),"No")</f>
        <v>No</v>
      </c>
      <c r="X6069" s="3" t="str">
        <f>IFERROR((INDEX(Returns!$C$2:$C$801, MATCH(B6069, Returns!$B$2:$B$801, 0))), "No")</f>
        <v>No</v>
      </c>
    </row>
    <row r="6070" spans="1:24">
      <c r="A6070" s="1">
        <v>6069</v>
      </c>
      <c r="B6070" t="s">
        <v>9065</v>
      </c>
      <c r="C6070" s="2">
        <v>43605</v>
      </c>
      <c r="D6070" s="2">
        <v>43609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  <c r="V6070" s="3" t="str">
        <f>IF(M6070=People!$B$2, People!$A$2, IF(M6070=People!$B$3, People!$A$3, IF(M6070=People!$B$4, People!$A$4, IF(M6070=People!$B$5, People!$A$5, 0))))</f>
        <v>Anna Andreadi</v>
      </c>
      <c r="W6070" s="3" t="str">
        <f>IFERROR(VLOOKUP(Orders!$B6070,Returns!$B:$C,2,0),"No")</f>
        <v>No</v>
      </c>
      <c r="X6070" s="3" t="str">
        <f>IFERROR((INDEX(Returns!$C$2:$C$801, MATCH(B6070, Returns!$B$2:$B$801, 0))), "No")</f>
        <v>No</v>
      </c>
    </row>
    <row r="6071" spans="1:24">
      <c r="A6071" s="1">
        <v>6070</v>
      </c>
      <c r="B6071" t="s">
        <v>9065</v>
      </c>
      <c r="C6071" s="2">
        <v>43605</v>
      </c>
      <c r="D6071" s="2">
        <v>43609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  <c r="V6071" s="3" t="str">
        <f>IF(M6071=People!$B$2, People!$A$2, IF(M6071=People!$B$3, People!$A$3, IF(M6071=People!$B$4, People!$A$4, IF(M6071=People!$B$5, People!$A$5, 0))))</f>
        <v>Anna Andreadi</v>
      </c>
      <c r="W6071" s="3" t="str">
        <f>IFERROR(VLOOKUP(Orders!$B6071,Returns!$B:$C,2,0),"No")</f>
        <v>No</v>
      </c>
      <c r="X6071" s="3" t="str">
        <f>IFERROR((INDEX(Returns!$C$2:$C$801, MATCH(B6071, Returns!$B$2:$B$801, 0))), "No")</f>
        <v>No</v>
      </c>
    </row>
    <row r="6072" spans="1:24">
      <c r="A6072" s="1">
        <v>6071</v>
      </c>
      <c r="B6072" t="s">
        <v>9066</v>
      </c>
      <c r="C6072" s="2">
        <v>43690</v>
      </c>
      <c r="D6072" s="2">
        <v>43697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  <c r="V6072" s="3" t="str">
        <f>IF(M6072=People!$B$2, People!$A$2, IF(M6072=People!$B$3, People!$A$3, IF(M6072=People!$B$4, People!$A$4, IF(M6072=People!$B$5, People!$A$5, 0))))</f>
        <v>Chuck Magee</v>
      </c>
      <c r="W6072" s="3" t="str">
        <f>IFERROR(VLOOKUP(Orders!$B6072,Returns!$B:$C,2,0),"No")</f>
        <v>No</v>
      </c>
      <c r="X6072" s="3" t="str">
        <f>IFERROR((INDEX(Returns!$C$2:$C$801, MATCH(B6072, Returns!$B$2:$B$801, 0))), "No")</f>
        <v>No</v>
      </c>
    </row>
    <row r="6073" spans="1:24">
      <c r="A6073" s="1">
        <v>6072</v>
      </c>
      <c r="B6073" t="s">
        <v>9067</v>
      </c>
      <c r="C6073" s="2">
        <v>43100</v>
      </c>
      <c r="D6073" s="2">
        <v>43104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  <c r="V6073" s="3" t="str">
        <f>IF(M6073=People!$B$2, People!$A$2, IF(M6073=People!$B$3, People!$A$3, IF(M6073=People!$B$4, People!$A$4, IF(M6073=People!$B$5, People!$A$5, 0))))</f>
        <v>Kelly Williams</v>
      </c>
      <c r="W6073" s="3" t="str">
        <f>IFERROR(VLOOKUP(Orders!$B6073,Returns!$B:$C,2,0),"No")</f>
        <v>No</v>
      </c>
      <c r="X6073" s="3" t="str">
        <f>IFERROR((INDEX(Returns!$C$2:$C$801, MATCH(B6073, Returns!$B$2:$B$801, 0))), "No")</f>
        <v>No</v>
      </c>
    </row>
    <row r="6074" spans="1:24">
      <c r="A6074" s="1">
        <v>6073</v>
      </c>
      <c r="B6074" t="s">
        <v>9067</v>
      </c>
      <c r="C6074" s="2">
        <v>43100</v>
      </c>
      <c r="D6074" s="2">
        <v>43104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  <c r="V6074" s="3" t="str">
        <f>IF(M6074=People!$B$2, People!$A$2, IF(M6074=People!$B$3, People!$A$3, IF(M6074=People!$B$4, People!$A$4, IF(M6074=People!$B$5, People!$A$5, 0))))</f>
        <v>Kelly Williams</v>
      </c>
      <c r="W6074" s="3" t="str">
        <f>IFERROR(VLOOKUP(Orders!$B6074,Returns!$B:$C,2,0),"No")</f>
        <v>No</v>
      </c>
      <c r="X6074" s="3" t="str">
        <f>IFERROR((INDEX(Returns!$C$2:$C$801, MATCH(B6074, Returns!$B$2:$B$801, 0))), "No")</f>
        <v>No</v>
      </c>
    </row>
    <row r="6075" spans="1:24">
      <c r="A6075" s="1">
        <v>6074</v>
      </c>
      <c r="B6075" t="s">
        <v>9067</v>
      </c>
      <c r="C6075" s="2">
        <v>43100</v>
      </c>
      <c r="D6075" s="2">
        <v>43104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  <c r="V6075" s="3" t="str">
        <f>IF(M6075=People!$B$2, People!$A$2, IF(M6075=People!$B$3, People!$A$3, IF(M6075=People!$B$4, People!$A$4, IF(M6075=People!$B$5, People!$A$5, 0))))</f>
        <v>Kelly Williams</v>
      </c>
      <c r="W6075" s="3" t="str">
        <f>IFERROR(VLOOKUP(Orders!$B6075,Returns!$B:$C,2,0),"No")</f>
        <v>No</v>
      </c>
      <c r="X6075" s="3" t="str">
        <f>IFERROR((INDEX(Returns!$C$2:$C$801, MATCH(B6075, Returns!$B$2:$B$801, 0))), "No")</f>
        <v>No</v>
      </c>
    </row>
    <row r="6076" spans="1:24">
      <c r="A6076" s="1">
        <v>6075</v>
      </c>
      <c r="B6076" t="s">
        <v>9068</v>
      </c>
      <c r="C6076" s="2">
        <v>43824</v>
      </c>
      <c r="D6076" s="2">
        <v>43828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3" t="str">
        <f>IF(M6076=People!$B$2, People!$A$2, IF(M6076=People!$B$3, People!$A$3, IF(M6076=People!$B$4, People!$A$4, IF(M6076=People!$B$5, People!$A$5, 0))))</f>
        <v>Anna Andreadi</v>
      </c>
      <c r="W6076" s="3" t="str">
        <f>IFERROR(VLOOKUP(Orders!$B6076,Returns!$B:$C,2,0),"No")</f>
        <v>No</v>
      </c>
      <c r="X6076" s="3" t="str">
        <f>IFERROR((INDEX(Returns!$C$2:$C$801, MATCH(B6076, Returns!$B$2:$B$801, 0))), "No")</f>
        <v>No</v>
      </c>
    </row>
    <row r="6077" spans="1:24">
      <c r="A6077" s="1">
        <v>6076</v>
      </c>
      <c r="B6077" t="s">
        <v>9068</v>
      </c>
      <c r="C6077" s="2">
        <v>43824</v>
      </c>
      <c r="D6077" s="2">
        <v>43828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  <c r="V6077" s="3" t="str">
        <f>IF(M6077=People!$B$2, People!$A$2, IF(M6077=People!$B$3, People!$A$3, IF(M6077=People!$B$4, People!$A$4, IF(M6077=People!$B$5, People!$A$5, 0))))</f>
        <v>Anna Andreadi</v>
      </c>
      <c r="W6077" s="3" t="str">
        <f>IFERROR(VLOOKUP(Orders!$B6077,Returns!$B:$C,2,0),"No")</f>
        <v>No</v>
      </c>
      <c r="X6077" s="3" t="str">
        <f>IFERROR((INDEX(Returns!$C$2:$C$801, MATCH(B6077, Returns!$B$2:$B$801, 0))), "No")</f>
        <v>No</v>
      </c>
    </row>
    <row r="6078" spans="1:24">
      <c r="A6078" s="1">
        <v>6077</v>
      </c>
      <c r="B6078" t="s">
        <v>9069</v>
      </c>
      <c r="C6078" s="2">
        <v>43344</v>
      </c>
      <c r="D6078" s="2">
        <v>43350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  <c r="V6078" s="3" t="str">
        <f>IF(M6078=People!$B$2, People!$A$2, IF(M6078=People!$B$3, People!$A$3, IF(M6078=People!$B$4, People!$A$4, IF(M6078=People!$B$5, People!$A$5, 0))))</f>
        <v>Chuck Magee</v>
      </c>
      <c r="W6078" s="3" t="str">
        <f>IFERROR(VLOOKUP(Orders!$B6078,Returns!$B:$C,2,0),"No")</f>
        <v>No</v>
      </c>
      <c r="X6078" s="3" t="str">
        <f>IFERROR((INDEX(Returns!$C$2:$C$801, MATCH(B6078, Returns!$B$2:$B$801, 0))), "No")</f>
        <v>No</v>
      </c>
    </row>
    <row r="6079" spans="1:24">
      <c r="A6079" s="1">
        <v>6078</v>
      </c>
      <c r="B6079" t="s">
        <v>9069</v>
      </c>
      <c r="C6079" s="2">
        <v>43344</v>
      </c>
      <c r="D6079" s="2">
        <v>43350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  <c r="V6079" s="3" t="str">
        <f>IF(M6079=People!$B$2, People!$A$2, IF(M6079=People!$B$3, People!$A$3, IF(M6079=People!$B$4, People!$A$4, IF(M6079=People!$B$5, People!$A$5, 0))))</f>
        <v>Chuck Magee</v>
      </c>
      <c r="W6079" s="3" t="str">
        <f>IFERROR(VLOOKUP(Orders!$B6079,Returns!$B:$C,2,0),"No")</f>
        <v>No</v>
      </c>
      <c r="X6079" s="3" t="str">
        <f>IFERROR((INDEX(Returns!$C$2:$C$801, MATCH(B6079, Returns!$B$2:$B$801, 0))), "No")</f>
        <v>No</v>
      </c>
    </row>
    <row r="6080" spans="1:24">
      <c r="A6080" s="1">
        <v>6079</v>
      </c>
      <c r="B6080" t="s">
        <v>9069</v>
      </c>
      <c r="C6080" s="2">
        <v>43344</v>
      </c>
      <c r="D6080" s="2">
        <v>43350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  <c r="V6080" s="3" t="str">
        <f>IF(M6080=People!$B$2, People!$A$2, IF(M6080=People!$B$3, People!$A$3, IF(M6080=People!$B$4, People!$A$4, IF(M6080=People!$B$5, People!$A$5, 0))))</f>
        <v>Chuck Magee</v>
      </c>
      <c r="W6080" s="3" t="str">
        <f>IFERROR(VLOOKUP(Orders!$B6080,Returns!$B:$C,2,0),"No")</f>
        <v>No</v>
      </c>
      <c r="X6080" s="3" t="str">
        <f>IFERROR((INDEX(Returns!$C$2:$C$801, MATCH(B6080, Returns!$B$2:$B$801, 0))), "No")</f>
        <v>No</v>
      </c>
    </row>
    <row r="6081" spans="1:24">
      <c r="A6081" s="1">
        <v>6080</v>
      </c>
      <c r="B6081" t="s">
        <v>9069</v>
      </c>
      <c r="C6081" s="2">
        <v>43344</v>
      </c>
      <c r="D6081" s="2">
        <v>43350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  <c r="V6081" s="3" t="str">
        <f>IF(M6081=People!$B$2, People!$A$2, IF(M6081=People!$B$3, People!$A$3, IF(M6081=People!$B$4, People!$A$4, IF(M6081=People!$B$5, People!$A$5, 0))))</f>
        <v>Chuck Magee</v>
      </c>
      <c r="W6081" s="3" t="str">
        <f>IFERROR(VLOOKUP(Orders!$B6081,Returns!$B:$C,2,0),"No")</f>
        <v>No</v>
      </c>
      <c r="X6081" s="3" t="str">
        <f>IFERROR((INDEX(Returns!$C$2:$C$801, MATCH(B6081, Returns!$B$2:$B$801, 0))), "No")</f>
        <v>No</v>
      </c>
    </row>
    <row r="6082" spans="1:24">
      <c r="A6082" s="1">
        <v>6081</v>
      </c>
      <c r="B6082" t="s">
        <v>9070</v>
      </c>
      <c r="C6082" s="2">
        <v>43682</v>
      </c>
      <c r="D6082" s="2">
        <v>43685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  <c r="V6082" s="3" t="str">
        <f>IF(M6082=People!$B$2, People!$A$2, IF(M6082=People!$B$3, People!$A$3, IF(M6082=People!$B$4, People!$A$4, IF(M6082=People!$B$5, People!$A$5, 0))))</f>
        <v>Kelly Williams</v>
      </c>
      <c r="W6082" s="3" t="str">
        <f>IFERROR(VLOOKUP(Orders!$B6082,Returns!$B:$C,2,0),"No")</f>
        <v>No</v>
      </c>
      <c r="X6082" s="3" t="str">
        <f>IFERROR((INDEX(Returns!$C$2:$C$801, MATCH(B6082, Returns!$B$2:$B$801, 0))), "No")</f>
        <v>No</v>
      </c>
    </row>
    <row r="6083" spans="1:24">
      <c r="A6083" s="1">
        <v>6082</v>
      </c>
      <c r="B6083" t="s">
        <v>9071</v>
      </c>
      <c r="C6083" s="2">
        <v>42418</v>
      </c>
      <c r="D6083" s="2">
        <v>42418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  <c r="V6083" s="3" t="str">
        <f>IF(M6083=People!$B$2, People!$A$2, IF(M6083=People!$B$3, People!$A$3, IF(M6083=People!$B$4, People!$A$4, IF(M6083=People!$B$5, People!$A$5, 0))))</f>
        <v>Kelly Williams</v>
      </c>
      <c r="W6083" s="3" t="str">
        <f>IFERROR(VLOOKUP(Orders!$B6083,Returns!$B:$C,2,0),"No")</f>
        <v>No</v>
      </c>
      <c r="X6083" s="3" t="str">
        <f>IFERROR((INDEX(Returns!$C$2:$C$801, MATCH(B6083, Returns!$B$2:$B$801, 0))), "No")</f>
        <v>No</v>
      </c>
    </row>
    <row r="6084" spans="1:24">
      <c r="A6084" s="1">
        <v>6083</v>
      </c>
      <c r="B6084" t="s">
        <v>9072</v>
      </c>
      <c r="C6084" s="2">
        <v>43426</v>
      </c>
      <c r="D6084" s="2">
        <v>43431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  <c r="V6084" s="3" t="str">
        <f>IF(M6084=People!$B$2, People!$A$2, IF(M6084=People!$B$3, People!$A$3, IF(M6084=People!$B$4, People!$A$4, IF(M6084=People!$B$5, People!$A$5, 0))))</f>
        <v>Kelly Williams</v>
      </c>
      <c r="W6084" s="3" t="str">
        <f>IFERROR(VLOOKUP(Orders!$B6084,Returns!$B:$C,2,0),"No")</f>
        <v>No</v>
      </c>
      <c r="X6084" s="3" t="str">
        <f>IFERROR((INDEX(Returns!$C$2:$C$801, MATCH(B6084, Returns!$B$2:$B$801, 0))), "No")</f>
        <v>No</v>
      </c>
    </row>
    <row r="6085" spans="1:24">
      <c r="A6085" s="1">
        <v>6084</v>
      </c>
      <c r="B6085" t="s">
        <v>9072</v>
      </c>
      <c r="C6085" s="2">
        <v>43426</v>
      </c>
      <c r="D6085" s="2">
        <v>43431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  <c r="V6085" s="3" t="str">
        <f>IF(M6085=People!$B$2, People!$A$2, IF(M6085=People!$B$3, People!$A$3, IF(M6085=People!$B$4, People!$A$4, IF(M6085=People!$B$5, People!$A$5, 0))))</f>
        <v>Kelly Williams</v>
      </c>
      <c r="W6085" s="3" t="str">
        <f>IFERROR(VLOOKUP(Orders!$B6085,Returns!$B:$C,2,0),"No")</f>
        <v>No</v>
      </c>
      <c r="X6085" s="3" t="str">
        <f>IFERROR((INDEX(Returns!$C$2:$C$801, MATCH(B6085, Returns!$B$2:$B$801, 0))), "No")</f>
        <v>No</v>
      </c>
    </row>
    <row r="6086" spans="1:24">
      <c r="A6086" s="1">
        <v>6085</v>
      </c>
      <c r="B6086" t="s">
        <v>9072</v>
      </c>
      <c r="C6086" s="2">
        <v>43426</v>
      </c>
      <c r="D6086" s="2">
        <v>43431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  <c r="V6086" s="3" t="str">
        <f>IF(M6086=People!$B$2, People!$A$2, IF(M6086=People!$B$3, People!$A$3, IF(M6086=People!$B$4, People!$A$4, IF(M6086=People!$B$5, People!$A$5, 0))))</f>
        <v>Kelly Williams</v>
      </c>
      <c r="W6086" s="3" t="str">
        <f>IFERROR(VLOOKUP(Orders!$B6086,Returns!$B:$C,2,0),"No")</f>
        <v>No</v>
      </c>
      <c r="X6086" s="3" t="str">
        <f>IFERROR((INDEX(Returns!$C$2:$C$801, MATCH(B6086, Returns!$B$2:$B$801, 0))), "No")</f>
        <v>No</v>
      </c>
    </row>
    <row r="6087" spans="1:24">
      <c r="A6087" s="1">
        <v>6086</v>
      </c>
      <c r="B6087" t="s">
        <v>9072</v>
      </c>
      <c r="C6087" s="2">
        <v>43426</v>
      </c>
      <c r="D6087" s="2">
        <v>43431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  <c r="V6087" s="3" t="str">
        <f>IF(M6087=People!$B$2, People!$A$2, IF(M6087=People!$B$3, People!$A$3, IF(M6087=People!$B$4, People!$A$4, IF(M6087=People!$B$5, People!$A$5, 0))))</f>
        <v>Kelly Williams</v>
      </c>
      <c r="W6087" s="3" t="str">
        <f>IFERROR(VLOOKUP(Orders!$B6087,Returns!$B:$C,2,0),"No")</f>
        <v>No</v>
      </c>
      <c r="X6087" s="3" t="str">
        <f>IFERROR((INDEX(Returns!$C$2:$C$801, MATCH(B6087, Returns!$B$2:$B$801, 0))), "No")</f>
        <v>No</v>
      </c>
    </row>
    <row r="6088" spans="1:24">
      <c r="A6088" s="1">
        <v>6087</v>
      </c>
      <c r="B6088" t="s">
        <v>9072</v>
      </c>
      <c r="C6088" s="2">
        <v>43426</v>
      </c>
      <c r="D6088" s="2">
        <v>43431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  <c r="V6088" s="3" t="str">
        <f>IF(M6088=People!$B$2, People!$A$2, IF(M6088=People!$B$3, People!$A$3, IF(M6088=People!$B$4, People!$A$4, IF(M6088=People!$B$5, People!$A$5, 0))))</f>
        <v>Kelly Williams</v>
      </c>
      <c r="W6088" s="3" t="str">
        <f>IFERROR(VLOOKUP(Orders!$B6088,Returns!$B:$C,2,0),"No")</f>
        <v>No</v>
      </c>
      <c r="X6088" s="3" t="str">
        <f>IFERROR((INDEX(Returns!$C$2:$C$801, MATCH(B6088, Returns!$B$2:$B$801, 0))), "No")</f>
        <v>No</v>
      </c>
    </row>
    <row r="6089" spans="1:24">
      <c r="A6089" s="1">
        <v>6088</v>
      </c>
      <c r="B6089" t="s">
        <v>5989</v>
      </c>
      <c r="C6089" s="2">
        <v>43083</v>
      </c>
      <c r="D6089" s="2">
        <v>43087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  <c r="V6089" s="3" t="str">
        <f>IF(M6089=People!$B$2, People!$A$2, IF(M6089=People!$B$3, People!$A$3, IF(M6089=People!$B$4, People!$A$4, IF(M6089=People!$B$5, People!$A$5, 0))))</f>
        <v>Anna Andreadi</v>
      </c>
      <c r="W6089" s="3" t="str">
        <f>IFERROR(VLOOKUP(Orders!$B6089,Returns!$B:$C,2,0),"No")</f>
        <v>Yes</v>
      </c>
      <c r="X6089" s="3" t="str">
        <f>IFERROR((INDEX(Returns!$C$2:$C$801, MATCH(B6089, Returns!$B$2:$B$801, 0))), "No")</f>
        <v>Yes</v>
      </c>
    </row>
    <row r="6090" spans="1:24">
      <c r="A6090" s="1">
        <v>6089</v>
      </c>
      <c r="B6090" t="s">
        <v>9073</v>
      </c>
      <c r="C6090" s="2">
        <v>42899</v>
      </c>
      <c r="D6090" s="2">
        <v>42903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  <c r="V6090" s="3" t="str">
        <f>IF(M6090=People!$B$2, People!$A$2, IF(M6090=People!$B$3, People!$A$3, IF(M6090=People!$B$4, People!$A$4, IF(M6090=People!$B$5, People!$A$5, 0))))</f>
        <v>Cassandra Brandow</v>
      </c>
      <c r="W6090" s="3" t="str">
        <f>IFERROR(VLOOKUP(Orders!$B6090,Returns!$B:$C,2,0),"No")</f>
        <v>No</v>
      </c>
      <c r="X6090" s="3" t="str">
        <f>IFERROR((INDEX(Returns!$C$2:$C$801, MATCH(B6090, Returns!$B$2:$B$801, 0))), "No")</f>
        <v>No</v>
      </c>
    </row>
    <row r="6091" spans="1:24">
      <c r="A6091" s="1">
        <v>6090</v>
      </c>
      <c r="B6091" t="s">
        <v>9074</v>
      </c>
      <c r="C6091" s="2">
        <v>43827</v>
      </c>
      <c r="D6091" s="2">
        <v>43830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  <c r="V6091" s="3" t="str">
        <f>IF(M6091=People!$B$2, People!$A$2, IF(M6091=People!$B$3, People!$A$3, IF(M6091=People!$B$4, People!$A$4, IF(M6091=People!$B$5, People!$A$5, 0))))</f>
        <v>Anna Andreadi</v>
      </c>
      <c r="W6091" s="3" t="str">
        <f>IFERROR(VLOOKUP(Orders!$B6091,Returns!$B:$C,2,0),"No")</f>
        <v>No</v>
      </c>
      <c r="X6091" s="3" t="str">
        <f>IFERROR((INDEX(Returns!$C$2:$C$801, MATCH(B6091, Returns!$B$2:$B$801, 0))), "No")</f>
        <v>No</v>
      </c>
    </row>
    <row r="6092" spans="1:24">
      <c r="A6092" s="1">
        <v>6091</v>
      </c>
      <c r="B6092" t="s">
        <v>6093</v>
      </c>
      <c r="C6092" s="2">
        <v>43728</v>
      </c>
      <c r="D6092" s="2">
        <v>43734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  <c r="V6092" s="3" t="str">
        <f>IF(M6092=People!$B$2, People!$A$2, IF(M6092=People!$B$3, People!$A$3, IF(M6092=People!$B$4, People!$A$4, IF(M6092=People!$B$5, People!$A$5, 0))))</f>
        <v>Chuck Magee</v>
      </c>
      <c r="W6092" s="3" t="str">
        <f>IFERROR(VLOOKUP(Orders!$B6092,Returns!$B:$C,2,0),"No")</f>
        <v>Yes</v>
      </c>
      <c r="X6092" s="3" t="str">
        <f>IFERROR((INDEX(Returns!$C$2:$C$801, MATCH(B6092, Returns!$B$2:$B$801, 0))), "No")</f>
        <v>Yes</v>
      </c>
    </row>
    <row r="6093" spans="1:24">
      <c r="A6093" s="1">
        <v>6092</v>
      </c>
      <c r="B6093" t="s">
        <v>6093</v>
      </c>
      <c r="C6093" s="2">
        <v>43728</v>
      </c>
      <c r="D6093" s="2">
        <v>43734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  <c r="V6093" s="3" t="str">
        <f>IF(M6093=People!$B$2, People!$A$2, IF(M6093=People!$B$3, People!$A$3, IF(M6093=People!$B$4, People!$A$4, IF(M6093=People!$B$5, People!$A$5, 0))))</f>
        <v>Chuck Magee</v>
      </c>
      <c r="W6093" s="3" t="str">
        <f>IFERROR(VLOOKUP(Orders!$B6093,Returns!$B:$C,2,0),"No")</f>
        <v>Yes</v>
      </c>
      <c r="X6093" s="3" t="str">
        <f>IFERROR((INDEX(Returns!$C$2:$C$801, MATCH(B6093, Returns!$B$2:$B$801, 0))), "No")</f>
        <v>Yes</v>
      </c>
    </row>
    <row r="6094" spans="1:24">
      <c r="A6094" s="1">
        <v>6093</v>
      </c>
      <c r="B6094" t="s">
        <v>6093</v>
      </c>
      <c r="C6094" s="2">
        <v>43728</v>
      </c>
      <c r="D6094" s="2">
        <v>43734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  <c r="V6094" s="3" t="str">
        <f>IF(M6094=People!$B$2, People!$A$2, IF(M6094=People!$B$3, People!$A$3, IF(M6094=People!$B$4, People!$A$4, IF(M6094=People!$B$5, People!$A$5, 0))))</f>
        <v>Chuck Magee</v>
      </c>
      <c r="W6094" s="3" t="str">
        <f>IFERROR(VLOOKUP(Orders!$B6094,Returns!$B:$C,2,0),"No")</f>
        <v>Yes</v>
      </c>
      <c r="X6094" s="3" t="str">
        <f>IFERROR((INDEX(Returns!$C$2:$C$801, MATCH(B6094, Returns!$B$2:$B$801, 0))), "No")</f>
        <v>Yes</v>
      </c>
    </row>
    <row r="6095" spans="1:24">
      <c r="A6095" s="1">
        <v>6094</v>
      </c>
      <c r="B6095" t="s">
        <v>6093</v>
      </c>
      <c r="C6095" s="2">
        <v>43728</v>
      </c>
      <c r="D6095" s="2">
        <v>43734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  <c r="V6095" s="3" t="str">
        <f>IF(M6095=People!$B$2, People!$A$2, IF(M6095=People!$B$3, People!$A$3, IF(M6095=People!$B$4, People!$A$4, IF(M6095=People!$B$5, People!$A$5, 0))))</f>
        <v>Chuck Magee</v>
      </c>
      <c r="W6095" s="3" t="str">
        <f>IFERROR(VLOOKUP(Orders!$B6095,Returns!$B:$C,2,0),"No")</f>
        <v>Yes</v>
      </c>
      <c r="X6095" s="3" t="str">
        <f>IFERROR((INDEX(Returns!$C$2:$C$801, MATCH(B6095, Returns!$B$2:$B$801, 0))), "No")</f>
        <v>Yes</v>
      </c>
    </row>
    <row r="6096" spans="1:24">
      <c r="A6096" s="1">
        <v>6095</v>
      </c>
      <c r="B6096" t="s">
        <v>6093</v>
      </c>
      <c r="C6096" s="2">
        <v>43728</v>
      </c>
      <c r="D6096" s="2">
        <v>43734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  <c r="V6096" s="3" t="str">
        <f>IF(M6096=People!$B$2, People!$A$2, IF(M6096=People!$B$3, People!$A$3, IF(M6096=People!$B$4, People!$A$4, IF(M6096=People!$B$5, People!$A$5, 0))))</f>
        <v>Chuck Magee</v>
      </c>
      <c r="W6096" s="3" t="str">
        <f>IFERROR(VLOOKUP(Orders!$B6096,Returns!$B:$C,2,0),"No")</f>
        <v>Yes</v>
      </c>
      <c r="X6096" s="3" t="str">
        <f>IFERROR((INDEX(Returns!$C$2:$C$801, MATCH(B6096, Returns!$B$2:$B$801, 0))), "No")</f>
        <v>Yes</v>
      </c>
    </row>
    <row r="6097" spans="1:24">
      <c r="A6097" s="1">
        <v>6096</v>
      </c>
      <c r="B6097" t="s">
        <v>6093</v>
      </c>
      <c r="C6097" s="2">
        <v>43728</v>
      </c>
      <c r="D6097" s="2">
        <v>43734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  <c r="V6097" s="3" t="str">
        <f>IF(M6097=People!$B$2, People!$A$2, IF(M6097=People!$B$3, People!$A$3, IF(M6097=People!$B$4, People!$A$4, IF(M6097=People!$B$5, People!$A$5, 0))))</f>
        <v>Chuck Magee</v>
      </c>
      <c r="W6097" s="3" t="str">
        <f>IFERROR(VLOOKUP(Orders!$B6097,Returns!$B:$C,2,0),"No")</f>
        <v>Yes</v>
      </c>
      <c r="X6097" s="3" t="str">
        <f>IFERROR((INDEX(Returns!$C$2:$C$801, MATCH(B6097, Returns!$B$2:$B$801, 0))), "No")</f>
        <v>Yes</v>
      </c>
    </row>
    <row r="6098" spans="1:24">
      <c r="A6098" s="1">
        <v>6097</v>
      </c>
      <c r="B6098" t="s">
        <v>6093</v>
      </c>
      <c r="C6098" s="2">
        <v>43728</v>
      </c>
      <c r="D6098" s="2">
        <v>43734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  <c r="V6098" s="3" t="str">
        <f>IF(M6098=People!$B$2, People!$A$2, IF(M6098=People!$B$3, People!$A$3, IF(M6098=People!$B$4, People!$A$4, IF(M6098=People!$B$5, People!$A$5, 0))))</f>
        <v>Chuck Magee</v>
      </c>
      <c r="W6098" s="3" t="str">
        <f>IFERROR(VLOOKUP(Orders!$B6098,Returns!$B:$C,2,0),"No")</f>
        <v>Yes</v>
      </c>
      <c r="X6098" s="3" t="str">
        <f>IFERROR((INDEX(Returns!$C$2:$C$801, MATCH(B6098, Returns!$B$2:$B$801, 0))), "No")</f>
        <v>Yes</v>
      </c>
    </row>
    <row r="6099" spans="1:24">
      <c r="A6099" s="1">
        <v>6098</v>
      </c>
      <c r="B6099" t="s">
        <v>6093</v>
      </c>
      <c r="C6099" s="2">
        <v>43728</v>
      </c>
      <c r="D6099" s="2">
        <v>43734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  <c r="V6099" s="3" t="str">
        <f>IF(M6099=People!$B$2, People!$A$2, IF(M6099=People!$B$3, People!$A$3, IF(M6099=People!$B$4, People!$A$4, IF(M6099=People!$B$5, People!$A$5, 0))))</f>
        <v>Chuck Magee</v>
      </c>
      <c r="W6099" s="3" t="str">
        <f>IFERROR(VLOOKUP(Orders!$B6099,Returns!$B:$C,2,0),"No")</f>
        <v>Yes</v>
      </c>
      <c r="X6099" s="3" t="str">
        <f>IFERROR((INDEX(Returns!$C$2:$C$801, MATCH(B6099, Returns!$B$2:$B$801, 0))), "No")</f>
        <v>Yes</v>
      </c>
    </row>
    <row r="6100" spans="1:24">
      <c r="A6100" s="1">
        <v>6099</v>
      </c>
      <c r="B6100" t="s">
        <v>6093</v>
      </c>
      <c r="C6100" s="2">
        <v>43728</v>
      </c>
      <c r="D6100" s="2">
        <v>43734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  <c r="V6100" s="3" t="str">
        <f>IF(M6100=People!$B$2, People!$A$2, IF(M6100=People!$B$3, People!$A$3, IF(M6100=People!$B$4, People!$A$4, IF(M6100=People!$B$5, People!$A$5, 0))))</f>
        <v>Chuck Magee</v>
      </c>
      <c r="W6100" s="3" t="str">
        <f>IFERROR(VLOOKUP(Orders!$B6100,Returns!$B:$C,2,0),"No")</f>
        <v>Yes</v>
      </c>
      <c r="X6100" s="3" t="str">
        <f>IFERROR((INDEX(Returns!$C$2:$C$801, MATCH(B6100, Returns!$B$2:$B$801, 0))), "No")</f>
        <v>Yes</v>
      </c>
    </row>
    <row r="6101" spans="1:24">
      <c r="A6101" s="1">
        <v>6100</v>
      </c>
      <c r="B6101" t="s">
        <v>6093</v>
      </c>
      <c r="C6101" s="2">
        <v>43728</v>
      </c>
      <c r="D6101" s="2">
        <v>43734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  <c r="V6101" s="3" t="str">
        <f>IF(M6101=People!$B$2, People!$A$2, IF(M6101=People!$B$3, People!$A$3, IF(M6101=People!$B$4, People!$A$4, IF(M6101=People!$B$5, People!$A$5, 0))))</f>
        <v>Chuck Magee</v>
      </c>
      <c r="W6101" s="3" t="str">
        <f>IFERROR(VLOOKUP(Orders!$B6101,Returns!$B:$C,2,0),"No")</f>
        <v>Yes</v>
      </c>
      <c r="X6101" s="3" t="str">
        <f>IFERROR((INDEX(Returns!$C$2:$C$801, MATCH(B6101, Returns!$B$2:$B$801, 0))), "No")</f>
        <v>Yes</v>
      </c>
    </row>
    <row r="6102" spans="1:24">
      <c r="A6102" s="1">
        <v>6101</v>
      </c>
      <c r="B6102" t="s">
        <v>6093</v>
      </c>
      <c r="C6102" s="2">
        <v>43728</v>
      </c>
      <c r="D6102" s="2">
        <v>43734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  <c r="V6102" s="3" t="str">
        <f>IF(M6102=People!$B$2, People!$A$2, IF(M6102=People!$B$3, People!$A$3, IF(M6102=People!$B$4, People!$A$4, IF(M6102=People!$B$5, People!$A$5, 0))))</f>
        <v>Chuck Magee</v>
      </c>
      <c r="W6102" s="3" t="str">
        <f>IFERROR(VLOOKUP(Orders!$B6102,Returns!$B:$C,2,0),"No")</f>
        <v>Yes</v>
      </c>
      <c r="X6102" s="3" t="str">
        <f>IFERROR((INDEX(Returns!$C$2:$C$801, MATCH(B6102, Returns!$B$2:$B$801, 0))), "No")</f>
        <v>Yes</v>
      </c>
    </row>
    <row r="6103" spans="1:24">
      <c r="A6103" s="1">
        <v>6102</v>
      </c>
      <c r="B6103" t="s">
        <v>6093</v>
      </c>
      <c r="C6103" s="2">
        <v>43728</v>
      </c>
      <c r="D6103" s="2">
        <v>43734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  <c r="V6103" s="3" t="str">
        <f>IF(M6103=People!$B$2, People!$A$2, IF(M6103=People!$B$3, People!$A$3, IF(M6103=People!$B$4, People!$A$4, IF(M6103=People!$B$5, People!$A$5, 0))))</f>
        <v>Chuck Magee</v>
      </c>
      <c r="W6103" s="3" t="str">
        <f>IFERROR(VLOOKUP(Orders!$B6103,Returns!$B:$C,2,0),"No")</f>
        <v>Yes</v>
      </c>
      <c r="X6103" s="3" t="str">
        <f>IFERROR((INDEX(Returns!$C$2:$C$801, MATCH(B6103, Returns!$B$2:$B$801, 0))), "No")</f>
        <v>Yes</v>
      </c>
    </row>
    <row r="6104" spans="1:24">
      <c r="A6104" s="1">
        <v>6103</v>
      </c>
      <c r="B6104" t="s">
        <v>6093</v>
      </c>
      <c r="C6104" s="2">
        <v>43728</v>
      </c>
      <c r="D6104" s="2">
        <v>43734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  <c r="V6104" s="3" t="str">
        <f>IF(M6104=People!$B$2, People!$A$2, IF(M6104=People!$B$3, People!$A$3, IF(M6104=People!$B$4, People!$A$4, IF(M6104=People!$B$5, People!$A$5, 0))))</f>
        <v>Chuck Magee</v>
      </c>
      <c r="W6104" s="3" t="str">
        <f>IFERROR(VLOOKUP(Orders!$B6104,Returns!$B:$C,2,0),"No")</f>
        <v>Yes</v>
      </c>
      <c r="X6104" s="3" t="str">
        <f>IFERROR((INDEX(Returns!$C$2:$C$801, MATCH(B6104, Returns!$B$2:$B$801, 0))), "No")</f>
        <v>Yes</v>
      </c>
    </row>
    <row r="6105" spans="1:24">
      <c r="A6105" s="1">
        <v>6104</v>
      </c>
      <c r="B6105" t="s">
        <v>6093</v>
      </c>
      <c r="C6105" s="2">
        <v>43728</v>
      </c>
      <c r="D6105" s="2">
        <v>43734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  <c r="V6105" s="3" t="str">
        <f>IF(M6105=People!$B$2, People!$A$2, IF(M6105=People!$B$3, People!$A$3, IF(M6105=People!$B$4, People!$A$4, IF(M6105=People!$B$5, People!$A$5, 0))))</f>
        <v>Chuck Magee</v>
      </c>
      <c r="W6105" s="3" t="str">
        <f>IFERROR(VLOOKUP(Orders!$B6105,Returns!$B:$C,2,0),"No")</f>
        <v>Yes</v>
      </c>
      <c r="X6105" s="3" t="str">
        <f>IFERROR((INDEX(Returns!$C$2:$C$801, MATCH(B6105, Returns!$B$2:$B$801, 0))), "No")</f>
        <v>Yes</v>
      </c>
    </row>
    <row r="6106" spans="1:24">
      <c r="A6106" s="1">
        <v>6105</v>
      </c>
      <c r="B6106" t="s">
        <v>9075</v>
      </c>
      <c r="C6106" s="2">
        <v>43699</v>
      </c>
      <c r="D6106" s="2">
        <v>43701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  <c r="V6106" s="3" t="str">
        <f>IF(M6106=People!$B$2, People!$A$2, IF(M6106=People!$B$3, People!$A$3, IF(M6106=People!$B$4, People!$A$4, IF(M6106=People!$B$5, People!$A$5, 0))))</f>
        <v>Chuck Magee</v>
      </c>
      <c r="W6106" s="3" t="str">
        <f>IFERROR(VLOOKUP(Orders!$B6106,Returns!$B:$C,2,0),"No")</f>
        <v>No</v>
      </c>
      <c r="X6106" s="3" t="str">
        <f>IFERROR((INDEX(Returns!$C$2:$C$801, MATCH(B6106, Returns!$B$2:$B$801, 0))), "No")</f>
        <v>No</v>
      </c>
    </row>
    <row r="6107" spans="1:24">
      <c r="A6107" s="1">
        <v>6106</v>
      </c>
      <c r="B6107" t="s">
        <v>9076</v>
      </c>
      <c r="C6107" s="2">
        <v>42904</v>
      </c>
      <c r="D6107" s="2">
        <v>42908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  <c r="V6107" s="3" t="str">
        <f>IF(M6107=People!$B$2, People!$A$2, IF(M6107=People!$B$3, People!$A$3, IF(M6107=People!$B$4, People!$A$4, IF(M6107=People!$B$5, People!$A$5, 0))))</f>
        <v>Cassandra Brandow</v>
      </c>
      <c r="W6107" s="3" t="str">
        <f>IFERROR(VLOOKUP(Orders!$B6107,Returns!$B:$C,2,0),"No")</f>
        <v>No</v>
      </c>
      <c r="X6107" s="3" t="str">
        <f>IFERROR((INDEX(Returns!$C$2:$C$801, MATCH(B6107, Returns!$B$2:$B$801, 0))), "No")</f>
        <v>No</v>
      </c>
    </row>
    <row r="6108" spans="1:24">
      <c r="A6108" s="1">
        <v>6107</v>
      </c>
      <c r="B6108" t="s">
        <v>9077</v>
      </c>
      <c r="C6108" s="2">
        <v>42724</v>
      </c>
      <c r="D6108" s="2">
        <v>42729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  <c r="V6108" s="3" t="str">
        <f>IF(M6108=People!$B$2, People!$A$2, IF(M6108=People!$B$3, People!$A$3, IF(M6108=People!$B$4, People!$A$4, IF(M6108=People!$B$5, People!$A$5, 0))))</f>
        <v>Kelly Williams</v>
      </c>
      <c r="W6108" s="3" t="str">
        <f>IFERROR(VLOOKUP(Orders!$B6108,Returns!$B:$C,2,0),"No")</f>
        <v>No</v>
      </c>
      <c r="X6108" s="3" t="str">
        <f>IFERROR((INDEX(Returns!$C$2:$C$801, MATCH(B6108, Returns!$B$2:$B$801, 0))), "No")</f>
        <v>No</v>
      </c>
    </row>
    <row r="6109" spans="1:24">
      <c r="A6109" s="1">
        <v>6108</v>
      </c>
      <c r="B6109" t="s">
        <v>9077</v>
      </c>
      <c r="C6109" s="2">
        <v>42724</v>
      </c>
      <c r="D6109" s="2">
        <v>42729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  <c r="V6109" s="3" t="str">
        <f>IF(M6109=People!$B$2, People!$A$2, IF(M6109=People!$B$3, People!$A$3, IF(M6109=People!$B$4, People!$A$4, IF(M6109=People!$B$5, People!$A$5, 0))))</f>
        <v>Kelly Williams</v>
      </c>
      <c r="W6109" s="3" t="str">
        <f>IFERROR(VLOOKUP(Orders!$B6109,Returns!$B:$C,2,0),"No")</f>
        <v>No</v>
      </c>
      <c r="X6109" s="3" t="str">
        <f>IFERROR((INDEX(Returns!$C$2:$C$801, MATCH(B6109, Returns!$B$2:$B$801, 0))), "No")</f>
        <v>No</v>
      </c>
    </row>
    <row r="6110" spans="1:24">
      <c r="A6110" s="1">
        <v>6109</v>
      </c>
      <c r="B6110" t="s">
        <v>9078</v>
      </c>
      <c r="C6110" s="2">
        <v>43354</v>
      </c>
      <c r="D6110" s="2">
        <v>43359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  <c r="V6110" s="3" t="str">
        <f>IF(M6110=People!$B$2, People!$A$2, IF(M6110=People!$B$3, People!$A$3, IF(M6110=People!$B$4, People!$A$4, IF(M6110=People!$B$5, People!$A$5, 0))))</f>
        <v>Kelly Williams</v>
      </c>
      <c r="W6110" s="3" t="str">
        <f>IFERROR(VLOOKUP(Orders!$B6110,Returns!$B:$C,2,0),"No")</f>
        <v>No</v>
      </c>
      <c r="X6110" s="3" t="str">
        <f>IFERROR((INDEX(Returns!$C$2:$C$801, MATCH(B6110, Returns!$B$2:$B$801, 0))), "No")</f>
        <v>No</v>
      </c>
    </row>
    <row r="6111" spans="1:24">
      <c r="A6111" s="1">
        <v>6110</v>
      </c>
      <c r="B6111" t="s">
        <v>9078</v>
      </c>
      <c r="C6111" s="2">
        <v>43354</v>
      </c>
      <c r="D6111" s="2">
        <v>43359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  <c r="V6111" s="3" t="str">
        <f>IF(M6111=People!$B$2, People!$A$2, IF(M6111=People!$B$3, People!$A$3, IF(M6111=People!$B$4, People!$A$4, IF(M6111=People!$B$5, People!$A$5, 0))))</f>
        <v>Kelly Williams</v>
      </c>
      <c r="W6111" s="3" t="str">
        <f>IFERROR(VLOOKUP(Orders!$B6111,Returns!$B:$C,2,0),"No")</f>
        <v>No</v>
      </c>
      <c r="X6111" s="3" t="str">
        <f>IFERROR((INDEX(Returns!$C$2:$C$801, MATCH(B6111, Returns!$B$2:$B$801, 0))), "No")</f>
        <v>No</v>
      </c>
    </row>
    <row r="6112" spans="1:24">
      <c r="A6112" s="1">
        <v>6111</v>
      </c>
      <c r="B6112" t="s">
        <v>9079</v>
      </c>
      <c r="C6112" s="2">
        <v>43416</v>
      </c>
      <c r="D6112" s="2">
        <v>43420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  <c r="V6112" s="3" t="str">
        <f>IF(M6112=People!$B$2, People!$A$2, IF(M6112=People!$B$3, People!$A$3, IF(M6112=People!$B$4, People!$A$4, IF(M6112=People!$B$5, People!$A$5, 0))))</f>
        <v>Chuck Magee</v>
      </c>
      <c r="W6112" s="3" t="str">
        <f>IFERROR(VLOOKUP(Orders!$B6112,Returns!$B:$C,2,0),"No")</f>
        <v>No</v>
      </c>
      <c r="X6112" s="3" t="str">
        <f>IFERROR((INDEX(Returns!$C$2:$C$801, MATCH(B6112, Returns!$B$2:$B$801, 0))), "No")</f>
        <v>No</v>
      </c>
    </row>
    <row r="6113" spans="1:24">
      <c r="A6113" s="1">
        <v>6112</v>
      </c>
      <c r="B6113" t="s">
        <v>9079</v>
      </c>
      <c r="C6113" s="2">
        <v>43416</v>
      </c>
      <c r="D6113" s="2">
        <v>43420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  <c r="V6113" s="3" t="str">
        <f>IF(M6113=People!$B$2, People!$A$2, IF(M6113=People!$B$3, People!$A$3, IF(M6113=People!$B$4, People!$A$4, IF(M6113=People!$B$5, People!$A$5, 0))))</f>
        <v>Chuck Magee</v>
      </c>
      <c r="W6113" s="3" t="str">
        <f>IFERROR(VLOOKUP(Orders!$B6113,Returns!$B:$C,2,0),"No")</f>
        <v>No</v>
      </c>
      <c r="X6113" s="3" t="str">
        <f>IFERROR((INDEX(Returns!$C$2:$C$801, MATCH(B6113, Returns!$B$2:$B$801, 0))), "No")</f>
        <v>No</v>
      </c>
    </row>
    <row r="6114" spans="1:24">
      <c r="A6114" s="1">
        <v>6113</v>
      </c>
      <c r="B6114" t="s">
        <v>9079</v>
      </c>
      <c r="C6114" s="2">
        <v>43416</v>
      </c>
      <c r="D6114" s="2">
        <v>43420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  <c r="V6114" s="3" t="str">
        <f>IF(M6114=People!$B$2, People!$A$2, IF(M6114=People!$B$3, People!$A$3, IF(M6114=People!$B$4, People!$A$4, IF(M6114=People!$B$5, People!$A$5, 0))))</f>
        <v>Chuck Magee</v>
      </c>
      <c r="W6114" s="3" t="str">
        <f>IFERROR(VLOOKUP(Orders!$B6114,Returns!$B:$C,2,0),"No")</f>
        <v>No</v>
      </c>
      <c r="X6114" s="3" t="str">
        <f>IFERROR((INDEX(Returns!$C$2:$C$801, MATCH(B6114, Returns!$B$2:$B$801, 0))), "No")</f>
        <v>No</v>
      </c>
    </row>
    <row r="6115" spans="1:24">
      <c r="A6115" s="1">
        <v>6114</v>
      </c>
      <c r="B6115" t="s">
        <v>9079</v>
      </c>
      <c r="C6115" s="2">
        <v>43416</v>
      </c>
      <c r="D6115" s="2">
        <v>43420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  <c r="V6115" s="3" t="str">
        <f>IF(M6115=People!$B$2, People!$A$2, IF(M6115=People!$B$3, People!$A$3, IF(M6115=People!$B$4, People!$A$4, IF(M6115=People!$B$5, People!$A$5, 0))))</f>
        <v>Chuck Magee</v>
      </c>
      <c r="W6115" s="3" t="str">
        <f>IFERROR(VLOOKUP(Orders!$B6115,Returns!$B:$C,2,0),"No")</f>
        <v>No</v>
      </c>
      <c r="X6115" s="3" t="str">
        <f>IFERROR((INDEX(Returns!$C$2:$C$801, MATCH(B6115, Returns!$B$2:$B$801, 0))), "No")</f>
        <v>No</v>
      </c>
    </row>
    <row r="6116" spans="1:24">
      <c r="A6116" s="1">
        <v>6115</v>
      </c>
      <c r="B6116" t="s">
        <v>9079</v>
      </c>
      <c r="C6116" s="2">
        <v>43416</v>
      </c>
      <c r="D6116" s="2">
        <v>43420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  <c r="V6116" s="3" t="str">
        <f>IF(M6116=People!$B$2, People!$A$2, IF(M6116=People!$B$3, People!$A$3, IF(M6116=People!$B$4, People!$A$4, IF(M6116=People!$B$5, People!$A$5, 0))))</f>
        <v>Chuck Magee</v>
      </c>
      <c r="W6116" s="3" t="str">
        <f>IFERROR(VLOOKUP(Orders!$B6116,Returns!$B:$C,2,0),"No")</f>
        <v>No</v>
      </c>
      <c r="X6116" s="3" t="str">
        <f>IFERROR((INDEX(Returns!$C$2:$C$801, MATCH(B6116, Returns!$B$2:$B$801, 0))), "No")</f>
        <v>No</v>
      </c>
    </row>
    <row r="6117" spans="1:24">
      <c r="A6117" s="1">
        <v>6116</v>
      </c>
      <c r="B6117" t="s">
        <v>6063</v>
      </c>
      <c r="C6117" s="2">
        <v>43173</v>
      </c>
      <c r="D6117" s="2">
        <v>43179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  <c r="V6117" s="3" t="str">
        <f>IF(M6117=People!$B$2, People!$A$2, IF(M6117=People!$B$3, People!$A$3, IF(M6117=People!$B$4, People!$A$4, IF(M6117=People!$B$5, People!$A$5, 0))))</f>
        <v>Anna Andreadi</v>
      </c>
      <c r="W6117" s="3" t="str">
        <f>IFERROR(VLOOKUP(Orders!$B6117,Returns!$B:$C,2,0),"No")</f>
        <v>Yes</v>
      </c>
      <c r="X6117" s="3" t="str">
        <f>IFERROR((INDEX(Returns!$C$2:$C$801, MATCH(B6117, Returns!$B$2:$B$801, 0))), "No")</f>
        <v>Yes</v>
      </c>
    </row>
    <row r="6118" spans="1:24">
      <c r="A6118" s="1">
        <v>6117</v>
      </c>
      <c r="B6118" t="s">
        <v>9080</v>
      </c>
      <c r="C6118" s="2">
        <v>43417</v>
      </c>
      <c r="D6118" s="2">
        <v>43423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  <c r="V6118" s="3" t="str">
        <f>IF(M6118=People!$B$2, People!$A$2, IF(M6118=People!$B$3, People!$A$3, IF(M6118=People!$B$4, People!$A$4, IF(M6118=People!$B$5, People!$A$5, 0))))</f>
        <v>Chuck Magee</v>
      </c>
      <c r="W6118" s="3" t="str">
        <f>IFERROR(VLOOKUP(Orders!$B6118,Returns!$B:$C,2,0),"No")</f>
        <v>No</v>
      </c>
      <c r="X6118" s="3" t="str">
        <f>IFERROR((INDEX(Returns!$C$2:$C$801, MATCH(B6118, Returns!$B$2:$B$801, 0))), "No")</f>
        <v>No</v>
      </c>
    </row>
    <row r="6119" spans="1:24">
      <c r="A6119" s="1">
        <v>6118</v>
      </c>
      <c r="B6119" t="s">
        <v>9080</v>
      </c>
      <c r="C6119" s="2">
        <v>43417</v>
      </c>
      <c r="D6119" s="2">
        <v>43423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  <c r="V6119" s="3" t="str">
        <f>IF(M6119=People!$B$2, People!$A$2, IF(M6119=People!$B$3, People!$A$3, IF(M6119=People!$B$4, People!$A$4, IF(M6119=People!$B$5, People!$A$5, 0))))</f>
        <v>Chuck Magee</v>
      </c>
      <c r="W6119" s="3" t="str">
        <f>IFERROR(VLOOKUP(Orders!$B6119,Returns!$B:$C,2,0),"No")</f>
        <v>No</v>
      </c>
      <c r="X6119" s="3" t="str">
        <f>IFERROR((INDEX(Returns!$C$2:$C$801, MATCH(B6119, Returns!$B$2:$B$801, 0))), "No")</f>
        <v>No</v>
      </c>
    </row>
    <row r="6120" spans="1:24">
      <c r="A6120" s="1">
        <v>6119</v>
      </c>
      <c r="B6120" t="s">
        <v>9081</v>
      </c>
      <c r="C6120" s="2">
        <v>43727</v>
      </c>
      <c r="D6120" s="2">
        <v>43733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  <c r="V6120" s="3" t="str">
        <f>IF(M6120=People!$B$2, People!$A$2, IF(M6120=People!$B$3, People!$A$3, IF(M6120=People!$B$4, People!$A$4, IF(M6120=People!$B$5, People!$A$5, 0))))</f>
        <v>Anna Andreadi</v>
      </c>
      <c r="W6120" s="3" t="str">
        <f>IFERROR(VLOOKUP(Orders!$B6120,Returns!$B:$C,2,0),"No")</f>
        <v>No</v>
      </c>
      <c r="X6120" s="3" t="str">
        <f>IFERROR((INDEX(Returns!$C$2:$C$801, MATCH(B6120, Returns!$B$2:$B$801, 0))), "No")</f>
        <v>No</v>
      </c>
    </row>
    <row r="6121" spans="1:24">
      <c r="A6121" s="1">
        <v>6120</v>
      </c>
      <c r="B6121" t="s">
        <v>9081</v>
      </c>
      <c r="C6121" s="2">
        <v>43727</v>
      </c>
      <c r="D6121" s="2">
        <v>43733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  <c r="V6121" s="3" t="str">
        <f>IF(M6121=People!$B$2, People!$A$2, IF(M6121=People!$B$3, People!$A$3, IF(M6121=People!$B$4, People!$A$4, IF(M6121=People!$B$5, People!$A$5, 0))))</f>
        <v>Anna Andreadi</v>
      </c>
      <c r="W6121" s="3" t="str">
        <f>IFERROR(VLOOKUP(Orders!$B6121,Returns!$B:$C,2,0),"No")</f>
        <v>No</v>
      </c>
      <c r="X6121" s="3" t="str">
        <f>IFERROR((INDEX(Returns!$C$2:$C$801, MATCH(B6121, Returns!$B$2:$B$801, 0))), "No")</f>
        <v>No</v>
      </c>
    </row>
    <row r="6122" spans="1:24">
      <c r="A6122" s="1">
        <v>6121</v>
      </c>
      <c r="B6122" t="s">
        <v>9081</v>
      </c>
      <c r="C6122" s="2">
        <v>43727</v>
      </c>
      <c r="D6122" s="2">
        <v>43733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  <c r="V6122" s="3" t="str">
        <f>IF(M6122=People!$B$2, People!$A$2, IF(M6122=People!$B$3, People!$A$3, IF(M6122=People!$B$4, People!$A$4, IF(M6122=People!$B$5, People!$A$5, 0))))</f>
        <v>Anna Andreadi</v>
      </c>
      <c r="W6122" s="3" t="str">
        <f>IFERROR(VLOOKUP(Orders!$B6122,Returns!$B:$C,2,0),"No")</f>
        <v>No</v>
      </c>
      <c r="X6122" s="3" t="str">
        <f>IFERROR((INDEX(Returns!$C$2:$C$801, MATCH(B6122, Returns!$B$2:$B$801, 0))), "No")</f>
        <v>No</v>
      </c>
    </row>
    <row r="6123" spans="1:24">
      <c r="A6123" s="1">
        <v>6122</v>
      </c>
      <c r="B6123" t="s">
        <v>9081</v>
      </c>
      <c r="C6123" s="2">
        <v>43727</v>
      </c>
      <c r="D6123" s="2">
        <v>43733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  <c r="V6123" s="3" t="str">
        <f>IF(M6123=People!$B$2, People!$A$2, IF(M6123=People!$B$3, People!$A$3, IF(M6123=People!$B$4, People!$A$4, IF(M6123=People!$B$5, People!$A$5, 0))))</f>
        <v>Anna Andreadi</v>
      </c>
      <c r="W6123" s="3" t="str">
        <f>IFERROR(VLOOKUP(Orders!$B6123,Returns!$B:$C,2,0),"No")</f>
        <v>No</v>
      </c>
      <c r="X6123" s="3" t="str">
        <f>IFERROR((INDEX(Returns!$C$2:$C$801, MATCH(B6123, Returns!$B$2:$B$801, 0))), "No")</f>
        <v>No</v>
      </c>
    </row>
    <row r="6124" spans="1:24">
      <c r="A6124" s="1">
        <v>6123</v>
      </c>
      <c r="B6124" t="s">
        <v>6160</v>
      </c>
      <c r="C6124" s="2">
        <v>43803</v>
      </c>
      <c r="D6124" s="2">
        <v>43808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  <c r="V6124" s="3" t="str">
        <f>IF(M6124=People!$B$2, People!$A$2, IF(M6124=People!$B$3, People!$A$3, IF(M6124=People!$B$4, People!$A$4, IF(M6124=People!$B$5, People!$A$5, 0))))</f>
        <v>Kelly Williams</v>
      </c>
      <c r="W6124" s="3" t="str">
        <f>IFERROR(VLOOKUP(Orders!$B6124,Returns!$B:$C,2,0),"No")</f>
        <v>Yes</v>
      </c>
      <c r="X6124" s="3" t="str">
        <f>IFERROR((INDEX(Returns!$C$2:$C$801, MATCH(B6124, Returns!$B$2:$B$801, 0))), "No")</f>
        <v>Yes</v>
      </c>
    </row>
    <row r="6125" spans="1:24">
      <c r="A6125" s="1">
        <v>6124</v>
      </c>
      <c r="B6125" t="s">
        <v>9082</v>
      </c>
      <c r="C6125" s="2">
        <v>42978</v>
      </c>
      <c r="D6125" s="2">
        <v>42983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  <c r="V6125" s="3" t="str">
        <f>IF(M6125=People!$B$2, People!$A$2, IF(M6125=People!$B$3, People!$A$3, IF(M6125=People!$B$4, People!$A$4, IF(M6125=People!$B$5, People!$A$5, 0))))</f>
        <v>Kelly Williams</v>
      </c>
      <c r="W6125" s="3" t="str">
        <f>IFERROR(VLOOKUP(Orders!$B6125,Returns!$B:$C,2,0),"No")</f>
        <v>No</v>
      </c>
      <c r="X6125" s="3" t="str">
        <f>IFERROR((INDEX(Returns!$C$2:$C$801, MATCH(B6125, Returns!$B$2:$B$801, 0))), "No")</f>
        <v>No</v>
      </c>
    </row>
    <row r="6126" spans="1:24">
      <c r="A6126" s="1">
        <v>6125</v>
      </c>
      <c r="B6126" t="s">
        <v>6156</v>
      </c>
      <c r="C6126" s="2">
        <v>43619</v>
      </c>
      <c r="D6126" s="2">
        <v>43623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  <c r="V6126" s="3" t="str">
        <f>IF(M6126=People!$B$2, People!$A$2, IF(M6126=People!$B$3, People!$A$3, IF(M6126=People!$B$4, People!$A$4, IF(M6126=People!$B$5, People!$A$5, 0))))</f>
        <v>Anna Andreadi</v>
      </c>
      <c r="W6126" s="3" t="str">
        <f>IFERROR(VLOOKUP(Orders!$B6126,Returns!$B:$C,2,0),"No")</f>
        <v>Yes</v>
      </c>
      <c r="X6126" s="3" t="str">
        <f>IFERROR((INDEX(Returns!$C$2:$C$801, MATCH(B6126, Returns!$B$2:$B$801, 0))), "No")</f>
        <v>Yes</v>
      </c>
    </row>
    <row r="6127" spans="1:24">
      <c r="A6127" s="1">
        <v>6126</v>
      </c>
      <c r="B6127" t="s">
        <v>6156</v>
      </c>
      <c r="C6127" s="2">
        <v>43619</v>
      </c>
      <c r="D6127" s="2">
        <v>43623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  <c r="V6127" s="3" t="str">
        <f>IF(M6127=People!$B$2, People!$A$2, IF(M6127=People!$B$3, People!$A$3, IF(M6127=People!$B$4, People!$A$4, IF(M6127=People!$B$5, People!$A$5, 0))))</f>
        <v>Anna Andreadi</v>
      </c>
      <c r="W6127" s="3" t="str">
        <f>IFERROR(VLOOKUP(Orders!$B6127,Returns!$B:$C,2,0),"No")</f>
        <v>Yes</v>
      </c>
      <c r="X6127" s="3" t="str">
        <f>IFERROR((INDEX(Returns!$C$2:$C$801, MATCH(B6127, Returns!$B$2:$B$801, 0))), "No")</f>
        <v>Yes</v>
      </c>
    </row>
    <row r="6128" spans="1:24">
      <c r="A6128" s="1">
        <v>6127</v>
      </c>
      <c r="B6128" t="s">
        <v>6156</v>
      </c>
      <c r="C6128" s="2">
        <v>43619</v>
      </c>
      <c r="D6128" s="2">
        <v>43623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  <c r="V6128" s="3" t="str">
        <f>IF(M6128=People!$B$2, People!$A$2, IF(M6128=People!$B$3, People!$A$3, IF(M6128=People!$B$4, People!$A$4, IF(M6128=People!$B$5, People!$A$5, 0))))</f>
        <v>Anna Andreadi</v>
      </c>
      <c r="W6128" s="3" t="str">
        <f>IFERROR(VLOOKUP(Orders!$B6128,Returns!$B:$C,2,0),"No")</f>
        <v>Yes</v>
      </c>
      <c r="X6128" s="3" t="str">
        <f>IFERROR((INDEX(Returns!$C$2:$C$801, MATCH(B6128, Returns!$B$2:$B$801, 0))), "No")</f>
        <v>Yes</v>
      </c>
    </row>
    <row r="6129" spans="1:24">
      <c r="A6129" s="1">
        <v>6128</v>
      </c>
      <c r="B6129" t="s">
        <v>9083</v>
      </c>
      <c r="C6129" s="2">
        <v>43190</v>
      </c>
      <c r="D6129" s="2">
        <v>43196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  <c r="V6129" s="3" t="str">
        <f>IF(M6129=People!$B$2, People!$A$2, IF(M6129=People!$B$3, People!$A$3, IF(M6129=People!$B$4, People!$A$4, IF(M6129=People!$B$5, People!$A$5, 0))))</f>
        <v>Chuck Magee</v>
      </c>
      <c r="W6129" s="3" t="str">
        <f>IFERROR(VLOOKUP(Orders!$B6129,Returns!$B:$C,2,0),"No")</f>
        <v>No</v>
      </c>
      <c r="X6129" s="3" t="str">
        <f>IFERROR((INDEX(Returns!$C$2:$C$801, MATCH(B6129, Returns!$B$2:$B$801, 0))), "No")</f>
        <v>No</v>
      </c>
    </row>
    <row r="6130" spans="1:24">
      <c r="A6130" s="1">
        <v>6129</v>
      </c>
      <c r="B6130" t="s">
        <v>9084</v>
      </c>
      <c r="C6130" s="2">
        <v>42668</v>
      </c>
      <c r="D6130" s="2">
        <v>42671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3" t="str">
        <f>IF(M6130=People!$B$2, People!$A$2, IF(M6130=People!$B$3, People!$A$3, IF(M6130=People!$B$4, People!$A$4, IF(M6130=People!$B$5, People!$A$5, 0))))</f>
        <v>Anna Andreadi</v>
      </c>
      <c r="W6130" s="3" t="str">
        <f>IFERROR(VLOOKUP(Orders!$B6130,Returns!$B:$C,2,0),"No")</f>
        <v>No</v>
      </c>
      <c r="X6130" s="3" t="str">
        <f>IFERROR((INDEX(Returns!$C$2:$C$801, MATCH(B6130, Returns!$B$2:$B$801, 0))), "No")</f>
        <v>No</v>
      </c>
    </row>
    <row r="6131" spans="1:24">
      <c r="A6131" s="1">
        <v>6130</v>
      </c>
      <c r="B6131" t="s">
        <v>9085</v>
      </c>
      <c r="C6131" s="2">
        <v>43550</v>
      </c>
      <c r="D6131" s="2">
        <v>43557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  <c r="V6131" s="3" t="str">
        <f>IF(M6131=People!$B$2, People!$A$2, IF(M6131=People!$B$3, People!$A$3, IF(M6131=People!$B$4, People!$A$4, IF(M6131=People!$B$5, People!$A$5, 0))))</f>
        <v>Cassandra Brandow</v>
      </c>
      <c r="W6131" s="3" t="str">
        <f>IFERROR(VLOOKUP(Orders!$B6131,Returns!$B:$C,2,0),"No")</f>
        <v>No</v>
      </c>
      <c r="X6131" s="3" t="str">
        <f>IFERROR((INDEX(Returns!$C$2:$C$801, MATCH(B6131, Returns!$B$2:$B$801, 0))), "No")</f>
        <v>No</v>
      </c>
    </row>
    <row r="6132" spans="1:24">
      <c r="A6132" s="1">
        <v>6131</v>
      </c>
      <c r="B6132" t="s">
        <v>9085</v>
      </c>
      <c r="C6132" s="2">
        <v>43550</v>
      </c>
      <c r="D6132" s="2">
        <v>43557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  <c r="V6132" s="3" t="str">
        <f>IF(M6132=People!$B$2, People!$A$2, IF(M6132=People!$B$3, People!$A$3, IF(M6132=People!$B$4, People!$A$4, IF(M6132=People!$B$5, People!$A$5, 0))))</f>
        <v>Cassandra Brandow</v>
      </c>
      <c r="W6132" s="3" t="str">
        <f>IFERROR(VLOOKUP(Orders!$B6132,Returns!$B:$C,2,0),"No")</f>
        <v>No</v>
      </c>
      <c r="X6132" s="3" t="str">
        <f>IFERROR((INDEX(Returns!$C$2:$C$801, MATCH(B6132, Returns!$B$2:$B$801, 0))), "No")</f>
        <v>No</v>
      </c>
    </row>
    <row r="6133" spans="1:24">
      <c r="A6133" s="1">
        <v>6132</v>
      </c>
      <c r="B6133" t="s">
        <v>9086</v>
      </c>
      <c r="C6133" s="2">
        <v>42731</v>
      </c>
      <c r="D6133" s="2">
        <v>42735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  <c r="V6133" s="3" t="str">
        <f>IF(M6133=People!$B$2, People!$A$2, IF(M6133=People!$B$3, People!$A$3, IF(M6133=People!$B$4, People!$A$4, IF(M6133=People!$B$5, People!$A$5, 0))))</f>
        <v>Chuck Magee</v>
      </c>
      <c r="W6133" s="3" t="str">
        <f>IFERROR(VLOOKUP(Orders!$B6133,Returns!$B:$C,2,0),"No")</f>
        <v>No</v>
      </c>
      <c r="X6133" s="3" t="str">
        <f>IFERROR((INDEX(Returns!$C$2:$C$801, MATCH(B6133, Returns!$B$2:$B$801, 0))), "No")</f>
        <v>No</v>
      </c>
    </row>
    <row r="6134" spans="1:24">
      <c r="A6134" s="1">
        <v>6133</v>
      </c>
      <c r="B6134" t="s">
        <v>9087</v>
      </c>
      <c r="C6134" s="2">
        <v>43723</v>
      </c>
      <c r="D6134" s="2">
        <v>43728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  <c r="V6134" s="3" t="str">
        <f>IF(M6134=People!$B$2, People!$A$2, IF(M6134=People!$B$3, People!$A$3, IF(M6134=People!$B$4, People!$A$4, IF(M6134=People!$B$5, People!$A$5, 0))))</f>
        <v>Cassandra Brandow</v>
      </c>
      <c r="W6134" s="3" t="str">
        <f>IFERROR(VLOOKUP(Orders!$B6134,Returns!$B:$C,2,0),"No")</f>
        <v>No</v>
      </c>
      <c r="X6134" s="3" t="str">
        <f>IFERROR((INDEX(Returns!$C$2:$C$801, MATCH(B6134, Returns!$B$2:$B$801, 0))), "No")</f>
        <v>No</v>
      </c>
    </row>
    <row r="6135" spans="1:24">
      <c r="A6135" s="1">
        <v>6134</v>
      </c>
      <c r="B6135" t="s">
        <v>9088</v>
      </c>
      <c r="C6135" s="2">
        <v>43328</v>
      </c>
      <c r="D6135" s="2">
        <v>43331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  <c r="V6135" s="3" t="str">
        <f>IF(M6135=People!$B$2, People!$A$2, IF(M6135=People!$B$3, People!$A$3, IF(M6135=People!$B$4, People!$A$4, IF(M6135=People!$B$5, People!$A$5, 0))))</f>
        <v>Anna Andreadi</v>
      </c>
      <c r="W6135" s="3" t="str">
        <f>IFERROR(VLOOKUP(Orders!$B6135,Returns!$B:$C,2,0),"No")</f>
        <v>No</v>
      </c>
      <c r="X6135" s="3" t="str">
        <f>IFERROR((INDEX(Returns!$C$2:$C$801, MATCH(B6135, Returns!$B$2:$B$801, 0))), "No")</f>
        <v>No</v>
      </c>
    </row>
    <row r="6136" spans="1:24">
      <c r="A6136" s="1">
        <v>6135</v>
      </c>
      <c r="B6136" t="s">
        <v>9089</v>
      </c>
      <c r="C6136" s="2">
        <v>43408</v>
      </c>
      <c r="D6136" s="2">
        <v>43408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  <c r="V6136" s="3" t="str">
        <f>IF(M6136=People!$B$2, People!$A$2, IF(M6136=People!$B$3, People!$A$3, IF(M6136=People!$B$4, People!$A$4, IF(M6136=People!$B$5, People!$A$5, 0))))</f>
        <v>Anna Andreadi</v>
      </c>
      <c r="W6136" s="3" t="str">
        <f>IFERROR(VLOOKUP(Orders!$B6136,Returns!$B:$C,2,0),"No")</f>
        <v>No</v>
      </c>
      <c r="X6136" s="3" t="str">
        <f>IFERROR((INDEX(Returns!$C$2:$C$801, MATCH(B6136, Returns!$B$2:$B$801, 0))), "No")</f>
        <v>No</v>
      </c>
    </row>
    <row r="6137" spans="1:24">
      <c r="A6137" s="1">
        <v>6136</v>
      </c>
      <c r="B6137" t="s">
        <v>9090</v>
      </c>
      <c r="C6137" s="2">
        <v>43026</v>
      </c>
      <c r="D6137" s="2">
        <v>43030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  <c r="V6137" s="3" t="str">
        <f>IF(M6137=People!$B$2, People!$A$2, IF(M6137=People!$B$3, People!$A$3, IF(M6137=People!$B$4, People!$A$4, IF(M6137=People!$B$5, People!$A$5, 0))))</f>
        <v>Kelly Williams</v>
      </c>
      <c r="W6137" s="3" t="str">
        <f>IFERROR(VLOOKUP(Orders!$B6137,Returns!$B:$C,2,0),"No")</f>
        <v>No</v>
      </c>
      <c r="X6137" s="3" t="str">
        <f>IFERROR((INDEX(Returns!$C$2:$C$801, MATCH(B6137, Returns!$B$2:$B$801, 0))), "No")</f>
        <v>No</v>
      </c>
    </row>
    <row r="6138" spans="1:24">
      <c r="A6138" s="1">
        <v>6137</v>
      </c>
      <c r="B6138" t="s">
        <v>9090</v>
      </c>
      <c r="C6138" s="2">
        <v>43026</v>
      </c>
      <c r="D6138" s="2">
        <v>43030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  <c r="V6138" s="3" t="str">
        <f>IF(M6138=People!$B$2, People!$A$2, IF(M6138=People!$B$3, People!$A$3, IF(M6138=People!$B$4, People!$A$4, IF(M6138=People!$B$5, People!$A$5, 0))))</f>
        <v>Kelly Williams</v>
      </c>
      <c r="W6138" s="3" t="str">
        <f>IFERROR(VLOOKUP(Orders!$B6138,Returns!$B:$C,2,0),"No")</f>
        <v>No</v>
      </c>
      <c r="X6138" s="3" t="str">
        <f>IFERROR((INDEX(Returns!$C$2:$C$801, MATCH(B6138, Returns!$B$2:$B$801, 0))), "No")</f>
        <v>No</v>
      </c>
    </row>
    <row r="6139" spans="1:24">
      <c r="A6139" s="1">
        <v>6138</v>
      </c>
      <c r="B6139" t="s">
        <v>9091</v>
      </c>
      <c r="C6139" s="2">
        <v>43404</v>
      </c>
      <c r="D6139" s="2">
        <v>43408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  <c r="V6139" s="3" t="str">
        <f>IF(M6139=People!$B$2, People!$A$2, IF(M6139=People!$B$3, People!$A$3, IF(M6139=People!$B$4, People!$A$4, IF(M6139=People!$B$5, People!$A$5, 0))))</f>
        <v>Cassandra Brandow</v>
      </c>
      <c r="W6139" s="3" t="str">
        <f>IFERROR(VLOOKUP(Orders!$B6139,Returns!$B:$C,2,0),"No")</f>
        <v>No</v>
      </c>
      <c r="X6139" s="3" t="str">
        <f>IFERROR((INDEX(Returns!$C$2:$C$801, MATCH(B6139, Returns!$B$2:$B$801, 0))), "No")</f>
        <v>No</v>
      </c>
    </row>
    <row r="6140" spans="1:24">
      <c r="A6140" s="1">
        <v>6139</v>
      </c>
      <c r="B6140" t="s">
        <v>9092</v>
      </c>
      <c r="C6140" s="2">
        <v>42459</v>
      </c>
      <c r="D6140" s="2">
        <v>42464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  <c r="V6140" s="3" t="str">
        <f>IF(M6140=People!$B$2, People!$A$2, IF(M6140=People!$B$3, People!$A$3, IF(M6140=People!$B$4, People!$A$4, IF(M6140=People!$B$5, People!$A$5, 0))))</f>
        <v>Anna Andreadi</v>
      </c>
      <c r="W6140" s="3" t="str">
        <f>IFERROR(VLOOKUP(Orders!$B6140,Returns!$B:$C,2,0),"No")</f>
        <v>No</v>
      </c>
      <c r="X6140" s="3" t="str">
        <f>IFERROR((INDEX(Returns!$C$2:$C$801, MATCH(B6140, Returns!$B$2:$B$801, 0))), "No")</f>
        <v>No</v>
      </c>
    </row>
    <row r="6141" spans="1:24">
      <c r="A6141" s="1">
        <v>6140</v>
      </c>
      <c r="B6141" t="s">
        <v>9093</v>
      </c>
      <c r="C6141" s="2">
        <v>42843</v>
      </c>
      <c r="D6141" s="2">
        <v>42845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  <c r="V6141" s="3" t="str">
        <f>IF(M6141=People!$B$2, People!$A$2, IF(M6141=People!$B$3, People!$A$3, IF(M6141=People!$B$4, People!$A$4, IF(M6141=People!$B$5, People!$A$5, 0))))</f>
        <v>Anna Andreadi</v>
      </c>
      <c r="W6141" s="3" t="str">
        <f>IFERROR(VLOOKUP(Orders!$B6141,Returns!$B:$C,2,0),"No")</f>
        <v>No</v>
      </c>
      <c r="X6141" s="3" t="str">
        <f>IFERROR((INDEX(Returns!$C$2:$C$801, MATCH(B6141, Returns!$B$2:$B$801, 0))), "No")</f>
        <v>No</v>
      </c>
    </row>
    <row r="6142" spans="1:24">
      <c r="A6142" s="1">
        <v>6141</v>
      </c>
      <c r="B6142" t="s">
        <v>9094</v>
      </c>
      <c r="C6142" s="2">
        <v>43655</v>
      </c>
      <c r="D6142" s="2">
        <v>43661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  <c r="V6142" s="3" t="str">
        <f>IF(M6142=People!$B$2, People!$A$2, IF(M6142=People!$B$3, People!$A$3, IF(M6142=People!$B$4, People!$A$4, IF(M6142=People!$B$5, People!$A$5, 0))))</f>
        <v>Chuck Magee</v>
      </c>
      <c r="W6142" s="3" t="str">
        <f>IFERROR(VLOOKUP(Orders!$B6142,Returns!$B:$C,2,0),"No")</f>
        <v>No</v>
      </c>
      <c r="X6142" s="3" t="str">
        <f>IFERROR((INDEX(Returns!$C$2:$C$801, MATCH(B6142, Returns!$B$2:$B$801, 0))), "No")</f>
        <v>No</v>
      </c>
    </row>
    <row r="6143" spans="1:24">
      <c r="A6143" s="1">
        <v>6142</v>
      </c>
      <c r="B6143" t="s">
        <v>9094</v>
      </c>
      <c r="C6143" s="2">
        <v>43655</v>
      </c>
      <c r="D6143" s="2">
        <v>43661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  <c r="V6143" s="3" t="str">
        <f>IF(M6143=People!$B$2, People!$A$2, IF(M6143=People!$B$3, People!$A$3, IF(M6143=People!$B$4, People!$A$4, IF(M6143=People!$B$5, People!$A$5, 0))))</f>
        <v>Chuck Magee</v>
      </c>
      <c r="W6143" s="3" t="str">
        <f>IFERROR(VLOOKUP(Orders!$B6143,Returns!$B:$C,2,0),"No")</f>
        <v>No</v>
      </c>
      <c r="X6143" s="3" t="str">
        <f>IFERROR((INDEX(Returns!$C$2:$C$801, MATCH(B6143, Returns!$B$2:$B$801, 0))), "No")</f>
        <v>No</v>
      </c>
    </row>
    <row r="6144" spans="1:24">
      <c r="A6144" s="1">
        <v>6143</v>
      </c>
      <c r="B6144" t="s">
        <v>9094</v>
      </c>
      <c r="C6144" s="2">
        <v>43655</v>
      </c>
      <c r="D6144" s="2">
        <v>43661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  <c r="V6144" s="3" t="str">
        <f>IF(M6144=People!$B$2, People!$A$2, IF(M6144=People!$B$3, People!$A$3, IF(M6144=People!$B$4, People!$A$4, IF(M6144=People!$B$5, People!$A$5, 0))))</f>
        <v>Chuck Magee</v>
      </c>
      <c r="W6144" s="3" t="str">
        <f>IFERROR(VLOOKUP(Orders!$B6144,Returns!$B:$C,2,0),"No")</f>
        <v>No</v>
      </c>
      <c r="X6144" s="3" t="str">
        <f>IFERROR((INDEX(Returns!$C$2:$C$801, MATCH(B6144, Returns!$B$2:$B$801, 0))), "No")</f>
        <v>No</v>
      </c>
    </row>
    <row r="6145" spans="1:24">
      <c r="A6145" s="1">
        <v>6144</v>
      </c>
      <c r="B6145" t="s">
        <v>9094</v>
      </c>
      <c r="C6145" s="2">
        <v>43655</v>
      </c>
      <c r="D6145" s="2">
        <v>43661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  <c r="V6145" s="3" t="str">
        <f>IF(M6145=People!$B$2, People!$A$2, IF(M6145=People!$B$3, People!$A$3, IF(M6145=People!$B$4, People!$A$4, IF(M6145=People!$B$5, People!$A$5, 0))))</f>
        <v>Chuck Magee</v>
      </c>
      <c r="W6145" s="3" t="str">
        <f>IFERROR(VLOOKUP(Orders!$B6145,Returns!$B:$C,2,0),"No")</f>
        <v>No</v>
      </c>
      <c r="X6145" s="3" t="str">
        <f>IFERROR((INDEX(Returns!$C$2:$C$801, MATCH(B6145, Returns!$B$2:$B$801, 0))), "No")</f>
        <v>No</v>
      </c>
    </row>
    <row r="6146" spans="1:24">
      <c r="A6146" s="1">
        <v>6145</v>
      </c>
      <c r="B6146" t="s">
        <v>9095</v>
      </c>
      <c r="C6146" s="2">
        <v>43643</v>
      </c>
      <c r="D6146" s="2">
        <v>43647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  <c r="V6146" s="3" t="str">
        <f>IF(M6146=People!$B$2, People!$A$2, IF(M6146=People!$B$3, People!$A$3, IF(M6146=People!$B$4, People!$A$4, IF(M6146=People!$B$5, People!$A$5, 0))))</f>
        <v>Kelly Williams</v>
      </c>
      <c r="W6146" s="3" t="str">
        <f>IFERROR(VLOOKUP(Orders!$B6146,Returns!$B:$C,2,0),"No")</f>
        <v>No</v>
      </c>
      <c r="X6146" s="3" t="str">
        <f>IFERROR((INDEX(Returns!$C$2:$C$801, MATCH(B6146, Returns!$B$2:$B$801, 0))), "No")</f>
        <v>No</v>
      </c>
    </row>
    <row r="6147" spans="1:24">
      <c r="A6147" s="1">
        <v>6146</v>
      </c>
      <c r="B6147" t="s">
        <v>9096</v>
      </c>
      <c r="C6147" s="2">
        <v>42726</v>
      </c>
      <c r="D6147" s="2">
        <v>42730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  <c r="V6147" s="3" t="str">
        <f>IF(M6147=People!$B$2, People!$A$2, IF(M6147=People!$B$3, People!$A$3, IF(M6147=People!$B$4, People!$A$4, IF(M6147=People!$B$5, People!$A$5, 0))))</f>
        <v>Anna Andreadi</v>
      </c>
      <c r="W6147" s="3" t="str">
        <f>IFERROR(VLOOKUP(Orders!$B6147,Returns!$B:$C,2,0),"No")</f>
        <v>No</v>
      </c>
      <c r="X6147" s="3" t="str">
        <f>IFERROR((INDEX(Returns!$C$2:$C$801, MATCH(B6147, Returns!$B$2:$B$801, 0))), "No")</f>
        <v>No</v>
      </c>
    </row>
    <row r="6148" spans="1:24">
      <c r="A6148" s="1">
        <v>6147</v>
      </c>
      <c r="B6148" t="s">
        <v>9097</v>
      </c>
      <c r="C6148" s="2">
        <v>43790</v>
      </c>
      <c r="D6148" s="2">
        <v>43794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  <c r="V6148" s="3" t="str">
        <f>IF(M6148=People!$B$2, People!$A$2, IF(M6148=People!$B$3, People!$A$3, IF(M6148=People!$B$4, People!$A$4, IF(M6148=People!$B$5, People!$A$5, 0))))</f>
        <v>Anna Andreadi</v>
      </c>
      <c r="W6148" s="3" t="str">
        <f>IFERROR(VLOOKUP(Orders!$B6148,Returns!$B:$C,2,0),"No")</f>
        <v>No</v>
      </c>
      <c r="X6148" s="3" t="str">
        <f>IFERROR((INDEX(Returns!$C$2:$C$801, MATCH(B6148, Returns!$B$2:$B$801, 0))), "No")</f>
        <v>No</v>
      </c>
    </row>
    <row r="6149" spans="1:24">
      <c r="A6149" s="1">
        <v>6148</v>
      </c>
      <c r="B6149" t="s">
        <v>9097</v>
      </c>
      <c r="C6149" s="2">
        <v>43790</v>
      </c>
      <c r="D6149" s="2">
        <v>43794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  <c r="V6149" s="3" t="str">
        <f>IF(M6149=People!$B$2, People!$A$2, IF(M6149=People!$B$3, People!$A$3, IF(M6149=People!$B$4, People!$A$4, IF(M6149=People!$B$5, People!$A$5, 0))))</f>
        <v>Anna Andreadi</v>
      </c>
      <c r="W6149" s="3" t="str">
        <f>IFERROR(VLOOKUP(Orders!$B6149,Returns!$B:$C,2,0),"No")</f>
        <v>No</v>
      </c>
      <c r="X6149" s="3" t="str">
        <f>IFERROR((INDEX(Returns!$C$2:$C$801, MATCH(B6149, Returns!$B$2:$B$801, 0))), "No")</f>
        <v>No</v>
      </c>
    </row>
    <row r="6150" spans="1:24">
      <c r="A6150" s="1">
        <v>6149</v>
      </c>
      <c r="B6150" t="s">
        <v>9098</v>
      </c>
      <c r="C6150" s="2">
        <v>43278</v>
      </c>
      <c r="D6150" s="2">
        <v>43280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  <c r="V6150" s="3" t="str">
        <f>IF(M6150=People!$B$2, People!$A$2, IF(M6150=People!$B$3, People!$A$3, IF(M6150=People!$B$4, People!$A$4, IF(M6150=People!$B$5, People!$A$5, 0))))</f>
        <v>Anna Andreadi</v>
      </c>
      <c r="W6150" s="3" t="str">
        <f>IFERROR(VLOOKUP(Orders!$B6150,Returns!$B:$C,2,0),"No")</f>
        <v>No</v>
      </c>
      <c r="X6150" s="3" t="str">
        <f>IFERROR((INDEX(Returns!$C$2:$C$801, MATCH(B6150, Returns!$B$2:$B$801, 0))), "No")</f>
        <v>No</v>
      </c>
    </row>
    <row r="6151" spans="1:24">
      <c r="A6151" s="1">
        <v>6150</v>
      </c>
      <c r="B6151" t="s">
        <v>9099</v>
      </c>
      <c r="C6151" s="2">
        <v>43827</v>
      </c>
      <c r="D6151" s="2">
        <v>43830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  <c r="V6151" s="3" t="str">
        <f>IF(M6151=People!$B$2, People!$A$2, IF(M6151=People!$B$3, People!$A$3, IF(M6151=People!$B$4, People!$A$4, IF(M6151=People!$B$5, People!$A$5, 0))))</f>
        <v>Anna Andreadi</v>
      </c>
      <c r="W6151" s="3" t="str">
        <f>IFERROR(VLOOKUP(Orders!$B6151,Returns!$B:$C,2,0),"No")</f>
        <v>No</v>
      </c>
      <c r="X6151" s="3" t="str">
        <f>IFERROR((INDEX(Returns!$C$2:$C$801, MATCH(B6151, Returns!$B$2:$B$801, 0))), "No")</f>
        <v>No</v>
      </c>
    </row>
    <row r="6152" spans="1:24">
      <c r="A6152" s="1">
        <v>6151</v>
      </c>
      <c r="B6152" t="s">
        <v>9100</v>
      </c>
      <c r="C6152" s="2">
        <v>43198</v>
      </c>
      <c r="D6152" s="2">
        <v>43201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  <c r="V6152" s="3" t="str">
        <f>IF(M6152=People!$B$2, People!$A$2, IF(M6152=People!$B$3, People!$A$3, IF(M6152=People!$B$4, People!$A$4, IF(M6152=People!$B$5, People!$A$5, 0))))</f>
        <v>Cassandra Brandow</v>
      </c>
      <c r="W6152" s="3" t="str">
        <f>IFERROR(VLOOKUP(Orders!$B6152,Returns!$B:$C,2,0),"No")</f>
        <v>No</v>
      </c>
      <c r="X6152" s="3" t="str">
        <f>IFERROR((INDEX(Returns!$C$2:$C$801, MATCH(B6152, Returns!$B$2:$B$801, 0))), "No")</f>
        <v>No</v>
      </c>
    </row>
    <row r="6153" spans="1:24">
      <c r="A6153" s="1">
        <v>6152</v>
      </c>
      <c r="B6153" t="s">
        <v>5945</v>
      </c>
      <c r="C6153" s="2">
        <v>42447</v>
      </c>
      <c r="D6153" s="2">
        <v>42450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  <c r="V6153" s="3" t="str">
        <f>IF(M6153=People!$B$2, People!$A$2, IF(M6153=People!$B$3, People!$A$3, IF(M6153=People!$B$4, People!$A$4, IF(M6153=People!$B$5, People!$A$5, 0))))</f>
        <v>Anna Andreadi</v>
      </c>
      <c r="W6153" s="3" t="str">
        <f>IFERROR(VLOOKUP(Orders!$B6153,Returns!$B:$C,2,0),"No")</f>
        <v>Yes</v>
      </c>
      <c r="X6153" s="3" t="str">
        <f>IFERROR((INDEX(Returns!$C$2:$C$801, MATCH(B6153, Returns!$B$2:$B$801, 0))), "No")</f>
        <v>Yes</v>
      </c>
    </row>
    <row r="6154" spans="1:24">
      <c r="A6154" s="1">
        <v>6153</v>
      </c>
      <c r="B6154" t="s">
        <v>9101</v>
      </c>
      <c r="C6154" s="2">
        <v>43649</v>
      </c>
      <c r="D6154" s="2">
        <v>43654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  <c r="V6154" s="3" t="str">
        <f>IF(M6154=People!$B$2, People!$A$2, IF(M6154=People!$B$3, People!$A$3, IF(M6154=People!$B$4, People!$A$4, IF(M6154=People!$B$5, People!$A$5, 0))))</f>
        <v>Anna Andreadi</v>
      </c>
      <c r="W6154" s="3" t="str">
        <f>IFERROR(VLOOKUP(Orders!$B6154,Returns!$B:$C,2,0),"No")</f>
        <v>No</v>
      </c>
      <c r="X6154" s="3" t="str">
        <f>IFERROR((INDEX(Returns!$C$2:$C$801, MATCH(B6154, Returns!$B$2:$B$801, 0))), "No")</f>
        <v>No</v>
      </c>
    </row>
    <row r="6155" spans="1:24">
      <c r="A6155" s="1">
        <v>6154</v>
      </c>
      <c r="B6155" t="s">
        <v>9102</v>
      </c>
      <c r="C6155" s="2">
        <v>43575</v>
      </c>
      <c r="D6155" s="2">
        <v>43578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  <c r="V6155" s="3" t="str">
        <f>IF(M6155=People!$B$2, People!$A$2, IF(M6155=People!$B$3, People!$A$3, IF(M6155=People!$B$4, People!$A$4, IF(M6155=People!$B$5, People!$A$5, 0))))</f>
        <v>Chuck Magee</v>
      </c>
      <c r="W6155" s="3" t="str">
        <f>IFERROR(VLOOKUP(Orders!$B6155,Returns!$B:$C,2,0),"No")</f>
        <v>No</v>
      </c>
      <c r="X6155" s="3" t="str">
        <f>IFERROR((INDEX(Returns!$C$2:$C$801, MATCH(B6155, Returns!$B$2:$B$801, 0))), "No")</f>
        <v>No</v>
      </c>
    </row>
    <row r="6156" spans="1:24">
      <c r="A6156" s="1">
        <v>6155</v>
      </c>
      <c r="B6156" t="s">
        <v>9102</v>
      </c>
      <c r="C6156" s="2">
        <v>43575</v>
      </c>
      <c r="D6156" s="2">
        <v>43578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  <c r="V6156" s="3" t="str">
        <f>IF(M6156=People!$B$2, People!$A$2, IF(M6156=People!$B$3, People!$A$3, IF(M6156=People!$B$4, People!$A$4, IF(M6156=People!$B$5, People!$A$5, 0))))</f>
        <v>Chuck Magee</v>
      </c>
      <c r="W6156" s="3" t="str">
        <f>IFERROR(VLOOKUP(Orders!$B6156,Returns!$B:$C,2,0),"No")</f>
        <v>No</v>
      </c>
      <c r="X6156" s="3" t="str">
        <f>IFERROR((INDEX(Returns!$C$2:$C$801, MATCH(B6156, Returns!$B$2:$B$801, 0))), "No")</f>
        <v>No</v>
      </c>
    </row>
    <row r="6157" spans="1:24">
      <c r="A6157" s="1">
        <v>6156</v>
      </c>
      <c r="B6157" t="s">
        <v>9102</v>
      </c>
      <c r="C6157" s="2">
        <v>43575</v>
      </c>
      <c r="D6157" s="2">
        <v>43578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  <c r="V6157" s="3" t="str">
        <f>IF(M6157=People!$B$2, People!$A$2, IF(M6157=People!$B$3, People!$A$3, IF(M6157=People!$B$4, People!$A$4, IF(M6157=People!$B$5, People!$A$5, 0))))</f>
        <v>Chuck Magee</v>
      </c>
      <c r="W6157" s="3" t="str">
        <f>IFERROR(VLOOKUP(Orders!$B6157,Returns!$B:$C,2,0),"No")</f>
        <v>No</v>
      </c>
      <c r="X6157" s="3" t="str">
        <f>IFERROR((INDEX(Returns!$C$2:$C$801, MATCH(B6157, Returns!$B$2:$B$801, 0))), "No")</f>
        <v>No</v>
      </c>
    </row>
    <row r="6158" spans="1:24">
      <c r="A6158" s="1">
        <v>6157</v>
      </c>
      <c r="B6158" t="s">
        <v>9102</v>
      </c>
      <c r="C6158" s="2">
        <v>43575</v>
      </c>
      <c r="D6158" s="2">
        <v>43578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  <c r="V6158" s="3" t="str">
        <f>IF(M6158=People!$B$2, People!$A$2, IF(M6158=People!$B$3, People!$A$3, IF(M6158=People!$B$4, People!$A$4, IF(M6158=People!$B$5, People!$A$5, 0))))</f>
        <v>Chuck Magee</v>
      </c>
      <c r="W6158" s="3" t="str">
        <f>IFERROR(VLOOKUP(Orders!$B6158,Returns!$B:$C,2,0),"No")</f>
        <v>No</v>
      </c>
      <c r="X6158" s="3" t="str">
        <f>IFERROR((INDEX(Returns!$C$2:$C$801, MATCH(B6158, Returns!$B$2:$B$801, 0))), "No")</f>
        <v>No</v>
      </c>
    </row>
    <row r="6159" spans="1:24">
      <c r="A6159" s="1">
        <v>6158</v>
      </c>
      <c r="B6159" t="s">
        <v>9103</v>
      </c>
      <c r="C6159" s="2">
        <v>43315</v>
      </c>
      <c r="D6159" s="2">
        <v>43317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  <c r="V6159" s="3" t="str">
        <f>IF(M6159=People!$B$2, People!$A$2, IF(M6159=People!$B$3, People!$A$3, IF(M6159=People!$B$4, People!$A$4, IF(M6159=People!$B$5, People!$A$5, 0))))</f>
        <v>Kelly Williams</v>
      </c>
      <c r="W6159" s="3" t="str">
        <f>IFERROR(VLOOKUP(Orders!$B6159,Returns!$B:$C,2,0),"No")</f>
        <v>No</v>
      </c>
      <c r="X6159" s="3" t="str">
        <f>IFERROR((INDEX(Returns!$C$2:$C$801, MATCH(B6159, Returns!$B$2:$B$801, 0))), "No")</f>
        <v>No</v>
      </c>
    </row>
    <row r="6160" spans="1:24">
      <c r="A6160" s="1">
        <v>6159</v>
      </c>
      <c r="B6160" t="s">
        <v>9103</v>
      </c>
      <c r="C6160" s="2">
        <v>43315</v>
      </c>
      <c r="D6160" s="2">
        <v>43317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  <c r="V6160" s="3" t="str">
        <f>IF(M6160=People!$B$2, People!$A$2, IF(M6160=People!$B$3, People!$A$3, IF(M6160=People!$B$4, People!$A$4, IF(M6160=People!$B$5, People!$A$5, 0))))</f>
        <v>Kelly Williams</v>
      </c>
      <c r="W6160" s="3" t="str">
        <f>IFERROR(VLOOKUP(Orders!$B6160,Returns!$B:$C,2,0),"No")</f>
        <v>No</v>
      </c>
      <c r="X6160" s="3" t="str">
        <f>IFERROR((INDEX(Returns!$C$2:$C$801, MATCH(B6160, Returns!$B$2:$B$801, 0))), "No")</f>
        <v>No</v>
      </c>
    </row>
    <row r="6161" spans="1:24">
      <c r="A6161" s="1">
        <v>6160</v>
      </c>
      <c r="B6161" t="s">
        <v>9104</v>
      </c>
      <c r="C6161" s="2">
        <v>43437</v>
      </c>
      <c r="D6161" s="2">
        <v>43443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  <c r="V6161" s="3" t="str">
        <f>IF(M6161=People!$B$2, People!$A$2, IF(M6161=People!$B$3, People!$A$3, IF(M6161=People!$B$4, People!$A$4, IF(M6161=People!$B$5, People!$A$5, 0))))</f>
        <v>Anna Andreadi</v>
      </c>
      <c r="W6161" s="3" t="str">
        <f>IFERROR(VLOOKUP(Orders!$B6161,Returns!$B:$C,2,0),"No")</f>
        <v>No</v>
      </c>
      <c r="X6161" s="3" t="str">
        <f>IFERROR((INDEX(Returns!$C$2:$C$801, MATCH(B6161, Returns!$B$2:$B$801, 0))), "No")</f>
        <v>No</v>
      </c>
    </row>
    <row r="6162" spans="1:24">
      <c r="A6162" s="1">
        <v>6161</v>
      </c>
      <c r="B6162" t="s">
        <v>9105</v>
      </c>
      <c r="C6162" s="2">
        <v>42448</v>
      </c>
      <c r="D6162" s="2">
        <v>42450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  <c r="V6162" s="3" t="str">
        <f>IF(M6162=People!$B$2, People!$A$2, IF(M6162=People!$B$3, People!$A$3, IF(M6162=People!$B$4, People!$A$4, IF(M6162=People!$B$5, People!$A$5, 0))))</f>
        <v>Cassandra Brandow</v>
      </c>
      <c r="W6162" s="3" t="str">
        <f>IFERROR(VLOOKUP(Orders!$B6162,Returns!$B:$C,2,0),"No")</f>
        <v>No</v>
      </c>
      <c r="X6162" s="3" t="str">
        <f>IFERROR((INDEX(Returns!$C$2:$C$801, MATCH(B6162, Returns!$B$2:$B$801, 0))), "No")</f>
        <v>No</v>
      </c>
    </row>
    <row r="6163" spans="1:24">
      <c r="A6163" s="1">
        <v>6162</v>
      </c>
      <c r="B6163" t="s">
        <v>9105</v>
      </c>
      <c r="C6163" s="2">
        <v>42448</v>
      </c>
      <c r="D6163" s="2">
        <v>42450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  <c r="V6163" s="3" t="str">
        <f>IF(M6163=People!$B$2, People!$A$2, IF(M6163=People!$B$3, People!$A$3, IF(M6163=People!$B$4, People!$A$4, IF(M6163=People!$B$5, People!$A$5, 0))))</f>
        <v>Cassandra Brandow</v>
      </c>
      <c r="W6163" s="3" t="str">
        <f>IFERROR(VLOOKUP(Orders!$B6163,Returns!$B:$C,2,0),"No")</f>
        <v>No</v>
      </c>
      <c r="X6163" s="3" t="str">
        <f>IFERROR((INDEX(Returns!$C$2:$C$801, MATCH(B6163, Returns!$B$2:$B$801, 0))), "No")</f>
        <v>No</v>
      </c>
    </row>
    <row r="6164" spans="1:24">
      <c r="A6164" s="1">
        <v>6163</v>
      </c>
      <c r="B6164" t="s">
        <v>9105</v>
      </c>
      <c r="C6164" s="2">
        <v>42448</v>
      </c>
      <c r="D6164" s="2">
        <v>42450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  <c r="V6164" s="3" t="str">
        <f>IF(M6164=People!$B$2, People!$A$2, IF(M6164=People!$B$3, People!$A$3, IF(M6164=People!$B$4, People!$A$4, IF(M6164=People!$B$5, People!$A$5, 0))))</f>
        <v>Cassandra Brandow</v>
      </c>
      <c r="W6164" s="3" t="str">
        <f>IFERROR(VLOOKUP(Orders!$B6164,Returns!$B:$C,2,0),"No")</f>
        <v>No</v>
      </c>
      <c r="X6164" s="3" t="str">
        <f>IFERROR((INDEX(Returns!$C$2:$C$801, MATCH(B6164, Returns!$B$2:$B$801, 0))), "No")</f>
        <v>No</v>
      </c>
    </row>
    <row r="6165" spans="1:24">
      <c r="A6165" s="1">
        <v>6164</v>
      </c>
      <c r="B6165" t="s">
        <v>9105</v>
      </c>
      <c r="C6165" s="2">
        <v>42448</v>
      </c>
      <c r="D6165" s="2">
        <v>42450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  <c r="V6165" s="3" t="str">
        <f>IF(M6165=People!$B$2, People!$A$2, IF(M6165=People!$B$3, People!$A$3, IF(M6165=People!$B$4, People!$A$4, IF(M6165=People!$B$5, People!$A$5, 0))))</f>
        <v>Cassandra Brandow</v>
      </c>
      <c r="W6165" s="3" t="str">
        <f>IFERROR(VLOOKUP(Orders!$B6165,Returns!$B:$C,2,0),"No")</f>
        <v>No</v>
      </c>
      <c r="X6165" s="3" t="str">
        <f>IFERROR((INDEX(Returns!$C$2:$C$801, MATCH(B6165, Returns!$B$2:$B$801, 0))), "No")</f>
        <v>No</v>
      </c>
    </row>
    <row r="6166" spans="1:24">
      <c r="A6166" s="1">
        <v>6165</v>
      </c>
      <c r="B6166" t="s">
        <v>9105</v>
      </c>
      <c r="C6166" s="2">
        <v>42448</v>
      </c>
      <c r="D6166" s="2">
        <v>42450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  <c r="V6166" s="3" t="str">
        <f>IF(M6166=People!$B$2, People!$A$2, IF(M6166=People!$B$3, People!$A$3, IF(M6166=People!$B$4, People!$A$4, IF(M6166=People!$B$5, People!$A$5, 0))))</f>
        <v>Cassandra Brandow</v>
      </c>
      <c r="W6166" s="3" t="str">
        <f>IFERROR(VLOOKUP(Orders!$B6166,Returns!$B:$C,2,0),"No")</f>
        <v>No</v>
      </c>
      <c r="X6166" s="3" t="str">
        <f>IFERROR((INDEX(Returns!$C$2:$C$801, MATCH(B6166, Returns!$B$2:$B$801, 0))), "No")</f>
        <v>No</v>
      </c>
    </row>
    <row r="6167" spans="1:24">
      <c r="A6167" s="1">
        <v>6166</v>
      </c>
      <c r="B6167" t="s">
        <v>9105</v>
      </c>
      <c r="C6167" s="2">
        <v>42448</v>
      </c>
      <c r="D6167" s="2">
        <v>42450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  <c r="V6167" s="3" t="str">
        <f>IF(M6167=People!$B$2, People!$A$2, IF(M6167=People!$B$3, People!$A$3, IF(M6167=People!$B$4, People!$A$4, IF(M6167=People!$B$5, People!$A$5, 0))))</f>
        <v>Cassandra Brandow</v>
      </c>
      <c r="W6167" s="3" t="str">
        <f>IFERROR(VLOOKUP(Orders!$B6167,Returns!$B:$C,2,0),"No")</f>
        <v>No</v>
      </c>
      <c r="X6167" s="3" t="str">
        <f>IFERROR((INDEX(Returns!$C$2:$C$801, MATCH(B6167, Returns!$B$2:$B$801, 0))), "No")</f>
        <v>No</v>
      </c>
    </row>
    <row r="6168" spans="1:24">
      <c r="A6168" s="1">
        <v>6167</v>
      </c>
      <c r="B6168" t="s">
        <v>9105</v>
      </c>
      <c r="C6168" s="2">
        <v>42448</v>
      </c>
      <c r="D6168" s="2">
        <v>42450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  <c r="V6168" s="3" t="str">
        <f>IF(M6168=People!$B$2, People!$A$2, IF(M6168=People!$B$3, People!$A$3, IF(M6168=People!$B$4, People!$A$4, IF(M6168=People!$B$5, People!$A$5, 0))))</f>
        <v>Cassandra Brandow</v>
      </c>
      <c r="W6168" s="3" t="str">
        <f>IFERROR(VLOOKUP(Orders!$B6168,Returns!$B:$C,2,0),"No")</f>
        <v>No</v>
      </c>
      <c r="X6168" s="3" t="str">
        <f>IFERROR((INDEX(Returns!$C$2:$C$801, MATCH(B6168, Returns!$B$2:$B$801, 0))), "No")</f>
        <v>No</v>
      </c>
    </row>
    <row r="6169" spans="1:24">
      <c r="A6169" s="1">
        <v>6168</v>
      </c>
      <c r="B6169" t="s">
        <v>9106</v>
      </c>
      <c r="C6169" s="2">
        <v>42845</v>
      </c>
      <c r="D6169" s="2">
        <v>42850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  <c r="V6169" s="3" t="str">
        <f>IF(M6169=People!$B$2, People!$A$2, IF(M6169=People!$B$3, People!$A$3, IF(M6169=People!$B$4, People!$A$4, IF(M6169=People!$B$5, People!$A$5, 0))))</f>
        <v>Kelly Williams</v>
      </c>
      <c r="W6169" s="3" t="str">
        <f>IFERROR(VLOOKUP(Orders!$B6169,Returns!$B:$C,2,0),"No")</f>
        <v>No</v>
      </c>
      <c r="X6169" s="3" t="str">
        <f>IFERROR((INDEX(Returns!$C$2:$C$801, MATCH(B6169, Returns!$B$2:$B$801, 0))), "No")</f>
        <v>No</v>
      </c>
    </row>
    <row r="6170" spans="1:24">
      <c r="A6170" s="1">
        <v>6169</v>
      </c>
      <c r="B6170" t="s">
        <v>9107</v>
      </c>
      <c r="C6170" s="2">
        <v>42997</v>
      </c>
      <c r="D6170" s="2">
        <v>43000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  <c r="V6170" s="3" t="str">
        <f>IF(M6170=People!$B$2, People!$A$2, IF(M6170=People!$B$3, People!$A$3, IF(M6170=People!$B$4, People!$A$4, IF(M6170=People!$B$5, People!$A$5, 0))))</f>
        <v>Anna Andreadi</v>
      </c>
      <c r="W6170" s="3" t="str">
        <f>IFERROR(VLOOKUP(Orders!$B6170,Returns!$B:$C,2,0),"No")</f>
        <v>No</v>
      </c>
      <c r="X6170" s="3" t="str">
        <f>IFERROR((INDEX(Returns!$C$2:$C$801, MATCH(B6170, Returns!$B$2:$B$801, 0))), "No")</f>
        <v>No</v>
      </c>
    </row>
    <row r="6171" spans="1:24">
      <c r="A6171" s="1">
        <v>6170</v>
      </c>
      <c r="B6171" t="s">
        <v>9108</v>
      </c>
      <c r="C6171" s="2">
        <v>42609</v>
      </c>
      <c r="D6171" s="2">
        <v>42612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  <c r="V6171" s="3" t="str">
        <f>IF(M6171=People!$B$2, People!$A$2, IF(M6171=People!$B$3, People!$A$3, IF(M6171=People!$B$4, People!$A$4, IF(M6171=People!$B$5, People!$A$5, 0))))</f>
        <v>Cassandra Brandow</v>
      </c>
      <c r="W6171" s="3" t="str">
        <f>IFERROR(VLOOKUP(Orders!$B6171,Returns!$B:$C,2,0),"No")</f>
        <v>No</v>
      </c>
      <c r="X6171" s="3" t="str">
        <f>IFERROR((INDEX(Returns!$C$2:$C$801, MATCH(B6171, Returns!$B$2:$B$801, 0))), "No")</f>
        <v>No</v>
      </c>
    </row>
    <row r="6172" spans="1:24">
      <c r="A6172" s="1">
        <v>6171</v>
      </c>
      <c r="B6172" t="s">
        <v>9109</v>
      </c>
      <c r="C6172" s="2">
        <v>43453</v>
      </c>
      <c r="D6172" s="2">
        <v>43458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  <c r="V6172" s="3" t="str">
        <f>IF(M6172=People!$B$2, People!$A$2, IF(M6172=People!$B$3, People!$A$3, IF(M6172=People!$B$4, People!$A$4, IF(M6172=People!$B$5, People!$A$5, 0))))</f>
        <v>Chuck Magee</v>
      </c>
      <c r="W6172" s="3" t="str">
        <f>IFERROR(VLOOKUP(Orders!$B6172,Returns!$B:$C,2,0),"No")</f>
        <v>No</v>
      </c>
      <c r="X6172" s="3" t="str">
        <f>IFERROR((INDEX(Returns!$C$2:$C$801, MATCH(B6172, Returns!$B$2:$B$801, 0))), "No")</f>
        <v>No</v>
      </c>
    </row>
    <row r="6173" spans="1:24">
      <c r="A6173" s="1">
        <v>6172</v>
      </c>
      <c r="B6173" t="s">
        <v>9109</v>
      </c>
      <c r="C6173" s="2">
        <v>43453</v>
      </c>
      <c r="D6173" s="2">
        <v>43458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  <c r="V6173" s="3" t="str">
        <f>IF(M6173=People!$B$2, People!$A$2, IF(M6173=People!$B$3, People!$A$3, IF(M6173=People!$B$4, People!$A$4, IF(M6173=People!$B$5, People!$A$5, 0))))</f>
        <v>Chuck Magee</v>
      </c>
      <c r="W6173" s="3" t="str">
        <f>IFERROR(VLOOKUP(Orders!$B6173,Returns!$B:$C,2,0),"No")</f>
        <v>No</v>
      </c>
      <c r="X6173" s="3" t="str">
        <f>IFERROR((INDEX(Returns!$C$2:$C$801, MATCH(B6173, Returns!$B$2:$B$801, 0))), "No")</f>
        <v>No</v>
      </c>
    </row>
    <row r="6174" spans="1:24">
      <c r="A6174" s="1">
        <v>6173</v>
      </c>
      <c r="B6174" t="s">
        <v>9110</v>
      </c>
      <c r="C6174" s="2">
        <v>42584</v>
      </c>
      <c r="D6174" s="2">
        <v>42590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  <c r="V6174" s="3" t="str">
        <f>IF(M6174=People!$B$2, People!$A$2, IF(M6174=People!$B$3, People!$A$3, IF(M6174=People!$B$4, People!$A$4, IF(M6174=People!$B$5, People!$A$5, 0))))</f>
        <v>Kelly Williams</v>
      </c>
      <c r="W6174" s="3" t="str">
        <f>IFERROR(VLOOKUP(Orders!$B6174,Returns!$B:$C,2,0),"No")</f>
        <v>No</v>
      </c>
      <c r="X6174" s="3" t="str">
        <f>IFERROR((INDEX(Returns!$C$2:$C$801, MATCH(B6174, Returns!$B$2:$B$801, 0))), "No")</f>
        <v>No</v>
      </c>
    </row>
    <row r="6175" spans="1:24">
      <c r="A6175" s="1">
        <v>6174</v>
      </c>
      <c r="B6175" t="s">
        <v>9110</v>
      </c>
      <c r="C6175" s="2">
        <v>42584</v>
      </c>
      <c r="D6175" s="2">
        <v>42590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  <c r="V6175" s="3" t="str">
        <f>IF(M6175=People!$B$2, People!$A$2, IF(M6175=People!$B$3, People!$A$3, IF(M6175=People!$B$4, People!$A$4, IF(M6175=People!$B$5, People!$A$5, 0))))</f>
        <v>Kelly Williams</v>
      </c>
      <c r="W6175" s="3" t="str">
        <f>IFERROR(VLOOKUP(Orders!$B6175,Returns!$B:$C,2,0),"No")</f>
        <v>No</v>
      </c>
      <c r="X6175" s="3" t="str">
        <f>IFERROR((INDEX(Returns!$C$2:$C$801, MATCH(B6175, Returns!$B$2:$B$801, 0))), "No")</f>
        <v>No</v>
      </c>
    </row>
    <row r="6176" spans="1:24">
      <c r="A6176" s="1">
        <v>6175</v>
      </c>
      <c r="B6176" t="s">
        <v>9110</v>
      </c>
      <c r="C6176" s="2">
        <v>42584</v>
      </c>
      <c r="D6176" s="2">
        <v>42590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  <c r="V6176" s="3" t="str">
        <f>IF(M6176=People!$B$2, People!$A$2, IF(M6176=People!$B$3, People!$A$3, IF(M6176=People!$B$4, People!$A$4, IF(M6176=People!$B$5, People!$A$5, 0))))</f>
        <v>Kelly Williams</v>
      </c>
      <c r="W6176" s="3" t="str">
        <f>IFERROR(VLOOKUP(Orders!$B6176,Returns!$B:$C,2,0),"No")</f>
        <v>No</v>
      </c>
      <c r="X6176" s="3" t="str">
        <f>IFERROR((INDEX(Returns!$C$2:$C$801, MATCH(B6176, Returns!$B$2:$B$801, 0))), "No")</f>
        <v>No</v>
      </c>
    </row>
    <row r="6177" spans="1:24">
      <c r="A6177" s="1">
        <v>6176</v>
      </c>
      <c r="B6177" t="s">
        <v>9111</v>
      </c>
      <c r="C6177" s="2">
        <v>42999</v>
      </c>
      <c r="D6177" s="2">
        <v>43004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  <c r="V6177" s="3" t="str">
        <f>IF(M6177=People!$B$2, People!$A$2, IF(M6177=People!$B$3, People!$A$3, IF(M6177=People!$B$4, People!$A$4, IF(M6177=People!$B$5, People!$A$5, 0))))</f>
        <v>Cassandra Brandow</v>
      </c>
      <c r="W6177" s="3" t="str">
        <f>IFERROR(VLOOKUP(Orders!$B6177,Returns!$B:$C,2,0),"No")</f>
        <v>No</v>
      </c>
      <c r="X6177" s="3" t="str">
        <f>IFERROR((INDEX(Returns!$C$2:$C$801, MATCH(B6177, Returns!$B$2:$B$801, 0))), "No")</f>
        <v>No</v>
      </c>
    </row>
    <row r="6178" spans="1:24">
      <c r="A6178" s="1">
        <v>6177</v>
      </c>
      <c r="B6178" t="s">
        <v>9111</v>
      </c>
      <c r="C6178" s="2">
        <v>42999</v>
      </c>
      <c r="D6178" s="2">
        <v>43004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  <c r="V6178" s="3" t="str">
        <f>IF(M6178=People!$B$2, People!$A$2, IF(M6178=People!$B$3, People!$A$3, IF(M6178=People!$B$4, People!$A$4, IF(M6178=People!$B$5, People!$A$5, 0))))</f>
        <v>Cassandra Brandow</v>
      </c>
      <c r="W6178" s="3" t="str">
        <f>IFERROR(VLOOKUP(Orders!$B6178,Returns!$B:$C,2,0),"No")</f>
        <v>No</v>
      </c>
      <c r="X6178" s="3" t="str">
        <f>IFERROR((INDEX(Returns!$C$2:$C$801, MATCH(B6178, Returns!$B$2:$B$801, 0))), "No")</f>
        <v>No</v>
      </c>
    </row>
    <row r="6179" spans="1:24">
      <c r="A6179" s="1">
        <v>6178</v>
      </c>
      <c r="B6179" t="s">
        <v>9111</v>
      </c>
      <c r="C6179" s="2">
        <v>42999</v>
      </c>
      <c r="D6179" s="2">
        <v>43004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  <c r="V6179" s="3" t="str">
        <f>IF(M6179=People!$B$2, People!$A$2, IF(M6179=People!$B$3, People!$A$3, IF(M6179=People!$B$4, People!$A$4, IF(M6179=People!$B$5, People!$A$5, 0))))</f>
        <v>Cassandra Brandow</v>
      </c>
      <c r="W6179" s="3" t="str">
        <f>IFERROR(VLOOKUP(Orders!$B6179,Returns!$B:$C,2,0),"No")</f>
        <v>No</v>
      </c>
      <c r="X6179" s="3" t="str">
        <f>IFERROR((INDEX(Returns!$C$2:$C$801, MATCH(B6179, Returns!$B$2:$B$801, 0))), "No")</f>
        <v>No</v>
      </c>
    </row>
    <row r="6180" spans="1:24">
      <c r="A6180" s="1">
        <v>6179</v>
      </c>
      <c r="B6180" t="s">
        <v>9111</v>
      </c>
      <c r="C6180" s="2">
        <v>42999</v>
      </c>
      <c r="D6180" s="2">
        <v>43004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  <c r="V6180" s="3" t="str">
        <f>IF(M6180=People!$B$2, People!$A$2, IF(M6180=People!$B$3, People!$A$3, IF(M6180=People!$B$4, People!$A$4, IF(M6180=People!$B$5, People!$A$5, 0))))</f>
        <v>Cassandra Brandow</v>
      </c>
      <c r="W6180" s="3" t="str">
        <f>IFERROR(VLOOKUP(Orders!$B6180,Returns!$B:$C,2,0),"No")</f>
        <v>No</v>
      </c>
      <c r="X6180" s="3" t="str">
        <f>IFERROR((INDEX(Returns!$C$2:$C$801, MATCH(B6180, Returns!$B$2:$B$801, 0))), "No")</f>
        <v>No</v>
      </c>
    </row>
    <row r="6181" spans="1:24">
      <c r="A6181" s="1">
        <v>6180</v>
      </c>
      <c r="B6181" t="s">
        <v>9111</v>
      </c>
      <c r="C6181" s="2">
        <v>42999</v>
      </c>
      <c r="D6181" s="2">
        <v>43004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  <c r="V6181" s="3" t="str">
        <f>IF(M6181=People!$B$2, People!$A$2, IF(M6181=People!$B$3, People!$A$3, IF(M6181=People!$B$4, People!$A$4, IF(M6181=People!$B$5, People!$A$5, 0))))</f>
        <v>Cassandra Brandow</v>
      </c>
      <c r="W6181" s="3" t="str">
        <f>IFERROR(VLOOKUP(Orders!$B6181,Returns!$B:$C,2,0),"No")</f>
        <v>No</v>
      </c>
      <c r="X6181" s="3" t="str">
        <f>IFERROR((INDEX(Returns!$C$2:$C$801, MATCH(B6181, Returns!$B$2:$B$801, 0))), "No")</f>
        <v>No</v>
      </c>
    </row>
    <row r="6182" spans="1:24">
      <c r="A6182" s="1">
        <v>6181</v>
      </c>
      <c r="B6182" t="s">
        <v>9111</v>
      </c>
      <c r="C6182" s="2">
        <v>42999</v>
      </c>
      <c r="D6182" s="2">
        <v>43004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  <c r="V6182" s="3" t="str">
        <f>IF(M6182=People!$B$2, People!$A$2, IF(M6182=People!$B$3, People!$A$3, IF(M6182=People!$B$4, People!$A$4, IF(M6182=People!$B$5, People!$A$5, 0))))</f>
        <v>Cassandra Brandow</v>
      </c>
      <c r="W6182" s="3" t="str">
        <f>IFERROR(VLOOKUP(Orders!$B6182,Returns!$B:$C,2,0),"No")</f>
        <v>No</v>
      </c>
      <c r="X6182" s="3" t="str">
        <f>IFERROR((INDEX(Returns!$C$2:$C$801, MATCH(B6182, Returns!$B$2:$B$801, 0))), "No")</f>
        <v>No</v>
      </c>
    </row>
    <row r="6183" spans="1:24">
      <c r="A6183" s="1">
        <v>6182</v>
      </c>
      <c r="B6183" t="s">
        <v>9111</v>
      </c>
      <c r="C6183" s="2">
        <v>42999</v>
      </c>
      <c r="D6183" s="2">
        <v>43004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  <c r="V6183" s="3" t="str">
        <f>IF(M6183=People!$B$2, People!$A$2, IF(M6183=People!$B$3, People!$A$3, IF(M6183=People!$B$4, People!$A$4, IF(M6183=People!$B$5, People!$A$5, 0))))</f>
        <v>Cassandra Brandow</v>
      </c>
      <c r="W6183" s="3" t="str">
        <f>IFERROR(VLOOKUP(Orders!$B6183,Returns!$B:$C,2,0),"No")</f>
        <v>No</v>
      </c>
      <c r="X6183" s="3" t="str">
        <f>IFERROR((INDEX(Returns!$C$2:$C$801, MATCH(B6183, Returns!$B$2:$B$801, 0))), "No")</f>
        <v>No</v>
      </c>
    </row>
    <row r="6184" spans="1:24">
      <c r="A6184" s="1">
        <v>6183</v>
      </c>
      <c r="B6184" t="s">
        <v>9111</v>
      </c>
      <c r="C6184" s="2">
        <v>42999</v>
      </c>
      <c r="D6184" s="2">
        <v>43004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  <c r="V6184" s="3" t="str">
        <f>IF(M6184=People!$B$2, People!$A$2, IF(M6184=People!$B$3, People!$A$3, IF(M6184=People!$B$4, People!$A$4, IF(M6184=People!$B$5, People!$A$5, 0))))</f>
        <v>Cassandra Brandow</v>
      </c>
      <c r="W6184" s="3" t="str">
        <f>IFERROR(VLOOKUP(Orders!$B6184,Returns!$B:$C,2,0),"No")</f>
        <v>No</v>
      </c>
      <c r="X6184" s="3" t="str">
        <f>IFERROR((INDEX(Returns!$C$2:$C$801, MATCH(B6184, Returns!$B$2:$B$801, 0))), "No")</f>
        <v>No</v>
      </c>
    </row>
    <row r="6185" spans="1:24">
      <c r="A6185" s="1">
        <v>6184</v>
      </c>
      <c r="B6185" t="s">
        <v>9111</v>
      </c>
      <c r="C6185" s="2">
        <v>42999</v>
      </c>
      <c r="D6185" s="2">
        <v>43004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  <c r="V6185" s="3" t="str">
        <f>IF(M6185=People!$B$2, People!$A$2, IF(M6185=People!$B$3, People!$A$3, IF(M6185=People!$B$4, People!$A$4, IF(M6185=People!$B$5, People!$A$5, 0))))</f>
        <v>Cassandra Brandow</v>
      </c>
      <c r="W6185" s="3" t="str">
        <f>IFERROR(VLOOKUP(Orders!$B6185,Returns!$B:$C,2,0),"No")</f>
        <v>No</v>
      </c>
      <c r="X6185" s="3" t="str">
        <f>IFERROR((INDEX(Returns!$C$2:$C$801, MATCH(B6185, Returns!$B$2:$B$801, 0))), "No")</f>
        <v>No</v>
      </c>
    </row>
    <row r="6186" spans="1:24">
      <c r="A6186" s="1">
        <v>6185</v>
      </c>
      <c r="B6186" t="s">
        <v>9112</v>
      </c>
      <c r="C6186" s="2">
        <v>43445</v>
      </c>
      <c r="D6186" s="2">
        <v>43447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  <c r="V6186" s="3" t="str">
        <f>IF(M6186=People!$B$2, People!$A$2, IF(M6186=People!$B$3, People!$A$3, IF(M6186=People!$B$4, People!$A$4, IF(M6186=People!$B$5, People!$A$5, 0))))</f>
        <v>Anna Andreadi</v>
      </c>
      <c r="W6186" s="3" t="str">
        <f>IFERROR(VLOOKUP(Orders!$B6186,Returns!$B:$C,2,0),"No")</f>
        <v>No</v>
      </c>
      <c r="X6186" s="3" t="str">
        <f>IFERROR((INDEX(Returns!$C$2:$C$801, MATCH(B6186, Returns!$B$2:$B$801, 0))), "No")</f>
        <v>No</v>
      </c>
    </row>
    <row r="6187" spans="1:24">
      <c r="A6187" s="1">
        <v>6186</v>
      </c>
      <c r="B6187" t="s">
        <v>9113</v>
      </c>
      <c r="C6187" s="2">
        <v>42954</v>
      </c>
      <c r="D6187" s="2">
        <v>42959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  <c r="V6187" s="3" t="str">
        <f>IF(M6187=People!$B$2, People!$A$2, IF(M6187=People!$B$3, People!$A$3, IF(M6187=People!$B$4, People!$A$4, IF(M6187=People!$B$5, People!$A$5, 0))))</f>
        <v>Chuck Magee</v>
      </c>
      <c r="W6187" s="3" t="str">
        <f>IFERROR(VLOOKUP(Orders!$B6187,Returns!$B:$C,2,0),"No")</f>
        <v>No</v>
      </c>
      <c r="X6187" s="3" t="str">
        <f>IFERROR((INDEX(Returns!$C$2:$C$801, MATCH(B6187, Returns!$B$2:$B$801, 0))), "No")</f>
        <v>No</v>
      </c>
    </row>
    <row r="6188" spans="1:24">
      <c r="A6188" s="1">
        <v>6187</v>
      </c>
      <c r="B6188" t="s">
        <v>9114</v>
      </c>
      <c r="C6188" s="2">
        <v>43054</v>
      </c>
      <c r="D6188" s="2">
        <v>43056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  <c r="V6188" s="3" t="str">
        <f>IF(M6188=People!$B$2, People!$A$2, IF(M6188=People!$B$3, People!$A$3, IF(M6188=People!$B$4, People!$A$4, IF(M6188=People!$B$5, People!$A$5, 0))))</f>
        <v>Chuck Magee</v>
      </c>
      <c r="W6188" s="3" t="str">
        <f>IFERROR(VLOOKUP(Orders!$B6188,Returns!$B:$C,2,0),"No")</f>
        <v>No</v>
      </c>
      <c r="X6188" s="3" t="str">
        <f>IFERROR((INDEX(Returns!$C$2:$C$801, MATCH(B6188, Returns!$B$2:$B$801, 0))), "No")</f>
        <v>No</v>
      </c>
    </row>
    <row r="6189" spans="1:24">
      <c r="A6189" s="1">
        <v>6188</v>
      </c>
      <c r="B6189" t="s">
        <v>9114</v>
      </c>
      <c r="C6189" s="2">
        <v>43054</v>
      </c>
      <c r="D6189" s="2">
        <v>43056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  <c r="V6189" s="3" t="str">
        <f>IF(M6189=People!$B$2, People!$A$2, IF(M6189=People!$B$3, People!$A$3, IF(M6189=People!$B$4, People!$A$4, IF(M6189=People!$B$5, People!$A$5, 0))))</f>
        <v>Chuck Magee</v>
      </c>
      <c r="W6189" s="3" t="str">
        <f>IFERROR(VLOOKUP(Orders!$B6189,Returns!$B:$C,2,0),"No")</f>
        <v>No</v>
      </c>
      <c r="X6189" s="3" t="str">
        <f>IFERROR((INDEX(Returns!$C$2:$C$801, MATCH(B6189, Returns!$B$2:$B$801, 0))), "No")</f>
        <v>No</v>
      </c>
    </row>
    <row r="6190" spans="1:24">
      <c r="A6190" s="1">
        <v>6189</v>
      </c>
      <c r="B6190" t="s">
        <v>9114</v>
      </c>
      <c r="C6190" s="2">
        <v>43054</v>
      </c>
      <c r="D6190" s="2">
        <v>43056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  <c r="V6190" s="3" t="str">
        <f>IF(M6190=People!$B$2, People!$A$2, IF(M6190=People!$B$3, People!$A$3, IF(M6190=People!$B$4, People!$A$4, IF(M6190=People!$B$5, People!$A$5, 0))))</f>
        <v>Chuck Magee</v>
      </c>
      <c r="W6190" s="3" t="str">
        <f>IFERROR(VLOOKUP(Orders!$B6190,Returns!$B:$C,2,0),"No")</f>
        <v>No</v>
      </c>
      <c r="X6190" s="3" t="str">
        <f>IFERROR((INDEX(Returns!$C$2:$C$801, MATCH(B6190, Returns!$B$2:$B$801, 0))), "No")</f>
        <v>No</v>
      </c>
    </row>
    <row r="6191" spans="1:24">
      <c r="A6191" s="1">
        <v>6190</v>
      </c>
      <c r="B6191" t="s">
        <v>9115</v>
      </c>
      <c r="C6191" s="2">
        <v>43559</v>
      </c>
      <c r="D6191" s="2">
        <v>43563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  <c r="V6191" s="3" t="str">
        <f>IF(M6191=People!$B$2, People!$A$2, IF(M6191=People!$B$3, People!$A$3, IF(M6191=People!$B$4, People!$A$4, IF(M6191=People!$B$5, People!$A$5, 0))))</f>
        <v>Kelly Williams</v>
      </c>
      <c r="W6191" s="3" t="str">
        <f>IFERROR(VLOOKUP(Orders!$B6191,Returns!$B:$C,2,0),"No")</f>
        <v>No</v>
      </c>
      <c r="X6191" s="3" t="str">
        <f>IFERROR((INDEX(Returns!$C$2:$C$801, MATCH(B6191, Returns!$B$2:$B$801, 0))), "No")</f>
        <v>No</v>
      </c>
    </row>
    <row r="6192" spans="1:24">
      <c r="A6192" s="1">
        <v>6191</v>
      </c>
      <c r="B6192" t="s">
        <v>9116</v>
      </c>
      <c r="C6192" s="2">
        <v>43458</v>
      </c>
      <c r="D6192" s="2">
        <v>43462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  <c r="V6192" s="3" t="str">
        <f>IF(M6192=People!$B$2, People!$A$2, IF(M6192=People!$B$3, People!$A$3, IF(M6192=People!$B$4, People!$A$4, IF(M6192=People!$B$5, People!$A$5, 0))))</f>
        <v>Chuck Magee</v>
      </c>
      <c r="W6192" s="3" t="str">
        <f>IFERROR(VLOOKUP(Orders!$B6192,Returns!$B:$C,2,0),"No")</f>
        <v>No</v>
      </c>
      <c r="X6192" s="3" t="str">
        <f>IFERROR((INDEX(Returns!$C$2:$C$801, MATCH(B6192, Returns!$B$2:$B$801, 0))), "No")</f>
        <v>No</v>
      </c>
    </row>
    <row r="6193" spans="1:24">
      <c r="A6193" s="1">
        <v>6192</v>
      </c>
      <c r="B6193" t="s">
        <v>9117</v>
      </c>
      <c r="C6193" s="2">
        <v>43812</v>
      </c>
      <c r="D6193" s="2">
        <v>43812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  <c r="V6193" s="3" t="str">
        <f>IF(M6193=People!$B$2, People!$A$2, IF(M6193=People!$B$3, People!$A$3, IF(M6193=People!$B$4, People!$A$4, IF(M6193=People!$B$5, People!$A$5, 0))))</f>
        <v>Anna Andreadi</v>
      </c>
      <c r="W6193" s="3" t="str">
        <f>IFERROR(VLOOKUP(Orders!$B6193,Returns!$B:$C,2,0),"No")</f>
        <v>No</v>
      </c>
      <c r="X6193" s="3" t="str">
        <f>IFERROR((INDEX(Returns!$C$2:$C$801, MATCH(B6193, Returns!$B$2:$B$801, 0))), "No")</f>
        <v>No</v>
      </c>
    </row>
    <row r="6194" spans="1:24">
      <c r="A6194" s="1">
        <v>6193</v>
      </c>
      <c r="B6194" t="s">
        <v>9118</v>
      </c>
      <c r="C6194" s="2">
        <v>43821</v>
      </c>
      <c r="D6194" s="2">
        <v>43825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  <c r="V6194" s="3" t="str">
        <f>IF(M6194=People!$B$2, People!$A$2, IF(M6194=People!$B$3, People!$A$3, IF(M6194=People!$B$4, People!$A$4, IF(M6194=People!$B$5, People!$A$5, 0))))</f>
        <v>Kelly Williams</v>
      </c>
      <c r="W6194" s="3" t="str">
        <f>IFERROR(VLOOKUP(Orders!$B6194,Returns!$B:$C,2,0),"No")</f>
        <v>No</v>
      </c>
      <c r="X6194" s="3" t="str">
        <f>IFERROR((INDEX(Returns!$C$2:$C$801, MATCH(B6194, Returns!$B$2:$B$801, 0))), "No")</f>
        <v>No</v>
      </c>
    </row>
    <row r="6195" spans="1:24">
      <c r="A6195" s="1">
        <v>6194</v>
      </c>
      <c r="B6195" t="s">
        <v>9118</v>
      </c>
      <c r="C6195" s="2">
        <v>43821</v>
      </c>
      <c r="D6195" s="2">
        <v>43825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  <c r="V6195" s="3" t="str">
        <f>IF(M6195=People!$B$2, People!$A$2, IF(M6195=People!$B$3, People!$A$3, IF(M6195=People!$B$4, People!$A$4, IF(M6195=People!$B$5, People!$A$5, 0))))</f>
        <v>Kelly Williams</v>
      </c>
      <c r="W6195" s="3" t="str">
        <f>IFERROR(VLOOKUP(Orders!$B6195,Returns!$B:$C,2,0),"No")</f>
        <v>No</v>
      </c>
      <c r="X6195" s="3" t="str">
        <f>IFERROR((INDEX(Returns!$C$2:$C$801, MATCH(B6195, Returns!$B$2:$B$801, 0))), "No")</f>
        <v>No</v>
      </c>
    </row>
    <row r="6196" spans="1:24">
      <c r="A6196" s="1">
        <v>6195</v>
      </c>
      <c r="B6196" t="s">
        <v>9118</v>
      </c>
      <c r="C6196" s="2">
        <v>43821</v>
      </c>
      <c r="D6196" s="2">
        <v>43825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  <c r="V6196" s="3" t="str">
        <f>IF(M6196=People!$B$2, People!$A$2, IF(M6196=People!$B$3, People!$A$3, IF(M6196=People!$B$4, People!$A$4, IF(M6196=People!$B$5, People!$A$5, 0))))</f>
        <v>Kelly Williams</v>
      </c>
      <c r="W6196" s="3" t="str">
        <f>IFERROR(VLOOKUP(Orders!$B6196,Returns!$B:$C,2,0),"No")</f>
        <v>No</v>
      </c>
      <c r="X6196" s="3" t="str">
        <f>IFERROR((INDEX(Returns!$C$2:$C$801, MATCH(B6196, Returns!$B$2:$B$801, 0))), "No")</f>
        <v>No</v>
      </c>
    </row>
    <row r="6197" spans="1:24">
      <c r="A6197" s="1">
        <v>6196</v>
      </c>
      <c r="B6197" t="s">
        <v>9119</v>
      </c>
      <c r="C6197" s="2">
        <v>43759</v>
      </c>
      <c r="D6197" s="2">
        <v>43766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  <c r="V6197" s="3" t="str">
        <f>IF(M6197=People!$B$2, People!$A$2, IF(M6197=People!$B$3, People!$A$3, IF(M6197=People!$B$4, People!$A$4, IF(M6197=People!$B$5, People!$A$5, 0))))</f>
        <v>Chuck Magee</v>
      </c>
      <c r="W6197" s="3" t="str">
        <f>IFERROR(VLOOKUP(Orders!$B6197,Returns!$B:$C,2,0),"No")</f>
        <v>No</v>
      </c>
      <c r="X6197" s="3" t="str">
        <f>IFERROR((INDEX(Returns!$C$2:$C$801, MATCH(B6197, Returns!$B$2:$B$801, 0))), "No")</f>
        <v>No</v>
      </c>
    </row>
    <row r="6198" spans="1:24">
      <c r="A6198" s="1">
        <v>6197</v>
      </c>
      <c r="B6198" t="s">
        <v>9119</v>
      </c>
      <c r="C6198" s="2">
        <v>43759</v>
      </c>
      <c r="D6198" s="2">
        <v>43766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  <c r="V6198" s="3" t="str">
        <f>IF(M6198=People!$B$2, People!$A$2, IF(M6198=People!$B$3, People!$A$3, IF(M6198=People!$B$4, People!$A$4, IF(M6198=People!$B$5, People!$A$5, 0))))</f>
        <v>Chuck Magee</v>
      </c>
      <c r="W6198" s="3" t="str">
        <f>IFERROR(VLOOKUP(Orders!$B6198,Returns!$B:$C,2,0),"No")</f>
        <v>No</v>
      </c>
      <c r="X6198" s="3" t="str">
        <f>IFERROR((INDEX(Returns!$C$2:$C$801, MATCH(B6198, Returns!$B$2:$B$801, 0))), "No")</f>
        <v>No</v>
      </c>
    </row>
    <row r="6199" spans="1:24">
      <c r="A6199" s="1">
        <v>6198</v>
      </c>
      <c r="B6199" t="s">
        <v>9120</v>
      </c>
      <c r="C6199" s="2">
        <v>43052</v>
      </c>
      <c r="D6199" s="2">
        <v>43056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  <c r="V6199" s="3" t="str">
        <f>IF(M6199=People!$B$2, People!$A$2, IF(M6199=People!$B$3, People!$A$3, IF(M6199=People!$B$4, People!$A$4, IF(M6199=People!$B$5, People!$A$5, 0))))</f>
        <v>Kelly Williams</v>
      </c>
      <c r="W6199" s="3" t="str">
        <f>IFERROR(VLOOKUP(Orders!$B6199,Returns!$B:$C,2,0),"No")</f>
        <v>No</v>
      </c>
      <c r="X6199" s="3" t="str">
        <f>IFERROR((INDEX(Returns!$C$2:$C$801, MATCH(B6199, Returns!$B$2:$B$801, 0))), "No")</f>
        <v>No</v>
      </c>
    </row>
    <row r="6200" spans="1:24">
      <c r="A6200" s="1">
        <v>6199</v>
      </c>
      <c r="B6200" t="s">
        <v>9120</v>
      </c>
      <c r="C6200" s="2">
        <v>43052</v>
      </c>
      <c r="D6200" s="2">
        <v>43056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  <c r="V6200" s="3" t="str">
        <f>IF(M6200=People!$B$2, People!$A$2, IF(M6200=People!$B$3, People!$A$3, IF(M6200=People!$B$4, People!$A$4, IF(M6200=People!$B$5, People!$A$5, 0))))</f>
        <v>Kelly Williams</v>
      </c>
      <c r="W6200" s="3" t="str">
        <f>IFERROR(VLOOKUP(Orders!$B6200,Returns!$B:$C,2,0),"No")</f>
        <v>No</v>
      </c>
      <c r="X6200" s="3" t="str">
        <f>IFERROR((INDEX(Returns!$C$2:$C$801, MATCH(B6200, Returns!$B$2:$B$801, 0))), "No")</f>
        <v>No</v>
      </c>
    </row>
    <row r="6201" spans="1:24">
      <c r="A6201" s="1">
        <v>6200</v>
      </c>
      <c r="B6201" t="s">
        <v>9120</v>
      </c>
      <c r="C6201" s="2">
        <v>43052</v>
      </c>
      <c r="D6201" s="2">
        <v>43056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  <c r="V6201" s="3" t="str">
        <f>IF(M6201=People!$B$2, People!$A$2, IF(M6201=People!$B$3, People!$A$3, IF(M6201=People!$B$4, People!$A$4, IF(M6201=People!$B$5, People!$A$5, 0))))</f>
        <v>Kelly Williams</v>
      </c>
      <c r="W6201" s="3" t="str">
        <f>IFERROR(VLOOKUP(Orders!$B6201,Returns!$B:$C,2,0),"No")</f>
        <v>No</v>
      </c>
      <c r="X6201" s="3" t="str">
        <f>IFERROR((INDEX(Returns!$C$2:$C$801, MATCH(B6201, Returns!$B$2:$B$801, 0))), "No")</f>
        <v>No</v>
      </c>
    </row>
    <row r="6202" spans="1:24">
      <c r="A6202" s="1">
        <v>6201</v>
      </c>
      <c r="B6202" t="s">
        <v>9121</v>
      </c>
      <c r="C6202" s="2">
        <v>42841</v>
      </c>
      <c r="D6202" s="2">
        <v>42845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  <c r="V6202" s="3" t="str">
        <f>IF(M6202=People!$B$2, People!$A$2, IF(M6202=People!$B$3, People!$A$3, IF(M6202=People!$B$4, People!$A$4, IF(M6202=People!$B$5, People!$A$5, 0))))</f>
        <v>Kelly Williams</v>
      </c>
      <c r="W6202" s="3" t="str">
        <f>IFERROR(VLOOKUP(Orders!$B6202,Returns!$B:$C,2,0),"No")</f>
        <v>No</v>
      </c>
      <c r="X6202" s="3" t="str">
        <f>IFERROR((INDEX(Returns!$C$2:$C$801, MATCH(B6202, Returns!$B$2:$B$801, 0))), "No")</f>
        <v>No</v>
      </c>
    </row>
    <row r="6203" spans="1:24">
      <c r="A6203" s="1">
        <v>6202</v>
      </c>
      <c r="B6203" t="s">
        <v>9121</v>
      </c>
      <c r="C6203" s="2">
        <v>42841</v>
      </c>
      <c r="D6203" s="2">
        <v>42845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  <c r="V6203" s="3" t="str">
        <f>IF(M6203=People!$B$2, People!$A$2, IF(M6203=People!$B$3, People!$A$3, IF(M6203=People!$B$4, People!$A$4, IF(M6203=People!$B$5, People!$A$5, 0))))</f>
        <v>Kelly Williams</v>
      </c>
      <c r="W6203" s="3" t="str">
        <f>IFERROR(VLOOKUP(Orders!$B6203,Returns!$B:$C,2,0),"No")</f>
        <v>No</v>
      </c>
      <c r="X6203" s="3" t="str">
        <f>IFERROR((INDEX(Returns!$C$2:$C$801, MATCH(B6203, Returns!$B$2:$B$801, 0))), "No")</f>
        <v>No</v>
      </c>
    </row>
    <row r="6204" spans="1:24">
      <c r="A6204" s="1">
        <v>6203</v>
      </c>
      <c r="B6204" t="s">
        <v>9122</v>
      </c>
      <c r="C6204" s="2">
        <v>43450</v>
      </c>
      <c r="D6204" s="2">
        <v>43457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  <c r="V6204" s="3" t="str">
        <f>IF(M6204=People!$B$2, People!$A$2, IF(M6204=People!$B$3, People!$A$3, IF(M6204=People!$B$4, People!$A$4, IF(M6204=People!$B$5, People!$A$5, 0))))</f>
        <v>Anna Andreadi</v>
      </c>
      <c r="W6204" s="3" t="str">
        <f>IFERROR(VLOOKUP(Orders!$B6204,Returns!$B:$C,2,0),"No")</f>
        <v>No</v>
      </c>
      <c r="X6204" s="3" t="str">
        <f>IFERROR((INDEX(Returns!$C$2:$C$801, MATCH(B6204, Returns!$B$2:$B$801, 0))), "No")</f>
        <v>No</v>
      </c>
    </row>
    <row r="6205" spans="1:24">
      <c r="A6205" s="1">
        <v>6204</v>
      </c>
      <c r="B6205" t="s">
        <v>9123</v>
      </c>
      <c r="C6205" s="2">
        <v>43394</v>
      </c>
      <c r="D6205" s="2">
        <v>43400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  <c r="V6205" s="3" t="str">
        <f>IF(M6205=People!$B$2, People!$A$2, IF(M6205=People!$B$3, People!$A$3, IF(M6205=People!$B$4, People!$A$4, IF(M6205=People!$B$5, People!$A$5, 0))))</f>
        <v>Chuck Magee</v>
      </c>
      <c r="W6205" s="3" t="str">
        <f>IFERROR(VLOOKUP(Orders!$B6205,Returns!$B:$C,2,0),"No")</f>
        <v>No</v>
      </c>
      <c r="X6205" s="3" t="str">
        <f>IFERROR((INDEX(Returns!$C$2:$C$801, MATCH(B6205, Returns!$B$2:$B$801, 0))), "No")</f>
        <v>No</v>
      </c>
    </row>
    <row r="6206" spans="1:24">
      <c r="A6206" s="1">
        <v>6205</v>
      </c>
      <c r="B6206" t="s">
        <v>9124</v>
      </c>
      <c r="C6206" s="2">
        <v>43800</v>
      </c>
      <c r="D6206" s="2">
        <v>43802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  <c r="V6206" s="3" t="str">
        <f>IF(M6206=People!$B$2, People!$A$2, IF(M6206=People!$B$3, People!$A$3, IF(M6206=People!$B$4, People!$A$4, IF(M6206=People!$B$5, People!$A$5, 0))))</f>
        <v>Chuck Magee</v>
      </c>
      <c r="W6206" s="3" t="str">
        <f>IFERROR(VLOOKUP(Orders!$B6206,Returns!$B:$C,2,0),"No")</f>
        <v>No</v>
      </c>
      <c r="X6206" s="3" t="str">
        <f>IFERROR((INDEX(Returns!$C$2:$C$801, MATCH(B6206, Returns!$B$2:$B$801, 0))), "No")</f>
        <v>No</v>
      </c>
    </row>
    <row r="6207" spans="1:24">
      <c r="A6207" s="1">
        <v>6206</v>
      </c>
      <c r="B6207" t="s">
        <v>9125</v>
      </c>
      <c r="C6207" s="2">
        <v>43393</v>
      </c>
      <c r="D6207" s="2">
        <v>43397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  <c r="V6207" s="3" t="str">
        <f>IF(M6207=People!$B$2, People!$A$2, IF(M6207=People!$B$3, People!$A$3, IF(M6207=People!$B$4, People!$A$4, IF(M6207=People!$B$5, People!$A$5, 0))))</f>
        <v>Kelly Williams</v>
      </c>
      <c r="W6207" s="3" t="str">
        <f>IFERROR(VLOOKUP(Orders!$B6207,Returns!$B:$C,2,0),"No")</f>
        <v>No</v>
      </c>
      <c r="X6207" s="3" t="str">
        <f>IFERROR((INDEX(Returns!$C$2:$C$801, MATCH(B6207, Returns!$B$2:$B$801, 0))), "No")</f>
        <v>No</v>
      </c>
    </row>
    <row r="6208" spans="1:24">
      <c r="A6208" s="1">
        <v>6207</v>
      </c>
      <c r="B6208" t="s">
        <v>9125</v>
      </c>
      <c r="C6208" s="2">
        <v>43393</v>
      </c>
      <c r="D6208" s="2">
        <v>43397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  <c r="V6208" s="3" t="str">
        <f>IF(M6208=People!$B$2, People!$A$2, IF(M6208=People!$B$3, People!$A$3, IF(M6208=People!$B$4, People!$A$4, IF(M6208=People!$B$5, People!$A$5, 0))))</f>
        <v>Kelly Williams</v>
      </c>
      <c r="W6208" s="3" t="str">
        <f>IFERROR(VLOOKUP(Orders!$B6208,Returns!$B:$C,2,0),"No")</f>
        <v>No</v>
      </c>
      <c r="X6208" s="3" t="str">
        <f>IFERROR((INDEX(Returns!$C$2:$C$801, MATCH(B6208, Returns!$B$2:$B$801, 0))), "No")</f>
        <v>No</v>
      </c>
    </row>
    <row r="6209" spans="1:24">
      <c r="A6209" s="1">
        <v>6208</v>
      </c>
      <c r="B6209" t="s">
        <v>9125</v>
      </c>
      <c r="C6209" s="2">
        <v>43393</v>
      </c>
      <c r="D6209" s="2">
        <v>43397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  <c r="V6209" s="3" t="str">
        <f>IF(M6209=People!$B$2, People!$A$2, IF(M6209=People!$B$3, People!$A$3, IF(M6209=People!$B$4, People!$A$4, IF(M6209=People!$B$5, People!$A$5, 0))))</f>
        <v>Kelly Williams</v>
      </c>
      <c r="W6209" s="3" t="str">
        <f>IFERROR(VLOOKUP(Orders!$B6209,Returns!$B:$C,2,0),"No")</f>
        <v>No</v>
      </c>
      <c r="X6209" s="3" t="str">
        <f>IFERROR((INDEX(Returns!$C$2:$C$801, MATCH(B6209, Returns!$B$2:$B$801, 0))), "No")</f>
        <v>No</v>
      </c>
    </row>
    <row r="6210" spans="1:24">
      <c r="A6210" s="1">
        <v>6209</v>
      </c>
      <c r="B6210" t="s">
        <v>9126</v>
      </c>
      <c r="C6210" s="2">
        <v>43737</v>
      </c>
      <c r="D6210" s="2">
        <v>43741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  <c r="V6210" s="3" t="str">
        <f>IF(M6210=People!$B$2, People!$A$2, IF(M6210=People!$B$3, People!$A$3, IF(M6210=People!$B$4, People!$A$4, IF(M6210=People!$B$5, People!$A$5, 0))))</f>
        <v>Chuck Magee</v>
      </c>
      <c r="W6210" s="3" t="str">
        <f>IFERROR(VLOOKUP(Orders!$B6210,Returns!$B:$C,2,0),"No")</f>
        <v>No</v>
      </c>
      <c r="X6210" s="3" t="str">
        <f>IFERROR((INDEX(Returns!$C$2:$C$801, MATCH(B6210, Returns!$B$2:$B$801, 0))), "No")</f>
        <v>No</v>
      </c>
    </row>
    <row r="6211" spans="1:24">
      <c r="A6211" s="1">
        <v>6210</v>
      </c>
      <c r="B6211" t="s">
        <v>9127</v>
      </c>
      <c r="C6211" s="2">
        <v>43695</v>
      </c>
      <c r="D6211" s="2">
        <v>43702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  <c r="V6211" s="3" t="str">
        <f>IF(M6211=People!$B$2, People!$A$2, IF(M6211=People!$B$3, People!$A$3, IF(M6211=People!$B$4, People!$A$4, IF(M6211=People!$B$5, People!$A$5, 0))))</f>
        <v>Anna Andreadi</v>
      </c>
      <c r="W6211" s="3" t="str">
        <f>IFERROR(VLOOKUP(Orders!$B6211,Returns!$B:$C,2,0),"No")</f>
        <v>No</v>
      </c>
      <c r="X6211" s="3" t="str">
        <f>IFERROR((INDEX(Returns!$C$2:$C$801, MATCH(B6211, Returns!$B$2:$B$801, 0))), "No")</f>
        <v>No</v>
      </c>
    </row>
    <row r="6212" spans="1:24">
      <c r="A6212" s="1">
        <v>6211</v>
      </c>
      <c r="B6212" t="s">
        <v>9127</v>
      </c>
      <c r="C6212" s="2">
        <v>43695</v>
      </c>
      <c r="D6212" s="2">
        <v>43702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  <c r="V6212" s="3" t="str">
        <f>IF(M6212=People!$B$2, People!$A$2, IF(M6212=People!$B$3, People!$A$3, IF(M6212=People!$B$4, People!$A$4, IF(M6212=People!$B$5, People!$A$5, 0))))</f>
        <v>Anna Andreadi</v>
      </c>
      <c r="W6212" s="3" t="str">
        <f>IFERROR(VLOOKUP(Orders!$B6212,Returns!$B:$C,2,0),"No")</f>
        <v>No</v>
      </c>
      <c r="X6212" s="3" t="str">
        <f>IFERROR((INDEX(Returns!$C$2:$C$801, MATCH(B6212, Returns!$B$2:$B$801, 0))), "No")</f>
        <v>No</v>
      </c>
    </row>
    <row r="6213" spans="1:24">
      <c r="A6213" s="1">
        <v>6212</v>
      </c>
      <c r="B6213" t="s">
        <v>9127</v>
      </c>
      <c r="C6213" s="2">
        <v>43695</v>
      </c>
      <c r="D6213" s="2">
        <v>43702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  <c r="V6213" s="3" t="str">
        <f>IF(M6213=People!$B$2, People!$A$2, IF(M6213=People!$B$3, People!$A$3, IF(M6213=People!$B$4, People!$A$4, IF(M6213=People!$B$5, People!$A$5, 0))))</f>
        <v>Anna Andreadi</v>
      </c>
      <c r="W6213" s="3" t="str">
        <f>IFERROR(VLOOKUP(Orders!$B6213,Returns!$B:$C,2,0),"No")</f>
        <v>No</v>
      </c>
      <c r="X6213" s="3" t="str">
        <f>IFERROR((INDEX(Returns!$C$2:$C$801, MATCH(B6213, Returns!$B$2:$B$801, 0))), "No")</f>
        <v>No</v>
      </c>
    </row>
    <row r="6214" spans="1:24">
      <c r="A6214" s="1">
        <v>6213</v>
      </c>
      <c r="B6214" t="s">
        <v>9128</v>
      </c>
      <c r="C6214" s="2">
        <v>43781</v>
      </c>
      <c r="D6214" s="2">
        <v>43785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  <c r="V6214" s="3" t="str">
        <f>IF(M6214=People!$B$2, People!$A$2, IF(M6214=People!$B$3, People!$A$3, IF(M6214=People!$B$4, People!$A$4, IF(M6214=People!$B$5, People!$A$5, 0))))</f>
        <v>Anna Andreadi</v>
      </c>
      <c r="W6214" s="3" t="str">
        <f>IFERROR(VLOOKUP(Orders!$B6214,Returns!$B:$C,2,0),"No")</f>
        <v>No</v>
      </c>
      <c r="X6214" s="3" t="str">
        <f>IFERROR((INDEX(Returns!$C$2:$C$801, MATCH(B6214, Returns!$B$2:$B$801, 0))), "No")</f>
        <v>No</v>
      </c>
    </row>
    <row r="6215" spans="1:24">
      <c r="A6215" s="1">
        <v>6214</v>
      </c>
      <c r="B6215" t="s">
        <v>9128</v>
      </c>
      <c r="C6215" s="2">
        <v>43781</v>
      </c>
      <c r="D6215" s="2">
        <v>43785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  <c r="V6215" s="3" t="str">
        <f>IF(M6215=People!$B$2, People!$A$2, IF(M6215=People!$B$3, People!$A$3, IF(M6215=People!$B$4, People!$A$4, IF(M6215=People!$B$5, People!$A$5, 0))))</f>
        <v>Anna Andreadi</v>
      </c>
      <c r="W6215" s="3" t="str">
        <f>IFERROR(VLOOKUP(Orders!$B6215,Returns!$B:$C,2,0),"No")</f>
        <v>No</v>
      </c>
      <c r="X6215" s="3" t="str">
        <f>IFERROR((INDEX(Returns!$C$2:$C$801, MATCH(B6215, Returns!$B$2:$B$801, 0))), "No")</f>
        <v>No</v>
      </c>
    </row>
    <row r="6216" spans="1:24">
      <c r="A6216" s="1">
        <v>6215</v>
      </c>
      <c r="B6216" t="s">
        <v>9129</v>
      </c>
      <c r="C6216" s="2">
        <v>42654</v>
      </c>
      <c r="D6216" s="2">
        <v>42658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  <c r="V6216" s="3" t="str">
        <f>IF(M6216=People!$B$2, People!$A$2, IF(M6216=People!$B$3, People!$A$3, IF(M6216=People!$B$4, People!$A$4, IF(M6216=People!$B$5, People!$A$5, 0))))</f>
        <v>Anna Andreadi</v>
      </c>
      <c r="W6216" s="3" t="str">
        <f>IFERROR(VLOOKUP(Orders!$B6216,Returns!$B:$C,2,0),"No")</f>
        <v>No</v>
      </c>
      <c r="X6216" s="3" t="str">
        <f>IFERROR((INDEX(Returns!$C$2:$C$801, MATCH(B6216, Returns!$B$2:$B$801, 0))), "No")</f>
        <v>No</v>
      </c>
    </row>
    <row r="6217" spans="1:24">
      <c r="A6217" s="1">
        <v>6216</v>
      </c>
      <c r="B6217" t="s">
        <v>9130</v>
      </c>
      <c r="C6217" s="2">
        <v>43067</v>
      </c>
      <c r="D6217" s="2">
        <v>43072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  <c r="V6217" s="3" t="str">
        <f>IF(M6217=People!$B$2, People!$A$2, IF(M6217=People!$B$3, People!$A$3, IF(M6217=People!$B$4, People!$A$4, IF(M6217=People!$B$5, People!$A$5, 0))))</f>
        <v>Chuck Magee</v>
      </c>
      <c r="W6217" s="3" t="str">
        <f>IFERROR(VLOOKUP(Orders!$B6217,Returns!$B:$C,2,0),"No")</f>
        <v>No</v>
      </c>
      <c r="X6217" s="3" t="str">
        <f>IFERROR((INDEX(Returns!$C$2:$C$801, MATCH(B6217, Returns!$B$2:$B$801, 0))), "No")</f>
        <v>No</v>
      </c>
    </row>
    <row r="6218" spans="1:24">
      <c r="A6218" s="1">
        <v>6217</v>
      </c>
      <c r="B6218" t="s">
        <v>9130</v>
      </c>
      <c r="C6218" s="2">
        <v>43067</v>
      </c>
      <c r="D6218" s="2">
        <v>43072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  <c r="V6218" s="3" t="str">
        <f>IF(M6218=People!$B$2, People!$A$2, IF(M6218=People!$B$3, People!$A$3, IF(M6218=People!$B$4, People!$A$4, IF(M6218=People!$B$5, People!$A$5, 0))))</f>
        <v>Chuck Magee</v>
      </c>
      <c r="W6218" s="3" t="str">
        <f>IFERROR(VLOOKUP(Orders!$B6218,Returns!$B:$C,2,0),"No")</f>
        <v>No</v>
      </c>
      <c r="X6218" s="3" t="str">
        <f>IFERROR((INDEX(Returns!$C$2:$C$801, MATCH(B6218, Returns!$B$2:$B$801, 0))), "No")</f>
        <v>No</v>
      </c>
    </row>
    <row r="6219" spans="1:24">
      <c r="A6219" s="1">
        <v>6218</v>
      </c>
      <c r="B6219" t="s">
        <v>9131</v>
      </c>
      <c r="C6219" s="2">
        <v>42943</v>
      </c>
      <c r="D6219" s="2">
        <v>42949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  <c r="V6219" s="3" t="str">
        <f>IF(M6219=People!$B$2, People!$A$2, IF(M6219=People!$B$3, People!$A$3, IF(M6219=People!$B$4, People!$A$4, IF(M6219=People!$B$5, People!$A$5, 0))))</f>
        <v>Cassandra Brandow</v>
      </c>
      <c r="W6219" s="3" t="str">
        <f>IFERROR(VLOOKUP(Orders!$B6219,Returns!$B:$C,2,0),"No")</f>
        <v>No</v>
      </c>
      <c r="X6219" s="3" t="str">
        <f>IFERROR((INDEX(Returns!$C$2:$C$801, MATCH(B6219, Returns!$B$2:$B$801, 0))), "No")</f>
        <v>No</v>
      </c>
    </row>
    <row r="6220" spans="1:24">
      <c r="A6220" s="1">
        <v>6219</v>
      </c>
      <c r="B6220" t="s">
        <v>9132</v>
      </c>
      <c r="C6220" s="2">
        <v>43393</v>
      </c>
      <c r="D6220" s="2">
        <v>43399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  <c r="V6220" s="3" t="str">
        <f>IF(M6220=People!$B$2, People!$A$2, IF(M6220=People!$B$3, People!$A$3, IF(M6220=People!$B$4, People!$A$4, IF(M6220=People!$B$5, People!$A$5, 0))))</f>
        <v>Kelly Williams</v>
      </c>
      <c r="W6220" s="3" t="str">
        <f>IFERROR(VLOOKUP(Orders!$B6220,Returns!$B:$C,2,0),"No")</f>
        <v>No</v>
      </c>
      <c r="X6220" s="3" t="str">
        <f>IFERROR((INDEX(Returns!$C$2:$C$801, MATCH(B6220, Returns!$B$2:$B$801, 0))), "No")</f>
        <v>No</v>
      </c>
    </row>
    <row r="6221" spans="1:24">
      <c r="A6221" s="1">
        <v>6220</v>
      </c>
      <c r="B6221" t="s">
        <v>9132</v>
      </c>
      <c r="C6221" s="2">
        <v>43393</v>
      </c>
      <c r="D6221" s="2">
        <v>43399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  <c r="V6221" s="3" t="str">
        <f>IF(M6221=People!$B$2, People!$A$2, IF(M6221=People!$B$3, People!$A$3, IF(M6221=People!$B$4, People!$A$4, IF(M6221=People!$B$5, People!$A$5, 0))))</f>
        <v>Kelly Williams</v>
      </c>
      <c r="W6221" s="3" t="str">
        <f>IFERROR(VLOOKUP(Orders!$B6221,Returns!$B:$C,2,0),"No")</f>
        <v>No</v>
      </c>
      <c r="X6221" s="3" t="str">
        <f>IFERROR((INDEX(Returns!$C$2:$C$801, MATCH(B6221, Returns!$B$2:$B$801, 0))), "No")</f>
        <v>No</v>
      </c>
    </row>
    <row r="6222" spans="1:24">
      <c r="A6222" s="1">
        <v>6221</v>
      </c>
      <c r="B6222" t="s">
        <v>9132</v>
      </c>
      <c r="C6222" s="2">
        <v>43393</v>
      </c>
      <c r="D6222" s="2">
        <v>43399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  <c r="V6222" s="3" t="str">
        <f>IF(M6222=People!$B$2, People!$A$2, IF(M6222=People!$B$3, People!$A$3, IF(M6222=People!$B$4, People!$A$4, IF(M6222=People!$B$5, People!$A$5, 0))))</f>
        <v>Kelly Williams</v>
      </c>
      <c r="W6222" s="3" t="str">
        <f>IFERROR(VLOOKUP(Orders!$B6222,Returns!$B:$C,2,0),"No")</f>
        <v>No</v>
      </c>
      <c r="X6222" s="3" t="str">
        <f>IFERROR((INDEX(Returns!$C$2:$C$801, MATCH(B6222, Returns!$B$2:$B$801, 0))), "No")</f>
        <v>No</v>
      </c>
    </row>
    <row r="6223" spans="1:24">
      <c r="A6223" s="1">
        <v>6222</v>
      </c>
      <c r="B6223" t="s">
        <v>9133</v>
      </c>
      <c r="C6223" s="2">
        <v>43722</v>
      </c>
      <c r="D6223" s="2">
        <v>43726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  <c r="V6223" s="3" t="str">
        <f>IF(M6223=People!$B$2, People!$A$2, IF(M6223=People!$B$3, People!$A$3, IF(M6223=People!$B$4, People!$A$4, IF(M6223=People!$B$5, People!$A$5, 0))))</f>
        <v>Anna Andreadi</v>
      </c>
      <c r="W6223" s="3" t="str">
        <f>IFERROR(VLOOKUP(Orders!$B6223,Returns!$B:$C,2,0),"No")</f>
        <v>No</v>
      </c>
      <c r="X6223" s="3" t="str">
        <f>IFERROR((INDEX(Returns!$C$2:$C$801, MATCH(B6223, Returns!$B$2:$B$801, 0))), "No")</f>
        <v>No</v>
      </c>
    </row>
    <row r="6224" spans="1:24">
      <c r="A6224" s="1">
        <v>6223</v>
      </c>
      <c r="B6224" t="s">
        <v>9134</v>
      </c>
      <c r="C6224" s="2">
        <v>43822</v>
      </c>
      <c r="D6224" s="2">
        <v>43826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  <c r="V6224" s="3" t="str">
        <f>IF(M6224=People!$B$2, People!$A$2, IF(M6224=People!$B$3, People!$A$3, IF(M6224=People!$B$4, People!$A$4, IF(M6224=People!$B$5, People!$A$5, 0))))</f>
        <v>Cassandra Brandow</v>
      </c>
      <c r="W6224" s="3" t="str">
        <f>IFERROR(VLOOKUP(Orders!$B6224,Returns!$B:$C,2,0),"No")</f>
        <v>No</v>
      </c>
      <c r="X6224" s="3" t="str">
        <f>IFERROR((INDEX(Returns!$C$2:$C$801, MATCH(B6224, Returns!$B$2:$B$801, 0))), "No")</f>
        <v>No</v>
      </c>
    </row>
    <row r="6225" spans="1:24">
      <c r="A6225" s="1">
        <v>6224</v>
      </c>
      <c r="B6225" t="s">
        <v>9134</v>
      </c>
      <c r="C6225" s="2">
        <v>43822</v>
      </c>
      <c r="D6225" s="2">
        <v>43826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  <c r="V6225" s="3" t="str">
        <f>IF(M6225=People!$B$2, People!$A$2, IF(M6225=People!$B$3, People!$A$3, IF(M6225=People!$B$4, People!$A$4, IF(M6225=People!$B$5, People!$A$5, 0))))</f>
        <v>Cassandra Brandow</v>
      </c>
      <c r="W6225" s="3" t="str">
        <f>IFERROR(VLOOKUP(Orders!$B6225,Returns!$B:$C,2,0),"No")</f>
        <v>No</v>
      </c>
      <c r="X6225" s="3" t="str">
        <f>IFERROR((INDEX(Returns!$C$2:$C$801, MATCH(B6225, Returns!$B$2:$B$801, 0))), "No")</f>
        <v>No</v>
      </c>
    </row>
    <row r="6226" spans="1:24">
      <c r="A6226" s="1">
        <v>6225</v>
      </c>
      <c r="B6226" t="s">
        <v>9134</v>
      </c>
      <c r="C6226" s="2">
        <v>43822</v>
      </c>
      <c r="D6226" s="2">
        <v>43826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  <c r="V6226" s="3" t="str">
        <f>IF(M6226=People!$B$2, People!$A$2, IF(M6226=People!$B$3, People!$A$3, IF(M6226=People!$B$4, People!$A$4, IF(M6226=People!$B$5, People!$A$5, 0))))</f>
        <v>Cassandra Brandow</v>
      </c>
      <c r="W6226" s="3" t="str">
        <f>IFERROR(VLOOKUP(Orders!$B6226,Returns!$B:$C,2,0),"No")</f>
        <v>No</v>
      </c>
      <c r="X6226" s="3" t="str">
        <f>IFERROR((INDEX(Returns!$C$2:$C$801, MATCH(B6226, Returns!$B$2:$B$801, 0))), "No")</f>
        <v>No</v>
      </c>
    </row>
    <row r="6227" spans="1:24">
      <c r="A6227" s="1">
        <v>6226</v>
      </c>
      <c r="B6227" t="s">
        <v>9135</v>
      </c>
      <c r="C6227" s="2">
        <v>43013</v>
      </c>
      <c r="D6227" s="2">
        <v>43017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  <c r="V6227" s="3" t="str">
        <f>IF(M6227=People!$B$2, People!$A$2, IF(M6227=People!$B$3, People!$A$3, IF(M6227=People!$B$4, People!$A$4, IF(M6227=People!$B$5, People!$A$5, 0))))</f>
        <v>Anna Andreadi</v>
      </c>
      <c r="W6227" s="3" t="str">
        <f>IFERROR(VLOOKUP(Orders!$B6227,Returns!$B:$C,2,0),"No")</f>
        <v>No</v>
      </c>
      <c r="X6227" s="3" t="str">
        <f>IFERROR((INDEX(Returns!$C$2:$C$801, MATCH(B6227, Returns!$B$2:$B$801, 0))), "No")</f>
        <v>No</v>
      </c>
    </row>
    <row r="6228" spans="1:24">
      <c r="A6228" s="1">
        <v>6227</v>
      </c>
      <c r="B6228" t="s">
        <v>9135</v>
      </c>
      <c r="C6228" s="2">
        <v>43013</v>
      </c>
      <c r="D6228" s="2">
        <v>43017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  <c r="V6228" s="3" t="str">
        <f>IF(M6228=People!$B$2, People!$A$2, IF(M6228=People!$B$3, People!$A$3, IF(M6228=People!$B$4, People!$A$4, IF(M6228=People!$B$5, People!$A$5, 0))))</f>
        <v>Anna Andreadi</v>
      </c>
      <c r="W6228" s="3" t="str">
        <f>IFERROR(VLOOKUP(Orders!$B6228,Returns!$B:$C,2,0),"No")</f>
        <v>No</v>
      </c>
      <c r="X6228" s="3" t="str">
        <f>IFERROR((INDEX(Returns!$C$2:$C$801, MATCH(B6228, Returns!$B$2:$B$801, 0))), "No")</f>
        <v>No</v>
      </c>
    </row>
    <row r="6229" spans="1:24">
      <c r="A6229" s="1">
        <v>6228</v>
      </c>
      <c r="B6229" t="s">
        <v>9136</v>
      </c>
      <c r="C6229" s="2">
        <v>42676</v>
      </c>
      <c r="D6229" s="2">
        <v>42681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  <c r="V6229" s="3" t="str">
        <f>IF(M6229=People!$B$2, People!$A$2, IF(M6229=People!$B$3, People!$A$3, IF(M6229=People!$B$4, People!$A$4, IF(M6229=People!$B$5, People!$A$5, 0))))</f>
        <v>Kelly Williams</v>
      </c>
      <c r="W6229" s="3" t="str">
        <f>IFERROR(VLOOKUP(Orders!$B6229,Returns!$B:$C,2,0),"No")</f>
        <v>No</v>
      </c>
      <c r="X6229" s="3" t="str">
        <f>IFERROR((INDEX(Returns!$C$2:$C$801, MATCH(B6229, Returns!$B$2:$B$801, 0))), "No")</f>
        <v>No</v>
      </c>
    </row>
    <row r="6230" spans="1:24">
      <c r="A6230" s="1">
        <v>6229</v>
      </c>
      <c r="B6230" t="s">
        <v>9137</v>
      </c>
      <c r="C6230" s="2">
        <v>43122</v>
      </c>
      <c r="D6230" s="2">
        <v>43127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  <c r="V6230" s="3" t="str">
        <f>IF(M6230=People!$B$2, People!$A$2, IF(M6230=People!$B$3, People!$A$3, IF(M6230=People!$B$4, People!$A$4, IF(M6230=People!$B$5, People!$A$5, 0))))</f>
        <v>Chuck Magee</v>
      </c>
      <c r="W6230" s="3" t="str">
        <f>IFERROR(VLOOKUP(Orders!$B6230,Returns!$B:$C,2,0),"No")</f>
        <v>No</v>
      </c>
      <c r="X6230" s="3" t="str">
        <f>IFERROR((INDEX(Returns!$C$2:$C$801, MATCH(B6230, Returns!$B$2:$B$801, 0))), "No")</f>
        <v>No</v>
      </c>
    </row>
    <row r="6231" spans="1:24">
      <c r="A6231" s="1">
        <v>6230</v>
      </c>
      <c r="B6231" t="s">
        <v>9137</v>
      </c>
      <c r="C6231" s="2">
        <v>43122</v>
      </c>
      <c r="D6231" s="2">
        <v>43127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3" t="str">
        <f>IF(M6231=People!$B$2, People!$A$2, IF(M6231=People!$B$3, People!$A$3, IF(M6231=People!$B$4, People!$A$4, IF(M6231=People!$B$5, People!$A$5, 0))))</f>
        <v>Chuck Magee</v>
      </c>
      <c r="W6231" s="3" t="str">
        <f>IFERROR(VLOOKUP(Orders!$B6231,Returns!$B:$C,2,0),"No")</f>
        <v>No</v>
      </c>
      <c r="X6231" s="3" t="str">
        <f>IFERROR((INDEX(Returns!$C$2:$C$801, MATCH(B6231, Returns!$B$2:$B$801, 0))), "No")</f>
        <v>No</v>
      </c>
    </row>
    <row r="6232" spans="1:24">
      <c r="A6232" s="1">
        <v>6231</v>
      </c>
      <c r="B6232" t="s">
        <v>9138</v>
      </c>
      <c r="C6232" s="2">
        <v>43657</v>
      </c>
      <c r="D6232" s="2">
        <v>43663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  <c r="V6232" s="3" t="str">
        <f>IF(M6232=People!$B$2, People!$A$2, IF(M6232=People!$B$3, People!$A$3, IF(M6232=People!$B$4, People!$A$4, IF(M6232=People!$B$5, People!$A$5, 0))))</f>
        <v>Kelly Williams</v>
      </c>
      <c r="W6232" s="3" t="str">
        <f>IFERROR(VLOOKUP(Orders!$B6232,Returns!$B:$C,2,0),"No")</f>
        <v>No</v>
      </c>
      <c r="X6232" s="3" t="str">
        <f>IFERROR((INDEX(Returns!$C$2:$C$801, MATCH(B6232, Returns!$B$2:$B$801, 0))), "No")</f>
        <v>No</v>
      </c>
    </row>
    <row r="6233" spans="1:24">
      <c r="A6233" s="1">
        <v>6232</v>
      </c>
      <c r="B6233" t="s">
        <v>9139</v>
      </c>
      <c r="C6233" s="2">
        <v>43719</v>
      </c>
      <c r="D6233" s="2">
        <v>43719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  <c r="V6233" s="3" t="str">
        <f>IF(M6233=People!$B$2, People!$A$2, IF(M6233=People!$B$3, People!$A$3, IF(M6233=People!$B$4, People!$A$4, IF(M6233=People!$B$5, People!$A$5, 0))))</f>
        <v>Anna Andreadi</v>
      </c>
      <c r="W6233" s="3" t="str">
        <f>IFERROR(VLOOKUP(Orders!$B6233,Returns!$B:$C,2,0),"No")</f>
        <v>No</v>
      </c>
      <c r="X6233" s="3" t="str">
        <f>IFERROR((INDEX(Returns!$C$2:$C$801, MATCH(B6233, Returns!$B$2:$B$801, 0))), "No")</f>
        <v>No</v>
      </c>
    </row>
    <row r="6234" spans="1:24">
      <c r="A6234" s="1">
        <v>6233</v>
      </c>
      <c r="B6234" t="s">
        <v>9139</v>
      </c>
      <c r="C6234" s="2">
        <v>43719</v>
      </c>
      <c r="D6234" s="2">
        <v>43719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3" t="str">
        <f>IF(M6234=People!$B$2, People!$A$2, IF(M6234=People!$B$3, People!$A$3, IF(M6234=People!$B$4, People!$A$4, IF(M6234=People!$B$5, People!$A$5, 0))))</f>
        <v>Anna Andreadi</v>
      </c>
      <c r="W6234" s="3" t="str">
        <f>IFERROR(VLOOKUP(Orders!$B6234,Returns!$B:$C,2,0),"No")</f>
        <v>No</v>
      </c>
      <c r="X6234" s="3" t="str">
        <f>IFERROR((INDEX(Returns!$C$2:$C$801, MATCH(B6234, Returns!$B$2:$B$801, 0))), "No")</f>
        <v>No</v>
      </c>
    </row>
    <row r="6235" spans="1:24">
      <c r="A6235" s="1">
        <v>6234</v>
      </c>
      <c r="B6235" t="s">
        <v>9139</v>
      </c>
      <c r="C6235" s="2">
        <v>43719</v>
      </c>
      <c r="D6235" s="2">
        <v>43719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  <c r="V6235" s="3" t="str">
        <f>IF(M6235=People!$B$2, People!$A$2, IF(M6235=People!$B$3, People!$A$3, IF(M6235=People!$B$4, People!$A$4, IF(M6235=People!$B$5, People!$A$5, 0))))</f>
        <v>Anna Andreadi</v>
      </c>
      <c r="W6235" s="3" t="str">
        <f>IFERROR(VLOOKUP(Orders!$B6235,Returns!$B:$C,2,0),"No")</f>
        <v>No</v>
      </c>
      <c r="X6235" s="3" t="str">
        <f>IFERROR((INDEX(Returns!$C$2:$C$801, MATCH(B6235, Returns!$B$2:$B$801, 0))), "No")</f>
        <v>No</v>
      </c>
    </row>
    <row r="6236" spans="1:24">
      <c r="A6236" s="1">
        <v>6235</v>
      </c>
      <c r="B6236" t="s">
        <v>9139</v>
      </c>
      <c r="C6236" s="2">
        <v>43719</v>
      </c>
      <c r="D6236" s="2">
        <v>43719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  <c r="V6236" s="3" t="str">
        <f>IF(M6236=People!$B$2, People!$A$2, IF(M6236=People!$B$3, People!$A$3, IF(M6236=People!$B$4, People!$A$4, IF(M6236=People!$B$5, People!$A$5, 0))))</f>
        <v>Anna Andreadi</v>
      </c>
      <c r="W6236" s="3" t="str">
        <f>IFERROR(VLOOKUP(Orders!$B6236,Returns!$B:$C,2,0),"No")</f>
        <v>No</v>
      </c>
      <c r="X6236" s="3" t="str">
        <f>IFERROR((INDEX(Returns!$C$2:$C$801, MATCH(B6236, Returns!$B$2:$B$801, 0))), "No")</f>
        <v>No</v>
      </c>
    </row>
    <row r="6237" spans="1:24">
      <c r="A6237" s="1">
        <v>6236</v>
      </c>
      <c r="B6237" t="s">
        <v>9139</v>
      </c>
      <c r="C6237" s="2">
        <v>43719</v>
      </c>
      <c r="D6237" s="2">
        <v>43719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  <c r="V6237" s="3" t="str">
        <f>IF(M6237=People!$B$2, People!$A$2, IF(M6237=People!$B$3, People!$A$3, IF(M6237=People!$B$4, People!$A$4, IF(M6237=People!$B$5, People!$A$5, 0))))</f>
        <v>Anna Andreadi</v>
      </c>
      <c r="W6237" s="3" t="str">
        <f>IFERROR(VLOOKUP(Orders!$B6237,Returns!$B:$C,2,0),"No")</f>
        <v>No</v>
      </c>
      <c r="X6237" s="3" t="str">
        <f>IFERROR((INDEX(Returns!$C$2:$C$801, MATCH(B6237, Returns!$B$2:$B$801, 0))), "No")</f>
        <v>No</v>
      </c>
    </row>
    <row r="6238" spans="1:24">
      <c r="A6238" s="1">
        <v>6237</v>
      </c>
      <c r="B6238" t="s">
        <v>9140</v>
      </c>
      <c r="C6238" s="2">
        <v>43154</v>
      </c>
      <c r="D6238" s="2">
        <v>43158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3" t="str">
        <f>IF(M6238=People!$B$2, People!$A$2, IF(M6238=People!$B$3, People!$A$3, IF(M6238=People!$B$4, People!$A$4, IF(M6238=People!$B$5, People!$A$5, 0))))</f>
        <v>Chuck Magee</v>
      </c>
      <c r="W6238" s="3" t="str">
        <f>IFERROR(VLOOKUP(Orders!$B6238,Returns!$B:$C,2,0),"No")</f>
        <v>No</v>
      </c>
      <c r="X6238" s="3" t="str">
        <f>IFERROR((INDEX(Returns!$C$2:$C$801, MATCH(B6238, Returns!$B$2:$B$801, 0))), "No")</f>
        <v>No</v>
      </c>
    </row>
    <row r="6239" spans="1:24">
      <c r="A6239" s="1">
        <v>6238</v>
      </c>
      <c r="B6239" t="s">
        <v>9141</v>
      </c>
      <c r="C6239" s="2">
        <v>43122</v>
      </c>
      <c r="D6239" s="2">
        <v>43129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  <c r="V6239" s="3" t="str">
        <f>IF(M6239=People!$B$2, People!$A$2, IF(M6239=People!$B$3, People!$A$3, IF(M6239=People!$B$4, People!$A$4, IF(M6239=People!$B$5, People!$A$5, 0))))</f>
        <v>Chuck Magee</v>
      </c>
      <c r="W6239" s="3" t="str">
        <f>IFERROR(VLOOKUP(Orders!$B6239,Returns!$B:$C,2,0),"No")</f>
        <v>No</v>
      </c>
      <c r="X6239" s="3" t="str">
        <f>IFERROR((INDEX(Returns!$C$2:$C$801, MATCH(B6239, Returns!$B$2:$B$801, 0))), "No")</f>
        <v>No</v>
      </c>
    </row>
    <row r="6240" spans="1:24">
      <c r="A6240" s="1">
        <v>6239</v>
      </c>
      <c r="B6240" t="s">
        <v>5999</v>
      </c>
      <c r="C6240" s="2">
        <v>43081</v>
      </c>
      <c r="D6240" s="2">
        <v>43085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  <c r="V6240" s="3" t="str">
        <f>IF(M6240=People!$B$2, People!$A$2, IF(M6240=People!$B$3, People!$A$3, IF(M6240=People!$B$4, People!$A$4, IF(M6240=People!$B$5, People!$A$5, 0))))</f>
        <v>Anna Andreadi</v>
      </c>
      <c r="W6240" s="3" t="str">
        <f>IFERROR(VLOOKUP(Orders!$B6240,Returns!$B:$C,2,0),"No")</f>
        <v>Yes</v>
      </c>
      <c r="X6240" s="3" t="str">
        <f>IFERROR((INDEX(Returns!$C$2:$C$801, MATCH(B6240, Returns!$B$2:$B$801, 0))), "No")</f>
        <v>Yes</v>
      </c>
    </row>
    <row r="6241" spans="1:24">
      <c r="A6241" s="1">
        <v>6240</v>
      </c>
      <c r="B6241" t="s">
        <v>5999</v>
      </c>
      <c r="C6241" s="2">
        <v>43081</v>
      </c>
      <c r="D6241" s="2">
        <v>43085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  <c r="V6241" s="3" t="str">
        <f>IF(M6241=People!$B$2, People!$A$2, IF(M6241=People!$B$3, People!$A$3, IF(M6241=People!$B$4, People!$A$4, IF(M6241=People!$B$5, People!$A$5, 0))))</f>
        <v>Anna Andreadi</v>
      </c>
      <c r="W6241" s="3" t="str">
        <f>IFERROR(VLOOKUP(Orders!$B6241,Returns!$B:$C,2,0),"No")</f>
        <v>Yes</v>
      </c>
      <c r="X6241" s="3" t="str">
        <f>IFERROR((INDEX(Returns!$C$2:$C$801, MATCH(B6241, Returns!$B$2:$B$801, 0))), "No")</f>
        <v>Yes</v>
      </c>
    </row>
    <row r="6242" spans="1:24">
      <c r="A6242" s="1">
        <v>6241</v>
      </c>
      <c r="B6242" t="s">
        <v>9142</v>
      </c>
      <c r="C6242" s="2">
        <v>43402</v>
      </c>
      <c r="D6242" s="2">
        <v>43405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  <c r="V6242" s="3" t="str">
        <f>IF(M6242=People!$B$2, People!$A$2, IF(M6242=People!$B$3, People!$A$3, IF(M6242=People!$B$4, People!$A$4, IF(M6242=People!$B$5, People!$A$5, 0))))</f>
        <v>Anna Andreadi</v>
      </c>
      <c r="W6242" s="3" t="str">
        <f>IFERROR(VLOOKUP(Orders!$B6242,Returns!$B:$C,2,0),"No")</f>
        <v>No</v>
      </c>
      <c r="X6242" s="3" t="str">
        <f>IFERROR((INDEX(Returns!$C$2:$C$801, MATCH(B6242, Returns!$B$2:$B$801, 0))), "No")</f>
        <v>No</v>
      </c>
    </row>
    <row r="6243" spans="1:24">
      <c r="A6243" s="1">
        <v>6242</v>
      </c>
      <c r="B6243" t="s">
        <v>9143</v>
      </c>
      <c r="C6243" s="2">
        <v>43613</v>
      </c>
      <c r="D6243" s="2">
        <v>43616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  <c r="V6243" s="3" t="str">
        <f>IF(M6243=People!$B$2, People!$A$2, IF(M6243=People!$B$3, People!$A$3, IF(M6243=People!$B$4, People!$A$4, IF(M6243=People!$B$5, People!$A$5, 0))))</f>
        <v>Chuck Magee</v>
      </c>
      <c r="W6243" s="3" t="str">
        <f>IFERROR(VLOOKUP(Orders!$B6243,Returns!$B:$C,2,0),"No")</f>
        <v>No</v>
      </c>
      <c r="X6243" s="3" t="str">
        <f>IFERROR((INDEX(Returns!$C$2:$C$801, MATCH(B6243, Returns!$B$2:$B$801, 0))), "No")</f>
        <v>No</v>
      </c>
    </row>
    <row r="6244" spans="1:24">
      <c r="A6244" s="1">
        <v>6243</v>
      </c>
      <c r="B6244" t="s">
        <v>9144</v>
      </c>
      <c r="C6244" s="2">
        <v>42725</v>
      </c>
      <c r="D6244" s="2">
        <v>42732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  <c r="V6244" s="3" t="str">
        <f>IF(M6244=People!$B$2, People!$A$2, IF(M6244=People!$B$3, People!$A$3, IF(M6244=People!$B$4, People!$A$4, IF(M6244=People!$B$5, People!$A$5, 0))))</f>
        <v>Cassandra Brandow</v>
      </c>
      <c r="W6244" s="3" t="str">
        <f>IFERROR(VLOOKUP(Orders!$B6244,Returns!$B:$C,2,0),"No")</f>
        <v>No</v>
      </c>
      <c r="X6244" s="3" t="str">
        <f>IFERROR((INDEX(Returns!$C$2:$C$801, MATCH(B6244, Returns!$B$2:$B$801, 0))), "No")</f>
        <v>No</v>
      </c>
    </row>
    <row r="6245" spans="1:24">
      <c r="A6245" s="1">
        <v>6244</v>
      </c>
      <c r="B6245" t="s">
        <v>9145</v>
      </c>
      <c r="C6245" s="2">
        <v>43428</v>
      </c>
      <c r="D6245" s="2">
        <v>43432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  <c r="V6245" s="3" t="str">
        <f>IF(M6245=People!$B$2, People!$A$2, IF(M6245=People!$B$3, People!$A$3, IF(M6245=People!$B$4, People!$A$4, IF(M6245=People!$B$5, People!$A$5, 0))))</f>
        <v>Anna Andreadi</v>
      </c>
      <c r="W6245" s="3" t="str">
        <f>IFERROR(VLOOKUP(Orders!$B6245,Returns!$B:$C,2,0),"No")</f>
        <v>No</v>
      </c>
      <c r="X6245" s="3" t="str">
        <f>IFERROR((INDEX(Returns!$C$2:$C$801, MATCH(B6245, Returns!$B$2:$B$801, 0))), "No")</f>
        <v>No</v>
      </c>
    </row>
    <row r="6246" spans="1:24">
      <c r="A6246" s="1">
        <v>6245</v>
      </c>
      <c r="B6246" t="s">
        <v>9146</v>
      </c>
      <c r="C6246" s="2">
        <v>43059</v>
      </c>
      <c r="D6246" s="2">
        <v>43064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  <c r="V6246" s="3" t="str">
        <f>IF(M6246=People!$B$2, People!$A$2, IF(M6246=People!$B$3, People!$A$3, IF(M6246=People!$B$4, People!$A$4, IF(M6246=People!$B$5, People!$A$5, 0))))</f>
        <v>Anna Andreadi</v>
      </c>
      <c r="W6246" s="3" t="str">
        <f>IFERROR(VLOOKUP(Orders!$B6246,Returns!$B:$C,2,0),"No")</f>
        <v>No</v>
      </c>
      <c r="X6246" s="3" t="str">
        <f>IFERROR((INDEX(Returns!$C$2:$C$801, MATCH(B6246, Returns!$B$2:$B$801, 0))), "No")</f>
        <v>No</v>
      </c>
    </row>
    <row r="6247" spans="1:24">
      <c r="A6247" s="1">
        <v>6246</v>
      </c>
      <c r="B6247" t="s">
        <v>9146</v>
      </c>
      <c r="C6247" s="2">
        <v>43059</v>
      </c>
      <c r="D6247" s="2">
        <v>43064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  <c r="V6247" s="3" t="str">
        <f>IF(M6247=People!$B$2, People!$A$2, IF(M6247=People!$B$3, People!$A$3, IF(M6247=People!$B$4, People!$A$4, IF(M6247=People!$B$5, People!$A$5, 0))))</f>
        <v>Anna Andreadi</v>
      </c>
      <c r="W6247" s="3" t="str">
        <f>IFERROR(VLOOKUP(Orders!$B6247,Returns!$B:$C,2,0),"No")</f>
        <v>No</v>
      </c>
      <c r="X6247" s="3" t="str">
        <f>IFERROR((INDEX(Returns!$C$2:$C$801, MATCH(B6247, Returns!$B$2:$B$801, 0))), "No")</f>
        <v>No</v>
      </c>
    </row>
    <row r="6248" spans="1:24">
      <c r="A6248" s="1">
        <v>6247</v>
      </c>
      <c r="B6248" t="s">
        <v>9146</v>
      </c>
      <c r="C6248" s="2">
        <v>43059</v>
      </c>
      <c r="D6248" s="2">
        <v>43064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  <c r="V6248" s="3" t="str">
        <f>IF(M6248=People!$B$2, People!$A$2, IF(M6248=People!$B$3, People!$A$3, IF(M6248=People!$B$4, People!$A$4, IF(M6248=People!$B$5, People!$A$5, 0))))</f>
        <v>Anna Andreadi</v>
      </c>
      <c r="W6248" s="3" t="str">
        <f>IFERROR(VLOOKUP(Orders!$B6248,Returns!$B:$C,2,0),"No")</f>
        <v>No</v>
      </c>
      <c r="X6248" s="3" t="str">
        <f>IFERROR((INDEX(Returns!$C$2:$C$801, MATCH(B6248, Returns!$B$2:$B$801, 0))), "No")</f>
        <v>No</v>
      </c>
    </row>
    <row r="6249" spans="1:24">
      <c r="A6249" s="1">
        <v>6248</v>
      </c>
      <c r="B6249" t="s">
        <v>9147</v>
      </c>
      <c r="C6249" s="2">
        <v>43614</v>
      </c>
      <c r="D6249" s="2">
        <v>43620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  <c r="V6249" s="3" t="str">
        <f>IF(M6249=People!$B$2, People!$A$2, IF(M6249=People!$B$3, People!$A$3, IF(M6249=People!$B$4, People!$A$4, IF(M6249=People!$B$5, People!$A$5, 0))))</f>
        <v>Kelly Williams</v>
      </c>
      <c r="W6249" s="3" t="str">
        <f>IFERROR(VLOOKUP(Orders!$B6249,Returns!$B:$C,2,0),"No")</f>
        <v>No</v>
      </c>
      <c r="X6249" s="3" t="str">
        <f>IFERROR((INDEX(Returns!$C$2:$C$801, MATCH(B6249, Returns!$B$2:$B$801, 0))), "No")</f>
        <v>No</v>
      </c>
    </row>
    <row r="6250" spans="1:24">
      <c r="A6250" s="1">
        <v>6249</v>
      </c>
      <c r="B6250" t="s">
        <v>9147</v>
      </c>
      <c r="C6250" s="2">
        <v>43614</v>
      </c>
      <c r="D6250" s="2">
        <v>43620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  <c r="V6250" s="3" t="str">
        <f>IF(M6250=People!$B$2, People!$A$2, IF(M6250=People!$B$3, People!$A$3, IF(M6250=People!$B$4, People!$A$4, IF(M6250=People!$B$5, People!$A$5, 0))))</f>
        <v>Kelly Williams</v>
      </c>
      <c r="W6250" s="3" t="str">
        <f>IFERROR(VLOOKUP(Orders!$B6250,Returns!$B:$C,2,0),"No")</f>
        <v>No</v>
      </c>
      <c r="X6250" s="3" t="str">
        <f>IFERROR((INDEX(Returns!$C$2:$C$801, MATCH(B6250, Returns!$B$2:$B$801, 0))), "No")</f>
        <v>No</v>
      </c>
    </row>
    <row r="6251" spans="1:24">
      <c r="A6251" s="1">
        <v>6250</v>
      </c>
      <c r="B6251" t="s">
        <v>9147</v>
      </c>
      <c r="C6251" s="2">
        <v>43614</v>
      </c>
      <c r="D6251" s="2">
        <v>43620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  <c r="V6251" s="3" t="str">
        <f>IF(M6251=People!$B$2, People!$A$2, IF(M6251=People!$B$3, People!$A$3, IF(M6251=People!$B$4, People!$A$4, IF(M6251=People!$B$5, People!$A$5, 0))))</f>
        <v>Kelly Williams</v>
      </c>
      <c r="W6251" s="3" t="str">
        <f>IFERROR(VLOOKUP(Orders!$B6251,Returns!$B:$C,2,0),"No")</f>
        <v>No</v>
      </c>
      <c r="X6251" s="3" t="str">
        <f>IFERROR((INDEX(Returns!$C$2:$C$801, MATCH(B6251, Returns!$B$2:$B$801, 0))), "No")</f>
        <v>No</v>
      </c>
    </row>
    <row r="6252" spans="1:24">
      <c r="A6252" s="1">
        <v>6251</v>
      </c>
      <c r="B6252" t="s">
        <v>9147</v>
      </c>
      <c r="C6252" s="2">
        <v>43614</v>
      </c>
      <c r="D6252" s="2">
        <v>43620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  <c r="V6252" s="3" t="str">
        <f>IF(M6252=People!$B$2, People!$A$2, IF(M6252=People!$B$3, People!$A$3, IF(M6252=People!$B$4, People!$A$4, IF(M6252=People!$B$5, People!$A$5, 0))))</f>
        <v>Kelly Williams</v>
      </c>
      <c r="W6252" s="3" t="str">
        <f>IFERROR(VLOOKUP(Orders!$B6252,Returns!$B:$C,2,0),"No")</f>
        <v>No</v>
      </c>
      <c r="X6252" s="3" t="str">
        <f>IFERROR((INDEX(Returns!$C$2:$C$801, MATCH(B6252, Returns!$B$2:$B$801, 0))), "No")</f>
        <v>No</v>
      </c>
    </row>
    <row r="6253" spans="1:24">
      <c r="A6253" s="1">
        <v>6252</v>
      </c>
      <c r="B6253" t="s">
        <v>9148</v>
      </c>
      <c r="C6253" s="2">
        <v>42706</v>
      </c>
      <c r="D6253" s="2">
        <v>42708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  <c r="V6253" s="3" t="str">
        <f>IF(M6253=People!$B$2, People!$A$2, IF(M6253=People!$B$3, People!$A$3, IF(M6253=People!$B$4, People!$A$4, IF(M6253=People!$B$5, People!$A$5, 0))))</f>
        <v>Kelly Williams</v>
      </c>
      <c r="W6253" s="3" t="str">
        <f>IFERROR(VLOOKUP(Orders!$B6253,Returns!$B:$C,2,0),"No")</f>
        <v>No</v>
      </c>
      <c r="X6253" s="3" t="str">
        <f>IFERROR((INDEX(Returns!$C$2:$C$801, MATCH(B6253, Returns!$B$2:$B$801, 0))), "No")</f>
        <v>No</v>
      </c>
    </row>
    <row r="6254" spans="1:24">
      <c r="A6254" s="1">
        <v>6253</v>
      </c>
      <c r="B6254" t="s">
        <v>9149</v>
      </c>
      <c r="C6254" s="2">
        <v>42467</v>
      </c>
      <c r="D6254" s="2">
        <v>42467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  <c r="V6254" s="3" t="str">
        <f>IF(M6254=People!$B$2, People!$A$2, IF(M6254=People!$B$3, People!$A$3, IF(M6254=People!$B$4, People!$A$4, IF(M6254=People!$B$5, People!$A$5, 0))))</f>
        <v>Cassandra Brandow</v>
      </c>
      <c r="W6254" s="3" t="str">
        <f>IFERROR(VLOOKUP(Orders!$B6254,Returns!$B:$C,2,0),"No")</f>
        <v>No</v>
      </c>
      <c r="X6254" s="3" t="str">
        <f>IFERROR((INDEX(Returns!$C$2:$C$801, MATCH(B6254, Returns!$B$2:$B$801, 0))), "No")</f>
        <v>No</v>
      </c>
    </row>
    <row r="6255" spans="1:24">
      <c r="A6255" s="1">
        <v>6254</v>
      </c>
      <c r="B6255" t="s">
        <v>9149</v>
      </c>
      <c r="C6255" s="2">
        <v>42467</v>
      </c>
      <c r="D6255" s="2">
        <v>42467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  <c r="V6255" s="3" t="str">
        <f>IF(M6255=People!$B$2, People!$A$2, IF(M6255=People!$B$3, People!$A$3, IF(M6255=People!$B$4, People!$A$4, IF(M6255=People!$B$5, People!$A$5, 0))))</f>
        <v>Cassandra Brandow</v>
      </c>
      <c r="W6255" s="3" t="str">
        <f>IFERROR(VLOOKUP(Orders!$B6255,Returns!$B:$C,2,0),"No")</f>
        <v>No</v>
      </c>
      <c r="X6255" s="3" t="str">
        <f>IFERROR((INDEX(Returns!$C$2:$C$801, MATCH(B6255, Returns!$B$2:$B$801, 0))), "No")</f>
        <v>No</v>
      </c>
    </row>
    <row r="6256" spans="1:24">
      <c r="A6256" s="1">
        <v>6255</v>
      </c>
      <c r="B6256" t="s">
        <v>9150</v>
      </c>
      <c r="C6256" s="2">
        <v>42986</v>
      </c>
      <c r="D6256" s="2">
        <v>42992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  <c r="V6256" s="3" t="str">
        <f>IF(M6256=People!$B$2, People!$A$2, IF(M6256=People!$B$3, People!$A$3, IF(M6256=People!$B$4, People!$A$4, IF(M6256=People!$B$5, People!$A$5, 0))))</f>
        <v>Cassandra Brandow</v>
      </c>
      <c r="W6256" s="3" t="str">
        <f>IFERROR(VLOOKUP(Orders!$B6256,Returns!$B:$C,2,0),"No")</f>
        <v>No</v>
      </c>
      <c r="X6256" s="3" t="str">
        <f>IFERROR((INDEX(Returns!$C$2:$C$801, MATCH(B6256, Returns!$B$2:$B$801, 0))), "No")</f>
        <v>No</v>
      </c>
    </row>
    <row r="6257" spans="1:24">
      <c r="A6257" s="1">
        <v>6256</v>
      </c>
      <c r="B6257" t="s">
        <v>9151</v>
      </c>
      <c r="C6257" s="2">
        <v>43717</v>
      </c>
      <c r="D6257" s="2">
        <v>43723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  <c r="V6257" s="3" t="str">
        <f>IF(M6257=People!$B$2, People!$A$2, IF(M6257=People!$B$3, People!$A$3, IF(M6257=People!$B$4, People!$A$4, IF(M6257=People!$B$5, People!$A$5, 0))))</f>
        <v>Kelly Williams</v>
      </c>
      <c r="W6257" s="3" t="str">
        <f>IFERROR(VLOOKUP(Orders!$B6257,Returns!$B:$C,2,0),"No")</f>
        <v>No</v>
      </c>
      <c r="X6257" s="3" t="str">
        <f>IFERROR((INDEX(Returns!$C$2:$C$801, MATCH(B6257, Returns!$B$2:$B$801, 0))), "No")</f>
        <v>No</v>
      </c>
    </row>
    <row r="6258" spans="1:24">
      <c r="A6258" s="1">
        <v>6257</v>
      </c>
      <c r="B6258" t="s">
        <v>9152</v>
      </c>
      <c r="C6258" s="2">
        <v>42984</v>
      </c>
      <c r="D6258" s="2">
        <v>42986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  <c r="V6258" s="3" t="str">
        <f>IF(M6258=People!$B$2, People!$A$2, IF(M6258=People!$B$3, People!$A$3, IF(M6258=People!$B$4, People!$A$4, IF(M6258=People!$B$5, People!$A$5, 0))))</f>
        <v>Cassandra Brandow</v>
      </c>
      <c r="W6258" s="3" t="str">
        <f>IFERROR(VLOOKUP(Orders!$B6258,Returns!$B:$C,2,0),"No")</f>
        <v>No</v>
      </c>
      <c r="X6258" s="3" t="str">
        <f>IFERROR((INDEX(Returns!$C$2:$C$801, MATCH(B6258, Returns!$B$2:$B$801, 0))), "No")</f>
        <v>No</v>
      </c>
    </row>
    <row r="6259" spans="1:24">
      <c r="A6259" s="1">
        <v>6258</v>
      </c>
      <c r="B6259" t="s">
        <v>9153</v>
      </c>
      <c r="C6259" s="2">
        <v>43771</v>
      </c>
      <c r="D6259" s="2">
        <v>43775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  <c r="V6259" s="3" t="str">
        <f>IF(M6259=People!$B$2, People!$A$2, IF(M6259=People!$B$3, People!$A$3, IF(M6259=People!$B$4, People!$A$4, IF(M6259=People!$B$5, People!$A$5, 0))))</f>
        <v>Chuck Magee</v>
      </c>
      <c r="W6259" s="3" t="str">
        <f>IFERROR(VLOOKUP(Orders!$B6259,Returns!$B:$C,2,0),"No")</f>
        <v>No</v>
      </c>
      <c r="X6259" s="3" t="str">
        <f>IFERROR((INDEX(Returns!$C$2:$C$801, MATCH(B6259, Returns!$B$2:$B$801, 0))), "No")</f>
        <v>No</v>
      </c>
    </row>
    <row r="6260" spans="1:24">
      <c r="A6260" s="1">
        <v>6259</v>
      </c>
      <c r="B6260" t="s">
        <v>9154</v>
      </c>
      <c r="C6260" s="2">
        <v>42822</v>
      </c>
      <c r="D6260" s="2">
        <v>42824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  <c r="V6260" s="3" t="str">
        <f>IF(M6260=People!$B$2, People!$A$2, IF(M6260=People!$B$3, People!$A$3, IF(M6260=People!$B$4, People!$A$4, IF(M6260=People!$B$5, People!$A$5, 0))))</f>
        <v>Chuck Magee</v>
      </c>
      <c r="W6260" s="3" t="str">
        <f>IFERROR(VLOOKUP(Orders!$B6260,Returns!$B:$C,2,0),"No")</f>
        <v>No</v>
      </c>
      <c r="X6260" s="3" t="str">
        <f>IFERROR((INDEX(Returns!$C$2:$C$801, MATCH(B6260, Returns!$B$2:$B$801, 0))), "No")</f>
        <v>No</v>
      </c>
    </row>
    <row r="6261" spans="1:24">
      <c r="A6261" s="1">
        <v>6260</v>
      </c>
      <c r="B6261" t="s">
        <v>9155</v>
      </c>
      <c r="C6261" s="2">
        <v>42960</v>
      </c>
      <c r="D6261" s="2">
        <v>42964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  <c r="V6261" s="3" t="str">
        <f>IF(M6261=People!$B$2, People!$A$2, IF(M6261=People!$B$3, People!$A$3, IF(M6261=People!$B$4, People!$A$4, IF(M6261=People!$B$5, People!$A$5, 0))))</f>
        <v>Kelly Williams</v>
      </c>
      <c r="W6261" s="3" t="str">
        <f>IFERROR(VLOOKUP(Orders!$B6261,Returns!$B:$C,2,0),"No")</f>
        <v>No</v>
      </c>
      <c r="X6261" s="3" t="str">
        <f>IFERROR((INDEX(Returns!$C$2:$C$801, MATCH(B6261, Returns!$B$2:$B$801, 0))), "No")</f>
        <v>No</v>
      </c>
    </row>
    <row r="6262" spans="1:24">
      <c r="A6262" s="1">
        <v>6261</v>
      </c>
      <c r="B6262" t="s">
        <v>9156</v>
      </c>
      <c r="C6262" s="2">
        <v>42867</v>
      </c>
      <c r="D6262" s="2">
        <v>42873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  <c r="V6262" s="3" t="str">
        <f>IF(M6262=People!$B$2, People!$A$2, IF(M6262=People!$B$3, People!$A$3, IF(M6262=People!$B$4, People!$A$4, IF(M6262=People!$B$5, People!$A$5, 0))))</f>
        <v>Anna Andreadi</v>
      </c>
      <c r="W6262" s="3" t="str">
        <f>IFERROR(VLOOKUP(Orders!$B6262,Returns!$B:$C,2,0),"No")</f>
        <v>No</v>
      </c>
      <c r="X6262" s="3" t="str">
        <f>IFERROR((INDEX(Returns!$C$2:$C$801, MATCH(B6262, Returns!$B$2:$B$801, 0))), "No")</f>
        <v>No</v>
      </c>
    </row>
    <row r="6263" spans="1:24">
      <c r="A6263" s="1">
        <v>6262</v>
      </c>
      <c r="B6263" t="s">
        <v>9157</v>
      </c>
      <c r="C6263" s="2">
        <v>43669</v>
      </c>
      <c r="D6263" s="2">
        <v>43673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  <c r="V6263" s="3" t="str">
        <f>IF(M6263=People!$B$2, People!$A$2, IF(M6263=People!$B$3, People!$A$3, IF(M6263=People!$B$4, People!$A$4, IF(M6263=People!$B$5, People!$A$5, 0))))</f>
        <v>Chuck Magee</v>
      </c>
      <c r="W6263" s="3" t="str">
        <f>IFERROR(VLOOKUP(Orders!$B6263,Returns!$B:$C,2,0),"No")</f>
        <v>No</v>
      </c>
      <c r="X6263" s="3" t="str">
        <f>IFERROR((INDEX(Returns!$C$2:$C$801, MATCH(B6263, Returns!$B$2:$B$801, 0))), "No")</f>
        <v>No</v>
      </c>
    </row>
    <row r="6264" spans="1:24">
      <c r="A6264" s="1">
        <v>6263</v>
      </c>
      <c r="B6264" t="s">
        <v>9158</v>
      </c>
      <c r="C6264" s="2">
        <v>43367</v>
      </c>
      <c r="D6264" s="2">
        <v>43369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  <c r="V6264" s="3" t="str">
        <f>IF(M6264=People!$B$2, People!$A$2, IF(M6264=People!$B$3, People!$A$3, IF(M6264=People!$B$4, People!$A$4, IF(M6264=People!$B$5, People!$A$5, 0))))</f>
        <v>Kelly Williams</v>
      </c>
      <c r="W6264" s="3" t="str">
        <f>IFERROR(VLOOKUP(Orders!$B6264,Returns!$B:$C,2,0),"No")</f>
        <v>No</v>
      </c>
      <c r="X6264" s="3" t="str">
        <f>IFERROR((INDEX(Returns!$C$2:$C$801, MATCH(B6264, Returns!$B$2:$B$801, 0))), "No")</f>
        <v>No</v>
      </c>
    </row>
    <row r="6265" spans="1:24">
      <c r="A6265" s="1">
        <v>6264</v>
      </c>
      <c r="B6265" t="s">
        <v>9159</v>
      </c>
      <c r="C6265" s="2">
        <v>43590</v>
      </c>
      <c r="D6265" s="2">
        <v>43595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  <c r="V6265" s="3" t="str">
        <f>IF(M6265=People!$B$2, People!$A$2, IF(M6265=People!$B$3, People!$A$3, IF(M6265=People!$B$4, People!$A$4, IF(M6265=People!$B$5, People!$A$5, 0))))</f>
        <v>Cassandra Brandow</v>
      </c>
      <c r="W6265" s="3" t="str">
        <f>IFERROR(VLOOKUP(Orders!$B6265,Returns!$B:$C,2,0),"No")</f>
        <v>No</v>
      </c>
      <c r="X6265" s="3" t="str">
        <f>IFERROR((INDEX(Returns!$C$2:$C$801, MATCH(B6265, Returns!$B$2:$B$801, 0))), "No")</f>
        <v>No</v>
      </c>
    </row>
    <row r="6266" spans="1:24">
      <c r="A6266" s="1">
        <v>6265</v>
      </c>
      <c r="B6266" t="s">
        <v>6205</v>
      </c>
      <c r="C6266" s="2">
        <v>43379</v>
      </c>
      <c r="D6266" s="2">
        <v>43379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  <c r="V6266" s="3" t="str">
        <f>IF(M6266=People!$B$2, People!$A$2, IF(M6266=People!$B$3, People!$A$3, IF(M6266=People!$B$4, People!$A$4, IF(M6266=People!$B$5, People!$A$5, 0))))</f>
        <v>Kelly Williams</v>
      </c>
      <c r="W6266" s="3" t="str">
        <f>IFERROR(VLOOKUP(Orders!$B6266,Returns!$B:$C,2,0),"No")</f>
        <v>Yes</v>
      </c>
      <c r="X6266" s="3" t="str">
        <f>IFERROR((INDEX(Returns!$C$2:$C$801, MATCH(B6266, Returns!$B$2:$B$801, 0))), "No")</f>
        <v>Yes</v>
      </c>
    </row>
    <row r="6267" spans="1:24">
      <c r="A6267" s="1">
        <v>6266</v>
      </c>
      <c r="B6267" t="s">
        <v>9160</v>
      </c>
      <c r="C6267" s="2">
        <v>42677</v>
      </c>
      <c r="D6267" s="2">
        <v>42682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  <c r="V6267" s="3" t="str">
        <f>IF(M6267=People!$B$2, People!$A$2, IF(M6267=People!$B$3, People!$A$3, IF(M6267=People!$B$4, People!$A$4, IF(M6267=People!$B$5, People!$A$5, 0))))</f>
        <v>Cassandra Brandow</v>
      </c>
      <c r="W6267" s="3" t="str">
        <f>IFERROR(VLOOKUP(Orders!$B6267,Returns!$B:$C,2,0),"No")</f>
        <v>No</v>
      </c>
      <c r="X6267" s="3" t="str">
        <f>IFERROR((INDEX(Returns!$C$2:$C$801, MATCH(B6267, Returns!$B$2:$B$801, 0))), "No")</f>
        <v>No</v>
      </c>
    </row>
    <row r="6268" spans="1:24">
      <c r="A6268" s="1">
        <v>6267</v>
      </c>
      <c r="B6268" t="s">
        <v>9160</v>
      </c>
      <c r="C6268" s="2">
        <v>42677</v>
      </c>
      <c r="D6268" s="2">
        <v>42682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  <c r="V6268" s="3" t="str">
        <f>IF(M6268=People!$B$2, People!$A$2, IF(M6268=People!$B$3, People!$A$3, IF(M6268=People!$B$4, People!$A$4, IF(M6268=People!$B$5, People!$A$5, 0))))</f>
        <v>Cassandra Brandow</v>
      </c>
      <c r="W6268" s="3" t="str">
        <f>IFERROR(VLOOKUP(Orders!$B6268,Returns!$B:$C,2,0),"No")</f>
        <v>No</v>
      </c>
      <c r="X6268" s="3" t="str">
        <f>IFERROR((INDEX(Returns!$C$2:$C$801, MATCH(B6268, Returns!$B$2:$B$801, 0))), "No")</f>
        <v>No</v>
      </c>
    </row>
    <row r="6269" spans="1:24">
      <c r="A6269" s="1">
        <v>6268</v>
      </c>
      <c r="B6269" t="s">
        <v>9161</v>
      </c>
      <c r="C6269" s="2">
        <v>43009</v>
      </c>
      <c r="D6269" s="2">
        <v>43012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  <c r="V6269" s="3" t="str">
        <f>IF(M6269=People!$B$2, People!$A$2, IF(M6269=People!$B$3, People!$A$3, IF(M6269=People!$B$4, People!$A$4, IF(M6269=People!$B$5, People!$A$5, 0))))</f>
        <v>Chuck Magee</v>
      </c>
      <c r="W6269" s="3" t="str">
        <f>IFERROR(VLOOKUP(Orders!$B6269,Returns!$B:$C,2,0),"No")</f>
        <v>No</v>
      </c>
      <c r="X6269" s="3" t="str">
        <f>IFERROR((INDEX(Returns!$C$2:$C$801, MATCH(B6269, Returns!$B$2:$B$801, 0))), "No")</f>
        <v>No</v>
      </c>
    </row>
    <row r="6270" spans="1:24">
      <c r="A6270" s="1">
        <v>6269</v>
      </c>
      <c r="B6270" t="s">
        <v>9161</v>
      </c>
      <c r="C6270" s="2">
        <v>43009</v>
      </c>
      <c r="D6270" s="2">
        <v>43012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  <c r="V6270" s="3" t="str">
        <f>IF(M6270=People!$B$2, People!$A$2, IF(M6270=People!$B$3, People!$A$3, IF(M6270=People!$B$4, People!$A$4, IF(M6270=People!$B$5, People!$A$5, 0))))</f>
        <v>Chuck Magee</v>
      </c>
      <c r="W6270" s="3" t="str">
        <f>IFERROR(VLOOKUP(Orders!$B6270,Returns!$B:$C,2,0),"No")</f>
        <v>No</v>
      </c>
      <c r="X6270" s="3" t="str">
        <f>IFERROR((INDEX(Returns!$C$2:$C$801, MATCH(B6270, Returns!$B$2:$B$801, 0))), "No")</f>
        <v>No</v>
      </c>
    </row>
    <row r="6271" spans="1:24">
      <c r="A6271" s="1">
        <v>6270</v>
      </c>
      <c r="B6271" t="s">
        <v>9162</v>
      </c>
      <c r="C6271" s="2">
        <v>43801</v>
      </c>
      <c r="D6271" s="2">
        <v>43805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  <c r="V6271" s="3" t="str">
        <f>IF(M6271=People!$B$2, People!$A$2, IF(M6271=People!$B$3, People!$A$3, IF(M6271=People!$B$4, People!$A$4, IF(M6271=People!$B$5, People!$A$5, 0))))</f>
        <v>Anna Andreadi</v>
      </c>
      <c r="W6271" s="3" t="str">
        <f>IFERROR(VLOOKUP(Orders!$B6271,Returns!$B:$C,2,0),"No")</f>
        <v>No</v>
      </c>
      <c r="X6271" s="3" t="str">
        <f>IFERROR((INDEX(Returns!$C$2:$C$801, MATCH(B6271, Returns!$B$2:$B$801, 0))), "No")</f>
        <v>No</v>
      </c>
    </row>
    <row r="6272" spans="1:24">
      <c r="A6272" s="1">
        <v>6271</v>
      </c>
      <c r="B6272" t="s">
        <v>9162</v>
      </c>
      <c r="C6272" s="2">
        <v>43801</v>
      </c>
      <c r="D6272" s="2">
        <v>43805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  <c r="V6272" s="3" t="str">
        <f>IF(M6272=People!$B$2, People!$A$2, IF(M6272=People!$B$3, People!$A$3, IF(M6272=People!$B$4, People!$A$4, IF(M6272=People!$B$5, People!$A$5, 0))))</f>
        <v>Anna Andreadi</v>
      </c>
      <c r="W6272" s="3" t="str">
        <f>IFERROR(VLOOKUP(Orders!$B6272,Returns!$B:$C,2,0),"No")</f>
        <v>No</v>
      </c>
      <c r="X6272" s="3" t="str">
        <f>IFERROR((INDEX(Returns!$C$2:$C$801, MATCH(B6272, Returns!$B$2:$B$801, 0))), "No")</f>
        <v>No</v>
      </c>
    </row>
    <row r="6273" spans="1:24">
      <c r="A6273" s="1">
        <v>6272</v>
      </c>
      <c r="B6273" t="s">
        <v>9162</v>
      </c>
      <c r="C6273" s="2">
        <v>43801</v>
      </c>
      <c r="D6273" s="2">
        <v>43805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  <c r="V6273" s="3" t="str">
        <f>IF(M6273=People!$B$2, People!$A$2, IF(M6273=People!$B$3, People!$A$3, IF(M6273=People!$B$4, People!$A$4, IF(M6273=People!$B$5, People!$A$5, 0))))</f>
        <v>Anna Andreadi</v>
      </c>
      <c r="W6273" s="3" t="str">
        <f>IFERROR(VLOOKUP(Orders!$B6273,Returns!$B:$C,2,0),"No")</f>
        <v>No</v>
      </c>
      <c r="X6273" s="3" t="str">
        <f>IFERROR((INDEX(Returns!$C$2:$C$801, MATCH(B6273, Returns!$B$2:$B$801, 0))), "No")</f>
        <v>No</v>
      </c>
    </row>
    <row r="6274" spans="1:24">
      <c r="A6274" s="1">
        <v>6273</v>
      </c>
      <c r="B6274" t="s">
        <v>9163</v>
      </c>
      <c r="C6274" s="2">
        <v>43810</v>
      </c>
      <c r="D6274" s="2">
        <v>43811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  <c r="V6274" s="3" t="str">
        <f>IF(M6274=People!$B$2, People!$A$2, IF(M6274=People!$B$3, People!$A$3, IF(M6274=People!$B$4, People!$A$4, IF(M6274=People!$B$5, People!$A$5, 0))))</f>
        <v>Kelly Williams</v>
      </c>
      <c r="W6274" s="3" t="str">
        <f>IFERROR(VLOOKUP(Orders!$B6274,Returns!$B:$C,2,0),"No")</f>
        <v>No</v>
      </c>
      <c r="X6274" s="3" t="str">
        <f>IFERROR((INDEX(Returns!$C$2:$C$801, MATCH(B6274, Returns!$B$2:$B$801, 0))), "No")</f>
        <v>No</v>
      </c>
    </row>
    <row r="6275" spans="1:24">
      <c r="A6275" s="1">
        <v>6274</v>
      </c>
      <c r="B6275" t="s">
        <v>9164</v>
      </c>
      <c r="C6275" s="2">
        <v>43298</v>
      </c>
      <c r="D6275" s="2">
        <v>43303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  <c r="V6275" s="3" t="str">
        <f>IF(M6275=People!$B$2, People!$A$2, IF(M6275=People!$B$3, People!$A$3, IF(M6275=People!$B$4, People!$A$4, IF(M6275=People!$B$5, People!$A$5, 0))))</f>
        <v>Anna Andreadi</v>
      </c>
      <c r="W6275" s="3" t="str">
        <f>IFERROR(VLOOKUP(Orders!$B6275,Returns!$B:$C,2,0),"No")</f>
        <v>No</v>
      </c>
      <c r="X6275" s="3" t="str">
        <f>IFERROR((INDEX(Returns!$C$2:$C$801, MATCH(B6275, Returns!$B$2:$B$801, 0))), "No")</f>
        <v>No</v>
      </c>
    </row>
    <row r="6276" spans="1:24">
      <c r="A6276" s="1">
        <v>6275</v>
      </c>
      <c r="B6276" t="s">
        <v>9164</v>
      </c>
      <c r="C6276" s="2">
        <v>43298</v>
      </c>
      <c r="D6276" s="2">
        <v>43303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  <c r="V6276" s="3" t="str">
        <f>IF(M6276=People!$B$2, People!$A$2, IF(M6276=People!$B$3, People!$A$3, IF(M6276=People!$B$4, People!$A$4, IF(M6276=People!$B$5, People!$A$5, 0))))</f>
        <v>Anna Andreadi</v>
      </c>
      <c r="W6276" s="3" t="str">
        <f>IFERROR(VLOOKUP(Orders!$B6276,Returns!$B:$C,2,0),"No")</f>
        <v>No</v>
      </c>
      <c r="X6276" s="3" t="str">
        <f>IFERROR((INDEX(Returns!$C$2:$C$801, MATCH(B6276, Returns!$B$2:$B$801, 0))), "No")</f>
        <v>No</v>
      </c>
    </row>
    <row r="6277" spans="1:24">
      <c r="A6277" s="1">
        <v>6276</v>
      </c>
      <c r="B6277" t="s">
        <v>9164</v>
      </c>
      <c r="C6277" s="2">
        <v>43298</v>
      </c>
      <c r="D6277" s="2">
        <v>43303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  <c r="V6277" s="3" t="str">
        <f>IF(M6277=People!$B$2, People!$A$2, IF(M6277=People!$B$3, People!$A$3, IF(M6277=People!$B$4, People!$A$4, IF(M6277=People!$B$5, People!$A$5, 0))))</f>
        <v>Anna Andreadi</v>
      </c>
      <c r="W6277" s="3" t="str">
        <f>IFERROR(VLOOKUP(Orders!$B6277,Returns!$B:$C,2,0),"No")</f>
        <v>No</v>
      </c>
      <c r="X6277" s="3" t="str">
        <f>IFERROR((INDEX(Returns!$C$2:$C$801, MATCH(B6277, Returns!$B$2:$B$801, 0))), "No")</f>
        <v>No</v>
      </c>
    </row>
    <row r="6278" spans="1:24">
      <c r="A6278" s="1">
        <v>6277</v>
      </c>
      <c r="B6278" t="s">
        <v>9164</v>
      </c>
      <c r="C6278" s="2">
        <v>43298</v>
      </c>
      <c r="D6278" s="2">
        <v>43303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  <c r="V6278" s="3" t="str">
        <f>IF(M6278=People!$B$2, People!$A$2, IF(M6278=People!$B$3, People!$A$3, IF(M6278=People!$B$4, People!$A$4, IF(M6278=People!$B$5, People!$A$5, 0))))</f>
        <v>Anna Andreadi</v>
      </c>
      <c r="W6278" s="3" t="str">
        <f>IFERROR(VLOOKUP(Orders!$B6278,Returns!$B:$C,2,0),"No")</f>
        <v>No</v>
      </c>
      <c r="X6278" s="3" t="str">
        <f>IFERROR((INDEX(Returns!$C$2:$C$801, MATCH(B6278, Returns!$B$2:$B$801, 0))), "No")</f>
        <v>No</v>
      </c>
    </row>
    <row r="6279" spans="1:24">
      <c r="A6279" s="1">
        <v>6278</v>
      </c>
      <c r="B6279" t="s">
        <v>9164</v>
      </c>
      <c r="C6279" s="2">
        <v>43298</v>
      </c>
      <c r="D6279" s="2">
        <v>43303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  <c r="V6279" s="3" t="str">
        <f>IF(M6279=People!$B$2, People!$A$2, IF(M6279=People!$B$3, People!$A$3, IF(M6279=People!$B$4, People!$A$4, IF(M6279=People!$B$5, People!$A$5, 0))))</f>
        <v>Anna Andreadi</v>
      </c>
      <c r="W6279" s="3" t="str">
        <f>IFERROR(VLOOKUP(Orders!$B6279,Returns!$B:$C,2,0),"No")</f>
        <v>No</v>
      </c>
      <c r="X6279" s="3" t="str">
        <f>IFERROR((INDEX(Returns!$C$2:$C$801, MATCH(B6279, Returns!$B$2:$B$801, 0))), "No")</f>
        <v>No</v>
      </c>
    </row>
    <row r="6280" spans="1:24">
      <c r="A6280" s="1">
        <v>6279</v>
      </c>
      <c r="B6280" t="s">
        <v>9164</v>
      </c>
      <c r="C6280" s="2">
        <v>43298</v>
      </c>
      <c r="D6280" s="2">
        <v>43303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  <c r="V6280" s="3" t="str">
        <f>IF(M6280=People!$B$2, People!$A$2, IF(M6280=People!$B$3, People!$A$3, IF(M6280=People!$B$4, People!$A$4, IF(M6280=People!$B$5, People!$A$5, 0))))</f>
        <v>Anna Andreadi</v>
      </c>
      <c r="W6280" s="3" t="str">
        <f>IFERROR(VLOOKUP(Orders!$B6280,Returns!$B:$C,2,0),"No")</f>
        <v>No</v>
      </c>
      <c r="X6280" s="3" t="str">
        <f>IFERROR((INDEX(Returns!$C$2:$C$801, MATCH(B6280, Returns!$B$2:$B$801, 0))), "No")</f>
        <v>No</v>
      </c>
    </row>
    <row r="6281" spans="1:24">
      <c r="A6281" s="1">
        <v>6280</v>
      </c>
      <c r="B6281" t="s">
        <v>9164</v>
      </c>
      <c r="C6281" s="2">
        <v>43298</v>
      </c>
      <c r="D6281" s="2">
        <v>43303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  <c r="V6281" s="3" t="str">
        <f>IF(M6281=People!$B$2, People!$A$2, IF(M6281=People!$B$3, People!$A$3, IF(M6281=People!$B$4, People!$A$4, IF(M6281=People!$B$5, People!$A$5, 0))))</f>
        <v>Anna Andreadi</v>
      </c>
      <c r="W6281" s="3" t="str">
        <f>IFERROR(VLOOKUP(Orders!$B6281,Returns!$B:$C,2,0),"No")</f>
        <v>No</v>
      </c>
      <c r="X6281" s="3" t="str">
        <f>IFERROR((INDEX(Returns!$C$2:$C$801, MATCH(B6281, Returns!$B$2:$B$801, 0))), "No")</f>
        <v>No</v>
      </c>
    </row>
    <row r="6282" spans="1:24">
      <c r="A6282" s="1">
        <v>6281</v>
      </c>
      <c r="B6282" t="s">
        <v>9165</v>
      </c>
      <c r="C6282" s="2">
        <v>43597</v>
      </c>
      <c r="D6282" s="2">
        <v>43601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3" t="str">
        <f>IF(M6282=People!$B$2, People!$A$2, IF(M6282=People!$B$3, People!$A$3, IF(M6282=People!$B$4, People!$A$4, IF(M6282=People!$B$5, People!$A$5, 0))))</f>
        <v>Chuck Magee</v>
      </c>
      <c r="W6282" s="3" t="str">
        <f>IFERROR(VLOOKUP(Orders!$B6282,Returns!$B:$C,2,0),"No")</f>
        <v>No</v>
      </c>
      <c r="X6282" s="3" t="str">
        <f>IFERROR((INDEX(Returns!$C$2:$C$801, MATCH(B6282, Returns!$B$2:$B$801, 0))), "No")</f>
        <v>No</v>
      </c>
    </row>
    <row r="6283" spans="1:24">
      <c r="A6283" s="1">
        <v>6282</v>
      </c>
      <c r="B6283" t="s">
        <v>9166</v>
      </c>
      <c r="C6283" s="2">
        <v>43059</v>
      </c>
      <c r="D6283" s="2">
        <v>43065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  <c r="V6283" s="3" t="str">
        <f>IF(M6283=People!$B$2, People!$A$2, IF(M6283=People!$B$3, People!$A$3, IF(M6283=People!$B$4, People!$A$4, IF(M6283=People!$B$5, People!$A$5, 0))))</f>
        <v>Chuck Magee</v>
      </c>
      <c r="W6283" s="3" t="str">
        <f>IFERROR(VLOOKUP(Orders!$B6283,Returns!$B:$C,2,0),"No")</f>
        <v>No</v>
      </c>
      <c r="X6283" s="3" t="str">
        <f>IFERROR((INDEX(Returns!$C$2:$C$801, MATCH(B6283, Returns!$B$2:$B$801, 0))), "No")</f>
        <v>No</v>
      </c>
    </row>
    <row r="6284" spans="1:24">
      <c r="A6284" s="1">
        <v>6283</v>
      </c>
      <c r="B6284" t="s">
        <v>9166</v>
      </c>
      <c r="C6284" s="2">
        <v>43059</v>
      </c>
      <c r="D6284" s="2">
        <v>43065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  <c r="V6284" s="3" t="str">
        <f>IF(M6284=People!$B$2, People!$A$2, IF(M6284=People!$B$3, People!$A$3, IF(M6284=People!$B$4, People!$A$4, IF(M6284=People!$B$5, People!$A$5, 0))))</f>
        <v>Chuck Magee</v>
      </c>
      <c r="W6284" s="3" t="str">
        <f>IFERROR(VLOOKUP(Orders!$B6284,Returns!$B:$C,2,0),"No")</f>
        <v>No</v>
      </c>
      <c r="X6284" s="3" t="str">
        <f>IFERROR((INDEX(Returns!$C$2:$C$801, MATCH(B6284, Returns!$B$2:$B$801, 0))), "No")</f>
        <v>No</v>
      </c>
    </row>
    <row r="6285" spans="1:24">
      <c r="A6285" s="1">
        <v>6284</v>
      </c>
      <c r="B6285" t="s">
        <v>9167</v>
      </c>
      <c r="C6285" s="2">
        <v>43367</v>
      </c>
      <c r="D6285" s="2">
        <v>43371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  <c r="V6285" s="3" t="str">
        <f>IF(M6285=People!$B$2, People!$A$2, IF(M6285=People!$B$3, People!$A$3, IF(M6285=People!$B$4, People!$A$4, IF(M6285=People!$B$5, People!$A$5, 0))))</f>
        <v>Anna Andreadi</v>
      </c>
      <c r="W6285" s="3" t="str">
        <f>IFERROR(VLOOKUP(Orders!$B6285,Returns!$B:$C,2,0),"No")</f>
        <v>No</v>
      </c>
      <c r="X6285" s="3" t="str">
        <f>IFERROR((INDEX(Returns!$C$2:$C$801, MATCH(B6285, Returns!$B$2:$B$801, 0))), "No")</f>
        <v>No</v>
      </c>
    </row>
    <row r="6286" spans="1:24">
      <c r="A6286" s="1">
        <v>6285</v>
      </c>
      <c r="B6286" t="s">
        <v>9167</v>
      </c>
      <c r="C6286" s="2">
        <v>43367</v>
      </c>
      <c r="D6286" s="2">
        <v>43371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  <c r="V6286" s="3" t="str">
        <f>IF(M6286=People!$B$2, People!$A$2, IF(M6286=People!$B$3, People!$A$3, IF(M6286=People!$B$4, People!$A$4, IF(M6286=People!$B$5, People!$A$5, 0))))</f>
        <v>Anna Andreadi</v>
      </c>
      <c r="W6286" s="3" t="str">
        <f>IFERROR(VLOOKUP(Orders!$B6286,Returns!$B:$C,2,0),"No")</f>
        <v>No</v>
      </c>
      <c r="X6286" s="3" t="str">
        <f>IFERROR((INDEX(Returns!$C$2:$C$801, MATCH(B6286, Returns!$B$2:$B$801, 0))), "No")</f>
        <v>No</v>
      </c>
    </row>
    <row r="6287" spans="1:24">
      <c r="A6287" s="1">
        <v>6286</v>
      </c>
      <c r="B6287" t="s">
        <v>9168</v>
      </c>
      <c r="C6287" s="2">
        <v>43394</v>
      </c>
      <c r="D6287" s="2">
        <v>43399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  <c r="V6287" s="3" t="str">
        <f>IF(M6287=People!$B$2, People!$A$2, IF(M6287=People!$B$3, People!$A$3, IF(M6287=People!$B$4, People!$A$4, IF(M6287=People!$B$5, People!$A$5, 0))))</f>
        <v>Chuck Magee</v>
      </c>
      <c r="W6287" s="3" t="str">
        <f>IFERROR(VLOOKUP(Orders!$B6287,Returns!$B:$C,2,0),"No")</f>
        <v>No</v>
      </c>
      <c r="X6287" s="3" t="str">
        <f>IFERROR((INDEX(Returns!$C$2:$C$801, MATCH(B6287, Returns!$B$2:$B$801, 0))), "No")</f>
        <v>No</v>
      </c>
    </row>
    <row r="6288" spans="1:24">
      <c r="A6288" s="1">
        <v>6287</v>
      </c>
      <c r="B6288" t="s">
        <v>9169</v>
      </c>
      <c r="C6288" s="2">
        <v>43397</v>
      </c>
      <c r="D6288" s="2">
        <v>43404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  <c r="V6288" s="3" t="str">
        <f>IF(M6288=People!$B$2, People!$A$2, IF(M6288=People!$B$3, People!$A$3, IF(M6288=People!$B$4, People!$A$4, IF(M6288=People!$B$5, People!$A$5, 0))))</f>
        <v>Cassandra Brandow</v>
      </c>
      <c r="W6288" s="3" t="str">
        <f>IFERROR(VLOOKUP(Orders!$B6288,Returns!$B:$C,2,0),"No")</f>
        <v>No</v>
      </c>
      <c r="X6288" s="3" t="str">
        <f>IFERROR((INDEX(Returns!$C$2:$C$801, MATCH(B6288, Returns!$B$2:$B$801, 0))), "No")</f>
        <v>No</v>
      </c>
    </row>
    <row r="6289" spans="1:24">
      <c r="A6289" s="1">
        <v>6288</v>
      </c>
      <c r="B6289" t="s">
        <v>9170</v>
      </c>
      <c r="C6289" s="2">
        <v>42559</v>
      </c>
      <c r="D6289" s="2">
        <v>42563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  <c r="V6289" s="3" t="str">
        <f>IF(M6289=People!$B$2, People!$A$2, IF(M6289=People!$B$3, People!$A$3, IF(M6289=People!$B$4, People!$A$4, IF(M6289=People!$B$5, People!$A$5, 0))))</f>
        <v>Anna Andreadi</v>
      </c>
      <c r="W6289" s="3" t="str">
        <f>IFERROR(VLOOKUP(Orders!$B6289,Returns!$B:$C,2,0),"No")</f>
        <v>No</v>
      </c>
      <c r="X6289" s="3" t="str">
        <f>IFERROR((INDEX(Returns!$C$2:$C$801, MATCH(B6289, Returns!$B$2:$B$801, 0))), "No")</f>
        <v>No</v>
      </c>
    </row>
    <row r="6290" spans="1:24">
      <c r="A6290" s="1">
        <v>6289</v>
      </c>
      <c r="B6290" t="s">
        <v>9170</v>
      </c>
      <c r="C6290" s="2">
        <v>42559</v>
      </c>
      <c r="D6290" s="2">
        <v>42563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  <c r="V6290" s="3" t="str">
        <f>IF(M6290=People!$B$2, People!$A$2, IF(M6290=People!$B$3, People!$A$3, IF(M6290=People!$B$4, People!$A$4, IF(M6290=People!$B$5, People!$A$5, 0))))</f>
        <v>Anna Andreadi</v>
      </c>
      <c r="W6290" s="3" t="str">
        <f>IFERROR(VLOOKUP(Orders!$B6290,Returns!$B:$C,2,0),"No")</f>
        <v>No</v>
      </c>
      <c r="X6290" s="3" t="str">
        <f>IFERROR((INDEX(Returns!$C$2:$C$801, MATCH(B6290, Returns!$B$2:$B$801, 0))), "No")</f>
        <v>No</v>
      </c>
    </row>
    <row r="6291" spans="1:24">
      <c r="A6291" s="1">
        <v>6290</v>
      </c>
      <c r="B6291" t="s">
        <v>9171</v>
      </c>
      <c r="C6291" s="2">
        <v>42807</v>
      </c>
      <c r="D6291" s="2">
        <v>42812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  <c r="V6291" s="3" t="str">
        <f>IF(M6291=People!$B$2, People!$A$2, IF(M6291=People!$B$3, People!$A$3, IF(M6291=People!$B$4, People!$A$4, IF(M6291=People!$B$5, People!$A$5, 0))))</f>
        <v>Anna Andreadi</v>
      </c>
      <c r="W6291" s="3" t="str">
        <f>IFERROR(VLOOKUP(Orders!$B6291,Returns!$B:$C,2,0),"No")</f>
        <v>No</v>
      </c>
      <c r="X6291" s="3" t="str">
        <f>IFERROR((INDEX(Returns!$C$2:$C$801, MATCH(B6291, Returns!$B$2:$B$801, 0))), "No")</f>
        <v>No</v>
      </c>
    </row>
    <row r="6292" spans="1:24">
      <c r="A6292" s="1">
        <v>6291</v>
      </c>
      <c r="B6292" t="s">
        <v>9171</v>
      </c>
      <c r="C6292" s="2">
        <v>42807</v>
      </c>
      <c r="D6292" s="2">
        <v>42812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  <c r="V6292" s="3" t="str">
        <f>IF(M6292=People!$B$2, People!$A$2, IF(M6292=People!$B$3, People!$A$3, IF(M6292=People!$B$4, People!$A$4, IF(M6292=People!$B$5, People!$A$5, 0))))</f>
        <v>Anna Andreadi</v>
      </c>
      <c r="W6292" s="3" t="str">
        <f>IFERROR(VLOOKUP(Orders!$B6292,Returns!$B:$C,2,0),"No")</f>
        <v>No</v>
      </c>
      <c r="X6292" s="3" t="str">
        <f>IFERROR((INDEX(Returns!$C$2:$C$801, MATCH(B6292, Returns!$B$2:$B$801, 0))), "No")</f>
        <v>No</v>
      </c>
    </row>
    <row r="6293" spans="1:24">
      <c r="A6293" s="1">
        <v>6292</v>
      </c>
      <c r="B6293" t="s">
        <v>9172</v>
      </c>
      <c r="C6293" s="2">
        <v>43801</v>
      </c>
      <c r="D6293" s="2">
        <v>43804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  <c r="V6293" s="3" t="str">
        <f>IF(M6293=People!$B$2, People!$A$2, IF(M6293=People!$B$3, People!$A$3, IF(M6293=People!$B$4, People!$A$4, IF(M6293=People!$B$5, People!$A$5, 0))))</f>
        <v>Cassandra Brandow</v>
      </c>
      <c r="W6293" s="3" t="str">
        <f>IFERROR(VLOOKUP(Orders!$B6293,Returns!$B:$C,2,0),"No")</f>
        <v>No</v>
      </c>
      <c r="X6293" s="3" t="str">
        <f>IFERROR((INDEX(Returns!$C$2:$C$801, MATCH(B6293, Returns!$B$2:$B$801, 0))), "No")</f>
        <v>No</v>
      </c>
    </row>
    <row r="6294" spans="1:24">
      <c r="A6294" s="1">
        <v>6293</v>
      </c>
      <c r="B6294" t="s">
        <v>9173</v>
      </c>
      <c r="C6294" s="2">
        <v>42847</v>
      </c>
      <c r="D6294" s="2">
        <v>42851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  <c r="V6294" s="3" t="str">
        <f>IF(M6294=People!$B$2, People!$A$2, IF(M6294=People!$B$3, People!$A$3, IF(M6294=People!$B$4, People!$A$4, IF(M6294=People!$B$5, People!$A$5, 0))))</f>
        <v>Anna Andreadi</v>
      </c>
      <c r="W6294" s="3" t="str">
        <f>IFERROR(VLOOKUP(Orders!$B6294,Returns!$B:$C,2,0),"No")</f>
        <v>No</v>
      </c>
      <c r="X6294" s="3" t="str">
        <f>IFERROR((INDEX(Returns!$C$2:$C$801, MATCH(B6294, Returns!$B$2:$B$801, 0))), "No")</f>
        <v>No</v>
      </c>
    </row>
    <row r="6295" spans="1:24">
      <c r="A6295" s="1">
        <v>6294</v>
      </c>
      <c r="B6295" t="s">
        <v>9173</v>
      </c>
      <c r="C6295" s="2">
        <v>42847</v>
      </c>
      <c r="D6295" s="2">
        <v>42851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  <c r="V6295" s="3" t="str">
        <f>IF(M6295=People!$B$2, People!$A$2, IF(M6295=People!$B$3, People!$A$3, IF(M6295=People!$B$4, People!$A$4, IF(M6295=People!$B$5, People!$A$5, 0))))</f>
        <v>Anna Andreadi</v>
      </c>
      <c r="W6295" s="3" t="str">
        <f>IFERROR(VLOOKUP(Orders!$B6295,Returns!$B:$C,2,0),"No")</f>
        <v>No</v>
      </c>
      <c r="X6295" s="3" t="str">
        <f>IFERROR((INDEX(Returns!$C$2:$C$801, MATCH(B6295, Returns!$B$2:$B$801, 0))), "No")</f>
        <v>No</v>
      </c>
    </row>
    <row r="6296" spans="1:24">
      <c r="A6296" s="1">
        <v>6295</v>
      </c>
      <c r="B6296" t="s">
        <v>9174</v>
      </c>
      <c r="C6296" s="2">
        <v>42629</v>
      </c>
      <c r="D6296" s="2">
        <v>42632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  <c r="V6296" s="3" t="str">
        <f>IF(M6296=People!$B$2, People!$A$2, IF(M6296=People!$B$3, People!$A$3, IF(M6296=People!$B$4, People!$A$4, IF(M6296=People!$B$5, People!$A$5, 0))))</f>
        <v>Chuck Magee</v>
      </c>
      <c r="W6296" s="3" t="str">
        <f>IFERROR(VLOOKUP(Orders!$B6296,Returns!$B:$C,2,0),"No")</f>
        <v>No</v>
      </c>
      <c r="X6296" s="3" t="str">
        <f>IFERROR((INDEX(Returns!$C$2:$C$801, MATCH(B6296, Returns!$B$2:$B$801, 0))), "No")</f>
        <v>No</v>
      </c>
    </row>
    <row r="6297" spans="1:24">
      <c r="A6297" s="1">
        <v>6296</v>
      </c>
      <c r="B6297" t="s">
        <v>9175</v>
      </c>
      <c r="C6297" s="2">
        <v>42732</v>
      </c>
      <c r="D6297" s="2">
        <v>42736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  <c r="V6297" s="3" t="str">
        <f>IF(M6297=People!$B$2, People!$A$2, IF(M6297=People!$B$3, People!$A$3, IF(M6297=People!$B$4, People!$A$4, IF(M6297=People!$B$5, People!$A$5, 0))))</f>
        <v>Chuck Magee</v>
      </c>
      <c r="W6297" s="3" t="str">
        <f>IFERROR(VLOOKUP(Orders!$B6297,Returns!$B:$C,2,0),"No")</f>
        <v>No</v>
      </c>
      <c r="X6297" s="3" t="str">
        <f>IFERROR((INDEX(Returns!$C$2:$C$801, MATCH(B6297, Returns!$B$2:$B$801, 0))), "No")</f>
        <v>No</v>
      </c>
    </row>
    <row r="6298" spans="1:24">
      <c r="A6298" s="1">
        <v>6297</v>
      </c>
      <c r="B6298" t="s">
        <v>9175</v>
      </c>
      <c r="C6298" s="2">
        <v>42732</v>
      </c>
      <c r="D6298" s="2">
        <v>42736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  <c r="V6298" s="3" t="str">
        <f>IF(M6298=People!$B$2, People!$A$2, IF(M6298=People!$B$3, People!$A$3, IF(M6298=People!$B$4, People!$A$4, IF(M6298=People!$B$5, People!$A$5, 0))))</f>
        <v>Chuck Magee</v>
      </c>
      <c r="W6298" s="3" t="str">
        <f>IFERROR(VLOOKUP(Orders!$B6298,Returns!$B:$C,2,0),"No")</f>
        <v>No</v>
      </c>
      <c r="X6298" s="3" t="str">
        <f>IFERROR((INDEX(Returns!$C$2:$C$801, MATCH(B6298, Returns!$B$2:$B$801, 0))), "No")</f>
        <v>No</v>
      </c>
    </row>
    <row r="6299" spans="1:24">
      <c r="A6299" s="1">
        <v>6298</v>
      </c>
      <c r="B6299" t="s">
        <v>9175</v>
      </c>
      <c r="C6299" s="2">
        <v>42732</v>
      </c>
      <c r="D6299" s="2">
        <v>42736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  <c r="V6299" s="3" t="str">
        <f>IF(M6299=People!$B$2, People!$A$2, IF(M6299=People!$B$3, People!$A$3, IF(M6299=People!$B$4, People!$A$4, IF(M6299=People!$B$5, People!$A$5, 0))))</f>
        <v>Chuck Magee</v>
      </c>
      <c r="W6299" s="3" t="str">
        <f>IFERROR(VLOOKUP(Orders!$B6299,Returns!$B:$C,2,0),"No")</f>
        <v>No</v>
      </c>
      <c r="X6299" s="3" t="str">
        <f>IFERROR((INDEX(Returns!$C$2:$C$801, MATCH(B6299, Returns!$B$2:$B$801, 0))), "No")</f>
        <v>No</v>
      </c>
    </row>
    <row r="6300" spans="1:24">
      <c r="A6300" s="1">
        <v>6299</v>
      </c>
      <c r="B6300" t="s">
        <v>9176</v>
      </c>
      <c r="C6300" s="2">
        <v>42664</v>
      </c>
      <c r="D6300" s="2">
        <v>42669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  <c r="V6300" s="3" t="str">
        <f>IF(M6300=People!$B$2, People!$A$2, IF(M6300=People!$B$3, People!$A$3, IF(M6300=People!$B$4, People!$A$4, IF(M6300=People!$B$5, People!$A$5, 0))))</f>
        <v>Anna Andreadi</v>
      </c>
      <c r="W6300" s="3" t="str">
        <f>IFERROR(VLOOKUP(Orders!$B6300,Returns!$B:$C,2,0),"No")</f>
        <v>No</v>
      </c>
      <c r="X6300" s="3" t="str">
        <f>IFERROR((INDEX(Returns!$C$2:$C$801, MATCH(B6300, Returns!$B$2:$B$801, 0))), "No")</f>
        <v>No</v>
      </c>
    </row>
    <row r="6301" spans="1:24">
      <c r="A6301" s="1">
        <v>6300</v>
      </c>
      <c r="B6301" t="s">
        <v>9177</v>
      </c>
      <c r="C6301" s="2">
        <v>43799</v>
      </c>
      <c r="D6301" s="2">
        <v>43802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  <c r="V6301" s="3" t="str">
        <f>IF(M6301=People!$B$2, People!$A$2, IF(M6301=People!$B$3, People!$A$3, IF(M6301=People!$B$4, People!$A$4, IF(M6301=People!$B$5, People!$A$5, 0))))</f>
        <v>Anna Andreadi</v>
      </c>
      <c r="W6301" s="3" t="str">
        <f>IFERROR(VLOOKUP(Orders!$B6301,Returns!$B:$C,2,0),"No")</f>
        <v>No</v>
      </c>
      <c r="X6301" s="3" t="str">
        <f>IFERROR((INDEX(Returns!$C$2:$C$801, MATCH(B6301, Returns!$B$2:$B$801, 0))), "No")</f>
        <v>No</v>
      </c>
    </row>
    <row r="6302" spans="1:24">
      <c r="A6302" s="1">
        <v>6301</v>
      </c>
      <c r="B6302" t="s">
        <v>9178</v>
      </c>
      <c r="C6302" s="2">
        <v>42527</v>
      </c>
      <c r="D6302" s="2">
        <v>42533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  <c r="V6302" s="3" t="str">
        <f>IF(M6302=People!$B$2, People!$A$2, IF(M6302=People!$B$3, People!$A$3, IF(M6302=People!$B$4, People!$A$4, IF(M6302=People!$B$5, People!$A$5, 0))))</f>
        <v>Kelly Williams</v>
      </c>
      <c r="W6302" s="3" t="str">
        <f>IFERROR(VLOOKUP(Orders!$B6302,Returns!$B:$C,2,0),"No")</f>
        <v>No</v>
      </c>
      <c r="X6302" s="3" t="str">
        <f>IFERROR((INDEX(Returns!$C$2:$C$801, MATCH(B6302, Returns!$B$2:$B$801, 0))), "No")</f>
        <v>No</v>
      </c>
    </row>
    <row r="6303" spans="1:24">
      <c r="A6303" s="1">
        <v>6302</v>
      </c>
      <c r="B6303" t="s">
        <v>9178</v>
      </c>
      <c r="C6303" s="2">
        <v>42527</v>
      </c>
      <c r="D6303" s="2">
        <v>42533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  <c r="V6303" s="3" t="str">
        <f>IF(M6303=People!$B$2, People!$A$2, IF(M6303=People!$B$3, People!$A$3, IF(M6303=People!$B$4, People!$A$4, IF(M6303=People!$B$5, People!$A$5, 0))))</f>
        <v>Kelly Williams</v>
      </c>
      <c r="W6303" s="3" t="str">
        <f>IFERROR(VLOOKUP(Orders!$B6303,Returns!$B:$C,2,0),"No")</f>
        <v>No</v>
      </c>
      <c r="X6303" s="3" t="str">
        <f>IFERROR((INDEX(Returns!$C$2:$C$801, MATCH(B6303, Returns!$B$2:$B$801, 0))), "No")</f>
        <v>No</v>
      </c>
    </row>
    <row r="6304" spans="1:24">
      <c r="A6304" s="1">
        <v>6303</v>
      </c>
      <c r="B6304" t="s">
        <v>9179</v>
      </c>
      <c r="C6304" s="2">
        <v>43792</v>
      </c>
      <c r="D6304" s="2">
        <v>43796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  <c r="V6304" s="3" t="str">
        <f>IF(M6304=People!$B$2, People!$A$2, IF(M6304=People!$B$3, People!$A$3, IF(M6304=People!$B$4, People!$A$4, IF(M6304=People!$B$5, People!$A$5, 0))))</f>
        <v>Kelly Williams</v>
      </c>
      <c r="W6304" s="3" t="str">
        <f>IFERROR(VLOOKUP(Orders!$B6304,Returns!$B:$C,2,0),"No")</f>
        <v>No</v>
      </c>
      <c r="X6304" s="3" t="str">
        <f>IFERROR((INDEX(Returns!$C$2:$C$801, MATCH(B6304, Returns!$B$2:$B$801, 0))), "No")</f>
        <v>No</v>
      </c>
    </row>
    <row r="6305" spans="1:24">
      <c r="A6305" s="1">
        <v>6304</v>
      </c>
      <c r="B6305" t="s">
        <v>9180</v>
      </c>
      <c r="C6305" s="2">
        <v>43634</v>
      </c>
      <c r="D6305" s="2">
        <v>43636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  <c r="V6305" s="3" t="str">
        <f>IF(M6305=People!$B$2, People!$A$2, IF(M6305=People!$B$3, People!$A$3, IF(M6305=People!$B$4, People!$A$4, IF(M6305=People!$B$5, People!$A$5, 0))))</f>
        <v>Kelly Williams</v>
      </c>
      <c r="W6305" s="3" t="str">
        <f>IFERROR(VLOOKUP(Orders!$B6305,Returns!$B:$C,2,0),"No")</f>
        <v>No</v>
      </c>
      <c r="X6305" s="3" t="str">
        <f>IFERROR((INDEX(Returns!$C$2:$C$801, MATCH(B6305, Returns!$B$2:$B$801, 0))), "No")</f>
        <v>No</v>
      </c>
    </row>
    <row r="6306" spans="1:24">
      <c r="A6306" s="1">
        <v>6305</v>
      </c>
      <c r="B6306" t="s">
        <v>9181</v>
      </c>
      <c r="C6306" s="2">
        <v>43590</v>
      </c>
      <c r="D6306" s="2">
        <v>43590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  <c r="V6306" s="3" t="str">
        <f>IF(M6306=People!$B$2, People!$A$2, IF(M6306=People!$B$3, People!$A$3, IF(M6306=People!$B$4, People!$A$4, IF(M6306=People!$B$5, People!$A$5, 0))))</f>
        <v>Chuck Magee</v>
      </c>
      <c r="W6306" s="3" t="str">
        <f>IFERROR(VLOOKUP(Orders!$B6306,Returns!$B:$C,2,0),"No")</f>
        <v>No</v>
      </c>
      <c r="X6306" s="3" t="str">
        <f>IFERROR((INDEX(Returns!$C$2:$C$801, MATCH(B6306, Returns!$B$2:$B$801, 0))), "No")</f>
        <v>No</v>
      </c>
    </row>
    <row r="6307" spans="1:24">
      <c r="A6307" s="1">
        <v>6306</v>
      </c>
      <c r="B6307" t="s">
        <v>9182</v>
      </c>
      <c r="C6307" s="2">
        <v>43408</v>
      </c>
      <c r="D6307" s="2">
        <v>43410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  <c r="V6307" s="3" t="str">
        <f>IF(M6307=People!$B$2, People!$A$2, IF(M6307=People!$B$3, People!$A$3, IF(M6307=People!$B$4, People!$A$4, IF(M6307=People!$B$5, People!$A$5, 0))))</f>
        <v>Anna Andreadi</v>
      </c>
      <c r="W6307" s="3" t="str">
        <f>IFERROR(VLOOKUP(Orders!$B6307,Returns!$B:$C,2,0),"No")</f>
        <v>No</v>
      </c>
      <c r="X6307" s="3" t="str">
        <f>IFERROR((INDEX(Returns!$C$2:$C$801, MATCH(B6307, Returns!$B$2:$B$801, 0))), "No")</f>
        <v>No</v>
      </c>
    </row>
    <row r="6308" spans="1:24">
      <c r="A6308" s="1">
        <v>6307</v>
      </c>
      <c r="B6308" t="s">
        <v>9182</v>
      </c>
      <c r="C6308" s="2">
        <v>43408</v>
      </c>
      <c r="D6308" s="2">
        <v>43410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  <c r="V6308" s="3" t="str">
        <f>IF(M6308=People!$B$2, People!$A$2, IF(M6308=People!$B$3, People!$A$3, IF(M6308=People!$B$4, People!$A$4, IF(M6308=People!$B$5, People!$A$5, 0))))</f>
        <v>Anna Andreadi</v>
      </c>
      <c r="W6308" s="3" t="str">
        <f>IFERROR(VLOOKUP(Orders!$B6308,Returns!$B:$C,2,0),"No")</f>
        <v>No</v>
      </c>
      <c r="X6308" s="3" t="str">
        <f>IFERROR((INDEX(Returns!$C$2:$C$801, MATCH(B6308, Returns!$B$2:$B$801, 0))), "No")</f>
        <v>No</v>
      </c>
    </row>
    <row r="6309" spans="1:24">
      <c r="A6309" s="1">
        <v>6308</v>
      </c>
      <c r="B6309" t="s">
        <v>9182</v>
      </c>
      <c r="C6309" s="2">
        <v>43408</v>
      </c>
      <c r="D6309" s="2">
        <v>43410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  <c r="V6309" s="3" t="str">
        <f>IF(M6309=People!$B$2, People!$A$2, IF(M6309=People!$B$3, People!$A$3, IF(M6309=People!$B$4, People!$A$4, IF(M6309=People!$B$5, People!$A$5, 0))))</f>
        <v>Anna Andreadi</v>
      </c>
      <c r="W6309" s="3" t="str">
        <f>IFERROR(VLOOKUP(Orders!$B6309,Returns!$B:$C,2,0),"No")</f>
        <v>No</v>
      </c>
      <c r="X6309" s="3" t="str">
        <f>IFERROR((INDEX(Returns!$C$2:$C$801, MATCH(B6309, Returns!$B$2:$B$801, 0))), "No")</f>
        <v>No</v>
      </c>
    </row>
    <row r="6310" spans="1:24">
      <c r="A6310" s="1">
        <v>6309</v>
      </c>
      <c r="B6310" t="s">
        <v>9182</v>
      </c>
      <c r="C6310" s="2">
        <v>43408</v>
      </c>
      <c r="D6310" s="2">
        <v>43410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  <c r="V6310" s="3" t="str">
        <f>IF(M6310=People!$B$2, People!$A$2, IF(M6310=People!$B$3, People!$A$3, IF(M6310=People!$B$4, People!$A$4, IF(M6310=People!$B$5, People!$A$5, 0))))</f>
        <v>Anna Andreadi</v>
      </c>
      <c r="W6310" s="3" t="str">
        <f>IFERROR(VLOOKUP(Orders!$B6310,Returns!$B:$C,2,0),"No")</f>
        <v>No</v>
      </c>
      <c r="X6310" s="3" t="str">
        <f>IFERROR((INDEX(Returns!$C$2:$C$801, MATCH(B6310, Returns!$B$2:$B$801, 0))), "No")</f>
        <v>No</v>
      </c>
    </row>
    <row r="6311" spans="1:24">
      <c r="A6311" s="1">
        <v>6310</v>
      </c>
      <c r="B6311" t="s">
        <v>9182</v>
      </c>
      <c r="C6311" s="2">
        <v>43408</v>
      </c>
      <c r="D6311" s="2">
        <v>43410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  <c r="V6311" s="3" t="str">
        <f>IF(M6311=People!$B$2, People!$A$2, IF(M6311=People!$B$3, People!$A$3, IF(M6311=People!$B$4, People!$A$4, IF(M6311=People!$B$5, People!$A$5, 0))))</f>
        <v>Anna Andreadi</v>
      </c>
      <c r="W6311" s="3" t="str">
        <f>IFERROR(VLOOKUP(Orders!$B6311,Returns!$B:$C,2,0),"No")</f>
        <v>No</v>
      </c>
      <c r="X6311" s="3" t="str">
        <f>IFERROR((INDEX(Returns!$C$2:$C$801, MATCH(B6311, Returns!$B$2:$B$801, 0))), "No")</f>
        <v>No</v>
      </c>
    </row>
    <row r="6312" spans="1:24">
      <c r="A6312" s="1">
        <v>6311</v>
      </c>
      <c r="B6312" t="s">
        <v>9182</v>
      </c>
      <c r="C6312" s="2">
        <v>43408</v>
      </c>
      <c r="D6312" s="2">
        <v>43410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  <c r="V6312" s="3" t="str">
        <f>IF(M6312=People!$B$2, People!$A$2, IF(M6312=People!$B$3, People!$A$3, IF(M6312=People!$B$4, People!$A$4, IF(M6312=People!$B$5, People!$A$5, 0))))</f>
        <v>Anna Andreadi</v>
      </c>
      <c r="W6312" s="3" t="str">
        <f>IFERROR(VLOOKUP(Orders!$B6312,Returns!$B:$C,2,0),"No")</f>
        <v>No</v>
      </c>
      <c r="X6312" s="3" t="str">
        <f>IFERROR((INDEX(Returns!$C$2:$C$801, MATCH(B6312, Returns!$B$2:$B$801, 0))), "No")</f>
        <v>No</v>
      </c>
    </row>
    <row r="6313" spans="1:24">
      <c r="A6313" s="1">
        <v>6312</v>
      </c>
      <c r="B6313" t="s">
        <v>9183</v>
      </c>
      <c r="C6313" s="2">
        <v>42624</v>
      </c>
      <c r="D6313" s="2">
        <v>42629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  <c r="V6313" s="3" t="str">
        <f>IF(M6313=People!$B$2, People!$A$2, IF(M6313=People!$B$3, People!$A$3, IF(M6313=People!$B$4, People!$A$4, IF(M6313=People!$B$5, People!$A$5, 0))))</f>
        <v>Anna Andreadi</v>
      </c>
      <c r="W6313" s="3" t="str">
        <f>IFERROR(VLOOKUP(Orders!$B6313,Returns!$B:$C,2,0),"No")</f>
        <v>No</v>
      </c>
      <c r="X6313" s="3" t="str">
        <f>IFERROR((INDEX(Returns!$C$2:$C$801, MATCH(B6313, Returns!$B$2:$B$801, 0))), "No")</f>
        <v>No</v>
      </c>
    </row>
    <row r="6314" spans="1:24">
      <c r="A6314" s="1">
        <v>6313</v>
      </c>
      <c r="B6314" t="s">
        <v>9184</v>
      </c>
      <c r="C6314" s="2">
        <v>43512</v>
      </c>
      <c r="D6314" s="2">
        <v>43517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  <c r="V6314" s="3" t="str">
        <f>IF(M6314=People!$B$2, People!$A$2, IF(M6314=People!$B$3, People!$A$3, IF(M6314=People!$B$4, People!$A$4, IF(M6314=People!$B$5, People!$A$5, 0))))</f>
        <v>Chuck Magee</v>
      </c>
      <c r="W6314" s="3" t="str">
        <f>IFERROR(VLOOKUP(Orders!$B6314,Returns!$B:$C,2,0),"No")</f>
        <v>No</v>
      </c>
      <c r="X6314" s="3" t="str">
        <f>IFERROR((INDEX(Returns!$C$2:$C$801, MATCH(B6314, Returns!$B$2:$B$801, 0))), "No")</f>
        <v>No</v>
      </c>
    </row>
    <row r="6315" spans="1:24">
      <c r="A6315" s="1">
        <v>6314</v>
      </c>
      <c r="B6315" t="s">
        <v>9184</v>
      </c>
      <c r="C6315" s="2">
        <v>43512</v>
      </c>
      <c r="D6315" s="2">
        <v>43517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  <c r="V6315" s="3" t="str">
        <f>IF(M6315=People!$B$2, People!$A$2, IF(M6315=People!$B$3, People!$A$3, IF(M6315=People!$B$4, People!$A$4, IF(M6315=People!$B$5, People!$A$5, 0))))</f>
        <v>Chuck Magee</v>
      </c>
      <c r="W6315" s="3" t="str">
        <f>IFERROR(VLOOKUP(Orders!$B6315,Returns!$B:$C,2,0),"No")</f>
        <v>No</v>
      </c>
      <c r="X6315" s="3" t="str">
        <f>IFERROR((INDEX(Returns!$C$2:$C$801, MATCH(B6315, Returns!$B$2:$B$801, 0))), "No")</f>
        <v>No</v>
      </c>
    </row>
    <row r="6316" spans="1:24">
      <c r="A6316" s="1">
        <v>6315</v>
      </c>
      <c r="B6316" t="s">
        <v>5933</v>
      </c>
      <c r="C6316" s="2">
        <v>42698</v>
      </c>
      <c r="D6316" s="2">
        <v>42703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  <c r="V6316" s="3" t="str">
        <f>IF(M6316=People!$B$2, People!$A$2, IF(M6316=People!$B$3, People!$A$3, IF(M6316=People!$B$4, People!$A$4, IF(M6316=People!$B$5, People!$A$5, 0))))</f>
        <v>Kelly Williams</v>
      </c>
      <c r="W6316" s="3" t="str">
        <f>IFERROR(VLOOKUP(Orders!$B6316,Returns!$B:$C,2,0),"No")</f>
        <v>Yes</v>
      </c>
      <c r="X6316" s="3" t="str">
        <f>IFERROR((INDEX(Returns!$C$2:$C$801, MATCH(B6316, Returns!$B$2:$B$801, 0))), "No")</f>
        <v>Yes</v>
      </c>
    </row>
    <row r="6317" spans="1:24">
      <c r="A6317" s="1">
        <v>6316</v>
      </c>
      <c r="B6317" t="s">
        <v>5933</v>
      </c>
      <c r="C6317" s="2">
        <v>42698</v>
      </c>
      <c r="D6317" s="2">
        <v>42703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  <c r="V6317" s="3" t="str">
        <f>IF(M6317=People!$B$2, People!$A$2, IF(M6317=People!$B$3, People!$A$3, IF(M6317=People!$B$4, People!$A$4, IF(M6317=People!$B$5, People!$A$5, 0))))</f>
        <v>Kelly Williams</v>
      </c>
      <c r="W6317" s="3" t="str">
        <f>IFERROR(VLOOKUP(Orders!$B6317,Returns!$B:$C,2,0),"No")</f>
        <v>Yes</v>
      </c>
      <c r="X6317" s="3" t="str">
        <f>IFERROR((INDEX(Returns!$C$2:$C$801, MATCH(B6317, Returns!$B$2:$B$801, 0))), "No")</f>
        <v>Yes</v>
      </c>
    </row>
    <row r="6318" spans="1:24">
      <c r="A6318" s="1">
        <v>6317</v>
      </c>
      <c r="B6318" t="s">
        <v>5933</v>
      </c>
      <c r="C6318" s="2">
        <v>42698</v>
      </c>
      <c r="D6318" s="2">
        <v>42703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  <c r="V6318" s="3" t="str">
        <f>IF(M6318=People!$B$2, People!$A$2, IF(M6318=People!$B$3, People!$A$3, IF(M6318=People!$B$4, People!$A$4, IF(M6318=People!$B$5, People!$A$5, 0))))</f>
        <v>Kelly Williams</v>
      </c>
      <c r="W6318" s="3" t="str">
        <f>IFERROR(VLOOKUP(Orders!$B6318,Returns!$B:$C,2,0),"No")</f>
        <v>Yes</v>
      </c>
      <c r="X6318" s="3" t="str">
        <f>IFERROR((INDEX(Returns!$C$2:$C$801, MATCH(B6318, Returns!$B$2:$B$801, 0))), "No")</f>
        <v>Yes</v>
      </c>
    </row>
    <row r="6319" spans="1:24">
      <c r="A6319" s="1">
        <v>6318</v>
      </c>
      <c r="B6319" t="s">
        <v>5933</v>
      </c>
      <c r="C6319" s="2">
        <v>42698</v>
      </c>
      <c r="D6319" s="2">
        <v>42703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  <c r="V6319" s="3" t="str">
        <f>IF(M6319=People!$B$2, People!$A$2, IF(M6319=People!$B$3, People!$A$3, IF(M6319=People!$B$4, People!$A$4, IF(M6319=People!$B$5, People!$A$5, 0))))</f>
        <v>Kelly Williams</v>
      </c>
      <c r="W6319" s="3" t="str">
        <f>IFERROR(VLOOKUP(Orders!$B6319,Returns!$B:$C,2,0),"No")</f>
        <v>Yes</v>
      </c>
      <c r="X6319" s="3" t="str">
        <f>IFERROR((INDEX(Returns!$C$2:$C$801, MATCH(B6319, Returns!$B$2:$B$801, 0))), "No")</f>
        <v>Yes</v>
      </c>
    </row>
    <row r="6320" spans="1:24">
      <c r="A6320" s="1">
        <v>6319</v>
      </c>
      <c r="B6320" t="s">
        <v>6171</v>
      </c>
      <c r="C6320" s="2">
        <v>43794</v>
      </c>
      <c r="D6320" s="2">
        <v>43798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  <c r="V6320" s="3" t="str">
        <f>IF(M6320=People!$B$2, People!$A$2, IF(M6320=People!$B$3, People!$A$3, IF(M6320=People!$B$4, People!$A$4, IF(M6320=People!$B$5, People!$A$5, 0))))</f>
        <v>Anna Andreadi</v>
      </c>
      <c r="W6320" s="3" t="str">
        <f>IFERROR(VLOOKUP(Orders!$B6320,Returns!$B:$C,2,0),"No")</f>
        <v>Yes</v>
      </c>
      <c r="X6320" s="3" t="str">
        <f>IFERROR((INDEX(Returns!$C$2:$C$801, MATCH(B6320, Returns!$B$2:$B$801, 0))), "No")</f>
        <v>Yes</v>
      </c>
    </row>
    <row r="6321" spans="1:24">
      <c r="A6321" s="1">
        <v>6320</v>
      </c>
      <c r="B6321" t="s">
        <v>6171</v>
      </c>
      <c r="C6321" s="2">
        <v>43794</v>
      </c>
      <c r="D6321" s="2">
        <v>43798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  <c r="V6321" s="3" t="str">
        <f>IF(M6321=People!$B$2, People!$A$2, IF(M6321=People!$B$3, People!$A$3, IF(M6321=People!$B$4, People!$A$4, IF(M6321=People!$B$5, People!$A$5, 0))))</f>
        <v>Anna Andreadi</v>
      </c>
      <c r="W6321" s="3" t="str">
        <f>IFERROR(VLOOKUP(Orders!$B6321,Returns!$B:$C,2,0),"No")</f>
        <v>Yes</v>
      </c>
      <c r="X6321" s="3" t="str">
        <f>IFERROR((INDEX(Returns!$C$2:$C$801, MATCH(B6321, Returns!$B$2:$B$801, 0))), "No")</f>
        <v>Yes</v>
      </c>
    </row>
    <row r="6322" spans="1:24">
      <c r="A6322" s="1">
        <v>6321</v>
      </c>
      <c r="B6322" t="s">
        <v>9185</v>
      </c>
      <c r="C6322" s="2">
        <v>43736</v>
      </c>
      <c r="D6322" s="2">
        <v>43740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  <c r="V6322" s="3" t="str">
        <f>IF(M6322=People!$B$2, People!$A$2, IF(M6322=People!$B$3, People!$A$3, IF(M6322=People!$B$4, People!$A$4, IF(M6322=People!$B$5, People!$A$5, 0))))</f>
        <v>Cassandra Brandow</v>
      </c>
      <c r="W6322" s="3" t="str">
        <f>IFERROR(VLOOKUP(Orders!$B6322,Returns!$B:$C,2,0),"No")</f>
        <v>No</v>
      </c>
      <c r="X6322" s="3" t="str">
        <f>IFERROR((INDEX(Returns!$C$2:$C$801, MATCH(B6322, Returns!$B$2:$B$801, 0))), "No")</f>
        <v>No</v>
      </c>
    </row>
    <row r="6323" spans="1:24">
      <c r="A6323" s="1">
        <v>6322</v>
      </c>
      <c r="B6323" t="s">
        <v>9186</v>
      </c>
      <c r="C6323" s="2">
        <v>42656</v>
      </c>
      <c r="D6323" s="2">
        <v>42660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  <c r="V6323" s="3" t="str">
        <f>IF(M6323=People!$B$2, People!$A$2, IF(M6323=People!$B$3, People!$A$3, IF(M6323=People!$B$4, People!$A$4, IF(M6323=People!$B$5, People!$A$5, 0))))</f>
        <v>Chuck Magee</v>
      </c>
      <c r="W6323" s="3" t="str">
        <f>IFERROR(VLOOKUP(Orders!$B6323,Returns!$B:$C,2,0),"No")</f>
        <v>No</v>
      </c>
      <c r="X6323" s="3" t="str">
        <f>IFERROR((INDEX(Returns!$C$2:$C$801, MATCH(B6323, Returns!$B$2:$B$801, 0))), "No")</f>
        <v>No</v>
      </c>
    </row>
    <row r="6324" spans="1:24">
      <c r="A6324" s="1">
        <v>6323</v>
      </c>
      <c r="B6324" t="s">
        <v>9187</v>
      </c>
      <c r="C6324" s="2">
        <v>42524</v>
      </c>
      <c r="D6324" s="2">
        <v>42528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  <c r="V6324" s="3" t="str">
        <f>IF(M6324=People!$B$2, People!$A$2, IF(M6324=People!$B$3, People!$A$3, IF(M6324=People!$B$4, People!$A$4, IF(M6324=People!$B$5, People!$A$5, 0))))</f>
        <v>Kelly Williams</v>
      </c>
      <c r="W6324" s="3" t="str">
        <f>IFERROR(VLOOKUP(Orders!$B6324,Returns!$B:$C,2,0),"No")</f>
        <v>No</v>
      </c>
      <c r="X6324" s="3" t="str">
        <f>IFERROR((INDEX(Returns!$C$2:$C$801, MATCH(B6324, Returns!$B$2:$B$801, 0))), "No")</f>
        <v>No</v>
      </c>
    </row>
    <row r="6325" spans="1:24">
      <c r="A6325" s="1">
        <v>6324</v>
      </c>
      <c r="B6325" t="s">
        <v>9188</v>
      </c>
      <c r="C6325" s="2">
        <v>42538</v>
      </c>
      <c r="D6325" s="2">
        <v>42544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  <c r="V6325" s="3" t="str">
        <f>IF(M6325=People!$B$2, People!$A$2, IF(M6325=People!$B$3, People!$A$3, IF(M6325=People!$B$4, People!$A$4, IF(M6325=People!$B$5, People!$A$5, 0))))</f>
        <v>Chuck Magee</v>
      </c>
      <c r="W6325" s="3" t="str">
        <f>IFERROR(VLOOKUP(Orders!$B6325,Returns!$B:$C,2,0),"No")</f>
        <v>No</v>
      </c>
      <c r="X6325" s="3" t="str">
        <f>IFERROR((INDEX(Returns!$C$2:$C$801, MATCH(B6325, Returns!$B$2:$B$801, 0))), "No")</f>
        <v>No</v>
      </c>
    </row>
    <row r="6326" spans="1:24">
      <c r="A6326" s="1">
        <v>6325</v>
      </c>
      <c r="B6326" t="s">
        <v>9189</v>
      </c>
      <c r="C6326" s="2">
        <v>43037</v>
      </c>
      <c r="D6326" s="2">
        <v>43041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  <c r="V6326" s="3" t="str">
        <f>IF(M6326=People!$B$2, People!$A$2, IF(M6326=People!$B$3, People!$A$3, IF(M6326=People!$B$4, People!$A$4, IF(M6326=People!$B$5, People!$A$5, 0))))</f>
        <v>Anna Andreadi</v>
      </c>
      <c r="W6326" s="3" t="str">
        <f>IFERROR(VLOOKUP(Orders!$B6326,Returns!$B:$C,2,0),"No")</f>
        <v>No</v>
      </c>
      <c r="X6326" s="3" t="str">
        <f>IFERROR((INDEX(Returns!$C$2:$C$801, MATCH(B6326, Returns!$B$2:$B$801, 0))), "No")</f>
        <v>No</v>
      </c>
    </row>
    <row r="6327" spans="1:24">
      <c r="A6327" s="1">
        <v>6326</v>
      </c>
      <c r="B6327" t="s">
        <v>9189</v>
      </c>
      <c r="C6327" s="2">
        <v>43037</v>
      </c>
      <c r="D6327" s="2">
        <v>43041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  <c r="V6327" s="3" t="str">
        <f>IF(M6327=People!$B$2, People!$A$2, IF(M6327=People!$B$3, People!$A$3, IF(M6327=People!$B$4, People!$A$4, IF(M6327=People!$B$5, People!$A$5, 0))))</f>
        <v>Anna Andreadi</v>
      </c>
      <c r="W6327" s="3" t="str">
        <f>IFERROR(VLOOKUP(Orders!$B6327,Returns!$B:$C,2,0),"No")</f>
        <v>No</v>
      </c>
      <c r="X6327" s="3" t="str">
        <f>IFERROR((INDEX(Returns!$C$2:$C$801, MATCH(B6327, Returns!$B$2:$B$801, 0))), "No")</f>
        <v>No</v>
      </c>
    </row>
    <row r="6328" spans="1:24">
      <c r="A6328" s="1">
        <v>6327</v>
      </c>
      <c r="B6328" t="s">
        <v>9190</v>
      </c>
      <c r="C6328" s="2">
        <v>42389</v>
      </c>
      <c r="D6328" s="2">
        <v>42395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  <c r="V6328" s="3" t="str">
        <f>IF(M6328=People!$B$2, People!$A$2, IF(M6328=People!$B$3, People!$A$3, IF(M6328=People!$B$4, People!$A$4, IF(M6328=People!$B$5, People!$A$5, 0))))</f>
        <v>Kelly Williams</v>
      </c>
      <c r="W6328" s="3" t="str">
        <f>IFERROR(VLOOKUP(Orders!$B6328,Returns!$B:$C,2,0),"No")</f>
        <v>No</v>
      </c>
      <c r="X6328" s="3" t="str">
        <f>IFERROR((INDEX(Returns!$C$2:$C$801, MATCH(B6328, Returns!$B$2:$B$801, 0))), "No")</f>
        <v>No</v>
      </c>
    </row>
    <row r="6329" spans="1:24">
      <c r="A6329" s="1">
        <v>6328</v>
      </c>
      <c r="B6329" t="s">
        <v>9190</v>
      </c>
      <c r="C6329" s="2">
        <v>42389</v>
      </c>
      <c r="D6329" s="2">
        <v>42395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  <c r="V6329" s="3" t="str">
        <f>IF(M6329=People!$B$2, People!$A$2, IF(M6329=People!$B$3, People!$A$3, IF(M6329=People!$B$4, People!$A$4, IF(M6329=People!$B$5, People!$A$5, 0))))</f>
        <v>Kelly Williams</v>
      </c>
      <c r="W6329" s="3" t="str">
        <f>IFERROR(VLOOKUP(Orders!$B6329,Returns!$B:$C,2,0),"No")</f>
        <v>No</v>
      </c>
      <c r="X6329" s="3" t="str">
        <f>IFERROR((INDEX(Returns!$C$2:$C$801, MATCH(B6329, Returns!$B$2:$B$801, 0))), "No")</f>
        <v>No</v>
      </c>
    </row>
    <row r="6330" spans="1:24">
      <c r="A6330" s="1">
        <v>6329</v>
      </c>
      <c r="B6330" t="s">
        <v>9190</v>
      </c>
      <c r="C6330" s="2">
        <v>42389</v>
      </c>
      <c r="D6330" s="2">
        <v>42395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  <c r="V6330" s="3" t="str">
        <f>IF(M6330=People!$B$2, People!$A$2, IF(M6330=People!$B$3, People!$A$3, IF(M6330=People!$B$4, People!$A$4, IF(M6330=People!$B$5, People!$A$5, 0))))</f>
        <v>Kelly Williams</v>
      </c>
      <c r="W6330" s="3" t="str">
        <f>IFERROR(VLOOKUP(Orders!$B6330,Returns!$B:$C,2,0),"No")</f>
        <v>No</v>
      </c>
      <c r="X6330" s="3" t="str">
        <f>IFERROR((INDEX(Returns!$C$2:$C$801, MATCH(B6330, Returns!$B$2:$B$801, 0))), "No")</f>
        <v>No</v>
      </c>
    </row>
    <row r="6331" spans="1:24">
      <c r="A6331" s="1">
        <v>6330</v>
      </c>
      <c r="B6331" t="s">
        <v>9190</v>
      </c>
      <c r="C6331" s="2">
        <v>42389</v>
      </c>
      <c r="D6331" s="2">
        <v>42395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  <c r="V6331" s="3" t="str">
        <f>IF(M6331=People!$B$2, People!$A$2, IF(M6331=People!$B$3, People!$A$3, IF(M6331=People!$B$4, People!$A$4, IF(M6331=People!$B$5, People!$A$5, 0))))</f>
        <v>Kelly Williams</v>
      </c>
      <c r="W6331" s="3" t="str">
        <f>IFERROR(VLOOKUP(Orders!$B6331,Returns!$B:$C,2,0),"No")</f>
        <v>No</v>
      </c>
      <c r="X6331" s="3" t="str">
        <f>IFERROR((INDEX(Returns!$C$2:$C$801, MATCH(B6331, Returns!$B$2:$B$801, 0))), "No")</f>
        <v>No</v>
      </c>
    </row>
    <row r="6332" spans="1:24">
      <c r="A6332" s="1">
        <v>6331</v>
      </c>
      <c r="B6332" t="s">
        <v>9190</v>
      </c>
      <c r="C6332" s="2">
        <v>42389</v>
      </c>
      <c r="D6332" s="2">
        <v>42395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  <c r="V6332" s="3" t="str">
        <f>IF(M6332=People!$B$2, People!$A$2, IF(M6332=People!$B$3, People!$A$3, IF(M6332=People!$B$4, People!$A$4, IF(M6332=People!$B$5, People!$A$5, 0))))</f>
        <v>Kelly Williams</v>
      </c>
      <c r="W6332" s="3" t="str">
        <f>IFERROR(VLOOKUP(Orders!$B6332,Returns!$B:$C,2,0),"No")</f>
        <v>No</v>
      </c>
      <c r="X6332" s="3" t="str">
        <f>IFERROR((INDEX(Returns!$C$2:$C$801, MATCH(B6332, Returns!$B$2:$B$801, 0))), "No")</f>
        <v>No</v>
      </c>
    </row>
    <row r="6333" spans="1:24">
      <c r="A6333" s="1">
        <v>6332</v>
      </c>
      <c r="B6333" t="s">
        <v>9190</v>
      </c>
      <c r="C6333" s="2">
        <v>42389</v>
      </c>
      <c r="D6333" s="2">
        <v>42395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  <c r="V6333" s="3" t="str">
        <f>IF(M6333=People!$B$2, People!$A$2, IF(M6333=People!$B$3, People!$A$3, IF(M6333=People!$B$4, People!$A$4, IF(M6333=People!$B$5, People!$A$5, 0))))</f>
        <v>Kelly Williams</v>
      </c>
      <c r="W6333" s="3" t="str">
        <f>IFERROR(VLOOKUP(Orders!$B6333,Returns!$B:$C,2,0),"No")</f>
        <v>No</v>
      </c>
      <c r="X6333" s="3" t="str">
        <f>IFERROR((INDEX(Returns!$C$2:$C$801, MATCH(B6333, Returns!$B$2:$B$801, 0))), "No")</f>
        <v>No</v>
      </c>
    </row>
    <row r="6334" spans="1:24">
      <c r="A6334" s="1">
        <v>6333</v>
      </c>
      <c r="B6334" t="s">
        <v>9190</v>
      </c>
      <c r="C6334" s="2">
        <v>42389</v>
      </c>
      <c r="D6334" s="2">
        <v>42395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  <c r="V6334" s="3" t="str">
        <f>IF(M6334=People!$B$2, People!$A$2, IF(M6334=People!$B$3, People!$A$3, IF(M6334=People!$B$4, People!$A$4, IF(M6334=People!$B$5, People!$A$5, 0))))</f>
        <v>Kelly Williams</v>
      </c>
      <c r="W6334" s="3" t="str">
        <f>IFERROR(VLOOKUP(Orders!$B6334,Returns!$B:$C,2,0),"No")</f>
        <v>No</v>
      </c>
      <c r="X6334" s="3" t="str">
        <f>IFERROR((INDEX(Returns!$C$2:$C$801, MATCH(B6334, Returns!$B$2:$B$801, 0))), "No")</f>
        <v>No</v>
      </c>
    </row>
    <row r="6335" spans="1:24">
      <c r="A6335" s="1">
        <v>6334</v>
      </c>
      <c r="B6335" t="s">
        <v>9190</v>
      </c>
      <c r="C6335" s="2">
        <v>42389</v>
      </c>
      <c r="D6335" s="2">
        <v>42395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  <c r="V6335" s="3" t="str">
        <f>IF(M6335=People!$B$2, People!$A$2, IF(M6335=People!$B$3, People!$A$3, IF(M6335=People!$B$4, People!$A$4, IF(M6335=People!$B$5, People!$A$5, 0))))</f>
        <v>Kelly Williams</v>
      </c>
      <c r="W6335" s="3" t="str">
        <f>IFERROR(VLOOKUP(Orders!$B6335,Returns!$B:$C,2,0),"No")</f>
        <v>No</v>
      </c>
      <c r="X6335" s="3" t="str">
        <f>IFERROR((INDEX(Returns!$C$2:$C$801, MATCH(B6335, Returns!$B$2:$B$801, 0))), "No")</f>
        <v>No</v>
      </c>
    </row>
    <row r="6336" spans="1:24">
      <c r="A6336" s="1">
        <v>6335</v>
      </c>
      <c r="B6336" t="s">
        <v>9191</v>
      </c>
      <c r="C6336" s="2">
        <v>42562</v>
      </c>
      <c r="D6336" s="2">
        <v>42566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  <c r="V6336" s="3" t="str">
        <f>IF(M6336=People!$B$2, People!$A$2, IF(M6336=People!$B$3, People!$A$3, IF(M6336=People!$B$4, People!$A$4, IF(M6336=People!$B$5, People!$A$5, 0))))</f>
        <v>Chuck Magee</v>
      </c>
      <c r="W6336" s="3" t="str">
        <f>IFERROR(VLOOKUP(Orders!$B6336,Returns!$B:$C,2,0),"No")</f>
        <v>No</v>
      </c>
      <c r="X6336" s="3" t="str">
        <f>IFERROR((INDEX(Returns!$C$2:$C$801, MATCH(B6336, Returns!$B$2:$B$801, 0))), "No")</f>
        <v>No</v>
      </c>
    </row>
    <row r="6337" spans="1:24">
      <c r="A6337" s="1">
        <v>6336</v>
      </c>
      <c r="B6337" t="s">
        <v>9191</v>
      </c>
      <c r="C6337" s="2">
        <v>42562</v>
      </c>
      <c r="D6337" s="2">
        <v>42566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  <c r="V6337" s="3" t="str">
        <f>IF(M6337=People!$B$2, People!$A$2, IF(M6337=People!$B$3, People!$A$3, IF(M6337=People!$B$4, People!$A$4, IF(M6337=People!$B$5, People!$A$5, 0))))</f>
        <v>Chuck Magee</v>
      </c>
      <c r="W6337" s="3" t="str">
        <f>IFERROR(VLOOKUP(Orders!$B6337,Returns!$B:$C,2,0),"No")</f>
        <v>No</v>
      </c>
      <c r="X6337" s="3" t="str">
        <f>IFERROR((INDEX(Returns!$C$2:$C$801, MATCH(B6337, Returns!$B$2:$B$801, 0))), "No")</f>
        <v>No</v>
      </c>
    </row>
    <row r="6338" spans="1:24">
      <c r="A6338" s="1">
        <v>6337</v>
      </c>
      <c r="B6338" t="s">
        <v>9192</v>
      </c>
      <c r="C6338" s="2">
        <v>43342</v>
      </c>
      <c r="D6338" s="2">
        <v>43349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  <c r="V6338" s="3" t="str">
        <f>IF(M6338=People!$B$2, People!$A$2, IF(M6338=People!$B$3, People!$A$3, IF(M6338=People!$B$4, People!$A$4, IF(M6338=People!$B$5, People!$A$5, 0))))</f>
        <v>Anna Andreadi</v>
      </c>
      <c r="W6338" s="3" t="str">
        <f>IFERROR(VLOOKUP(Orders!$B6338,Returns!$B:$C,2,0),"No")</f>
        <v>No</v>
      </c>
      <c r="X6338" s="3" t="str">
        <f>IFERROR((INDEX(Returns!$C$2:$C$801, MATCH(B6338, Returns!$B$2:$B$801, 0))), "No")</f>
        <v>No</v>
      </c>
    </row>
    <row r="6339" spans="1:24">
      <c r="A6339" s="1">
        <v>6338</v>
      </c>
      <c r="B6339" t="s">
        <v>9192</v>
      </c>
      <c r="C6339" s="2">
        <v>43342</v>
      </c>
      <c r="D6339" s="2">
        <v>43349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  <c r="V6339" s="3" t="str">
        <f>IF(M6339=People!$B$2, People!$A$2, IF(M6339=People!$B$3, People!$A$3, IF(M6339=People!$B$4, People!$A$4, IF(M6339=People!$B$5, People!$A$5, 0))))</f>
        <v>Anna Andreadi</v>
      </c>
      <c r="W6339" s="3" t="str">
        <f>IFERROR(VLOOKUP(Orders!$B6339,Returns!$B:$C,2,0),"No")</f>
        <v>No</v>
      </c>
      <c r="X6339" s="3" t="str">
        <f>IFERROR((INDEX(Returns!$C$2:$C$801, MATCH(B6339, Returns!$B$2:$B$801, 0))), "No")</f>
        <v>No</v>
      </c>
    </row>
    <row r="6340" spans="1:24">
      <c r="A6340" s="1">
        <v>6339</v>
      </c>
      <c r="B6340" t="s">
        <v>9193</v>
      </c>
      <c r="C6340" s="2">
        <v>43743</v>
      </c>
      <c r="D6340" s="2">
        <v>43747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  <c r="V6340" s="3" t="str">
        <f>IF(M6340=People!$B$2, People!$A$2, IF(M6340=People!$B$3, People!$A$3, IF(M6340=People!$B$4, People!$A$4, IF(M6340=People!$B$5, People!$A$5, 0))))</f>
        <v>Chuck Magee</v>
      </c>
      <c r="W6340" s="3" t="str">
        <f>IFERROR(VLOOKUP(Orders!$B6340,Returns!$B:$C,2,0),"No")</f>
        <v>No</v>
      </c>
      <c r="X6340" s="3" t="str">
        <f>IFERROR((INDEX(Returns!$C$2:$C$801, MATCH(B6340, Returns!$B$2:$B$801, 0))), "No")</f>
        <v>No</v>
      </c>
    </row>
    <row r="6341" spans="1:24">
      <c r="A6341" s="1">
        <v>6340</v>
      </c>
      <c r="B6341" t="s">
        <v>9193</v>
      </c>
      <c r="C6341" s="2">
        <v>43743</v>
      </c>
      <c r="D6341" s="2">
        <v>43747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  <c r="V6341" s="3" t="str">
        <f>IF(M6341=People!$B$2, People!$A$2, IF(M6341=People!$B$3, People!$A$3, IF(M6341=People!$B$4, People!$A$4, IF(M6341=People!$B$5, People!$A$5, 0))))</f>
        <v>Chuck Magee</v>
      </c>
      <c r="W6341" s="3" t="str">
        <f>IFERROR(VLOOKUP(Orders!$B6341,Returns!$B:$C,2,0),"No")</f>
        <v>No</v>
      </c>
      <c r="X6341" s="3" t="str">
        <f>IFERROR((INDEX(Returns!$C$2:$C$801, MATCH(B6341, Returns!$B$2:$B$801, 0))), "No")</f>
        <v>No</v>
      </c>
    </row>
    <row r="6342" spans="1:24">
      <c r="A6342" s="1">
        <v>6341</v>
      </c>
      <c r="B6342" t="s">
        <v>9193</v>
      </c>
      <c r="C6342" s="2">
        <v>43743</v>
      </c>
      <c r="D6342" s="2">
        <v>43747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  <c r="V6342" s="3" t="str">
        <f>IF(M6342=People!$B$2, People!$A$2, IF(M6342=People!$B$3, People!$A$3, IF(M6342=People!$B$4, People!$A$4, IF(M6342=People!$B$5, People!$A$5, 0))))</f>
        <v>Chuck Magee</v>
      </c>
      <c r="W6342" s="3" t="str">
        <f>IFERROR(VLOOKUP(Orders!$B6342,Returns!$B:$C,2,0),"No")</f>
        <v>No</v>
      </c>
      <c r="X6342" s="3" t="str">
        <f>IFERROR((INDEX(Returns!$C$2:$C$801, MATCH(B6342, Returns!$B$2:$B$801, 0))), "No")</f>
        <v>No</v>
      </c>
    </row>
    <row r="6343" spans="1:24">
      <c r="A6343" s="1">
        <v>6342</v>
      </c>
      <c r="B6343" t="s">
        <v>9194</v>
      </c>
      <c r="C6343" s="2">
        <v>43465</v>
      </c>
      <c r="D6343" s="2">
        <v>43467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  <c r="V6343" s="3" t="str">
        <f>IF(M6343=People!$B$2, People!$A$2, IF(M6343=People!$B$3, People!$A$3, IF(M6343=People!$B$4, People!$A$4, IF(M6343=People!$B$5, People!$A$5, 0))))</f>
        <v>Chuck Magee</v>
      </c>
      <c r="W6343" s="3" t="str">
        <f>IFERROR(VLOOKUP(Orders!$B6343,Returns!$B:$C,2,0),"No")</f>
        <v>No</v>
      </c>
      <c r="X6343" s="3" t="str">
        <f>IFERROR((INDEX(Returns!$C$2:$C$801, MATCH(B6343, Returns!$B$2:$B$801, 0))), "No")</f>
        <v>No</v>
      </c>
    </row>
    <row r="6344" spans="1:24">
      <c r="A6344" s="1">
        <v>6343</v>
      </c>
      <c r="B6344" t="s">
        <v>6011</v>
      </c>
      <c r="C6344" s="2">
        <v>42801</v>
      </c>
      <c r="D6344" s="2">
        <v>42804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  <c r="V6344" s="3" t="str">
        <f>IF(M6344=People!$B$2, People!$A$2, IF(M6344=People!$B$3, People!$A$3, IF(M6344=People!$B$4, People!$A$4, IF(M6344=People!$B$5, People!$A$5, 0))))</f>
        <v>Chuck Magee</v>
      </c>
      <c r="W6344" s="3" t="str">
        <f>IFERROR(VLOOKUP(Orders!$B6344,Returns!$B:$C,2,0),"No")</f>
        <v>Yes</v>
      </c>
      <c r="X6344" s="3" t="str">
        <f>IFERROR((INDEX(Returns!$C$2:$C$801, MATCH(B6344, Returns!$B$2:$B$801, 0))), "No")</f>
        <v>Yes</v>
      </c>
    </row>
    <row r="6345" spans="1:24">
      <c r="A6345" s="1">
        <v>6344</v>
      </c>
      <c r="B6345" t="s">
        <v>6011</v>
      </c>
      <c r="C6345" s="2">
        <v>42801</v>
      </c>
      <c r="D6345" s="2">
        <v>42804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  <c r="V6345" s="3" t="str">
        <f>IF(M6345=People!$B$2, People!$A$2, IF(M6345=People!$B$3, People!$A$3, IF(M6345=People!$B$4, People!$A$4, IF(M6345=People!$B$5, People!$A$5, 0))))</f>
        <v>Chuck Magee</v>
      </c>
      <c r="W6345" s="3" t="str">
        <f>IFERROR(VLOOKUP(Orders!$B6345,Returns!$B:$C,2,0),"No")</f>
        <v>Yes</v>
      </c>
      <c r="X6345" s="3" t="str">
        <f>IFERROR((INDEX(Returns!$C$2:$C$801, MATCH(B6345, Returns!$B$2:$B$801, 0))), "No")</f>
        <v>Yes</v>
      </c>
    </row>
    <row r="6346" spans="1:24">
      <c r="A6346" s="1">
        <v>6345</v>
      </c>
      <c r="B6346" t="s">
        <v>6011</v>
      </c>
      <c r="C6346" s="2">
        <v>42801</v>
      </c>
      <c r="D6346" s="2">
        <v>42804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  <c r="V6346" s="3" t="str">
        <f>IF(M6346=People!$B$2, People!$A$2, IF(M6346=People!$B$3, People!$A$3, IF(M6346=People!$B$4, People!$A$4, IF(M6346=People!$B$5, People!$A$5, 0))))</f>
        <v>Chuck Magee</v>
      </c>
      <c r="W6346" s="3" t="str">
        <f>IFERROR(VLOOKUP(Orders!$B6346,Returns!$B:$C,2,0),"No")</f>
        <v>Yes</v>
      </c>
      <c r="X6346" s="3" t="str">
        <f>IFERROR((INDEX(Returns!$C$2:$C$801, MATCH(B6346, Returns!$B$2:$B$801, 0))), "No")</f>
        <v>Yes</v>
      </c>
    </row>
    <row r="6347" spans="1:24">
      <c r="A6347" s="1">
        <v>6346</v>
      </c>
      <c r="B6347" t="s">
        <v>6011</v>
      </c>
      <c r="C6347" s="2">
        <v>42801</v>
      </c>
      <c r="D6347" s="2">
        <v>42804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  <c r="V6347" s="3" t="str">
        <f>IF(M6347=People!$B$2, People!$A$2, IF(M6347=People!$B$3, People!$A$3, IF(M6347=People!$B$4, People!$A$4, IF(M6347=People!$B$5, People!$A$5, 0))))</f>
        <v>Chuck Magee</v>
      </c>
      <c r="W6347" s="3" t="str">
        <f>IFERROR(VLOOKUP(Orders!$B6347,Returns!$B:$C,2,0),"No")</f>
        <v>Yes</v>
      </c>
      <c r="X6347" s="3" t="str">
        <f>IFERROR((INDEX(Returns!$C$2:$C$801, MATCH(B6347, Returns!$B$2:$B$801, 0))), "No")</f>
        <v>Yes</v>
      </c>
    </row>
    <row r="6348" spans="1:24">
      <c r="A6348" s="1">
        <v>6347</v>
      </c>
      <c r="B6348" t="s">
        <v>9195</v>
      </c>
      <c r="C6348" s="2">
        <v>43758</v>
      </c>
      <c r="D6348" s="2">
        <v>43758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  <c r="V6348" s="3" t="str">
        <f>IF(M6348=People!$B$2, People!$A$2, IF(M6348=People!$B$3, People!$A$3, IF(M6348=People!$B$4, People!$A$4, IF(M6348=People!$B$5, People!$A$5, 0))))</f>
        <v>Chuck Magee</v>
      </c>
      <c r="W6348" s="3" t="str">
        <f>IFERROR(VLOOKUP(Orders!$B6348,Returns!$B:$C,2,0),"No")</f>
        <v>No</v>
      </c>
      <c r="X6348" s="3" t="str">
        <f>IFERROR((INDEX(Returns!$C$2:$C$801, MATCH(B6348, Returns!$B$2:$B$801, 0))), "No")</f>
        <v>No</v>
      </c>
    </row>
    <row r="6349" spans="1:24">
      <c r="A6349" s="1">
        <v>6348</v>
      </c>
      <c r="B6349" t="s">
        <v>9196</v>
      </c>
      <c r="C6349" s="2">
        <v>42856</v>
      </c>
      <c r="D6349" s="2">
        <v>42861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  <c r="V6349" s="3" t="str">
        <f>IF(M6349=People!$B$2, People!$A$2, IF(M6349=People!$B$3, People!$A$3, IF(M6349=People!$B$4, People!$A$4, IF(M6349=People!$B$5, People!$A$5, 0))))</f>
        <v>Anna Andreadi</v>
      </c>
      <c r="W6349" s="3" t="str">
        <f>IFERROR(VLOOKUP(Orders!$B6349,Returns!$B:$C,2,0),"No")</f>
        <v>No</v>
      </c>
      <c r="X6349" s="3" t="str">
        <f>IFERROR((INDEX(Returns!$C$2:$C$801, MATCH(B6349, Returns!$B$2:$B$801, 0))), "No")</f>
        <v>No</v>
      </c>
    </row>
    <row r="6350" spans="1:24">
      <c r="A6350" s="1">
        <v>6349</v>
      </c>
      <c r="B6350" t="s">
        <v>9196</v>
      </c>
      <c r="C6350" s="2">
        <v>42856</v>
      </c>
      <c r="D6350" s="2">
        <v>42861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  <c r="V6350" s="3" t="str">
        <f>IF(M6350=People!$B$2, People!$A$2, IF(M6350=People!$B$3, People!$A$3, IF(M6350=People!$B$4, People!$A$4, IF(M6350=People!$B$5, People!$A$5, 0))))</f>
        <v>Anna Andreadi</v>
      </c>
      <c r="W6350" s="3" t="str">
        <f>IFERROR(VLOOKUP(Orders!$B6350,Returns!$B:$C,2,0),"No")</f>
        <v>No</v>
      </c>
      <c r="X6350" s="3" t="str">
        <f>IFERROR((INDEX(Returns!$C$2:$C$801, MATCH(B6350, Returns!$B$2:$B$801, 0))), "No")</f>
        <v>No</v>
      </c>
    </row>
    <row r="6351" spans="1:24">
      <c r="A6351" s="1">
        <v>6350</v>
      </c>
      <c r="B6351" t="s">
        <v>9196</v>
      </c>
      <c r="C6351" s="2">
        <v>42856</v>
      </c>
      <c r="D6351" s="2">
        <v>42861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  <c r="V6351" s="3" t="str">
        <f>IF(M6351=People!$B$2, People!$A$2, IF(M6351=People!$B$3, People!$A$3, IF(M6351=People!$B$4, People!$A$4, IF(M6351=People!$B$5, People!$A$5, 0))))</f>
        <v>Anna Andreadi</v>
      </c>
      <c r="W6351" s="3" t="str">
        <f>IFERROR(VLOOKUP(Orders!$B6351,Returns!$B:$C,2,0),"No")</f>
        <v>No</v>
      </c>
      <c r="X6351" s="3" t="str">
        <f>IFERROR((INDEX(Returns!$C$2:$C$801, MATCH(B6351, Returns!$B$2:$B$801, 0))), "No")</f>
        <v>No</v>
      </c>
    </row>
    <row r="6352" spans="1:24">
      <c r="A6352" s="1">
        <v>6351</v>
      </c>
      <c r="B6352" t="s">
        <v>6172</v>
      </c>
      <c r="C6352" s="2">
        <v>43711</v>
      </c>
      <c r="D6352" s="2">
        <v>43716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  <c r="V6352" s="3" t="str">
        <f>IF(M6352=People!$B$2, People!$A$2, IF(M6352=People!$B$3, People!$A$3, IF(M6352=People!$B$4, People!$A$4, IF(M6352=People!$B$5, People!$A$5, 0))))</f>
        <v>Kelly Williams</v>
      </c>
      <c r="W6352" s="3" t="str">
        <f>IFERROR(VLOOKUP(Orders!$B6352,Returns!$B:$C,2,0),"No")</f>
        <v>Yes</v>
      </c>
      <c r="X6352" s="3" t="str">
        <f>IFERROR((INDEX(Returns!$C$2:$C$801, MATCH(B6352, Returns!$B$2:$B$801, 0))), "No")</f>
        <v>Yes</v>
      </c>
    </row>
    <row r="6353" spans="1:24">
      <c r="A6353" s="1">
        <v>6352</v>
      </c>
      <c r="B6353" t="s">
        <v>9197</v>
      </c>
      <c r="C6353" s="2">
        <v>43772</v>
      </c>
      <c r="D6353" s="2">
        <v>43777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  <c r="V6353" s="3" t="str">
        <f>IF(M6353=People!$B$2, People!$A$2, IF(M6353=People!$B$3, People!$A$3, IF(M6353=People!$B$4, People!$A$4, IF(M6353=People!$B$5, People!$A$5, 0))))</f>
        <v>Cassandra Brandow</v>
      </c>
      <c r="W6353" s="3" t="str">
        <f>IFERROR(VLOOKUP(Orders!$B6353,Returns!$B:$C,2,0),"No")</f>
        <v>No</v>
      </c>
      <c r="X6353" s="3" t="str">
        <f>IFERROR((INDEX(Returns!$C$2:$C$801, MATCH(B6353, Returns!$B$2:$B$801, 0))), "No")</f>
        <v>No</v>
      </c>
    </row>
    <row r="6354" spans="1:24">
      <c r="A6354" s="1">
        <v>6353</v>
      </c>
      <c r="B6354" t="s">
        <v>9198</v>
      </c>
      <c r="C6354" s="2">
        <v>42991</v>
      </c>
      <c r="D6354" s="2">
        <v>42997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3" t="str">
        <f>IF(M6354=People!$B$2, People!$A$2, IF(M6354=People!$B$3, People!$A$3, IF(M6354=People!$B$4, People!$A$4, IF(M6354=People!$B$5, People!$A$5, 0))))</f>
        <v>Chuck Magee</v>
      </c>
      <c r="W6354" s="3" t="str">
        <f>IFERROR(VLOOKUP(Orders!$B6354,Returns!$B:$C,2,0),"No")</f>
        <v>No</v>
      </c>
      <c r="X6354" s="3" t="str">
        <f>IFERROR((INDEX(Returns!$C$2:$C$801, MATCH(B6354, Returns!$B$2:$B$801, 0))), "No")</f>
        <v>No</v>
      </c>
    </row>
    <row r="6355" spans="1:24">
      <c r="A6355" s="1">
        <v>6354</v>
      </c>
      <c r="B6355" t="s">
        <v>9199</v>
      </c>
      <c r="C6355" s="2">
        <v>42984</v>
      </c>
      <c r="D6355" s="2">
        <v>42990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  <c r="V6355" s="3" t="str">
        <f>IF(M6355=People!$B$2, People!$A$2, IF(M6355=People!$B$3, People!$A$3, IF(M6355=People!$B$4, People!$A$4, IF(M6355=People!$B$5, People!$A$5, 0))))</f>
        <v>Chuck Magee</v>
      </c>
      <c r="W6355" s="3" t="str">
        <f>IFERROR(VLOOKUP(Orders!$B6355,Returns!$B:$C,2,0),"No")</f>
        <v>No</v>
      </c>
      <c r="X6355" s="3" t="str">
        <f>IFERROR((INDEX(Returns!$C$2:$C$801, MATCH(B6355, Returns!$B$2:$B$801, 0))), "No")</f>
        <v>No</v>
      </c>
    </row>
    <row r="6356" spans="1:24">
      <c r="A6356" s="1">
        <v>6355</v>
      </c>
      <c r="B6356" t="s">
        <v>9199</v>
      </c>
      <c r="C6356" s="2">
        <v>42984</v>
      </c>
      <c r="D6356" s="2">
        <v>42990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  <c r="V6356" s="3" t="str">
        <f>IF(M6356=People!$B$2, People!$A$2, IF(M6356=People!$B$3, People!$A$3, IF(M6356=People!$B$4, People!$A$4, IF(M6356=People!$B$5, People!$A$5, 0))))</f>
        <v>Chuck Magee</v>
      </c>
      <c r="W6356" s="3" t="str">
        <f>IFERROR(VLOOKUP(Orders!$B6356,Returns!$B:$C,2,0),"No")</f>
        <v>No</v>
      </c>
      <c r="X6356" s="3" t="str">
        <f>IFERROR((INDEX(Returns!$C$2:$C$801, MATCH(B6356, Returns!$B$2:$B$801, 0))), "No")</f>
        <v>No</v>
      </c>
    </row>
    <row r="6357" spans="1:24">
      <c r="A6357" s="1">
        <v>6356</v>
      </c>
      <c r="B6357" t="s">
        <v>9200</v>
      </c>
      <c r="C6357" s="2">
        <v>42649</v>
      </c>
      <c r="D6357" s="2">
        <v>42656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  <c r="V6357" s="3" t="str">
        <f>IF(M6357=People!$B$2, People!$A$2, IF(M6357=People!$B$3, People!$A$3, IF(M6357=People!$B$4, People!$A$4, IF(M6357=People!$B$5, People!$A$5, 0))))</f>
        <v>Chuck Magee</v>
      </c>
      <c r="W6357" s="3" t="str">
        <f>IFERROR(VLOOKUP(Orders!$B6357,Returns!$B:$C,2,0),"No")</f>
        <v>No</v>
      </c>
      <c r="X6357" s="3" t="str">
        <f>IFERROR((INDEX(Returns!$C$2:$C$801, MATCH(B6357, Returns!$B$2:$B$801, 0))), "No")</f>
        <v>No</v>
      </c>
    </row>
    <row r="6358" spans="1:24">
      <c r="A6358" s="1">
        <v>6357</v>
      </c>
      <c r="B6358" t="s">
        <v>9201</v>
      </c>
      <c r="C6358" s="2">
        <v>43488</v>
      </c>
      <c r="D6358" s="2">
        <v>43493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  <c r="V6358" s="3" t="str">
        <f>IF(M6358=People!$B$2, People!$A$2, IF(M6358=People!$B$3, People!$A$3, IF(M6358=People!$B$4, People!$A$4, IF(M6358=People!$B$5, People!$A$5, 0))))</f>
        <v>Anna Andreadi</v>
      </c>
      <c r="W6358" s="3" t="str">
        <f>IFERROR(VLOOKUP(Orders!$B6358,Returns!$B:$C,2,0),"No")</f>
        <v>No</v>
      </c>
      <c r="X6358" s="3" t="str">
        <f>IFERROR((INDEX(Returns!$C$2:$C$801, MATCH(B6358, Returns!$B$2:$B$801, 0))), "No")</f>
        <v>No</v>
      </c>
    </row>
    <row r="6359" spans="1:24">
      <c r="A6359" s="1">
        <v>6358</v>
      </c>
      <c r="B6359" t="s">
        <v>9201</v>
      </c>
      <c r="C6359" s="2">
        <v>43488</v>
      </c>
      <c r="D6359" s="2">
        <v>43493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  <c r="V6359" s="3" t="str">
        <f>IF(M6359=People!$B$2, People!$A$2, IF(M6359=People!$B$3, People!$A$3, IF(M6359=People!$B$4, People!$A$4, IF(M6359=People!$B$5, People!$A$5, 0))))</f>
        <v>Anna Andreadi</v>
      </c>
      <c r="W6359" s="3" t="str">
        <f>IFERROR(VLOOKUP(Orders!$B6359,Returns!$B:$C,2,0),"No")</f>
        <v>No</v>
      </c>
      <c r="X6359" s="3" t="str">
        <f>IFERROR((INDEX(Returns!$C$2:$C$801, MATCH(B6359, Returns!$B$2:$B$801, 0))), "No")</f>
        <v>No</v>
      </c>
    </row>
    <row r="6360" spans="1:24">
      <c r="A6360" s="1">
        <v>6359</v>
      </c>
      <c r="B6360" t="s">
        <v>9201</v>
      </c>
      <c r="C6360" s="2">
        <v>43488</v>
      </c>
      <c r="D6360" s="2">
        <v>43493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  <c r="V6360" s="3" t="str">
        <f>IF(M6360=People!$B$2, People!$A$2, IF(M6360=People!$B$3, People!$A$3, IF(M6360=People!$B$4, People!$A$4, IF(M6360=People!$B$5, People!$A$5, 0))))</f>
        <v>Anna Andreadi</v>
      </c>
      <c r="W6360" s="3" t="str">
        <f>IFERROR(VLOOKUP(Orders!$B6360,Returns!$B:$C,2,0),"No")</f>
        <v>No</v>
      </c>
      <c r="X6360" s="3" t="str">
        <f>IFERROR((INDEX(Returns!$C$2:$C$801, MATCH(B6360, Returns!$B$2:$B$801, 0))), "No")</f>
        <v>No</v>
      </c>
    </row>
    <row r="6361" spans="1:24">
      <c r="A6361" s="1">
        <v>6360</v>
      </c>
      <c r="B6361" t="s">
        <v>9201</v>
      </c>
      <c r="C6361" s="2">
        <v>43488</v>
      </c>
      <c r="D6361" s="2">
        <v>43493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  <c r="V6361" s="3" t="str">
        <f>IF(M6361=People!$B$2, People!$A$2, IF(M6361=People!$B$3, People!$A$3, IF(M6361=People!$B$4, People!$A$4, IF(M6361=People!$B$5, People!$A$5, 0))))</f>
        <v>Anna Andreadi</v>
      </c>
      <c r="W6361" s="3" t="str">
        <f>IFERROR(VLOOKUP(Orders!$B6361,Returns!$B:$C,2,0),"No")</f>
        <v>No</v>
      </c>
      <c r="X6361" s="3" t="str">
        <f>IFERROR((INDEX(Returns!$C$2:$C$801, MATCH(B6361, Returns!$B$2:$B$801, 0))), "No")</f>
        <v>No</v>
      </c>
    </row>
    <row r="6362" spans="1:24">
      <c r="A6362" s="1">
        <v>6361</v>
      </c>
      <c r="B6362" t="s">
        <v>9202</v>
      </c>
      <c r="C6362" s="2">
        <v>43079</v>
      </c>
      <c r="D6362" s="2">
        <v>43084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  <c r="V6362" s="3" t="str">
        <f>IF(M6362=People!$B$2, People!$A$2, IF(M6362=People!$B$3, People!$A$3, IF(M6362=People!$B$4, People!$A$4, IF(M6362=People!$B$5, People!$A$5, 0))))</f>
        <v>Anna Andreadi</v>
      </c>
      <c r="W6362" s="3" t="str">
        <f>IFERROR(VLOOKUP(Orders!$B6362,Returns!$B:$C,2,0),"No")</f>
        <v>No</v>
      </c>
      <c r="X6362" s="3" t="str">
        <f>IFERROR((INDEX(Returns!$C$2:$C$801, MATCH(B6362, Returns!$B$2:$B$801, 0))), "No")</f>
        <v>No</v>
      </c>
    </row>
    <row r="6363" spans="1:24">
      <c r="A6363" s="1">
        <v>6362</v>
      </c>
      <c r="B6363" t="s">
        <v>9203</v>
      </c>
      <c r="C6363" s="2">
        <v>42699</v>
      </c>
      <c r="D6363" s="2">
        <v>42704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  <c r="V6363" s="3" t="str">
        <f>IF(M6363=People!$B$2, People!$A$2, IF(M6363=People!$B$3, People!$A$3, IF(M6363=People!$B$4, People!$A$4, IF(M6363=People!$B$5, People!$A$5, 0))))</f>
        <v>Anna Andreadi</v>
      </c>
      <c r="W6363" s="3" t="str">
        <f>IFERROR(VLOOKUP(Orders!$B6363,Returns!$B:$C,2,0),"No")</f>
        <v>No</v>
      </c>
      <c r="X6363" s="3" t="str">
        <f>IFERROR((INDEX(Returns!$C$2:$C$801, MATCH(B6363, Returns!$B$2:$B$801, 0))), "No")</f>
        <v>No</v>
      </c>
    </row>
    <row r="6364" spans="1:24">
      <c r="A6364" s="1">
        <v>6363</v>
      </c>
      <c r="B6364" t="s">
        <v>9204</v>
      </c>
      <c r="C6364" s="2">
        <v>43790</v>
      </c>
      <c r="D6364" s="2">
        <v>43794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  <c r="V6364" s="3" t="str">
        <f>IF(M6364=People!$B$2, People!$A$2, IF(M6364=People!$B$3, People!$A$3, IF(M6364=People!$B$4, People!$A$4, IF(M6364=People!$B$5, People!$A$5, 0))))</f>
        <v>Anna Andreadi</v>
      </c>
      <c r="W6364" s="3" t="str">
        <f>IFERROR(VLOOKUP(Orders!$B6364,Returns!$B:$C,2,0),"No")</f>
        <v>No</v>
      </c>
      <c r="X6364" s="3" t="str">
        <f>IFERROR((INDEX(Returns!$C$2:$C$801, MATCH(B6364, Returns!$B$2:$B$801, 0))), "No")</f>
        <v>No</v>
      </c>
    </row>
    <row r="6365" spans="1:24">
      <c r="A6365" s="1">
        <v>6364</v>
      </c>
      <c r="B6365" t="s">
        <v>9204</v>
      </c>
      <c r="C6365" s="2">
        <v>43790</v>
      </c>
      <c r="D6365" s="2">
        <v>43794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  <c r="V6365" s="3" t="str">
        <f>IF(M6365=People!$B$2, People!$A$2, IF(M6365=People!$B$3, People!$A$3, IF(M6365=People!$B$4, People!$A$4, IF(M6365=People!$B$5, People!$A$5, 0))))</f>
        <v>Anna Andreadi</v>
      </c>
      <c r="W6365" s="3" t="str">
        <f>IFERROR(VLOOKUP(Orders!$B6365,Returns!$B:$C,2,0),"No")</f>
        <v>No</v>
      </c>
      <c r="X6365" s="3" t="str">
        <f>IFERROR((INDEX(Returns!$C$2:$C$801, MATCH(B6365, Returns!$B$2:$B$801, 0))), "No")</f>
        <v>No</v>
      </c>
    </row>
    <row r="6366" spans="1:24">
      <c r="A6366" s="1">
        <v>6365</v>
      </c>
      <c r="B6366" t="s">
        <v>9204</v>
      </c>
      <c r="C6366" s="2">
        <v>43790</v>
      </c>
      <c r="D6366" s="2">
        <v>43794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  <c r="V6366" s="3" t="str">
        <f>IF(M6366=People!$B$2, People!$A$2, IF(M6366=People!$B$3, People!$A$3, IF(M6366=People!$B$4, People!$A$4, IF(M6366=People!$B$5, People!$A$5, 0))))</f>
        <v>Anna Andreadi</v>
      </c>
      <c r="W6366" s="3" t="str">
        <f>IFERROR(VLOOKUP(Orders!$B6366,Returns!$B:$C,2,0),"No")</f>
        <v>No</v>
      </c>
      <c r="X6366" s="3" t="str">
        <f>IFERROR((INDEX(Returns!$C$2:$C$801, MATCH(B6366, Returns!$B$2:$B$801, 0))), "No")</f>
        <v>No</v>
      </c>
    </row>
    <row r="6367" spans="1:24">
      <c r="A6367" s="1">
        <v>6366</v>
      </c>
      <c r="B6367" t="s">
        <v>9205</v>
      </c>
      <c r="C6367" s="2">
        <v>43559</v>
      </c>
      <c r="D6367" s="2">
        <v>43560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  <c r="V6367" s="3" t="str">
        <f>IF(M6367=People!$B$2, People!$A$2, IF(M6367=People!$B$3, People!$A$3, IF(M6367=People!$B$4, People!$A$4, IF(M6367=People!$B$5, People!$A$5, 0))))</f>
        <v>Chuck Magee</v>
      </c>
      <c r="W6367" s="3" t="str">
        <f>IFERROR(VLOOKUP(Orders!$B6367,Returns!$B:$C,2,0),"No")</f>
        <v>No</v>
      </c>
      <c r="X6367" s="3" t="str">
        <f>IFERROR((INDEX(Returns!$C$2:$C$801, MATCH(B6367, Returns!$B$2:$B$801, 0))), "No")</f>
        <v>No</v>
      </c>
    </row>
    <row r="6368" spans="1:24">
      <c r="A6368" s="1">
        <v>6367</v>
      </c>
      <c r="B6368" t="s">
        <v>9205</v>
      </c>
      <c r="C6368" s="2">
        <v>43559</v>
      </c>
      <c r="D6368" s="2">
        <v>43560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  <c r="V6368" s="3" t="str">
        <f>IF(M6368=People!$B$2, People!$A$2, IF(M6368=People!$B$3, People!$A$3, IF(M6368=People!$B$4, People!$A$4, IF(M6368=People!$B$5, People!$A$5, 0))))</f>
        <v>Chuck Magee</v>
      </c>
      <c r="W6368" s="3" t="str">
        <f>IFERROR(VLOOKUP(Orders!$B6368,Returns!$B:$C,2,0),"No")</f>
        <v>No</v>
      </c>
      <c r="X6368" s="3" t="str">
        <f>IFERROR((INDEX(Returns!$C$2:$C$801, MATCH(B6368, Returns!$B$2:$B$801, 0))), "No")</f>
        <v>No</v>
      </c>
    </row>
    <row r="6369" spans="1:24">
      <c r="A6369" s="1">
        <v>6368</v>
      </c>
      <c r="B6369" t="s">
        <v>9205</v>
      </c>
      <c r="C6369" s="2">
        <v>43559</v>
      </c>
      <c r="D6369" s="2">
        <v>43560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  <c r="V6369" s="3" t="str">
        <f>IF(M6369=People!$B$2, People!$A$2, IF(M6369=People!$B$3, People!$A$3, IF(M6369=People!$B$4, People!$A$4, IF(M6369=People!$B$5, People!$A$5, 0))))</f>
        <v>Chuck Magee</v>
      </c>
      <c r="W6369" s="3" t="str">
        <f>IFERROR(VLOOKUP(Orders!$B6369,Returns!$B:$C,2,0),"No")</f>
        <v>No</v>
      </c>
      <c r="X6369" s="3" t="str">
        <f>IFERROR((INDEX(Returns!$C$2:$C$801, MATCH(B6369, Returns!$B$2:$B$801, 0))), "No")</f>
        <v>No</v>
      </c>
    </row>
    <row r="6370" spans="1:24">
      <c r="A6370" s="1">
        <v>6369</v>
      </c>
      <c r="B6370" t="s">
        <v>6226</v>
      </c>
      <c r="C6370" s="2">
        <v>43604</v>
      </c>
      <c r="D6370" s="2">
        <v>43609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  <c r="V6370" s="3" t="str">
        <f>IF(M6370=People!$B$2, People!$A$2, IF(M6370=People!$B$3, People!$A$3, IF(M6370=People!$B$4, People!$A$4, IF(M6370=People!$B$5, People!$A$5, 0))))</f>
        <v>Anna Andreadi</v>
      </c>
      <c r="W6370" s="3" t="str">
        <f>IFERROR(VLOOKUP(Orders!$B6370,Returns!$B:$C,2,0),"No")</f>
        <v>Yes</v>
      </c>
      <c r="X6370" s="3" t="str">
        <f>IFERROR((INDEX(Returns!$C$2:$C$801, MATCH(B6370, Returns!$B$2:$B$801, 0))), "No")</f>
        <v>Yes</v>
      </c>
    </row>
    <row r="6371" spans="1:24">
      <c r="A6371" s="1">
        <v>6370</v>
      </c>
      <c r="B6371" t="s">
        <v>9206</v>
      </c>
      <c r="C6371" s="2">
        <v>43376</v>
      </c>
      <c r="D6371" s="2">
        <v>43380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  <c r="V6371" s="3" t="str">
        <f>IF(M6371=People!$B$2, People!$A$2, IF(M6371=People!$B$3, People!$A$3, IF(M6371=People!$B$4, People!$A$4, IF(M6371=People!$B$5, People!$A$5, 0))))</f>
        <v>Kelly Williams</v>
      </c>
      <c r="W6371" s="3" t="str">
        <f>IFERROR(VLOOKUP(Orders!$B6371,Returns!$B:$C,2,0),"No")</f>
        <v>No</v>
      </c>
      <c r="X6371" s="3" t="str">
        <f>IFERROR((INDEX(Returns!$C$2:$C$801, MATCH(B6371, Returns!$B$2:$B$801, 0))), "No")</f>
        <v>No</v>
      </c>
    </row>
    <row r="6372" spans="1:24">
      <c r="A6372" s="1">
        <v>6371</v>
      </c>
      <c r="B6372" t="s">
        <v>9207</v>
      </c>
      <c r="C6372" s="2">
        <v>43425</v>
      </c>
      <c r="D6372" s="2">
        <v>43425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  <c r="V6372" s="3" t="str">
        <f>IF(M6372=People!$B$2, People!$A$2, IF(M6372=People!$B$3, People!$A$3, IF(M6372=People!$B$4, People!$A$4, IF(M6372=People!$B$5, People!$A$5, 0))))</f>
        <v>Chuck Magee</v>
      </c>
      <c r="W6372" s="3" t="str">
        <f>IFERROR(VLOOKUP(Orders!$B6372,Returns!$B:$C,2,0),"No")</f>
        <v>No</v>
      </c>
      <c r="X6372" s="3" t="str">
        <f>IFERROR((INDEX(Returns!$C$2:$C$801, MATCH(B6372, Returns!$B$2:$B$801, 0))), "No")</f>
        <v>No</v>
      </c>
    </row>
    <row r="6373" spans="1:24">
      <c r="A6373" s="1">
        <v>6372</v>
      </c>
      <c r="B6373" t="s">
        <v>9208</v>
      </c>
      <c r="C6373" s="2">
        <v>43741</v>
      </c>
      <c r="D6373" s="2">
        <v>43743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  <c r="V6373" s="3" t="str">
        <f>IF(M6373=People!$B$2, People!$A$2, IF(M6373=People!$B$3, People!$A$3, IF(M6373=People!$B$4, People!$A$4, IF(M6373=People!$B$5, People!$A$5, 0))))</f>
        <v>Chuck Magee</v>
      </c>
      <c r="W6373" s="3" t="str">
        <f>IFERROR(VLOOKUP(Orders!$B6373,Returns!$B:$C,2,0),"No")</f>
        <v>No</v>
      </c>
      <c r="X6373" s="3" t="str">
        <f>IFERROR((INDEX(Returns!$C$2:$C$801, MATCH(B6373, Returns!$B$2:$B$801, 0))), "No")</f>
        <v>No</v>
      </c>
    </row>
    <row r="6374" spans="1:24">
      <c r="A6374" s="1">
        <v>6373</v>
      </c>
      <c r="B6374" t="s">
        <v>9208</v>
      </c>
      <c r="C6374" s="2">
        <v>43741</v>
      </c>
      <c r="D6374" s="2">
        <v>43743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  <c r="V6374" s="3" t="str">
        <f>IF(M6374=People!$B$2, People!$A$2, IF(M6374=People!$B$3, People!$A$3, IF(M6374=People!$B$4, People!$A$4, IF(M6374=People!$B$5, People!$A$5, 0))))</f>
        <v>Chuck Magee</v>
      </c>
      <c r="W6374" s="3" t="str">
        <f>IFERROR(VLOOKUP(Orders!$B6374,Returns!$B:$C,2,0),"No")</f>
        <v>No</v>
      </c>
      <c r="X6374" s="3" t="str">
        <f>IFERROR((INDEX(Returns!$C$2:$C$801, MATCH(B6374, Returns!$B$2:$B$801, 0))), "No")</f>
        <v>No</v>
      </c>
    </row>
    <row r="6375" spans="1:24">
      <c r="A6375" s="1">
        <v>6374</v>
      </c>
      <c r="B6375" t="s">
        <v>9208</v>
      </c>
      <c r="C6375" s="2">
        <v>43741</v>
      </c>
      <c r="D6375" s="2">
        <v>43743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  <c r="V6375" s="3" t="str">
        <f>IF(M6375=People!$B$2, People!$A$2, IF(M6375=People!$B$3, People!$A$3, IF(M6375=People!$B$4, People!$A$4, IF(M6375=People!$B$5, People!$A$5, 0))))</f>
        <v>Chuck Magee</v>
      </c>
      <c r="W6375" s="3" t="str">
        <f>IFERROR(VLOOKUP(Orders!$B6375,Returns!$B:$C,2,0),"No")</f>
        <v>No</v>
      </c>
      <c r="X6375" s="3" t="str">
        <f>IFERROR((INDEX(Returns!$C$2:$C$801, MATCH(B6375, Returns!$B$2:$B$801, 0))), "No")</f>
        <v>No</v>
      </c>
    </row>
    <row r="6376" spans="1:24">
      <c r="A6376" s="1">
        <v>6375</v>
      </c>
      <c r="B6376" t="s">
        <v>9209</v>
      </c>
      <c r="C6376" s="2">
        <v>42489</v>
      </c>
      <c r="D6376" s="2">
        <v>42493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  <c r="V6376" s="3" t="str">
        <f>IF(M6376=People!$B$2, People!$A$2, IF(M6376=People!$B$3, People!$A$3, IF(M6376=People!$B$4, People!$A$4, IF(M6376=People!$B$5, People!$A$5, 0))))</f>
        <v>Cassandra Brandow</v>
      </c>
      <c r="W6376" s="3" t="str">
        <f>IFERROR(VLOOKUP(Orders!$B6376,Returns!$B:$C,2,0),"No")</f>
        <v>No</v>
      </c>
      <c r="X6376" s="3" t="str">
        <f>IFERROR((INDEX(Returns!$C$2:$C$801, MATCH(B6376, Returns!$B$2:$B$801, 0))), "No")</f>
        <v>No</v>
      </c>
    </row>
    <row r="6377" spans="1:24">
      <c r="A6377" s="1">
        <v>6376</v>
      </c>
      <c r="B6377" t="s">
        <v>9209</v>
      </c>
      <c r="C6377" s="2">
        <v>42489</v>
      </c>
      <c r="D6377" s="2">
        <v>42493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  <c r="V6377" s="3" t="str">
        <f>IF(M6377=People!$B$2, People!$A$2, IF(M6377=People!$B$3, People!$A$3, IF(M6377=People!$B$4, People!$A$4, IF(M6377=People!$B$5, People!$A$5, 0))))</f>
        <v>Cassandra Brandow</v>
      </c>
      <c r="W6377" s="3" t="str">
        <f>IFERROR(VLOOKUP(Orders!$B6377,Returns!$B:$C,2,0),"No")</f>
        <v>No</v>
      </c>
      <c r="X6377" s="3" t="str">
        <f>IFERROR((INDEX(Returns!$C$2:$C$801, MATCH(B6377, Returns!$B$2:$B$801, 0))), "No")</f>
        <v>No</v>
      </c>
    </row>
    <row r="6378" spans="1:24">
      <c r="A6378" s="1">
        <v>6377</v>
      </c>
      <c r="B6378" t="s">
        <v>9210</v>
      </c>
      <c r="C6378" s="2">
        <v>43380</v>
      </c>
      <c r="D6378" s="2">
        <v>43383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  <c r="V6378" s="3" t="str">
        <f>IF(M6378=People!$B$2, People!$A$2, IF(M6378=People!$B$3, People!$A$3, IF(M6378=People!$B$4, People!$A$4, IF(M6378=People!$B$5, People!$A$5, 0))))</f>
        <v>Chuck Magee</v>
      </c>
      <c r="W6378" s="3" t="str">
        <f>IFERROR(VLOOKUP(Orders!$B6378,Returns!$B:$C,2,0),"No")</f>
        <v>No</v>
      </c>
      <c r="X6378" s="3" t="str">
        <f>IFERROR((INDEX(Returns!$C$2:$C$801, MATCH(B6378, Returns!$B$2:$B$801, 0))), "No")</f>
        <v>No</v>
      </c>
    </row>
    <row r="6379" spans="1:24">
      <c r="A6379" s="1">
        <v>6378</v>
      </c>
      <c r="B6379" t="s">
        <v>9211</v>
      </c>
      <c r="C6379" s="2">
        <v>43449</v>
      </c>
      <c r="D6379" s="2">
        <v>43456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  <c r="V6379" s="3" t="str">
        <f>IF(M6379=People!$B$2, People!$A$2, IF(M6379=People!$B$3, People!$A$3, IF(M6379=People!$B$4, People!$A$4, IF(M6379=People!$B$5, People!$A$5, 0))))</f>
        <v>Anna Andreadi</v>
      </c>
      <c r="W6379" s="3" t="str">
        <f>IFERROR(VLOOKUP(Orders!$B6379,Returns!$B:$C,2,0),"No")</f>
        <v>No</v>
      </c>
      <c r="X6379" s="3" t="str">
        <f>IFERROR((INDEX(Returns!$C$2:$C$801, MATCH(B6379, Returns!$B$2:$B$801, 0))), "No")</f>
        <v>No</v>
      </c>
    </row>
    <row r="6380" spans="1:24">
      <c r="A6380" s="1">
        <v>6379</v>
      </c>
      <c r="B6380" t="s">
        <v>9212</v>
      </c>
      <c r="C6380" s="2">
        <v>43565</v>
      </c>
      <c r="D6380" s="2">
        <v>43569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  <c r="V6380" s="3" t="str">
        <f>IF(M6380=People!$B$2, People!$A$2, IF(M6380=People!$B$3, People!$A$3, IF(M6380=People!$B$4, People!$A$4, IF(M6380=People!$B$5, People!$A$5, 0))))</f>
        <v>Chuck Magee</v>
      </c>
      <c r="W6380" s="3" t="str">
        <f>IFERROR(VLOOKUP(Orders!$B6380,Returns!$B:$C,2,0),"No")</f>
        <v>No</v>
      </c>
      <c r="X6380" s="3" t="str">
        <f>IFERROR((INDEX(Returns!$C$2:$C$801, MATCH(B6380, Returns!$B$2:$B$801, 0))), "No")</f>
        <v>No</v>
      </c>
    </row>
    <row r="6381" spans="1:24">
      <c r="A6381" s="1">
        <v>6380</v>
      </c>
      <c r="B6381" t="s">
        <v>9212</v>
      </c>
      <c r="C6381" s="2">
        <v>43565</v>
      </c>
      <c r="D6381" s="2">
        <v>43569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3" t="str">
        <f>IF(M6381=People!$B$2, People!$A$2, IF(M6381=People!$B$3, People!$A$3, IF(M6381=People!$B$4, People!$A$4, IF(M6381=People!$B$5, People!$A$5, 0))))</f>
        <v>Chuck Magee</v>
      </c>
      <c r="W6381" s="3" t="str">
        <f>IFERROR(VLOOKUP(Orders!$B6381,Returns!$B:$C,2,0),"No")</f>
        <v>No</v>
      </c>
      <c r="X6381" s="3" t="str">
        <f>IFERROR((INDEX(Returns!$C$2:$C$801, MATCH(B6381, Returns!$B$2:$B$801, 0))), "No")</f>
        <v>No</v>
      </c>
    </row>
    <row r="6382" spans="1:24">
      <c r="A6382" s="1">
        <v>6381</v>
      </c>
      <c r="B6382" t="s">
        <v>9213</v>
      </c>
      <c r="C6382" s="2">
        <v>42468</v>
      </c>
      <c r="D6382" s="2">
        <v>42473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  <c r="V6382" s="3" t="str">
        <f>IF(M6382=People!$B$2, People!$A$2, IF(M6382=People!$B$3, People!$A$3, IF(M6382=People!$B$4, People!$A$4, IF(M6382=People!$B$5, People!$A$5, 0))))</f>
        <v>Anna Andreadi</v>
      </c>
      <c r="W6382" s="3" t="str">
        <f>IFERROR(VLOOKUP(Orders!$B6382,Returns!$B:$C,2,0),"No")</f>
        <v>No</v>
      </c>
      <c r="X6382" s="3" t="str">
        <f>IFERROR((INDEX(Returns!$C$2:$C$801, MATCH(B6382, Returns!$B$2:$B$801, 0))), "No")</f>
        <v>No</v>
      </c>
    </row>
    <row r="6383" spans="1:24">
      <c r="A6383" s="1">
        <v>6382</v>
      </c>
      <c r="B6383" t="s">
        <v>9214</v>
      </c>
      <c r="C6383" s="2">
        <v>43188</v>
      </c>
      <c r="D6383" s="2">
        <v>43192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  <c r="V6383" s="3" t="str">
        <f>IF(M6383=People!$B$2, People!$A$2, IF(M6383=People!$B$3, People!$A$3, IF(M6383=People!$B$4, People!$A$4, IF(M6383=People!$B$5, People!$A$5, 0))))</f>
        <v>Chuck Magee</v>
      </c>
      <c r="W6383" s="3" t="str">
        <f>IFERROR(VLOOKUP(Orders!$B6383,Returns!$B:$C,2,0),"No")</f>
        <v>No</v>
      </c>
      <c r="X6383" s="3" t="str">
        <f>IFERROR((INDEX(Returns!$C$2:$C$801, MATCH(B6383, Returns!$B$2:$B$801, 0))), "No")</f>
        <v>No</v>
      </c>
    </row>
    <row r="6384" spans="1:24">
      <c r="A6384" s="1">
        <v>6383</v>
      </c>
      <c r="B6384" t="s">
        <v>9214</v>
      </c>
      <c r="C6384" s="2">
        <v>43188</v>
      </c>
      <c r="D6384" s="2">
        <v>43192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  <c r="V6384" s="3" t="str">
        <f>IF(M6384=People!$B$2, People!$A$2, IF(M6384=People!$B$3, People!$A$3, IF(M6384=People!$B$4, People!$A$4, IF(M6384=People!$B$5, People!$A$5, 0))))</f>
        <v>Chuck Magee</v>
      </c>
      <c r="W6384" s="3" t="str">
        <f>IFERROR(VLOOKUP(Orders!$B6384,Returns!$B:$C,2,0),"No")</f>
        <v>No</v>
      </c>
      <c r="X6384" s="3" t="str">
        <f>IFERROR((INDEX(Returns!$C$2:$C$801, MATCH(B6384, Returns!$B$2:$B$801, 0))), "No")</f>
        <v>No</v>
      </c>
    </row>
    <row r="6385" spans="1:24">
      <c r="A6385" s="1">
        <v>6384</v>
      </c>
      <c r="B6385" t="s">
        <v>9215</v>
      </c>
      <c r="C6385" s="2">
        <v>43480</v>
      </c>
      <c r="D6385" s="2">
        <v>43483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  <c r="V6385" s="3" t="str">
        <f>IF(M6385=People!$B$2, People!$A$2, IF(M6385=People!$B$3, People!$A$3, IF(M6385=People!$B$4, People!$A$4, IF(M6385=People!$B$5, People!$A$5, 0))))</f>
        <v>Kelly Williams</v>
      </c>
      <c r="W6385" s="3" t="str">
        <f>IFERROR(VLOOKUP(Orders!$B6385,Returns!$B:$C,2,0),"No")</f>
        <v>No</v>
      </c>
      <c r="X6385" s="3" t="str">
        <f>IFERROR((INDEX(Returns!$C$2:$C$801, MATCH(B6385, Returns!$B$2:$B$801, 0))), "No")</f>
        <v>No</v>
      </c>
    </row>
    <row r="6386" spans="1:24">
      <c r="A6386" s="1">
        <v>6385</v>
      </c>
      <c r="B6386" t="s">
        <v>9215</v>
      </c>
      <c r="C6386" s="2">
        <v>43480</v>
      </c>
      <c r="D6386" s="2">
        <v>43483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  <c r="V6386" s="3" t="str">
        <f>IF(M6386=People!$B$2, People!$A$2, IF(M6386=People!$B$3, People!$A$3, IF(M6386=People!$B$4, People!$A$4, IF(M6386=People!$B$5, People!$A$5, 0))))</f>
        <v>Kelly Williams</v>
      </c>
      <c r="W6386" s="3" t="str">
        <f>IFERROR(VLOOKUP(Orders!$B6386,Returns!$B:$C,2,0),"No")</f>
        <v>No</v>
      </c>
      <c r="X6386" s="3" t="str">
        <f>IFERROR((INDEX(Returns!$C$2:$C$801, MATCH(B6386, Returns!$B$2:$B$801, 0))), "No")</f>
        <v>No</v>
      </c>
    </row>
    <row r="6387" spans="1:24">
      <c r="A6387" s="1">
        <v>6386</v>
      </c>
      <c r="B6387" t="s">
        <v>9215</v>
      </c>
      <c r="C6387" s="2">
        <v>43480</v>
      </c>
      <c r="D6387" s="2">
        <v>43483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  <c r="V6387" s="3" t="str">
        <f>IF(M6387=People!$B$2, People!$A$2, IF(M6387=People!$B$3, People!$A$3, IF(M6387=People!$B$4, People!$A$4, IF(M6387=People!$B$5, People!$A$5, 0))))</f>
        <v>Kelly Williams</v>
      </c>
      <c r="W6387" s="3" t="str">
        <f>IFERROR(VLOOKUP(Orders!$B6387,Returns!$B:$C,2,0),"No")</f>
        <v>No</v>
      </c>
      <c r="X6387" s="3" t="str">
        <f>IFERROR((INDEX(Returns!$C$2:$C$801, MATCH(B6387, Returns!$B$2:$B$801, 0))), "No")</f>
        <v>No</v>
      </c>
    </row>
    <row r="6388" spans="1:24">
      <c r="A6388" s="1">
        <v>6387</v>
      </c>
      <c r="B6388" t="s">
        <v>9215</v>
      </c>
      <c r="C6388" s="2">
        <v>43480</v>
      </c>
      <c r="D6388" s="2">
        <v>43483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  <c r="V6388" s="3" t="str">
        <f>IF(M6388=People!$B$2, People!$A$2, IF(M6388=People!$B$3, People!$A$3, IF(M6388=People!$B$4, People!$A$4, IF(M6388=People!$B$5, People!$A$5, 0))))</f>
        <v>Kelly Williams</v>
      </c>
      <c r="W6388" s="3" t="str">
        <f>IFERROR(VLOOKUP(Orders!$B6388,Returns!$B:$C,2,0),"No")</f>
        <v>No</v>
      </c>
      <c r="X6388" s="3" t="str">
        <f>IFERROR((INDEX(Returns!$C$2:$C$801, MATCH(B6388, Returns!$B$2:$B$801, 0))), "No")</f>
        <v>No</v>
      </c>
    </row>
    <row r="6389" spans="1:24">
      <c r="A6389" s="1">
        <v>6388</v>
      </c>
      <c r="B6389" t="s">
        <v>9216</v>
      </c>
      <c r="C6389" s="2">
        <v>42399</v>
      </c>
      <c r="D6389" s="2">
        <v>42404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  <c r="V6389" s="3" t="str">
        <f>IF(M6389=People!$B$2, People!$A$2, IF(M6389=People!$B$3, People!$A$3, IF(M6389=People!$B$4, People!$A$4, IF(M6389=People!$B$5, People!$A$5, 0))))</f>
        <v>Kelly Williams</v>
      </c>
      <c r="W6389" s="3" t="str">
        <f>IFERROR(VLOOKUP(Orders!$B6389,Returns!$B:$C,2,0),"No")</f>
        <v>No</v>
      </c>
      <c r="X6389" s="3" t="str">
        <f>IFERROR((INDEX(Returns!$C$2:$C$801, MATCH(B6389, Returns!$B$2:$B$801, 0))), "No")</f>
        <v>No</v>
      </c>
    </row>
    <row r="6390" spans="1:24">
      <c r="A6390" s="1">
        <v>6389</v>
      </c>
      <c r="B6390" t="s">
        <v>9216</v>
      </c>
      <c r="C6390" s="2">
        <v>42399</v>
      </c>
      <c r="D6390" s="2">
        <v>42404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  <c r="V6390" s="3" t="str">
        <f>IF(M6390=People!$B$2, People!$A$2, IF(M6390=People!$B$3, People!$A$3, IF(M6390=People!$B$4, People!$A$4, IF(M6390=People!$B$5, People!$A$5, 0))))</f>
        <v>Kelly Williams</v>
      </c>
      <c r="W6390" s="3" t="str">
        <f>IFERROR(VLOOKUP(Orders!$B6390,Returns!$B:$C,2,0),"No")</f>
        <v>No</v>
      </c>
      <c r="X6390" s="3" t="str">
        <f>IFERROR((INDEX(Returns!$C$2:$C$801, MATCH(B6390, Returns!$B$2:$B$801, 0))), "No")</f>
        <v>No</v>
      </c>
    </row>
    <row r="6391" spans="1:24">
      <c r="A6391" s="1">
        <v>6390</v>
      </c>
      <c r="B6391" t="s">
        <v>9217</v>
      </c>
      <c r="C6391" s="2">
        <v>42773</v>
      </c>
      <c r="D6391" s="2">
        <v>42777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  <c r="V6391" s="3" t="str">
        <f>IF(M6391=People!$B$2, People!$A$2, IF(M6391=People!$B$3, People!$A$3, IF(M6391=People!$B$4, People!$A$4, IF(M6391=People!$B$5, People!$A$5, 0))))</f>
        <v>Cassandra Brandow</v>
      </c>
      <c r="W6391" s="3" t="str">
        <f>IFERROR(VLOOKUP(Orders!$B6391,Returns!$B:$C,2,0),"No")</f>
        <v>No</v>
      </c>
      <c r="X6391" s="3" t="str">
        <f>IFERROR((INDEX(Returns!$C$2:$C$801, MATCH(B6391, Returns!$B$2:$B$801, 0))), "No")</f>
        <v>No</v>
      </c>
    </row>
    <row r="6392" spans="1:24">
      <c r="A6392" s="1">
        <v>6391</v>
      </c>
      <c r="B6392" t="s">
        <v>9217</v>
      </c>
      <c r="C6392" s="2">
        <v>42773</v>
      </c>
      <c r="D6392" s="2">
        <v>42777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  <c r="V6392" s="3" t="str">
        <f>IF(M6392=People!$B$2, People!$A$2, IF(M6392=People!$B$3, People!$A$3, IF(M6392=People!$B$4, People!$A$4, IF(M6392=People!$B$5, People!$A$5, 0))))</f>
        <v>Cassandra Brandow</v>
      </c>
      <c r="W6392" s="3" t="str">
        <f>IFERROR(VLOOKUP(Orders!$B6392,Returns!$B:$C,2,0),"No")</f>
        <v>No</v>
      </c>
      <c r="X6392" s="3" t="str">
        <f>IFERROR((INDEX(Returns!$C$2:$C$801, MATCH(B6392, Returns!$B$2:$B$801, 0))), "No")</f>
        <v>No</v>
      </c>
    </row>
    <row r="6393" spans="1:24">
      <c r="A6393" s="1">
        <v>6392</v>
      </c>
      <c r="B6393" t="s">
        <v>9218</v>
      </c>
      <c r="C6393" s="2">
        <v>43448</v>
      </c>
      <c r="D6393" s="2">
        <v>43453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  <c r="V6393" s="3" t="str">
        <f>IF(M6393=People!$B$2, People!$A$2, IF(M6393=People!$B$3, People!$A$3, IF(M6393=People!$B$4, People!$A$4, IF(M6393=People!$B$5, People!$A$5, 0))))</f>
        <v>Chuck Magee</v>
      </c>
      <c r="W6393" s="3" t="str">
        <f>IFERROR(VLOOKUP(Orders!$B6393,Returns!$B:$C,2,0),"No")</f>
        <v>No</v>
      </c>
      <c r="X6393" s="3" t="str">
        <f>IFERROR((INDEX(Returns!$C$2:$C$801, MATCH(B6393, Returns!$B$2:$B$801, 0))), "No")</f>
        <v>No</v>
      </c>
    </row>
    <row r="6394" spans="1:24">
      <c r="A6394" s="1">
        <v>6393</v>
      </c>
      <c r="B6394" t="s">
        <v>9218</v>
      </c>
      <c r="C6394" s="2">
        <v>43448</v>
      </c>
      <c r="D6394" s="2">
        <v>43453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  <c r="V6394" s="3" t="str">
        <f>IF(M6394=People!$B$2, People!$A$2, IF(M6394=People!$B$3, People!$A$3, IF(M6394=People!$B$4, People!$A$4, IF(M6394=People!$B$5, People!$A$5, 0))))</f>
        <v>Chuck Magee</v>
      </c>
      <c r="W6394" s="3" t="str">
        <f>IFERROR(VLOOKUP(Orders!$B6394,Returns!$B:$C,2,0),"No")</f>
        <v>No</v>
      </c>
      <c r="X6394" s="3" t="str">
        <f>IFERROR((INDEX(Returns!$C$2:$C$801, MATCH(B6394, Returns!$B$2:$B$801, 0))), "No")</f>
        <v>No</v>
      </c>
    </row>
    <row r="6395" spans="1:24">
      <c r="A6395" s="1">
        <v>6394</v>
      </c>
      <c r="B6395" t="s">
        <v>9218</v>
      </c>
      <c r="C6395" s="2">
        <v>43448</v>
      </c>
      <c r="D6395" s="2">
        <v>43453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  <c r="V6395" s="3" t="str">
        <f>IF(M6395=People!$B$2, People!$A$2, IF(M6395=People!$B$3, People!$A$3, IF(M6395=People!$B$4, People!$A$4, IF(M6395=People!$B$5, People!$A$5, 0))))</f>
        <v>Chuck Magee</v>
      </c>
      <c r="W6395" s="3" t="str">
        <f>IFERROR(VLOOKUP(Orders!$B6395,Returns!$B:$C,2,0),"No")</f>
        <v>No</v>
      </c>
      <c r="X6395" s="3" t="str">
        <f>IFERROR((INDEX(Returns!$C$2:$C$801, MATCH(B6395, Returns!$B$2:$B$801, 0))), "No")</f>
        <v>No</v>
      </c>
    </row>
    <row r="6396" spans="1:24">
      <c r="A6396" s="1">
        <v>6395</v>
      </c>
      <c r="B6396" t="s">
        <v>9218</v>
      </c>
      <c r="C6396" s="2">
        <v>43448</v>
      </c>
      <c r="D6396" s="2">
        <v>43453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  <c r="V6396" s="3" t="str">
        <f>IF(M6396=People!$B$2, People!$A$2, IF(M6396=People!$B$3, People!$A$3, IF(M6396=People!$B$4, People!$A$4, IF(M6396=People!$B$5, People!$A$5, 0))))</f>
        <v>Chuck Magee</v>
      </c>
      <c r="W6396" s="3" t="str">
        <f>IFERROR(VLOOKUP(Orders!$B6396,Returns!$B:$C,2,0),"No")</f>
        <v>No</v>
      </c>
      <c r="X6396" s="3" t="str">
        <f>IFERROR((INDEX(Returns!$C$2:$C$801, MATCH(B6396, Returns!$B$2:$B$801, 0))), "No")</f>
        <v>No</v>
      </c>
    </row>
    <row r="6397" spans="1:24">
      <c r="A6397" s="1">
        <v>6396</v>
      </c>
      <c r="B6397" t="s">
        <v>9218</v>
      </c>
      <c r="C6397" s="2">
        <v>43448</v>
      </c>
      <c r="D6397" s="2">
        <v>43453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3" t="str">
        <f>IF(M6397=People!$B$2, People!$A$2, IF(M6397=People!$B$3, People!$A$3, IF(M6397=People!$B$4, People!$A$4, IF(M6397=People!$B$5, People!$A$5, 0))))</f>
        <v>Chuck Magee</v>
      </c>
      <c r="W6397" s="3" t="str">
        <f>IFERROR(VLOOKUP(Orders!$B6397,Returns!$B:$C,2,0),"No")</f>
        <v>No</v>
      </c>
      <c r="X6397" s="3" t="str">
        <f>IFERROR((INDEX(Returns!$C$2:$C$801, MATCH(B6397, Returns!$B$2:$B$801, 0))), "No")</f>
        <v>No</v>
      </c>
    </row>
    <row r="6398" spans="1:24">
      <c r="A6398" s="1">
        <v>6397</v>
      </c>
      <c r="B6398" t="s">
        <v>9218</v>
      </c>
      <c r="C6398" s="2">
        <v>43448</v>
      </c>
      <c r="D6398" s="2">
        <v>43453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  <c r="V6398" s="3" t="str">
        <f>IF(M6398=People!$B$2, People!$A$2, IF(M6398=People!$B$3, People!$A$3, IF(M6398=People!$B$4, People!$A$4, IF(M6398=People!$B$5, People!$A$5, 0))))</f>
        <v>Chuck Magee</v>
      </c>
      <c r="W6398" s="3" t="str">
        <f>IFERROR(VLOOKUP(Orders!$B6398,Returns!$B:$C,2,0),"No")</f>
        <v>No</v>
      </c>
      <c r="X6398" s="3" t="str">
        <f>IFERROR((INDEX(Returns!$C$2:$C$801, MATCH(B6398, Returns!$B$2:$B$801, 0))), "No")</f>
        <v>No</v>
      </c>
    </row>
    <row r="6399" spans="1:24">
      <c r="A6399" s="1">
        <v>6398</v>
      </c>
      <c r="B6399" t="s">
        <v>9219</v>
      </c>
      <c r="C6399" s="2">
        <v>43769</v>
      </c>
      <c r="D6399" s="2">
        <v>43773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  <c r="V6399" s="3" t="str">
        <f>IF(M6399=People!$B$2, People!$A$2, IF(M6399=People!$B$3, People!$A$3, IF(M6399=People!$B$4, People!$A$4, IF(M6399=People!$B$5, People!$A$5, 0))))</f>
        <v>Kelly Williams</v>
      </c>
      <c r="W6399" s="3" t="str">
        <f>IFERROR(VLOOKUP(Orders!$B6399,Returns!$B:$C,2,0),"No")</f>
        <v>No</v>
      </c>
      <c r="X6399" s="3" t="str">
        <f>IFERROR((INDEX(Returns!$C$2:$C$801, MATCH(B6399, Returns!$B$2:$B$801, 0))), "No")</f>
        <v>No</v>
      </c>
    </row>
    <row r="6400" spans="1:24">
      <c r="A6400" s="1">
        <v>6399</v>
      </c>
      <c r="B6400" t="s">
        <v>9220</v>
      </c>
      <c r="C6400" s="2">
        <v>43683</v>
      </c>
      <c r="D6400" s="2">
        <v>43689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  <c r="V6400" s="3" t="str">
        <f>IF(M6400=People!$B$2, People!$A$2, IF(M6400=People!$B$3, People!$A$3, IF(M6400=People!$B$4, People!$A$4, IF(M6400=People!$B$5, People!$A$5, 0))))</f>
        <v>Chuck Magee</v>
      </c>
      <c r="W6400" s="3" t="str">
        <f>IFERROR(VLOOKUP(Orders!$B6400,Returns!$B:$C,2,0),"No")</f>
        <v>No</v>
      </c>
      <c r="X6400" s="3" t="str">
        <f>IFERROR((INDEX(Returns!$C$2:$C$801, MATCH(B6400, Returns!$B$2:$B$801, 0))), "No")</f>
        <v>No</v>
      </c>
    </row>
    <row r="6401" spans="1:24">
      <c r="A6401" s="1">
        <v>6400</v>
      </c>
      <c r="B6401" t="s">
        <v>9220</v>
      </c>
      <c r="C6401" s="2">
        <v>43683</v>
      </c>
      <c r="D6401" s="2">
        <v>43689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  <c r="V6401" s="3" t="str">
        <f>IF(M6401=People!$B$2, People!$A$2, IF(M6401=People!$B$3, People!$A$3, IF(M6401=People!$B$4, People!$A$4, IF(M6401=People!$B$5, People!$A$5, 0))))</f>
        <v>Chuck Magee</v>
      </c>
      <c r="W6401" s="3" t="str">
        <f>IFERROR(VLOOKUP(Orders!$B6401,Returns!$B:$C,2,0),"No")</f>
        <v>No</v>
      </c>
      <c r="X6401" s="3" t="str">
        <f>IFERROR((INDEX(Returns!$C$2:$C$801, MATCH(B6401, Returns!$B$2:$B$801, 0))), "No")</f>
        <v>No</v>
      </c>
    </row>
    <row r="6402" spans="1:24">
      <c r="A6402" s="1">
        <v>6401</v>
      </c>
      <c r="B6402" t="s">
        <v>9220</v>
      </c>
      <c r="C6402" s="2">
        <v>43683</v>
      </c>
      <c r="D6402" s="2">
        <v>43689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  <c r="V6402" s="3" t="str">
        <f>IF(M6402=People!$B$2, People!$A$2, IF(M6402=People!$B$3, People!$A$3, IF(M6402=People!$B$4, People!$A$4, IF(M6402=People!$B$5, People!$A$5, 0))))</f>
        <v>Chuck Magee</v>
      </c>
      <c r="W6402" s="3" t="str">
        <f>IFERROR(VLOOKUP(Orders!$B6402,Returns!$B:$C,2,0),"No")</f>
        <v>No</v>
      </c>
      <c r="X6402" s="3" t="str">
        <f>IFERROR((INDEX(Returns!$C$2:$C$801, MATCH(B6402, Returns!$B$2:$B$801, 0))), "No")</f>
        <v>No</v>
      </c>
    </row>
    <row r="6403" spans="1:24">
      <c r="A6403" s="1">
        <v>6402</v>
      </c>
      <c r="B6403" t="s">
        <v>9221</v>
      </c>
      <c r="C6403" s="2">
        <v>43615</v>
      </c>
      <c r="D6403" s="2">
        <v>43616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  <c r="V6403" s="3" t="str">
        <f>IF(M6403=People!$B$2, People!$A$2, IF(M6403=People!$B$3, People!$A$3, IF(M6403=People!$B$4, People!$A$4, IF(M6403=People!$B$5, People!$A$5, 0))))</f>
        <v>Cassandra Brandow</v>
      </c>
      <c r="W6403" s="3" t="str">
        <f>IFERROR(VLOOKUP(Orders!$B6403,Returns!$B:$C,2,0),"No")</f>
        <v>No</v>
      </c>
      <c r="X6403" s="3" t="str">
        <f>IFERROR((INDEX(Returns!$C$2:$C$801, MATCH(B6403, Returns!$B$2:$B$801, 0))), "No")</f>
        <v>No</v>
      </c>
    </row>
    <row r="6404" spans="1:24">
      <c r="A6404" s="1">
        <v>6403</v>
      </c>
      <c r="B6404" t="s">
        <v>9221</v>
      </c>
      <c r="C6404" s="2">
        <v>43615</v>
      </c>
      <c r="D6404" s="2">
        <v>43616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  <c r="V6404" s="3" t="str">
        <f>IF(M6404=People!$B$2, People!$A$2, IF(M6404=People!$B$3, People!$A$3, IF(M6404=People!$B$4, People!$A$4, IF(M6404=People!$B$5, People!$A$5, 0))))</f>
        <v>Cassandra Brandow</v>
      </c>
      <c r="W6404" s="3" t="str">
        <f>IFERROR(VLOOKUP(Orders!$B6404,Returns!$B:$C,2,0),"No")</f>
        <v>No</v>
      </c>
      <c r="X6404" s="3" t="str">
        <f>IFERROR((INDEX(Returns!$C$2:$C$801, MATCH(B6404, Returns!$B$2:$B$801, 0))), "No")</f>
        <v>No</v>
      </c>
    </row>
    <row r="6405" spans="1:24">
      <c r="A6405" s="1">
        <v>6404</v>
      </c>
      <c r="B6405" t="s">
        <v>9221</v>
      </c>
      <c r="C6405" s="2">
        <v>43615</v>
      </c>
      <c r="D6405" s="2">
        <v>43616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  <c r="V6405" s="3" t="str">
        <f>IF(M6405=People!$B$2, People!$A$2, IF(M6405=People!$B$3, People!$A$3, IF(M6405=People!$B$4, People!$A$4, IF(M6405=People!$B$5, People!$A$5, 0))))</f>
        <v>Cassandra Brandow</v>
      </c>
      <c r="W6405" s="3" t="str">
        <f>IFERROR(VLOOKUP(Orders!$B6405,Returns!$B:$C,2,0),"No")</f>
        <v>No</v>
      </c>
      <c r="X6405" s="3" t="str">
        <f>IFERROR((INDEX(Returns!$C$2:$C$801, MATCH(B6405, Returns!$B$2:$B$801, 0))), "No")</f>
        <v>No</v>
      </c>
    </row>
    <row r="6406" spans="1:24">
      <c r="A6406" s="1">
        <v>6405</v>
      </c>
      <c r="B6406" t="s">
        <v>9222</v>
      </c>
      <c r="C6406" s="2">
        <v>43069</v>
      </c>
      <c r="D6406" s="2">
        <v>43074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  <c r="V6406" s="3" t="str">
        <f>IF(M6406=People!$B$2, People!$A$2, IF(M6406=People!$B$3, People!$A$3, IF(M6406=People!$B$4, People!$A$4, IF(M6406=People!$B$5, People!$A$5, 0))))</f>
        <v>Cassandra Brandow</v>
      </c>
      <c r="W6406" s="3" t="str">
        <f>IFERROR(VLOOKUP(Orders!$B6406,Returns!$B:$C,2,0),"No")</f>
        <v>No</v>
      </c>
      <c r="X6406" s="3" t="str">
        <f>IFERROR((INDEX(Returns!$C$2:$C$801, MATCH(B6406, Returns!$B$2:$B$801, 0))), "No")</f>
        <v>No</v>
      </c>
    </row>
    <row r="6407" spans="1:24">
      <c r="A6407" s="1">
        <v>6406</v>
      </c>
      <c r="B6407" t="s">
        <v>6162</v>
      </c>
      <c r="C6407" s="2">
        <v>43708</v>
      </c>
      <c r="D6407" s="2">
        <v>43710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  <c r="V6407" s="3" t="str">
        <f>IF(M6407=People!$B$2, People!$A$2, IF(M6407=People!$B$3, People!$A$3, IF(M6407=People!$B$4, People!$A$4, IF(M6407=People!$B$5, People!$A$5, 0))))</f>
        <v>Anna Andreadi</v>
      </c>
      <c r="W6407" s="3" t="str">
        <f>IFERROR(VLOOKUP(Orders!$B6407,Returns!$B:$C,2,0),"No")</f>
        <v>Yes</v>
      </c>
      <c r="X6407" s="3" t="str">
        <f>IFERROR((INDEX(Returns!$C$2:$C$801, MATCH(B6407, Returns!$B$2:$B$801, 0))), "No")</f>
        <v>Yes</v>
      </c>
    </row>
    <row r="6408" spans="1:24">
      <c r="A6408" s="1">
        <v>6407</v>
      </c>
      <c r="B6408" t="s">
        <v>6162</v>
      </c>
      <c r="C6408" s="2">
        <v>43708</v>
      </c>
      <c r="D6408" s="2">
        <v>43710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  <c r="V6408" s="3" t="str">
        <f>IF(M6408=People!$B$2, People!$A$2, IF(M6408=People!$B$3, People!$A$3, IF(M6408=People!$B$4, People!$A$4, IF(M6408=People!$B$5, People!$A$5, 0))))</f>
        <v>Anna Andreadi</v>
      </c>
      <c r="W6408" s="3" t="str">
        <f>IFERROR(VLOOKUP(Orders!$B6408,Returns!$B:$C,2,0),"No")</f>
        <v>Yes</v>
      </c>
      <c r="X6408" s="3" t="str">
        <f>IFERROR((INDEX(Returns!$C$2:$C$801, MATCH(B6408, Returns!$B$2:$B$801, 0))), "No")</f>
        <v>Yes</v>
      </c>
    </row>
    <row r="6409" spans="1:24">
      <c r="A6409" s="1">
        <v>6408</v>
      </c>
      <c r="B6409" t="s">
        <v>9223</v>
      </c>
      <c r="C6409" s="2">
        <v>43599</v>
      </c>
      <c r="D6409" s="2">
        <v>43600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  <c r="V6409" s="3" t="str">
        <f>IF(M6409=People!$B$2, People!$A$2, IF(M6409=People!$B$3, People!$A$3, IF(M6409=People!$B$4, People!$A$4, IF(M6409=People!$B$5, People!$A$5, 0))))</f>
        <v>Kelly Williams</v>
      </c>
      <c r="W6409" s="3" t="str">
        <f>IFERROR(VLOOKUP(Orders!$B6409,Returns!$B:$C,2,0),"No")</f>
        <v>No</v>
      </c>
      <c r="X6409" s="3" t="str">
        <f>IFERROR((INDEX(Returns!$C$2:$C$801, MATCH(B6409, Returns!$B$2:$B$801, 0))), "No")</f>
        <v>No</v>
      </c>
    </row>
    <row r="6410" spans="1:24">
      <c r="A6410" s="1">
        <v>6409</v>
      </c>
      <c r="B6410" t="s">
        <v>9223</v>
      </c>
      <c r="C6410" s="2">
        <v>43599</v>
      </c>
      <c r="D6410" s="2">
        <v>43600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  <c r="V6410" s="3" t="str">
        <f>IF(M6410=People!$B$2, People!$A$2, IF(M6410=People!$B$3, People!$A$3, IF(M6410=People!$B$4, People!$A$4, IF(M6410=People!$B$5, People!$A$5, 0))))</f>
        <v>Kelly Williams</v>
      </c>
      <c r="W6410" s="3" t="str">
        <f>IFERROR(VLOOKUP(Orders!$B6410,Returns!$B:$C,2,0),"No")</f>
        <v>No</v>
      </c>
      <c r="X6410" s="3" t="str">
        <f>IFERROR((INDEX(Returns!$C$2:$C$801, MATCH(B6410, Returns!$B$2:$B$801, 0))), "No")</f>
        <v>No</v>
      </c>
    </row>
    <row r="6411" spans="1:24">
      <c r="A6411" s="1">
        <v>6410</v>
      </c>
      <c r="B6411" t="s">
        <v>9223</v>
      </c>
      <c r="C6411" s="2">
        <v>43599</v>
      </c>
      <c r="D6411" s="2">
        <v>43600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  <c r="V6411" s="3" t="str">
        <f>IF(M6411=People!$B$2, People!$A$2, IF(M6411=People!$B$3, People!$A$3, IF(M6411=People!$B$4, People!$A$4, IF(M6411=People!$B$5, People!$A$5, 0))))</f>
        <v>Kelly Williams</v>
      </c>
      <c r="W6411" s="3" t="str">
        <f>IFERROR(VLOOKUP(Orders!$B6411,Returns!$B:$C,2,0),"No")</f>
        <v>No</v>
      </c>
      <c r="X6411" s="3" t="str">
        <f>IFERROR((INDEX(Returns!$C$2:$C$801, MATCH(B6411, Returns!$B$2:$B$801, 0))), "No")</f>
        <v>No</v>
      </c>
    </row>
    <row r="6412" spans="1:24">
      <c r="A6412" s="1">
        <v>6411</v>
      </c>
      <c r="B6412" t="s">
        <v>9223</v>
      </c>
      <c r="C6412" s="2">
        <v>43599</v>
      </c>
      <c r="D6412" s="2">
        <v>43600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  <c r="V6412" s="3" t="str">
        <f>IF(M6412=People!$B$2, People!$A$2, IF(M6412=People!$B$3, People!$A$3, IF(M6412=People!$B$4, People!$A$4, IF(M6412=People!$B$5, People!$A$5, 0))))</f>
        <v>Kelly Williams</v>
      </c>
      <c r="W6412" s="3" t="str">
        <f>IFERROR(VLOOKUP(Orders!$B6412,Returns!$B:$C,2,0),"No")</f>
        <v>No</v>
      </c>
      <c r="X6412" s="3" t="str">
        <f>IFERROR((INDEX(Returns!$C$2:$C$801, MATCH(B6412, Returns!$B$2:$B$801, 0))), "No")</f>
        <v>No</v>
      </c>
    </row>
    <row r="6413" spans="1:24">
      <c r="A6413" s="1">
        <v>6412</v>
      </c>
      <c r="B6413" t="s">
        <v>9223</v>
      </c>
      <c r="C6413" s="2">
        <v>43599</v>
      </c>
      <c r="D6413" s="2">
        <v>43600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  <c r="V6413" s="3" t="str">
        <f>IF(M6413=People!$B$2, People!$A$2, IF(M6413=People!$B$3, People!$A$3, IF(M6413=People!$B$4, People!$A$4, IF(M6413=People!$B$5, People!$A$5, 0))))</f>
        <v>Kelly Williams</v>
      </c>
      <c r="W6413" s="3" t="str">
        <f>IFERROR(VLOOKUP(Orders!$B6413,Returns!$B:$C,2,0),"No")</f>
        <v>No</v>
      </c>
      <c r="X6413" s="3" t="str">
        <f>IFERROR((INDEX(Returns!$C$2:$C$801, MATCH(B6413, Returns!$B$2:$B$801, 0))), "No")</f>
        <v>No</v>
      </c>
    </row>
    <row r="6414" spans="1:24">
      <c r="A6414" s="1">
        <v>6413</v>
      </c>
      <c r="B6414" t="s">
        <v>9224</v>
      </c>
      <c r="C6414" s="2">
        <v>43694</v>
      </c>
      <c r="D6414" s="2">
        <v>43700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  <c r="V6414" s="3" t="str">
        <f>IF(M6414=People!$B$2, People!$A$2, IF(M6414=People!$B$3, People!$A$3, IF(M6414=People!$B$4, People!$A$4, IF(M6414=People!$B$5, People!$A$5, 0))))</f>
        <v>Cassandra Brandow</v>
      </c>
      <c r="W6414" s="3" t="str">
        <f>IFERROR(VLOOKUP(Orders!$B6414,Returns!$B:$C,2,0),"No")</f>
        <v>No</v>
      </c>
      <c r="X6414" s="3" t="str">
        <f>IFERROR((INDEX(Returns!$C$2:$C$801, MATCH(B6414, Returns!$B$2:$B$801, 0))), "No")</f>
        <v>No</v>
      </c>
    </row>
    <row r="6415" spans="1:24">
      <c r="A6415" s="1">
        <v>6414</v>
      </c>
      <c r="B6415" t="s">
        <v>9224</v>
      </c>
      <c r="C6415" s="2">
        <v>43694</v>
      </c>
      <c r="D6415" s="2">
        <v>43700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  <c r="V6415" s="3" t="str">
        <f>IF(M6415=People!$B$2, People!$A$2, IF(M6415=People!$B$3, People!$A$3, IF(M6415=People!$B$4, People!$A$4, IF(M6415=People!$B$5, People!$A$5, 0))))</f>
        <v>Cassandra Brandow</v>
      </c>
      <c r="W6415" s="3" t="str">
        <f>IFERROR(VLOOKUP(Orders!$B6415,Returns!$B:$C,2,0),"No")</f>
        <v>No</v>
      </c>
      <c r="X6415" s="3" t="str">
        <f>IFERROR((INDEX(Returns!$C$2:$C$801, MATCH(B6415, Returns!$B$2:$B$801, 0))), "No")</f>
        <v>No</v>
      </c>
    </row>
    <row r="6416" spans="1:24">
      <c r="A6416" s="1">
        <v>6415</v>
      </c>
      <c r="B6416" t="s">
        <v>9225</v>
      </c>
      <c r="C6416" s="2">
        <v>43779</v>
      </c>
      <c r="D6416" s="2">
        <v>43783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  <c r="V6416" s="3" t="str">
        <f>IF(M6416=People!$B$2, People!$A$2, IF(M6416=People!$B$3, People!$A$3, IF(M6416=People!$B$4, People!$A$4, IF(M6416=People!$B$5, People!$A$5, 0))))</f>
        <v>Cassandra Brandow</v>
      </c>
      <c r="W6416" s="3" t="str">
        <f>IFERROR(VLOOKUP(Orders!$B6416,Returns!$B:$C,2,0),"No")</f>
        <v>No</v>
      </c>
      <c r="X6416" s="3" t="str">
        <f>IFERROR((INDEX(Returns!$C$2:$C$801, MATCH(B6416, Returns!$B$2:$B$801, 0))), "No")</f>
        <v>No</v>
      </c>
    </row>
    <row r="6417" spans="1:24">
      <c r="A6417" s="1">
        <v>6416</v>
      </c>
      <c r="B6417" t="s">
        <v>9226</v>
      </c>
      <c r="C6417" s="2">
        <v>43698</v>
      </c>
      <c r="D6417" s="2">
        <v>43698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  <c r="V6417" s="3" t="str">
        <f>IF(M6417=People!$B$2, People!$A$2, IF(M6417=People!$B$3, People!$A$3, IF(M6417=People!$B$4, People!$A$4, IF(M6417=People!$B$5, People!$A$5, 0))))</f>
        <v>Anna Andreadi</v>
      </c>
      <c r="W6417" s="3" t="str">
        <f>IFERROR(VLOOKUP(Orders!$B6417,Returns!$B:$C,2,0),"No")</f>
        <v>No</v>
      </c>
      <c r="X6417" s="3" t="str">
        <f>IFERROR((INDEX(Returns!$C$2:$C$801, MATCH(B6417, Returns!$B$2:$B$801, 0))), "No")</f>
        <v>No</v>
      </c>
    </row>
    <row r="6418" spans="1:24">
      <c r="A6418" s="1">
        <v>6417</v>
      </c>
      <c r="B6418" t="s">
        <v>9227</v>
      </c>
      <c r="C6418" s="2">
        <v>43167</v>
      </c>
      <c r="D6418" s="2">
        <v>43171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  <c r="V6418" s="3" t="str">
        <f>IF(M6418=People!$B$2, People!$A$2, IF(M6418=People!$B$3, People!$A$3, IF(M6418=People!$B$4, People!$A$4, IF(M6418=People!$B$5, People!$A$5, 0))))</f>
        <v>Chuck Magee</v>
      </c>
      <c r="W6418" s="3" t="str">
        <f>IFERROR(VLOOKUP(Orders!$B6418,Returns!$B:$C,2,0),"No")</f>
        <v>No</v>
      </c>
      <c r="X6418" s="3" t="str">
        <f>IFERROR((INDEX(Returns!$C$2:$C$801, MATCH(B6418, Returns!$B$2:$B$801, 0))), "No")</f>
        <v>No</v>
      </c>
    </row>
    <row r="6419" spans="1:24">
      <c r="A6419" s="1">
        <v>6418</v>
      </c>
      <c r="B6419" t="s">
        <v>9227</v>
      </c>
      <c r="C6419" s="2">
        <v>43167</v>
      </c>
      <c r="D6419" s="2">
        <v>43171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  <c r="V6419" s="3" t="str">
        <f>IF(M6419=People!$B$2, People!$A$2, IF(M6419=People!$B$3, People!$A$3, IF(M6419=People!$B$4, People!$A$4, IF(M6419=People!$B$5, People!$A$5, 0))))</f>
        <v>Chuck Magee</v>
      </c>
      <c r="W6419" s="3" t="str">
        <f>IFERROR(VLOOKUP(Orders!$B6419,Returns!$B:$C,2,0),"No")</f>
        <v>No</v>
      </c>
      <c r="X6419" s="3" t="str">
        <f>IFERROR((INDEX(Returns!$C$2:$C$801, MATCH(B6419, Returns!$B$2:$B$801, 0))), "No")</f>
        <v>No</v>
      </c>
    </row>
    <row r="6420" spans="1:24">
      <c r="A6420" s="1">
        <v>6419</v>
      </c>
      <c r="B6420" t="s">
        <v>9228</v>
      </c>
      <c r="C6420" s="2">
        <v>43404</v>
      </c>
      <c r="D6420" s="2">
        <v>43409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  <c r="V6420" s="3" t="str">
        <f>IF(M6420=People!$B$2, People!$A$2, IF(M6420=People!$B$3, People!$A$3, IF(M6420=People!$B$4, People!$A$4, IF(M6420=People!$B$5, People!$A$5, 0))))</f>
        <v>Kelly Williams</v>
      </c>
      <c r="W6420" s="3" t="str">
        <f>IFERROR(VLOOKUP(Orders!$B6420,Returns!$B:$C,2,0),"No")</f>
        <v>No</v>
      </c>
      <c r="X6420" s="3" t="str">
        <f>IFERROR((INDEX(Returns!$C$2:$C$801, MATCH(B6420, Returns!$B$2:$B$801, 0))), "No")</f>
        <v>No</v>
      </c>
    </row>
    <row r="6421" spans="1:24">
      <c r="A6421" s="1">
        <v>6420</v>
      </c>
      <c r="B6421" t="s">
        <v>9228</v>
      </c>
      <c r="C6421" s="2">
        <v>43404</v>
      </c>
      <c r="D6421" s="2">
        <v>43409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  <c r="V6421" s="3" t="str">
        <f>IF(M6421=People!$B$2, People!$A$2, IF(M6421=People!$B$3, People!$A$3, IF(M6421=People!$B$4, People!$A$4, IF(M6421=People!$B$5, People!$A$5, 0))))</f>
        <v>Kelly Williams</v>
      </c>
      <c r="W6421" s="3" t="str">
        <f>IFERROR(VLOOKUP(Orders!$B6421,Returns!$B:$C,2,0),"No")</f>
        <v>No</v>
      </c>
      <c r="X6421" s="3" t="str">
        <f>IFERROR((INDEX(Returns!$C$2:$C$801, MATCH(B6421, Returns!$B$2:$B$801, 0))), "No")</f>
        <v>No</v>
      </c>
    </row>
    <row r="6422" spans="1:24">
      <c r="A6422" s="1">
        <v>6421</v>
      </c>
      <c r="B6422" t="s">
        <v>9228</v>
      </c>
      <c r="C6422" s="2">
        <v>43404</v>
      </c>
      <c r="D6422" s="2">
        <v>43409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  <c r="V6422" s="3" t="str">
        <f>IF(M6422=People!$B$2, People!$A$2, IF(M6422=People!$B$3, People!$A$3, IF(M6422=People!$B$4, People!$A$4, IF(M6422=People!$B$5, People!$A$5, 0))))</f>
        <v>Kelly Williams</v>
      </c>
      <c r="W6422" s="3" t="str">
        <f>IFERROR(VLOOKUP(Orders!$B6422,Returns!$B:$C,2,0),"No")</f>
        <v>No</v>
      </c>
      <c r="X6422" s="3" t="str">
        <f>IFERROR((INDEX(Returns!$C$2:$C$801, MATCH(B6422, Returns!$B$2:$B$801, 0))), "No")</f>
        <v>No</v>
      </c>
    </row>
    <row r="6423" spans="1:24">
      <c r="A6423" s="1">
        <v>6422</v>
      </c>
      <c r="B6423" t="s">
        <v>9228</v>
      </c>
      <c r="C6423" s="2">
        <v>43404</v>
      </c>
      <c r="D6423" s="2">
        <v>43409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  <c r="V6423" s="3" t="str">
        <f>IF(M6423=People!$B$2, People!$A$2, IF(M6423=People!$B$3, People!$A$3, IF(M6423=People!$B$4, People!$A$4, IF(M6423=People!$B$5, People!$A$5, 0))))</f>
        <v>Kelly Williams</v>
      </c>
      <c r="W6423" s="3" t="str">
        <f>IFERROR(VLOOKUP(Orders!$B6423,Returns!$B:$C,2,0),"No")</f>
        <v>No</v>
      </c>
      <c r="X6423" s="3" t="str">
        <f>IFERROR((INDEX(Returns!$C$2:$C$801, MATCH(B6423, Returns!$B$2:$B$801, 0))), "No")</f>
        <v>No</v>
      </c>
    </row>
    <row r="6424" spans="1:24">
      <c r="A6424" s="1">
        <v>6423</v>
      </c>
      <c r="B6424" t="s">
        <v>9229</v>
      </c>
      <c r="C6424" s="2">
        <v>42577</v>
      </c>
      <c r="D6424" s="2">
        <v>42583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  <c r="V6424" s="3" t="str">
        <f>IF(M6424=People!$B$2, People!$A$2, IF(M6424=People!$B$3, People!$A$3, IF(M6424=People!$B$4, People!$A$4, IF(M6424=People!$B$5, People!$A$5, 0))))</f>
        <v>Anna Andreadi</v>
      </c>
      <c r="W6424" s="3" t="str">
        <f>IFERROR(VLOOKUP(Orders!$B6424,Returns!$B:$C,2,0),"No")</f>
        <v>No</v>
      </c>
      <c r="X6424" s="3" t="str">
        <f>IFERROR((INDEX(Returns!$C$2:$C$801, MATCH(B6424, Returns!$B$2:$B$801, 0))), "No")</f>
        <v>No</v>
      </c>
    </row>
    <row r="6425" spans="1:24">
      <c r="A6425" s="1">
        <v>6424</v>
      </c>
      <c r="B6425" t="s">
        <v>6017</v>
      </c>
      <c r="C6425" s="2">
        <v>43032</v>
      </c>
      <c r="D6425" s="2">
        <v>43035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  <c r="V6425" s="3" t="str">
        <f>IF(M6425=People!$B$2, People!$A$2, IF(M6425=People!$B$3, People!$A$3, IF(M6425=People!$B$4, People!$A$4, IF(M6425=People!$B$5, People!$A$5, 0))))</f>
        <v>Anna Andreadi</v>
      </c>
      <c r="W6425" s="3" t="str">
        <f>IFERROR(VLOOKUP(Orders!$B6425,Returns!$B:$C,2,0),"No")</f>
        <v>Yes</v>
      </c>
      <c r="X6425" s="3" t="str">
        <f>IFERROR((INDEX(Returns!$C$2:$C$801, MATCH(B6425, Returns!$B$2:$B$801, 0))), "No")</f>
        <v>Yes</v>
      </c>
    </row>
    <row r="6426" spans="1:24">
      <c r="A6426" s="1">
        <v>6425</v>
      </c>
      <c r="B6426" t="s">
        <v>9230</v>
      </c>
      <c r="C6426" s="2">
        <v>43696</v>
      </c>
      <c r="D6426" s="2">
        <v>43701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3" t="str">
        <f>IF(M6426=People!$B$2, People!$A$2, IF(M6426=People!$B$3, People!$A$3, IF(M6426=People!$B$4, People!$A$4, IF(M6426=People!$B$5, People!$A$5, 0))))</f>
        <v>Chuck Magee</v>
      </c>
      <c r="W6426" s="3" t="str">
        <f>IFERROR(VLOOKUP(Orders!$B6426,Returns!$B:$C,2,0),"No")</f>
        <v>No</v>
      </c>
      <c r="X6426" s="3" t="str">
        <f>IFERROR((INDEX(Returns!$C$2:$C$801, MATCH(B6426, Returns!$B$2:$B$801, 0))), "No")</f>
        <v>No</v>
      </c>
    </row>
    <row r="6427" spans="1:24">
      <c r="A6427" s="1">
        <v>6426</v>
      </c>
      <c r="B6427" t="s">
        <v>9231</v>
      </c>
      <c r="C6427" s="2">
        <v>43243</v>
      </c>
      <c r="D6427" s="2">
        <v>43247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  <c r="V6427" s="3" t="str">
        <f>IF(M6427=People!$B$2, People!$A$2, IF(M6427=People!$B$3, People!$A$3, IF(M6427=People!$B$4, People!$A$4, IF(M6427=People!$B$5, People!$A$5, 0))))</f>
        <v>Chuck Magee</v>
      </c>
      <c r="W6427" s="3" t="str">
        <f>IFERROR(VLOOKUP(Orders!$B6427,Returns!$B:$C,2,0),"No")</f>
        <v>No</v>
      </c>
      <c r="X6427" s="3" t="str">
        <f>IFERROR((INDEX(Returns!$C$2:$C$801, MATCH(B6427, Returns!$B$2:$B$801, 0))), "No")</f>
        <v>No</v>
      </c>
    </row>
    <row r="6428" spans="1:24">
      <c r="A6428" s="1">
        <v>6427</v>
      </c>
      <c r="B6428" t="s">
        <v>9231</v>
      </c>
      <c r="C6428" s="2">
        <v>43243</v>
      </c>
      <c r="D6428" s="2">
        <v>43247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  <c r="V6428" s="3" t="str">
        <f>IF(M6428=People!$B$2, People!$A$2, IF(M6428=People!$B$3, People!$A$3, IF(M6428=People!$B$4, People!$A$4, IF(M6428=People!$B$5, People!$A$5, 0))))</f>
        <v>Chuck Magee</v>
      </c>
      <c r="W6428" s="3" t="str">
        <f>IFERROR(VLOOKUP(Orders!$B6428,Returns!$B:$C,2,0),"No")</f>
        <v>No</v>
      </c>
      <c r="X6428" s="3" t="str">
        <f>IFERROR((INDEX(Returns!$C$2:$C$801, MATCH(B6428, Returns!$B$2:$B$801, 0))), "No")</f>
        <v>No</v>
      </c>
    </row>
    <row r="6429" spans="1:24">
      <c r="A6429" s="1">
        <v>6428</v>
      </c>
      <c r="B6429" t="s">
        <v>9231</v>
      </c>
      <c r="C6429" s="2">
        <v>43243</v>
      </c>
      <c r="D6429" s="2">
        <v>43247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  <c r="V6429" s="3" t="str">
        <f>IF(M6429=People!$B$2, People!$A$2, IF(M6429=People!$B$3, People!$A$3, IF(M6429=People!$B$4, People!$A$4, IF(M6429=People!$B$5, People!$A$5, 0))))</f>
        <v>Chuck Magee</v>
      </c>
      <c r="W6429" s="3" t="str">
        <f>IFERROR(VLOOKUP(Orders!$B6429,Returns!$B:$C,2,0),"No")</f>
        <v>No</v>
      </c>
      <c r="X6429" s="3" t="str">
        <f>IFERROR((INDEX(Returns!$C$2:$C$801, MATCH(B6429, Returns!$B$2:$B$801, 0))), "No")</f>
        <v>No</v>
      </c>
    </row>
    <row r="6430" spans="1:24">
      <c r="A6430" s="1">
        <v>6429</v>
      </c>
      <c r="B6430" t="s">
        <v>9231</v>
      </c>
      <c r="C6430" s="2">
        <v>43243</v>
      </c>
      <c r="D6430" s="2">
        <v>43247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  <c r="V6430" s="3" t="str">
        <f>IF(M6430=People!$B$2, People!$A$2, IF(M6430=People!$B$3, People!$A$3, IF(M6430=People!$B$4, People!$A$4, IF(M6430=People!$B$5, People!$A$5, 0))))</f>
        <v>Chuck Magee</v>
      </c>
      <c r="W6430" s="3" t="str">
        <f>IFERROR(VLOOKUP(Orders!$B6430,Returns!$B:$C,2,0),"No")</f>
        <v>No</v>
      </c>
      <c r="X6430" s="3" t="str">
        <f>IFERROR((INDEX(Returns!$C$2:$C$801, MATCH(B6430, Returns!$B$2:$B$801, 0))), "No")</f>
        <v>No</v>
      </c>
    </row>
    <row r="6431" spans="1:24">
      <c r="A6431" s="1">
        <v>6430</v>
      </c>
      <c r="B6431" t="s">
        <v>9232</v>
      </c>
      <c r="C6431" s="2">
        <v>42677</v>
      </c>
      <c r="D6431" s="2">
        <v>42681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  <c r="V6431" s="3" t="str">
        <f>IF(M6431=People!$B$2, People!$A$2, IF(M6431=People!$B$3, People!$A$3, IF(M6431=People!$B$4, People!$A$4, IF(M6431=People!$B$5, People!$A$5, 0))))</f>
        <v>Cassandra Brandow</v>
      </c>
      <c r="W6431" s="3" t="str">
        <f>IFERROR(VLOOKUP(Orders!$B6431,Returns!$B:$C,2,0),"No")</f>
        <v>No</v>
      </c>
      <c r="X6431" s="3" t="str">
        <f>IFERROR((INDEX(Returns!$C$2:$C$801, MATCH(B6431, Returns!$B$2:$B$801, 0))), "No")</f>
        <v>No</v>
      </c>
    </row>
    <row r="6432" spans="1:24">
      <c r="A6432" s="1">
        <v>6431</v>
      </c>
      <c r="B6432" t="s">
        <v>9232</v>
      </c>
      <c r="C6432" s="2">
        <v>42677</v>
      </c>
      <c r="D6432" s="2">
        <v>42681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  <c r="V6432" s="3" t="str">
        <f>IF(M6432=People!$B$2, People!$A$2, IF(M6432=People!$B$3, People!$A$3, IF(M6432=People!$B$4, People!$A$4, IF(M6432=People!$B$5, People!$A$5, 0))))</f>
        <v>Cassandra Brandow</v>
      </c>
      <c r="W6432" s="3" t="str">
        <f>IFERROR(VLOOKUP(Orders!$B6432,Returns!$B:$C,2,0),"No")</f>
        <v>No</v>
      </c>
      <c r="X6432" s="3" t="str">
        <f>IFERROR((INDEX(Returns!$C$2:$C$801, MATCH(B6432, Returns!$B$2:$B$801, 0))), "No")</f>
        <v>No</v>
      </c>
    </row>
    <row r="6433" spans="1:24">
      <c r="A6433" s="1">
        <v>6432</v>
      </c>
      <c r="B6433" t="s">
        <v>9232</v>
      </c>
      <c r="C6433" s="2">
        <v>42677</v>
      </c>
      <c r="D6433" s="2">
        <v>42681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  <c r="V6433" s="3" t="str">
        <f>IF(M6433=People!$B$2, People!$A$2, IF(M6433=People!$B$3, People!$A$3, IF(M6433=People!$B$4, People!$A$4, IF(M6433=People!$B$5, People!$A$5, 0))))</f>
        <v>Cassandra Brandow</v>
      </c>
      <c r="W6433" s="3" t="str">
        <f>IFERROR(VLOOKUP(Orders!$B6433,Returns!$B:$C,2,0),"No")</f>
        <v>No</v>
      </c>
      <c r="X6433" s="3" t="str">
        <f>IFERROR((INDEX(Returns!$C$2:$C$801, MATCH(B6433, Returns!$B$2:$B$801, 0))), "No")</f>
        <v>No</v>
      </c>
    </row>
    <row r="6434" spans="1:24">
      <c r="A6434" s="1">
        <v>6433</v>
      </c>
      <c r="B6434" t="s">
        <v>9232</v>
      </c>
      <c r="C6434" s="2">
        <v>42677</v>
      </c>
      <c r="D6434" s="2">
        <v>42681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  <c r="V6434" s="3" t="str">
        <f>IF(M6434=People!$B$2, People!$A$2, IF(M6434=People!$B$3, People!$A$3, IF(M6434=People!$B$4, People!$A$4, IF(M6434=People!$B$5, People!$A$5, 0))))</f>
        <v>Cassandra Brandow</v>
      </c>
      <c r="W6434" s="3" t="str">
        <f>IFERROR(VLOOKUP(Orders!$B6434,Returns!$B:$C,2,0),"No")</f>
        <v>No</v>
      </c>
      <c r="X6434" s="3" t="str">
        <f>IFERROR((INDEX(Returns!$C$2:$C$801, MATCH(B6434, Returns!$B$2:$B$801, 0))), "No")</f>
        <v>No</v>
      </c>
    </row>
    <row r="6435" spans="1:24">
      <c r="A6435" s="1">
        <v>6434</v>
      </c>
      <c r="B6435" t="s">
        <v>9233</v>
      </c>
      <c r="C6435" s="2">
        <v>42824</v>
      </c>
      <c r="D6435" s="2">
        <v>42829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  <c r="V6435" s="3" t="str">
        <f>IF(M6435=People!$B$2, People!$A$2, IF(M6435=People!$B$3, People!$A$3, IF(M6435=People!$B$4, People!$A$4, IF(M6435=People!$B$5, People!$A$5, 0))))</f>
        <v>Kelly Williams</v>
      </c>
      <c r="W6435" s="3" t="str">
        <f>IFERROR(VLOOKUP(Orders!$B6435,Returns!$B:$C,2,0),"No")</f>
        <v>No</v>
      </c>
      <c r="X6435" s="3" t="str">
        <f>IFERROR((INDEX(Returns!$C$2:$C$801, MATCH(B6435, Returns!$B$2:$B$801, 0))), "No")</f>
        <v>No</v>
      </c>
    </row>
    <row r="6436" spans="1:24">
      <c r="A6436" s="1">
        <v>6435</v>
      </c>
      <c r="B6436" t="s">
        <v>9233</v>
      </c>
      <c r="C6436" s="2">
        <v>42824</v>
      </c>
      <c r="D6436" s="2">
        <v>42829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  <c r="V6436" s="3" t="str">
        <f>IF(M6436=People!$B$2, People!$A$2, IF(M6436=People!$B$3, People!$A$3, IF(M6436=People!$B$4, People!$A$4, IF(M6436=People!$B$5, People!$A$5, 0))))</f>
        <v>Kelly Williams</v>
      </c>
      <c r="W6436" s="3" t="str">
        <f>IFERROR(VLOOKUP(Orders!$B6436,Returns!$B:$C,2,0),"No")</f>
        <v>No</v>
      </c>
      <c r="X6436" s="3" t="str">
        <f>IFERROR((INDEX(Returns!$C$2:$C$801, MATCH(B6436, Returns!$B$2:$B$801, 0))), "No")</f>
        <v>No</v>
      </c>
    </row>
    <row r="6437" spans="1:24">
      <c r="A6437" s="1">
        <v>6436</v>
      </c>
      <c r="B6437" t="s">
        <v>9234</v>
      </c>
      <c r="C6437" s="2">
        <v>43612</v>
      </c>
      <c r="D6437" s="2">
        <v>43614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  <c r="V6437" s="3" t="str">
        <f>IF(M6437=People!$B$2, People!$A$2, IF(M6437=People!$B$3, People!$A$3, IF(M6437=People!$B$4, People!$A$4, IF(M6437=People!$B$5, People!$A$5, 0))))</f>
        <v>Anna Andreadi</v>
      </c>
      <c r="W6437" s="3" t="str">
        <f>IFERROR(VLOOKUP(Orders!$B6437,Returns!$B:$C,2,0),"No")</f>
        <v>No</v>
      </c>
      <c r="X6437" s="3" t="str">
        <f>IFERROR((INDEX(Returns!$C$2:$C$801, MATCH(B6437, Returns!$B$2:$B$801, 0))), "No")</f>
        <v>No</v>
      </c>
    </row>
    <row r="6438" spans="1:24">
      <c r="A6438" s="1">
        <v>6437</v>
      </c>
      <c r="B6438" t="s">
        <v>9234</v>
      </c>
      <c r="C6438" s="2">
        <v>43612</v>
      </c>
      <c r="D6438" s="2">
        <v>43614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  <c r="V6438" s="3" t="str">
        <f>IF(M6438=People!$B$2, People!$A$2, IF(M6438=People!$B$3, People!$A$3, IF(M6438=People!$B$4, People!$A$4, IF(M6438=People!$B$5, People!$A$5, 0))))</f>
        <v>Anna Andreadi</v>
      </c>
      <c r="W6438" s="3" t="str">
        <f>IFERROR(VLOOKUP(Orders!$B6438,Returns!$B:$C,2,0),"No")</f>
        <v>No</v>
      </c>
      <c r="X6438" s="3" t="str">
        <f>IFERROR((INDEX(Returns!$C$2:$C$801, MATCH(B6438, Returns!$B$2:$B$801, 0))), "No")</f>
        <v>No</v>
      </c>
    </row>
    <row r="6439" spans="1:24">
      <c r="A6439" s="1">
        <v>6438</v>
      </c>
      <c r="B6439" t="s">
        <v>9234</v>
      </c>
      <c r="C6439" s="2">
        <v>43612</v>
      </c>
      <c r="D6439" s="2">
        <v>43614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  <c r="V6439" s="3" t="str">
        <f>IF(M6439=People!$B$2, People!$A$2, IF(M6439=People!$B$3, People!$A$3, IF(M6439=People!$B$4, People!$A$4, IF(M6439=People!$B$5, People!$A$5, 0))))</f>
        <v>Anna Andreadi</v>
      </c>
      <c r="W6439" s="3" t="str">
        <f>IFERROR(VLOOKUP(Orders!$B6439,Returns!$B:$C,2,0),"No")</f>
        <v>No</v>
      </c>
      <c r="X6439" s="3" t="str">
        <f>IFERROR((INDEX(Returns!$C$2:$C$801, MATCH(B6439, Returns!$B$2:$B$801, 0))), "No")</f>
        <v>No</v>
      </c>
    </row>
    <row r="6440" spans="1:24">
      <c r="A6440" s="1">
        <v>6439</v>
      </c>
      <c r="B6440" t="s">
        <v>9235</v>
      </c>
      <c r="C6440" s="2">
        <v>43813</v>
      </c>
      <c r="D6440" s="2">
        <v>43818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  <c r="V6440" s="3" t="str">
        <f>IF(M6440=People!$B$2, People!$A$2, IF(M6440=People!$B$3, People!$A$3, IF(M6440=People!$B$4, People!$A$4, IF(M6440=People!$B$5, People!$A$5, 0))))</f>
        <v>Kelly Williams</v>
      </c>
      <c r="W6440" s="3" t="str">
        <f>IFERROR(VLOOKUP(Orders!$B6440,Returns!$B:$C,2,0),"No")</f>
        <v>No</v>
      </c>
      <c r="X6440" s="3" t="str">
        <f>IFERROR((INDEX(Returns!$C$2:$C$801, MATCH(B6440, Returns!$B$2:$B$801, 0))), "No")</f>
        <v>No</v>
      </c>
    </row>
    <row r="6441" spans="1:24">
      <c r="A6441" s="1">
        <v>6440</v>
      </c>
      <c r="B6441" t="s">
        <v>9236</v>
      </c>
      <c r="C6441" s="2">
        <v>42647</v>
      </c>
      <c r="D6441" s="2">
        <v>42649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  <c r="V6441" s="3" t="str">
        <f>IF(M6441=People!$B$2, People!$A$2, IF(M6441=People!$B$3, People!$A$3, IF(M6441=People!$B$4, People!$A$4, IF(M6441=People!$B$5, People!$A$5, 0))))</f>
        <v>Chuck Magee</v>
      </c>
      <c r="W6441" s="3" t="str">
        <f>IFERROR(VLOOKUP(Orders!$B6441,Returns!$B:$C,2,0),"No")</f>
        <v>No</v>
      </c>
      <c r="X6441" s="3" t="str">
        <f>IFERROR((INDEX(Returns!$C$2:$C$801, MATCH(B6441, Returns!$B$2:$B$801, 0))), "No")</f>
        <v>No</v>
      </c>
    </row>
    <row r="6442" spans="1:24">
      <c r="A6442" s="1">
        <v>6441</v>
      </c>
      <c r="B6442" t="s">
        <v>9237</v>
      </c>
      <c r="C6442" s="2">
        <v>43386</v>
      </c>
      <c r="D6442" s="2">
        <v>43393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3" t="str">
        <f>IF(M6442=People!$B$2, People!$A$2, IF(M6442=People!$B$3, People!$A$3, IF(M6442=People!$B$4, People!$A$4, IF(M6442=People!$B$5, People!$A$5, 0))))</f>
        <v>Chuck Magee</v>
      </c>
      <c r="W6442" s="3" t="str">
        <f>IFERROR(VLOOKUP(Orders!$B6442,Returns!$B:$C,2,0),"No")</f>
        <v>No</v>
      </c>
      <c r="X6442" s="3" t="str">
        <f>IFERROR((INDEX(Returns!$C$2:$C$801, MATCH(B6442, Returns!$B$2:$B$801, 0))), "No")</f>
        <v>No</v>
      </c>
    </row>
    <row r="6443" spans="1:24">
      <c r="A6443" s="1">
        <v>6442</v>
      </c>
      <c r="B6443" t="s">
        <v>9237</v>
      </c>
      <c r="C6443" s="2">
        <v>43386</v>
      </c>
      <c r="D6443" s="2">
        <v>43393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  <c r="V6443" s="3" t="str">
        <f>IF(M6443=People!$B$2, People!$A$2, IF(M6443=People!$B$3, People!$A$3, IF(M6443=People!$B$4, People!$A$4, IF(M6443=People!$B$5, People!$A$5, 0))))</f>
        <v>Chuck Magee</v>
      </c>
      <c r="W6443" s="3" t="str">
        <f>IFERROR(VLOOKUP(Orders!$B6443,Returns!$B:$C,2,0),"No")</f>
        <v>No</v>
      </c>
      <c r="X6443" s="3" t="str">
        <f>IFERROR((INDEX(Returns!$C$2:$C$801, MATCH(B6443, Returns!$B$2:$B$801, 0))), "No")</f>
        <v>No</v>
      </c>
    </row>
    <row r="6444" spans="1:24">
      <c r="A6444" s="1">
        <v>6443</v>
      </c>
      <c r="B6444" t="s">
        <v>9237</v>
      </c>
      <c r="C6444" s="2">
        <v>43386</v>
      </c>
      <c r="D6444" s="2">
        <v>43393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  <c r="V6444" s="3" t="str">
        <f>IF(M6444=People!$B$2, People!$A$2, IF(M6444=People!$B$3, People!$A$3, IF(M6444=People!$B$4, People!$A$4, IF(M6444=People!$B$5, People!$A$5, 0))))</f>
        <v>Chuck Magee</v>
      </c>
      <c r="W6444" s="3" t="str">
        <f>IFERROR(VLOOKUP(Orders!$B6444,Returns!$B:$C,2,0),"No")</f>
        <v>No</v>
      </c>
      <c r="X6444" s="3" t="str">
        <f>IFERROR((INDEX(Returns!$C$2:$C$801, MATCH(B6444, Returns!$B$2:$B$801, 0))), "No")</f>
        <v>No</v>
      </c>
    </row>
    <row r="6445" spans="1:24">
      <c r="A6445" s="1">
        <v>6444</v>
      </c>
      <c r="B6445" t="s">
        <v>9237</v>
      </c>
      <c r="C6445" s="2">
        <v>43386</v>
      </c>
      <c r="D6445" s="2">
        <v>43393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  <c r="V6445" s="3" t="str">
        <f>IF(M6445=People!$B$2, People!$A$2, IF(M6445=People!$B$3, People!$A$3, IF(M6445=People!$B$4, People!$A$4, IF(M6445=People!$B$5, People!$A$5, 0))))</f>
        <v>Chuck Magee</v>
      </c>
      <c r="W6445" s="3" t="str">
        <f>IFERROR(VLOOKUP(Orders!$B6445,Returns!$B:$C,2,0),"No")</f>
        <v>No</v>
      </c>
      <c r="X6445" s="3" t="str">
        <f>IFERROR((INDEX(Returns!$C$2:$C$801, MATCH(B6445, Returns!$B$2:$B$801, 0))), "No")</f>
        <v>No</v>
      </c>
    </row>
    <row r="6446" spans="1:24">
      <c r="A6446" s="1">
        <v>6445</v>
      </c>
      <c r="B6446" t="s">
        <v>9237</v>
      </c>
      <c r="C6446" s="2">
        <v>43386</v>
      </c>
      <c r="D6446" s="2">
        <v>43393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  <c r="V6446" s="3" t="str">
        <f>IF(M6446=People!$B$2, People!$A$2, IF(M6446=People!$B$3, People!$A$3, IF(M6446=People!$B$4, People!$A$4, IF(M6446=People!$B$5, People!$A$5, 0))))</f>
        <v>Chuck Magee</v>
      </c>
      <c r="W6446" s="3" t="str">
        <f>IFERROR(VLOOKUP(Orders!$B6446,Returns!$B:$C,2,0),"No")</f>
        <v>No</v>
      </c>
      <c r="X6446" s="3" t="str">
        <f>IFERROR((INDEX(Returns!$C$2:$C$801, MATCH(B6446, Returns!$B$2:$B$801, 0))), "No")</f>
        <v>No</v>
      </c>
    </row>
    <row r="6447" spans="1:24">
      <c r="A6447" s="1">
        <v>6446</v>
      </c>
      <c r="B6447" t="s">
        <v>9238</v>
      </c>
      <c r="C6447" s="2">
        <v>42799</v>
      </c>
      <c r="D6447" s="2">
        <v>42804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  <c r="V6447" s="3" t="str">
        <f>IF(M6447=People!$B$2, People!$A$2, IF(M6447=People!$B$3, People!$A$3, IF(M6447=People!$B$4, People!$A$4, IF(M6447=People!$B$5, People!$A$5, 0))))</f>
        <v>Kelly Williams</v>
      </c>
      <c r="W6447" s="3" t="str">
        <f>IFERROR(VLOOKUP(Orders!$B6447,Returns!$B:$C,2,0),"No")</f>
        <v>No</v>
      </c>
      <c r="X6447" s="3" t="str">
        <f>IFERROR((INDEX(Returns!$C$2:$C$801, MATCH(B6447, Returns!$B$2:$B$801, 0))), "No")</f>
        <v>No</v>
      </c>
    </row>
    <row r="6448" spans="1:24">
      <c r="A6448" s="1">
        <v>6447</v>
      </c>
      <c r="B6448" t="s">
        <v>9239</v>
      </c>
      <c r="C6448" s="2">
        <v>43528</v>
      </c>
      <c r="D6448" s="2">
        <v>43530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  <c r="V6448" s="3" t="str">
        <f>IF(M6448=People!$B$2, People!$A$2, IF(M6448=People!$B$3, People!$A$3, IF(M6448=People!$B$4, People!$A$4, IF(M6448=People!$B$5, People!$A$5, 0))))</f>
        <v>Kelly Williams</v>
      </c>
      <c r="W6448" s="3" t="str">
        <f>IFERROR(VLOOKUP(Orders!$B6448,Returns!$B:$C,2,0),"No")</f>
        <v>No</v>
      </c>
      <c r="X6448" s="3" t="str">
        <f>IFERROR((INDEX(Returns!$C$2:$C$801, MATCH(B6448, Returns!$B$2:$B$801, 0))), "No")</f>
        <v>No</v>
      </c>
    </row>
    <row r="6449" spans="1:24">
      <c r="A6449" s="1">
        <v>6448</v>
      </c>
      <c r="B6449" t="s">
        <v>9239</v>
      </c>
      <c r="C6449" s="2">
        <v>43528</v>
      </c>
      <c r="D6449" s="2">
        <v>43530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  <c r="V6449" s="3" t="str">
        <f>IF(M6449=People!$B$2, People!$A$2, IF(M6449=People!$B$3, People!$A$3, IF(M6449=People!$B$4, People!$A$4, IF(M6449=People!$B$5, People!$A$5, 0))))</f>
        <v>Kelly Williams</v>
      </c>
      <c r="W6449" s="3" t="str">
        <f>IFERROR(VLOOKUP(Orders!$B6449,Returns!$B:$C,2,0),"No")</f>
        <v>No</v>
      </c>
      <c r="X6449" s="3" t="str">
        <f>IFERROR((INDEX(Returns!$C$2:$C$801, MATCH(B6449, Returns!$B$2:$B$801, 0))), "No")</f>
        <v>No</v>
      </c>
    </row>
    <row r="6450" spans="1:24">
      <c r="A6450" s="1">
        <v>6449</v>
      </c>
      <c r="B6450" t="s">
        <v>9239</v>
      </c>
      <c r="C6450" s="2">
        <v>43528</v>
      </c>
      <c r="D6450" s="2">
        <v>43530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  <c r="V6450" s="3" t="str">
        <f>IF(M6450=People!$B$2, People!$A$2, IF(M6450=People!$B$3, People!$A$3, IF(M6450=People!$B$4, People!$A$4, IF(M6450=People!$B$5, People!$A$5, 0))))</f>
        <v>Kelly Williams</v>
      </c>
      <c r="W6450" s="3" t="str">
        <f>IFERROR(VLOOKUP(Orders!$B6450,Returns!$B:$C,2,0),"No")</f>
        <v>No</v>
      </c>
      <c r="X6450" s="3" t="str">
        <f>IFERROR((INDEX(Returns!$C$2:$C$801, MATCH(B6450, Returns!$B$2:$B$801, 0))), "No")</f>
        <v>No</v>
      </c>
    </row>
    <row r="6451" spans="1:24">
      <c r="A6451" s="1">
        <v>6450</v>
      </c>
      <c r="B6451" t="s">
        <v>9240</v>
      </c>
      <c r="C6451" s="2">
        <v>43003</v>
      </c>
      <c r="D6451" s="2">
        <v>43007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  <c r="V6451" s="3" t="str">
        <f>IF(M6451=People!$B$2, People!$A$2, IF(M6451=People!$B$3, People!$A$3, IF(M6451=People!$B$4, People!$A$4, IF(M6451=People!$B$5, People!$A$5, 0))))</f>
        <v>Chuck Magee</v>
      </c>
      <c r="W6451" s="3" t="str">
        <f>IFERROR(VLOOKUP(Orders!$B6451,Returns!$B:$C,2,0),"No")</f>
        <v>No</v>
      </c>
      <c r="X6451" s="3" t="str">
        <f>IFERROR((INDEX(Returns!$C$2:$C$801, MATCH(B6451, Returns!$B$2:$B$801, 0))), "No")</f>
        <v>No</v>
      </c>
    </row>
    <row r="6452" spans="1:24">
      <c r="A6452" s="1">
        <v>6451</v>
      </c>
      <c r="B6452" t="s">
        <v>9240</v>
      </c>
      <c r="C6452" s="2">
        <v>43003</v>
      </c>
      <c r="D6452" s="2">
        <v>43007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  <c r="V6452" s="3" t="str">
        <f>IF(M6452=People!$B$2, People!$A$2, IF(M6452=People!$B$3, People!$A$3, IF(M6452=People!$B$4, People!$A$4, IF(M6452=People!$B$5, People!$A$5, 0))))</f>
        <v>Chuck Magee</v>
      </c>
      <c r="W6452" s="3" t="str">
        <f>IFERROR(VLOOKUP(Orders!$B6452,Returns!$B:$C,2,0),"No")</f>
        <v>No</v>
      </c>
      <c r="X6452" s="3" t="str">
        <f>IFERROR((INDEX(Returns!$C$2:$C$801, MATCH(B6452, Returns!$B$2:$B$801, 0))), "No")</f>
        <v>No</v>
      </c>
    </row>
    <row r="6453" spans="1:24">
      <c r="A6453" s="1">
        <v>6452</v>
      </c>
      <c r="B6453" t="s">
        <v>9240</v>
      </c>
      <c r="C6453" s="2">
        <v>43003</v>
      </c>
      <c r="D6453" s="2">
        <v>43007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  <c r="V6453" s="3" t="str">
        <f>IF(M6453=People!$B$2, People!$A$2, IF(M6453=People!$B$3, People!$A$3, IF(M6453=People!$B$4, People!$A$4, IF(M6453=People!$B$5, People!$A$5, 0))))</f>
        <v>Chuck Magee</v>
      </c>
      <c r="W6453" s="3" t="str">
        <f>IFERROR(VLOOKUP(Orders!$B6453,Returns!$B:$C,2,0),"No")</f>
        <v>No</v>
      </c>
      <c r="X6453" s="3" t="str">
        <f>IFERROR((INDEX(Returns!$C$2:$C$801, MATCH(B6453, Returns!$B$2:$B$801, 0))), "No")</f>
        <v>No</v>
      </c>
    </row>
    <row r="6454" spans="1:24">
      <c r="A6454" s="1">
        <v>6453</v>
      </c>
      <c r="B6454" t="s">
        <v>9241</v>
      </c>
      <c r="C6454" s="2">
        <v>43088</v>
      </c>
      <c r="D6454" s="2">
        <v>43092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  <c r="V6454" s="3" t="str">
        <f>IF(M6454=People!$B$2, People!$A$2, IF(M6454=People!$B$3, People!$A$3, IF(M6454=People!$B$4, People!$A$4, IF(M6454=People!$B$5, People!$A$5, 0))))</f>
        <v>Kelly Williams</v>
      </c>
      <c r="W6454" s="3" t="str">
        <f>IFERROR(VLOOKUP(Orders!$B6454,Returns!$B:$C,2,0),"No")</f>
        <v>No</v>
      </c>
      <c r="X6454" s="3" t="str">
        <f>IFERROR((INDEX(Returns!$C$2:$C$801, MATCH(B6454, Returns!$B$2:$B$801, 0))), "No")</f>
        <v>No</v>
      </c>
    </row>
    <row r="6455" spans="1:24">
      <c r="A6455" s="1">
        <v>6454</v>
      </c>
      <c r="B6455" t="s">
        <v>9242</v>
      </c>
      <c r="C6455" s="2">
        <v>43016</v>
      </c>
      <c r="D6455" s="2">
        <v>43021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  <c r="V6455" s="3" t="str">
        <f>IF(M6455=People!$B$2, People!$A$2, IF(M6455=People!$B$3, People!$A$3, IF(M6455=People!$B$4, People!$A$4, IF(M6455=People!$B$5, People!$A$5, 0))))</f>
        <v>Kelly Williams</v>
      </c>
      <c r="W6455" s="3" t="str">
        <f>IFERROR(VLOOKUP(Orders!$B6455,Returns!$B:$C,2,0),"No")</f>
        <v>No</v>
      </c>
      <c r="X6455" s="3" t="str">
        <f>IFERROR((INDEX(Returns!$C$2:$C$801, MATCH(B6455, Returns!$B$2:$B$801, 0))), "No")</f>
        <v>No</v>
      </c>
    </row>
    <row r="6456" spans="1:24">
      <c r="A6456" s="1">
        <v>6455</v>
      </c>
      <c r="B6456" t="s">
        <v>9243</v>
      </c>
      <c r="C6456" s="2">
        <v>43677</v>
      </c>
      <c r="D6456" s="2">
        <v>43680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  <c r="V6456" s="3" t="str">
        <f>IF(M6456=People!$B$2, People!$A$2, IF(M6456=People!$B$3, People!$A$3, IF(M6456=People!$B$4, People!$A$4, IF(M6456=People!$B$5, People!$A$5, 0))))</f>
        <v>Anna Andreadi</v>
      </c>
      <c r="W6456" s="3" t="str">
        <f>IFERROR(VLOOKUP(Orders!$B6456,Returns!$B:$C,2,0),"No")</f>
        <v>No</v>
      </c>
      <c r="X6456" s="3" t="str">
        <f>IFERROR((INDEX(Returns!$C$2:$C$801, MATCH(B6456, Returns!$B$2:$B$801, 0))), "No")</f>
        <v>No</v>
      </c>
    </row>
    <row r="6457" spans="1:24">
      <c r="A6457" s="1">
        <v>6456</v>
      </c>
      <c r="B6457" t="s">
        <v>9243</v>
      </c>
      <c r="C6457" s="2">
        <v>43677</v>
      </c>
      <c r="D6457" s="2">
        <v>43680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  <c r="V6457" s="3" t="str">
        <f>IF(M6457=People!$B$2, People!$A$2, IF(M6457=People!$B$3, People!$A$3, IF(M6457=People!$B$4, People!$A$4, IF(M6457=People!$B$5, People!$A$5, 0))))</f>
        <v>Anna Andreadi</v>
      </c>
      <c r="W6457" s="3" t="str">
        <f>IFERROR(VLOOKUP(Orders!$B6457,Returns!$B:$C,2,0),"No")</f>
        <v>No</v>
      </c>
      <c r="X6457" s="3" t="str">
        <f>IFERROR((INDEX(Returns!$C$2:$C$801, MATCH(B6457, Returns!$B$2:$B$801, 0))), "No")</f>
        <v>No</v>
      </c>
    </row>
    <row r="6458" spans="1:24">
      <c r="A6458" s="1">
        <v>6457</v>
      </c>
      <c r="B6458" t="s">
        <v>9244</v>
      </c>
      <c r="C6458" s="2">
        <v>42587</v>
      </c>
      <c r="D6458" s="2">
        <v>42593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  <c r="V6458" s="3" t="str">
        <f>IF(M6458=People!$B$2, People!$A$2, IF(M6458=People!$B$3, People!$A$3, IF(M6458=People!$B$4, People!$A$4, IF(M6458=People!$B$5, People!$A$5, 0))))</f>
        <v>Chuck Magee</v>
      </c>
      <c r="W6458" s="3" t="str">
        <f>IFERROR(VLOOKUP(Orders!$B6458,Returns!$B:$C,2,0),"No")</f>
        <v>No</v>
      </c>
      <c r="X6458" s="3" t="str">
        <f>IFERROR((INDEX(Returns!$C$2:$C$801, MATCH(B6458, Returns!$B$2:$B$801, 0))), "No")</f>
        <v>No</v>
      </c>
    </row>
    <row r="6459" spans="1:24">
      <c r="A6459" s="1">
        <v>6458</v>
      </c>
      <c r="B6459" t="s">
        <v>9244</v>
      </c>
      <c r="C6459" s="2">
        <v>42587</v>
      </c>
      <c r="D6459" s="2">
        <v>42593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  <c r="V6459" s="3" t="str">
        <f>IF(M6459=People!$B$2, People!$A$2, IF(M6459=People!$B$3, People!$A$3, IF(M6459=People!$B$4, People!$A$4, IF(M6459=People!$B$5, People!$A$5, 0))))</f>
        <v>Chuck Magee</v>
      </c>
      <c r="W6459" s="3" t="str">
        <f>IFERROR(VLOOKUP(Orders!$B6459,Returns!$B:$C,2,0),"No")</f>
        <v>No</v>
      </c>
      <c r="X6459" s="3" t="str">
        <f>IFERROR((INDEX(Returns!$C$2:$C$801, MATCH(B6459, Returns!$B$2:$B$801, 0))), "No")</f>
        <v>No</v>
      </c>
    </row>
    <row r="6460" spans="1:24">
      <c r="A6460" s="1">
        <v>6459</v>
      </c>
      <c r="B6460" t="s">
        <v>9245</v>
      </c>
      <c r="C6460" s="2">
        <v>43599</v>
      </c>
      <c r="D6460" s="2">
        <v>43602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  <c r="V6460" s="3" t="str">
        <f>IF(M6460=People!$B$2, People!$A$2, IF(M6460=People!$B$3, People!$A$3, IF(M6460=People!$B$4, People!$A$4, IF(M6460=People!$B$5, People!$A$5, 0))))</f>
        <v>Chuck Magee</v>
      </c>
      <c r="W6460" s="3" t="str">
        <f>IFERROR(VLOOKUP(Orders!$B6460,Returns!$B:$C,2,0),"No")</f>
        <v>No</v>
      </c>
      <c r="X6460" s="3" t="str">
        <f>IFERROR((INDEX(Returns!$C$2:$C$801, MATCH(B6460, Returns!$B$2:$B$801, 0))), "No")</f>
        <v>No</v>
      </c>
    </row>
    <row r="6461" spans="1:24">
      <c r="A6461" s="1">
        <v>6460</v>
      </c>
      <c r="B6461" t="s">
        <v>9245</v>
      </c>
      <c r="C6461" s="2">
        <v>43599</v>
      </c>
      <c r="D6461" s="2">
        <v>43602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  <c r="V6461" s="3" t="str">
        <f>IF(M6461=People!$B$2, People!$A$2, IF(M6461=People!$B$3, People!$A$3, IF(M6461=People!$B$4, People!$A$4, IF(M6461=People!$B$5, People!$A$5, 0))))</f>
        <v>Chuck Magee</v>
      </c>
      <c r="W6461" s="3" t="str">
        <f>IFERROR(VLOOKUP(Orders!$B6461,Returns!$B:$C,2,0),"No")</f>
        <v>No</v>
      </c>
      <c r="X6461" s="3" t="str">
        <f>IFERROR((INDEX(Returns!$C$2:$C$801, MATCH(B6461, Returns!$B$2:$B$801, 0))), "No")</f>
        <v>No</v>
      </c>
    </row>
    <row r="6462" spans="1:24">
      <c r="A6462" s="1">
        <v>6461</v>
      </c>
      <c r="B6462" t="s">
        <v>9245</v>
      </c>
      <c r="C6462" s="2">
        <v>43599</v>
      </c>
      <c r="D6462" s="2">
        <v>43602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3" t="str">
        <f>IF(M6462=People!$B$2, People!$A$2, IF(M6462=People!$B$3, People!$A$3, IF(M6462=People!$B$4, People!$A$4, IF(M6462=People!$B$5, People!$A$5, 0))))</f>
        <v>Chuck Magee</v>
      </c>
      <c r="W6462" s="3" t="str">
        <f>IFERROR(VLOOKUP(Orders!$B6462,Returns!$B:$C,2,0),"No")</f>
        <v>No</v>
      </c>
      <c r="X6462" s="3" t="str">
        <f>IFERROR((INDEX(Returns!$C$2:$C$801, MATCH(B6462, Returns!$B$2:$B$801, 0))), "No")</f>
        <v>No</v>
      </c>
    </row>
    <row r="6463" spans="1:24">
      <c r="A6463" s="1">
        <v>6462</v>
      </c>
      <c r="B6463" t="s">
        <v>9245</v>
      </c>
      <c r="C6463" s="2">
        <v>43599</v>
      </c>
      <c r="D6463" s="2">
        <v>43602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  <c r="V6463" s="3" t="str">
        <f>IF(M6463=People!$B$2, People!$A$2, IF(M6463=People!$B$3, People!$A$3, IF(M6463=People!$B$4, People!$A$4, IF(M6463=People!$B$5, People!$A$5, 0))))</f>
        <v>Chuck Magee</v>
      </c>
      <c r="W6463" s="3" t="str">
        <f>IFERROR(VLOOKUP(Orders!$B6463,Returns!$B:$C,2,0),"No")</f>
        <v>No</v>
      </c>
      <c r="X6463" s="3" t="str">
        <f>IFERROR((INDEX(Returns!$C$2:$C$801, MATCH(B6463, Returns!$B$2:$B$801, 0))), "No")</f>
        <v>No</v>
      </c>
    </row>
    <row r="6464" spans="1:24">
      <c r="A6464" s="1">
        <v>6463</v>
      </c>
      <c r="B6464" t="s">
        <v>9245</v>
      </c>
      <c r="C6464" s="2">
        <v>43599</v>
      </c>
      <c r="D6464" s="2">
        <v>43602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  <c r="V6464" s="3" t="str">
        <f>IF(M6464=People!$B$2, People!$A$2, IF(M6464=People!$B$3, People!$A$3, IF(M6464=People!$B$4, People!$A$4, IF(M6464=People!$B$5, People!$A$5, 0))))</f>
        <v>Chuck Magee</v>
      </c>
      <c r="W6464" s="3" t="str">
        <f>IFERROR(VLOOKUP(Orders!$B6464,Returns!$B:$C,2,0),"No")</f>
        <v>No</v>
      </c>
      <c r="X6464" s="3" t="str">
        <f>IFERROR((INDEX(Returns!$C$2:$C$801, MATCH(B6464, Returns!$B$2:$B$801, 0))), "No")</f>
        <v>No</v>
      </c>
    </row>
    <row r="6465" spans="1:24">
      <c r="A6465" s="1">
        <v>6464</v>
      </c>
      <c r="B6465" t="s">
        <v>9245</v>
      </c>
      <c r="C6465" s="2">
        <v>43599</v>
      </c>
      <c r="D6465" s="2">
        <v>43602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  <c r="V6465" s="3" t="str">
        <f>IF(M6465=People!$B$2, People!$A$2, IF(M6465=People!$B$3, People!$A$3, IF(M6465=People!$B$4, People!$A$4, IF(M6465=People!$B$5, People!$A$5, 0))))</f>
        <v>Chuck Magee</v>
      </c>
      <c r="W6465" s="3" t="str">
        <f>IFERROR(VLOOKUP(Orders!$B6465,Returns!$B:$C,2,0),"No")</f>
        <v>No</v>
      </c>
      <c r="X6465" s="3" t="str">
        <f>IFERROR((INDEX(Returns!$C$2:$C$801, MATCH(B6465, Returns!$B$2:$B$801, 0))), "No")</f>
        <v>No</v>
      </c>
    </row>
    <row r="6466" spans="1:24">
      <c r="A6466" s="1">
        <v>6465</v>
      </c>
      <c r="B6466" t="s">
        <v>9246</v>
      </c>
      <c r="C6466" s="2">
        <v>43365</v>
      </c>
      <c r="D6466" s="2">
        <v>43371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  <c r="V6466" s="3" t="str">
        <f>IF(M6466=People!$B$2, People!$A$2, IF(M6466=People!$B$3, People!$A$3, IF(M6466=People!$B$4, People!$A$4, IF(M6466=People!$B$5, People!$A$5, 0))))</f>
        <v>Cassandra Brandow</v>
      </c>
      <c r="W6466" s="3" t="str">
        <f>IFERROR(VLOOKUP(Orders!$B6466,Returns!$B:$C,2,0),"No")</f>
        <v>No</v>
      </c>
      <c r="X6466" s="3" t="str">
        <f>IFERROR((INDEX(Returns!$C$2:$C$801, MATCH(B6466, Returns!$B$2:$B$801, 0))), "No")</f>
        <v>No</v>
      </c>
    </row>
    <row r="6467" spans="1:24">
      <c r="A6467" s="1">
        <v>6466</v>
      </c>
      <c r="B6467" t="s">
        <v>9247</v>
      </c>
      <c r="C6467" s="2">
        <v>43052</v>
      </c>
      <c r="D6467" s="2">
        <v>43056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  <c r="V6467" s="3" t="str">
        <f>IF(M6467=People!$B$2, People!$A$2, IF(M6467=People!$B$3, People!$A$3, IF(M6467=People!$B$4, People!$A$4, IF(M6467=People!$B$5, People!$A$5, 0))))</f>
        <v>Cassandra Brandow</v>
      </c>
      <c r="W6467" s="3" t="str">
        <f>IFERROR(VLOOKUP(Orders!$B6467,Returns!$B:$C,2,0),"No")</f>
        <v>No</v>
      </c>
      <c r="X6467" s="3" t="str">
        <f>IFERROR((INDEX(Returns!$C$2:$C$801, MATCH(B6467, Returns!$B$2:$B$801, 0))), "No")</f>
        <v>No</v>
      </c>
    </row>
    <row r="6468" spans="1:24">
      <c r="A6468" s="1">
        <v>6467</v>
      </c>
      <c r="B6468" t="s">
        <v>9248</v>
      </c>
      <c r="C6468" s="2">
        <v>43607</v>
      </c>
      <c r="D6468" s="2">
        <v>43610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  <c r="V6468" s="3" t="str">
        <f>IF(M6468=People!$B$2, People!$A$2, IF(M6468=People!$B$3, People!$A$3, IF(M6468=People!$B$4, People!$A$4, IF(M6468=People!$B$5, People!$A$5, 0))))</f>
        <v>Anna Andreadi</v>
      </c>
      <c r="W6468" s="3" t="str">
        <f>IFERROR(VLOOKUP(Orders!$B6468,Returns!$B:$C,2,0),"No")</f>
        <v>No</v>
      </c>
      <c r="X6468" s="3" t="str">
        <f>IFERROR((INDEX(Returns!$C$2:$C$801, MATCH(B6468, Returns!$B$2:$B$801, 0))), "No")</f>
        <v>No</v>
      </c>
    </row>
    <row r="6469" spans="1:24">
      <c r="A6469" s="1">
        <v>6468</v>
      </c>
      <c r="B6469" t="s">
        <v>9249</v>
      </c>
      <c r="C6469" s="2">
        <v>43436</v>
      </c>
      <c r="D6469" s="2">
        <v>43442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  <c r="V6469" s="3" t="str">
        <f>IF(M6469=People!$B$2, People!$A$2, IF(M6469=People!$B$3, People!$A$3, IF(M6469=People!$B$4, People!$A$4, IF(M6469=People!$B$5, People!$A$5, 0))))</f>
        <v>Chuck Magee</v>
      </c>
      <c r="W6469" s="3" t="str">
        <f>IFERROR(VLOOKUP(Orders!$B6469,Returns!$B:$C,2,0),"No")</f>
        <v>No</v>
      </c>
      <c r="X6469" s="3" t="str">
        <f>IFERROR((INDEX(Returns!$C$2:$C$801, MATCH(B6469, Returns!$B$2:$B$801, 0))), "No")</f>
        <v>No</v>
      </c>
    </row>
    <row r="6470" spans="1:24">
      <c r="A6470" s="1">
        <v>6469</v>
      </c>
      <c r="B6470" t="s">
        <v>9249</v>
      </c>
      <c r="C6470" s="2">
        <v>43436</v>
      </c>
      <c r="D6470" s="2">
        <v>43442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  <c r="V6470" s="3" t="str">
        <f>IF(M6470=People!$B$2, People!$A$2, IF(M6470=People!$B$3, People!$A$3, IF(M6470=People!$B$4, People!$A$4, IF(M6470=People!$B$5, People!$A$5, 0))))</f>
        <v>Chuck Magee</v>
      </c>
      <c r="W6470" s="3" t="str">
        <f>IFERROR(VLOOKUP(Orders!$B6470,Returns!$B:$C,2,0),"No")</f>
        <v>No</v>
      </c>
      <c r="X6470" s="3" t="str">
        <f>IFERROR((INDEX(Returns!$C$2:$C$801, MATCH(B6470, Returns!$B$2:$B$801, 0))), "No")</f>
        <v>No</v>
      </c>
    </row>
    <row r="6471" spans="1:24">
      <c r="A6471" s="1">
        <v>6470</v>
      </c>
      <c r="B6471" t="s">
        <v>9249</v>
      </c>
      <c r="C6471" s="2">
        <v>43436</v>
      </c>
      <c r="D6471" s="2">
        <v>43442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  <c r="V6471" s="3" t="str">
        <f>IF(M6471=People!$B$2, People!$A$2, IF(M6471=People!$B$3, People!$A$3, IF(M6471=People!$B$4, People!$A$4, IF(M6471=People!$B$5, People!$A$5, 0))))</f>
        <v>Chuck Magee</v>
      </c>
      <c r="W6471" s="3" t="str">
        <f>IFERROR(VLOOKUP(Orders!$B6471,Returns!$B:$C,2,0),"No")</f>
        <v>No</v>
      </c>
      <c r="X6471" s="3" t="str">
        <f>IFERROR((INDEX(Returns!$C$2:$C$801, MATCH(B6471, Returns!$B$2:$B$801, 0))), "No")</f>
        <v>No</v>
      </c>
    </row>
    <row r="6472" spans="1:24">
      <c r="A6472" s="1">
        <v>6471</v>
      </c>
      <c r="B6472" t="s">
        <v>9250</v>
      </c>
      <c r="C6472" s="2">
        <v>42976</v>
      </c>
      <c r="D6472" s="2">
        <v>42980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  <c r="V6472" s="3" t="str">
        <f>IF(M6472=People!$B$2, People!$A$2, IF(M6472=People!$B$3, People!$A$3, IF(M6472=People!$B$4, People!$A$4, IF(M6472=People!$B$5, People!$A$5, 0))))</f>
        <v>Kelly Williams</v>
      </c>
      <c r="W6472" s="3" t="str">
        <f>IFERROR(VLOOKUP(Orders!$B6472,Returns!$B:$C,2,0),"No")</f>
        <v>No</v>
      </c>
      <c r="X6472" s="3" t="str">
        <f>IFERROR((INDEX(Returns!$C$2:$C$801, MATCH(B6472, Returns!$B$2:$B$801, 0))), "No")</f>
        <v>No</v>
      </c>
    </row>
    <row r="6473" spans="1:24">
      <c r="A6473" s="1">
        <v>6472</v>
      </c>
      <c r="B6473" t="s">
        <v>9250</v>
      </c>
      <c r="C6473" s="2">
        <v>42976</v>
      </c>
      <c r="D6473" s="2">
        <v>42980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  <c r="V6473" s="3" t="str">
        <f>IF(M6473=People!$B$2, People!$A$2, IF(M6473=People!$B$3, People!$A$3, IF(M6473=People!$B$4, People!$A$4, IF(M6473=People!$B$5, People!$A$5, 0))))</f>
        <v>Kelly Williams</v>
      </c>
      <c r="W6473" s="3" t="str">
        <f>IFERROR(VLOOKUP(Orders!$B6473,Returns!$B:$C,2,0),"No")</f>
        <v>No</v>
      </c>
      <c r="X6473" s="3" t="str">
        <f>IFERROR((INDEX(Returns!$C$2:$C$801, MATCH(B6473, Returns!$B$2:$B$801, 0))), "No")</f>
        <v>No</v>
      </c>
    </row>
    <row r="6474" spans="1:24">
      <c r="A6474" s="1">
        <v>6473</v>
      </c>
      <c r="B6474" t="s">
        <v>9251</v>
      </c>
      <c r="C6474" s="2">
        <v>42527</v>
      </c>
      <c r="D6474" s="2">
        <v>42531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  <c r="V6474" s="3" t="str">
        <f>IF(M6474=People!$B$2, People!$A$2, IF(M6474=People!$B$3, People!$A$3, IF(M6474=People!$B$4, People!$A$4, IF(M6474=People!$B$5, People!$A$5, 0))))</f>
        <v>Kelly Williams</v>
      </c>
      <c r="W6474" s="3" t="str">
        <f>IFERROR(VLOOKUP(Orders!$B6474,Returns!$B:$C,2,0),"No")</f>
        <v>No</v>
      </c>
      <c r="X6474" s="3" t="str">
        <f>IFERROR((INDEX(Returns!$C$2:$C$801, MATCH(B6474, Returns!$B$2:$B$801, 0))), "No")</f>
        <v>No</v>
      </c>
    </row>
    <row r="6475" spans="1:24">
      <c r="A6475" s="1">
        <v>6474</v>
      </c>
      <c r="B6475" t="s">
        <v>9252</v>
      </c>
      <c r="C6475" s="2">
        <v>43177</v>
      </c>
      <c r="D6475" s="2">
        <v>43179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  <c r="V6475" s="3" t="str">
        <f>IF(M6475=People!$B$2, People!$A$2, IF(M6475=People!$B$3, People!$A$3, IF(M6475=People!$B$4, People!$A$4, IF(M6475=People!$B$5, People!$A$5, 0))))</f>
        <v>Cassandra Brandow</v>
      </c>
      <c r="W6475" s="3" t="str">
        <f>IFERROR(VLOOKUP(Orders!$B6475,Returns!$B:$C,2,0),"No")</f>
        <v>No</v>
      </c>
      <c r="X6475" s="3" t="str">
        <f>IFERROR((INDEX(Returns!$C$2:$C$801, MATCH(B6475, Returns!$B$2:$B$801, 0))), "No")</f>
        <v>No</v>
      </c>
    </row>
    <row r="6476" spans="1:24">
      <c r="A6476" s="1">
        <v>6475</v>
      </c>
      <c r="B6476" t="s">
        <v>9253</v>
      </c>
      <c r="C6476" s="2">
        <v>42383</v>
      </c>
      <c r="D6476" s="2">
        <v>42384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  <c r="V6476" s="3" t="str">
        <f>IF(M6476=People!$B$2, People!$A$2, IF(M6476=People!$B$3, People!$A$3, IF(M6476=People!$B$4, People!$A$4, IF(M6476=People!$B$5, People!$A$5, 0))))</f>
        <v>Chuck Magee</v>
      </c>
      <c r="W6476" s="3" t="str">
        <f>IFERROR(VLOOKUP(Orders!$B6476,Returns!$B:$C,2,0),"No")</f>
        <v>No</v>
      </c>
      <c r="X6476" s="3" t="str">
        <f>IFERROR((INDEX(Returns!$C$2:$C$801, MATCH(B6476, Returns!$B$2:$B$801, 0))), "No")</f>
        <v>No</v>
      </c>
    </row>
    <row r="6477" spans="1:24">
      <c r="A6477" s="1">
        <v>6476</v>
      </c>
      <c r="B6477" t="s">
        <v>9254</v>
      </c>
      <c r="C6477" s="2">
        <v>43619</v>
      </c>
      <c r="D6477" s="2">
        <v>43626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  <c r="V6477" s="3" t="str">
        <f>IF(M6477=People!$B$2, People!$A$2, IF(M6477=People!$B$3, People!$A$3, IF(M6477=People!$B$4, People!$A$4, IF(M6477=People!$B$5, People!$A$5, 0))))</f>
        <v>Cassandra Brandow</v>
      </c>
      <c r="W6477" s="3" t="str">
        <f>IFERROR(VLOOKUP(Orders!$B6477,Returns!$B:$C,2,0),"No")</f>
        <v>No</v>
      </c>
      <c r="X6477" s="3" t="str">
        <f>IFERROR((INDEX(Returns!$C$2:$C$801, MATCH(B6477, Returns!$B$2:$B$801, 0))), "No")</f>
        <v>No</v>
      </c>
    </row>
    <row r="6478" spans="1:24">
      <c r="A6478" s="1">
        <v>6477</v>
      </c>
      <c r="B6478" t="s">
        <v>9254</v>
      </c>
      <c r="C6478" s="2">
        <v>43619</v>
      </c>
      <c r="D6478" s="2">
        <v>43626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  <c r="V6478" s="3" t="str">
        <f>IF(M6478=People!$B$2, People!$A$2, IF(M6478=People!$B$3, People!$A$3, IF(M6478=People!$B$4, People!$A$4, IF(M6478=People!$B$5, People!$A$5, 0))))</f>
        <v>Cassandra Brandow</v>
      </c>
      <c r="W6478" s="3" t="str">
        <f>IFERROR(VLOOKUP(Orders!$B6478,Returns!$B:$C,2,0),"No")</f>
        <v>No</v>
      </c>
      <c r="X6478" s="3" t="str">
        <f>IFERROR((INDEX(Returns!$C$2:$C$801, MATCH(B6478, Returns!$B$2:$B$801, 0))), "No")</f>
        <v>No</v>
      </c>
    </row>
    <row r="6479" spans="1:24">
      <c r="A6479" s="1">
        <v>6478</v>
      </c>
      <c r="B6479" t="s">
        <v>9254</v>
      </c>
      <c r="C6479" s="2">
        <v>43619</v>
      </c>
      <c r="D6479" s="2">
        <v>43626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  <c r="V6479" s="3" t="str">
        <f>IF(M6479=People!$B$2, People!$A$2, IF(M6479=People!$B$3, People!$A$3, IF(M6479=People!$B$4, People!$A$4, IF(M6479=People!$B$5, People!$A$5, 0))))</f>
        <v>Cassandra Brandow</v>
      </c>
      <c r="W6479" s="3" t="str">
        <f>IFERROR(VLOOKUP(Orders!$B6479,Returns!$B:$C,2,0),"No")</f>
        <v>No</v>
      </c>
      <c r="X6479" s="3" t="str">
        <f>IFERROR((INDEX(Returns!$C$2:$C$801, MATCH(B6479, Returns!$B$2:$B$801, 0))), "No")</f>
        <v>No</v>
      </c>
    </row>
    <row r="6480" spans="1:24">
      <c r="A6480" s="1">
        <v>6479</v>
      </c>
      <c r="B6480" t="s">
        <v>9254</v>
      </c>
      <c r="C6480" s="2">
        <v>43619</v>
      </c>
      <c r="D6480" s="2">
        <v>43626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  <c r="V6480" s="3" t="str">
        <f>IF(M6480=People!$B$2, People!$A$2, IF(M6480=People!$B$3, People!$A$3, IF(M6480=People!$B$4, People!$A$4, IF(M6480=People!$B$5, People!$A$5, 0))))</f>
        <v>Cassandra Brandow</v>
      </c>
      <c r="W6480" s="3" t="str">
        <f>IFERROR(VLOOKUP(Orders!$B6480,Returns!$B:$C,2,0),"No")</f>
        <v>No</v>
      </c>
      <c r="X6480" s="3" t="str">
        <f>IFERROR((INDEX(Returns!$C$2:$C$801, MATCH(B6480, Returns!$B$2:$B$801, 0))), "No")</f>
        <v>No</v>
      </c>
    </row>
    <row r="6481" spans="1:24">
      <c r="A6481" s="1">
        <v>6480</v>
      </c>
      <c r="B6481" t="s">
        <v>9254</v>
      </c>
      <c r="C6481" s="2">
        <v>43619</v>
      </c>
      <c r="D6481" s="2">
        <v>43626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  <c r="V6481" s="3" t="str">
        <f>IF(M6481=People!$B$2, People!$A$2, IF(M6481=People!$B$3, People!$A$3, IF(M6481=People!$B$4, People!$A$4, IF(M6481=People!$B$5, People!$A$5, 0))))</f>
        <v>Cassandra Brandow</v>
      </c>
      <c r="W6481" s="3" t="str">
        <f>IFERROR(VLOOKUP(Orders!$B6481,Returns!$B:$C,2,0),"No")</f>
        <v>No</v>
      </c>
      <c r="X6481" s="3" t="str">
        <f>IFERROR((INDEX(Returns!$C$2:$C$801, MATCH(B6481, Returns!$B$2:$B$801, 0))), "No")</f>
        <v>No</v>
      </c>
    </row>
    <row r="6482" spans="1:24">
      <c r="A6482" s="1">
        <v>6481</v>
      </c>
      <c r="B6482" t="s">
        <v>9254</v>
      </c>
      <c r="C6482" s="2">
        <v>43619</v>
      </c>
      <c r="D6482" s="2">
        <v>43626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3" t="str">
        <f>IF(M6482=People!$B$2, People!$A$2, IF(M6482=People!$B$3, People!$A$3, IF(M6482=People!$B$4, People!$A$4, IF(M6482=People!$B$5, People!$A$5, 0))))</f>
        <v>Cassandra Brandow</v>
      </c>
      <c r="W6482" s="3" t="str">
        <f>IFERROR(VLOOKUP(Orders!$B6482,Returns!$B:$C,2,0),"No")</f>
        <v>No</v>
      </c>
      <c r="X6482" s="3" t="str">
        <f>IFERROR((INDEX(Returns!$C$2:$C$801, MATCH(B6482, Returns!$B$2:$B$801, 0))), "No")</f>
        <v>No</v>
      </c>
    </row>
    <row r="6483" spans="1:24">
      <c r="A6483" s="1">
        <v>6482</v>
      </c>
      <c r="B6483" t="s">
        <v>9254</v>
      </c>
      <c r="C6483" s="2">
        <v>43619</v>
      </c>
      <c r="D6483" s="2">
        <v>43626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  <c r="V6483" s="3" t="str">
        <f>IF(M6483=People!$B$2, People!$A$2, IF(M6483=People!$B$3, People!$A$3, IF(M6483=People!$B$4, People!$A$4, IF(M6483=People!$B$5, People!$A$5, 0))))</f>
        <v>Cassandra Brandow</v>
      </c>
      <c r="W6483" s="3" t="str">
        <f>IFERROR(VLOOKUP(Orders!$B6483,Returns!$B:$C,2,0),"No")</f>
        <v>No</v>
      </c>
      <c r="X6483" s="3" t="str">
        <f>IFERROR((INDEX(Returns!$C$2:$C$801, MATCH(B6483, Returns!$B$2:$B$801, 0))), "No")</f>
        <v>No</v>
      </c>
    </row>
    <row r="6484" spans="1:24">
      <c r="A6484" s="1">
        <v>6483</v>
      </c>
      <c r="B6484" t="s">
        <v>9254</v>
      </c>
      <c r="C6484" s="2">
        <v>43619</v>
      </c>
      <c r="D6484" s="2">
        <v>43626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  <c r="V6484" s="3" t="str">
        <f>IF(M6484=People!$B$2, People!$A$2, IF(M6484=People!$B$3, People!$A$3, IF(M6484=People!$B$4, People!$A$4, IF(M6484=People!$B$5, People!$A$5, 0))))</f>
        <v>Cassandra Brandow</v>
      </c>
      <c r="W6484" s="3" t="str">
        <f>IFERROR(VLOOKUP(Orders!$B6484,Returns!$B:$C,2,0),"No")</f>
        <v>No</v>
      </c>
      <c r="X6484" s="3" t="str">
        <f>IFERROR((INDEX(Returns!$C$2:$C$801, MATCH(B6484, Returns!$B$2:$B$801, 0))), "No")</f>
        <v>No</v>
      </c>
    </row>
    <row r="6485" spans="1:24">
      <c r="A6485" s="1">
        <v>6484</v>
      </c>
      <c r="B6485" t="s">
        <v>9255</v>
      </c>
      <c r="C6485" s="2">
        <v>43619</v>
      </c>
      <c r="D6485" s="2">
        <v>43625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  <c r="V6485" s="3" t="str">
        <f>IF(M6485=People!$B$2, People!$A$2, IF(M6485=People!$B$3, People!$A$3, IF(M6485=People!$B$4, People!$A$4, IF(M6485=People!$B$5, People!$A$5, 0))))</f>
        <v>Chuck Magee</v>
      </c>
      <c r="W6485" s="3" t="str">
        <f>IFERROR(VLOOKUP(Orders!$B6485,Returns!$B:$C,2,0),"No")</f>
        <v>No</v>
      </c>
      <c r="X6485" s="3" t="str">
        <f>IFERROR((INDEX(Returns!$C$2:$C$801, MATCH(B6485, Returns!$B$2:$B$801, 0))), "No")</f>
        <v>No</v>
      </c>
    </row>
    <row r="6486" spans="1:24">
      <c r="A6486" s="1">
        <v>6485</v>
      </c>
      <c r="B6486" t="s">
        <v>9255</v>
      </c>
      <c r="C6486" s="2">
        <v>43619</v>
      </c>
      <c r="D6486" s="2">
        <v>43625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  <c r="V6486" s="3" t="str">
        <f>IF(M6486=People!$B$2, People!$A$2, IF(M6486=People!$B$3, People!$A$3, IF(M6486=People!$B$4, People!$A$4, IF(M6486=People!$B$5, People!$A$5, 0))))</f>
        <v>Chuck Magee</v>
      </c>
      <c r="W6486" s="3" t="str">
        <f>IFERROR(VLOOKUP(Orders!$B6486,Returns!$B:$C,2,0),"No")</f>
        <v>No</v>
      </c>
      <c r="X6486" s="3" t="str">
        <f>IFERROR((INDEX(Returns!$C$2:$C$801, MATCH(B6486, Returns!$B$2:$B$801, 0))), "No")</f>
        <v>No</v>
      </c>
    </row>
    <row r="6487" spans="1:24">
      <c r="A6487" s="1">
        <v>6486</v>
      </c>
      <c r="B6487" t="s">
        <v>9255</v>
      </c>
      <c r="C6487" s="2">
        <v>43619</v>
      </c>
      <c r="D6487" s="2">
        <v>43625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  <c r="V6487" s="3" t="str">
        <f>IF(M6487=People!$B$2, People!$A$2, IF(M6487=People!$B$3, People!$A$3, IF(M6487=People!$B$4, People!$A$4, IF(M6487=People!$B$5, People!$A$5, 0))))</f>
        <v>Chuck Magee</v>
      </c>
      <c r="W6487" s="3" t="str">
        <f>IFERROR(VLOOKUP(Orders!$B6487,Returns!$B:$C,2,0),"No")</f>
        <v>No</v>
      </c>
      <c r="X6487" s="3" t="str">
        <f>IFERROR((INDEX(Returns!$C$2:$C$801, MATCH(B6487, Returns!$B$2:$B$801, 0))), "No")</f>
        <v>No</v>
      </c>
    </row>
    <row r="6488" spans="1:24">
      <c r="A6488" s="1">
        <v>6487</v>
      </c>
      <c r="B6488" t="s">
        <v>9256</v>
      </c>
      <c r="C6488" s="2">
        <v>42815</v>
      </c>
      <c r="D6488" s="2">
        <v>42820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  <c r="V6488" s="3" t="str">
        <f>IF(M6488=People!$B$2, People!$A$2, IF(M6488=People!$B$3, People!$A$3, IF(M6488=People!$B$4, People!$A$4, IF(M6488=People!$B$5, People!$A$5, 0))))</f>
        <v>Cassandra Brandow</v>
      </c>
      <c r="W6488" s="3" t="str">
        <f>IFERROR(VLOOKUP(Orders!$B6488,Returns!$B:$C,2,0),"No")</f>
        <v>No</v>
      </c>
      <c r="X6488" s="3" t="str">
        <f>IFERROR((INDEX(Returns!$C$2:$C$801, MATCH(B6488, Returns!$B$2:$B$801, 0))), "No")</f>
        <v>No</v>
      </c>
    </row>
    <row r="6489" spans="1:24">
      <c r="A6489" s="1">
        <v>6488</v>
      </c>
      <c r="B6489" t="s">
        <v>9256</v>
      </c>
      <c r="C6489" s="2">
        <v>42815</v>
      </c>
      <c r="D6489" s="2">
        <v>42820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  <c r="V6489" s="3" t="str">
        <f>IF(M6489=People!$B$2, People!$A$2, IF(M6489=People!$B$3, People!$A$3, IF(M6489=People!$B$4, People!$A$4, IF(M6489=People!$B$5, People!$A$5, 0))))</f>
        <v>Cassandra Brandow</v>
      </c>
      <c r="W6489" s="3" t="str">
        <f>IFERROR(VLOOKUP(Orders!$B6489,Returns!$B:$C,2,0),"No")</f>
        <v>No</v>
      </c>
      <c r="X6489" s="3" t="str">
        <f>IFERROR((INDEX(Returns!$C$2:$C$801, MATCH(B6489, Returns!$B$2:$B$801, 0))), "No")</f>
        <v>No</v>
      </c>
    </row>
    <row r="6490" spans="1:24">
      <c r="A6490" s="1">
        <v>6489</v>
      </c>
      <c r="B6490" t="s">
        <v>9256</v>
      </c>
      <c r="C6490" s="2">
        <v>42815</v>
      </c>
      <c r="D6490" s="2">
        <v>42820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  <c r="V6490" s="3" t="str">
        <f>IF(M6490=People!$B$2, People!$A$2, IF(M6490=People!$B$3, People!$A$3, IF(M6490=People!$B$4, People!$A$4, IF(M6490=People!$B$5, People!$A$5, 0))))</f>
        <v>Cassandra Brandow</v>
      </c>
      <c r="W6490" s="3" t="str">
        <f>IFERROR(VLOOKUP(Orders!$B6490,Returns!$B:$C,2,0),"No")</f>
        <v>No</v>
      </c>
      <c r="X6490" s="3" t="str">
        <f>IFERROR((INDEX(Returns!$C$2:$C$801, MATCH(B6490, Returns!$B$2:$B$801, 0))), "No")</f>
        <v>No</v>
      </c>
    </row>
    <row r="6491" spans="1:24">
      <c r="A6491" s="1">
        <v>6490</v>
      </c>
      <c r="B6491" t="s">
        <v>9257</v>
      </c>
      <c r="C6491" s="2">
        <v>43727</v>
      </c>
      <c r="D6491" s="2">
        <v>43732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  <c r="V6491" s="3" t="str">
        <f>IF(M6491=People!$B$2, People!$A$2, IF(M6491=People!$B$3, People!$A$3, IF(M6491=People!$B$4, People!$A$4, IF(M6491=People!$B$5, People!$A$5, 0))))</f>
        <v>Chuck Magee</v>
      </c>
      <c r="W6491" s="3" t="str">
        <f>IFERROR(VLOOKUP(Orders!$B6491,Returns!$B:$C,2,0),"No")</f>
        <v>No</v>
      </c>
      <c r="X6491" s="3" t="str">
        <f>IFERROR((INDEX(Returns!$C$2:$C$801, MATCH(B6491, Returns!$B$2:$B$801, 0))), "No")</f>
        <v>No</v>
      </c>
    </row>
    <row r="6492" spans="1:24">
      <c r="A6492" s="1">
        <v>6491</v>
      </c>
      <c r="B6492" t="s">
        <v>9258</v>
      </c>
      <c r="C6492" s="2">
        <v>42628</v>
      </c>
      <c r="D6492" s="2">
        <v>42632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  <c r="V6492" s="3" t="str">
        <f>IF(M6492=People!$B$2, People!$A$2, IF(M6492=People!$B$3, People!$A$3, IF(M6492=People!$B$4, People!$A$4, IF(M6492=People!$B$5, People!$A$5, 0))))</f>
        <v>Chuck Magee</v>
      </c>
      <c r="W6492" s="3" t="str">
        <f>IFERROR(VLOOKUP(Orders!$B6492,Returns!$B:$C,2,0),"No")</f>
        <v>No</v>
      </c>
      <c r="X6492" s="3" t="str">
        <f>IFERROR((INDEX(Returns!$C$2:$C$801, MATCH(B6492, Returns!$B$2:$B$801, 0))), "No")</f>
        <v>No</v>
      </c>
    </row>
    <row r="6493" spans="1:24">
      <c r="A6493" s="1">
        <v>6492</v>
      </c>
      <c r="B6493" t="s">
        <v>9259</v>
      </c>
      <c r="C6493" s="2">
        <v>43424</v>
      </c>
      <c r="D6493" s="2">
        <v>43429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  <c r="V6493" s="3" t="str">
        <f>IF(M6493=People!$B$2, People!$A$2, IF(M6493=People!$B$3, People!$A$3, IF(M6493=People!$B$4, People!$A$4, IF(M6493=People!$B$5, People!$A$5, 0))))</f>
        <v>Cassandra Brandow</v>
      </c>
      <c r="W6493" s="3" t="str">
        <f>IFERROR(VLOOKUP(Orders!$B6493,Returns!$B:$C,2,0),"No")</f>
        <v>No</v>
      </c>
      <c r="X6493" s="3" t="str">
        <f>IFERROR((INDEX(Returns!$C$2:$C$801, MATCH(B6493, Returns!$B$2:$B$801, 0))), "No")</f>
        <v>No</v>
      </c>
    </row>
    <row r="6494" spans="1:24">
      <c r="A6494" s="1">
        <v>6493</v>
      </c>
      <c r="B6494" t="s">
        <v>9259</v>
      </c>
      <c r="C6494" s="2">
        <v>43424</v>
      </c>
      <c r="D6494" s="2">
        <v>43429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  <c r="V6494" s="3" t="str">
        <f>IF(M6494=People!$B$2, People!$A$2, IF(M6494=People!$B$3, People!$A$3, IF(M6494=People!$B$4, People!$A$4, IF(M6494=People!$B$5, People!$A$5, 0))))</f>
        <v>Cassandra Brandow</v>
      </c>
      <c r="W6494" s="3" t="str">
        <f>IFERROR(VLOOKUP(Orders!$B6494,Returns!$B:$C,2,0),"No")</f>
        <v>No</v>
      </c>
      <c r="X6494" s="3" t="str">
        <f>IFERROR((INDEX(Returns!$C$2:$C$801, MATCH(B6494, Returns!$B$2:$B$801, 0))), "No")</f>
        <v>No</v>
      </c>
    </row>
    <row r="6495" spans="1:24">
      <c r="A6495" s="1">
        <v>6494</v>
      </c>
      <c r="B6495" t="s">
        <v>9259</v>
      </c>
      <c r="C6495" s="2">
        <v>43424</v>
      </c>
      <c r="D6495" s="2">
        <v>43429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  <c r="V6495" s="3" t="str">
        <f>IF(M6495=People!$B$2, People!$A$2, IF(M6495=People!$B$3, People!$A$3, IF(M6495=People!$B$4, People!$A$4, IF(M6495=People!$B$5, People!$A$5, 0))))</f>
        <v>Cassandra Brandow</v>
      </c>
      <c r="W6495" s="3" t="str">
        <f>IFERROR(VLOOKUP(Orders!$B6495,Returns!$B:$C,2,0),"No")</f>
        <v>No</v>
      </c>
      <c r="X6495" s="3" t="str">
        <f>IFERROR((INDEX(Returns!$C$2:$C$801, MATCH(B6495, Returns!$B$2:$B$801, 0))), "No")</f>
        <v>No</v>
      </c>
    </row>
    <row r="6496" spans="1:24">
      <c r="A6496" s="1">
        <v>6495</v>
      </c>
      <c r="B6496" t="s">
        <v>9260</v>
      </c>
      <c r="C6496" s="2">
        <v>43766</v>
      </c>
      <c r="D6496" s="2">
        <v>43770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  <c r="V6496" s="3" t="str">
        <f>IF(M6496=People!$B$2, People!$A$2, IF(M6496=People!$B$3, People!$A$3, IF(M6496=People!$B$4, People!$A$4, IF(M6496=People!$B$5, People!$A$5, 0))))</f>
        <v>Kelly Williams</v>
      </c>
      <c r="W6496" s="3" t="str">
        <f>IFERROR(VLOOKUP(Orders!$B6496,Returns!$B:$C,2,0),"No")</f>
        <v>No</v>
      </c>
      <c r="X6496" s="3" t="str">
        <f>IFERROR((INDEX(Returns!$C$2:$C$801, MATCH(B6496, Returns!$B$2:$B$801, 0))), "No")</f>
        <v>No</v>
      </c>
    </row>
    <row r="6497" spans="1:24">
      <c r="A6497" s="1">
        <v>6496</v>
      </c>
      <c r="B6497" t="s">
        <v>9260</v>
      </c>
      <c r="C6497" s="2">
        <v>43766</v>
      </c>
      <c r="D6497" s="2">
        <v>43770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  <c r="V6497" s="3" t="str">
        <f>IF(M6497=People!$B$2, People!$A$2, IF(M6497=People!$B$3, People!$A$3, IF(M6497=People!$B$4, People!$A$4, IF(M6497=People!$B$5, People!$A$5, 0))))</f>
        <v>Kelly Williams</v>
      </c>
      <c r="W6497" s="3" t="str">
        <f>IFERROR(VLOOKUP(Orders!$B6497,Returns!$B:$C,2,0),"No")</f>
        <v>No</v>
      </c>
      <c r="X6497" s="3" t="str">
        <f>IFERROR((INDEX(Returns!$C$2:$C$801, MATCH(B6497, Returns!$B$2:$B$801, 0))), "No")</f>
        <v>No</v>
      </c>
    </row>
    <row r="6498" spans="1:24">
      <c r="A6498" s="1">
        <v>6497</v>
      </c>
      <c r="B6498" t="s">
        <v>9260</v>
      </c>
      <c r="C6498" s="2">
        <v>43766</v>
      </c>
      <c r="D6498" s="2">
        <v>43770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  <c r="V6498" s="3" t="str">
        <f>IF(M6498=People!$B$2, People!$A$2, IF(M6498=People!$B$3, People!$A$3, IF(M6498=People!$B$4, People!$A$4, IF(M6498=People!$B$5, People!$A$5, 0))))</f>
        <v>Kelly Williams</v>
      </c>
      <c r="W6498" s="3" t="str">
        <f>IFERROR(VLOOKUP(Orders!$B6498,Returns!$B:$C,2,0),"No")</f>
        <v>No</v>
      </c>
      <c r="X6498" s="3" t="str">
        <f>IFERROR((INDEX(Returns!$C$2:$C$801, MATCH(B6498, Returns!$B$2:$B$801, 0))), "No")</f>
        <v>No</v>
      </c>
    </row>
    <row r="6499" spans="1:24">
      <c r="A6499" s="1">
        <v>6498</v>
      </c>
      <c r="B6499" t="s">
        <v>9261</v>
      </c>
      <c r="C6499" s="2">
        <v>42940</v>
      </c>
      <c r="D6499" s="2">
        <v>42944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  <c r="V6499" s="3" t="str">
        <f>IF(M6499=People!$B$2, People!$A$2, IF(M6499=People!$B$3, People!$A$3, IF(M6499=People!$B$4, People!$A$4, IF(M6499=People!$B$5, People!$A$5, 0))))</f>
        <v>Cassandra Brandow</v>
      </c>
      <c r="W6499" s="3" t="str">
        <f>IFERROR(VLOOKUP(Orders!$B6499,Returns!$B:$C,2,0),"No")</f>
        <v>No</v>
      </c>
      <c r="X6499" s="3" t="str">
        <f>IFERROR((INDEX(Returns!$C$2:$C$801, MATCH(B6499, Returns!$B$2:$B$801, 0))), "No")</f>
        <v>No</v>
      </c>
    </row>
    <row r="6500" spans="1:24">
      <c r="A6500" s="1">
        <v>6499</v>
      </c>
      <c r="B6500" t="s">
        <v>9261</v>
      </c>
      <c r="C6500" s="2">
        <v>42940</v>
      </c>
      <c r="D6500" s="2">
        <v>42944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  <c r="V6500" s="3" t="str">
        <f>IF(M6500=People!$B$2, People!$A$2, IF(M6500=People!$B$3, People!$A$3, IF(M6500=People!$B$4, People!$A$4, IF(M6500=People!$B$5, People!$A$5, 0))))</f>
        <v>Cassandra Brandow</v>
      </c>
      <c r="W6500" s="3" t="str">
        <f>IFERROR(VLOOKUP(Orders!$B6500,Returns!$B:$C,2,0),"No")</f>
        <v>No</v>
      </c>
      <c r="X6500" s="3" t="str">
        <f>IFERROR((INDEX(Returns!$C$2:$C$801, MATCH(B6500, Returns!$B$2:$B$801, 0))), "No")</f>
        <v>No</v>
      </c>
    </row>
    <row r="6501" spans="1:24">
      <c r="A6501" s="1">
        <v>6500</v>
      </c>
      <c r="B6501" t="s">
        <v>9261</v>
      </c>
      <c r="C6501" s="2">
        <v>42940</v>
      </c>
      <c r="D6501" s="2">
        <v>42944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  <c r="V6501" s="3" t="str">
        <f>IF(M6501=People!$B$2, People!$A$2, IF(M6501=People!$B$3, People!$A$3, IF(M6501=People!$B$4, People!$A$4, IF(M6501=People!$B$5, People!$A$5, 0))))</f>
        <v>Cassandra Brandow</v>
      </c>
      <c r="W6501" s="3" t="str">
        <f>IFERROR(VLOOKUP(Orders!$B6501,Returns!$B:$C,2,0),"No")</f>
        <v>No</v>
      </c>
      <c r="X6501" s="3" t="str">
        <f>IFERROR((INDEX(Returns!$C$2:$C$801, MATCH(B6501, Returns!$B$2:$B$801, 0))), "No")</f>
        <v>No</v>
      </c>
    </row>
    <row r="6502" spans="1:24">
      <c r="A6502" s="1">
        <v>6501</v>
      </c>
      <c r="B6502" t="s">
        <v>9261</v>
      </c>
      <c r="C6502" s="2">
        <v>42940</v>
      </c>
      <c r="D6502" s="2">
        <v>42944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  <c r="V6502" s="3" t="str">
        <f>IF(M6502=People!$B$2, People!$A$2, IF(M6502=People!$B$3, People!$A$3, IF(M6502=People!$B$4, People!$A$4, IF(M6502=People!$B$5, People!$A$5, 0))))</f>
        <v>Cassandra Brandow</v>
      </c>
      <c r="W6502" s="3" t="str">
        <f>IFERROR(VLOOKUP(Orders!$B6502,Returns!$B:$C,2,0),"No")</f>
        <v>No</v>
      </c>
      <c r="X6502" s="3" t="str">
        <f>IFERROR((INDEX(Returns!$C$2:$C$801, MATCH(B6502, Returns!$B$2:$B$801, 0))), "No")</f>
        <v>No</v>
      </c>
    </row>
    <row r="6503" spans="1:24">
      <c r="A6503" s="1">
        <v>6502</v>
      </c>
      <c r="B6503" t="s">
        <v>9262</v>
      </c>
      <c r="C6503" s="2">
        <v>42676</v>
      </c>
      <c r="D6503" s="2">
        <v>42680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  <c r="V6503" s="3" t="str">
        <f>IF(M6503=People!$B$2, People!$A$2, IF(M6503=People!$B$3, People!$A$3, IF(M6503=People!$B$4, People!$A$4, IF(M6503=People!$B$5, People!$A$5, 0))))</f>
        <v>Chuck Magee</v>
      </c>
      <c r="W6503" s="3" t="str">
        <f>IFERROR(VLOOKUP(Orders!$B6503,Returns!$B:$C,2,0),"No")</f>
        <v>No</v>
      </c>
      <c r="X6503" s="3" t="str">
        <f>IFERROR((INDEX(Returns!$C$2:$C$801, MATCH(B6503, Returns!$B$2:$B$801, 0))), "No")</f>
        <v>No</v>
      </c>
    </row>
    <row r="6504" spans="1:24">
      <c r="A6504" s="1">
        <v>6503</v>
      </c>
      <c r="B6504" t="s">
        <v>9262</v>
      </c>
      <c r="C6504" s="2">
        <v>42676</v>
      </c>
      <c r="D6504" s="2">
        <v>42680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  <c r="V6504" s="3" t="str">
        <f>IF(M6504=People!$B$2, People!$A$2, IF(M6504=People!$B$3, People!$A$3, IF(M6504=People!$B$4, People!$A$4, IF(M6504=People!$B$5, People!$A$5, 0))))</f>
        <v>Chuck Magee</v>
      </c>
      <c r="W6504" s="3" t="str">
        <f>IFERROR(VLOOKUP(Orders!$B6504,Returns!$B:$C,2,0),"No")</f>
        <v>No</v>
      </c>
      <c r="X6504" s="3" t="str">
        <f>IFERROR((INDEX(Returns!$C$2:$C$801, MATCH(B6504, Returns!$B$2:$B$801, 0))), "No")</f>
        <v>No</v>
      </c>
    </row>
    <row r="6505" spans="1:24">
      <c r="A6505" s="1">
        <v>6504</v>
      </c>
      <c r="B6505" t="s">
        <v>9262</v>
      </c>
      <c r="C6505" s="2">
        <v>42676</v>
      </c>
      <c r="D6505" s="2">
        <v>42680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3" t="str">
        <f>IF(M6505=People!$B$2, People!$A$2, IF(M6505=People!$B$3, People!$A$3, IF(M6505=People!$B$4, People!$A$4, IF(M6505=People!$B$5, People!$A$5, 0))))</f>
        <v>Chuck Magee</v>
      </c>
      <c r="W6505" s="3" t="str">
        <f>IFERROR(VLOOKUP(Orders!$B6505,Returns!$B:$C,2,0),"No")</f>
        <v>No</v>
      </c>
      <c r="X6505" s="3" t="str">
        <f>IFERROR((INDEX(Returns!$C$2:$C$801, MATCH(B6505, Returns!$B$2:$B$801, 0))), "No")</f>
        <v>No</v>
      </c>
    </row>
    <row r="6506" spans="1:24">
      <c r="A6506" s="1">
        <v>6505</v>
      </c>
      <c r="B6506" t="s">
        <v>9263</v>
      </c>
      <c r="C6506" s="2">
        <v>43786</v>
      </c>
      <c r="D6506" s="2">
        <v>43791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  <c r="V6506" s="3" t="str">
        <f>IF(M6506=People!$B$2, People!$A$2, IF(M6506=People!$B$3, People!$A$3, IF(M6506=People!$B$4, People!$A$4, IF(M6506=People!$B$5, People!$A$5, 0))))</f>
        <v>Chuck Magee</v>
      </c>
      <c r="W6506" s="3" t="str">
        <f>IFERROR(VLOOKUP(Orders!$B6506,Returns!$B:$C,2,0),"No")</f>
        <v>No</v>
      </c>
      <c r="X6506" s="3" t="str">
        <f>IFERROR((INDEX(Returns!$C$2:$C$801, MATCH(B6506, Returns!$B$2:$B$801, 0))), "No")</f>
        <v>No</v>
      </c>
    </row>
    <row r="6507" spans="1:24">
      <c r="A6507" s="1">
        <v>6506</v>
      </c>
      <c r="B6507" t="s">
        <v>9264</v>
      </c>
      <c r="C6507" s="2">
        <v>43277</v>
      </c>
      <c r="D6507" s="2">
        <v>43281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  <c r="V6507" s="3" t="str">
        <f>IF(M6507=People!$B$2, People!$A$2, IF(M6507=People!$B$3, People!$A$3, IF(M6507=People!$B$4, People!$A$4, IF(M6507=People!$B$5, People!$A$5, 0))))</f>
        <v>Kelly Williams</v>
      </c>
      <c r="W6507" s="3" t="str">
        <f>IFERROR(VLOOKUP(Orders!$B6507,Returns!$B:$C,2,0),"No")</f>
        <v>No</v>
      </c>
      <c r="X6507" s="3" t="str">
        <f>IFERROR((INDEX(Returns!$C$2:$C$801, MATCH(B6507, Returns!$B$2:$B$801, 0))), "No")</f>
        <v>No</v>
      </c>
    </row>
    <row r="6508" spans="1:24">
      <c r="A6508" s="1">
        <v>6507</v>
      </c>
      <c r="B6508" t="s">
        <v>9265</v>
      </c>
      <c r="C6508" s="2">
        <v>43382</v>
      </c>
      <c r="D6508" s="2">
        <v>43384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  <c r="V6508" s="3" t="str">
        <f>IF(M6508=People!$B$2, People!$A$2, IF(M6508=People!$B$3, People!$A$3, IF(M6508=People!$B$4, People!$A$4, IF(M6508=People!$B$5, People!$A$5, 0))))</f>
        <v>Chuck Magee</v>
      </c>
      <c r="W6508" s="3" t="str">
        <f>IFERROR(VLOOKUP(Orders!$B6508,Returns!$B:$C,2,0),"No")</f>
        <v>No</v>
      </c>
      <c r="X6508" s="3" t="str">
        <f>IFERROR((INDEX(Returns!$C$2:$C$801, MATCH(B6508, Returns!$B$2:$B$801, 0))), "No")</f>
        <v>No</v>
      </c>
    </row>
    <row r="6509" spans="1:24">
      <c r="A6509" s="1">
        <v>6508</v>
      </c>
      <c r="B6509" t="s">
        <v>9265</v>
      </c>
      <c r="C6509" s="2">
        <v>43382</v>
      </c>
      <c r="D6509" s="2">
        <v>43384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  <c r="V6509" s="3" t="str">
        <f>IF(M6509=People!$B$2, People!$A$2, IF(M6509=People!$B$3, People!$A$3, IF(M6509=People!$B$4, People!$A$4, IF(M6509=People!$B$5, People!$A$5, 0))))</f>
        <v>Chuck Magee</v>
      </c>
      <c r="W6509" s="3" t="str">
        <f>IFERROR(VLOOKUP(Orders!$B6509,Returns!$B:$C,2,0),"No")</f>
        <v>No</v>
      </c>
      <c r="X6509" s="3" t="str">
        <f>IFERROR((INDEX(Returns!$C$2:$C$801, MATCH(B6509, Returns!$B$2:$B$801, 0))), "No")</f>
        <v>No</v>
      </c>
    </row>
    <row r="6510" spans="1:24">
      <c r="A6510" s="1">
        <v>6509</v>
      </c>
      <c r="B6510" t="s">
        <v>9266</v>
      </c>
      <c r="C6510" s="2">
        <v>43819</v>
      </c>
      <c r="D6510" s="2">
        <v>43825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3" t="str">
        <f>IF(M6510=People!$B$2, People!$A$2, IF(M6510=People!$B$3, People!$A$3, IF(M6510=People!$B$4, People!$A$4, IF(M6510=People!$B$5, People!$A$5, 0))))</f>
        <v>Chuck Magee</v>
      </c>
      <c r="W6510" s="3" t="str">
        <f>IFERROR(VLOOKUP(Orders!$B6510,Returns!$B:$C,2,0),"No")</f>
        <v>No</v>
      </c>
      <c r="X6510" s="3" t="str">
        <f>IFERROR((INDEX(Returns!$C$2:$C$801, MATCH(B6510, Returns!$B$2:$B$801, 0))), "No")</f>
        <v>No</v>
      </c>
    </row>
    <row r="6511" spans="1:24">
      <c r="A6511" s="1">
        <v>6510</v>
      </c>
      <c r="B6511" t="s">
        <v>9266</v>
      </c>
      <c r="C6511" s="2">
        <v>43819</v>
      </c>
      <c r="D6511" s="2">
        <v>43825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  <c r="V6511" s="3" t="str">
        <f>IF(M6511=People!$B$2, People!$A$2, IF(M6511=People!$B$3, People!$A$3, IF(M6511=People!$B$4, People!$A$4, IF(M6511=People!$B$5, People!$A$5, 0))))</f>
        <v>Chuck Magee</v>
      </c>
      <c r="W6511" s="3" t="str">
        <f>IFERROR(VLOOKUP(Orders!$B6511,Returns!$B:$C,2,0),"No")</f>
        <v>No</v>
      </c>
      <c r="X6511" s="3" t="str">
        <f>IFERROR((INDEX(Returns!$C$2:$C$801, MATCH(B6511, Returns!$B$2:$B$801, 0))), "No")</f>
        <v>No</v>
      </c>
    </row>
    <row r="6512" spans="1:24">
      <c r="A6512" s="1">
        <v>6511</v>
      </c>
      <c r="B6512" t="s">
        <v>9266</v>
      </c>
      <c r="C6512" s="2">
        <v>43819</v>
      </c>
      <c r="D6512" s="2">
        <v>43825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  <c r="V6512" s="3" t="str">
        <f>IF(M6512=People!$B$2, People!$A$2, IF(M6512=People!$B$3, People!$A$3, IF(M6512=People!$B$4, People!$A$4, IF(M6512=People!$B$5, People!$A$5, 0))))</f>
        <v>Chuck Magee</v>
      </c>
      <c r="W6512" s="3" t="str">
        <f>IFERROR(VLOOKUP(Orders!$B6512,Returns!$B:$C,2,0),"No")</f>
        <v>No</v>
      </c>
      <c r="X6512" s="3" t="str">
        <f>IFERROR((INDEX(Returns!$C$2:$C$801, MATCH(B6512, Returns!$B$2:$B$801, 0))), "No")</f>
        <v>No</v>
      </c>
    </row>
    <row r="6513" spans="1:24">
      <c r="A6513" s="1">
        <v>6512</v>
      </c>
      <c r="B6513" t="s">
        <v>9267</v>
      </c>
      <c r="C6513" s="2">
        <v>43530</v>
      </c>
      <c r="D6513" s="2">
        <v>43534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  <c r="V6513" s="3" t="str">
        <f>IF(M6513=People!$B$2, People!$A$2, IF(M6513=People!$B$3, People!$A$3, IF(M6513=People!$B$4, People!$A$4, IF(M6513=People!$B$5, People!$A$5, 0))))</f>
        <v>Anna Andreadi</v>
      </c>
      <c r="W6513" s="3" t="str">
        <f>IFERROR(VLOOKUP(Orders!$B6513,Returns!$B:$C,2,0),"No")</f>
        <v>No</v>
      </c>
      <c r="X6513" s="3" t="str">
        <f>IFERROR((INDEX(Returns!$C$2:$C$801, MATCH(B6513, Returns!$B$2:$B$801, 0))), "No")</f>
        <v>No</v>
      </c>
    </row>
    <row r="6514" spans="1:24">
      <c r="A6514" s="1">
        <v>6513</v>
      </c>
      <c r="B6514" t="s">
        <v>9267</v>
      </c>
      <c r="C6514" s="2">
        <v>43530</v>
      </c>
      <c r="D6514" s="2">
        <v>43534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  <c r="V6514" s="3" t="str">
        <f>IF(M6514=People!$B$2, People!$A$2, IF(M6514=People!$B$3, People!$A$3, IF(M6514=People!$B$4, People!$A$4, IF(M6514=People!$B$5, People!$A$5, 0))))</f>
        <v>Anna Andreadi</v>
      </c>
      <c r="W6514" s="3" t="str">
        <f>IFERROR(VLOOKUP(Orders!$B6514,Returns!$B:$C,2,0),"No")</f>
        <v>No</v>
      </c>
      <c r="X6514" s="3" t="str">
        <f>IFERROR((INDEX(Returns!$C$2:$C$801, MATCH(B6514, Returns!$B$2:$B$801, 0))), "No")</f>
        <v>No</v>
      </c>
    </row>
    <row r="6515" spans="1:24">
      <c r="A6515" s="1">
        <v>6514</v>
      </c>
      <c r="B6515" t="s">
        <v>9267</v>
      </c>
      <c r="C6515" s="2">
        <v>43530</v>
      </c>
      <c r="D6515" s="2">
        <v>43534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  <c r="V6515" s="3" t="str">
        <f>IF(M6515=People!$B$2, People!$A$2, IF(M6515=People!$B$3, People!$A$3, IF(M6515=People!$B$4, People!$A$4, IF(M6515=People!$B$5, People!$A$5, 0))))</f>
        <v>Anna Andreadi</v>
      </c>
      <c r="W6515" s="3" t="str">
        <f>IFERROR(VLOOKUP(Orders!$B6515,Returns!$B:$C,2,0),"No")</f>
        <v>No</v>
      </c>
      <c r="X6515" s="3" t="str">
        <f>IFERROR((INDEX(Returns!$C$2:$C$801, MATCH(B6515, Returns!$B$2:$B$801, 0))), "No")</f>
        <v>No</v>
      </c>
    </row>
    <row r="6516" spans="1:24">
      <c r="A6516" s="1">
        <v>6515</v>
      </c>
      <c r="B6516" t="s">
        <v>9267</v>
      </c>
      <c r="C6516" s="2">
        <v>43530</v>
      </c>
      <c r="D6516" s="2">
        <v>43534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  <c r="V6516" s="3" t="str">
        <f>IF(M6516=People!$B$2, People!$A$2, IF(M6516=People!$B$3, People!$A$3, IF(M6516=People!$B$4, People!$A$4, IF(M6516=People!$B$5, People!$A$5, 0))))</f>
        <v>Anna Andreadi</v>
      </c>
      <c r="W6516" s="3" t="str">
        <f>IFERROR(VLOOKUP(Orders!$B6516,Returns!$B:$C,2,0),"No")</f>
        <v>No</v>
      </c>
      <c r="X6516" s="3" t="str">
        <f>IFERROR((INDEX(Returns!$C$2:$C$801, MATCH(B6516, Returns!$B$2:$B$801, 0))), "No")</f>
        <v>No</v>
      </c>
    </row>
    <row r="6517" spans="1:24">
      <c r="A6517" s="1">
        <v>6516</v>
      </c>
      <c r="B6517" t="s">
        <v>9268</v>
      </c>
      <c r="C6517" s="2">
        <v>43723</v>
      </c>
      <c r="D6517" s="2">
        <v>43727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  <c r="V6517" s="3" t="str">
        <f>IF(M6517=People!$B$2, People!$A$2, IF(M6517=People!$B$3, People!$A$3, IF(M6517=People!$B$4, People!$A$4, IF(M6517=People!$B$5, People!$A$5, 0))))</f>
        <v>Anna Andreadi</v>
      </c>
      <c r="W6517" s="3" t="str">
        <f>IFERROR(VLOOKUP(Orders!$B6517,Returns!$B:$C,2,0),"No")</f>
        <v>No</v>
      </c>
      <c r="X6517" s="3" t="str">
        <f>IFERROR((INDEX(Returns!$C$2:$C$801, MATCH(B6517, Returns!$B$2:$B$801, 0))), "No")</f>
        <v>No</v>
      </c>
    </row>
    <row r="6518" spans="1:24">
      <c r="A6518" s="1">
        <v>6517</v>
      </c>
      <c r="B6518" t="s">
        <v>9268</v>
      </c>
      <c r="C6518" s="2">
        <v>43723</v>
      </c>
      <c r="D6518" s="2">
        <v>43727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  <c r="V6518" s="3" t="str">
        <f>IF(M6518=People!$B$2, People!$A$2, IF(M6518=People!$B$3, People!$A$3, IF(M6518=People!$B$4, People!$A$4, IF(M6518=People!$B$5, People!$A$5, 0))))</f>
        <v>Anna Andreadi</v>
      </c>
      <c r="W6518" s="3" t="str">
        <f>IFERROR(VLOOKUP(Orders!$B6518,Returns!$B:$C,2,0),"No")</f>
        <v>No</v>
      </c>
      <c r="X6518" s="3" t="str">
        <f>IFERROR((INDEX(Returns!$C$2:$C$801, MATCH(B6518, Returns!$B$2:$B$801, 0))), "No")</f>
        <v>No</v>
      </c>
    </row>
    <row r="6519" spans="1:24">
      <c r="A6519" s="1">
        <v>6518</v>
      </c>
      <c r="B6519" t="s">
        <v>9268</v>
      </c>
      <c r="C6519" s="2">
        <v>43723</v>
      </c>
      <c r="D6519" s="2">
        <v>43727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  <c r="V6519" s="3" t="str">
        <f>IF(M6519=People!$B$2, People!$A$2, IF(M6519=People!$B$3, People!$A$3, IF(M6519=People!$B$4, People!$A$4, IF(M6519=People!$B$5, People!$A$5, 0))))</f>
        <v>Anna Andreadi</v>
      </c>
      <c r="W6519" s="3" t="str">
        <f>IFERROR(VLOOKUP(Orders!$B6519,Returns!$B:$C,2,0),"No")</f>
        <v>No</v>
      </c>
      <c r="X6519" s="3" t="str">
        <f>IFERROR((INDEX(Returns!$C$2:$C$801, MATCH(B6519, Returns!$B$2:$B$801, 0))), "No")</f>
        <v>No</v>
      </c>
    </row>
    <row r="6520" spans="1:24">
      <c r="A6520" s="1">
        <v>6519</v>
      </c>
      <c r="B6520" t="s">
        <v>9268</v>
      </c>
      <c r="C6520" s="2">
        <v>43723</v>
      </c>
      <c r="D6520" s="2">
        <v>43727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  <c r="V6520" s="3" t="str">
        <f>IF(M6520=People!$B$2, People!$A$2, IF(M6520=People!$B$3, People!$A$3, IF(M6520=People!$B$4, People!$A$4, IF(M6520=People!$B$5, People!$A$5, 0))))</f>
        <v>Anna Andreadi</v>
      </c>
      <c r="W6520" s="3" t="str">
        <f>IFERROR(VLOOKUP(Orders!$B6520,Returns!$B:$C,2,0),"No")</f>
        <v>No</v>
      </c>
      <c r="X6520" s="3" t="str">
        <f>IFERROR((INDEX(Returns!$C$2:$C$801, MATCH(B6520, Returns!$B$2:$B$801, 0))), "No")</f>
        <v>No</v>
      </c>
    </row>
    <row r="6521" spans="1:24">
      <c r="A6521" s="1">
        <v>6520</v>
      </c>
      <c r="B6521" t="s">
        <v>9268</v>
      </c>
      <c r="C6521" s="2">
        <v>43723</v>
      </c>
      <c r="D6521" s="2">
        <v>43727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  <c r="V6521" s="3" t="str">
        <f>IF(M6521=People!$B$2, People!$A$2, IF(M6521=People!$B$3, People!$A$3, IF(M6521=People!$B$4, People!$A$4, IF(M6521=People!$B$5, People!$A$5, 0))))</f>
        <v>Anna Andreadi</v>
      </c>
      <c r="W6521" s="3" t="str">
        <f>IFERROR(VLOOKUP(Orders!$B6521,Returns!$B:$C,2,0),"No")</f>
        <v>No</v>
      </c>
      <c r="X6521" s="3" t="str">
        <f>IFERROR((INDEX(Returns!$C$2:$C$801, MATCH(B6521, Returns!$B$2:$B$801, 0))), "No")</f>
        <v>No</v>
      </c>
    </row>
    <row r="6522" spans="1:24">
      <c r="A6522" s="1">
        <v>6521</v>
      </c>
      <c r="B6522" t="s">
        <v>9269</v>
      </c>
      <c r="C6522" s="2">
        <v>43481</v>
      </c>
      <c r="D6522" s="2">
        <v>43483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  <c r="V6522" s="3" t="str">
        <f>IF(M6522=People!$B$2, People!$A$2, IF(M6522=People!$B$3, People!$A$3, IF(M6522=People!$B$4, People!$A$4, IF(M6522=People!$B$5, People!$A$5, 0))))</f>
        <v>Kelly Williams</v>
      </c>
      <c r="W6522" s="3" t="str">
        <f>IFERROR(VLOOKUP(Orders!$B6522,Returns!$B:$C,2,0),"No")</f>
        <v>No</v>
      </c>
      <c r="X6522" s="3" t="str">
        <f>IFERROR((INDEX(Returns!$C$2:$C$801, MATCH(B6522, Returns!$B$2:$B$801, 0))), "No")</f>
        <v>No</v>
      </c>
    </row>
    <row r="6523" spans="1:24">
      <c r="A6523" s="1">
        <v>6522</v>
      </c>
      <c r="B6523" t="s">
        <v>9269</v>
      </c>
      <c r="C6523" s="2">
        <v>43481</v>
      </c>
      <c r="D6523" s="2">
        <v>43483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  <c r="V6523" s="3" t="str">
        <f>IF(M6523=People!$B$2, People!$A$2, IF(M6523=People!$B$3, People!$A$3, IF(M6523=People!$B$4, People!$A$4, IF(M6523=People!$B$5, People!$A$5, 0))))</f>
        <v>Kelly Williams</v>
      </c>
      <c r="W6523" s="3" t="str">
        <f>IFERROR(VLOOKUP(Orders!$B6523,Returns!$B:$C,2,0),"No")</f>
        <v>No</v>
      </c>
      <c r="X6523" s="3" t="str">
        <f>IFERROR((INDEX(Returns!$C$2:$C$801, MATCH(B6523, Returns!$B$2:$B$801, 0))), "No")</f>
        <v>No</v>
      </c>
    </row>
    <row r="6524" spans="1:24">
      <c r="A6524" s="1">
        <v>6523</v>
      </c>
      <c r="B6524" t="s">
        <v>9269</v>
      </c>
      <c r="C6524" s="2">
        <v>43481</v>
      </c>
      <c r="D6524" s="2">
        <v>43483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  <c r="V6524" s="3" t="str">
        <f>IF(M6524=People!$B$2, People!$A$2, IF(M6524=People!$B$3, People!$A$3, IF(M6524=People!$B$4, People!$A$4, IF(M6524=People!$B$5, People!$A$5, 0))))</f>
        <v>Kelly Williams</v>
      </c>
      <c r="W6524" s="3" t="str">
        <f>IFERROR(VLOOKUP(Orders!$B6524,Returns!$B:$C,2,0),"No")</f>
        <v>No</v>
      </c>
      <c r="X6524" s="3" t="str">
        <f>IFERROR((INDEX(Returns!$C$2:$C$801, MATCH(B6524, Returns!$B$2:$B$801, 0))), "No")</f>
        <v>No</v>
      </c>
    </row>
    <row r="6525" spans="1:24">
      <c r="A6525" s="1">
        <v>6524</v>
      </c>
      <c r="B6525" t="s">
        <v>9270</v>
      </c>
      <c r="C6525" s="2">
        <v>43288</v>
      </c>
      <c r="D6525" s="2">
        <v>43294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  <c r="V6525" s="3" t="str">
        <f>IF(M6525=People!$B$2, People!$A$2, IF(M6525=People!$B$3, People!$A$3, IF(M6525=People!$B$4, People!$A$4, IF(M6525=People!$B$5, People!$A$5, 0))))</f>
        <v>Chuck Magee</v>
      </c>
      <c r="W6525" s="3" t="str">
        <f>IFERROR(VLOOKUP(Orders!$B6525,Returns!$B:$C,2,0),"No")</f>
        <v>No</v>
      </c>
      <c r="X6525" s="3" t="str">
        <f>IFERROR((INDEX(Returns!$C$2:$C$801, MATCH(B6525, Returns!$B$2:$B$801, 0))), "No")</f>
        <v>No</v>
      </c>
    </row>
    <row r="6526" spans="1:24">
      <c r="A6526" s="1">
        <v>6525</v>
      </c>
      <c r="B6526" t="s">
        <v>9270</v>
      </c>
      <c r="C6526" s="2">
        <v>43288</v>
      </c>
      <c r="D6526" s="2">
        <v>43294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  <c r="V6526" s="3" t="str">
        <f>IF(M6526=People!$B$2, People!$A$2, IF(M6526=People!$B$3, People!$A$3, IF(M6526=People!$B$4, People!$A$4, IF(M6526=People!$B$5, People!$A$5, 0))))</f>
        <v>Chuck Magee</v>
      </c>
      <c r="W6526" s="3" t="str">
        <f>IFERROR(VLOOKUP(Orders!$B6526,Returns!$B:$C,2,0),"No")</f>
        <v>No</v>
      </c>
      <c r="X6526" s="3" t="str">
        <f>IFERROR((INDEX(Returns!$C$2:$C$801, MATCH(B6526, Returns!$B$2:$B$801, 0))), "No")</f>
        <v>No</v>
      </c>
    </row>
    <row r="6527" spans="1:24">
      <c r="A6527" s="1">
        <v>6526</v>
      </c>
      <c r="B6527" t="s">
        <v>9270</v>
      </c>
      <c r="C6527" s="2">
        <v>43288</v>
      </c>
      <c r="D6527" s="2">
        <v>43294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  <c r="V6527" s="3" t="str">
        <f>IF(M6527=People!$B$2, People!$A$2, IF(M6527=People!$B$3, People!$A$3, IF(M6527=People!$B$4, People!$A$4, IF(M6527=People!$B$5, People!$A$5, 0))))</f>
        <v>Chuck Magee</v>
      </c>
      <c r="W6527" s="3" t="str">
        <f>IFERROR(VLOOKUP(Orders!$B6527,Returns!$B:$C,2,0),"No")</f>
        <v>No</v>
      </c>
      <c r="X6527" s="3" t="str">
        <f>IFERROR((INDEX(Returns!$C$2:$C$801, MATCH(B6527, Returns!$B$2:$B$801, 0))), "No")</f>
        <v>No</v>
      </c>
    </row>
    <row r="6528" spans="1:24">
      <c r="A6528" s="1">
        <v>6527</v>
      </c>
      <c r="B6528" t="s">
        <v>9270</v>
      </c>
      <c r="C6528" s="2">
        <v>43288</v>
      </c>
      <c r="D6528" s="2">
        <v>43294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  <c r="V6528" s="3" t="str">
        <f>IF(M6528=People!$B$2, People!$A$2, IF(M6528=People!$B$3, People!$A$3, IF(M6528=People!$B$4, People!$A$4, IF(M6528=People!$B$5, People!$A$5, 0))))</f>
        <v>Chuck Magee</v>
      </c>
      <c r="W6528" s="3" t="str">
        <f>IFERROR(VLOOKUP(Orders!$B6528,Returns!$B:$C,2,0),"No")</f>
        <v>No</v>
      </c>
      <c r="X6528" s="3" t="str">
        <f>IFERROR((INDEX(Returns!$C$2:$C$801, MATCH(B6528, Returns!$B$2:$B$801, 0))), "No")</f>
        <v>No</v>
      </c>
    </row>
    <row r="6529" spans="1:24">
      <c r="A6529" s="1">
        <v>6528</v>
      </c>
      <c r="B6529" t="s">
        <v>9271</v>
      </c>
      <c r="C6529" s="2">
        <v>43457</v>
      </c>
      <c r="D6529" s="2">
        <v>43462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  <c r="V6529" s="3" t="str">
        <f>IF(M6529=People!$B$2, People!$A$2, IF(M6529=People!$B$3, People!$A$3, IF(M6529=People!$B$4, People!$A$4, IF(M6529=People!$B$5, People!$A$5, 0))))</f>
        <v>Chuck Magee</v>
      </c>
      <c r="W6529" s="3" t="str">
        <f>IFERROR(VLOOKUP(Orders!$B6529,Returns!$B:$C,2,0),"No")</f>
        <v>No</v>
      </c>
      <c r="X6529" s="3" t="str">
        <f>IFERROR((INDEX(Returns!$C$2:$C$801, MATCH(B6529, Returns!$B$2:$B$801, 0))), "No")</f>
        <v>No</v>
      </c>
    </row>
    <row r="6530" spans="1:24">
      <c r="A6530" s="1">
        <v>6529</v>
      </c>
      <c r="B6530" t="s">
        <v>9272</v>
      </c>
      <c r="C6530" s="2">
        <v>42726</v>
      </c>
      <c r="D6530" s="2">
        <v>42730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  <c r="V6530" s="3" t="str">
        <f>IF(M6530=People!$B$2, People!$A$2, IF(M6530=People!$B$3, People!$A$3, IF(M6530=People!$B$4, People!$A$4, IF(M6530=People!$B$5, People!$A$5, 0))))</f>
        <v>Chuck Magee</v>
      </c>
      <c r="W6530" s="3" t="str">
        <f>IFERROR(VLOOKUP(Orders!$B6530,Returns!$B:$C,2,0),"No")</f>
        <v>No</v>
      </c>
      <c r="X6530" s="3" t="str">
        <f>IFERROR((INDEX(Returns!$C$2:$C$801, MATCH(B6530, Returns!$B$2:$B$801, 0))), "No")</f>
        <v>No</v>
      </c>
    </row>
    <row r="6531" spans="1:24">
      <c r="A6531" s="1">
        <v>6530</v>
      </c>
      <c r="B6531" t="s">
        <v>5937</v>
      </c>
      <c r="C6531" s="2">
        <v>42423</v>
      </c>
      <c r="D6531" s="2">
        <v>42427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  <c r="V6531" s="3" t="str">
        <f>IF(M6531=People!$B$2, People!$A$2, IF(M6531=People!$B$3, People!$A$3, IF(M6531=People!$B$4, People!$A$4, IF(M6531=People!$B$5, People!$A$5, 0))))</f>
        <v>Kelly Williams</v>
      </c>
      <c r="W6531" s="3" t="str">
        <f>IFERROR(VLOOKUP(Orders!$B6531,Returns!$B:$C,2,0),"No")</f>
        <v>Yes</v>
      </c>
      <c r="X6531" s="3" t="str">
        <f>IFERROR((INDEX(Returns!$C$2:$C$801, MATCH(B6531, Returns!$B$2:$B$801, 0))), "No")</f>
        <v>Yes</v>
      </c>
    </row>
    <row r="6532" spans="1:24">
      <c r="A6532" s="1">
        <v>6531</v>
      </c>
      <c r="B6532" t="s">
        <v>5937</v>
      </c>
      <c r="C6532" s="2">
        <v>42423</v>
      </c>
      <c r="D6532" s="2">
        <v>42427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  <c r="V6532" s="3" t="str">
        <f>IF(M6532=People!$B$2, People!$A$2, IF(M6532=People!$B$3, People!$A$3, IF(M6532=People!$B$4, People!$A$4, IF(M6532=People!$B$5, People!$A$5, 0))))</f>
        <v>Kelly Williams</v>
      </c>
      <c r="W6532" s="3" t="str">
        <f>IFERROR(VLOOKUP(Orders!$B6532,Returns!$B:$C,2,0),"No")</f>
        <v>Yes</v>
      </c>
      <c r="X6532" s="3" t="str">
        <f>IFERROR((INDEX(Returns!$C$2:$C$801, MATCH(B6532, Returns!$B$2:$B$801, 0))), "No")</f>
        <v>Yes</v>
      </c>
    </row>
    <row r="6533" spans="1:24">
      <c r="A6533" s="1">
        <v>6532</v>
      </c>
      <c r="B6533" t="s">
        <v>9273</v>
      </c>
      <c r="C6533" s="2">
        <v>43803</v>
      </c>
      <c r="D6533" s="2">
        <v>43807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  <c r="V6533" s="3" t="str">
        <f>IF(M6533=People!$B$2, People!$A$2, IF(M6533=People!$B$3, People!$A$3, IF(M6533=People!$B$4, People!$A$4, IF(M6533=People!$B$5, People!$A$5, 0))))</f>
        <v>Kelly Williams</v>
      </c>
      <c r="W6533" s="3" t="str">
        <f>IFERROR(VLOOKUP(Orders!$B6533,Returns!$B:$C,2,0),"No")</f>
        <v>No</v>
      </c>
      <c r="X6533" s="3" t="str">
        <f>IFERROR((INDEX(Returns!$C$2:$C$801, MATCH(B6533, Returns!$B$2:$B$801, 0))), "No")</f>
        <v>No</v>
      </c>
    </row>
    <row r="6534" spans="1:24">
      <c r="A6534" s="1">
        <v>6533</v>
      </c>
      <c r="B6534" t="s">
        <v>9273</v>
      </c>
      <c r="C6534" s="2">
        <v>43803</v>
      </c>
      <c r="D6534" s="2">
        <v>43807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  <c r="V6534" s="3" t="str">
        <f>IF(M6534=People!$B$2, People!$A$2, IF(M6534=People!$B$3, People!$A$3, IF(M6534=People!$B$4, People!$A$4, IF(M6534=People!$B$5, People!$A$5, 0))))</f>
        <v>Kelly Williams</v>
      </c>
      <c r="W6534" s="3" t="str">
        <f>IFERROR(VLOOKUP(Orders!$B6534,Returns!$B:$C,2,0),"No")</f>
        <v>No</v>
      </c>
      <c r="X6534" s="3" t="str">
        <f>IFERROR((INDEX(Returns!$C$2:$C$801, MATCH(B6534, Returns!$B$2:$B$801, 0))), "No")</f>
        <v>No</v>
      </c>
    </row>
    <row r="6535" spans="1:24">
      <c r="A6535" s="1">
        <v>6534</v>
      </c>
      <c r="B6535" t="s">
        <v>9273</v>
      </c>
      <c r="C6535" s="2">
        <v>43803</v>
      </c>
      <c r="D6535" s="2">
        <v>43807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  <c r="V6535" s="3" t="str">
        <f>IF(M6535=People!$B$2, People!$A$2, IF(M6535=People!$B$3, People!$A$3, IF(M6535=People!$B$4, People!$A$4, IF(M6535=People!$B$5, People!$A$5, 0))))</f>
        <v>Kelly Williams</v>
      </c>
      <c r="W6535" s="3" t="str">
        <f>IFERROR(VLOOKUP(Orders!$B6535,Returns!$B:$C,2,0),"No")</f>
        <v>No</v>
      </c>
      <c r="X6535" s="3" t="str">
        <f>IFERROR((INDEX(Returns!$C$2:$C$801, MATCH(B6535, Returns!$B$2:$B$801, 0))), "No")</f>
        <v>No</v>
      </c>
    </row>
    <row r="6536" spans="1:24">
      <c r="A6536" s="1">
        <v>6535</v>
      </c>
      <c r="B6536" t="s">
        <v>9274</v>
      </c>
      <c r="C6536" s="2">
        <v>42691</v>
      </c>
      <c r="D6536" s="2">
        <v>42696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  <c r="V6536" s="3" t="str">
        <f>IF(M6536=People!$B$2, People!$A$2, IF(M6536=People!$B$3, People!$A$3, IF(M6536=People!$B$4, People!$A$4, IF(M6536=People!$B$5, People!$A$5, 0))))</f>
        <v>Chuck Magee</v>
      </c>
      <c r="W6536" s="3" t="str">
        <f>IFERROR(VLOOKUP(Orders!$B6536,Returns!$B:$C,2,0),"No")</f>
        <v>No</v>
      </c>
      <c r="X6536" s="3" t="str">
        <f>IFERROR((INDEX(Returns!$C$2:$C$801, MATCH(B6536, Returns!$B$2:$B$801, 0))), "No")</f>
        <v>No</v>
      </c>
    </row>
    <row r="6537" spans="1:24">
      <c r="A6537" s="1">
        <v>6536</v>
      </c>
      <c r="B6537" t="s">
        <v>9274</v>
      </c>
      <c r="C6537" s="2">
        <v>42691</v>
      </c>
      <c r="D6537" s="2">
        <v>42696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  <c r="V6537" s="3" t="str">
        <f>IF(M6537=People!$B$2, People!$A$2, IF(M6537=People!$B$3, People!$A$3, IF(M6537=People!$B$4, People!$A$4, IF(M6537=People!$B$5, People!$A$5, 0))))</f>
        <v>Chuck Magee</v>
      </c>
      <c r="W6537" s="3" t="str">
        <f>IFERROR(VLOOKUP(Orders!$B6537,Returns!$B:$C,2,0),"No")</f>
        <v>No</v>
      </c>
      <c r="X6537" s="3" t="str">
        <f>IFERROR((INDEX(Returns!$C$2:$C$801, MATCH(B6537, Returns!$B$2:$B$801, 0))), "No")</f>
        <v>No</v>
      </c>
    </row>
    <row r="6538" spans="1:24">
      <c r="A6538" s="1">
        <v>6537</v>
      </c>
      <c r="B6538" t="s">
        <v>9275</v>
      </c>
      <c r="C6538" s="2">
        <v>42663</v>
      </c>
      <c r="D6538" s="2">
        <v>42666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  <c r="V6538" s="3" t="str">
        <f>IF(M6538=People!$B$2, People!$A$2, IF(M6538=People!$B$3, People!$A$3, IF(M6538=People!$B$4, People!$A$4, IF(M6538=People!$B$5, People!$A$5, 0))))</f>
        <v>Cassandra Brandow</v>
      </c>
      <c r="W6538" s="3" t="str">
        <f>IFERROR(VLOOKUP(Orders!$B6538,Returns!$B:$C,2,0),"No")</f>
        <v>No</v>
      </c>
      <c r="X6538" s="3" t="str">
        <f>IFERROR((INDEX(Returns!$C$2:$C$801, MATCH(B6538, Returns!$B$2:$B$801, 0))), "No")</f>
        <v>No</v>
      </c>
    </row>
    <row r="6539" spans="1:24">
      <c r="A6539" s="1">
        <v>6538</v>
      </c>
      <c r="B6539" t="s">
        <v>9275</v>
      </c>
      <c r="C6539" s="2">
        <v>42663</v>
      </c>
      <c r="D6539" s="2">
        <v>42666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3" t="str">
        <f>IF(M6539=People!$B$2, People!$A$2, IF(M6539=People!$B$3, People!$A$3, IF(M6539=People!$B$4, People!$A$4, IF(M6539=People!$B$5, People!$A$5, 0))))</f>
        <v>Cassandra Brandow</v>
      </c>
      <c r="W6539" s="3" t="str">
        <f>IFERROR(VLOOKUP(Orders!$B6539,Returns!$B:$C,2,0),"No")</f>
        <v>No</v>
      </c>
      <c r="X6539" s="3" t="str">
        <f>IFERROR((INDEX(Returns!$C$2:$C$801, MATCH(B6539, Returns!$B$2:$B$801, 0))), "No")</f>
        <v>No</v>
      </c>
    </row>
    <row r="6540" spans="1:24">
      <c r="A6540" s="1">
        <v>6539</v>
      </c>
      <c r="B6540" t="s">
        <v>9276</v>
      </c>
      <c r="C6540" s="2">
        <v>43033</v>
      </c>
      <c r="D6540" s="2">
        <v>43038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  <c r="V6540" s="3" t="str">
        <f>IF(M6540=People!$B$2, People!$A$2, IF(M6540=People!$B$3, People!$A$3, IF(M6540=People!$B$4, People!$A$4, IF(M6540=People!$B$5, People!$A$5, 0))))</f>
        <v>Chuck Magee</v>
      </c>
      <c r="W6540" s="3" t="str">
        <f>IFERROR(VLOOKUP(Orders!$B6540,Returns!$B:$C,2,0),"No")</f>
        <v>No</v>
      </c>
      <c r="X6540" s="3" t="str">
        <f>IFERROR((INDEX(Returns!$C$2:$C$801, MATCH(B6540, Returns!$B$2:$B$801, 0))), "No")</f>
        <v>No</v>
      </c>
    </row>
    <row r="6541" spans="1:24">
      <c r="A6541" s="1">
        <v>6540</v>
      </c>
      <c r="B6541" t="s">
        <v>9276</v>
      </c>
      <c r="C6541" s="2">
        <v>43033</v>
      </c>
      <c r="D6541" s="2">
        <v>43038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3" t="str">
        <f>IF(M6541=People!$B$2, People!$A$2, IF(M6541=People!$B$3, People!$A$3, IF(M6541=People!$B$4, People!$A$4, IF(M6541=People!$B$5, People!$A$5, 0))))</f>
        <v>Chuck Magee</v>
      </c>
      <c r="W6541" s="3" t="str">
        <f>IFERROR(VLOOKUP(Orders!$B6541,Returns!$B:$C,2,0),"No")</f>
        <v>No</v>
      </c>
      <c r="X6541" s="3" t="str">
        <f>IFERROR((INDEX(Returns!$C$2:$C$801, MATCH(B6541, Returns!$B$2:$B$801, 0))), "No")</f>
        <v>No</v>
      </c>
    </row>
    <row r="6542" spans="1:24">
      <c r="A6542" s="1">
        <v>6541</v>
      </c>
      <c r="B6542" t="s">
        <v>6220</v>
      </c>
      <c r="C6542" s="2">
        <v>43785</v>
      </c>
      <c r="D6542" s="2">
        <v>43788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  <c r="V6542" s="3" t="str">
        <f>IF(M6542=People!$B$2, People!$A$2, IF(M6542=People!$B$3, People!$A$3, IF(M6542=People!$B$4, People!$A$4, IF(M6542=People!$B$5, People!$A$5, 0))))</f>
        <v>Anna Andreadi</v>
      </c>
      <c r="W6542" s="3" t="str">
        <f>IFERROR(VLOOKUP(Orders!$B6542,Returns!$B:$C,2,0),"No")</f>
        <v>Yes</v>
      </c>
      <c r="X6542" s="3" t="str">
        <f>IFERROR((INDEX(Returns!$C$2:$C$801, MATCH(B6542, Returns!$B$2:$B$801, 0))), "No")</f>
        <v>Yes</v>
      </c>
    </row>
    <row r="6543" spans="1:24">
      <c r="A6543" s="1">
        <v>6542</v>
      </c>
      <c r="B6543" t="s">
        <v>6220</v>
      </c>
      <c r="C6543" s="2">
        <v>43785</v>
      </c>
      <c r="D6543" s="2">
        <v>43788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  <c r="V6543" s="3" t="str">
        <f>IF(M6543=People!$B$2, People!$A$2, IF(M6543=People!$B$3, People!$A$3, IF(M6543=People!$B$4, People!$A$4, IF(M6543=People!$B$5, People!$A$5, 0))))</f>
        <v>Anna Andreadi</v>
      </c>
      <c r="W6543" s="3" t="str">
        <f>IFERROR(VLOOKUP(Orders!$B6543,Returns!$B:$C,2,0),"No")</f>
        <v>Yes</v>
      </c>
      <c r="X6543" s="3" t="str">
        <f>IFERROR((INDEX(Returns!$C$2:$C$801, MATCH(B6543, Returns!$B$2:$B$801, 0))), "No")</f>
        <v>Yes</v>
      </c>
    </row>
    <row r="6544" spans="1:24">
      <c r="A6544" s="1">
        <v>6543</v>
      </c>
      <c r="B6544" t="s">
        <v>6220</v>
      </c>
      <c r="C6544" s="2">
        <v>43785</v>
      </c>
      <c r="D6544" s="2">
        <v>43788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  <c r="V6544" s="3" t="str">
        <f>IF(M6544=People!$B$2, People!$A$2, IF(M6544=People!$B$3, People!$A$3, IF(M6544=People!$B$4, People!$A$4, IF(M6544=People!$B$5, People!$A$5, 0))))</f>
        <v>Anna Andreadi</v>
      </c>
      <c r="W6544" s="3" t="str">
        <f>IFERROR(VLOOKUP(Orders!$B6544,Returns!$B:$C,2,0),"No")</f>
        <v>Yes</v>
      </c>
      <c r="X6544" s="3" t="str">
        <f>IFERROR((INDEX(Returns!$C$2:$C$801, MATCH(B6544, Returns!$B$2:$B$801, 0))), "No")</f>
        <v>Yes</v>
      </c>
    </row>
    <row r="6545" spans="1:24">
      <c r="A6545" s="1">
        <v>6544</v>
      </c>
      <c r="B6545" t="s">
        <v>6220</v>
      </c>
      <c r="C6545" s="2">
        <v>43785</v>
      </c>
      <c r="D6545" s="2">
        <v>43788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  <c r="V6545" s="3" t="str">
        <f>IF(M6545=People!$B$2, People!$A$2, IF(M6545=People!$B$3, People!$A$3, IF(M6545=People!$B$4, People!$A$4, IF(M6545=People!$B$5, People!$A$5, 0))))</f>
        <v>Anna Andreadi</v>
      </c>
      <c r="W6545" s="3" t="str">
        <f>IFERROR(VLOOKUP(Orders!$B6545,Returns!$B:$C,2,0),"No")</f>
        <v>Yes</v>
      </c>
      <c r="X6545" s="3" t="str">
        <f>IFERROR((INDEX(Returns!$C$2:$C$801, MATCH(B6545, Returns!$B$2:$B$801, 0))), "No")</f>
        <v>Yes</v>
      </c>
    </row>
    <row r="6546" spans="1:24">
      <c r="A6546" s="1">
        <v>6545</v>
      </c>
      <c r="B6546" t="s">
        <v>9277</v>
      </c>
      <c r="C6546" s="2">
        <v>43599</v>
      </c>
      <c r="D6546" s="2">
        <v>43603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  <c r="V6546" s="3" t="str">
        <f>IF(M6546=People!$B$2, People!$A$2, IF(M6546=People!$B$3, People!$A$3, IF(M6546=People!$B$4, People!$A$4, IF(M6546=People!$B$5, People!$A$5, 0))))</f>
        <v>Chuck Magee</v>
      </c>
      <c r="W6546" s="3" t="str">
        <f>IFERROR(VLOOKUP(Orders!$B6546,Returns!$B:$C,2,0),"No")</f>
        <v>No</v>
      </c>
      <c r="X6546" s="3" t="str">
        <f>IFERROR((INDEX(Returns!$C$2:$C$801, MATCH(B6546, Returns!$B$2:$B$801, 0))), "No")</f>
        <v>No</v>
      </c>
    </row>
    <row r="6547" spans="1:24">
      <c r="A6547" s="1">
        <v>6546</v>
      </c>
      <c r="B6547" t="s">
        <v>9277</v>
      </c>
      <c r="C6547" s="2">
        <v>43599</v>
      </c>
      <c r="D6547" s="2">
        <v>43603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  <c r="V6547" s="3" t="str">
        <f>IF(M6547=People!$B$2, People!$A$2, IF(M6547=People!$B$3, People!$A$3, IF(M6547=People!$B$4, People!$A$4, IF(M6547=People!$B$5, People!$A$5, 0))))</f>
        <v>Chuck Magee</v>
      </c>
      <c r="W6547" s="3" t="str">
        <f>IFERROR(VLOOKUP(Orders!$B6547,Returns!$B:$C,2,0),"No")</f>
        <v>No</v>
      </c>
      <c r="X6547" s="3" t="str">
        <f>IFERROR((INDEX(Returns!$C$2:$C$801, MATCH(B6547, Returns!$B$2:$B$801, 0))), "No")</f>
        <v>No</v>
      </c>
    </row>
    <row r="6548" spans="1:24">
      <c r="A6548" s="1">
        <v>6547</v>
      </c>
      <c r="B6548" t="s">
        <v>9277</v>
      </c>
      <c r="C6548" s="2">
        <v>43599</v>
      </c>
      <c r="D6548" s="2">
        <v>43603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  <c r="V6548" s="3" t="str">
        <f>IF(M6548=People!$B$2, People!$A$2, IF(M6548=People!$B$3, People!$A$3, IF(M6548=People!$B$4, People!$A$4, IF(M6548=People!$B$5, People!$A$5, 0))))</f>
        <v>Chuck Magee</v>
      </c>
      <c r="W6548" s="3" t="str">
        <f>IFERROR(VLOOKUP(Orders!$B6548,Returns!$B:$C,2,0),"No")</f>
        <v>No</v>
      </c>
      <c r="X6548" s="3" t="str">
        <f>IFERROR((INDEX(Returns!$C$2:$C$801, MATCH(B6548, Returns!$B$2:$B$801, 0))), "No")</f>
        <v>No</v>
      </c>
    </row>
    <row r="6549" spans="1:24">
      <c r="A6549" s="1">
        <v>6548</v>
      </c>
      <c r="B6549" t="s">
        <v>9278</v>
      </c>
      <c r="C6549" s="2">
        <v>42430</v>
      </c>
      <c r="D6549" s="2">
        <v>42434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  <c r="V6549" s="3" t="str">
        <f>IF(M6549=People!$B$2, People!$A$2, IF(M6549=People!$B$3, People!$A$3, IF(M6549=People!$B$4, People!$A$4, IF(M6549=People!$B$5, People!$A$5, 0))))</f>
        <v>Kelly Williams</v>
      </c>
      <c r="W6549" s="3" t="str">
        <f>IFERROR(VLOOKUP(Orders!$B6549,Returns!$B:$C,2,0),"No")</f>
        <v>No</v>
      </c>
      <c r="X6549" s="3" t="str">
        <f>IFERROR((INDEX(Returns!$C$2:$C$801, MATCH(B6549, Returns!$B$2:$B$801, 0))), "No")</f>
        <v>No</v>
      </c>
    </row>
    <row r="6550" spans="1:24">
      <c r="A6550" s="1">
        <v>6549</v>
      </c>
      <c r="B6550" t="s">
        <v>9278</v>
      </c>
      <c r="C6550" s="2">
        <v>42430</v>
      </c>
      <c r="D6550" s="2">
        <v>42434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  <c r="V6550" s="3" t="str">
        <f>IF(M6550=People!$B$2, People!$A$2, IF(M6550=People!$B$3, People!$A$3, IF(M6550=People!$B$4, People!$A$4, IF(M6550=People!$B$5, People!$A$5, 0))))</f>
        <v>Kelly Williams</v>
      </c>
      <c r="W6550" s="3" t="str">
        <f>IFERROR(VLOOKUP(Orders!$B6550,Returns!$B:$C,2,0),"No")</f>
        <v>No</v>
      </c>
      <c r="X6550" s="3" t="str">
        <f>IFERROR((INDEX(Returns!$C$2:$C$801, MATCH(B6550, Returns!$B$2:$B$801, 0))), "No")</f>
        <v>No</v>
      </c>
    </row>
    <row r="6551" spans="1:24">
      <c r="A6551" s="1">
        <v>6550</v>
      </c>
      <c r="B6551" t="s">
        <v>9279</v>
      </c>
      <c r="C6551" s="2">
        <v>42946</v>
      </c>
      <c r="D6551" s="2">
        <v>42948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  <c r="V6551" s="3" t="str">
        <f>IF(M6551=People!$B$2, People!$A$2, IF(M6551=People!$B$3, People!$A$3, IF(M6551=People!$B$4, People!$A$4, IF(M6551=People!$B$5, People!$A$5, 0))))</f>
        <v>Kelly Williams</v>
      </c>
      <c r="W6551" s="3" t="str">
        <f>IFERROR(VLOOKUP(Orders!$B6551,Returns!$B:$C,2,0),"No")</f>
        <v>No</v>
      </c>
      <c r="X6551" s="3" t="str">
        <f>IFERROR((INDEX(Returns!$C$2:$C$801, MATCH(B6551, Returns!$B$2:$B$801, 0))), "No")</f>
        <v>No</v>
      </c>
    </row>
    <row r="6552" spans="1:24">
      <c r="A6552" s="1">
        <v>6551</v>
      </c>
      <c r="B6552" t="s">
        <v>9280</v>
      </c>
      <c r="C6552" s="2">
        <v>43040</v>
      </c>
      <c r="D6552" s="2">
        <v>43042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  <c r="V6552" s="3" t="str">
        <f>IF(M6552=People!$B$2, People!$A$2, IF(M6552=People!$B$3, People!$A$3, IF(M6552=People!$B$4, People!$A$4, IF(M6552=People!$B$5, People!$A$5, 0))))</f>
        <v>Chuck Magee</v>
      </c>
      <c r="W6552" s="3" t="str">
        <f>IFERROR(VLOOKUP(Orders!$B6552,Returns!$B:$C,2,0),"No")</f>
        <v>No</v>
      </c>
      <c r="X6552" s="3" t="str">
        <f>IFERROR((INDEX(Returns!$C$2:$C$801, MATCH(B6552, Returns!$B$2:$B$801, 0))), "No")</f>
        <v>No</v>
      </c>
    </row>
    <row r="6553" spans="1:24">
      <c r="A6553" s="1">
        <v>6552</v>
      </c>
      <c r="B6553" t="s">
        <v>9281</v>
      </c>
      <c r="C6553" s="2">
        <v>43815</v>
      </c>
      <c r="D6553" s="2">
        <v>43820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  <c r="V6553" s="3" t="str">
        <f>IF(M6553=People!$B$2, People!$A$2, IF(M6553=People!$B$3, People!$A$3, IF(M6553=People!$B$4, People!$A$4, IF(M6553=People!$B$5, People!$A$5, 0))))</f>
        <v>Anna Andreadi</v>
      </c>
      <c r="W6553" s="3" t="str">
        <f>IFERROR(VLOOKUP(Orders!$B6553,Returns!$B:$C,2,0),"No")</f>
        <v>No</v>
      </c>
      <c r="X6553" s="3" t="str">
        <f>IFERROR((INDEX(Returns!$C$2:$C$801, MATCH(B6553, Returns!$B$2:$B$801, 0))), "No")</f>
        <v>No</v>
      </c>
    </row>
    <row r="6554" spans="1:24">
      <c r="A6554" s="1">
        <v>6553</v>
      </c>
      <c r="B6554" t="s">
        <v>9281</v>
      </c>
      <c r="C6554" s="2">
        <v>43815</v>
      </c>
      <c r="D6554" s="2">
        <v>43820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  <c r="V6554" s="3" t="str">
        <f>IF(M6554=People!$B$2, People!$A$2, IF(M6554=People!$B$3, People!$A$3, IF(M6554=People!$B$4, People!$A$4, IF(M6554=People!$B$5, People!$A$5, 0))))</f>
        <v>Anna Andreadi</v>
      </c>
      <c r="W6554" s="3" t="str">
        <f>IFERROR(VLOOKUP(Orders!$B6554,Returns!$B:$C,2,0),"No")</f>
        <v>No</v>
      </c>
      <c r="X6554" s="3" t="str">
        <f>IFERROR((INDEX(Returns!$C$2:$C$801, MATCH(B6554, Returns!$B$2:$B$801, 0))), "No")</f>
        <v>No</v>
      </c>
    </row>
    <row r="6555" spans="1:24">
      <c r="A6555" s="1">
        <v>6554</v>
      </c>
      <c r="B6555" t="s">
        <v>9282</v>
      </c>
      <c r="C6555" s="2">
        <v>42663</v>
      </c>
      <c r="D6555" s="2">
        <v>42665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3" t="str">
        <f>IF(M6555=People!$B$2, People!$A$2, IF(M6555=People!$B$3, People!$A$3, IF(M6555=People!$B$4, People!$A$4, IF(M6555=People!$B$5, People!$A$5, 0))))</f>
        <v>Kelly Williams</v>
      </c>
      <c r="W6555" s="3" t="str">
        <f>IFERROR(VLOOKUP(Orders!$B6555,Returns!$B:$C,2,0),"No")</f>
        <v>No</v>
      </c>
      <c r="X6555" s="3" t="str">
        <f>IFERROR((INDEX(Returns!$C$2:$C$801, MATCH(B6555, Returns!$B$2:$B$801, 0))), "No")</f>
        <v>No</v>
      </c>
    </row>
    <row r="6556" spans="1:24">
      <c r="A6556" s="1">
        <v>6555</v>
      </c>
      <c r="B6556" t="s">
        <v>9282</v>
      </c>
      <c r="C6556" s="2">
        <v>42663</v>
      </c>
      <c r="D6556" s="2">
        <v>42665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  <c r="V6556" s="3" t="str">
        <f>IF(M6556=People!$B$2, People!$A$2, IF(M6556=People!$B$3, People!$A$3, IF(M6556=People!$B$4, People!$A$4, IF(M6556=People!$B$5, People!$A$5, 0))))</f>
        <v>Kelly Williams</v>
      </c>
      <c r="W6556" s="3" t="str">
        <f>IFERROR(VLOOKUP(Orders!$B6556,Returns!$B:$C,2,0),"No")</f>
        <v>No</v>
      </c>
      <c r="X6556" s="3" t="str">
        <f>IFERROR((INDEX(Returns!$C$2:$C$801, MATCH(B6556, Returns!$B$2:$B$801, 0))), "No")</f>
        <v>No</v>
      </c>
    </row>
    <row r="6557" spans="1:24">
      <c r="A6557" s="1">
        <v>6556</v>
      </c>
      <c r="B6557" t="s">
        <v>9282</v>
      </c>
      <c r="C6557" s="2">
        <v>42663</v>
      </c>
      <c r="D6557" s="2">
        <v>42665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  <c r="V6557" s="3" t="str">
        <f>IF(M6557=People!$B$2, People!$A$2, IF(M6557=People!$B$3, People!$A$3, IF(M6557=People!$B$4, People!$A$4, IF(M6557=People!$B$5, People!$A$5, 0))))</f>
        <v>Kelly Williams</v>
      </c>
      <c r="W6557" s="3" t="str">
        <f>IFERROR(VLOOKUP(Orders!$B6557,Returns!$B:$C,2,0),"No")</f>
        <v>No</v>
      </c>
      <c r="X6557" s="3" t="str">
        <f>IFERROR((INDEX(Returns!$C$2:$C$801, MATCH(B6557, Returns!$B$2:$B$801, 0))), "No")</f>
        <v>No</v>
      </c>
    </row>
    <row r="6558" spans="1:24">
      <c r="A6558" s="1">
        <v>6557</v>
      </c>
      <c r="B6558" t="s">
        <v>9282</v>
      </c>
      <c r="C6558" s="2">
        <v>42663</v>
      </c>
      <c r="D6558" s="2">
        <v>42665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  <c r="V6558" s="3" t="str">
        <f>IF(M6558=People!$B$2, People!$A$2, IF(M6558=People!$B$3, People!$A$3, IF(M6558=People!$B$4, People!$A$4, IF(M6558=People!$B$5, People!$A$5, 0))))</f>
        <v>Kelly Williams</v>
      </c>
      <c r="W6558" s="3" t="str">
        <f>IFERROR(VLOOKUP(Orders!$B6558,Returns!$B:$C,2,0),"No")</f>
        <v>No</v>
      </c>
      <c r="X6558" s="3" t="str">
        <f>IFERROR((INDEX(Returns!$C$2:$C$801, MATCH(B6558, Returns!$B$2:$B$801, 0))), "No")</f>
        <v>No</v>
      </c>
    </row>
    <row r="6559" spans="1:24">
      <c r="A6559" s="1">
        <v>6558</v>
      </c>
      <c r="B6559" t="s">
        <v>9282</v>
      </c>
      <c r="C6559" s="2">
        <v>42663</v>
      </c>
      <c r="D6559" s="2">
        <v>42665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  <c r="V6559" s="3" t="str">
        <f>IF(M6559=People!$B$2, People!$A$2, IF(M6559=People!$B$3, People!$A$3, IF(M6559=People!$B$4, People!$A$4, IF(M6559=People!$B$5, People!$A$5, 0))))</f>
        <v>Kelly Williams</v>
      </c>
      <c r="W6559" s="3" t="str">
        <f>IFERROR(VLOOKUP(Orders!$B6559,Returns!$B:$C,2,0),"No")</f>
        <v>No</v>
      </c>
      <c r="X6559" s="3" t="str">
        <f>IFERROR((INDEX(Returns!$C$2:$C$801, MATCH(B6559, Returns!$B$2:$B$801, 0))), "No")</f>
        <v>No</v>
      </c>
    </row>
    <row r="6560" spans="1:24">
      <c r="A6560" s="1">
        <v>6559</v>
      </c>
      <c r="B6560" t="s">
        <v>9283</v>
      </c>
      <c r="C6560" s="2">
        <v>42891</v>
      </c>
      <c r="D6560" s="2">
        <v>42896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  <c r="V6560" s="3" t="str">
        <f>IF(M6560=People!$B$2, People!$A$2, IF(M6560=People!$B$3, People!$A$3, IF(M6560=People!$B$4, People!$A$4, IF(M6560=People!$B$5, People!$A$5, 0))))</f>
        <v>Chuck Magee</v>
      </c>
      <c r="W6560" s="3" t="str">
        <f>IFERROR(VLOOKUP(Orders!$B6560,Returns!$B:$C,2,0),"No")</f>
        <v>No</v>
      </c>
      <c r="X6560" s="3" t="str">
        <f>IFERROR((INDEX(Returns!$C$2:$C$801, MATCH(B6560, Returns!$B$2:$B$801, 0))), "No")</f>
        <v>No</v>
      </c>
    </row>
    <row r="6561" spans="1:24">
      <c r="A6561" s="1">
        <v>6560</v>
      </c>
      <c r="B6561" t="s">
        <v>9284</v>
      </c>
      <c r="C6561" s="2">
        <v>43302</v>
      </c>
      <c r="D6561" s="2">
        <v>43307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  <c r="V6561" s="3" t="str">
        <f>IF(M6561=People!$B$2, People!$A$2, IF(M6561=People!$B$3, People!$A$3, IF(M6561=People!$B$4, People!$A$4, IF(M6561=People!$B$5, People!$A$5, 0))))</f>
        <v>Anna Andreadi</v>
      </c>
      <c r="W6561" s="3" t="str">
        <f>IFERROR(VLOOKUP(Orders!$B6561,Returns!$B:$C,2,0),"No")</f>
        <v>No</v>
      </c>
      <c r="X6561" s="3" t="str">
        <f>IFERROR((INDEX(Returns!$C$2:$C$801, MATCH(B6561, Returns!$B$2:$B$801, 0))), "No")</f>
        <v>No</v>
      </c>
    </row>
    <row r="6562" spans="1:24">
      <c r="A6562" s="1">
        <v>6561</v>
      </c>
      <c r="B6562" t="s">
        <v>9284</v>
      </c>
      <c r="C6562" s="2">
        <v>43302</v>
      </c>
      <c r="D6562" s="2">
        <v>43307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  <c r="V6562" s="3" t="str">
        <f>IF(M6562=People!$B$2, People!$A$2, IF(M6562=People!$B$3, People!$A$3, IF(M6562=People!$B$4, People!$A$4, IF(M6562=People!$B$5, People!$A$5, 0))))</f>
        <v>Anna Andreadi</v>
      </c>
      <c r="W6562" s="3" t="str">
        <f>IFERROR(VLOOKUP(Orders!$B6562,Returns!$B:$C,2,0),"No")</f>
        <v>No</v>
      </c>
      <c r="X6562" s="3" t="str">
        <f>IFERROR((INDEX(Returns!$C$2:$C$801, MATCH(B6562, Returns!$B$2:$B$801, 0))), "No")</f>
        <v>No</v>
      </c>
    </row>
    <row r="6563" spans="1:24">
      <c r="A6563" s="1">
        <v>6562</v>
      </c>
      <c r="B6563" t="s">
        <v>9285</v>
      </c>
      <c r="C6563" s="2">
        <v>43555</v>
      </c>
      <c r="D6563" s="2">
        <v>43557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  <c r="V6563" s="3" t="str">
        <f>IF(M6563=People!$B$2, People!$A$2, IF(M6563=People!$B$3, People!$A$3, IF(M6563=People!$B$4, People!$A$4, IF(M6563=People!$B$5, People!$A$5, 0))))</f>
        <v>Kelly Williams</v>
      </c>
      <c r="W6563" s="3" t="str">
        <f>IFERROR(VLOOKUP(Orders!$B6563,Returns!$B:$C,2,0),"No")</f>
        <v>No</v>
      </c>
      <c r="X6563" s="3" t="str">
        <f>IFERROR((INDEX(Returns!$C$2:$C$801, MATCH(B6563, Returns!$B$2:$B$801, 0))), "No")</f>
        <v>No</v>
      </c>
    </row>
    <row r="6564" spans="1:24">
      <c r="A6564" s="1">
        <v>6563</v>
      </c>
      <c r="B6564" t="s">
        <v>9286</v>
      </c>
      <c r="C6564" s="2">
        <v>42497</v>
      </c>
      <c r="D6564" s="2">
        <v>42502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  <c r="V6564" s="3" t="str">
        <f>IF(M6564=People!$B$2, People!$A$2, IF(M6564=People!$B$3, People!$A$3, IF(M6564=People!$B$4, People!$A$4, IF(M6564=People!$B$5, People!$A$5, 0))))</f>
        <v>Chuck Magee</v>
      </c>
      <c r="W6564" s="3" t="str">
        <f>IFERROR(VLOOKUP(Orders!$B6564,Returns!$B:$C,2,0),"No")</f>
        <v>No</v>
      </c>
      <c r="X6564" s="3" t="str">
        <f>IFERROR((INDEX(Returns!$C$2:$C$801, MATCH(B6564, Returns!$B$2:$B$801, 0))), "No")</f>
        <v>No</v>
      </c>
    </row>
    <row r="6565" spans="1:24">
      <c r="A6565" s="1">
        <v>6564</v>
      </c>
      <c r="B6565" t="s">
        <v>9286</v>
      </c>
      <c r="C6565" s="2">
        <v>42497</v>
      </c>
      <c r="D6565" s="2">
        <v>42502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  <c r="V6565" s="3" t="str">
        <f>IF(M6565=People!$B$2, People!$A$2, IF(M6565=People!$B$3, People!$A$3, IF(M6565=People!$B$4, People!$A$4, IF(M6565=People!$B$5, People!$A$5, 0))))</f>
        <v>Chuck Magee</v>
      </c>
      <c r="W6565" s="3" t="str">
        <f>IFERROR(VLOOKUP(Orders!$B6565,Returns!$B:$C,2,0),"No")</f>
        <v>No</v>
      </c>
      <c r="X6565" s="3" t="str">
        <f>IFERROR((INDEX(Returns!$C$2:$C$801, MATCH(B6565, Returns!$B$2:$B$801, 0))), "No")</f>
        <v>No</v>
      </c>
    </row>
    <row r="6566" spans="1:24">
      <c r="A6566" s="1">
        <v>6565</v>
      </c>
      <c r="B6566" t="s">
        <v>9286</v>
      </c>
      <c r="C6566" s="2">
        <v>42497</v>
      </c>
      <c r="D6566" s="2">
        <v>42502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  <c r="V6566" s="3" t="str">
        <f>IF(M6566=People!$B$2, People!$A$2, IF(M6566=People!$B$3, People!$A$3, IF(M6566=People!$B$4, People!$A$4, IF(M6566=People!$B$5, People!$A$5, 0))))</f>
        <v>Chuck Magee</v>
      </c>
      <c r="W6566" s="3" t="str">
        <f>IFERROR(VLOOKUP(Orders!$B6566,Returns!$B:$C,2,0),"No")</f>
        <v>No</v>
      </c>
      <c r="X6566" s="3" t="str">
        <f>IFERROR((INDEX(Returns!$C$2:$C$801, MATCH(B6566, Returns!$B$2:$B$801, 0))), "No")</f>
        <v>No</v>
      </c>
    </row>
    <row r="6567" spans="1:24">
      <c r="A6567" s="1">
        <v>6566</v>
      </c>
      <c r="B6567" t="s">
        <v>9286</v>
      </c>
      <c r="C6567" s="2">
        <v>42497</v>
      </c>
      <c r="D6567" s="2">
        <v>42502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  <c r="V6567" s="3" t="str">
        <f>IF(M6567=People!$B$2, People!$A$2, IF(M6567=People!$B$3, People!$A$3, IF(M6567=People!$B$4, People!$A$4, IF(M6567=People!$B$5, People!$A$5, 0))))</f>
        <v>Chuck Magee</v>
      </c>
      <c r="W6567" s="3" t="str">
        <f>IFERROR(VLOOKUP(Orders!$B6567,Returns!$B:$C,2,0),"No")</f>
        <v>No</v>
      </c>
      <c r="X6567" s="3" t="str">
        <f>IFERROR((INDEX(Returns!$C$2:$C$801, MATCH(B6567, Returns!$B$2:$B$801, 0))), "No")</f>
        <v>No</v>
      </c>
    </row>
    <row r="6568" spans="1:24">
      <c r="A6568" s="1">
        <v>6567</v>
      </c>
      <c r="B6568" t="s">
        <v>9287</v>
      </c>
      <c r="C6568" s="2">
        <v>43501</v>
      </c>
      <c r="D6568" s="2">
        <v>43504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  <c r="V6568" s="3" t="str">
        <f>IF(M6568=People!$B$2, People!$A$2, IF(M6568=People!$B$3, People!$A$3, IF(M6568=People!$B$4, People!$A$4, IF(M6568=People!$B$5, People!$A$5, 0))))</f>
        <v>Kelly Williams</v>
      </c>
      <c r="W6568" s="3" t="str">
        <f>IFERROR(VLOOKUP(Orders!$B6568,Returns!$B:$C,2,0),"No")</f>
        <v>No</v>
      </c>
      <c r="X6568" s="3" t="str">
        <f>IFERROR((INDEX(Returns!$C$2:$C$801, MATCH(B6568, Returns!$B$2:$B$801, 0))), "No")</f>
        <v>No</v>
      </c>
    </row>
    <row r="6569" spans="1:24">
      <c r="A6569" s="1">
        <v>6568</v>
      </c>
      <c r="B6569" t="s">
        <v>9287</v>
      </c>
      <c r="C6569" s="2">
        <v>43501</v>
      </c>
      <c r="D6569" s="2">
        <v>43504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  <c r="V6569" s="3" t="str">
        <f>IF(M6569=People!$B$2, People!$A$2, IF(M6569=People!$B$3, People!$A$3, IF(M6569=People!$B$4, People!$A$4, IF(M6569=People!$B$5, People!$A$5, 0))))</f>
        <v>Kelly Williams</v>
      </c>
      <c r="W6569" s="3" t="str">
        <f>IFERROR(VLOOKUP(Orders!$B6569,Returns!$B:$C,2,0),"No")</f>
        <v>No</v>
      </c>
      <c r="X6569" s="3" t="str">
        <f>IFERROR((INDEX(Returns!$C$2:$C$801, MATCH(B6569, Returns!$B$2:$B$801, 0))), "No")</f>
        <v>No</v>
      </c>
    </row>
    <row r="6570" spans="1:24">
      <c r="A6570" s="1">
        <v>6569</v>
      </c>
      <c r="B6570" t="s">
        <v>9288</v>
      </c>
      <c r="C6570" s="2">
        <v>42478</v>
      </c>
      <c r="D6570" s="2">
        <v>42482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  <c r="V6570" s="3" t="str">
        <f>IF(M6570=People!$B$2, People!$A$2, IF(M6570=People!$B$3, People!$A$3, IF(M6570=People!$B$4, People!$A$4, IF(M6570=People!$B$5, People!$A$5, 0))))</f>
        <v>Kelly Williams</v>
      </c>
      <c r="W6570" s="3" t="str">
        <f>IFERROR(VLOOKUP(Orders!$B6570,Returns!$B:$C,2,0),"No")</f>
        <v>No</v>
      </c>
      <c r="X6570" s="3" t="str">
        <f>IFERROR((INDEX(Returns!$C$2:$C$801, MATCH(B6570, Returns!$B$2:$B$801, 0))), "No")</f>
        <v>No</v>
      </c>
    </row>
    <row r="6571" spans="1:24">
      <c r="A6571" s="1">
        <v>6570</v>
      </c>
      <c r="B6571" t="s">
        <v>9288</v>
      </c>
      <c r="C6571" s="2">
        <v>42478</v>
      </c>
      <c r="D6571" s="2">
        <v>42482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  <c r="V6571" s="3" t="str">
        <f>IF(M6571=People!$B$2, People!$A$2, IF(M6571=People!$B$3, People!$A$3, IF(M6571=People!$B$4, People!$A$4, IF(M6571=People!$B$5, People!$A$5, 0))))</f>
        <v>Kelly Williams</v>
      </c>
      <c r="W6571" s="3" t="str">
        <f>IFERROR(VLOOKUP(Orders!$B6571,Returns!$B:$C,2,0),"No")</f>
        <v>No</v>
      </c>
      <c r="X6571" s="3" t="str">
        <f>IFERROR((INDEX(Returns!$C$2:$C$801, MATCH(B6571, Returns!$B$2:$B$801, 0))), "No")</f>
        <v>No</v>
      </c>
    </row>
    <row r="6572" spans="1:24">
      <c r="A6572" s="1">
        <v>6571</v>
      </c>
      <c r="B6572" t="s">
        <v>9288</v>
      </c>
      <c r="C6572" s="2">
        <v>42478</v>
      </c>
      <c r="D6572" s="2">
        <v>42482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  <c r="V6572" s="3" t="str">
        <f>IF(M6572=People!$B$2, People!$A$2, IF(M6572=People!$B$3, People!$A$3, IF(M6572=People!$B$4, People!$A$4, IF(M6572=People!$B$5, People!$A$5, 0))))</f>
        <v>Kelly Williams</v>
      </c>
      <c r="W6572" s="3" t="str">
        <f>IFERROR(VLOOKUP(Orders!$B6572,Returns!$B:$C,2,0),"No")</f>
        <v>No</v>
      </c>
      <c r="X6572" s="3" t="str">
        <f>IFERROR((INDEX(Returns!$C$2:$C$801, MATCH(B6572, Returns!$B$2:$B$801, 0))), "No")</f>
        <v>No</v>
      </c>
    </row>
    <row r="6573" spans="1:24">
      <c r="A6573" s="1">
        <v>6572</v>
      </c>
      <c r="B6573" t="s">
        <v>9288</v>
      </c>
      <c r="C6573" s="2">
        <v>42478</v>
      </c>
      <c r="D6573" s="2">
        <v>42482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  <c r="V6573" s="3" t="str">
        <f>IF(M6573=People!$B$2, People!$A$2, IF(M6573=People!$B$3, People!$A$3, IF(M6573=People!$B$4, People!$A$4, IF(M6573=People!$B$5, People!$A$5, 0))))</f>
        <v>Kelly Williams</v>
      </c>
      <c r="W6573" s="3" t="str">
        <f>IFERROR(VLOOKUP(Orders!$B6573,Returns!$B:$C,2,0),"No")</f>
        <v>No</v>
      </c>
      <c r="X6573" s="3" t="str">
        <f>IFERROR((INDEX(Returns!$C$2:$C$801, MATCH(B6573, Returns!$B$2:$B$801, 0))), "No")</f>
        <v>No</v>
      </c>
    </row>
    <row r="6574" spans="1:24">
      <c r="A6574" s="1">
        <v>6573</v>
      </c>
      <c r="B6574" t="s">
        <v>9289</v>
      </c>
      <c r="C6574" s="2">
        <v>43230</v>
      </c>
      <c r="D6574" s="2">
        <v>43236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  <c r="V6574" s="3" t="str">
        <f>IF(M6574=People!$B$2, People!$A$2, IF(M6574=People!$B$3, People!$A$3, IF(M6574=People!$B$4, People!$A$4, IF(M6574=People!$B$5, People!$A$5, 0))))</f>
        <v>Anna Andreadi</v>
      </c>
      <c r="W6574" s="3" t="str">
        <f>IFERROR(VLOOKUP(Orders!$B6574,Returns!$B:$C,2,0),"No")</f>
        <v>No</v>
      </c>
      <c r="X6574" s="3" t="str">
        <f>IFERROR((INDEX(Returns!$C$2:$C$801, MATCH(B6574, Returns!$B$2:$B$801, 0))), "No")</f>
        <v>No</v>
      </c>
    </row>
    <row r="6575" spans="1:24">
      <c r="A6575" s="1">
        <v>6574</v>
      </c>
      <c r="B6575" t="s">
        <v>9290</v>
      </c>
      <c r="C6575" s="2">
        <v>43429</v>
      </c>
      <c r="D6575" s="2">
        <v>43434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  <c r="V6575" s="3" t="str">
        <f>IF(M6575=People!$B$2, People!$A$2, IF(M6575=People!$B$3, People!$A$3, IF(M6575=People!$B$4, People!$A$4, IF(M6575=People!$B$5, People!$A$5, 0))))</f>
        <v>Chuck Magee</v>
      </c>
      <c r="W6575" s="3" t="str">
        <f>IFERROR(VLOOKUP(Orders!$B6575,Returns!$B:$C,2,0),"No")</f>
        <v>No</v>
      </c>
      <c r="X6575" s="3" t="str">
        <f>IFERROR((INDEX(Returns!$C$2:$C$801, MATCH(B6575, Returns!$B$2:$B$801, 0))), "No")</f>
        <v>No</v>
      </c>
    </row>
    <row r="6576" spans="1:24">
      <c r="A6576" s="1">
        <v>6575</v>
      </c>
      <c r="B6576" t="s">
        <v>9290</v>
      </c>
      <c r="C6576" s="2">
        <v>43429</v>
      </c>
      <c r="D6576" s="2">
        <v>43434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  <c r="V6576" s="3" t="str">
        <f>IF(M6576=People!$B$2, People!$A$2, IF(M6576=People!$B$3, People!$A$3, IF(M6576=People!$B$4, People!$A$4, IF(M6576=People!$B$5, People!$A$5, 0))))</f>
        <v>Chuck Magee</v>
      </c>
      <c r="W6576" s="3" t="str">
        <f>IFERROR(VLOOKUP(Orders!$B6576,Returns!$B:$C,2,0),"No")</f>
        <v>No</v>
      </c>
      <c r="X6576" s="3" t="str">
        <f>IFERROR((INDEX(Returns!$C$2:$C$801, MATCH(B6576, Returns!$B$2:$B$801, 0))), "No")</f>
        <v>No</v>
      </c>
    </row>
    <row r="6577" spans="1:24">
      <c r="A6577" s="1">
        <v>6576</v>
      </c>
      <c r="B6577" t="s">
        <v>6121</v>
      </c>
      <c r="C6577" s="2">
        <v>43527</v>
      </c>
      <c r="D6577" s="2">
        <v>43532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  <c r="V6577" s="3" t="str">
        <f>IF(M6577=People!$B$2, People!$A$2, IF(M6577=People!$B$3, People!$A$3, IF(M6577=People!$B$4, People!$A$4, IF(M6577=People!$B$5, People!$A$5, 0))))</f>
        <v>Anna Andreadi</v>
      </c>
      <c r="W6577" s="3" t="str">
        <f>IFERROR(VLOOKUP(Orders!$B6577,Returns!$B:$C,2,0),"No")</f>
        <v>Yes</v>
      </c>
      <c r="X6577" s="3" t="str">
        <f>IFERROR((INDEX(Returns!$C$2:$C$801, MATCH(B6577, Returns!$B$2:$B$801, 0))), "No")</f>
        <v>Yes</v>
      </c>
    </row>
    <row r="6578" spans="1:24">
      <c r="A6578" s="1">
        <v>6577</v>
      </c>
      <c r="B6578" t="s">
        <v>6121</v>
      </c>
      <c r="C6578" s="2">
        <v>43527</v>
      </c>
      <c r="D6578" s="2">
        <v>43532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  <c r="V6578" s="3" t="str">
        <f>IF(M6578=People!$B$2, People!$A$2, IF(M6578=People!$B$3, People!$A$3, IF(M6578=People!$B$4, People!$A$4, IF(M6578=People!$B$5, People!$A$5, 0))))</f>
        <v>Anna Andreadi</v>
      </c>
      <c r="W6578" s="3" t="str">
        <f>IFERROR(VLOOKUP(Orders!$B6578,Returns!$B:$C,2,0),"No")</f>
        <v>Yes</v>
      </c>
      <c r="X6578" s="3" t="str">
        <f>IFERROR((INDEX(Returns!$C$2:$C$801, MATCH(B6578, Returns!$B$2:$B$801, 0))), "No")</f>
        <v>Yes</v>
      </c>
    </row>
    <row r="6579" spans="1:24">
      <c r="A6579" s="1">
        <v>6578</v>
      </c>
      <c r="B6579" t="s">
        <v>9291</v>
      </c>
      <c r="C6579" s="2">
        <v>43075</v>
      </c>
      <c r="D6579" s="2">
        <v>43080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  <c r="V6579" s="3" t="str">
        <f>IF(M6579=People!$B$2, People!$A$2, IF(M6579=People!$B$3, People!$A$3, IF(M6579=People!$B$4, People!$A$4, IF(M6579=People!$B$5, People!$A$5, 0))))</f>
        <v>Cassandra Brandow</v>
      </c>
      <c r="W6579" s="3" t="str">
        <f>IFERROR(VLOOKUP(Orders!$B6579,Returns!$B:$C,2,0),"No")</f>
        <v>No</v>
      </c>
      <c r="X6579" s="3" t="str">
        <f>IFERROR((INDEX(Returns!$C$2:$C$801, MATCH(B6579, Returns!$B$2:$B$801, 0))), "No")</f>
        <v>No</v>
      </c>
    </row>
    <row r="6580" spans="1:24">
      <c r="A6580" s="1">
        <v>6579</v>
      </c>
      <c r="B6580" t="s">
        <v>9292</v>
      </c>
      <c r="C6580" s="2">
        <v>42607</v>
      </c>
      <c r="D6580" s="2">
        <v>42612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  <c r="V6580" s="3" t="str">
        <f>IF(M6580=People!$B$2, People!$A$2, IF(M6580=People!$B$3, People!$A$3, IF(M6580=People!$B$4, People!$A$4, IF(M6580=People!$B$5, People!$A$5, 0))))</f>
        <v>Anna Andreadi</v>
      </c>
      <c r="W6580" s="3" t="str">
        <f>IFERROR(VLOOKUP(Orders!$B6580,Returns!$B:$C,2,0),"No")</f>
        <v>No</v>
      </c>
      <c r="X6580" s="3" t="str">
        <f>IFERROR((INDEX(Returns!$C$2:$C$801, MATCH(B6580, Returns!$B$2:$B$801, 0))), "No")</f>
        <v>No</v>
      </c>
    </row>
    <row r="6581" spans="1:24">
      <c r="A6581" s="1">
        <v>6580</v>
      </c>
      <c r="B6581" t="s">
        <v>9293</v>
      </c>
      <c r="C6581" s="2">
        <v>43395</v>
      </c>
      <c r="D6581" s="2">
        <v>43395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  <c r="V6581" s="3" t="str">
        <f>IF(M6581=People!$B$2, People!$A$2, IF(M6581=People!$B$3, People!$A$3, IF(M6581=People!$B$4, People!$A$4, IF(M6581=People!$B$5, People!$A$5, 0))))</f>
        <v>Anna Andreadi</v>
      </c>
      <c r="W6581" s="3" t="str">
        <f>IFERROR(VLOOKUP(Orders!$B6581,Returns!$B:$C,2,0),"No")</f>
        <v>No</v>
      </c>
      <c r="X6581" s="3" t="str">
        <f>IFERROR((INDEX(Returns!$C$2:$C$801, MATCH(B6581, Returns!$B$2:$B$801, 0))), "No")</f>
        <v>No</v>
      </c>
    </row>
    <row r="6582" spans="1:24">
      <c r="A6582" s="1">
        <v>6581</v>
      </c>
      <c r="B6582" t="s">
        <v>9293</v>
      </c>
      <c r="C6582" s="2">
        <v>43395</v>
      </c>
      <c r="D6582" s="2">
        <v>43395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  <c r="V6582" s="3" t="str">
        <f>IF(M6582=People!$B$2, People!$A$2, IF(M6582=People!$B$3, People!$A$3, IF(M6582=People!$B$4, People!$A$4, IF(M6582=People!$B$5, People!$A$5, 0))))</f>
        <v>Anna Andreadi</v>
      </c>
      <c r="W6582" s="3" t="str">
        <f>IFERROR(VLOOKUP(Orders!$B6582,Returns!$B:$C,2,0),"No")</f>
        <v>No</v>
      </c>
      <c r="X6582" s="3" t="str">
        <f>IFERROR((INDEX(Returns!$C$2:$C$801, MATCH(B6582, Returns!$B$2:$B$801, 0))), "No")</f>
        <v>No</v>
      </c>
    </row>
    <row r="6583" spans="1:24">
      <c r="A6583" s="1">
        <v>6582</v>
      </c>
      <c r="B6583" t="s">
        <v>9293</v>
      </c>
      <c r="C6583" s="2">
        <v>43395</v>
      </c>
      <c r="D6583" s="2">
        <v>43395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  <c r="V6583" s="3" t="str">
        <f>IF(M6583=People!$B$2, People!$A$2, IF(M6583=People!$B$3, People!$A$3, IF(M6583=People!$B$4, People!$A$4, IF(M6583=People!$B$5, People!$A$5, 0))))</f>
        <v>Anna Andreadi</v>
      </c>
      <c r="W6583" s="3" t="str">
        <f>IFERROR(VLOOKUP(Orders!$B6583,Returns!$B:$C,2,0),"No")</f>
        <v>No</v>
      </c>
      <c r="X6583" s="3" t="str">
        <f>IFERROR((INDEX(Returns!$C$2:$C$801, MATCH(B6583, Returns!$B$2:$B$801, 0))), "No")</f>
        <v>No</v>
      </c>
    </row>
    <row r="6584" spans="1:24">
      <c r="A6584" s="1">
        <v>6583</v>
      </c>
      <c r="B6584" t="s">
        <v>9294</v>
      </c>
      <c r="C6584" s="2">
        <v>43319</v>
      </c>
      <c r="D6584" s="2">
        <v>43323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  <c r="V6584" s="3" t="str">
        <f>IF(M6584=People!$B$2, People!$A$2, IF(M6584=People!$B$3, People!$A$3, IF(M6584=People!$B$4, People!$A$4, IF(M6584=People!$B$5, People!$A$5, 0))))</f>
        <v>Anna Andreadi</v>
      </c>
      <c r="W6584" s="3" t="str">
        <f>IFERROR(VLOOKUP(Orders!$B6584,Returns!$B:$C,2,0),"No")</f>
        <v>No</v>
      </c>
      <c r="X6584" s="3" t="str">
        <f>IFERROR((INDEX(Returns!$C$2:$C$801, MATCH(B6584, Returns!$B$2:$B$801, 0))), "No")</f>
        <v>No</v>
      </c>
    </row>
    <row r="6585" spans="1:24">
      <c r="A6585" s="1">
        <v>6584</v>
      </c>
      <c r="B6585" t="s">
        <v>9295</v>
      </c>
      <c r="C6585" s="2">
        <v>43667</v>
      </c>
      <c r="D6585" s="2">
        <v>43673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  <c r="V6585" s="3" t="str">
        <f>IF(M6585=People!$B$2, People!$A$2, IF(M6585=People!$B$3, People!$A$3, IF(M6585=People!$B$4, People!$A$4, IF(M6585=People!$B$5, People!$A$5, 0))))</f>
        <v>Cassandra Brandow</v>
      </c>
      <c r="W6585" s="3" t="str">
        <f>IFERROR(VLOOKUP(Orders!$B6585,Returns!$B:$C,2,0),"No")</f>
        <v>No</v>
      </c>
      <c r="X6585" s="3" t="str">
        <f>IFERROR((INDEX(Returns!$C$2:$C$801, MATCH(B6585, Returns!$B$2:$B$801, 0))), "No")</f>
        <v>No</v>
      </c>
    </row>
    <row r="6586" spans="1:24">
      <c r="A6586" s="1">
        <v>6585</v>
      </c>
      <c r="B6586" t="s">
        <v>9295</v>
      </c>
      <c r="C6586" s="2">
        <v>43667</v>
      </c>
      <c r="D6586" s="2">
        <v>43673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  <c r="V6586" s="3" t="str">
        <f>IF(M6586=People!$B$2, People!$A$2, IF(M6586=People!$B$3, People!$A$3, IF(M6586=People!$B$4, People!$A$4, IF(M6586=People!$B$5, People!$A$5, 0))))</f>
        <v>Cassandra Brandow</v>
      </c>
      <c r="W6586" s="3" t="str">
        <f>IFERROR(VLOOKUP(Orders!$B6586,Returns!$B:$C,2,0),"No")</f>
        <v>No</v>
      </c>
      <c r="X6586" s="3" t="str">
        <f>IFERROR((INDEX(Returns!$C$2:$C$801, MATCH(B6586, Returns!$B$2:$B$801, 0))), "No")</f>
        <v>No</v>
      </c>
    </row>
    <row r="6587" spans="1:24">
      <c r="A6587" s="1">
        <v>6586</v>
      </c>
      <c r="B6587" t="s">
        <v>9295</v>
      </c>
      <c r="C6587" s="2">
        <v>43667</v>
      </c>
      <c r="D6587" s="2">
        <v>43673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  <c r="V6587" s="3" t="str">
        <f>IF(M6587=People!$B$2, People!$A$2, IF(M6587=People!$B$3, People!$A$3, IF(M6587=People!$B$4, People!$A$4, IF(M6587=People!$B$5, People!$A$5, 0))))</f>
        <v>Cassandra Brandow</v>
      </c>
      <c r="W6587" s="3" t="str">
        <f>IFERROR(VLOOKUP(Orders!$B6587,Returns!$B:$C,2,0),"No")</f>
        <v>No</v>
      </c>
      <c r="X6587" s="3" t="str">
        <f>IFERROR((INDEX(Returns!$C$2:$C$801, MATCH(B6587, Returns!$B$2:$B$801, 0))), "No")</f>
        <v>No</v>
      </c>
    </row>
    <row r="6588" spans="1:24">
      <c r="A6588" s="1">
        <v>6587</v>
      </c>
      <c r="B6588" t="s">
        <v>9295</v>
      </c>
      <c r="C6588" s="2">
        <v>43667</v>
      </c>
      <c r="D6588" s="2">
        <v>43673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  <c r="V6588" s="3" t="str">
        <f>IF(M6588=People!$B$2, People!$A$2, IF(M6588=People!$B$3, People!$A$3, IF(M6588=People!$B$4, People!$A$4, IF(M6588=People!$B$5, People!$A$5, 0))))</f>
        <v>Cassandra Brandow</v>
      </c>
      <c r="W6588" s="3" t="str">
        <f>IFERROR(VLOOKUP(Orders!$B6588,Returns!$B:$C,2,0),"No")</f>
        <v>No</v>
      </c>
      <c r="X6588" s="3" t="str">
        <f>IFERROR((INDEX(Returns!$C$2:$C$801, MATCH(B6588, Returns!$B$2:$B$801, 0))), "No")</f>
        <v>No</v>
      </c>
    </row>
    <row r="6589" spans="1:24">
      <c r="A6589" s="1">
        <v>6588</v>
      </c>
      <c r="B6589" t="s">
        <v>9295</v>
      </c>
      <c r="C6589" s="2">
        <v>43667</v>
      </c>
      <c r="D6589" s="2">
        <v>43673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  <c r="V6589" s="3" t="str">
        <f>IF(M6589=People!$B$2, People!$A$2, IF(M6589=People!$B$3, People!$A$3, IF(M6589=People!$B$4, People!$A$4, IF(M6589=People!$B$5, People!$A$5, 0))))</f>
        <v>Cassandra Brandow</v>
      </c>
      <c r="W6589" s="3" t="str">
        <f>IFERROR(VLOOKUP(Orders!$B6589,Returns!$B:$C,2,0),"No")</f>
        <v>No</v>
      </c>
      <c r="X6589" s="3" t="str">
        <f>IFERROR((INDEX(Returns!$C$2:$C$801, MATCH(B6589, Returns!$B$2:$B$801, 0))), "No")</f>
        <v>No</v>
      </c>
    </row>
    <row r="6590" spans="1:24">
      <c r="A6590" s="1">
        <v>6589</v>
      </c>
      <c r="B6590" t="s">
        <v>9295</v>
      </c>
      <c r="C6590" s="2">
        <v>43667</v>
      </c>
      <c r="D6590" s="2">
        <v>43673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  <c r="V6590" s="3" t="str">
        <f>IF(M6590=People!$B$2, People!$A$2, IF(M6590=People!$B$3, People!$A$3, IF(M6590=People!$B$4, People!$A$4, IF(M6590=People!$B$5, People!$A$5, 0))))</f>
        <v>Cassandra Brandow</v>
      </c>
      <c r="W6590" s="3" t="str">
        <f>IFERROR(VLOOKUP(Orders!$B6590,Returns!$B:$C,2,0),"No")</f>
        <v>No</v>
      </c>
      <c r="X6590" s="3" t="str">
        <f>IFERROR((INDEX(Returns!$C$2:$C$801, MATCH(B6590, Returns!$B$2:$B$801, 0))), "No")</f>
        <v>No</v>
      </c>
    </row>
    <row r="6591" spans="1:24">
      <c r="A6591" s="1">
        <v>6590</v>
      </c>
      <c r="B6591" t="s">
        <v>9295</v>
      </c>
      <c r="C6591" s="2">
        <v>43667</v>
      </c>
      <c r="D6591" s="2">
        <v>43673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  <c r="V6591" s="3" t="str">
        <f>IF(M6591=People!$B$2, People!$A$2, IF(M6591=People!$B$3, People!$A$3, IF(M6591=People!$B$4, People!$A$4, IF(M6591=People!$B$5, People!$A$5, 0))))</f>
        <v>Cassandra Brandow</v>
      </c>
      <c r="W6591" s="3" t="str">
        <f>IFERROR(VLOOKUP(Orders!$B6591,Returns!$B:$C,2,0),"No")</f>
        <v>No</v>
      </c>
      <c r="X6591" s="3" t="str">
        <f>IFERROR((INDEX(Returns!$C$2:$C$801, MATCH(B6591, Returns!$B$2:$B$801, 0))), "No")</f>
        <v>No</v>
      </c>
    </row>
    <row r="6592" spans="1:24">
      <c r="A6592" s="1">
        <v>6591</v>
      </c>
      <c r="B6592" t="s">
        <v>9296</v>
      </c>
      <c r="C6592" s="2">
        <v>42452</v>
      </c>
      <c r="D6592" s="2">
        <v>42455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  <c r="V6592" s="3" t="str">
        <f>IF(M6592=People!$B$2, People!$A$2, IF(M6592=People!$B$3, People!$A$3, IF(M6592=People!$B$4, People!$A$4, IF(M6592=People!$B$5, People!$A$5, 0))))</f>
        <v>Cassandra Brandow</v>
      </c>
      <c r="W6592" s="3" t="str">
        <f>IFERROR(VLOOKUP(Orders!$B6592,Returns!$B:$C,2,0),"No")</f>
        <v>No</v>
      </c>
      <c r="X6592" s="3" t="str">
        <f>IFERROR((INDEX(Returns!$C$2:$C$801, MATCH(B6592, Returns!$B$2:$B$801, 0))), "No")</f>
        <v>No</v>
      </c>
    </row>
    <row r="6593" spans="1:24">
      <c r="A6593" s="1">
        <v>6592</v>
      </c>
      <c r="B6593" t="s">
        <v>5980</v>
      </c>
      <c r="C6593" s="2">
        <v>42855</v>
      </c>
      <c r="D6593" s="2">
        <v>42861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  <c r="V6593" s="3" t="str">
        <f>IF(M6593=People!$B$2, People!$A$2, IF(M6593=People!$B$3, People!$A$3, IF(M6593=People!$B$4, People!$A$4, IF(M6593=People!$B$5, People!$A$5, 0))))</f>
        <v>Anna Andreadi</v>
      </c>
      <c r="W6593" s="3" t="str">
        <f>IFERROR(VLOOKUP(Orders!$B6593,Returns!$B:$C,2,0),"No")</f>
        <v>Yes</v>
      </c>
      <c r="X6593" s="3" t="str">
        <f>IFERROR((INDEX(Returns!$C$2:$C$801, MATCH(B6593, Returns!$B$2:$B$801, 0))), "No")</f>
        <v>Yes</v>
      </c>
    </row>
    <row r="6594" spans="1:24">
      <c r="A6594" s="1">
        <v>6593</v>
      </c>
      <c r="B6594" t="s">
        <v>5980</v>
      </c>
      <c r="C6594" s="2">
        <v>42855</v>
      </c>
      <c r="D6594" s="2">
        <v>42861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  <c r="V6594" s="3" t="str">
        <f>IF(M6594=People!$B$2, People!$A$2, IF(M6594=People!$B$3, People!$A$3, IF(M6594=People!$B$4, People!$A$4, IF(M6594=People!$B$5, People!$A$5, 0))))</f>
        <v>Anna Andreadi</v>
      </c>
      <c r="W6594" s="3" t="str">
        <f>IFERROR(VLOOKUP(Orders!$B6594,Returns!$B:$C,2,0),"No")</f>
        <v>Yes</v>
      </c>
      <c r="X6594" s="3" t="str">
        <f>IFERROR((INDEX(Returns!$C$2:$C$801, MATCH(B6594, Returns!$B$2:$B$801, 0))), "No")</f>
        <v>Yes</v>
      </c>
    </row>
    <row r="6595" spans="1:24">
      <c r="A6595" s="1">
        <v>6594</v>
      </c>
      <c r="B6595" t="s">
        <v>9297</v>
      </c>
      <c r="C6595" s="2">
        <v>43264</v>
      </c>
      <c r="D6595" s="2">
        <v>43267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  <c r="V6595" s="3" t="str">
        <f>IF(M6595=People!$B$2, People!$A$2, IF(M6595=People!$B$3, People!$A$3, IF(M6595=People!$B$4, People!$A$4, IF(M6595=People!$B$5, People!$A$5, 0))))</f>
        <v>Chuck Magee</v>
      </c>
      <c r="W6595" s="3" t="str">
        <f>IFERROR(VLOOKUP(Orders!$B6595,Returns!$B:$C,2,0),"No")</f>
        <v>No</v>
      </c>
      <c r="X6595" s="3" t="str">
        <f>IFERROR((INDEX(Returns!$C$2:$C$801, MATCH(B6595, Returns!$B$2:$B$801, 0))), "No")</f>
        <v>No</v>
      </c>
    </row>
    <row r="6596" spans="1:24">
      <c r="A6596" s="1">
        <v>6595</v>
      </c>
      <c r="B6596" t="s">
        <v>9298</v>
      </c>
      <c r="C6596" s="2">
        <v>42859</v>
      </c>
      <c r="D6596" s="2">
        <v>42866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  <c r="V6596" s="3" t="str">
        <f>IF(M6596=People!$B$2, People!$A$2, IF(M6596=People!$B$3, People!$A$3, IF(M6596=People!$B$4, People!$A$4, IF(M6596=People!$B$5, People!$A$5, 0))))</f>
        <v>Kelly Williams</v>
      </c>
      <c r="W6596" s="3" t="str">
        <f>IFERROR(VLOOKUP(Orders!$B6596,Returns!$B:$C,2,0),"No")</f>
        <v>No</v>
      </c>
      <c r="X6596" s="3" t="str">
        <f>IFERROR((INDEX(Returns!$C$2:$C$801, MATCH(B6596, Returns!$B$2:$B$801, 0))), "No")</f>
        <v>No</v>
      </c>
    </row>
    <row r="6597" spans="1:24">
      <c r="A6597" s="1">
        <v>6596</v>
      </c>
      <c r="B6597" t="s">
        <v>9299</v>
      </c>
      <c r="C6597" s="2">
        <v>43578</v>
      </c>
      <c r="D6597" s="2">
        <v>43581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  <c r="V6597" s="3" t="str">
        <f>IF(M6597=People!$B$2, People!$A$2, IF(M6597=People!$B$3, People!$A$3, IF(M6597=People!$B$4, People!$A$4, IF(M6597=People!$B$5, People!$A$5, 0))))</f>
        <v>Chuck Magee</v>
      </c>
      <c r="W6597" s="3" t="str">
        <f>IFERROR(VLOOKUP(Orders!$B6597,Returns!$B:$C,2,0),"No")</f>
        <v>No</v>
      </c>
      <c r="X6597" s="3" t="str">
        <f>IFERROR((INDEX(Returns!$C$2:$C$801, MATCH(B6597, Returns!$B$2:$B$801, 0))), "No")</f>
        <v>No</v>
      </c>
    </row>
    <row r="6598" spans="1:24">
      <c r="A6598" s="1">
        <v>6597</v>
      </c>
      <c r="B6598" t="s">
        <v>9299</v>
      </c>
      <c r="C6598" s="2">
        <v>43578</v>
      </c>
      <c r="D6598" s="2">
        <v>43581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  <c r="V6598" s="3" t="str">
        <f>IF(M6598=People!$B$2, People!$A$2, IF(M6598=People!$B$3, People!$A$3, IF(M6598=People!$B$4, People!$A$4, IF(M6598=People!$B$5, People!$A$5, 0))))</f>
        <v>Chuck Magee</v>
      </c>
      <c r="W6598" s="3" t="str">
        <f>IFERROR(VLOOKUP(Orders!$B6598,Returns!$B:$C,2,0),"No")</f>
        <v>No</v>
      </c>
      <c r="X6598" s="3" t="str">
        <f>IFERROR((INDEX(Returns!$C$2:$C$801, MATCH(B6598, Returns!$B$2:$B$801, 0))), "No")</f>
        <v>No</v>
      </c>
    </row>
    <row r="6599" spans="1:24">
      <c r="A6599" s="1">
        <v>6598</v>
      </c>
      <c r="B6599" t="s">
        <v>9300</v>
      </c>
      <c r="C6599" s="2">
        <v>42527</v>
      </c>
      <c r="D6599" s="2">
        <v>42533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  <c r="V6599" s="3" t="str">
        <f>IF(M6599=People!$B$2, People!$A$2, IF(M6599=People!$B$3, People!$A$3, IF(M6599=People!$B$4, People!$A$4, IF(M6599=People!$B$5, People!$A$5, 0))))</f>
        <v>Cassandra Brandow</v>
      </c>
      <c r="W6599" s="3" t="str">
        <f>IFERROR(VLOOKUP(Orders!$B6599,Returns!$B:$C,2,0),"No")</f>
        <v>No</v>
      </c>
      <c r="X6599" s="3" t="str">
        <f>IFERROR((INDEX(Returns!$C$2:$C$801, MATCH(B6599, Returns!$B$2:$B$801, 0))), "No")</f>
        <v>No</v>
      </c>
    </row>
    <row r="6600" spans="1:24">
      <c r="A6600" s="1">
        <v>6599</v>
      </c>
      <c r="B6600" t="s">
        <v>9300</v>
      </c>
      <c r="C6600" s="2">
        <v>42527</v>
      </c>
      <c r="D6600" s="2">
        <v>42533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  <c r="V6600" s="3" t="str">
        <f>IF(M6600=People!$B$2, People!$A$2, IF(M6600=People!$B$3, People!$A$3, IF(M6600=People!$B$4, People!$A$4, IF(M6600=People!$B$5, People!$A$5, 0))))</f>
        <v>Cassandra Brandow</v>
      </c>
      <c r="W6600" s="3" t="str">
        <f>IFERROR(VLOOKUP(Orders!$B6600,Returns!$B:$C,2,0),"No")</f>
        <v>No</v>
      </c>
      <c r="X6600" s="3" t="str">
        <f>IFERROR((INDEX(Returns!$C$2:$C$801, MATCH(B6600, Returns!$B$2:$B$801, 0))), "No")</f>
        <v>No</v>
      </c>
    </row>
    <row r="6601" spans="1:24">
      <c r="A6601" s="1">
        <v>6600</v>
      </c>
      <c r="B6601" t="s">
        <v>9301</v>
      </c>
      <c r="C6601" s="2">
        <v>42706</v>
      </c>
      <c r="D6601" s="2">
        <v>42711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  <c r="V6601" s="3" t="str">
        <f>IF(M6601=People!$B$2, People!$A$2, IF(M6601=People!$B$3, People!$A$3, IF(M6601=People!$B$4, People!$A$4, IF(M6601=People!$B$5, People!$A$5, 0))))</f>
        <v>Chuck Magee</v>
      </c>
      <c r="W6601" s="3" t="str">
        <f>IFERROR(VLOOKUP(Orders!$B6601,Returns!$B:$C,2,0),"No")</f>
        <v>No</v>
      </c>
      <c r="X6601" s="3" t="str">
        <f>IFERROR((INDEX(Returns!$C$2:$C$801, MATCH(B6601, Returns!$B$2:$B$801, 0))), "No")</f>
        <v>No</v>
      </c>
    </row>
    <row r="6602" spans="1:24">
      <c r="A6602" s="1">
        <v>6601</v>
      </c>
      <c r="B6602" t="s">
        <v>9301</v>
      </c>
      <c r="C6602" s="2">
        <v>42706</v>
      </c>
      <c r="D6602" s="2">
        <v>42711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  <c r="V6602" s="3" t="str">
        <f>IF(M6602=People!$B$2, People!$A$2, IF(M6602=People!$B$3, People!$A$3, IF(M6602=People!$B$4, People!$A$4, IF(M6602=People!$B$5, People!$A$5, 0))))</f>
        <v>Chuck Magee</v>
      </c>
      <c r="W6602" s="3" t="str">
        <f>IFERROR(VLOOKUP(Orders!$B6602,Returns!$B:$C,2,0),"No")</f>
        <v>No</v>
      </c>
      <c r="X6602" s="3" t="str">
        <f>IFERROR((INDEX(Returns!$C$2:$C$801, MATCH(B6602, Returns!$B$2:$B$801, 0))), "No")</f>
        <v>No</v>
      </c>
    </row>
    <row r="6603" spans="1:24">
      <c r="A6603" s="1">
        <v>6602</v>
      </c>
      <c r="B6603" t="s">
        <v>9301</v>
      </c>
      <c r="C6603" s="2">
        <v>42706</v>
      </c>
      <c r="D6603" s="2">
        <v>42711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  <c r="V6603" s="3" t="str">
        <f>IF(M6603=People!$B$2, People!$A$2, IF(M6603=People!$B$3, People!$A$3, IF(M6603=People!$B$4, People!$A$4, IF(M6603=People!$B$5, People!$A$5, 0))))</f>
        <v>Chuck Magee</v>
      </c>
      <c r="W6603" s="3" t="str">
        <f>IFERROR(VLOOKUP(Orders!$B6603,Returns!$B:$C,2,0),"No")</f>
        <v>No</v>
      </c>
      <c r="X6603" s="3" t="str">
        <f>IFERROR((INDEX(Returns!$C$2:$C$801, MATCH(B6603, Returns!$B$2:$B$801, 0))), "No")</f>
        <v>No</v>
      </c>
    </row>
    <row r="6604" spans="1:24">
      <c r="A6604" s="1">
        <v>6603</v>
      </c>
      <c r="B6604" t="s">
        <v>9301</v>
      </c>
      <c r="C6604" s="2">
        <v>42706</v>
      </c>
      <c r="D6604" s="2">
        <v>42711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  <c r="V6604" s="3" t="str">
        <f>IF(M6604=People!$B$2, People!$A$2, IF(M6604=People!$B$3, People!$A$3, IF(M6604=People!$B$4, People!$A$4, IF(M6604=People!$B$5, People!$A$5, 0))))</f>
        <v>Chuck Magee</v>
      </c>
      <c r="W6604" s="3" t="str">
        <f>IFERROR(VLOOKUP(Orders!$B6604,Returns!$B:$C,2,0),"No")</f>
        <v>No</v>
      </c>
      <c r="X6604" s="3" t="str">
        <f>IFERROR((INDEX(Returns!$C$2:$C$801, MATCH(B6604, Returns!$B$2:$B$801, 0))), "No")</f>
        <v>No</v>
      </c>
    </row>
    <row r="6605" spans="1:24">
      <c r="A6605" s="1">
        <v>6604</v>
      </c>
      <c r="B6605" t="s">
        <v>9302</v>
      </c>
      <c r="C6605" s="2">
        <v>43633</v>
      </c>
      <c r="D6605" s="2">
        <v>43636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3" t="str">
        <f>IF(M6605=People!$B$2, People!$A$2, IF(M6605=People!$B$3, People!$A$3, IF(M6605=People!$B$4, People!$A$4, IF(M6605=People!$B$5, People!$A$5, 0))))</f>
        <v>Anna Andreadi</v>
      </c>
      <c r="W6605" s="3" t="str">
        <f>IFERROR(VLOOKUP(Orders!$B6605,Returns!$B:$C,2,0),"No")</f>
        <v>No</v>
      </c>
      <c r="X6605" s="3" t="str">
        <f>IFERROR((INDEX(Returns!$C$2:$C$801, MATCH(B6605, Returns!$B$2:$B$801, 0))), "No")</f>
        <v>No</v>
      </c>
    </row>
    <row r="6606" spans="1:24">
      <c r="A6606" s="1">
        <v>6605</v>
      </c>
      <c r="B6606" t="s">
        <v>9303</v>
      </c>
      <c r="C6606" s="2">
        <v>43246</v>
      </c>
      <c r="D6606" s="2">
        <v>43251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  <c r="V6606" s="3" t="str">
        <f>IF(M6606=People!$B$2, People!$A$2, IF(M6606=People!$B$3, People!$A$3, IF(M6606=People!$B$4, People!$A$4, IF(M6606=People!$B$5, People!$A$5, 0))))</f>
        <v>Anna Andreadi</v>
      </c>
      <c r="W6606" s="3" t="str">
        <f>IFERROR(VLOOKUP(Orders!$B6606,Returns!$B:$C,2,0),"No")</f>
        <v>No</v>
      </c>
      <c r="X6606" s="3" t="str">
        <f>IFERROR((INDEX(Returns!$C$2:$C$801, MATCH(B6606, Returns!$B$2:$B$801, 0))), "No")</f>
        <v>No</v>
      </c>
    </row>
    <row r="6607" spans="1:24">
      <c r="A6607" s="1">
        <v>6606</v>
      </c>
      <c r="B6607" t="s">
        <v>9303</v>
      </c>
      <c r="C6607" s="2">
        <v>43246</v>
      </c>
      <c r="D6607" s="2">
        <v>43251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  <c r="V6607" s="3" t="str">
        <f>IF(M6607=People!$B$2, People!$A$2, IF(M6607=People!$B$3, People!$A$3, IF(M6607=People!$B$4, People!$A$4, IF(M6607=People!$B$5, People!$A$5, 0))))</f>
        <v>Anna Andreadi</v>
      </c>
      <c r="W6607" s="3" t="str">
        <f>IFERROR(VLOOKUP(Orders!$B6607,Returns!$B:$C,2,0),"No")</f>
        <v>No</v>
      </c>
      <c r="X6607" s="3" t="str">
        <f>IFERROR((INDEX(Returns!$C$2:$C$801, MATCH(B6607, Returns!$B$2:$B$801, 0))), "No")</f>
        <v>No</v>
      </c>
    </row>
    <row r="6608" spans="1:24">
      <c r="A6608" s="1">
        <v>6607</v>
      </c>
      <c r="B6608" t="s">
        <v>9303</v>
      </c>
      <c r="C6608" s="2">
        <v>43246</v>
      </c>
      <c r="D6608" s="2">
        <v>43251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  <c r="V6608" s="3" t="str">
        <f>IF(M6608=People!$B$2, People!$A$2, IF(M6608=People!$B$3, People!$A$3, IF(M6608=People!$B$4, People!$A$4, IF(M6608=People!$B$5, People!$A$5, 0))))</f>
        <v>Anna Andreadi</v>
      </c>
      <c r="W6608" s="3" t="str">
        <f>IFERROR(VLOOKUP(Orders!$B6608,Returns!$B:$C,2,0),"No")</f>
        <v>No</v>
      </c>
      <c r="X6608" s="3" t="str">
        <f>IFERROR((INDEX(Returns!$C$2:$C$801, MATCH(B6608, Returns!$B$2:$B$801, 0))), "No")</f>
        <v>No</v>
      </c>
    </row>
    <row r="6609" spans="1:24">
      <c r="A6609" s="1">
        <v>6608</v>
      </c>
      <c r="B6609" t="s">
        <v>9303</v>
      </c>
      <c r="C6609" s="2">
        <v>43246</v>
      </c>
      <c r="D6609" s="2">
        <v>43251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  <c r="V6609" s="3" t="str">
        <f>IF(M6609=People!$B$2, People!$A$2, IF(M6609=People!$B$3, People!$A$3, IF(M6609=People!$B$4, People!$A$4, IF(M6609=People!$B$5, People!$A$5, 0))))</f>
        <v>Anna Andreadi</v>
      </c>
      <c r="W6609" s="3" t="str">
        <f>IFERROR(VLOOKUP(Orders!$B6609,Returns!$B:$C,2,0),"No")</f>
        <v>No</v>
      </c>
      <c r="X6609" s="3" t="str">
        <f>IFERROR((INDEX(Returns!$C$2:$C$801, MATCH(B6609, Returns!$B$2:$B$801, 0))), "No")</f>
        <v>No</v>
      </c>
    </row>
    <row r="6610" spans="1:24">
      <c r="A6610" s="1">
        <v>6609</v>
      </c>
      <c r="B6610" t="s">
        <v>9303</v>
      </c>
      <c r="C6610" s="2">
        <v>43246</v>
      </c>
      <c r="D6610" s="2">
        <v>43251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  <c r="V6610" s="3" t="str">
        <f>IF(M6610=People!$B$2, People!$A$2, IF(M6610=People!$B$3, People!$A$3, IF(M6610=People!$B$4, People!$A$4, IF(M6610=People!$B$5, People!$A$5, 0))))</f>
        <v>Anna Andreadi</v>
      </c>
      <c r="W6610" s="3" t="str">
        <f>IFERROR(VLOOKUP(Orders!$B6610,Returns!$B:$C,2,0),"No")</f>
        <v>No</v>
      </c>
      <c r="X6610" s="3" t="str">
        <f>IFERROR((INDEX(Returns!$C$2:$C$801, MATCH(B6610, Returns!$B$2:$B$801, 0))), "No")</f>
        <v>No</v>
      </c>
    </row>
    <row r="6611" spans="1:24">
      <c r="A6611" s="1">
        <v>6610</v>
      </c>
      <c r="B6611" t="s">
        <v>9304</v>
      </c>
      <c r="C6611" s="2">
        <v>42804</v>
      </c>
      <c r="D6611" s="2">
        <v>42804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  <c r="V6611" s="3" t="str">
        <f>IF(M6611=People!$B$2, People!$A$2, IF(M6611=People!$B$3, People!$A$3, IF(M6611=People!$B$4, People!$A$4, IF(M6611=People!$B$5, People!$A$5, 0))))</f>
        <v>Chuck Magee</v>
      </c>
      <c r="W6611" s="3" t="str">
        <f>IFERROR(VLOOKUP(Orders!$B6611,Returns!$B:$C,2,0),"No")</f>
        <v>No</v>
      </c>
      <c r="X6611" s="3" t="str">
        <f>IFERROR((INDEX(Returns!$C$2:$C$801, MATCH(B6611, Returns!$B$2:$B$801, 0))), "No")</f>
        <v>No</v>
      </c>
    </row>
    <row r="6612" spans="1:24">
      <c r="A6612" s="1">
        <v>6611</v>
      </c>
      <c r="B6612" t="s">
        <v>6092</v>
      </c>
      <c r="C6612" s="2">
        <v>43393</v>
      </c>
      <c r="D6612" s="2">
        <v>43395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  <c r="V6612" s="3" t="str">
        <f>IF(M6612=People!$B$2, People!$A$2, IF(M6612=People!$B$3, People!$A$3, IF(M6612=People!$B$4, People!$A$4, IF(M6612=People!$B$5, People!$A$5, 0))))</f>
        <v>Anna Andreadi</v>
      </c>
      <c r="W6612" s="3" t="str">
        <f>IFERROR(VLOOKUP(Orders!$B6612,Returns!$B:$C,2,0),"No")</f>
        <v>Yes</v>
      </c>
      <c r="X6612" s="3" t="str">
        <f>IFERROR((INDEX(Returns!$C$2:$C$801, MATCH(B6612, Returns!$B$2:$B$801, 0))), "No")</f>
        <v>Yes</v>
      </c>
    </row>
    <row r="6613" spans="1:24">
      <c r="A6613" s="1">
        <v>6612</v>
      </c>
      <c r="B6613" t="s">
        <v>5983</v>
      </c>
      <c r="C6613" s="2">
        <v>42846</v>
      </c>
      <c r="D6613" s="2">
        <v>42853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  <c r="V6613" s="3" t="str">
        <f>IF(M6613=People!$B$2, People!$A$2, IF(M6613=People!$B$3, People!$A$3, IF(M6613=People!$B$4, People!$A$4, IF(M6613=People!$B$5, People!$A$5, 0))))</f>
        <v>Cassandra Brandow</v>
      </c>
      <c r="W6613" s="3" t="str">
        <f>IFERROR(VLOOKUP(Orders!$B6613,Returns!$B:$C,2,0),"No")</f>
        <v>Yes</v>
      </c>
      <c r="X6613" s="3" t="str">
        <f>IFERROR((INDEX(Returns!$C$2:$C$801, MATCH(B6613, Returns!$B$2:$B$801, 0))), "No")</f>
        <v>Yes</v>
      </c>
    </row>
    <row r="6614" spans="1:24">
      <c r="A6614" s="1">
        <v>6613</v>
      </c>
      <c r="B6614" t="s">
        <v>5983</v>
      </c>
      <c r="C6614" s="2">
        <v>42846</v>
      </c>
      <c r="D6614" s="2">
        <v>42853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  <c r="V6614" s="3" t="str">
        <f>IF(M6614=People!$B$2, People!$A$2, IF(M6614=People!$B$3, People!$A$3, IF(M6614=People!$B$4, People!$A$4, IF(M6614=People!$B$5, People!$A$5, 0))))</f>
        <v>Cassandra Brandow</v>
      </c>
      <c r="W6614" s="3" t="str">
        <f>IFERROR(VLOOKUP(Orders!$B6614,Returns!$B:$C,2,0),"No")</f>
        <v>Yes</v>
      </c>
      <c r="X6614" s="3" t="str">
        <f>IFERROR((INDEX(Returns!$C$2:$C$801, MATCH(B6614, Returns!$B$2:$B$801, 0))), "No")</f>
        <v>Yes</v>
      </c>
    </row>
    <row r="6615" spans="1:24">
      <c r="A6615" s="1">
        <v>6614</v>
      </c>
      <c r="B6615" t="s">
        <v>5983</v>
      </c>
      <c r="C6615" s="2">
        <v>42846</v>
      </c>
      <c r="D6615" s="2">
        <v>42853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  <c r="V6615" s="3" t="str">
        <f>IF(M6615=People!$B$2, People!$A$2, IF(M6615=People!$B$3, People!$A$3, IF(M6615=People!$B$4, People!$A$4, IF(M6615=People!$B$5, People!$A$5, 0))))</f>
        <v>Cassandra Brandow</v>
      </c>
      <c r="W6615" s="3" t="str">
        <f>IFERROR(VLOOKUP(Orders!$B6615,Returns!$B:$C,2,0),"No")</f>
        <v>Yes</v>
      </c>
      <c r="X6615" s="3" t="str">
        <f>IFERROR((INDEX(Returns!$C$2:$C$801, MATCH(B6615, Returns!$B$2:$B$801, 0))), "No")</f>
        <v>Yes</v>
      </c>
    </row>
    <row r="6616" spans="1:24">
      <c r="A6616" s="1">
        <v>6615</v>
      </c>
      <c r="B6616" t="s">
        <v>5983</v>
      </c>
      <c r="C6616" s="2">
        <v>42846</v>
      </c>
      <c r="D6616" s="2">
        <v>42853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  <c r="V6616" s="3" t="str">
        <f>IF(M6616=People!$B$2, People!$A$2, IF(M6616=People!$B$3, People!$A$3, IF(M6616=People!$B$4, People!$A$4, IF(M6616=People!$B$5, People!$A$5, 0))))</f>
        <v>Cassandra Brandow</v>
      </c>
      <c r="W6616" s="3" t="str">
        <f>IFERROR(VLOOKUP(Orders!$B6616,Returns!$B:$C,2,0),"No")</f>
        <v>Yes</v>
      </c>
      <c r="X6616" s="3" t="str">
        <f>IFERROR((INDEX(Returns!$C$2:$C$801, MATCH(B6616, Returns!$B$2:$B$801, 0))), "No")</f>
        <v>Yes</v>
      </c>
    </row>
    <row r="6617" spans="1:24">
      <c r="A6617" s="1">
        <v>6616</v>
      </c>
      <c r="B6617" t="s">
        <v>9305</v>
      </c>
      <c r="C6617" s="2">
        <v>43268</v>
      </c>
      <c r="D6617" s="2">
        <v>43270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  <c r="V6617" s="3" t="str">
        <f>IF(M6617=People!$B$2, People!$A$2, IF(M6617=People!$B$3, People!$A$3, IF(M6617=People!$B$4, People!$A$4, IF(M6617=People!$B$5, People!$A$5, 0))))</f>
        <v>Anna Andreadi</v>
      </c>
      <c r="W6617" s="3" t="str">
        <f>IFERROR(VLOOKUP(Orders!$B6617,Returns!$B:$C,2,0),"No")</f>
        <v>No</v>
      </c>
      <c r="X6617" s="3" t="str">
        <f>IFERROR((INDEX(Returns!$C$2:$C$801, MATCH(B6617, Returns!$B$2:$B$801, 0))), "No")</f>
        <v>No</v>
      </c>
    </row>
    <row r="6618" spans="1:24">
      <c r="A6618" s="1">
        <v>6617</v>
      </c>
      <c r="B6618" t="s">
        <v>9305</v>
      </c>
      <c r="C6618" s="2">
        <v>43268</v>
      </c>
      <c r="D6618" s="2">
        <v>43270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  <c r="V6618" s="3" t="str">
        <f>IF(M6618=People!$B$2, People!$A$2, IF(M6618=People!$B$3, People!$A$3, IF(M6618=People!$B$4, People!$A$4, IF(M6618=People!$B$5, People!$A$5, 0))))</f>
        <v>Anna Andreadi</v>
      </c>
      <c r="W6618" s="3" t="str">
        <f>IFERROR(VLOOKUP(Orders!$B6618,Returns!$B:$C,2,0),"No")</f>
        <v>No</v>
      </c>
      <c r="X6618" s="3" t="str">
        <f>IFERROR((INDEX(Returns!$C$2:$C$801, MATCH(B6618, Returns!$B$2:$B$801, 0))), "No")</f>
        <v>No</v>
      </c>
    </row>
    <row r="6619" spans="1:24">
      <c r="A6619" s="1">
        <v>6618</v>
      </c>
      <c r="B6619" t="s">
        <v>9305</v>
      </c>
      <c r="C6619" s="2">
        <v>43268</v>
      </c>
      <c r="D6619" s="2">
        <v>43270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  <c r="V6619" s="3" t="str">
        <f>IF(M6619=People!$B$2, People!$A$2, IF(M6619=People!$B$3, People!$A$3, IF(M6619=People!$B$4, People!$A$4, IF(M6619=People!$B$5, People!$A$5, 0))))</f>
        <v>Anna Andreadi</v>
      </c>
      <c r="W6619" s="3" t="str">
        <f>IFERROR(VLOOKUP(Orders!$B6619,Returns!$B:$C,2,0),"No")</f>
        <v>No</v>
      </c>
      <c r="X6619" s="3" t="str">
        <f>IFERROR((INDEX(Returns!$C$2:$C$801, MATCH(B6619, Returns!$B$2:$B$801, 0))), "No")</f>
        <v>No</v>
      </c>
    </row>
    <row r="6620" spans="1:24">
      <c r="A6620" s="1">
        <v>6619</v>
      </c>
      <c r="B6620" t="s">
        <v>9306</v>
      </c>
      <c r="C6620" s="2">
        <v>43478</v>
      </c>
      <c r="D6620" s="2">
        <v>43483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  <c r="V6620" s="3" t="str">
        <f>IF(M6620=People!$B$2, People!$A$2, IF(M6620=People!$B$3, People!$A$3, IF(M6620=People!$B$4, People!$A$4, IF(M6620=People!$B$5, People!$A$5, 0))))</f>
        <v>Kelly Williams</v>
      </c>
      <c r="W6620" s="3" t="str">
        <f>IFERROR(VLOOKUP(Orders!$B6620,Returns!$B:$C,2,0),"No")</f>
        <v>No</v>
      </c>
      <c r="X6620" s="3" t="str">
        <f>IFERROR((INDEX(Returns!$C$2:$C$801, MATCH(B6620, Returns!$B$2:$B$801, 0))), "No")</f>
        <v>No</v>
      </c>
    </row>
    <row r="6621" spans="1:24">
      <c r="A6621" s="1">
        <v>6620</v>
      </c>
      <c r="B6621" t="s">
        <v>9306</v>
      </c>
      <c r="C6621" s="2">
        <v>43478</v>
      </c>
      <c r="D6621" s="2">
        <v>43483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  <c r="V6621" s="3" t="str">
        <f>IF(M6621=People!$B$2, People!$A$2, IF(M6621=People!$B$3, People!$A$3, IF(M6621=People!$B$4, People!$A$4, IF(M6621=People!$B$5, People!$A$5, 0))))</f>
        <v>Kelly Williams</v>
      </c>
      <c r="W6621" s="3" t="str">
        <f>IFERROR(VLOOKUP(Orders!$B6621,Returns!$B:$C,2,0),"No")</f>
        <v>No</v>
      </c>
      <c r="X6621" s="3" t="str">
        <f>IFERROR((INDEX(Returns!$C$2:$C$801, MATCH(B6621, Returns!$B$2:$B$801, 0))), "No")</f>
        <v>No</v>
      </c>
    </row>
    <row r="6622" spans="1:24">
      <c r="A6622" s="1">
        <v>6621</v>
      </c>
      <c r="B6622" t="s">
        <v>9306</v>
      </c>
      <c r="C6622" s="2">
        <v>43478</v>
      </c>
      <c r="D6622" s="2">
        <v>43483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  <c r="V6622" s="3" t="str">
        <f>IF(M6622=People!$B$2, People!$A$2, IF(M6622=People!$B$3, People!$A$3, IF(M6622=People!$B$4, People!$A$4, IF(M6622=People!$B$5, People!$A$5, 0))))</f>
        <v>Kelly Williams</v>
      </c>
      <c r="W6622" s="3" t="str">
        <f>IFERROR(VLOOKUP(Orders!$B6622,Returns!$B:$C,2,0),"No")</f>
        <v>No</v>
      </c>
      <c r="X6622" s="3" t="str">
        <f>IFERROR((INDEX(Returns!$C$2:$C$801, MATCH(B6622, Returns!$B$2:$B$801, 0))), "No")</f>
        <v>No</v>
      </c>
    </row>
    <row r="6623" spans="1:24">
      <c r="A6623" s="1">
        <v>6622</v>
      </c>
      <c r="B6623" t="s">
        <v>9306</v>
      </c>
      <c r="C6623" s="2">
        <v>43478</v>
      </c>
      <c r="D6623" s="2">
        <v>43483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  <c r="V6623" s="3" t="str">
        <f>IF(M6623=People!$B$2, People!$A$2, IF(M6623=People!$B$3, People!$A$3, IF(M6623=People!$B$4, People!$A$4, IF(M6623=People!$B$5, People!$A$5, 0))))</f>
        <v>Kelly Williams</v>
      </c>
      <c r="W6623" s="3" t="str">
        <f>IFERROR(VLOOKUP(Orders!$B6623,Returns!$B:$C,2,0),"No")</f>
        <v>No</v>
      </c>
      <c r="X6623" s="3" t="str">
        <f>IFERROR((INDEX(Returns!$C$2:$C$801, MATCH(B6623, Returns!$B$2:$B$801, 0))), "No")</f>
        <v>No</v>
      </c>
    </row>
    <row r="6624" spans="1:24">
      <c r="A6624" s="1">
        <v>6623</v>
      </c>
      <c r="B6624" t="s">
        <v>9307</v>
      </c>
      <c r="C6624" s="2">
        <v>42619</v>
      </c>
      <c r="D6624" s="2">
        <v>42622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  <c r="V6624" s="3" t="str">
        <f>IF(M6624=People!$B$2, People!$A$2, IF(M6624=People!$B$3, People!$A$3, IF(M6624=People!$B$4, People!$A$4, IF(M6624=People!$B$5, People!$A$5, 0))))</f>
        <v>Anna Andreadi</v>
      </c>
      <c r="W6624" s="3" t="str">
        <f>IFERROR(VLOOKUP(Orders!$B6624,Returns!$B:$C,2,0),"No")</f>
        <v>No</v>
      </c>
      <c r="X6624" s="3" t="str">
        <f>IFERROR((INDEX(Returns!$C$2:$C$801, MATCH(B6624, Returns!$B$2:$B$801, 0))), "No")</f>
        <v>No</v>
      </c>
    </row>
    <row r="6625" spans="1:24">
      <c r="A6625" s="1">
        <v>6624</v>
      </c>
      <c r="B6625" t="s">
        <v>9307</v>
      </c>
      <c r="C6625" s="2">
        <v>42619</v>
      </c>
      <c r="D6625" s="2">
        <v>42622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  <c r="V6625" s="3" t="str">
        <f>IF(M6625=People!$B$2, People!$A$2, IF(M6625=People!$B$3, People!$A$3, IF(M6625=People!$B$4, People!$A$4, IF(M6625=People!$B$5, People!$A$5, 0))))</f>
        <v>Anna Andreadi</v>
      </c>
      <c r="W6625" s="3" t="str">
        <f>IFERROR(VLOOKUP(Orders!$B6625,Returns!$B:$C,2,0),"No")</f>
        <v>No</v>
      </c>
      <c r="X6625" s="3" t="str">
        <f>IFERROR((INDEX(Returns!$C$2:$C$801, MATCH(B6625, Returns!$B$2:$B$801, 0))), "No")</f>
        <v>No</v>
      </c>
    </row>
    <row r="6626" spans="1:24">
      <c r="A6626" s="1">
        <v>6625</v>
      </c>
      <c r="B6626" t="s">
        <v>9308</v>
      </c>
      <c r="C6626" s="2">
        <v>42754</v>
      </c>
      <c r="D6626" s="2">
        <v>42758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  <c r="V6626" s="3" t="str">
        <f>IF(M6626=People!$B$2, People!$A$2, IF(M6626=People!$B$3, People!$A$3, IF(M6626=People!$B$4, People!$A$4, IF(M6626=People!$B$5, People!$A$5, 0))))</f>
        <v>Kelly Williams</v>
      </c>
      <c r="W6626" s="3" t="str">
        <f>IFERROR(VLOOKUP(Orders!$B6626,Returns!$B:$C,2,0),"No")</f>
        <v>No</v>
      </c>
      <c r="X6626" s="3" t="str">
        <f>IFERROR((INDEX(Returns!$C$2:$C$801, MATCH(B6626, Returns!$B$2:$B$801, 0))), "No")</f>
        <v>No</v>
      </c>
    </row>
    <row r="6627" spans="1:24">
      <c r="A6627" s="1">
        <v>6626</v>
      </c>
      <c r="B6627" t="s">
        <v>9308</v>
      </c>
      <c r="C6627" s="2">
        <v>42754</v>
      </c>
      <c r="D6627" s="2">
        <v>42758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  <c r="V6627" s="3" t="str">
        <f>IF(M6627=People!$B$2, People!$A$2, IF(M6627=People!$B$3, People!$A$3, IF(M6627=People!$B$4, People!$A$4, IF(M6627=People!$B$5, People!$A$5, 0))))</f>
        <v>Kelly Williams</v>
      </c>
      <c r="W6627" s="3" t="str">
        <f>IFERROR(VLOOKUP(Orders!$B6627,Returns!$B:$C,2,0),"No")</f>
        <v>No</v>
      </c>
      <c r="X6627" s="3" t="str">
        <f>IFERROR((INDEX(Returns!$C$2:$C$801, MATCH(B6627, Returns!$B$2:$B$801, 0))), "No")</f>
        <v>No</v>
      </c>
    </row>
    <row r="6628" spans="1:24">
      <c r="A6628" s="1">
        <v>6627</v>
      </c>
      <c r="B6628" t="s">
        <v>9309</v>
      </c>
      <c r="C6628" s="2">
        <v>42718</v>
      </c>
      <c r="D6628" s="2">
        <v>42725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  <c r="V6628" s="3" t="str">
        <f>IF(M6628=People!$B$2, People!$A$2, IF(M6628=People!$B$3, People!$A$3, IF(M6628=People!$B$4, People!$A$4, IF(M6628=People!$B$5, People!$A$5, 0))))</f>
        <v>Chuck Magee</v>
      </c>
      <c r="W6628" s="3" t="str">
        <f>IFERROR(VLOOKUP(Orders!$B6628,Returns!$B:$C,2,0),"No")</f>
        <v>No</v>
      </c>
      <c r="X6628" s="3" t="str">
        <f>IFERROR((INDEX(Returns!$C$2:$C$801, MATCH(B6628, Returns!$B$2:$B$801, 0))), "No")</f>
        <v>No</v>
      </c>
    </row>
    <row r="6629" spans="1:24">
      <c r="A6629" s="1">
        <v>6628</v>
      </c>
      <c r="B6629" t="s">
        <v>9310</v>
      </c>
      <c r="C6629" s="2">
        <v>42513</v>
      </c>
      <c r="D6629" s="2">
        <v>42517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  <c r="V6629" s="3" t="str">
        <f>IF(M6629=People!$B$2, People!$A$2, IF(M6629=People!$B$3, People!$A$3, IF(M6629=People!$B$4, People!$A$4, IF(M6629=People!$B$5, People!$A$5, 0))))</f>
        <v>Anna Andreadi</v>
      </c>
      <c r="W6629" s="3" t="str">
        <f>IFERROR(VLOOKUP(Orders!$B6629,Returns!$B:$C,2,0),"No")</f>
        <v>No</v>
      </c>
      <c r="X6629" s="3" t="str">
        <f>IFERROR((INDEX(Returns!$C$2:$C$801, MATCH(B6629, Returns!$B$2:$B$801, 0))), "No")</f>
        <v>No</v>
      </c>
    </row>
    <row r="6630" spans="1:24">
      <c r="A6630" s="1">
        <v>6629</v>
      </c>
      <c r="B6630" t="s">
        <v>9311</v>
      </c>
      <c r="C6630" s="2">
        <v>42997</v>
      </c>
      <c r="D6630" s="2">
        <v>43000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  <c r="V6630" s="3" t="str">
        <f>IF(M6630=People!$B$2, People!$A$2, IF(M6630=People!$B$3, People!$A$3, IF(M6630=People!$B$4, People!$A$4, IF(M6630=People!$B$5, People!$A$5, 0))))</f>
        <v>Chuck Magee</v>
      </c>
      <c r="W6630" s="3" t="str">
        <f>IFERROR(VLOOKUP(Orders!$B6630,Returns!$B:$C,2,0),"No")</f>
        <v>No</v>
      </c>
      <c r="X6630" s="3" t="str">
        <f>IFERROR((INDEX(Returns!$C$2:$C$801, MATCH(B6630, Returns!$B$2:$B$801, 0))), "No")</f>
        <v>No</v>
      </c>
    </row>
    <row r="6631" spans="1:24">
      <c r="A6631" s="1">
        <v>6630</v>
      </c>
      <c r="B6631" t="s">
        <v>9312</v>
      </c>
      <c r="C6631" s="2">
        <v>43010</v>
      </c>
      <c r="D6631" s="2">
        <v>43014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  <c r="V6631" s="3" t="str">
        <f>IF(M6631=People!$B$2, People!$A$2, IF(M6631=People!$B$3, People!$A$3, IF(M6631=People!$B$4, People!$A$4, IF(M6631=People!$B$5, People!$A$5, 0))))</f>
        <v>Cassandra Brandow</v>
      </c>
      <c r="W6631" s="3" t="str">
        <f>IFERROR(VLOOKUP(Orders!$B6631,Returns!$B:$C,2,0),"No")</f>
        <v>No</v>
      </c>
      <c r="X6631" s="3" t="str">
        <f>IFERROR((INDEX(Returns!$C$2:$C$801, MATCH(B6631, Returns!$B$2:$B$801, 0))), "No")</f>
        <v>No</v>
      </c>
    </row>
    <row r="6632" spans="1:24">
      <c r="A6632" s="1">
        <v>6631</v>
      </c>
      <c r="B6632" t="s">
        <v>6034</v>
      </c>
      <c r="C6632" s="2">
        <v>43459</v>
      </c>
      <c r="D6632" s="2">
        <v>43464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  <c r="V6632" s="3" t="str">
        <f>IF(M6632=People!$B$2, People!$A$2, IF(M6632=People!$B$3, People!$A$3, IF(M6632=People!$B$4, People!$A$4, IF(M6632=People!$B$5, People!$A$5, 0))))</f>
        <v>Anna Andreadi</v>
      </c>
      <c r="W6632" s="3" t="str">
        <f>IFERROR(VLOOKUP(Orders!$B6632,Returns!$B:$C,2,0),"No")</f>
        <v>Yes</v>
      </c>
      <c r="X6632" s="3" t="str">
        <f>IFERROR((INDEX(Returns!$C$2:$C$801, MATCH(B6632, Returns!$B$2:$B$801, 0))), "No")</f>
        <v>Yes</v>
      </c>
    </row>
    <row r="6633" spans="1:24">
      <c r="A6633" s="1">
        <v>6632</v>
      </c>
      <c r="B6633" t="s">
        <v>6034</v>
      </c>
      <c r="C6633" s="2">
        <v>43459</v>
      </c>
      <c r="D6633" s="2">
        <v>43464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  <c r="V6633" s="3" t="str">
        <f>IF(M6633=People!$B$2, People!$A$2, IF(M6633=People!$B$3, People!$A$3, IF(M6633=People!$B$4, People!$A$4, IF(M6633=People!$B$5, People!$A$5, 0))))</f>
        <v>Anna Andreadi</v>
      </c>
      <c r="W6633" s="3" t="str">
        <f>IFERROR(VLOOKUP(Orders!$B6633,Returns!$B:$C,2,0),"No")</f>
        <v>Yes</v>
      </c>
      <c r="X6633" s="3" t="str">
        <f>IFERROR((INDEX(Returns!$C$2:$C$801, MATCH(B6633, Returns!$B$2:$B$801, 0))), "No")</f>
        <v>Yes</v>
      </c>
    </row>
    <row r="6634" spans="1:24">
      <c r="A6634" s="1">
        <v>6633</v>
      </c>
      <c r="B6634" t="s">
        <v>9313</v>
      </c>
      <c r="C6634" s="2">
        <v>43226</v>
      </c>
      <c r="D6634" s="2">
        <v>43228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  <c r="V6634" s="3" t="str">
        <f>IF(M6634=People!$B$2, People!$A$2, IF(M6634=People!$B$3, People!$A$3, IF(M6634=People!$B$4, People!$A$4, IF(M6634=People!$B$5, People!$A$5, 0))))</f>
        <v>Kelly Williams</v>
      </c>
      <c r="W6634" s="3" t="str">
        <f>IFERROR(VLOOKUP(Orders!$B6634,Returns!$B:$C,2,0),"No")</f>
        <v>No</v>
      </c>
      <c r="X6634" s="3" t="str">
        <f>IFERROR((INDEX(Returns!$C$2:$C$801, MATCH(B6634, Returns!$B$2:$B$801, 0))), "No")</f>
        <v>No</v>
      </c>
    </row>
    <row r="6635" spans="1:24">
      <c r="A6635" s="1">
        <v>6634</v>
      </c>
      <c r="B6635" t="s">
        <v>6090</v>
      </c>
      <c r="C6635" s="2">
        <v>43397</v>
      </c>
      <c r="D6635" s="2">
        <v>43397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  <c r="V6635" s="3" t="str">
        <f>IF(M6635=People!$B$2, People!$A$2, IF(M6635=People!$B$3, People!$A$3, IF(M6635=People!$B$4, People!$A$4, IF(M6635=People!$B$5, People!$A$5, 0))))</f>
        <v>Anna Andreadi</v>
      </c>
      <c r="W6635" s="3" t="str">
        <f>IFERROR(VLOOKUP(Orders!$B6635,Returns!$B:$C,2,0),"No")</f>
        <v>Yes</v>
      </c>
      <c r="X6635" s="3" t="str">
        <f>IFERROR((INDEX(Returns!$C$2:$C$801, MATCH(B6635, Returns!$B$2:$B$801, 0))), "No")</f>
        <v>Yes</v>
      </c>
    </row>
    <row r="6636" spans="1:24">
      <c r="A6636" s="1">
        <v>6635</v>
      </c>
      <c r="B6636" t="s">
        <v>9314</v>
      </c>
      <c r="C6636" s="2">
        <v>43591</v>
      </c>
      <c r="D6636" s="2">
        <v>43591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  <c r="V6636" s="3" t="str">
        <f>IF(M6636=People!$B$2, People!$A$2, IF(M6636=People!$B$3, People!$A$3, IF(M6636=People!$B$4, People!$A$4, IF(M6636=People!$B$5, People!$A$5, 0))))</f>
        <v>Cassandra Brandow</v>
      </c>
      <c r="W6636" s="3" t="str">
        <f>IFERROR(VLOOKUP(Orders!$B6636,Returns!$B:$C,2,0),"No")</f>
        <v>No</v>
      </c>
      <c r="X6636" s="3" t="str">
        <f>IFERROR((INDEX(Returns!$C$2:$C$801, MATCH(B6636, Returns!$B$2:$B$801, 0))), "No")</f>
        <v>No</v>
      </c>
    </row>
    <row r="6637" spans="1:24">
      <c r="A6637" s="1">
        <v>6636</v>
      </c>
      <c r="B6637" t="s">
        <v>9314</v>
      </c>
      <c r="C6637" s="2">
        <v>43591</v>
      </c>
      <c r="D6637" s="2">
        <v>43591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  <c r="V6637" s="3" t="str">
        <f>IF(M6637=People!$B$2, People!$A$2, IF(M6637=People!$B$3, People!$A$3, IF(M6637=People!$B$4, People!$A$4, IF(M6637=People!$B$5, People!$A$5, 0))))</f>
        <v>Cassandra Brandow</v>
      </c>
      <c r="W6637" s="3" t="str">
        <f>IFERROR(VLOOKUP(Orders!$B6637,Returns!$B:$C,2,0),"No")</f>
        <v>No</v>
      </c>
      <c r="X6637" s="3" t="str">
        <f>IFERROR((INDEX(Returns!$C$2:$C$801, MATCH(B6637, Returns!$B$2:$B$801, 0))), "No")</f>
        <v>No</v>
      </c>
    </row>
    <row r="6638" spans="1:24">
      <c r="A6638" s="1">
        <v>6637</v>
      </c>
      <c r="B6638" t="s">
        <v>9314</v>
      </c>
      <c r="C6638" s="2">
        <v>43591</v>
      </c>
      <c r="D6638" s="2">
        <v>43591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  <c r="V6638" s="3" t="str">
        <f>IF(M6638=People!$B$2, People!$A$2, IF(M6638=People!$B$3, People!$A$3, IF(M6638=People!$B$4, People!$A$4, IF(M6638=People!$B$5, People!$A$5, 0))))</f>
        <v>Cassandra Brandow</v>
      </c>
      <c r="W6638" s="3" t="str">
        <f>IFERROR(VLOOKUP(Orders!$B6638,Returns!$B:$C,2,0),"No")</f>
        <v>No</v>
      </c>
      <c r="X6638" s="3" t="str">
        <f>IFERROR((INDEX(Returns!$C$2:$C$801, MATCH(B6638, Returns!$B$2:$B$801, 0))), "No")</f>
        <v>No</v>
      </c>
    </row>
    <row r="6639" spans="1:24">
      <c r="A6639" s="1">
        <v>6638</v>
      </c>
      <c r="B6639" t="s">
        <v>9315</v>
      </c>
      <c r="C6639" s="2">
        <v>43796</v>
      </c>
      <c r="D6639" s="2">
        <v>43799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  <c r="V6639" s="3" t="str">
        <f>IF(M6639=People!$B$2, People!$A$2, IF(M6639=People!$B$3, People!$A$3, IF(M6639=People!$B$4, People!$A$4, IF(M6639=People!$B$5, People!$A$5, 0))))</f>
        <v>Chuck Magee</v>
      </c>
      <c r="W6639" s="3" t="str">
        <f>IFERROR(VLOOKUP(Orders!$B6639,Returns!$B:$C,2,0),"No")</f>
        <v>No</v>
      </c>
      <c r="X6639" s="3" t="str">
        <f>IFERROR((INDEX(Returns!$C$2:$C$801, MATCH(B6639, Returns!$B$2:$B$801, 0))), "No")</f>
        <v>No</v>
      </c>
    </row>
    <row r="6640" spans="1:24">
      <c r="A6640" s="1">
        <v>6639</v>
      </c>
      <c r="B6640" t="s">
        <v>9315</v>
      </c>
      <c r="C6640" s="2">
        <v>43796</v>
      </c>
      <c r="D6640" s="2">
        <v>43799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  <c r="V6640" s="3" t="str">
        <f>IF(M6640=People!$B$2, People!$A$2, IF(M6640=People!$B$3, People!$A$3, IF(M6640=People!$B$4, People!$A$4, IF(M6640=People!$B$5, People!$A$5, 0))))</f>
        <v>Chuck Magee</v>
      </c>
      <c r="W6640" s="3" t="str">
        <f>IFERROR(VLOOKUP(Orders!$B6640,Returns!$B:$C,2,0),"No")</f>
        <v>No</v>
      </c>
      <c r="X6640" s="3" t="str">
        <f>IFERROR((INDEX(Returns!$C$2:$C$801, MATCH(B6640, Returns!$B$2:$B$801, 0))), "No")</f>
        <v>No</v>
      </c>
    </row>
    <row r="6641" spans="1:24">
      <c r="A6641" s="1">
        <v>6640</v>
      </c>
      <c r="B6641" t="s">
        <v>5941</v>
      </c>
      <c r="C6641" s="2">
        <v>42674</v>
      </c>
      <c r="D6641" s="2">
        <v>42676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3" t="str">
        <f>IF(M6641=People!$B$2, People!$A$2, IF(M6641=People!$B$3, People!$A$3, IF(M6641=People!$B$4, People!$A$4, IF(M6641=People!$B$5, People!$A$5, 0))))</f>
        <v>Chuck Magee</v>
      </c>
      <c r="W6641" s="3" t="str">
        <f>IFERROR(VLOOKUP(Orders!$B6641,Returns!$B:$C,2,0),"No")</f>
        <v>Yes</v>
      </c>
      <c r="X6641" s="3" t="str">
        <f>IFERROR((INDEX(Returns!$C$2:$C$801, MATCH(B6641, Returns!$B$2:$B$801, 0))), "No")</f>
        <v>Yes</v>
      </c>
    </row>
    <row r="6642" spans="1:24">
      <c r="A6642" s="1">
        <v>6641</v>
      </c>
      <c r="B6642" t="s">
        <v>9316</v>
      </c>
      <c r="C6642" s="2">
        <v>43682</v>
      </c>
      <c r="D6642" s="2">
        <v>43686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  <c r="V6642" s="3" t="str">
        <f>IF(M6642=People!$B$2, People!$A$2, IF(M6642=People!$B$3, People!$A$3, IF(M6642=People!$B$4, People!$A$4, IF(M6642=People!$B$5, People!$A$5, 0))))</f>
        <v>Kelly Williams</v>
      </c>
      <c r="W6642" s="3" t="str">
        <f>IFERROR(VLOOKUP(Orders!$B6642,Returns!$B:$C,2,0),"No")</f>
        <v>No</v>
      </c>
      <c r="X6642" s="3" t="str">
        <f>IFERROR((INDEX(Returns!$C$2:$C$801, MATCH(B6642, Returns!$B$2:$B$801, 0))), "No")</f>
        <v>No</v>
      </c>
    </row>
    <row r="6643" spans="1:24">
      <c r="A6643" s="1">
        <v>6642</v>
      </c>
      <c r="B6643" t="s">
        <v>9316</v>
      </c>
      <c r="C6643" s="2">
        <v>43682</v>
      </c>
      <c r="D6643" s="2">
        <v>43686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  <c r="V6643" s="3" t="str">
        <f>IF(M6643=People!$B$2, People!$A$2, IF(M6643=People!$B$3, People!$A$3, IF(M6643=People!$B$4, People!$A$4, IF(M6643=People!$B$5, People!$A$5, 0))))</f>
        <v>Kelly Williams</v>
      </c>
      <c r="W6643" s="3" t="str">
        <f>IFERROR(VLOOKUP(Orders!$B6643,Returns!$B:$C,2,0),"No")</f>
        <v>No</v>
      </c>
      <c r="X6643" s="3" t="str">
        <f>IFERROR((INDEX(Returns!$C$2:$C$801, MATCH(B6643, Returns!$B$2:$B$801, 0))), "No")</f>
        <v>No</v>
      </c>
    </row>
    <row r="6644" spans="1:24">
      <c r="A6644" s="1">
        <v>6643</v>
      </c>
      <c r="B6644" t="s">
        <v>9316</v>
      </c>
      <c r="C6644" s="2">
        <v>43682</v>
      </c>
      <c r="D6644" s="2">
        <v>43686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  <c r="V6644" s="3" t="str">
        <f>IF(M6644=People!$B$2, People!$A$2, IF(M6644=People!$B$3, People!$A$3, IF(M6644=People!$B$4, People!$A$4, IF(M6644=People!$B$5, People!$A$5, 0))))</f>
        <v>Kelly Williams</v>
      </c>
      <c r="W6644" s="3" t="str">
        <f>IFERROR(VLOOKUP(Orders!$B6644,Returns!$B:$C,2,0),"No")</f>
        <v>No</v>
      </c>
      <c r="X6644" s="3" t="str">
        <f>IFERROR((INDEX(Returns!$C$2:$C$801, MATCH(B6644, Returns!$B$2:$B$801, 0))), "No")</f>
        <v>No</v>
      </c>
    </row>
    <row r="6645" spans="1:24">
      <c r="A6645" s="1">
        <v>6644</v>
      </c>
      <c r="B6645" t="s">
        <v>9317</v>
      </c>
      <c r="C6645" s="2">
        <v>42957</v>
      </c>
      <c r="D6645" s="2">
        <v>42963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  <c r="V6645" s="3" t="str">
        <f>IF(M6645=People!$B$2, People!$A$2, IF(M6645=People!$B$3, People!$A$3, IF(M6645=People!$B$4, People!$A$4, IF(M6645=People!$B$5, People!$A$5, 0))))</f>
        <v>Anna Andreadi</v>
      </c>
      <c r="W6645" s="3" t="str">
        <f>IFERROR(VLOOKUP(Orders!$B6645,Returns!$B:$C,2,0),"No")</f>
        <v>No</v>
      </c>
      <c r="X6645" s="3" t="str">
        <f>IFERROR((INDEX(Returns!$C$2:$C$801, MATCH(B6645, Returns!$B$2:$B$801, 0))), "No")</f>
        <v>No</v>
      </c>
    </row>
    <row r="6646" spans="1:24">
      <c r="A6646" s="1">
        <v>6645</v>
      </c>
      <c r="B6646" t="s">
        <v>9317</v>
      </c>
      <c r="C6646" s="2">
        <v>42957</v>
      </c>
      <c r="D6646" s="2">
        <v>42963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  <c r="V6646" s="3" t="str">
        <f>IF(M6646=People!$B$2, People!$A$2, IF(M6646=People!$B$3, People!$A$3, IF(M6646=People!$B$4, People!$A$4, IF(M6646=People!$B$5, People!$A$5, 0))))</f>
        <v>Anna Andreadi</v>
      </c>
      <c r="W6646" s="3" t="str">
        <f>IFERROR(VLOOKUP(Orders!$B6646,Returns!$B:$C,2,0),"No")</f>
        <v>No</v>
      </c>
      <c r="X6646" s="3" t="str">
        <f>IFERROR((INDEX(Returns!$C$2:$C$801, MATCH(B6646, Returns!$B$2:$B$801, 0))), "No")</f>
        <v>No</v>
      </c>
    </row>
    <row r="6647" spans="1:24">
      <c r="A6647" s="1">
        <v>6646</v>
      </c>
      <c r="B6647" t="s">
        <v>9317</v>
      </c>
      <c r="C6647" s="2">
        <v>42957</v>
      </c>
      <c r="D6647" s="2">
        <v>42963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  <c r="V6647" s="3" t="str">
        <f>IF(M6647=People!$B$2, People!$A$2, IF(M6647=People!$B$3, People!$A$3, IF(M6647=People!$B$4, People!$A$4, IF(M6647=People!$B$5, People!$A$5, 0))))</f>
        <v>Anna Andreadi</v>
      </c>
      <c r="W6647" s="3" t="str">
        <f>IFERROR(VLOOKUP(Orders!$B6647,Returns!$B:$C,2,0),"No")</f>
        <v>No</v>
      </c>
      <c r="X6647" s="3" t="str">
        <f>IFERROR((INDEX(Returns!$C$2:$C$801, MATCH(B6647, Returns!$B$2:$B$801, 0))), "No")</f>
        <v>No</v>
      </c>
    </row>
    <row r="6648" spans="1:24">
      <c r="A6648" s="1">
        <v>6647</v>
      </c>
      <c r="B6648" t="s">
        <v>9318</v>
      </c>
      <c r="C6648" s="2">
        <v>43449</v>
      </c>
      <c r="D6648" s="2">
        <v>43455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  <c r="V6648" s="3" t="str">
        <f>IF(M6648=People!$B$2, People!$A$2, IF(M6648=People!$B$3, People!$A$3, IF(M6648=People!$B$4, People!$A$4, IF(M6648=People!$B$5, People!$A$5, 0))))</f>
        <v>Anna Andreadi</v>
      </c>
      <c r="W6648" s="3" t="str">
        <f>IFERROR(VLOOKUP(Orders!$B6648,Returns!$B:$C,2,0),"No")</f>
        <v>No</v>
      </c>
      <c r="X6648" s="3" t="str">
        <f>IFERROR((INDEX(Returns!$C$2:$C$801, MATCH(B6648, Returns!$B$2:$B$801, 0))), "No")</f>
        <v>No</v>
      </c>
    </row>
    <row r="6649" spans="1:24">
      <c r="A6649" s="1">
        <v>6648</v>
      </c>
      <c r="B6649" t="s">
        <v>9318</v>
      </c>
      <c r="C6649" s="2">
        <v>43449</v>
      </c>
      <c r="D6649" s="2">
        <v>43455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  <c r="V6649" s="3" t="str">
        <f>IF(M6649=People!$B$2, People!$A$2, IF(M6649=People!$B$3, People!$A$3, IF(M6649=People!$B$4, People!$A$4, IF(M6649=People!$B$5, People!$A$5, 0))))</f>
        <v>Anna Andreadi</v>
      </c>
      <c r="W6649" s="3" t="str">
        <f>IFERROR(VLOOKUP(Orders!$B6649,Returns!$B:$C,2,0),"No")</f>
        <v>No</v>
      </c>
      <c r="X6649" s="3" t="str">
        <f>IFERROR((INDEX(Returns!$C$2:$C$801, MATCH(B6649, Returns!$B$2:$B$801, 0))), "No")</f>
        <v>No</v>
      </c>
    </row>
    <row r="6650" spans="1:24">
      <c r="A6650" s="1">
        <v>6649</v>
      </c>
      <c r="B6650" t="s">
        <v>9319</v>
      </c>
      <c r="C6650" s="2">
        <v>43716</v>
      </c>
      <c r="D6650" s="2">
        <v>43719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  <c r="V6650" s="3" t="str">
        <f>IF(M6650=People!$B$2, People!$A$2, IF(M6650=People!$B$3, People!$A$3, IF(M6650=People!$B$4, People!$A$4, IF(M6650=People!$B$5, People!$A$5, 0))))</f>
        <v>Kelly Williams</v>
      </c>
      <c r="W6650" s="3" t="str">
        <f>IFERROR(VLOOKUP(Orders!$B6650,Returns!$B:$C,2,0),"No")</f>
        <v>No</v>
      </c>
      <c r="X6650" s="3" t="str">
        <f>IFERROR((INDEX(Returns!$C$2:$C$801, MATCH(B6650, Returns!$B$2:$B$801, 0))), "No")</f>
        <v>No</v>
      </c>
    </row>
    <row r="6651" spans="1:24">
      <c r="A6651" s="1">
        <v>6650</v>
      </c>
      <c r="B6651" t="s">
        <v>9319</v>
      </c>
      <c r="C6651" s="2">
        <v>43716</v>
      </c>
      <c r="D6651" s="2">
        <v>43719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  <c r="V6651" s="3" t="str">
        <f>IF(M6651=People!$B$2, People!$A$2, IF(M6651=People!$B$3, People!$A$3, IF(M6651=People!$B$4, People!$A$4, IF(M6651=People!$B$5, People!$A$5, 0))))</f>
        <v>Kelly Williams</v>
      </c>
      <c r="W6651" s="3" t="str">
        <f>IFERROR(VLOOKUP(Orders!$B6651,Returns!$B:$C,2,0),"No")</f>
        <v>No</v>
      </c>
      <c r="X6651" s="3" t="str">
        <f>IFERROR((INDEX(Returns!$C$2:$C$801, MATCH(B6651, Returns!$B$2:$B$801, 0))), "No")</f>
        <v>No</v>
      </c>
    </row>
    <row r="6652" spans="1:24">
      <c r="A6652" s="1">
        <v>6651</v>
      </c>
      <c r="B6652" t="s">
        <v>9319</v>
      </c>
      <c r="C6652" s="2">
        <v>43716</v>
      </c>
      <c r="D6652" s="2">
        <v>43719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  <c r="V6652" s="3" t="str">
        <f>IF(M6652=People!$B$2, People!$A$2, IF(M6652=People!$B$3, People!$A$3, IF(M6652=People!$B$4, People!$A$4, IF(M6652=People!$B$5, People!$A$5, 0))))</f>
        <v>Kelly Williams</v>
      </c>
      <c r="W6652" s="3" t="str">
        <f>IFERROR(VLOOKUP(Orders!$B6652,Returns!$B:$C,2,0),"No")</f>
        <v>No</v>
      </c>
      <c r="X6652" s="3" t="str">
        <f>IFERROR((INDEX(Returns!$C$2:$C$801, MATCH(B6652, Returns!$B$2:$B$801, 0))), "No")</f>
        <v>No</v>
      </c>
    </row>
    <row r="6653" spans="1:24">
      <c r="A6653" s="1">
        <v>6652</v>
      </c>
      <c r="B6653" t="s">
        <v>9319</v>
      </c>
      <c r="C6653" s="2">
        <v>43716</v>
      </c>
      <c r="D6653" s="2">
        <v>43719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3" t="str">
        <f>IF(M6653=People!$B$2, People!$A$2, IF(M6653=People!$B$3, People!$A$3, IF(M6653=People!$B$4, People!$A$4, IF(M6653=People!$B$5, People!$A$5, 0))))</f>
        <v>Kelly Williams</v>
      </c>
      <c r="W6653" s="3" t="str">
        <f>IFERROR(VLOOKUP(Orders!$B6653,Returns!$B:$C,2,0),"No")</f>
        <v>No</v>
      </c>
      <c r="X6653" s="3" t="str">
        <f>IFERROR((INDEX(Returns!$C$2:$C$801, MATCH(B6653, Returns!$B$2:$B$801, 0))), "No")</f>
        <v>No</v>
      </c>
    </row>
    <row r="6654" spans="1:24">
      <c r="A6654" s="1">
        <v>6653</v>
      </c>
      <c r="B6654" t="s">
        <v>9319</v>
      </c>
      <c r="C6654" s="2">
        <v>43716</v>
      </c>
      <c r="D6654" s="2">
        <v>43719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  <c r="V6654" s="3" t="str">
        <f>IF(M6654=People!$B$2, People!$A$2, IF(M6654=People!$B$3, People!$A$3, IF(M6654=People!$B$4, People!$A$4, IF(M6654=People!$B$5, People!$A$5, 0))))</f>
        <v>Kelly Williams</v>
      </c>
      <c r="W6654" s="3" t="str">
        <f>IFERROR(VLOOKUP(Orders!$B6654,Returns!$B:$C,2,0),"No")</f>
        <v>No</v>
      </c>
      <c r="X6654" s="3" t="str">
        <f>IFERROR((INDEX(Returns!$C$2:$C$801, MATCH(B6654, Returns!$B$2:$B$801, 0))), "No")</f>
        <v>No</v>
      </c>
    </row>
    <row r="6655" spans="1:24">
      <c r="A6655" s="1">
        <v>6654</v>
      </c>
      <c r="B6655" t="s">
        <v>9319</v>
      </c>
      <c r="C6655" s="2">
        <v>43716</v>
      </c>
      <c r="D6655" s="2">
        <v>43719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  <c r="V6655" s="3" t="str">
        <f>IF(M6655=People!$B$2, People!$A$2, IF(M6655=People!$B$3, People!$A$3, IF(M6655=People!$B$4, People!$A$4, IF(M6655=People!$B$5, People!$A$5, 0))))</f>
        <v>Kelly Williams</v>
      </c>
      <c r="W6655" s="3" t="str">
        <f>IFERROR(VLOOKUP(Orders!$B6655,Returns!$B:$C,2,0),"No")</f>
        <v>No</v>
      </c>
      <c r="X6655" s="3" t="str">
        <f>IFERROR((INDEX(Returns!$C$2:$C$801, MATCH(B6655, Returns!$B$2:$B$801, 0))), "No")</f>
        <v>No</v>
      </c>
    </row>
    <row r="6656" spans="1:24">
      <c r="A6656" s="1">
        <v>6655</v>
      </c>
      <c r="B6656" t="s">
        <v>9320</v>
      </c>
      <c r="C6656" s="2">
        <v>43516</v>
      </c>
      <c r="D6656" s="2">
        <v>43523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  <c r="V6656" s="3" t="str">
        <f>IF(M6656=People!$B$2, People!$A$2, IF(M6656=People!$B$3, People!$A$3, IF(M6656=People!$B$4, People!$A$4, IF(M6656=People!$B$5, People!$A$5, 0))))</f>
        <v>Anna Andreadi</v>
      </c>
      <c r="W6656" s="3" t="str">
        <f>IFERROR(VLOOKUP(Orders!$B6656,Returns!$B:$C,2,0),"No")</f>
        <v>No</v>
      </c>
      <c r="X6656" s="3" t="str">
        <f>IFERROR((INDEX(Returns!$C$2:$C$801, MATCH(B6656, Returns!$B$2:$B$801, 0))), "No")</f>
        <v>No</v>
      </c>
    </row>
    <row r="6657" spans="1:24">
      <c r="A6657" s="1">
        <v>6656</v>
      </c>
      <c r="B6657" t="s">
        <v>9320</v>
      </c>
      <c r="C6657" s="2">
        <v>43516</v>
      </c>
      <c r="D6657" s="2">
        <v>43523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  <c r="V6657" s="3" t="str">
        <f>IF(M6657=People!$B$2, People!$A$2, IF(M6657=People!$B$3, People!$A$3, IF(M6657=People!$B$4, People!$A$4, IF(M6657=People!$B$5, People!$A$5, 0))))</f>
        <v>Anna Andreadi</v>
      </c>
      <c r="W6657" s="3" t="str">
        <f>IFERROR(VLOOKUP(Orders!$B6657,Returns!$B:$C,2,0),"No")</f>
        <v>No</v>
      </c>
      <c r="X6657" s="3" t="str">
        <f>IFERROR((INDEX(Returns!$C$2:$C$801, MATCH(B6657, Returns!$B$2:$B$801, 0))), "No")</f>
        <v>No</v>
      </c>
    </row>
    <row r="6658" spans="1:24">
      <c r="A6658" s="1">
        <v>6657</v>
      </c>
      <c r="B6658" t="s">
        <v>9320</v>
      </c>
      <c r="C6658" s="2">
        <v>43516</v>
      </c>
      <c r="D6658" s="2">
        <v>43523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  <c r="V6658" s="3" t="str">
        <f>IF(M6658=People!$B$2, People!$A$2, IF(M6658=People!$B$3, People!$A$3, IF(M6658=People!$B$4, People!$A$4, IF(M6658=People!$B$5, People!$A$5, 0))))</f>
        <v>Anna Andreadi</v>
      </c>
      <c r="W6658" s="3" t="str">
        <f>IFERROR(VLOOKUP(Orders!$B6658,Returns!$B:$C,2,0),"No")</f>
        <v>No</v>
      </c>
      <c r="X6658" s="3" t="str">
        <f>IFERROR((INDEX(Returns!$C$2:$C$801, MATCH(B6658, Returns!$B$2:$B$801, 0))), "No")</f>
        <v>No</v>
      </c>
    </row>
    <row r="6659" spans="1:24">
      <c r="A6659" s="1">
        <v>6658</v>
      </c>
      <c r="B6659" t="s">
        <v>9320</v>
      </c>
      <c r="C6659" s="2">
        <v>43516</v>
      </c>
      <c r="D6659" s="2">
        <v>43523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  <c r="V6659" s="3" t="str">
        <f>IF(M6659=People!$B$2, People!$A$2, IF(M6659=People!$B$3, People!$A$3, IF(M6659=People!$B$4, People!$A$4, IF(M6659=People!$B$5, People!$A$5, 0))))</f>
        <v>Anna Andreadi</v>
      </c>
      <c r="W6659" s="3" t="str">
        <f>IFERROR(VLOOKUP(Orders!$B6659,Returns!$B:$C,2,0),"No")</f>
        <v>No</v>
      </c>
      <c r="X6659" s="3" t="str">
        <f>IFERROR((INDEX(Returns!$C$2:$C$801, MATCH(B6659, Returns!$B$2:$B$801, 0))), "No")</f>
        <v>No</v>
      </c>
    </row>
    <row r="6660" spans="1:24">
      <c r="A6660" s="1">
        <v>6659</v>
      </c>
      <c r="B6660" t="s">
        <v>9320</v>
      </c>
      <c r="C6660" s="2">
        <v>43516</v>
      </c>
      <c r="D6660" s="2">
        <v>43523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  <c r="V6660" s="3" t="str">
        <f>IF(M6660=People!$B$2, People!$A$2, IF(M6660=People!$B$3, People!$A$3, IF(M6660=People!$B$4, People!$A$4, IF(M6660=People!$B$5, People!$A$5, 0))))</f>
        <v>Anna Andreadi</v>
      </c>
      <c r="W6660" s="3" t="str">
        <f>IFERROR(VLOOKUP(Orders!$B6660,Returns!$B:$C,2,0),"No")</f>
        <v>No</v>
      </c>
      <c r="X6660" s="3" t="str">
        <f>IFERROR((INDEX(Returns!$C$2:$C$801, MATCH(B6660, Returns!$B$2:$B$801, 0))), "No")</f>
        <v>No</v>
      </c>
    </row>
    <row r="6661" spans="1:24">
      <c r="A6661" s="1">
        <v>6660</v>
      </c>
      <c r="B6661" t="s">
        <v>9320</v>
      </c>
      <c r="C6661" s="2">
        <v>43516</v>
      </c>
      <c r="D6661" s="2">
        <v>43523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  <c r="V6661" s="3" t="str">
        <f>IF(M6661=People!$B$2, People!$A$2, IF(M6661=People!$B$3, People!$A$3, IF(M6661=People!$B$4, People!$A$4, IF(M6661=People!$B$5, People!$A$5, 0))))</f>
        <v>Anna Andreadi</v>
      </c>
      <c r="W6661" s="3" t="str">
        <f>IFERROR(VLOOKUP(Orders!$B6661,Returns!$B:$C,2,0),"No")</f>
        <v>No</v>
      </c>
      <c r="X6661" s="3" t="str">
        <f>IFERROR((INDEX(Returns!$C$2:$C$801, MATCH(B6661, Returns!$B$2:$B$801, 0))), "No")</f>
        <v>No</v>
      </c>
    </row>
    <row r="6662" spans="1:24">
      <c r="A6662" s="1">
        <v>6661</v>
      </c>
      <c r="B6662" t="s">
        <v>9321</v>
      </c>
      <c r="C6662" s="2">
        <v>42955</v>
      </c>
      <c r="D6662" s="2">
        <v>42957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  <c r="V6662" s="3" t="str">
        <f>IF(M6662=People!$B$2, People!$A$2, IF(M6662=People!$B$3, People!$A$3, IF(M6662=People!$B$4, People!$A$4, IF(M6662=People!$B$5, People!$A$5, 0))))</f>
        <v>Chuck Magee</v>
      </c>
      <c r="W6662" s="3" t="str">
        <f>IFERROR(VLOOKUP(Orders!$B6662,Returns!$B:$C,2,0),"No")</f>
        <v>No</v>
      </c>
      <c r="X6662" s="3" t="str">
        <f>IFERROR((INDEX(Returns!$C$2:$C$801, MATCH(B6662, Returns!$B$2:$B$801, 0))), "No")</f>
        <v>No</v>
      </c>
    </row>
    <row r="6663" spans="1:24">
      <c r="A6663" s="1">
        <v>6662</v>
      </c>
      <c r="B6663" t="s">
        <v>9321</v>
      </c>
      <c r="C6663" s="2">
        <v>42955</v>
      </c>
      <c r="D6663" s="2">
        <v>42957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  <c r="V6663" s="3" t="str">
        <f>IF(M6663=People!$B$2, People!$A$2, IF(M6663=People!$B$3, People!$A$3, IF(M6663=People!$B$4, People!$A$4, IF(M6663=People!$B$5, People!$A$5, 0))))</f>
        <v>Chuck Magee</v>
      </c>
      <c r="W6663" s="3" t="str">
        <f>IFERROR(VLOOKUP(Orders!$B6663,Returns!$B:$C,2,0),"No")</f>
        <v>No</v>
      </c>
      <c r="X6663" s="3" t="str">
        <f>IFERROR((INDEX(Returns!$C$2:$C$801, MATCH(B6663, Returns!$B$2:$B$801, 0))), "No")</f>
        <v>No</v>
      </c>
    </row>
    <row r="6664" spans="1:24">
      <c r="A6664" s="1">
        <v>6663</v>
      </c>
      <c r="B6664" t="s">
        <v>9321</v>
      </c>
      <c r="C6664" s="2">
        <v>42955</v>
      </c>
      <c r="D6664" s="2">
        <v>42957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  <c r="V6664" s="3" t="str">
        <f>IF(M6664=People!$B$2, People!$A$2, IF(M6664=People!$B$3, People!$A$3, IF(M6664=People!$B$4, People!$A$4, IF(M6664=People!$B$5, People!$A$5, 0))))</f>
        <v>Chuck Magee</v>
      </c>
      <c r="W6664" s="3" t="str">
        <f>IFERROR(VLOOKUP(Orders!$B6664,Returns!$B:$C,2,0),"No")</f>
        <v>No</v>
      </c>
      <c r="X6664" s="3" t="str">
        <f>IFERROR((INDEX(Returns!$C$2:$C$801, MATCH(B6664, Returns!$B$2:$B$801, 0))), "No")</f>
        <v>No</v>
      </c>
    </row>
    <row r="6665" spans="1:24">
      <c r="A6665" s="1">
        <v>6664</v>
      </c>
      <c r="B6665" t="s">
        <v>9322</v>
      </c>
      <c r="C6665" s="2">
        <v>43764</v>
      </c>
      <c r="D6665" s="2">
        <v>43770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  <c r="V6665" s="3" t="str">
        <f>IF(M6665=People!$B$2, People!$A$2, IF(M6665=People!$B$3, People!$A$3, IF(M6665=People!$B$4, People!$A$4, IF(M6665=People!$B$5, People!$A$5, 0))))</f>
        <v>Cassandra Brandow</v>
      </c>
      <c r="W6665" s="3" t="str">
        <f>IFERROR(VLOOKUP(Orders!$B6665,Returns!$B:$C,2,0),"No")</f>
        <v>No</v>
      </c>
      <c r="X6665" s="3" t="str">
        <f>IFERROR((INDEX(Returns!$C$2:$C$801, MATCH(B6665, Returns!$B$2:$B$801, 0))), "No")</f>
        <v>No</v>
      </c>
    </row>
    <row r="6666" spans="1:24">
      <c r="A6666" s="1">
        <v>6665</v>
      </c>
      <c r="B6666" t="s">
        <v>9322</v>
      </c>
      <c r="C6666" s="2">
        <v>43764</v>
      </c>
      <c r="D6666" s="2">
        <v>43770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  <c r="V6666" s="3" t="str">
        <f>IF(M6666=People!$B$2, People!$A$2, IF(M6666=People!$B$3, People!$A$3, IF(M6666=People!$B$4, People!$A$4, IF(M6666=People!$B$5, People!$A$5, 0))))</f>
        <v>Cassandra Brandow</v>
      </c>
      <c r="W6666" s="3" t="str">
        <f>IFERROR(VLOOKUP(Orders!$B6666,Returns!$B:$C,2,0),"No")</f>
        <v>No</v>
      </c>
      <c r="X6666" s="3" t="str">
        <f>IFERROR((INDEX(Returns!$C$2:$C$801, MATCH(B6666, Returns!$B$2:$B$801, 0))), "No")</f>
        <v>No</v>
      </c>
    </row>
    <row r="6667" spans="1:24">
      <c r="A6667" s="1">
        <v>6666</v>
      </c>
      <c r="B6667" t="s">
        <v>9323</v>
      </c>
      <c r="C6667" s="2">
        <v>43295</v>
      </c>
      <c r="D6667" s="2">
        <v>43299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  <c r="V6667" s="3" t="str">
        <f>IF(M6667=People!$B$2, People!$A$2, IF(M6667=People!$B$3, People!$A$3, IF(M6667=People!$B$4, People!$A$4, IF(M6667=People!$B$5, People!$A$5, 0))))</f>
        <v>Kelly Williams</v>
      </c>
      <c r="W6667" s="3" t="str">
        <f>IFERROR(VLOOKUP(Orders!$B6667,Returns!$B:$C,2,0),"No")</f>
        <v>No</v>
      </c>
      <c r="X6667" s="3" t="str">
        <f>IFERROR((INDEX(Returns!$C$2:$C$801, MATCH(B6667, Returns!$B$2:$B$801, 0))), "No")</f>
        <v>No</v>
      </c>
    </row>
    <row r="6668" spans="1:24">
      <c r="A6668" s="1">
        <v>6667</v>
      </c>
      <c r="B6668" t="s">
        <v>9324</v>
      </c>
      <c r="C6668" s="2">
        <v>43597</v>
      </c>
      <c r="D6668" s="2">
        <v>43599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  <c r="V6668" s="3" t="str">
        <f>IF(M6668=People!$B$2, People!$A$2, IF(M6668=People!$B$3, People!$A$3, IF(M6668=People!$B$4, People!$A$4, IF(M6668=People!$B$5, People!$A$5, 0))))</f>
        <v>Chuck Magee</v>
      </c>
      <c r="W6668" s="3" t="str">
        <f>IFERROR(VLOOKUP(Orders!$B6668,Returns!$B:$C,2,0),"No")</f>
        <v>No</v>
      </c>
      <c r="X6668" s="3" t="str">
        <f>IFERROR((INDEX(Returns!$C$2:$C$801, MATCH(B6668, Returns!$B$2:$B$801, 0))), "No")</f>
        <v>No</v>
      </c>
    </row>
    <row r="6669" spans="1:24">
      <c r="A6669" s="1">
        <v>6668</v>
      </c>
      <c r="B6669" t="s">
        <v>9324</v>
      </c>
      <c r="C6669" s="2">
        <v>43597</v>
      </c>
      <c r="D6669" s="2">
        <v>43599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  <c r="V6669" s="3" t="str">
        <f>IF(M6669=People!$B$2, People!$A$2, IF(M6669=People!$B$3, People!$A$3, IF(M6669=People!$B$4, People!$A$4, IF(M6669=People!$B$5, People!$A$5, 0))))</f>
        <v>Chuck Magee</v>
      </c>
      <c r="W6669" s="3" t="str">
        <f>IFERROR(VLOOKUP(Orders!$B6669,Returns!$B:$C,2,0),"No")</f>
        <v>No</v>
      </c>
      <c r="X6669" s="3" t="str">
        <f>IFERROR((INDEX(Returns!$C$2:$C$801, MATCH(B6669, Returns!$B$2:$B$801, 0))), "No")</f>
        <v>No</v>
      </c>
    </row>
    <row r="6670" spans="1:24">
      <c r="A6670" s="1">
        <v>6669</v>
      </c>
      <c r="B6670" t="s">
        <v>9324</v>
      </c>
      <c r="C6670" s="2">
        <v>43597</v>
      </c>
      <c r="D6670" s="2">
        <v>43599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  <c r="V6670" s="3" t="str">
        <f>IF(M6670=People!$B$2, People!$A$2, IF(M6670=People!$B$3, People!$A$3, IF(M6670=People!$B$4, People!$A$4, IF(M6670=People!$B$5, People!$A$5, 0))))</f>
        <v>Chuck Magee</v>
      </c>
      <c r="W6670" s="3" t="str">
        <f>IFERROR(VLOOKUP(Orders!$B6670,Returns!$B:$C,2,0),"No")</f>
        <v>No</v>
      </c>
      <c r="X6670" s="3" t="str">
        <f>IFERROR((INDEX(Returns!$C$2:$C$801, MATCH(B6670, Returns!$B$2:$B$801, 0))), "No")</f>
        <v>No</v>
      </c>
    </row>
    <row r="6671" spans="1:24">
      <c r="A6671" s="1">
        <v>6670</v>
      </c>
      <c r="B6671" t="s">
        <v>9324</v>
      </c>
      <c r="C6671" s="2">
        <v>43597</v>
      </c>
      <c r="D6671" s="2">
        <v>43599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  <c r="V6671" s="3" t="str">
        <f>IF(M6671=People!$B$2, People!$A$2, IF(M6671=People!$B$3, People!$A$3, IF(M6671=People!$B$4, People!$A$4, IF(M6671=People!$B$5, People!$A$5, 0))))</f>
        <v>Chuck Magee</v>
      </c>
      <c r="W6671" s="3" t="str">
        <f>IFERROR(VLOOKUP(Orders!$B6671,Returns!$B:$C,2,0),"No")</f>
        <v>No</v>
      </c>
      <c r="X6671" s="3" t="str">
        <f>IFERROR((INDEX(Returns!$C$2:$C$801, MATCH(B6671, Returns!$B$2:$B$801, 0))), "No")</f>
        <v>No</v>
      </c>
    </row>
    <row r="6672" spans="1:24">
      <c r="A6672" s="1">
        <v>6671</v>
      </c>
      <c r="B6672" t="s">
        <v>9325</v>
      </c>
      <c r="C6672" s="2">
        <v>43610</v>
      </c>
      <c r="D6672" s="2">
        <v>43614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  <c r="V6672" s="3" t="str">
        <f>IF(M6672=People!$B$2, People!$A$2, IF(M6672=People!$B$3, People!$A$3, IF(M6672=People!$B$4, People!$A$4, IF(M6672=People!$B$5, People!$A$5, 0))))</f>
        <v>Cassandra Brandow</v>
      </c>
      <c r="W6672" s="3" t="str">
        <f>IFERROR(VLOOKUP(Orders!$B6672,Returns!$B:$C,2,0),"No")</f>
        <v>No</v>
      </c>
      <c r="X6672" s="3" t="str">
        <f>IFERROR((INDEX(Returns!$C$2:$C$801, MATCH(B6672, Returns!$B$2:$B$801, 0))), "No")</f>
        <v>No</v>
      </c>
    </row>
    <row r="6673" spans="1:24">
      <c r="A6673" s="1">
        <v>6672</v>
      </c>
      <c r="B6673" t="s">
        <v>9326</v>
      </c>
      <c r="C6673" s="2">
        <v>42605</v>
      </c>
      <c r="D6673" s="2">
        <v>42609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  <c r="V6673" s="3" t="str">
        <f>IF(M6673=People!$B$2, People!$A$2, IF(M6673=People!$B$3, People!$A$3, IF(M6673=People!$B$4, People!$A$4, IF(M6673=People!$B$5, People!$A$5, 0))))</f>
        <v>Anna Andreadi</v>
      </c>
      <c r="W6673" s="3" t="str">
        <f>IFERROR(VLOOKUP(Orders!$B6673,Returns!$B:$C,2,0),"No")</f>
        <v>No</v>
      </c>
      <c r="X6673" s="3" t="str">
        <f>IFERROR((INDEX(Returns!$C$2:$C$801, MATCH(B6673, Returns!$B$2:$B$801, 0))), "No")</f>
        <v>No</v>
      </c>
    </row>
    <row r="6674" spans="1:24">
      <c r="A6674" s="1">
        <v>6673</v>
      </c>
      <c r="B6674" t="s">
        <v>9327</v>
      </c>
      <c r="C6674" s="2">
        <v>42989</v>
      </c>
      <c r="D6674" s="2">
        <v>42994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  <c r="V6674" s="3" t="str">
        <f>IF(M6674=People!$B$2, People!$A$2, IF(M6674=People!$B$3, People!$A$3, IF(M6674=People!$B$4, People!$A$4, IF(M6674=People!$B$5, People!$A$5, 0))))</f>
        <v>Anna Andreadi</v>
      </c>
      <c r="W6674" s="3" t="str">
        <f>IFERROR(VLOOKUP(Orders!$B6674,Returns!$B:$C,2,0),"No")</f>
        <v>No</v>
      </c>
      <c r="X6674" s="3" t="str">
        <f>IFERROR((INDEX(Returns!$C$2:$C$801, MATCH(B6674, Returns!$B$2:$B$801, 0))), "No")</f>
        <v>No</v>
      </c>
    </row>
    <row r="6675" spans="1:24">
      <c r="A6675" s="1">
        <v>6674</v>
      </c>
      <c r="B6675" t="s">
        <v>9328</v>
      </c>
      <c r="C6675" s="2">
        <v>42983</v>
      </c>
      <c r="D6675" s="2">
        <v>42990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  <c r="V6675" s="3" t="str">
        <f>IF(M6675=People!$B$2, People!$A$2, IF(M6675=People!$B$3, People!$A$3, IF(M6675=People!$B$4, People!$A$4, IF(M6675=People!$B$5, People!$A$5, 0))))</f>
        <v>Cassandra Brandow</v>
      </c>
      <c r="W6675" s="3" t="str">
        <f>IFERROR(VLOOKUP(Orders!$B6675,Returns!$B:$C,2,0),"No")</f>
        <v>No</v>
      </c>
      <c r="X6675" s="3" t="str">
        <f>IFERROR((INDEX(Returns!$C$2:$C$801, MATCH(B6675, Returns!$B$2:$B$801, 0))), "No")</f>
        <v>No</v>
      </c>
    </row>
    <row r="6676" spans="1:24">
      <c r="A6676" s="1">
        <v>6675</v>
      </c>
      <c r="B6676" t="s">
        <v>9329</v>
      </c>
      <c r="C6676" s="2">
        <v>43060</v>
      </c>
      <c r="D6676" s="2">
        <v>43062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  <c r="V6676" s="3" t="str">
        <f>IF(M6676=People!$B$2, People!$A$2, IF(M6676=People!$B$3, People!$A$3, IF(M6676=People!$B$4, People!$A$4, IF(M6676=People!$B$5, People!$A$5, 0))))</f>
        <v>Kelly Williams</v>
      </c>
      <c r="W6676" s="3" t="str">
        <f>IFERROR(VLOOKUP(Orders!$B6676,Returns!$B:$C,2,0),"No")</f>
        <v>No</v>
      </c>
      <c r="X6676" s="3" t="str">
        <f>IFERROR((INDEX(Returns!$C$2:$C$801, MATCH(B6676, Returns!$B$2:$B$801, 0))), "No")</f>
        <v>No</v>
      </c>
    </row>
    <row r="6677" spans="1:24">
      <c r="A6677" s="1">
        <v>6676</v>
      </c>
      <c r="B6677" t="s">
        <v>9329</v>
      </c>
      <c r="C6677" s="2">
        <v>43060</v>
      </c>
      <c r="D6677" s="2">
        <v>43062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  <c r="V6677" s="3" t="str">
        <f>IF(M6677=People!$B$2, People!$A$2, IF(M6677=People!$B$3, People!$A$3, IF(M6677=People!$B$4, People!$A$4, IF(M6677=People!$B$5, People!$A$5, 0))))</f>
        <v>Kelly Williams</v>
      </c>
      <c r="W6677" s="3" t="str">
        <f>IFERROR(VLOOKUP(Orders!$B6677,Returns!$B:$C,2,0),"No")</f>
        <v>No</v>
      </c>
      <c r="X6677" s="3" t="str">
        <f>IFERROR((INDEX(Returns!$C$2:$C$801, MATCH(B6677, Returns!$B$2:$B$801, 0))), "No")</f>
        <v>No</v>
      </c>
    </row>
    <row r="6678" spans="1:24">
      <c r="A6678" s="1">
        <v>6677</v>
      </c>
      <c r="B6678" t="s">
        <v>9329</v>
      </c>
      <c r="C6678" s="2">
        <v>43060</v>
      </c>
      <c r="D6678" s="2">
        <v>43062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  <c r="V6678" s="3" t="str">
        <f>IF(M6678=People!$B$2, People!$A$2, IF(M6678=People!$B$3, People!$A$3, IF(M6678=People!$B$4, People!$A$4, IF(M6678=People!$B$5, People!$A$5, 0))))</f>
        <v>Kelly Williams</v>
      </c>
      <c r="W6678" s="3" t="str">
        <f>IFERROR(VLOOKUP(Orders!$B6678,Returns!$B:$C,2,0),"No")</f>
        <v>No</v>
      </c>
      <c r="X6678" s="3" t="str">
        <f>IFERROR((INDEX(Returns!$C$2:$C$801, MATCH(B6678, Returns!$B$2:$B$801, 0))), "No")</f>
        <v>No</v>
      </c>
    </row>
    <row r="6679" spans="1:24">
      <c r="A6679" s="1">
        <v>6678</v>
      </c>
      <c r="B6679" t="s">
        <v>9329</v>
      </c>
      <c r="C6679" s="2">
        <v>43060</v>
      </c>
      <c r="D6679" s="2">
        <v>43062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  <c r="V6679" s="3" t="str">
        <f>IF(M6679=People!$B$2, People!$A$2, IF(M6679=People!$B$3, People!$A$3, IF(M6679=People!$B$4, People!$A$4, IF(M6679=People!$B$5, People!$A$5, 0))))</f>
        <v>Kelly Williams</v>
      </c>
      <c r="W6679" s="3" t="str">
        <f>IFERROR(VLOOKUP(Orders!$B6679,Returns!$B:$C,2,0),"No")</f>
        <v>No</v>
      </c>
      <c r="X6679" s="3" t="str">
        <f>IFERROR((INDEX(Returns!$C$2:$C$801, MATCH(B6679, Returns!$B$2:$B$801, 0))), "No")</f>
        <v>No</v>
      </c>
    </row>
    <row r="6680" spans="1:24">
      <c r="A6680" s="1">
        <v>6679</v>
      </c>
      <c r="B6680" t="s">
        <v>9330</v>
      </c>
      <c r="C6680" s="2">
        <v>42653</v>
      </c>
      <c r="D6680" s="2">
        <v>42657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  <c r="V6680" s="3" t="str">
        <f>IF(M6680=People!$B$2, People!$A$2, IF(M6680=People!$B$3, People!$A$3, IF(M6680=People!$B$4, People!$A$4, IF(M6680=People!$B$5, People!$A$5, 0))))</f>
        <v>Anna Andreadi</v>
      </c>
      <c r="W6680" s="3" t="str">
        <f>IFERROR(VLOOKUP(Orders!$B6680,Returns!$B:$C,2,0),"No")</f>
        <v>No</v>
      </c>
      <c r="X6680" s="3" t="str">
        <f>IFERROR((INDEX(Returns!$C$2:$C$801, MATCH(B6680, Returns!$B$2:$B$801, 0))), "No")</f>
        <v>No</v>
      </c>
    </row>
    <row r="6681" spans="1:24">
      <c r="A6681" s="1">
        <v>6680</v>
      </c>
      <c r="B6681" t="s">
        <v>9331</v>
      </c>
      <c r="C6681" s="2">
        <v>43710</v>
      </c>
      <c r="D6681" s="2">
        <v>43715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  <c r="V6681" s="3" t="str">
        <f>IF(M6681=People!$B$2, People!$A$2, IF(M6681=People!$B$3, People!$A$3, IF(M6681=People!$B$4, People!$A$4, IF(M6681=People!$B$5, People!$A$5, 0))))</f>
        <v>Chuck Magee</v>
      </c>
      <c r="W6681" s="3" t="str">
        <f>IFERROR(VLOOKUP(Orders!$B6681,Returns!$B:$C,2,0),"No")</f>
        <v>No</v>
      </c>
      <c r="X6681" s="3" t="str">
        <f>IFERROR((INDEX(Returns!$C$2:$C$801, MATCH(B6681, Returns!$B$2:$B$801, 0))), "No")</f>
        <v>No</v>
      </c>
    </row>
    <row r="6682" spans="1:24">
      <c r="A6682" s="1">
        <v>6681</v>
      </c>
      <c r="B6682" t="s">
        <v>9331</v>
      </c>
      <c r="C6682" s="2">
        <v>43710</v>
      </c>
      <c r="D6682" s="2">
        <v>43715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  <c r="V6682" s="3" t="str">
        <f>IF(M6682=People!$B$2, People!$A$2, IF(M6682=People!$B$3, People!$A$3, IF(M6682=People!$B$4, People!$A$4, IF(M6682=People!$B$5, People!$A$5, 0))))</f>
        <v>Chuck Magee</v>
      </c>
      <c r="W6682" s="3" t="str">
        <f>IFERROR(VLOOKUP(Orders!$B6682,Returns!$B:$C,2,0),"No")</f>
        <v>No</v>
      </c>
      <c r="X6682" s="3" t="str">
        <f>IFERROR((INDEX(Returns!$C$2:$C$801, MATCH(B6682, Returns!$B$2:$B$801, 0))), "No")</f>
        <v>No</v>
      </c>
    </row>
    <row r="6683" spans="1:24">
      <c r="A6683" s="1">
        <v>6682</v>
      </c>
      <c r="B6683" t="s">
        <v>9331</v>
      </c>
      <c r="C6683" s="2">
        <v>43710</v>
      </c>
      <c r="D6683" s="2">
        <v>43715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  <c r="V6683" s="3" t="str">
        <f>IF(M6683=People!$B$2, People!$A$2, IF(M6683=People!$B$3, People!$A$3, IF(M6683=People!$B$4, People!$A$4, IF(M6683=People!$B$5, People!$A$5, 0))))</f>
        <v>Chuck Magee</v>
      </c>
      <c r="W6683" s="3" t="str">
        <f>IFERROR(VLOOKUP(Orders!$B6683,Returns!$B:$C,2,0),"No")</f>
        <v>No</v>
      </c>
      <c r="X6683" s="3" t="str">
        <f>IFERROR((INDEX(Returns!$C$2:$C$801, MATCH(B6683, Returns!$B$2:$B$801, 0))), "No")</f>
        <v>No</v>
      </c>
    </row>
    <row r="6684" spans="1:24">
      <c r="A6684" s="1">
        <v>6683</v>
      </c>
      <c r="B6684" t="s">
        <v>9332</v>
      </c>
      <c r="C6684" s="2">
        <v>43466</v>
      </c>
      <c r="D6684" s="2">
        <v>43467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  <c r="V6684" s="3" t="str">
        <f>IF(M6684=People!$B$2, People!$A$2, IF(M6684=People!$B$3, People!$A$3, IF(M6684=People!$B$4, People!$A$4, IF(M6684=People!$B$5, People!$A$5, 0))))</f>
        <v>Kelly Williams</v>
      </c>
      <c r="W6684" s="3" t="str">
        <f>IFERROR(VLOOKUP(Orders!$B6684,Returns!$B:$C,2,0),"No")</f>
        <v>No</v>
      </c>
      <c r="X6684" s="3" t="str">
        <f>IFERROR((INDEX(Returns!$C$2:$C$801, MATCH(B6684, Returns!$B$2:$B$801, 0))), "No")</f>
        <v>No</v>
      </c>
    </row>
    <row r="6685" spans="1:24">
      <c r="A6685" s="1">
        <v>6684</v>
      </c>
      <c r="B6685" t="s">
        <v>9333</v>
      </c>
      <c r="C6685" s="2">
        <v>42679</v>
      </c>
      <c r="D6685" s="2">
        <v>42684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  <c r="V6685" s="3" t="str">
        <f>IF(M6685=People!$B$2, People!$A$2, IF(M6685=People!$B$3, People!$A$3, IF(M6685=People!$B$4, People!$A$4, IF(M6685=People!$B$5, People!$A$5, 0))))</f>
        <v>Anna Andreadi</v>
      </c>
      <c r="W6685" s="3" t="str">
        <f>IFERROR(VLOOKUP(Orders!$B6685,Returns!$B:$C,2,0),"No")</f>
        <v>No</v>
      </c>
      <c r="X6685" s="3" t="str">
        <f>IFERROR((INDEX(Returns!$C$2:$C$801, MATCH(B6685, Returns!$B$2:$B$801, 0))), "No")</f>
        <v>No</v>
      </c>
    </row>
    <row r="6686" spans="1:24">
      <c r="A6686" s="1">
        <v>6685</v>
      </c>
      <c r="B6686" t="s">
        <v>9334</v>
      </c>
      <c r="C6686" s="2">
        <v>43086</v>
      </c>
      <c r="D6686" s="2">
        <v>43091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  <c r="V6686" s="3" t="str">
        <f>IF(M6686=People!$B$2, People!$A$2, IF(M6686=People!$B$3, People!$A$3, IF(M6686=People!$B$4, People!$A$4, IF(M6686=People!$B$5, People!$A$5, 0))))</f>
        <v>Kelly Williams</v>
      </c>
      <c r="W6686" s="3" t="str">
        <f>IFERROR(VLOOKUP(Orders!$B6686,Returns!$B:$C,2,0),"No")</f>
        <v>No</v>
      </c>
      <c r="X6686" s="3" t="str">
        <f>IFERROR((INDEX(Returns!$C$2:$C$801, MATCH(B6686, Returns!$B$2:$B$801, 0))), "No")</f>
        <v>No</v>
      </c>
    </row>
    <row r="6687" spans="1:24">
      <c r="A6687" s="1">
        <v>6686</v>
      </c>
      <c r="B6687" t="s">
        <v>9334</v>
      </c>
      <c r="C6687" s="2">
        <v>43086</v>
      </c>
      <c r="D6687" s="2">
        <v>43091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  <c r="V6687" s="3" t="str">
        <f>IF(M6687=People!$B$2, People!$A$2, IF(M6687=People!$B$3, People!$A$3, IF(M6687=People!$B$4, People!$A$4, IF(M6687=People!$B$5, People!$A$5, 0))))</f>
        <v>Kelly Williams</v>
      </c>
      <c r="W6687" s="3" t="str">
        <f>IFERROR(VLOOKUP(Orders!$B6687,Returns!$B:$C,2,0),"No")</f>
        <v>No</v>
      </c>
      <c r="X6687" s="3" t="str">
        <f>IFERROR((INDEX(Returns!$C$2:$C$801, MATCH(B6687, Returns!$B$2:$B$801, 0))), "No")</f>
        <v>No</v>
      </c>
    </row>
    <row r="6688" spans="1:24">
      <c r="A6688" s="1">
        <v>6687</v>
      </c>
      <c r="B6688" t="s">
        <v>9334</v>
      </c>
      <c r="C6688" s="2">
        <v>43086</v>
      </c>
      <c r="D6688" s="2">
        <v>43091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  <c r="V6688" s="3" t="str">
        <f>IF(M6688=People!$B$2, People!$A$2, IF(M6688=People!$B$3, People!$A$3, IF(M6688=People!$B$4, People!$A$4, IF(M6688=People!$B$5, People!$A$5, 0))))</f>
        <v>Kelly Williams</v>
      </c>
      <c r="W6688" s="3" t="str">
        <f>IFERROR(VLOOKUP(Orders!$B6688,Returns!$B:$C,2,0),"No")</f>
        <v>No</v>
      </c>
      <c r="X6688" s="3" t="str">
        <f>IFERROR((INDEX(Returns!$C$2:$C$801, MATCH(B6688, Returns!$B$2:$B$801, 0))), "No")</f>
        <v>No</v>
      </c>
    </row>
    <row r="6689" spans="1:24">
      <c r="A6689" s="1">
        <v>6688</v>
      </c>
      <c r="B6689" t="s">
        <v>9335</v>
      </c>
      <c r="C6689" s="2">
        <v>42869</v>
      </c>
      <c r="D6689" s="2">
        <v>42876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  <c r="V6689" s="3" t="str">
        <f>IF(M6689=People!$B$2, People!$A$2, IF(M6689=People!$B$3, People!$A$3, IF(M6689=People!$B$4, People!$A$4, IF(M6689=People!$B$5, People!$A$5, 0))))</f>
        <v>Anna Andreadi</v>
      </c>
      <c r="W6689" s="3" t="str">
        <f>IFERROR(VLOOKUP(Orders!$B6689,Returns!$B:$C,2,0),"No")</f>
        <v>No</v>
      </c>
      <c r="X6689" s="3" t="str">
        <f>IFERROR((INDEX(Returns!$C$2:$C$801, MATCH(B6689, Returns!$B$2:$B$801, 0))), "No")</f>
        <v>No</v>
      </c>
    </row>
    <row r="6690" spans="1:24">
      <c r="A6690" s="1">
        <v>6689</v>
      </c>
      <c r="B6690" t="s">
        <v>9336</v>
      </c>
      <c r="C6690" s="2">
        <v>43534</v>
      </c>
      <c r="D6690" s="2">
        <v>43539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  <c r="V6690" s="3" t="str">
        <f>IF(M6690=People!$B$2, People!$A$2, IF(M6690=People!$B$3, People!$A$3, IF(M6690=People!$B$4, People!$A$4, IF(M6690=People!$B$5, People!$A$5, 0))))</f>
        <v>Anna Andreadi</v>
      </c>
      <c r="W6690" s="3" t="str">
        <f>IFERROR(VLOOKUP(Orders!$B6690,Returns!$B:$C,2,0),"No")</f>
        <v>No</v>
      </c>
      <c r="X6690" s="3" t="str">
        <f>IFERROR((INDEX(Returns!$C$2:$C$801, MATCH(B6690, Returns!$B$2:$B$801, 0))), "No")</f>
        <v>No</v>
      </c>
    </row>
    <row r="6691" spans="1:24">
      <c r="A6691" s="1">
        <v>6690</v>
      </c>
      <c r="B6691" t="s">
        <v>9337</v>
      </c>
      <c r="C6691" s="2">
        <v>43801</v>
      </c>
      <c r="D6691" s="2">
        <v>43808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  <c r="V6691" s="3" t="str">
        <f>IF(M6691=People!$B$2, People!$A$2, IF(M6691=People!$B$3, People!$A$3, IF(M6691=People!$B$4, People!$A$4, IF(M6691=People!$B$5, People!$A$5, 0))))</f>
        <v>Kelly Williams</v>
      </c>
      <c r="W6691" s="3" t="str">
        <f>IFERROR(VLOOKUP(Orders!$B6691,Returns!$B:$C,2,0),"No")</f>
        <v>No</v>
      </c>
      <c r="X6691" s="3" t="str">
        <f>IFERROR((INDEX(Returns!$C$2:$C$801, MATCH(B6691, Returns!$B$2:$B$801, 0))), "No")</f>
        <v>No</v>
      </c>
    </row>
    <row r="6692" spans="1:24">
      <c r="A6692" s="1">
        <v>6691</v>
      </c>
      <c r="B6692" t="s">
        <v>9338</v>
      </c>
      <c r="C6692" s="2">
        <v>43677</v>
      </c>
      <c r="D6692" s="2">
        <v>43682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  <c r="V6692" s="3" t="str">
        <f>IF(M6692=People!$B$2, People!$A$2, IF(M6692=People!$B$3, People!$A$3, IF(M6692=People!$B$4, People!$A$4, IF(M6692=People!$B$5, People!$A$5, 0))))</f>
        <v>Kelly Williams</v>
      </c>
      <c r="W6692" s="3" t="str">
        <f>IFERROR(VLOOKUP(Orders!$B6692,Returns!$B:$C,2,0),"No")</f>
        <v>No</v>
      </c>
      <c r="X6692" s="3" t="str">
        <f>IFERROR((INDEX(Returns!$C$2:$C$801, MATCH(B6692, Returns!$B$2:$B$801, 0))), "No")</f>
        <v>No</v>
      </c>
    </row>
    <row r="6693" spans="1:24">
      <c r="A6693" s="1">
        <v>6692</v>
      </c>
      <c r="B6693" t="s">
        <v>9338</v>
      </c>
      <c r="C6693" s="2">
        <v>43677</v>
      </c>
      <c r="D6693" s="2">
        <v>43682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  <c r="V6693" s="3" t="str">
        <f>IF(M6693=People!$B$2, People!$A$2, IF(M6693=People!$B$3, People!$A$3, IF(M6693=People!$B$4, People!$A$4, IF(M6693=People!$B$5, People!$A$5, 0))))</f>
        <v>Kelly Williams</v>
      </c>
      <c r="W6693" s="3" t="str">
        <f>IFERROR(VLOOKUP(Orders!$B6693,Returns!$B:$C,2,0),"No")</f>
        <v>No</v>
      </c>
      <c r="X6693" s="3" t="str">
        <f>IFERROR((INDEX(Returns!$C$2:$C$801, MATCH(B6693, Returns!$B$2:$B$801, 0))), "No")</f>
        <v>No</v>
      </c>
    </row>
    <row r="6694" spans="1:24">
      <c r="A6694" s="1">
        <v>6693</v>
      </c>
      <c r="B6694" t="s">
        <v>9339</v>
      </c>
      <c r="C6694" s="2">
        <v>43688</v>
      </c>
      <c r="D6694" s="2">
        <v>43690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  <c r="V6694" s="3" t="str">
        <f>IF(M6694=People!$B$2, People!$A$2, IF(M6694=People!$B$3, People!$A$3, IF(M6694=People!$B$4, People!$A$4, IF(M6694=People!$B$5, People!$A$5, 0))))</f>
        <v>Cassandra Brandow</v>
      </c>
      <c r="W6694" s="3" t="str">
        <f>IFERROR(VLOOKUP(Orders!$B6694,Returns!$B:$C,2,0),"No")</f>
        <v>No</v>
      </c>
      <c r="X6694" s="3" t="str">
        <f>IFERROR((INDEX(Returns!$C$2:$C$801, MATCH(B6694, Returns!$B$2:$B$801, 0))), "No")</f>
        <v>No</v>
      </c>
    </row>
    <row r="6695" spans="1:24">
      <c r="A6695" s="1">
        <v>6694</v>
      </c>
      <c r="B6695" t="s">
        <v>9340</v>
      </c>
      <c r="C6695" s="2">
        <v>43738</v>
      </c>
      <c r="D6695" s="2">
        <v>43740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  <c r="V6695" s="3" t="str">
        <f>IF(M6695=People!$B$2, People!$A$2, IF(M6695=People!$B$3, People!$A$3, IF(M6695=People!$B$4, People!$A$4, IF(M6695=People!$B$5, People!$A$5, 0))))</f>
        <v>Chuck Magee</v>
      </c>
      <c r="W6695" s="3" t="str">
        <f>IFERROR(VLOOKUP(Orders!$B6695,Returns!$B:$C,2,0),"No")</f>
        <v>No</v>
      </c>
      <c r="X6695" s="3" t="str">
        <f>IFERROR((INDEX(Returns!$C$2:$C$801, MATCH(B6695, Returns!$B$2:$B$801, 0))), "No")</f>
        <v>No</v>
      </c>
    </row>
    <row r="6696" spans="1:24">
      <c r="A6696" s="1">
        <v>6695</v>
      </c>
      <c r="B6696" t="s">
        <v>9341</v>
      </c>
      <c r="C6696" s="2">
        <v>43338</v>
      </c>
      <c r="D6696" s="2">
        <v>43342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  <c r="V6696" s="3" t="str">
        <f>IF(M6696=People!$B$2, People!$A$2, IF(M6696=People!$B$3, People!$A$3, IF(M6696=People!$B$4, People!$A$4, IF(M6696=People!$B$5, People!$A$5, 0))))</f>
        <v>Kelly Williams</v>
      </c>
      <c r="W6696" s="3" t="str">
        <f>IFERROR(VLOOKUP(Orders!$B6696,Returns!$B:$C,2,0),"No")</f>
        <v>No</v>
      </c>
      <c r="X6696" s="3" t="str">
        <f>IFERROR((INDEX(Returns!$C$2:$C$801, MATCH(B6696, Returns!$B$2:$B$801, 0))), "No")</f>
        <v>No</v>
      </c>
    </row>
    <row r="6697" spans="1:24">
      <c r="A6697" s="1">
        <v>6696</v>
      </c>
      <c r="B6697" t="s">
        <v>9342</v>
      </c>
      <c r="C6697" s="2">
        <v>43436</v>
      </c>
      <c r="D6697" s="2">
        <v>43441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  <c r="V6697" s="3" t="str">
        <f>IF(M6697=People!$B$2, People!$A$2, IF(M6697=People!$B$3, People!$A$3, IF(M6697=People!$B$4, People!$A$4, IF(M6697=People!$B$5, People!$A$5, 0))))</f>
        <v>Chuck Magee</v>
      </c>
      <c r="W6697" s="3" t="str">
        <f>IFERROR(VLOOKUP(Orders!$B6697,Returns!$B:$C,2,0),"No")</f>
        <v>No</v>
      </c>
      <c r="X6697" s="3" t="str">
        <f>IFERROR((INDEX(Returns!$C$2:$C$801, MATCH(B6697, Returns!$B$2:$B$801, 0))), "No")</f>
        <v>No</v>
      </c>
    </row>
    <row r="6698" spans="1:24">
      <c r="A6698" s="1">
        <v>6697</v>
      </c>
      <c r="B6698" t="s">
        <v>9342</v>
      </c>
      <c r="C6698" s="2">
        <v>43436</v>
      </c>
      <c r="D6698" s="2">
        <v>43441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  <c r="V6698" s="3" t="str">
        <f>IF(M6698=People!$B$2, People!$A$2, IF(M6698=People!$B$3, People!$A$3, IF(M6698=People!$B$4, People!$A$4, IF(M6698=People!$B$5, People!$A$5, 0))))</f>
        <v>Chuck Magee</v>
      </c>
      <c r="W6698" s="3" t="str">
        <f>IFERROR(VLOOKUP(Orders!$B6698,Returns!$B:$C,2,0),"No")</f>
        <v>No</v>
      </c>
      <c r="X6698" s="3" t="str">
        <f>IFERROR((INDEX(Returns!$C$2:$C$801, MATCH(B6698, Returns!$B$2:$B$801, 0))), "No")</f>
        <v>No</v>
      </c>
    </row>
    <row r="6699" spans="1:24">
      <c r="A6699" s="1">
        <v>6698</v>
      </c>
      <c r="B6699" t="s">
        <v>9342</v>
      </c>
      <c r="C6699" s="2">
        <v>43436</v>
      </c>
      <c r="D6699" s="2">
        <v>43441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  <c r="V6699" s="3" t="str">
        <f>IF(M6699=People!$B$2, People!$A$2, IF(M6699=People!$B$3, People!$A$3, IF(M6699=People!$B$4, People!$A$4, IF(M6699=People!$B$5, People!$A$5, 0))))</f>
        <v>Chuck Magee</v>
      </c>
      <c r="W6699" s="3" t="str">
        <f>IFERROR(VLOOKUP(Orders!$B6699,Returns!$B:$C,2,0),"No")</f>
        <v>No</v>
      </c>
      <c r="X6699" s="3" t="str">
        <f>IFERROR((INDEX(Returns!$C$2:$C$801, MATCH(B6699, Returns!$B$2:$B$801, 0))), "No")</f>
        <v>No</v>
      </c>
    </row>
    <row r="6700" spans="1:24">
      <c r="A6700" s="1">
        <v>6699</v>
      </c>
      <c r="B6700" t="s">
        <v>9343</v>
      </c>
      <c r="C6700" s="2">
        <v>43667</v>
      </c>
      <c r="D6700" s="2">
        <v>43671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  <c r="V6700" s="3" t="str">
        <f>IF(M6700=People!$B$2, People!$A$2, IF(M6700=People!$B$3, People!$A$3, IF(M6700=People!$B$4, People!$A$4, IF(M6700=People!$B$5, People!$A$5, 0))))</f>
        <v>Anna Andreadi</v>
      </c>
      <c r="W6700" s="3" t="str">
        <f>IFERROR(VLOOKUP(Orders!$B6700,Returns!$B:$C,2,0),"No")</f>
        <v>No</v>
      </c>
      <c r="X6700" s="3" t="str">
        <f>IFERROR((INDEX(Returns!$C$2:$C$801, MATCH(B6700, Returns!$B$2:$B$801, 0))), "No")</f>
        <v>No</v>
      </c>
    </row>
    <row r="6701" spans="1:24">
      <c r="A6701" s="1">
        <v>6700</v>
      </c>
      <c r="B6701" t="s">
        <v>9343</v>
      </c>
      <c r="C6701" s="2">
        <v>43667</v>
      </c>
      <c r="D6701" s="2">
        <v>43671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  <c r="V6701" s="3" t="str">
        <f>IF(M6701=People!$B$2, People!$A$2, IF(M6701=People!$B$3, People!$A$3, IF(M6701=People!$B$4, People!$A$4, IF(M6701=People!$B$5, People!$A$5, 0))))</f>
        <v>Anna Andreadi</v>
      </c>
      <c r="W6701" s="3" t="str">
        <f>IFERROR(VLOOKUP(Orders!$B6701,Returns!$B:$C,2,0),"No")</f>
        <v>No</v>
      </c>
      <c r="X6701" s="3" t="str">
        <f>IFERROR((INDEX(Returns!$C$2:$C$801, MATCH(B6701, Returns!$B$2:$B$801, 0))), "No")</f>
        <v>No</v>
      </c>
    </row>
    <row r="6702" spans="1:24">
      <c r="A6702" s="1">
        <v>6701</v>
      </c>
      <c r="B6702" t="s">
        <v>9343</v>
      </c>
      <c r="C6702" s="2">
        <v>43667</v>
      </c>
      <c r="D6702" s="2">
        <v>43671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  <c r="V6702" s="3" t="str">
        <f>IF(M6702=People!$B$2, People!$A$2, IF(M6702=People!$B$3, People!$A$3, IF(M6702=People!$B$4, People!$A$4, IF(M6702=People!$B$5, People!$A$5, 0))))</f>
        <v>Anna Andreadi</v>
      </c>
      <c r="W6702" s="3" t="str">
        <f>IFERROR(VLOOKUP(Orders!$B6702,Returns!$B:$C,2,0),"No")</f>
        <v>No</v>
      </c>
      <c r="X6702" s="3" t="str">
        <f>IFERROR((INDEX(Returns!$C$2:$C$801, MATCH(B6702, Returns!$B$2:$B$801, 0))), "No")</f>
        <v>No</v>
      </c>
    </row>
    <row r="6703" spans="1:24">
      <c r="A6703" s="1">
        <v>6702</v>
      </c>
      <c r="B6703" t="s">
        <v>9344</v>
      </c>
      <c r="C6703" s="2">
        <v>42875</v>
      </c>
      <c r="D6703" s="2">
        <v>42879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  <c r="V6703" s="3" t="str">
        <f>IF(M6703=People!$B$2, People!$A$2, IF(M6703=People!$B$3, People!$A$3, IF(M6703=People!$B$4, People!$A$4, IF(M6703=People!$B$5, People!$A$5, 0))))</f>
        <v>Cassandra Brandow</v>
      </c>
      <c r="W6703" s="3" t="str">
        <f>IFERROR(VLOOKUP(Orders!$B6703,Returns!$B:$C,2,0),"No")</f>
        <v>No</v>
      </c>
      <c r="X6703" s="3" t="str">
        <f>IFERROR((INDEX(Returns!$C$2:$C$801, MATCH(B6703, Returns!$B$2:$B$801, 0))), "No")</f>
        <v>No</v>
      </c>
    </row>
    <row r="6704" spans="1:24">
      <c r="A6704" s="1">
        <v>6703</v>
      </c>
      <c r="B6704" t="s">
        <v>9344</v>
      </c>
      <c r="C6704" s="2">
        <v>42875</v>
      </c>
      <c r="D6704" s="2">
        <v>42879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  <c r="V6704" s="3" t="str">
        <f>IF(M6704=People!$B$2, People!$A$2, IF(M6704=People!$B$3, People!$A$3, IF(M6704=People!$B$4, People!$A$4, IF(M6704=People!$B$5, People!$A$5, 0))))</f>
        <v>Cassandra Brandow</v>
      </c>
      <c r="W6704" s="3" t="str">
        <f>IFERROR(VLOOKUP(Orders!$B6704,Returns!$B:$C,2,0),"No")</f>
        <v>No</v>
      </c>
      <c r="X6704" s="3" t="str">
        <f>IFERROR((INDEX(Returns!$C$2:$C$801, MATCH(B6704, Returns!$B$2:$B$801, 0))), "No")</f>
        <v>No</v>
      </c>
    </row>
    <row r="6705" spans="1:24">
      <c r="A6705" s="1">
        <v>6704</v>
      </c>
      <c r="B6705" t="s">
        <v>9345</v>
      </c>
      <c r="C6705" s="2">
        <v>42909</v>
      </c>
      <c r="D6705" s="2">
        <v>42914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  <c r="V6705" s="3" t="str">
        <f>IF(M6705=People!$B$2, People!$A$2, IF(M6705=People!$B$3, People!$A$3, IF(M6705=People!$B$4, People!$A$4, IF(M6705=People!$B$5, People!$A$5, 0))))</f>
        <v>Anna Andreadi</v>
      </c>
      <c r="W6705" s="3" t="str">
        <f>IFERROR(VLOOKUP(Orders!$B6705,Returns!$B:$C,2,0),"No")</f>
        <v>No</v>
      </c>
      <c r="X6705" s="3" t="str">
        <f>IFERROR((INDEX(Returns!$C$2:$C$801, MATCH(B6705, Returns!$B$2:$B$801, 0))), "No")</f>
        <v>No</v>
      </c>
    </row>
    <row r="6706" spans="1:24">
      <c r="A6706" s="1">
        <v>6705</v>
      </c>
      <c r="B6706" t="s">
        <v>9345</v>
      </c>
      <c r="C6706" s="2">
        <v>42909</v>
      </c>
      <c r="D6706" s="2">
        <v>42914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  <c r="V6706" s="3" t="str">
        <f>IF(M6706=People!$B$2, People!$A$2, IF(M6706=People!$B$3, People!$A$3, IF(M6706=People!$B$4, People!$A$4, IF(M6706=People!$B$5, People!$A$5, 0))))</f>
        <v>Anna Andreadi</v>
      </c>
      <c r="W6706" s="3" t="str">
        <f>IFERROR(VLOOKUP(Orders!$B6706,Returns!$B:$C,2,0),"No")</f>
        <v>No</v>
      </c>
      <c r="X6706" s="3" t="str">
        <f>IFERROR((INDEX(Returns!$C$2:$C$801, MATCH(B6706, Returns!$B$2:$B$801, 0))), "No")</f>
        <v>No</v>
      </c>
    </row>
    <row r="6707" spans="1:24">
      <c r="A6707" s="1">
        <v>6706</v>
      </c>
      <c r="B6707" t="s">
        <v>9345</v>
      </c>
      <c r="C6707" s="2">
        <v>42909</v>
      </c>
      <c r="D6707" s="2">
        <v>42914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  <c r="V6707" s="3" t="str">
        <f>IF(M6707=People!$B$2, People!$A$2, IF(M6707=People!$B$3, People!$A$3, IF(M6707=People!$B$4, People!$A$4, IF(M6707=People!$B$5, People!$A$5, 0))))</f>
        <v>Anna Andreadi</v>
      </c>
      <c r="W6707" s="3" t="str">
        <f>IFERROR(VLOOKUP(Orders!$B6707,Returns!$B:$C,2,0),"No")</f>
        <v>No</v>
      </c>
      <c r="X6707" s="3" t="str">
        <f>IFERROR((INDEX(Returns!$C$2:$C$801, MATCH(B6707, Returns!$B$2:$B$801, 0))), "No")</f>
        <v>No</v>
      </c>
    </row>
    <row r="6708" spans="1:24">
      <c r="A6708" s="1">
        <v>6707</v>
      </c>
      <c r="B6708" t="s">
        <v>9346</v>
      </c>
      <c r="C6708" s="2">
        <v>43353</v>
      </c>
      <c r="D6708" s="2">
        <v>43358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  <c r="V6708" s="3" t="str">
        <f>IF(M6708=People!$B$2, People!$A$2, IF(M6708=People!$B$3, People!$A$3, IF(M6708=People!$B$4, People!$A$4, IF(M6708=People!$B$5, People!$A$5, 0))))</f>
        <v>Cassandra Brandow</v>
      </c>
      <c r="W6708" s="3" t="str">
        <f>IFERROR(VLOOKUP(Orders!$B6708,Returns!$B:$C,2,0),"No")</f>
        <v>No</v>
      </c>
      <c r="X6708" s="3" t="str">
        <f>IFERROR((INDEX(Returns!$C$2:$C$801, MATCH(B6708, Returns!$B$2:$B$801, 0))), "No")</f>
        <v>No</v>
      </c>
    </row>
    <row r="6709" spans="1:24">
      <c r="A6709" s="1">
        <v>6708</v>
      </c>
      <c r="B6709" t="s">
        <v>9347</v>
      </c>
      <c r="C6709" s="2">
        <v>42473</v>
      </c>
      <c r="D6709" s="2">
        <v>42478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  <c r="V6709" s="3" t="str">
        <f>IF(M6709=People!$B$2, People!$A$2, IF(M6709=People!$B$3, People!$A$3, IF(M6709=People!$B$4, People!$A$4, IF(M6709=People!$B$5, People!$A$5, 0))))</f>
        <v>Chuck Magee</v>
      </c>
      <c r="W6709" s="3" t="str">
        <f>IFERROR(VLOOKUP(Orders!$B6709,Returns!$B:$C,2,0),"No")</f>
        <v>No</v>
      </c>
      <c r="X6709" s="3" t="str">
        <f>IFERROR((INDEX(Returns!$C$2:$C$801, MATCH(B6709, Returns!$B$2:$B$801, 0))), "No")</f>
        <v>No</v>
      </c>
    </row>
    <row r="6710" spans="1:24">
      <c r="A6710" s="1">
        <v>6709</v>
      </c>
      <c r="B6710" t="s">
        <v>9348</v>
      </c>
      <c r="C6710" s="2">
        <v>43053</v>
      </c>
      <c r="D6710" s="2">
        <v>43058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  <c r="V6710" s="3" t="str">
        <f>IF(M6710=People!$B$2, People!$A$2, IF(M6710=People!$B$3, People!$A$3, IF(M6710=People!$B$4, People!$A$4, IF(M6710=People!$B$5, People!$A$5, 0))))</f>
        <v>Anna Andreadi</v>
      </c>
      <c r="W6710" s="3" t="str">
        <f>IFERROR(VLOOKUP(Orders!$B6710,Returns!$B:$C,2,0),"No")</f>
        <v>No</v>
      </c>
      <c r="X6710" s="3" t="str">
        <f>IFERROR((INDEX(Returns!$C$2:$C$801, MATCH(B6710, Returns!$B$2:$B$801, 0))), "No")</f>
        <v>No</v>
      </c>
    </row>
    <row r="6711" spans="1:24">
      <c r="A6711" s="1">
        <v>6710</v>
      </c>
      <c r="B6711" t="s">
        <v>9348</v>
      </c>
      <c r="C6711" s="2">
        <v>43053</v>
      </c>
      <c r="D6711" s="2">
        <v>43058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  <c r="V6711" s="3" t="str">
        <f>IF(M6711=People!$B$2, People!$A$2, IF(M6711=People!$B$3, People!$A$3, IF(M6711=People!$B$4, People!$A$4, IF(M6711=People!$B$5, People!$A$5, 0))))</f>
        <v>Anna Andreadi</v>
      </c>
      <c r="W6711" s="3" t="str">
        <f>IFERROR(VLOOKUP(Orders!$B6711,Returns!$B:$C,2,0),"No")</f>
        <v>No</v>
      </c>
      <c r="X6711" s="3" t="str">
        <f>IFERROR((INDEX(Returns!$C$2:$C$801, MATCH(B6711, Returns!$B$2:$B$801, 0))), "No")</f>
        <v>No</v>
      </c>
    </row>
    <row r="6712" spans="1:24">
      <c r="A6712" s="1">
        <v>6711</v>
      </c>
      <c r="B6712" t="s">
        <v>9349</v>
      </c>
      <c r="C6712" s="2">
        <v>43443</v>
      </c>
      <c r="D6712" s="2">
        <v>43446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  <c r="V6712" s="3" t="str">
        <f>IF(M6712=People!$B$2, People!$A$2, IF(M6712=People!$B$3, People!$A$3, IF(M6712=People!$B$4, People!$A$4, IF(M6712=People!$B$5, People!$A$5, 0))))</f>
        <v>Anna Andreadi</v>
      </c>
      <c r="W6712" s="3" t="str">
        <f>IFERROR(VLOOKUP(Orders!$B6712,Returns!$B:$C,2,0),"No")</f>
        <v>No</v>
      </c>
      <c r="X6712" s="3" t="str">
        <f>IFERROR((INDEX(Returns!$C$2:$C$801, MATCH(B6712, Returns!$B$2:$B$801, 0))), "No")</f>
        <v>No</v>
      </c>
    </row>
    <row r="6713" spans="1:24">
      <c r="A6713" s="1">
        <v>6712</v>
      </c>
      <c r="B6713" t="s">
        <v>9350</v>
      </c>
      <c r="C6713" s="2">
        <v>43695</v>
      </c>
      <c r="D6713" s="2">
        <v>43698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  <c r="V6713" s="3" t="str">
        <f>IF(M6713=People!$B$2, People!$A$2, IF(M6713=People!$B$3, People!$A$3, IF(M6713=People!$B$4, People!$A$4, IF(M6713=People!$B$5, People!$A$5, 0))))</f>
        <v>Chuck Magee</v>
      </c>
      <c r="W6713" s="3" t="str">
        <f>IFERROR(VLOOKUP(Orders!$B6713,Returns!$B:$C,2,0),"No")</f>
        <v>No</v>
      </c>
      <c r="X6713" s="3" t="str">
        <f>IFERROR((INDEX(Returns!$C$2:$C$801, MATCH(B6713, Returns!$B$2:$B$801, 0))), "No")</f>
        <v>No</v>
      </c>
    </row>
    <row r="6714" spans="1:24">
      <c r="A6714" s="1">
        <v>6713</v>
      </c>
      <c r="B6714" t="s">
        <v>9351</v>
      </c>
      <c r="C6714" s="2">
        <v>43813</v>
      </c>
      <c r="D6714" s="2">
        <v>43813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  <c r="V6714" s="3" t="str">
        <f>IF(M6714=People!$B$2, People!$A$2, IF(M6714=People!$B$3, People!$A$3, IF(M6714=People!$B$4, People!$A$4, IF(M6714=People!$B$5, People!$A$5, 0))))</f>
        <v>Kelly Williams</v>
      </c>
      <c r="W6714" s="3" t="str">
        <f>IFERROR(VLOOKUP(Orders!$B6714,Returns!$B:$C,2,0),"No")</f>
        <v>No</v>
      </c>
      <c r="X6714" s="3" t="str">
        <f>IFERROR((INDEX(Returns!$C$2:$C$801, MATCH(B6714, Returns!$B$2:$B$801, 0))), "No")</f>
        <v>No</v>
      </c>
    </row>
    <row r="6715" spans="1:24">
      <c r="A6715" s="1">
        <v>6714</v>
      </c>
      <c r="B6715" t="s">
        <v>9351</v>
      </c>
      <c r="C6715" s="2">
        <v>43813</v>
      </c>
      <c r="D6715" s="2">
        <v>43813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  <c r="V6715" s="3" t="str">
        <f>IF(M6715=People!$B$2, People!$A$2, IF(M6715=People!$B$3, People!$A$3, IF(M6715=People!$B$4, People!$A$4, IF(M6715=People!$B$5, People!$A$5, 0))))</f>
        <v>Kelly Williams</v>
      </c>
      <c r="W6715" s="3" t="str">
        <f>IFERROR(VLOOKUP(Orders!$B6715,Returns!$B:$C,2,0),"No")</f>
        <v>No</v>
      </c>
      <c r="X6715" s="3" t="str">
        <f>IFERROR((INDEX(Returns!$C$2:$C$801, MATCH(B6715, Returns!$B$2:$B$801, 0))), "No")</f>
        <v>No</v>
      </c>
    </row>
    <row r="6716" spans="1:24">
      <c r="A6716" s="1">
        <v>6715</v>
      </c>
      <c r="B6716" t="s">
        <v>9351</v>
      </c>
      <c r="C6716" s="2">
        <v>43813</v>
      </c>
      <c r="D6716" s="2">
        <v>43813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  <c r="V6716" s="3" t="str">
        <f>IF(M6716=People!$B$2, People!$A$2, IF(M6716=People!$B$3, People!$A$3, IF(M6716=People!$B$4, People!$A$4, IF(M6716=People!$B$5, People!$A$5, 0))))</f>
        <v>Kelly Williams</v>
      </c>
      <c r="W6716" s="3" t="str">
        <f>IFERROR(VLOOKUP(Orders!$B6716,Returns!$B:$C,2,0),"No")</f>
        <v>No</v>
      </c>
      <c r="X6716" s="3" t="str">
        <f>IFERROR((INDEX(Returns!$C$2:$C$801, MATCH(B6716, Returns!$B$2:$B$801, 0))), "No")</f>
        <v>No</v>
      </c>
    </row>
    <row r="6717" spans="1:24">
      <c r="A6717" s="1">
        <v>6716</v>
      </c>
      <c r="B6717" t="s">
        <v>9351</v>
      </c>
      <c r="C6717" s="2">
        <v>43813</v>
      </c>
      <c r="D6717" s="2">
        <v>43813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  <c r="V6717" s="3" t="str">
        <f>IF(M6717=People!$B$2, People!$A$2, IF(M6717=People!$B$3, People!$A$3, IF(M6717=People!$B$4, People!$A$4, IF(M6717=People!$B$5, People!$A$5, 0))))</f>
        <v>Kelly Williams</v>
      </c>
      <c r="W6717" s="3" t="str">
        <f>IFERROR(VLOOKUP(Orders!$B6717,Returns!$B:$C,2,0),"No")</f>
        <v>No</v>
      </c>
      <c r="X6717" s="3" t="str">
        <f>IFERROR((INDEX(Returns!$C$2:$C$801, MATCH(B6717, Returns!$B$2:$B$801, 0))), "No")</f>
        <v>No</v>
      </c>
    </row>
    <row r="6718" spans="1:24">
      <c r="A6718" s="1">
        <v>6717</v>
      </c>
      <c r="B6718" t="s">
        <v>9352</v>
      </c>
      <c r="C6718" s="2">
        <v>43198</v>
      </c>
      <c r="D6718" s="2">
        <v>43205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  <c r="V6718" s="3" t="str">
        <f>IF(M6718=People!$B$2, People!$A$2, IF(M6718=People!$B$3, People!$A$3, IF(M6718=People!$B$4, People!$A$4, IF(M6718=People!$B$5, People!$A$5, 0))))</f>
        <v>Cassandra Brandow</v>
      </c>
      <c r="W6718" s="3" t="str">
        <f>IFERROR(VLOOKUP(Orders!$B6718,Returns!$B:$C,2,0),"No")</f>
        <v>No</v>
      </c>
      <c r="X6718" s="3" t="str">
        <f>IFERROR((INDEX(Returns!$C$2:$C$801, MATCH(B6718, Returns!$B$2:$B$801, 0))), "No")</f>
        <v>No</v>
      </c>
    </row>
    <row r="6719" spans="1:24">
      <c r="A6719" s="1">
        <v>6718</v>
      </c>
      <c r="B6719" t="s">
        <v>9352</v>
      </c>
      <c r="C6719" s="2">
        <v>43198</v>
      </c>
      <c r="D6719" s="2">
        <v>43205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  <c r="V6719" s="3" t="str">
        <f>IF(M6719=People!$B$2, People!$A$2, IF(M6719=People!$B$3, People!$A$3, IF(M6719=People!$B$4, People!$A$4, IF(M6719=People!$B$5, People!$A$5, 0))))</f>
        <v>Cassandra Brandow</v>
      </c>
      <c r="W6719" s="3" t="str">
        <f>IFERROR(VLOOKUP(Orders!$B6719,Returns!$B:$C,2,0),"No")</f>
        <v>No</v>
      </c>
      <c r="X6719" s="3" t="str">
        <f>IFERROR((INDEX(Returns!$C$2:$C$801, MATCH(B6719, Returns!$B$2:$B$801, 0))), "No")</f>
        <v>No</v>
      </c>
    </row>
    <row r="6720" spans="1:24">
      <c r="A6720" s="1">
        <v>6719</v>
      </c>
      <c r="B6720" t="s">
        <v>9352</v>
      </c>
      <c r="C6720" s="2">
        <v>43198</v>
      </c>
      <c r="D6720" s="2">
        <v>43205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  <c r="V6720" s="3" t="str">
        <f>IF(M6720=People!$B$2, People!$A$2, IF(M6720=People!$B$3, People!$A$3, IF(M6720=People!$B$4, People!$A$4, IF(M6720=People!$B$5, People!$A$5, 0))))</f>
        <v>Cassandra Brandow</v>
      </c>
      <c r="W6720" s="3" t="str">
        <f>IFERROR(VLOOKUP(Orders!$B6720,Returns!$B:$C,2,0),"No")</f>
        <v>No</v>
      </c>
      <c r="X6720" s="3" t="str">
        <f>IFERROR((INDEX(Returns!$C$2:$C$801, MATCH(B6720, Returns!$B$2:$B$801, 0))), "No")</f>
        <v>No</v>
      </c>
    </row>
    <row r="6721" spans="1:24">
      <c r="A6721" s="1">
        <v>6720</v>
      </c>
      <c r="B6721" t="s">
        <v>9353</v>
      </c>
      <c r="C6721" s="2">
        <v>43450</v>
      </c>
      <c r="D6721" s="2">
        <v>43453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  <c r="V6721" s="3" t="str">
        <f>IF(M6721=People!$B$2, People!$A$2, IF(M6721=People!$B$3, People!$A$3, IF(M6721=People!$B$4, People!$A$4, IF(M6721=People!$B$5, People!$A$5, 0))))</f>
        <v>Cassandra Brandow</v>
      </c>
      <c r="W6721" s="3" t="str">
        <f>IFERROR(VLOOKUP(Orders!$B6721,Returns!$B:$C,2,0),"No")</f>
        <v>No</v>
      </c>
      <c r="X6721" s="3" t="str">
        <f>IFERROR((INDEX(Returns!$C$2:$C$801, MATCH(B6721, Returns!$B$2:$B$801, 0))), "No")</f>
        <v>No</v>
      </c>
    </row>
    <row r="6722" spans="1:24">
      <c r="A6722" s="1">
        <v>6721</v>
      </c>
      <c r="B6722" t="s">
        <v>9354</v>
      </c>
      <c r="C6722" s="2">
        <v>43727</v>
      </c>
      <c r="D6722" s="2">
        <v>43732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  <c r="V6722" s="3" t="str">
        <f>IF(M6722=People!$B$2, People!$A$2, IF(M6722=People!$B$3, People!$A$3, IF(M6722=People!$B$4, People!$A$4, IF(M6722=People!$B$5, People!$A$5, 0))))</f>
        <v>Anna Andreadi</v>
      </c>
      <c r="W6722" s="3" t="str">
        <f>IFERROR(VLOOKUP(Orders!$B6722,Returns!$B:$C,2,0),"No")</f>
        <v>No</v>
      </c>
      <c r="X6722" s="3" t="str">
        <f>IFERROR((INDEX(Returns!$C$2:$C$801, MATCH(B6722, Returns!$B$2:$B$801, 0))), "No")</f>
        <v>No</v>
      </c>
    </row>
    <row r="6723" spans="1:24">
      <c r="A6723" s="1">
        <v>6722</v>
      </c>
      <c r="B6723" t="s">
        <v>9354</v>
      </c>
      <c r="C6723" s="2">
        <v>43727</v>
      </c>
      <c r="D6723" s="2">
        <v>43732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  <c r="V6723" s="3" t="str">
        <f>IF(M6723=People!$B$2, People!$A$2, IF(M6723=People!$B$3, People!$A$3, IF(M6723=People!$B$4, People!$A$4, IF(M6723=People!$B$5, People!$A$5, 0))))</f>
        <v>Anna Andreadi</v>
      </c>
      <c r="W6723" s="3" t="str">
        <f>IFERROR(VLOOKUP(Orders!$B6723,Returns!$B:$C,2,0),"No")</f>
        <v>No</v>
      </c>
      <c r="X6723" s="3" t="str">
        <f>IFERROR((INDEX(Returns!$C$2:$C$801, MATCH(B6723, Returns!$B$2:$B$801, 0))), "No")</f>
        <v>No</v>
      </c>
    </row>
    <row r="6724" spans="1:24">
      <c r="A6724" s="1">
        <v>6723</v>
      </c>
      <c r="B6724" t="s">
        <v>9354</v>
      </c>
      <c r="C6724" s="2">
        <v>43727</v>
      </c>
      <c r="D6724" s="2">
        <v>43732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  <c r="V6724" s="3" t="str">
        <f>IF(M6724=People!$B$2, People!$A$2, IF(M6724=People!$B$3, People!$A$3, IF(M6724=People!$B$4, People!$A$4, IF(M6724=People!$B$5, People!$A$5, 0))))</f>
        <v>Anna Andreadi</v>
      </c>
      <c r="W6724" s="3" t="str">
        <f>IFERROR(VLOOKUP(Orders!$B6724,Returns!$B:$C,2,0),"No")</f>
        <v>No</v>
      </c>
      <c r="X6724" s="3" t="str">
        <f>IFERROR((INDEX(Returns!$C$2:$C$801, MATCH(B6724, Returns!$B$2:$B$801, 0))), "No")</f>
        <v>No</v>
      </c>
    </row>
    <row r="6725" spans="1:24">
      <c r="A6725" s="1">
        <v>6724</v>
      </c>
      <c r="B6725" t="s">
        <v>9355</v>
      </c>
      <c r="C6725" s="2">
        <v>43712</v>
      </c>
      <c r="D6725" s="2">
        <v>43714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  <c r="V6725" s="3" t="str">
        <f>IF(M6725=People!$B$2, People!$A$2, IF(M6725=People!$B$3, People!$A$3, IF(M6725=People!$B$4, People!$A$4, IF(M6725=People!$B$5, People!$A$5, 0))))</f>
        <v>Chuck Magee</v>
      </c>
      <c r="W6725" s="3" t="str">
        <f>IFERROR(VLOOKUP(Orders!$B6725,Returns!$B:$C,2,0),"No")</f>
        <v>No</v>
      </c>
      <c r="X6725" s="3" t="str">
        <f>IFERROR((INDEX(Returns!$C$2:$C$801, MATCH(B6725, Returns!$B$2:$B$801, 0))), "No")</f>
        <v>No</v>
      </c>
    </row>
    <row r="6726" spans="1:24">
      <c r="A6726" s="1">
        <v>6725</v>
      </c>
      <c r="B6726" t="s">
        <v>9356</v>
      </c>
      <c r="C6726" s="2">
        <v>43355</v>
      </c>
      <c r="D6726" s="2">
        <v>43359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  <c r="V6726" s="3" t="str">
        <f>IF(M6726=People!$B$2, People!$A$2, IF(M6726=People!$B$3, People!$A$3, IF(M6726=People!$B$4, People!$A$4, IF(M6726=People!$B$5, People!$A$5, 0))))</f>
        <v>Anna Andreadi</v>
      </c>
      <c r="W6726" s="3" t="str">
        <f>IFERROR(VLOOKUP(Orders!$B6726,Returns!$B:$C,2,0),"No")</f>
        <v>No</v>
      </c>
      <c r="X6726" s="3" t="str">
        <f>IFERROR((INDEX(Returns!$C$2:$C$801, MATCH(B6726, Returns!$B$2:$B$801, 0))), "No")</f>
        <v>No</v>
      </c>
    </row>
    <row r="6727" spans="1:24">
      <c r="A6727" s="1">
        <v>6726</v>
      </c>
      <c r="B6727" t="s">
        <v>9356</v>
      </c>
      <c r="C6727" s="2">
        <v>43355</v>
      </c>
      <c r="D6727" s="2">
        <v>43359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  <c r="V6727" s="3" t="str">
        <f>IF(M6727=People!$B$2, People!$A$2, IF(M6727=People!$B$3, People!$A$3, IF(M6727=People!$B$4, People!$A$4, IF(M6727=People!$B$5, People!$A$5, 0))))</f>
        <v>Anna Andreadi</v>
      </c>
      <c r="W6727" s="3" t="str">
        <f>IFERROR(VLOOKUP(Orders!$B6727,Returns!$B:$C,2,0),"No")</f>
        <v>No</v>
      </c>
      <c r="X6727" s="3" t="str">
        <f>IFERROR((INDEX(Returns!$C$2:$C$801, MATCH(B6727, Returns!$B$2:$B$801, 0))), "No")</f>
        <v>No</v>
      </c>
    </row>
    <row r="6728" spans="1:24">
      <c r="A6728" s="1">
        <v>6727</v>
      </c>
      <c r="B6728" t="s">
        <v>9356</v>
      </c>
      <c r="C6728" s="2">
        <v>43355</v>
      </c>
      <c r="D6728" s="2">
        <v>43359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  <c r="V6728" s="3" t="str">
        <f>IF(M6728=People!$B$2, People!$A$2, IF(M6728=People!$B$3, People!$A$3, IF(M6728=People!$B$4, People!$A$4, IF(M6728=People!$B$5, People!$A$5, 0))))</f>
        <v>Anna Andreadi</v>
      </c>
      <c r="W6728" s="3" t="str">
        <f>IFERROR(VLOOKUP(Orders!$B6728,Returns!$B:$C,2,0),"No")</f>
        <v>No</v>
      </c>
      <c r="X6728" s="3" t="str">
        <f>IFERROR((INDEX(Returns!$C$2:$C$801, MATCH(B6728, Returns!$B$2:$B$801, 0))), "No")</f>
        <v>No</v>
      </c>
    </row>
    <row r="6729" spans="1:24">
      <c r="A6729" s="1">
        <v>6728</v>
      </c>
      <c r="B6729" t="s">
        <v>9357</v>
      </c>
      <c r="C6729" s="2">
        <v>43687</v>
      </c>
      <c r="D6729" s="2">
        <v>43692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  <c r="V6729" s="3" t="str">
        <f>IF(M6729=People!$B$2, People!$A$2, IF(M6729=People!$B$3, People!$A$3, IF(M6729=People!$B$4, People!$A$4, IF(M6729=People!$B$5, People!$A$5, 0))))</f>
        <v>Kelly Williams</v>
      </c>
      <c r="W6729" s="3" t="str">
        <f>IFERROR(VLOOKUP(Orders!$B6729,Returns!$B:$C,2,0),"No")</f>
        <v>No</v>
      </c>
      <c r="X6729" s="3" t="str">
        <f>IFERROR((INDEX(Returns!$C$2:$C$801, MATCH(B6729, Returns!$B$2:$B$801, 0))), "No")</f>
        <v>No</v>
      </c>
    </row>
    <row r="6730" spans="1:24">
      <c r="A6730" s="1">
        <v>6729</v>
      </c>
      <c r="B6730" t="s">
        <v>9358</v>
      </c>
      <c r="C6730" s="2">
        <v>43408</v>
      </c>
      <c r="D6730" s="2">
        <v>43413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  <c r="V6730" s="3" t="str">
        <f>IF(M6730=People!$B$2, People!$A$2, IF(M6730=People!$B$3, People!$A$3, IF(M6730=People!$B$4, People!$A$4, IF(M6730=People!$B$5, People!$A$5, 0))))</f>
        <v>Cassandra Brandow</v>
      </c>
      <c r="W6730" s="3" t="str">
        <f>IFERROR(VLOOKUP(Orders!$B6730,Returns!$B:$C,2,0),"No")</f>
        <v>No</v>
      </c>
      <c r="X6730" s="3" t="str">
        <f>IFERROR((INDEX(Returns!$C$2:$C$801, MATCH(B6730, Returns!$B$2:$B$801, 0))), "No")</f>
        <v>No</v>
      </c>
    </row>
    <row r="6731" spans="1:24">
      <c r="A6731" s="1">
        <v>6730</v>
      </c>
      <c r="B6731" t="s">
        <v>9359</v>
      </c>
      <c r="C6731" s="2">
        <v>42904</v>
      </c>
      <c r="D6731" s="2">
        <v>42906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  <c r="V6731" s="3" t="str">
        <f>IF(M6731=People!$B$2, People!$A$2, IF(M6731=People!$B$3, People!$A$3, IF(M6731=People!$B$4, People!$A$4, IF(M6731=People!$B$5, People!$A$5, 0))))</f>
        <v>Cassandra Brandow</v>
      </c>
      <c r="W6731" s="3" t="str">
        <f>IFERROR(VLOOKUP(Orders!$B6731,Returns!$B:$C,2,0),"No")</f>
        <v>No</v>
      </c>
      <c r="X6731" s="3" t="str">
        <f>IFERROR((INDEX(Returns!$C$2:$C$801, MATCH(B6731, Returns!$B$2:$B$801, 0))), "No")</f>
        <v>No</v>
      </c>
    </row>
    <row r="6732" spans="1:24">
      <c r="A6732" s="1">
        <v>6731</v>
      </c>
      <c r="B6732" t="s">
        <v>9359</v>
      </c>
      <c r="C6732" s="2">
        <v>42904</v>
      </c>
      <c r="D6732" s="2">
        <v>42906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  <c r="V6732" s="3" t="str">
        <f>IF(M6732=People!$B$2, People!$A$2, IF(M6732=People!$B$3, People!$A$3, IF(M6732=People!$B$4, People!$A$4, IF(M6732=People!$B$5, People!$A$5, 0))))</f>
        <v>Cassandra Brandow</v>
      </c>
      <c r="W6732" s="3" t="str">
        <f>IFERROR(VLOOKUP(Orders!$B6732,Returns!$B:$C,2,0),"No")</f>
        <v>No</v>
      </c>
      <c r="X6732" s="3" t="str">
        <f>IFERROR((INDEX(Returns!$C$2:$C$801, MATCH(B6732, Returns!$B$2:$B$801, 0))), "No")</f>
        <v>No</v>
      </c>
    </row>
    <row r="6733" spans="1:24">
      <c r="A6733" s="1">
        <v>6732</v>
      </c>
      <c r="B6733" t="s">
        <v>9359</v>
      </c>
      <c r="C6733" s="2">
        <v>42904</v>
      </c>
      <c r="D6733" s="2">
        <v>42906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  <c r="V6733" s="3" t="str">
        <f>IF(M6733=People!$B$2, People!$A$2, IF(M6733=People!$B$3, People!$A$3, IF(M6733=People!$B$4, People!$A$4, IF(M6733=People!$B$5, People!$A$5, 0))))</f>
        <v>Cassandra Brandow</v>
      </c>
      <c r="W6733" s="3" t="str">
        <f>IFERROR(VLOOKUP(Orders!$B6733,Returns!$B:$C,2,0),"No")</f>
        <v>No</v>
      </c>
      <c r="X6733" s="3" t="str">
        <f>IFERROR((INDEX(Returns!$C$2:$C$801, MATCH(B6733, Returns!$B$2:$B$801, 0))), "No")</f>
        <v>No</v>
      </c>
    </row>
    <row r="6734" spans="1:24">
      <c r="A6734" s="1">
        <v>6733</v>
      </c>
      <c r="B6734" t="s">
        <v>9360</v>
      </c>
      <c r="C6734" s="2">
        <v>42555</v>
      </c>
      <c r="D6734" s="2">
        <v>42558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  <c r="V6734" s="3" t="str">
        <f>IF(M6734=People!$B$2, People!$A$2, IF(M6734=People!$B$3, People!$A$3, IF(M6734=People!$B$4, People!$A$4, IF(M6734=People!$B$5, People!$A$5, 0))))</f>
        <v>Anna Andreadi</v>
      </c>
      <c r="W6734" s="3" t="str">
        <f>IFERROR(VLOOKUP(Orders!$B6734,Returns!$B:$C,2,0),"No")</f>
        <v>No</v>
      </c>
      <c r="X6734" s="3" t="str">
        <f>IFERROR((INDEX(Returns!$C$2:$C$801, MATCH(B6734, Returns!$B$2:$B$801, 0))), "No")</f>
        <v>No</v>
      </c>
    </row>
    <row r="6735" spans="1:24">
      <c r="A6735" s="1">
        <v>6734</v>
      </c>
      <c r="B6735" t="s">
        <v>9360</v>
      </c>
      <c r="C6735" s="2">
        <v>42555</v>
      </c>
      <c r="D6735" s="2">
        <v>42558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  <c r="V6735" s="3" t="str">
        <f>IF(M6735=People!$B$2, People!$A$2, IF(M6735=People!$B$3, People!$A$3, IF(M6735=People!$B$4, People!$A$4, IF(M6735=People!$B$5, People!$A$5, 0))))</f>
        <v>Anna Andreadi</v>
      </c>
      <c r="W6735" s="3" t="str">
        <f>IFERROR(VLOOKUP(Orders!$B6735,Returns!$B:$C,2,0),"No")</f>
        <v>No</v>
      </c>
      <c r="X6735" s="3" t="str">
        <f>IFERROR((INDEX(Returns!$C$2:$C$801, MATCH(B6735, Returns!$B$2:$B$801, 0))), "No")</f>
        <v>No</v>
      </c>
    </row>
    <row r="6736" spans="1:24">
      <c r="A6736" s="1">
        <v>6735</v>
      </c>
      <c r="B6736" t="s">
        <v>9361</v>
      </c>
      <c r="C6736" s="2">
        <v>43089</v>
      </c>
      <c r="D6736" s="2">
        <v>43094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  <c r="V6736" s="3" t="str">
        <f>IF(M6736=People!$B$2, People!$A$2, IF(M6736=People!$B$3, People!$A$3, IF(M6736=People!$B$4, People!$A$4, IF(M6736=People!$B$5, People!$A$5, 0))))</f>
        <v>Cassandra Brandow</v>
      </c>
      <c r="W6736" s="3" t="str">
        <f>IFERROR(VLOOKUP(Orders!$B6736,Returns!$B:$C,2,0),"No")</f>
        <v>No</v>
      </c>
      <c r="X6736" s="3" t="str">
        <f>IFERROR((INDEX(Returns!$C$2:$C$801, MATCH(B6736, Returns!$B$2:$B$801, 0))), "No")</f>
        <v>No</v>
      </c>
    </row>
    <row r="6737" spans="1:24">
      <c r="A6737" s="1">
        <v>6736</v>
      </c>
      <c r="B6737" t="s">
        <v>9362</v>
      </c>
      <c r="C6737" s="2">
        <v>43200</v>
      </c>
      <c r="D6737" s="2">
        <v>43207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  <c r="V6737" s="3" t="str">
        <f>IF(M6737=People!$B$2, People!$A$2, IF(M6737=People!$B$3, People!$A$3, IF(M6737=People!$B$4, People!$A$4, IF(M6737=People!$B$5, People!$A$5, 0))))</f>
        <v>Anna Andreadi</v>
      </c>
      <c r="W6737" s="3" t="str">
        <f>IFERROR(VLOOKUP(Orders!$B6737,Returns!$B:$C,2,0),"No")</f>
        <v>No</v>
      </c>
      <c r="X6737" s="3" t="str">
        <f>IFERROR((INDEX(Returns!$C$2:$C$801, MATCH(B6737, Returns!$B$2:$B$801, 0))), "No")</f>
        <v>No</v>
      </c>
    </row>
    <row r="6738" spans="1:24">
      <c r="A6738" s="1">
        <v>6737</v>
      </c>
      <c r="B6738" t="s">
        <v>9362</v>
      </c>
      <c r="C6738" s="2">
        <v>43200</v>
      </c>
      <c r="D6738" s="2">
        <v>43207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  <c r="V6738" s="3" t="str">
        <f>IF(M6738=People!$B$2, People!$A$2, IF(M6738=People!$B$3, People!$A$3, IF(M6738=People!$B$4, People!$A$4, IF(M6738=People!$B$5, People!$A$5, 0))))</f>
        <v>Anna Andreadi</v>
      </c>
      <c r="W6738" s="3" t="str">
        <f>IFERROR(VLOOKUP(Orders!$B6738,Returns!$B:$C,2,0),"No")</f>
        <v>No</v>
      </c>
      <c r="X6738" s="3" t="str">
        <f>IFERROR((INDEX(Returns!$C$2:$C$801, MATCH(B6738, Returns!$B$2:$B$801, 0))), "No")</f>
        <v>No</v>
      </c>
    </row>
    <row r="6739" spans="1:24">
      <c r="A6739" s="1">
        <v>6738</v>
      </c>
      <c r="B6739" t="s">
        <v>9362</v>
      </c>
      <c r="C6739" s="2">
        <v>43200</v>
      </c>
      <c r="D6739" s="2">
        <v>43207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  <c r="V6739" s="3" t="str">
        <f>IF(M6739=People!$B$2, People!$A$2, IF(M6739=People!$B$3, People!$A$3, IF(M6739=People!$B$4, People!$A$4, IF(M6739=People!$B$5, People!$A$5, 0))))</f>
        <v>Anna Andreadi</v>
      </c>
      <c r="W6739" s="3" t="str">
        <f>IFERROR(VLOOKUP(Orders!$B6739,Returns!$B:$C,2,0),"No")</f>
        <v>No</v>
      </c>
      <c r="X6739" s="3" t="str">
        <f>IFERROR((INDEX(Returns!$C$2:$C$801, MATCH(B6739, Returns!$B$2:$B$801, 0))), "No")</f>
        <v>No</v>
      </c>
    </row>
    <row r="6740" spans="1:24">
      <c r="A6740" s="1">
        <v>6739</v>
      </c>
      <c r="B6740" t="s">
        <v>9362</v>
      </c>
      <c r="C6740" s="2">
        <v>43200</v>
      </c>
      <c r="D6740" s="2">
        <v>43207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  <c r="V6740" s="3" t="str">
        <f>IF(M6740=People!$B$2, People!$A$2, IF(M6740=People!$B$3, People!$A$3, IF(M6740=People!$B$4, People!$A$4, IF(M6740=People!$B$5, People!$A$5, 0))))</f>
        <v>Anna Andreadi</v>
      </c>
      <c r="W6740" s="3" t="str">
        <f>IFERROR(VLOOKUP(Orders!$B6740,Returns!$B:$C,2,0),"No")</f>
        <v>No</v>
      </c>
      <c r="X6740" s="3" t="str">
        <f>IFERROR((INDEX(Returns!$C$2:$C$801, MATCH(B6740, Returns!$B$2:$B$801, 0))), "No")</f>
        <v>No</v>
      </c>
    </row>
    <row r="6741" spans="1:24">
      <c r="A6741" s="1">
        <v>6740</v>
      </c>
      <c r="B6741" t="s">
        <v>9363</v>
      </c>
      <c r="C6741" s="2">
        <v>42516</v>
      </c>
      <c r="D6741" s="2">
        <v>42521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  <c r="V6741" s="3" t="str">
        <f>IF(M6741=People!$B$2, People!$A$2, IF(M6741=People!$B$3, People!$A$3, IF(M6741=People!$B$4, People!$A$4, IF(M6741=People!$B$5, People!$A$5, 0))))</f>
        <v>Kelly Williams</v>
      </c>
      <c r="W6741" s="3" t="str">
        <f>IFERROR(VLOOKUP(Orders!$B6741,Returns!$B:$C,2,0),"No")</f>
        <v>No</v>
      </c>
      <c r="X6741" s="3" t="str">
        <f>IFERROR((INDEX(Returns!$C$2:$C$801, MATCH(B6741, Returns!$B$2:$B$801, 0))), "No")</f>
        <v>No</v>
      </c>
    </row>
    <row r="6742" spans="1:24">
      <c r="A6742" s="1">
        <v>6741</v>
      </c>
      <c r="B6742" t="s">
        <v>9363</v>
      </c>
      <c r="C6742" s="2">
        <v>42516</v>
      </c>
      <c r="D6742" s="2">
        <v>42521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  <c r="V6742" s="3" t="str">
        <f>IF(M6742=People!$B$2, People!$A$2, IF(M6742=People!$B$3, People!$A$3, IF(M6742=People!$B$4, People!$A$4, IF(M6742=People!$B$5, People!$A$5, 0))))</f>
        <v>Kelly Williams</v>
      </c>
      <c r="W6742" s="3" t="str">
        <f>IFERROR(VLOOKUP(Orders!$B6742,Returns!$B:$C,2,0),"No")</f>
        <v>No</v>
      </c>
      <c r="X6742" s="3" t="str">
        <f>IFERROR((INDEX(Returns!$C$2:$C$801, MATCH(B6742, Returns!$B$2:$B$801, 0))), "No")</f>
        <v>No</v>
      </c>
    </row>
    <row r="6743" spans="1:24">
      <c r="A6743" s="1">
        <v>6742</v>
      </c>
      <c r="B6743" t="s">
        <v>9363</v>
      </c>
      <c r="C6743" s="2">
        <v>42516</v>
      </c>
      <c r="D6743" s="2">
        <v>42521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  <c r="V6743" s="3" t="str">
        <f>IF(M6743=People!$B$2, People!$A$2, IF(M6743=People!$B$3, People!$A$3, IF(M6743=People!$B$4, People!$A$4, IF(M6743=People!$B$5, People!$A$5, 0))))</f>
        <v>Kelly Williams</v>
      </c>
      <c r="W6743" s="3" t="str">
        <f>IFERROR(VLOOKUP(Orders!$B6743,Returns!$B:$C,2,0),"No")</f>
        <v>No</v>
      </c>
      <c r="X6743" s="3" t="str">
        <f>IFERROR((INDEX(Returns!$C$2:$C$801, MATCH(B6743, Returns!$B$2:$B$801, 0))), "No")</f>
        <v>No</v>
      </c>
    </row>
    <row r="6744" spans="1:24">
      <c r="A6744" s="1">
        <v>6743</v>
      </c>
      <c r="B6744" t="s">
        <v>9364</v>
      </c>
      <c r="C6744" s="2">
        <v>43652</v>
      </c>
      <c r="D6744" s="2">
        <v>43657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  <c r="V6744" s="3" t="str">
        <f>IF(M6744=People!$B$2, People!$A$2, IF(M6744=People!$B$3, People!$A$3, IF(M6744=People!$B$4, People!$A$4, IF(M6744=People!$B$5, People!$A$5, 0))))</f>
        <v>Anna Andreadi</v>
      </c>
      <c r="W6744" s="3" t="str">
        <f>IFERROR(VLOOKUP(Orders!$B6744,Returns!$B:$C,2,0),"No")</f>
        <v>No</v>
      </c>
      <c r="X6744" s="3" t="str">
        <f>IFERROR((INDEX(Returns!$C$2:$C$801, MATCH(B6744, Returns!$B$2:$B$801, 0))), "No")</f>
        <v>No</v>
      </c>
    </row>
    <row r="6745" spans="1:24">
      <c r="A6745" s="1">
        <v>6744</v>
      </c>
      <c r="B6745" t="s">
        <v>9365</v>
      </c>
      <c r="C6745" s="2">
        <v>42782</v>
      </c>
      <c r="D6745" s="2">
        <v>42786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3" t="str">
        <f>IF(M6745=People!$B$2, People!$A$2, IF(M6745=People!$B$3, People!$A$3, IF(M6745=People!$B$4, People!$A$4, IF(M6745=People!$B$5, People!$A$5, 0))))</f>
        <v>Chuck Magee</v>
      </c>
      <c r="W6745" s="3" t="str">
        <f>IFERROR(VLOOKUP(Orders!$B6745,Returns!$B:$C,2,0),"No")</f>
        <v>No</v>
      </c>
      <c r="X6745" s="3" t="str">
        <f>IFERROR((INDEX(Returns!$C$2:$C$801, MATCH(B6745, Returns!$B$2:$B$801, 0))), "No")</f>
        <v>No</v>
      </c>
    </row>
    <row r="6746" spans="1:24">
      <c r="A6746" s="1">
        <v>6745</v>
      </c>
      <c r="B6746" t="s">
        <v>9366</v>
      </c>
      <c r="C6746" s="2">
        <v>43632</v>
      </c>
      <c r="D6746" s="2">
        <v>43634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  <c r="V6746" s="3" t="str">
        <f>IF(M6746=People!$B$2, People!$A$2, IF(M6746=People!$B$3, People!$A$3, IF(M6746=People!$B$4, People!$A$4, IF(M6746=People!$B$5, People!$A$5, 0))))</f>
        <v>Chuck Magee</v>
      </c>
      <c r="W6746" s="3" t="str">
        <f>IFERROR(VLOOKUP(Orders!$B6746,Returns!$B:$C,2,0),"No")</f>
        <v>No</v>
      </c>
      <c r="X6746" s="3" t="str">
        <f>IFERROR((INDEX(Returns!$C$2:$C$801, MATCH(B6746, Returns!$B$2:$B$801, 0))), "No")</f>
        <v>No</v>
      </c>
    </row>
    <row r="6747" spans="1:24">
      <c r="A6747" s="1">
        <v>6746</v>
      </c>
      <c r="B6747" t="s">
        <v>9366</v>
      </c>
      <c r="C6747" s="2">
        <v>43632</v>
      </c>
      <c r="D6747" s="2">
        <v>43634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  <c r="V6747" s="3" t="str">
        <f>IF(M6747=People!$B$2, People!$A$2, IF(M6747=People!$B$3, People!$A$3, IF(M6747=People!$B$4, People!$A$4, IF(M6747=People!$B$5, People!$A$5, 0))))</f>
        <v>Chuck Magee</v>
      </c>
      <c r="W6747" s="3" t="str">
        <f>IFERROR(VLOOKUP(Orders!$B6747,Returns!$B:$C,2,0),"No")</f>
        <v>No</v>
      </c>
      <c r="X6747" s="3" t="str">
        <f>IFERROR((INDEX(Returns!$C$2:$C$801, MATCH(B6747, Returns!$B$2:$B$801, 0))), "No")</f>
        <v>No</v>
      </c>
    </row>
    <row r="6748" spans="1:24">
      <c r="A6748" s="1">
        <v>6747</v>
      </c>
      <c r="B6748" t="s">
        <v>9367</v>
      </c>
      <c r="C6748" s="2">
        <v>43782</v>
      </c>
      <c r="D6748" s="2">
        <v>43785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  <c r="V6748" s="3" t="str">
        <f>IF(M6748=People!$B$2, People!$A$2, IF(M6748=People!$B$3, People!$A$3, IF(M6748=People!$B$4, People!$A$4, IF(M6748=People!$B$5, People!$A$5, 0))))</f>
        <v>Chuck Magee</v>
      </c>
      <c r="W6748" s="3" t="str">
        <f>IFERROR(VLOOKUP(Orders!$B6748,Returns!$B:$C,2,0),"No")</f>
        <v>No</v>
      </c>
      <c r="X6748" s="3" t="str">
        <f>IFERROR((INDEX(Returns!$C$2:$C$801, MATCH(B6748, Returns!$B$2:$B$801, 0))), "No")</f>
        <v>No</v>
      </c>
    </row>
    <row r="6749" spans="1:24">
      <c r="A6749" s="1">
        <v>6748</v>
      </c>
      <c r="B6749" t="s">
        <v>9368</v>
      </c>
      <c r="C6749" s="2">
        <v>43810</v>
      </c>
      <c r="D6749" s="2">
        <v>43814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  <c r="V6749" s="3" t="str">
        <f>IF(M6749=People!$B$2, People!$A$2, IF(M6749=People!$B$3, People!$A$3, IF(M6749=People!$B$4, People!$A$4, IF(M6749=People!$B$5, People!$A$5, 0))))</f>
        <v>Chuck Magee</v>
      </c>
      <c r="W6749" s="3" t="str">
        <f>IFERROR(VLOOKUP(Orders!$B6749,Returns!$B:$C,2,0),"No")</f>
        <v>No</v>
      </c>
      <c r="X6749" s="3" t="str">
        <f>IFERROR((INDEX(Returns!$C$2:$C$801, MATCH(B6749, Returns!$B$2:$B$801, 0))), "No")</f>
        <v>No</v>
      </c>
    </row>
    <row r="6750" spans="1:24">
      <c r="A6750" s="1">
        <v>6749</v>
      </c>
      <c r="B6750" t="s">
        <v>9368</v>
      </c>
      <c r="C6750" s="2">
        <v>43810</v>
      </c>
      <c r="D6750" s="2">
        <v>43814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3" t="str">
        <f>IF(M6750=People!$B$2, People!$A$2, IF(M6750=People!$B$3, People!$A$3, IF(M6750=People!$B$4, People!$A$4, IF(M6750=People!$B$5, People!$A$5, 0))))</f>
        <v>Chuck Magee</v>
      </c>
      <c r="W6750" s="3" t="str">
        <f>IFERROR(VLOOKUP(Orders!$B6750,Returns!$B:$C,2,0),"No")</f>
        <v>No</v>
      </c>
      <c r="X6750" s="3" t="str">
        <f>IFERROR((INDEX(Returns!$C$2:$C$801, MATCH(B6750, Returns!$B$2:$B$801, 0))), "No")</f>
        <v>No</v>
      </c>
    </row>
    <row r="6751" spans="1:24">
      <c r="A6751" s="1">
        <v>6750</v>
      </c>
      <c r="B6751" t="s">
        <v>9368</v>
      </c>
      <c r="C6751" s="2">
        <v>43810</v>
      </c>
      <c r="D6751" s="2">
        <v>43814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  <c r="V6751" s="3" t="str">
        <f>IF(M6751=People!$B$2, People!$A$2, IF(M6751=People!$B$3, People!$A$3, IF(M6751=People!$B$4, People!$A$4, IF(M6751=People!$B$5, People!$A$5, 0))))</f>
        <v>Chuck Magee</v>
      </c>
      <c r="W6751" s="3" t="str">
        <f>IFERROR(VLOOKUP(Orders!$B6751,Returns!$B:$C,2,0),"No")</f>
        <v>No</v>
      </c>
      <c r="X6751" s="3" t="str">
        <f>IFERROR((INDEX(Returns!$C$2:$C$801, MATCH(B6751, Returns!$B$2:$B$801, 0))), "No")</f>
        <v>No</v>
      </c>
    </row>
    <row r="6752" spans="1:24">
      <c r="A6752" s="1">
        <v>6751</v>
      </c>
      <c r="B6752" t="s">
        <v>9369</v>
      </c>
      <c r="C6752" s="2">
        <v>43279</v>
      </c>
      <c r="D6752" s="2">
        <v>43281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  <c r="V6752" s="3" t="str">
        <f>IF(M6752=People!$B$2, People!$A$2, IF(M6752=People!$B$3, People!$A$3, IF(M6752=People!$B$4, People!$A$4, IF(M6752=People!$B$5, People!$A$5, 0))))</f>
        <v>Chuck Magee</v>
      </c>
      <c r="W6752" s="3" t="str">
        <f>IFERROR(VLOOKUP(Orders!$B6752,Returns!$B:$C,2,0),"No")</f>
        <v>No</v>
      </c>
      <c r="X6752" s="3" t="str">
        <f>IFERROR((INDEX(Returns!$C$2:$C$801, MATCH(B6752, Returns!$B$2:$B$801, 0))), "No")</f>
        <v>No</v>
      </c>
    </row>
    <row r="6753" spans="1:24">
      <c r="A6753" s="1">
        <v>6752</v>
      </c>
      <c r="B6753" t="s">
        <v>9369</v>
      </c>
      <c r="C6753" s="2">
        <v>43279</v>
      </c>
      <c r="D6753" s="2">
        <v>43281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  <c r="V6753" s="3" t="str">
        <f>IF(M6753=People!$B$2, People!$A$2, IF(M6753=People!$B$3, People!$A$3, IF(M6753=People!$B$4, People!$A$4, IF(M6753=People!$B$5, People!$A$5, 0))))</f>
        <v>Chuck Magee</v>
      </c>
      <c r="W6753" s="3" t="str">
        <f>IFERROR(VLOOKUP(Orders!$B6753,Returns!$B:$C,2,0),"No")</f>
        <v>No</v>
      </c>
      <c r="X6753" s="3" t="str">
        <f>IFERROR((INDEX(Returns!$C$2:$C$801, MATCH(B6753, Returns!$B$2:$B$801, 0))), "No")</f>
        <v>No</v>
      </c>
    </row>
    <row r="6754" spans="1:24">
      <c r="A6754" s="1">
        <v>6753</v>
      </c>
      <c r="B6754" t="s">
        <v>9369</v>
      </c>
      <c r="C6754" s="2">
        <v>43279</v>
      </c>
      <c r="D6754" s="2">
        <v>43281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  <c r="V6754" s="3" t="str">
        <f>IF(M6754=People!$B$2, People!$A$2, IF(M6754=People!$B$3, People!$A$3, IF(M6754=People!$B$4, People!$A$4, IF(M6754=People!$B$5, People!$A$5, 0))))</f>
        <v>Chuck Magee</v>
      </c>
      <c r="W6754" s="3" t="str">
        <f>IFERROR(VLOOKUP(Orders!$B6754,Returns!$B:$C,2,0),"No")</f>
        <v>No</v>
      </c>
      <c r="X6754" s="3" t="str">
        <f>IFERROR((INDEX(Returns!$C$2:$C$801, MATCH(B6754, Returns!$B$2:$B$801, 0))), "No")</f>
        <v>No</v>
      </c>
    </row>
    <row r="6755" spans="1:24">
      <c r="A6755" s="1">
        <v>6754</v>
      </c>
      <c r="B6755" t="s">
        <v>9369</v>
      </c>
      <c r="C6755" s="2">
        <v>43279</v>
      </c>
      <c r="D6755" s="2">
        <v>43281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  <c r="V6755" s="3" t="str">
        <f>IF(M6755=People!$B$2, People!$A$2, IF(M6755=People!$B$3, People!$A$3, IF(M6755=People!$B$4, People!$A$4, IF(M6755=People!$B$5, People!$A$5, 0))))</f>
        <v>Chuck Magee</v>
      </c>
      <c r="W6755" s="3" t="str">
        <f>IFERROR(VLOOKUP(Orders!$B6755,Returns!$B:$C,2,0),"No")</f>
        <v>No</v>
      </c>
      <c r="X6755" s="3" t="str">
        <f>IFERROR((INDEX(Returns!$C$2:$C$801, MATCH(B6755, Returns!$B$2:$B$801, 0))), "No")</f>
        <v>No</v>
      </c>
    </row>
    <row r="6756" spans="1:24">
      <c r="A6756" s="1">
        <v>6755</v>
      </c>
      <c r="B6756" t="s">
        <v>9369</v>
      </c>
      <c r="C6756" s="2">
        <v>43279</v>
      </c>
      <c r="D6756" s="2">
        <v>43281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  <c r="V6756" s="3" t="str">
        <f>IF(M6756=People!$B$2, People!$A$2, IF(M6756=People!$B$3, People!$A$3, IF(M6756=People!$B$4, People!$A$4, IF(M6756=People!$B$5, People!$A$5, 0))))</f>
        <v>Chuck Magee</v>
      </c>
      <c r="W6756" s="3" t="str">
        <f>IFERROR(VLOOKUP(Orders!$B6756,Returns!$B:$C,2,0),"No")</f>
        <v>No</v>
      </c>
      <c r="X6756" s="3" t="str">
        <f>IFERROR((INDEX(Returns!$C$2:$C$801, MATCH(B6756, Returns!$B$2:$B$801, 0))), "No")</f>
        <v>No</v>
      </c>
    </row>
    <row r="6757" spans="1:24">
      <c r="A6757" s="1">
        <v>6756</v>
      </c>
      <c r="B6757" t="s">
        <v>9370</v>
      </c>
      <c r="C6757" s="2">
        <v>43723</v>
      </c>
      <c r="D6757" s="2">
        <v>43727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  <c r="V6757" s="3" t="str">
        <f>IF(M6757=People!$B$2, People!$A$2, IF(M6757=People!$B$3, People!$A$3, IF(M6757=People!$B$4, People!$A$4, IF(M6757=People!$B$5, People!$A$5, 0))))</f>
        <v>Chuck Magee</v>
      </c>
      <c r="W6757" s="3" t="str">
        <f>IFERROR(VLOOKUP(Orders!$B6757,Returns!$B:$C,2,0),"No")</f>
        <v>No</v>
      </c>
      <c r="X6757" s="3" t="str">
        <f>IFERROR((INDEX(Returns!$C$2:$C$801, MATCH(B6757, Returns!$B$2:$B$801, 0))), "No")</f>
        <v>No</v>
      </c>
    </row>
    <row r="6758" spans="1:24">
      <c r="A6758" s="1">
        <v>6757</v>
      </c>
      <c r="B6758" t="s">
        <v>9370</v>
      </c>
      <c r="C6758" s="2">
        <v>43723</v>
      </c>
      <c r="D6758" s="2">
        <v>43727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  <c r="V6758" s="3" t="str">
        <f>IF(M6758=People!$B$2, People!$A$2, IF(M6758=People!$B$3, People!$A$3, IF(M6758=People!$B$4, People!$A$4, IF(M6758=People!$B$5, People!$A$5, 0))))</f>
        <v>Chuck Magee</v>
      </c>
      <c r="W6758" s="3" t="str">
        <f>IFERROR(VLOOKUP(Orders!$B6758,Returns!$B:$C,2,0),"No")</f>
        <v>No</v>
      </c>
      <c r="X6758" s="3" t="str">
        <f>IFERROR((INDEX(Returns!$C$2:$C$801, MATCH(B6758, Returns!$B$2:$B$801, 0))), "No")</f>
        <v>No</v>
      </c>
    </row>
    <row r="6759" spans="1:24">
      <c r="A6759" s="1">
        <v>6758</v>
      </c>
      <c r="B6759" t="s">
        <v>9370</v>
      </c>
      <c r="C6759" s="2">
        <v>43723</v>
      </c>
      <c r="D6759" s="2">
        <v>43727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  <c r="V6759" s="3" t="str">
        <f>IF(M6759=People!$B$2, People!$A$2, IF(M6759=People!$B$3, People!$A$3, IF(M6759=People!$B$4, People!$A$4, IF(M6759=People!$B$5, People!$A$5, 0))))</f>
        <v>Chuck Magee</v>
      </c>
      <c r="W6759" s="3" t="str">
        <f>IFERROR(VLOOKUP(Orders!$B6759,Returns!$B:$C,2,0),"No")</f>
        <v>No</v>
      </c>
      <c r="X6759" s="3" t="str">
        <f>IFERROR((INDEX(Returns!$C$2:$C$801, MATCH(B6759, Returns!$B$2:$B$801, 0))), "No")</f>
        <v>No</v>
      </c>
    </row>
    <row r="6760" spans="1:24">
      <c r="A6760" s="1">
        <v>6759</v>
      </c>
      <c r="B6760" t="s">
        <v>9370</v>
      </c>
      <c r="C6760" s="2">
        <v>43723</v>
      </c>
      <c r="D6760" s="2">
        <v>43727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  <c r="V6760" s="3" t="str">
        <f>IF(M6760=People!$B$2, People!$A$2, IF(M6760=People!$B$3, People!$A$3, IF(M6760=People!$B$4, People!$A$4, IF(M6760=People!$B$5, People!$A$5, 0))))</f>
        <v>Chuck Magee</v>
      </c>
      <c r="W6760" s="3" t="str">
        <f>IFERROR(VLOOKUP(Orders!$B6760,Returns!$B:$C,2,0),"No")</f>
        <v>No</v>
      </c>
      <c r="X6760" s="3" t="str">
        <f>IFERROR((INDEX(Returns!$C$2:$C$801, MATCH(B6760, Returns!$B$2:$B$801, 0))), "No")</f>
        <v>No</v>
      </c>
    </row>
    <row r="6761" spans="1:24">
      <c r="A6761" s="1">
        <v>6760</v>
      </c>
      <c r="B6761" t="s">
        <v>9371</v>
      </c>
      <c r="C6761" s="2">
        <v>43801</v>
      </c>
      <c r="D6761" s="2">
        <v>43807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  <c r="V6761" s="3" t="str">
        <f>IF(M6761=People!$B$2, People!$A$2, IF(M6761=People!$B$3, People!$A$3, IF(M6761=People!$B$4, People!$A$4, IF(M6761=People!$B$5, People!$A$5, 0))))</f>
        <v>Cassandra Brandow</v>
      </c>
      <c r="W6761" s="3" t="str">
        <f>IFERROR(VLOOKUP(Orders!$B6761,Returns!$B:$C,2,0),"No")</f>
        <v>No</v>
      </c>
      <c r="X6761" s="3" t="str">
        <f>IFERROR((INDEX(Returns!$C$2:$C$801, MATCH(B6761, Returns!$B$2:$B$801, 0))), "No")</f>
        <v>No</v>
      </c>
    </row>
    <row r="6762" spans="1:24">
      <c r="A6762" s="1">
        <v>6761</v>
      </c>
      <c r="B6762" t="s">
        <v>9372</v>
      </c>
      <c r="C6762" s="2">
        <v>43642</v>
      </c>
      <c r="D6762" s="2">
        <v>43646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  <c r="V6762" s="3" t="str">
        <f>IF(M6762=People!$B$2, People!$A$2, IF(M6762=People!$B$3, People!$A$3, IF(M6762=People!$B$4, People!$A$4, IF(M6762=People!$B$5, People!$A$5, 0))))</f>
        <v>Chuck Magee</v>
      </c>
      <c r="W6762" s="3" t="str">
        <f>IFERROR(VLOOKUP(Orders!$B6762,Returns!$B:$C,2,0),"No")</f>
        <v>No</v>
      </c>
      <c r="X6762" s="3" t="str">
        <f>IFERROR((INDEX(Returns!$C$2:$C$801, MATCH(B6762, Returns!$B$2:$B$801, 0))), "No")</f>
        <v>No</v>
      </c>
    </row>
    <row r="6763" spans="1:24">
      <c r="A6763" s="1">
        <v>6762</v>
      </c>
      <c r="B6763" t="s">
        <v>9373</v>
      </c>
      <c r="C6763" s="2">
        <v>43305</v>
      </c>
      <c r="D6763" s="2">
        <v>43307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  <c r="V6763" s="3" t="str">
        <f>IF(M6763=People!$B$2, People!$A$2, IF(M6763=People!$B$3, People!$A$3, IF(M6763=People!$B$4, People!$A$4, IF(M6763=People!$B$5, People!$A$5, 0))))</f>
        <v>Chuck Magee</v>
      </c>
      <c r="W6763" s="3" t="str">
        <f>IFERROR(VLOOKUP(Orders!$B6763,Returns!$B:$C,2,0),"No")</f>
        <v>No</v>
      </c>
      <c r="X6763" s="3" t="str">
        <f>IFERROR((INDEX(Returns!$C$2:$C$801, MATCH(B6763, Returns!$B$2:$B$801, 0))), "No")</f>
        <v>No</v>
      </c>
    </row>
    <row r="6764" spans="1:24">
      <c r="A6764" s="1">
        <v>6763</v>
      </c>
      <c r="B6764" t="s">
        <v>9374</v>
      </c>
      <c r="C6764" s="2">
        <v>43345</v>
      </c>
      <c r="D6764" s="2">
        <v>43351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  <c r="V6764" s="3" t="str">
        <f>IF(M6764=People!$B$2, People!$A$2, IF(M6764=People!$B$3, People!$A$3, IF(M6764=People!$B$4, People!$A$4, IF(M6764=People!$B$5, People!$A$5, 0))))</f>
        <v>Kelly Williams</v>
      </c>
      <c r="W6764" s="3" t="str">
        <f>IFERROR(VLOOKUP(Orders!$B6764,Returns!$B:$C,2,0),"No")</f>
        <v>No</v>
      </c>
      <c r="X6764" s="3" t="str">
        <f>IFERROR((INDEX(Returns!$C$2:$C$801, MATCH(B6764, Returns!$B$2:$B$801, 0))), "No")</f>
        <v>No</v>
      </c>
    </row>
    <row r="6765" spans="1:24">
      <c r="A6765" s="1">
        <v>6764</v>
      </c>
      <c r="B6765" t="s">
        <v>9374</v>
      </c>
      <c r="C6765" s="2">
        <v>43345</v>
      </c>
      <c r="D6765" s="2">
        <v>43351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  <c r="V6765" s="3" t="str">
        <f>IF(M6765=People!$B$2, People!$A$2, IF(M6765=People!$B$3, People!$A$3, IF(M6765=People!$B$4, People!$A$4, IF(M6765=People!$B$5, People!$A$5, 0))))</f>
        <v>Kelly Williams</v>
      </c>
      <c r="W6765" s="3" t="str">
        <f>IFERROR(VLOOKUP(Orders!$B6765,Returns!$B:$C,2,0),"No")</f>
        <v>No</v>
      </c>
      <c r="X6765" s="3" t="str">
        <f>IFERROR((INDEX(Returns!$C$2:$C$801, MATCH(B6765, Returns!$B$2:$B$801, 0))), "No")</f>
        <v>No</v>
      </c>
    </row>
    <row r="6766" spans="1:24">
      <c r="A6766" s="1">
        <v>6765</v>
      </c>
      <c r="B6766" t="s">
        <v>9374</v>
      </c>
      <c r="C6766" s="2">
        <v>43345</v>
      </c>
      <c r="D6766" s="2">
        <v>43351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  <c r="V6766" s="3" t="str">
        <f>IF(M6766=People!$B$2, People!$A$2, IF(M6766=People!$B$3, People!$A$3, IF(M6766=People!$B$4, People!$A$4, IF(M6766=People!$B$5, People!$A$5, 0))))</f>
        <v>Kelly Williams</v>
      </c>
      <c r="W6766" s="3" t="str">
        <f>IFERROR(VLOOKUP(Orders!$B6766,Returns!$B:$C,2,0),"No")</f>
        <v>No</v>
      </c>
      <c r="X6766" s="3" t="str">
        <f>IFERROR((INDEX(Returns!$C$2:$C$801, MATCH(B6766, Returns!$B$2:$B$801, 0))), "No")</f>
        <v>No</v>
      </c>
    </row>
    <row r="6767" spans="1:24">
      <c r="A6767" s="1">
        <v>6766</v>
      </c>
      <c r="B6767" t="s">
        <v>9375</v>
      </c>
      <c r="C6767" s="2">
        <v>43575</v>
      </c>
      <c r="D6767" s="2">
        <v>43579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  <c r="V6767" s="3" t="str">
        <f>IF(M6767=People!$B$2, People!$A$2, IF(M6767=People!$B$3, People!$A$3, IF(M6767=People!$B$4, People!$A$4, IF(M6767=People!$B$5, People!$A$5, 0))))</f>
        <v>Kelly Williams</v>
      </c>
      <c r="W6767" s="3" t="str">
        <f>IFERROR(VLOOKUP(Orders!$B6767,Returns!$B:$C,2,0),"No")</f>
        <v>No</v>
      </c>
      <c r="X6767" s="3" t="str">
        <f>IFERROR((INDEX(Returns!$C$2:$C$801, MATCH(B6767, Returns!$B$2:$B$801, 0))), "No")</f>
        <v>No</v>
      </c>
    </row>
    <row r="6768" spans="1:24">
      <c r="A6768" s="1">
        <v>6767</v>
      </c>
      <c r="B6768" t="s">
        <v>9375</v>
      </c>
      <c r="C6768" s="2">
        <v>43575</v>
      </c>
      <c r="D6768" s="2">
        <v>43579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  <c r="V6768" s="3" t="str">
        <f>IF(M6768=People!$B$2, People!$A$2, IF(M6768=People!$B$3, People!$A$3, IF(M6768=People!$B$4, People!$A$4, IF(M6768=People!$B$5, People!$A$5, 0))))</f>
        <v>Kelly Williams</v>
      </c>
      <c r="W6768" s="3" t="str">
        <f>IFERROR(VLOOKUP(Orders!$B6768,Returns!$B:$C,2,0),"No")</f>
        <v>No</v>
      </c>
      <c r="X6768" s="3" t="str">
        <f>IFERROR((INDEX(Returns!$C$2:$C$801, MATCH(B6768, Returns!$B$2:$B$801, 0))), "No")</f>
        <v>No</v>
      </c>
    </row>
    <row r="6769" spans="1:24">
      <c r="A6769" s="1">
        <v>6768</v>
      </c>
      <c r="B6769" t="s">
        <v>9375</v>
      </c>
      <c r="C6769" s="2">
        <v>43575</v>
      </c>
      <c r="D6769" s="2">
        <v>43579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  <c r="V6769" s="3" t="str">
        <f>IF(M6769=People!$B$2, People!$A$2, IF(M6769=People!$B$3, People!$A$3, IF(M6769=People!$B$4, People!$A$4, IF(M6769=People!$B$5, People!$A$5, 0))))</f>
        <v>Kelly Williams</v>
      </c>
      <c r="W6769" s="3" t="str">
        <f>IFERROR(VLOOKUP(Orders!$B6769,Returns!$B:$C,2,0),"No")</f>
        <v>No</v>
      </c>
      <c r="X6769" s="3" t="str">
        <f>IFERROR((INDEX(Returns!$C$2:$C$801, MATCH(B6769, Returns!$B$2:$B$801, 0))), "No")</f>
        <v>No</v>
      </c>
    </row>
    <row r="6770" spans="1:24">
      <c r="A6770" s="1">
        <v>6769</v>
      </c>
      <c r="B6770" t="s">
        <v>9376</v>
      </c>
      <c r="C6770" s="2">
        <v>42594</v>
      </c>
      <c r="D6770" s="2">
        <v>42598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  <c r="V6770" s="3" t="str">
        <f>IF(M6770=People!$B$2, People!$A$2, IF(M6770=People!$B$3, People!$A$3, IF(M6770=People!$B$4, People!$A$4, IF(M6770=People!$B$5, People!$A$5, 0))))</f>
        <v>Chuck Magee</v>
      </c>
      <c r="W6770" s="3" t="str">
        <f>IFERROR(VLOOKUP(Orders!$B6770,Returns!$B:$C,2,0),"No")</f>
        <v>No</v>
      </c>
      <c r="X6770" s="3" t="str">
        <f>IFERROR((INDEX(Returns!$C$2:$C$801, MATCH(B6770, Returns!$B$2:$B$801, 0))), "No")</f>
        <v>No</v>
      </c>
    </row>
    <row r="6771" spans="1:24">
      <c r="A6771" s="1">
        <v>6770</v>
      </c>
      <c r="B6771" t="s">
        <v>9377</v>
      </c>
      <c r="C6771" s="2">
        <v>43727</v>
      </c>
      <c r="D6771" s="2">
        <v>43731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  <c r="V6771" s="3" t="str">
        <f>IF(M6771=People!$B$2, People!$A$2, IF(M6771=People!$B$3, People!$A$3, IF(M6771=People!$B$4, People!$A$4, IF(M6771=People!$B$5, People!$A$5, 0))))</f>
        <v>Cassandra Brandow</v>
      </c>
      <c r="W6771" s="3" t="str">
        <f>IFERROR(VLOOKUP(Orders!$B6771,Returns!$B:$C,2,0),"No")</f>
        <v>No</v>
      </c>
      <c r="X6771" s="3" t="str">
        <f>IFERROR((INDEX(Returns!$C$2:$C$801, MATCH(B6771, Returns!$B$2:$B$801, 0))), "No")</f>
        <v>No</v>
      </c>
    </row>
    <row r="6772" spans="1:24">
      <c r="A6772" s="1">
        <v>6771</v>
      </c>
      <c r="B6772" t="s">
        <v>9378</v>
      </c>
      <c r="C6772" s="2">
        <v>43808</v>
      </c>
      <c r="D6772" s="2">
        <v>43812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  <c r="V6772" s="3" t="str">
        <f>IF(M6772=People!$B$2, People!$A$2, IF(M6772=People!$B$3, People!$A$3, IF(M6772=People!$B$4, People!$A$4, IF(M6772=People!$B$5, People!$A$5, 0))))</f>
        <v>Anna Andreadi</v>
      </c>
      <c r="W6772" s="3" t="str">
        <f>IFERROR(VLOOKUP(Orders!$B6772,Returns!$B:$C,2,0),"No")</f>
        <v>No</v>
      </c>
      <c r="X6772" s="3" t="str">
        <f>IFERROR((INDEX(Returns!$C$2:$C$801, MATCH(B6772, Returns!$B$2:$B$801, 0))), "No")</f>
        <v>No</v>
      </c>
    </row>
    <row r="6773" spans="1:24">
      <c r="A6773" s="1">
        <v>6772</v>
      </c>
      <c r="B6773" t="s">
        <v>9378</v>
      </c>
      <c r="C6773" s="2">
        <v>43808</v>
      </c>
      <c r="D6773" s="2">
        <v>43812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  <c r="V6773" s="3" t="str">
        <f>IF(M6773=People!$B$2, People!$A$2, IF(M6773=People!$B$3, People!$A$3, IF(M6773=People!$B$4, People!$A$4, IF(M6773=People!$B$5, People!$A$5, 0))))</f>
        <v>Anna Andreadi</v>
      </c>
      <c r="W6773" s="3" t="str">
        <f>IFERROR(VLOOKUP(Orders!$B6773,Returns!$B:$C,2,0),"No")</f>
        <v>No</v>
      </c>
      <c r="X6773" s="3" t="str">
        <f>IFERROR((INDEX(Returns!$C$2:$C$801, MATCH(B6773, Returns!$B$2:$B$801, 0))), "No")</f>
        <v>No</v>
      </c>
    </row>
    <row r="6774" spans="1:24">
      <c r="A6774" s="1">
        <v>6773</v>
      </c>
      <c r="B6774" t="s">
        <v>9379</v>
      </c>
      <c r="C6774" s="2">
        <v>43408</v>
      </c>
      <c r="D6774" s="2">
        <v>43412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  <c r="V6774" s="3" t="str">
        <f>IF(M6774=People!$B$2, People!$A$2, IF(M6774=People!$B$3, People!$A$3, IF(M6774=People!$B$4, People!$A$4, IF(M6774=People!$B$5, People!$A$5, 0))))</f>
        <v>Anna Andreadi</v>
      </c>
      <c r="W6774" s="3" t="str">
        <f>IFERROR(VLOOKUP(Orders!$B6774,Returns!$B:$C,2,0),"No")</f>
        <v>No</v>
      </c>
      <c r="X6774" s="3" t="str">
        <f>IFERROR((INDEX(Returns!$C$2:$C$801, MATCH(B6774, Returns!$B$2:$B$801, 0))), "No")</f>
        <v>No</v>
      </c>
    </row>
    <row r="6775" spans="1:24">
      <c r="A6775" s="1">
        <v>6774</v>
      </c>
      <c r="B6775" t="s">
        <v>9379</v>
      </c>
      <c r="C6775" s="2">
        <v>43408</v>
      </c>
      <c r="D6775" s="2">
        <v>43412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  <c r="V6775" s="3" t="str">
        <f>IF(M6775=People!$B$2, People!$A$2, IF(M6775=People!$B$3, People!$A$3, IF(M6775=People!$B$4, People!$A$4, IF(M6775=People!$B$5, People!$A$5, 0))))</f>
        <v>Anna Andreadi</v>
      </c>
      <c r="W6775" s="3" t="str">
        <f>IFERROR(VLOOKUP(Orders!$B6775,Returns!$B:$C,2,0),"No")</f>
        <v>No</v>
      </c>
      <c r="X6775" s="3" t="str">
        <f>IFERROR((INDEX(Returns!$C$2:$C$801, MATCH(B6775, Returns!$B$2:$B$801, 0))), "No")</f>
        <v>No</v>
      </c>
    </row>
    <row r="6776" spans="1:24">
      <c r="A6776" s="1">
        <v>6775</v>
      </c>
      <c r="B6776" t="s">
        <v>9379</v>
      </c>
      <c r="C6776" s="2">
        <v>43408</v>
      </c>
      <c r="D6776" s="2">
        <v>43412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3" t="str">
        <f>IF(M6776=People!$B$2, People!$A$2, IF(M6776=People!$B$3, People!$A$3, IF(M6776=People!$B$4, People!$A$4, IF(M6776=People!$B$5, People!$A$5, 0))))</f>
        <v>Anna Andreadi</v>
      </c>
      <c r="W6776" s="3" t="str">
        <f>IFERROR(VLOOKUP(Orders!$B6776,Returns!$B:$C,2,0),"No")</f>
        <v>No</v>
      </c>
      <c r="X6776" s="3" t="str">
        <f>IFERROR((INDEX(Returns!$C$2:$C$801, MATCH(B6776, Returns!$B$2:$B$801, 0))), "No")</f>
        <v>No</v>
      </c>
    </row>
    <row r="6777" spans="1:24">
      <c r="A6777" s="1">
        <v>6776</v>
      </c>
      <c r="B6777" t="s">
        <v>9380</v>
      </c>
      <c r="C6777" s="2">
        <v>42823</v>
      </c>
      <c r="D6777" s="2">
        <v>42829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  <c r="V6777" s="3" t="str">
        <f>IF(M6777=People!$B$2, People!$A$2, IF(M6777=People!$B$3, People!$A$3, IF(M6777=People!$B$4, People!$A$4, IF(M6777=People!$B$5, People!$A$5, 0))))</f>
        <v>Chuck Magee</v>
      </c>
      <c r="W6777" s="3" t="str">
        <f>IFERROR(VLOOKUP(Orders!$B6777,Returns!$B:$C,2,0),"No")</f>
        <v>No</v>
      </c>
      <c r="X6777" s="3" t="str">
        <f>IFERROR((INDEX(Returns!$C$2:$C$801, MATCH(B6777, Returns!$B$2:$B$801, 0))), "No")</f>
        <v>No</v>
      </c>
    </row>
    <row r="6778" spans="1:24">
      <c r="A6778" s="1">
        <v>6777</v>
      </c>
      <c r="B6778" t="s">
        <v>9381</v>
      </c>
      <c r="C6778" s="2">
        <v>43348</v>
      </c>
      <c r="D6778" s="2">
        <v>43354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  <c r="V6778" s="3" t="str">
        <f>IF(M6778=People!$B$2, People!$A$2, IF(M6778=People!$B$3, People!$A$3, IF(M6778=People!$B$4, People!$A$4, IF(M6778=People!$B$5, People!$A$5, 0))))</f>
        <v>Kelly Williams</v>
      </c>
      <c r="W6778" s="3" t="str">
        <f>IFERROR(VLOOKUP(Orders!$B6778,Returns!$B:$C,2,0),"No")</f>
        <v>No</v>
      </c>
      <c r="X6778" s="3" t="str">
        <f>IFERROR((INDEX(Returns!$C$2:$C$801, MATCH(B6778, Returns!$B$2:$B$801, 0))), "No")</f>
        <v>No</v>
      </c>
    </row>
    <row r="6779" spans="1:24">
      <c r="A6779" s="1">
        <v>6778</v>
      </c>
      <c r="B6779" t="s">
        <v>9382</v>
      </c>
      <c r="C6779" s="2">
        <v>43493</v>
      </c>
      <c r="D6779" s="2">
        <v>43497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  <c r="V6779" s="3" t="str">
        <f>IF(M6779=People!$B$2, People!$A$2, IF(M6779=People!$B$3, People!$A$3, IF(M6779=People!$B$4, People!$A$4, IF(M6779=People!$B$5, People!$A$5, 0))))</f>
        <v>Chuck Magee</v>
      </c>
      <c r="W6779" s="3" t="str">
        <f>IFERROR(VLOOKUP(Orders!$B6779,Returns!$B:$C,2,0),"No")</f>
        <v>No</v>
      </c>
      <c r="X6779" s="3" t="str">
        <f>IFERROR((INDEX(Returns!$C$2:$C$801, MATCH(B6779, Returns!$B$2:$B$801, 0))), "No")</f>
        <v>No</v>
      </c>
    </row>
    <row r="6780" spans="1:24">
      <c r="A6780" s="1">
        <v>6779</v>
      </c>
      <c r="B6780" t="s">
        <v>9383</v>
      </c>
      <c r="C6780" s="2">
        <v>43346</v>
      </c>
      <c r="D6780" s="2">
        <v>43351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  <c r="V6780" s="3" t="str">
        <f>IF(M6780=People!$B$2, People!$A$2, IF(M6780=People!$B$3, People!$A$3, IF(M6780=People!$B$4, People!$A$4, IF(M6780=People!$B$5, People!$A$5, 0))))</f>
        <v>Chuck Magee</v>
      </c>
      <c r="W6780" s="3" t="str">
        <f>IFERROR(VLOOKUP(Orders!$B6780,Returns!$B:$C,2,0),"No")</f>
        <v>No</v>
      </c>
      <c r="X6780" s="3" t="str">
        <f>IFERROR((INDEX(Returns!$C$2:$C$801, MATCH(B6780, Returns!$B$2:$B$801, 0))), "No")</f>
        <v>No</v>
      </c>
    </row>
    <row r="6781" spans="1:24">
      <c r="A6781" s="1">
        <v>6780</v>
      </c>
      <c r="B6781" t="s">
        <v>9383</v>
      </c>
      <c r="C6781" s="2">
        <v>43346</v>
      </c>
      <c r="D6781" s="2">
        <v>43351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  <c r="V6781" s="3" t="str">
        <f>IF(M6781=People!$B$2, People!$A$2, IF(M6781=People!$B$3, People!$A$3, IF(M6781=People!$B$4, People!$A$4, IF(M6781=People!$B$5, People!$A$5, 0))))</f>
        <v>Chuck Magee</v>
      </c>
      <c r="W6781" s="3" t="str">
        <f>IFERROR(VLOOKUP(Orders!$B6781,Returns!$B:$C,2,0),"No")</f>
        <v>No</v>
      </c>
      <c r="X6781" s="3" t="str">
        <f>IFERROR((INDEX(Returns!$C$2:$C$801, MATCH(B6781, Returns!$B$2:$B$801, 0))), "No")</f>
        <v>No</v>
      </c>
    </row>
    <row r="6782" spans="1:24">
      <c r="A6782" s="1">
        <v>6781</v>
      </c>
      <c r="B6782" t="s">
        <v>9383</v>
      </c>
      <c r="C6782" s="2">
        <v>43346</v>
      </c>
      <c r="D6782" s="2">
        <v>43351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  <c r="V6782" s="3" t="str">
        <f>IF(M6782=People!$B$2, People!$A$2, IF(M6782=People!$B$3, People!$A$3, IF(M6782=People!$B$4, People!$A$4, IF(M6782=People!$B$5, People!$A$5, 0))))</f>
        <v>Chuck Magee</v>
      </c>
      <c r="W6782" s="3" t="str">
        <f>IFERROR(VLOOKUP(Orders!$B6782,Returns!$B:$C,2,0),"No")</f>
        <v>No</v>
      </c>
      <c r="X6782" s="3" t="str">
        <f>IFERROR((INDEX(Returns!$C$2:$C$801, MATCH(B6782, Returns!$B$2:$B$801, 0))), "No")</f>
        <v>No</v>
      </c>
    </row>
    <row r="6783" spans="1:24">
      <c r="A6783" s="1">
        <v>6782</v>
      </c>
      <c r="B6783" t="s">
        <v>9383</v>
      </c>
      <c r="C6783" s="2">
        <v>43346</v>
      </c>
      <c r="D6783" s="2">
        <v>43351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  <c r="V6783" s="3" t="str">
        <f>IF(M6783=People!$B$2, People!$A$2, IF(M6783=People!$B$3, People!$A$3, IF(M6783=People!$B$4, People!$A$4, IF(M6783=People!$B$5, People!$A$5, 0))))</f>
        <v>Chuck Magee</v>
      </c>
      <c r="W6783" s="3" t="str">
        <f>IFERROR(VLOOKUP(Orders!$B6783,Returns!$B:$C,2,0),"No")</f>
        <v>No</v>
      </c>
      <c r="X6783" s="3" t="str">
        <f>IFERROR((INDEX(Returns!$C$2:$C$801, MATCH(B6783, Returns!$B$2:$B$801, 0))), "No")</f>
        <v>No</v>
      </c>
    </row>
    <row r="6784" spans="1:24">
      <c r="A6784" s="1">
        <v>6783</v>
      </c>
      <c r="B6784" t="s">
        <v>9384</v>
      </c>
      <c r="C6784" s="2">
        <v>43671</v>
      </c>
      <c r="D6784" s="2">
        <v>43674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  <c r="V6784" s="3" t="str">
        <f>IF(M6784=People!$B$2, People!$A$2, IF(M6784=People!$B$3, People!$A$3, IF(M6784=People!$B$4, People!$A$4, IF(M6784=People!$B$5, People!$A$5, 0))))</f>
        <v>Chuck Magee</v>
      </c>
      <c r="W6784" s="3" t="str">
        <f>IFERROR(VLOOKUP(Orders!$B6784,Returns!$B:$C,2,0),"No")</f>
        <v>No</v>
      </c>
      <c r="X6784" s="3" t="str">
        <f>IFERROR((INDEX(Returns!$C$2:$C$801, MATCH(B6784, Returns!$B$2:$B$801, 0))), "No")</f>
        <v>No</v>
      </c>
    </row>
    <row r="6785" spans="1:24">
      <c r="A6785" s="1">
        <v>6784</v>
      </c>
      <c r="B6785" t="s">
        <v>9384</v>
      </c>
      <c r="C6785" s="2">
        <v>43671</v>
      </c>
      <c r="D6785" s="2">
        <v>43674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  <c r="V6785" s="3" t="str">
        <f>IF(M6785=People!$B$2, People!$A$2, IF(M6785=People!$B$3, People!$A$3, IF(M6785=People!$B$4, People!$A$4, IF(M6785=People!$B$5, People!$A$5, 0))))</f>
        <v>Chuck Magee</v>
      </c>
      <c r="W6785" s="3" t="str">
        <f>IFERROR(VLOOKUP(Orders!$B6785,Returns!$B:$C,2,0),"No")</f>
        <v>No</v>
      </c>
      <c r="X6785" s="3" t="str">
        <f>IFERROR((INDEX(Returns!$C$2:$C$801, MATCH(B6785, Returns!$B$2:$B$801, 0))), "No")</f>
        <v>No</v>
      </c>
    </row>
    <row r="6786" spans="1:24">
      <c r="A6786" s="1">
        <v>6785</v>
      </c>
      <c r="B6786" t="s">
        <v>9384</v>
      </c>
      <c r="C6786" s="2">
        <v>43671</v>
      </c>
      <c r="D6786" s="2">
        <v>43674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  <c r="V6786" s="3" t="str">
        <f>IF(M6786=People!$B$2, People!$A$2, IF(M6786=People!$B$3, People!$A$3, IF(M6786=People!$B$4, People!$A$4, IF(M6786=People!$B$5, People!$A$5, 0))))</f>
        <v>Chuck Magee</v>
      </c>
      <c r="W6786" s="3" t="str">
        <f>IFERROR(VLOOKUP(Orders!$B6786,Returns!$B:$C,2,0),"No")</f>
        <v>No</v>
      </c>
      <c r="X6786" s="3" t="str">
        <f>IFERROR((INDEX(Returns!$C$2:$C$801, MATCH(B6786, Returns!$B$2:$B$801, 0))), "No")</f>
        <v>No</v>
      </c>
    </row>
    <row r="6787" spans="1:24">
      <c r="A6787" s="1">
        <v>6786</v>
      </c>
      <c r="B6787" t="s">
        <v>9384</v>
      </c>
      <c r="C6787" s="2">
        <v>43671</v>
      </c>
      <c r="D6787" s="2">
        <v>43674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  <c r="V6787" s="3" t="str">
        <f>IF(M6787=People!$B$2, People!$A$2, IF(M6787=People!$B$3, People!$A$3, IF(M6787=People!$B$4, People!$A$4, IF(M6787=People!$B$5, People!$A$5, 0))))</f>
        <v>Chuck Magee</v>
      </c>
      <c r="W6787" s="3" t="str">
        <f>IFERROR(VLOOKUP(Orders!$B6787,Returns!$B:$C,2,0),"No")</f>
        <v>No</v>
      </c>
      <c r="X6787" s="3" t="str">
        <f>IFERROR((INDEX(Returns!$C$2:$C$801, MATCH(B6787, Returns!$B$2:$B$801, 0))), "No")</f>
        <v>No</v>
      </c>
    </row>
    <row r="6788" spans="1:24">
      <c r="A6788" s="1">
        <v>6787</v>
      </c>
      <c r="B6788" t="s">
        <v>9384</v>
      </c>
      <c r="C6788" s="2">
        <v>43671</v>
      </c>
      <c r="D6788" s="2">
        <v>43674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  <c r="V6788" s="3" t="str">
        <f>IF(M6788=People!$B$2, People!$A$2, IF(M6788=People!$B$3, People!$A$3, IF(M6788=People!$B$4, People!$A$4, IF(M6788=People!$B$5, People!$A$5, 0))))</f>
        <v>Chuck Magee</v>
      </c>
      <c r="W6788" s="3" t="str">
        <f>IFERROR(VLOOKUP(Orders!$B6788,Returns!$B:$C,2,0),"No")</f>
        <v>No</v>
      </c>
      <c r="X6788" s="3" t="str">
        <f>IFERROR((INDEX(Returns!$C$2:$C$801, MATCH(B6788, Returns!$B$2:$B$801, 0))), "No")</f>
        <v>No</v>
      </c>
    </row>
    <row r="6789" spans="1:24">
      <c r="A6789" s="1">
        <v>6788</v>
      </c>
      <c r="B6789" t="s">
        <v>9385</v>
      </c>
      <c r="C6789" s="2">
        <v>42991</v>
      </c>
      <c r="D6789" s="2">
        <v>42998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  <c r="V6789" s="3" t="str">
        <f>IF(M6789=People!$B$2, People!$A$2, IF(M6789=People!$B$3, People!$A$3, IF(M6789=People!$B$4, People!$A$4, IF(M6789=People!$B$5, People!$A$5, 0))))</f>
        <v>Cassandra Brandow</v>
      </c>
      <c r="W6789" s="3" t="str">
        <f>IFERROR(VLOOKUP(Orders!$B6789,Returns!$B:$C,2,0),"No")</f>
        <v>No</v>
      </c>
      <c r="X6789" s="3" t="str">
        <f>IFERROR((INDEX(Returns!$C$2:$C$801, MATCH(B6789, Returns!$B$2:$B$801, 0))), "No")</f>
        <v>No</v>
      </c>
    </row>
    <row r="6790" spans="1:24">
      <c r="A6790" s="1">
        <v>6789</v>
      </c>
      <c r="B6790" t="s">
        <v>9385</v>
      </c>
      <c r="C6790" s="2">
        <v>42991</v>
      </c>
      <c r="D6790" s="2">
        <v>42998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3" t="str">
        <f>IF(M6790=People!$B$2, People!$A$2, IF(M6790=People!$B$3, People!$A$3, IF(M6790=People!$B$4, People!$A$4, IF(M6790=People!$B$5, People!$A$5, 0))))</f>
        <v>Cassandra Brandow</v>
      </c>
      <c r="W6790" s="3" t="str">
        <f>IFERROR(VLOOKUP(Orders!$B6790,Returns!$B:$C,2,0),"No")</f>
        <v>No</v>
      </c>
      <c r="X6790" s="3" t="str">
        <f>IFERROR((INDEX(Returns!$C$2:$C$801, MATCH(B6790, Returns!$B$2:$B$801, 0))), "No")</f>
        <v>No</v>
      </c>
    </row>
    <row r="6791" spans="1:24">
      <c r="A6791" s="1">
        <v>6790</v>
      </c>
      <c r="B6791" t="s">
        <v>9386</v>
      </c>
      <c r="C6791" s="2">
        <v>42985</v>
      </c>
      <c r="D6791" s="2">
        <v>42987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  <c r="V6791" s="3" t="str">
        <f>IF(M6791=People!$B$2, People!$A$2, IF(M6791=People!$B$3, People!$A$3, IF(M6791=People!$B$4, People!$A$4, IF(M6791=People!$B$5, People!$A$5, 0))))</f>
        <v>Cassandra Brandow</v>
      </c>
      <c r="W6791" s="3" t="str">
        <f>IFERROR(VLOOKUP(Orders!$B6791,Returns!$B:$C,2,0),"No")</f>
        <v>No</v>
      </c>
      <c r="X6791" s="3" t="str">
        <f>IFERROR((INDEX(Returns!$C$2:$C$801, MATCH(B6791, Returns!$B$2:$B$801, 0))), "No")</f>
        <v>No</v>
      </c>
    </row>
    <row r="6792" spans="1:24">
      <c r="A6792" s="1">
        <v>6791</v>
      </c>
      <c r="B6792" t="s">
        <v>6054</v>
      </c>
      <c r="C6792" s="2">
        <v>43420</v>
      </c>
      <c r="D6792" s="2">
        <v>43421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  <c r="V6792" s="3" t="str">
        <f>IF(M6792=People!$B$2, People!$A$2, IF(M6792=People!$B$3, People!$A$3, IF(M6792=People!$B$4, People!$A$4, IF(M6792=People!$B$5, People!$A$5, 0))))</f>
        <v>Anna Andreadi</v>
      </c>
      <c r="W6792" s="3" t="str">
        <f>IFERROR(VLOOKUP(Orders!$B6792,Returns!$B:$C,2,0),"No")</f>
        <v>Yes</v>
      </c>
      <c r="X6792" s="3" t="str">
        <f>IFERROR((INDEX(Returns!$C$2:$C$801, MATCH(B6792, Returns!$B$2:$B$801, 0))), "No")</f>
        <v>Yes</v>
      </c>
    </row>
    <row r="6793" spans="1:24">
      <c r="A6793" s="1">
        <v>6792</v>
      </c>
      <c r="B6793" t="s">
        <v>9387</v>
      </c>
      <c r="C6793" s="2">
        <v>43414</v>
      </c>
      <c r="D6793" s="2">
        <v>43419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  <c r="V6793" s="3" t="str">
        <f>IF(M6793=People!$B$2, People!$A$2, IF(M6793=People!$B$3, People!$A$3, IF(M6793=People!$B$4, People!$A$4, IF(M6793=People!$B$5, People!$A$5, 0))))</f>
        <v>Anna Andreadi</v>
      </c>
      <c r="W6793" s="3" t="str">
        <f>IFERROR(VLOOKUP(Orders!$B6793,Returns!$B:$C,2,0),"No")</f>
        <v>No</v>
      </c>
      <c r="X6793" s="3" t="str">
        <f>IFERROR((INDEX(Returns!$C$2:$C$801, MATCH(B6793, Returns!$B$2:$B$801, 0))), "No")</f>
        <v>No</v>
      </c>
    </row>
    <row r="6794" spans="1:24">
      <c r="A6794" s="1">
        <v>6793</v>
      </c>
      <c r="B6794" t="s">
        <v>9388</v>
      </c>
      <c r="C6794" s="2">
        <v>42597</v>
      </c>
      <c r="D6794" s="2">
        <v>42600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  <c r="V6794" s="3" t="str">
        <f>IF(M6794=People!$B$2, People!$A$2, IF(M6794=People!$B$3, People!$A$3, IF(M6794=People!$B$4, People!$A$4, IF(M6794=People!$B$5, People!$A$5, 0))))</f>
        <v>Chuck Magee</v>
      </c>
      <c r="W6794" s="3" t="str">
        <f>IFERROR(VLOOKUP(Orders!$B6794,Returns!$B:$C,2,0),"No")</f>
        <v>No</v>
      </c>
      <c r="X6794" s="3" t="str">
        <f>IFERROR((INDEX(Returns!$C$2:$C$801, MATCH(B6794, Returns!$B$2:$B$801, 0))), "No")</f>
        <v>No</v>
      </c>
    </row>
    <row r="6795" spans="1:24">
      <c r="A6795" s="1">
        <v>6794</v>
      </c>
      <c r="B6795" t="s">
        <v>9389</v>
      </c>
      <c r="C6795" s="2">
        <v>43055</v>
      </c>
      <c r="D6795" s="2">
        <v>43059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  <c r="V6795" s="3" t="str">
        <f>IF(M6795=People!$B$2, People!$A$2, IF(M6795=People!$B$3, People!$A$3, IF(M6795=People!$B$4, People!$A$4, IF(M6795=People!$B$5, People!$A$5, 0))))</f>
        <v>Kelly Williams</v>
      </c>
      <c r="W6795" s="3" t="str">
        <f>IFERROR(VLOOKUP(Orders!$B6795,Returns!$B:$C,2,0),"No")</f>
        <v>No</v>
      </c>
      <c r="X6795" s="3" t="str">
        <f>IFERROR((INDEX(Returns!$C$2:$C$801, MATCH(B6795, Returns!$B$2:$B$801, 0))), "No")</f>
        <v>No</v>
      </c>
    </row>
    <row r="6796" spans="1:24">
      <c r="A6796" s="1">
        <v>6795</v>
      </c>
      <c r="B6796" t="s">
        <v>9389</v>
      </c>
      <c r="C6796" s="2">
        <v>43055</v>
      </c>
      <c r="D6796" s="2">
        <v>43059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  <c r="V6796" s="3" t="str">
        <f>IF(M6796=People!$B$2, People!$A$2, IF(M6796=People!$B$3, People!$A$3, IF(M6796=People!$B$4, People!$A$4, IF(M6796=People!$B$5, People!$A$5, 0))))</f>
        <v>Kelly Williams</v>
      </c>
      <c r="W6796" s="3" t="str">
        <f>IFERROR(VLOOKUP(Orders!$B6796,Returns!$B:$C,2,0),"No")</f>
        <v>No</v>
      </c>
      <c r="X6796" s="3" t="str">
        <f>IFERROR((INDEX(Returns!$C$2:$C$801, MATCH(B6796, Returns!$B$2:$B$801, 0))), "No")</f>
        <v>No</v>
      </c>
    </row>
    <row r="6797" spans="1:24">
      <c r="A6797" s="1">
        <v>6796</v>
      </c>
      <c r="B6797" t="s">
        <v>9389</v>
      </c>
      <c r="C6797" s="2">
        <v>43055</v>
      </c>
      <c r="D6797" s="2">
        <v>43059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  <c r="V6797" s="3" t="str">
        <f>IF(M6797=People!$B$2, People!$A$2, IF(M6797=People!$B$3, People!$A$3, IF(M6797=People!$B$4, People!$A$4, IF(M6797=People!$B$5, People!$A$5, 0))))</f>
        <v>Kelly Williams</v>
      </c>
      <c r="W6797" s="3" t="str">
        <f>IFERROR(VLOOKUP(Orders!$B6797,Returns!$B:$C,2,0),"No")</f>
        <v>No</v>
      </c>
      <c r="X6797" s="3" t="str">
        <f>IFERROR((INDEX(Returns!$C$2:$C$801, MATCH(B6797, Returns!$B$2:$B$801, 0))), "No")</f>
        <v>No</v>
      </c>
    </row>
    <row r="6798" spans="1:24">
      <c r="A6798" s="1">
        <v>6797</v>
      </c>
      <c r="B6798" t="s">
        <v>9390</v>
      </c>
      <c r="C6798" s="2">
        <v>42972</v>
      </c>
      <c r="D6798" s="2">
        <v>42972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3" t="str">
        <f>IF(M6798=People!$B$2, People!$A$2, IF(M6798=People!$B$3, People!$A$3, IF(M6798=People!$B$4, People!$A$4, IF(M6798=People!$B$5, People!$A$5, 0))))</f>
        <v>Kelly Williams</v>
      </c>
      <c r="W6798" s="3" t="str">
        <f>IFERROR(VLOOKUP(Orders!$B6798,Returns!$B:$C,2,0),"No")</f>
        <v>No</v>
      </c>
      <c r="X6798" s="3" t="str">
        <f>IFERROR((INDEX(Returns!$C$2:$C$801, MATCH(B6798, Returns!$B$2:$B$801, 0))), "No")</f>
        <v>No</v>
      </c>
    </row>
    <row r="6799" spans="1:24">
      <c r="A6799" s="1">
        <v>6798</v>
      </c>
      <c r="B6799" t="s">
        <v>9390</v>
      </c>
      <c r="C6799" s="2">
        <v>42972</v>
      </c>
      <c r="D6799" s="2">
        <v>42972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  <c r="V6799" s="3" t="str">
        <f>IF(M6799=People!$B$2, People!$A$2, IF(M6799=People!$B$3, People!$A$3, IF(M6799=People!$B$4, People!$A$4, IF(M6799=People!$B$5, People!$A$5, 0))))</f>
        <v>Kelly Williams</v>
      </c>
      <c r="W6799" s="3" t="str">
        <f>IFERROR(VLOOKUP(Orders!$B6799,Returns!$B:$C,2,0),"No")</f>
        <v>No</v>
      </c>
      <c r="X6799" s="3" t="str">
        <f>IFERROR((INDEX(Returns!$C$2:$C$801, MATCH(B6799, Returns!$B$2:$B$801, 0))), "No")</f>
        <v>No</v>
      </c>
    </row>
    <row r="6800" spans="1:24">
      <c r="A6800" s="1">
        <v>6799</v>
      </c>
      <c r="B6800" t="s">
        <v>9390</v>
      </c>
      <c r="C6800" s="2">
        <v>42972</v>
      </c>
      <c r="D6800" s="2">
        <v>42972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  <c r="V6800" s="3" t="str">
        <f>IF(M6800=People!$B$2, People!$A$2, IF(M6800=People!$B$3, People!$A$3, IF(M6800=People!$B$4, People!$A$4, IF(M6800=People!$B$5, People!$A$5, 0))))</f>
        <v>Kelly Williams</v>
      </c>
      <c r="W6800" s="3" t="str">
        <f>IFERROR(VLOOKUP(Orders!$B6800,Returns!$B:$C,2,0),"No")</f>
        <v>No</v>
      </c>
      <c r="X6800" s="3" t="str">
        <f>IFERROR((INDEX(Returns!$C$2:$C$801, MATCH(B6800, Returns!$B$2:$B$801, 0))), "No")</f>
        <v>No</v>
      </c>
    </row>
    <row r="6801" spans="1:24">
      <c r="A6801" s="1">
        <v>6800</v>
      </c>
      <c r="B6801" t="s">
        <v>9391</v>
      </c>
      <c r="C6801" s="2">
        <v>43459</v>
      </c>
      <c r="D6801" s="2">
        <v>43466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  <c r="V6801" s="3" t="str">
        <f>IF(M6801=People!$B$2, People!$A$2, IF(M6801=People!$B$3, People!$A$3, IF(M6801=People!$B$4, People!$A$4, IF(M6801=People!$B$5, People!$A$5, 0))))</f>
        <v>Anna Andreadi</v>
      </c>
      <c r="W6801" s="3" t="str">
        <f>IFERROR(VLOOKUP(Orders!$B6801,Returns!$B:$C,2,0),"No")</f>
        <v>No</v>
      </c>
      <c r="X6801" s="3" t="str">
        <f>IFERROR((INDEX(Returns!$C$2:$C$801, MATCH(B6801, Returns!$B$2:$B$801, 0))), "No")</f>
        <v>No</v>
      </c>
    </row>
    <row r="6802" spans="1:24">
      <c r="A6802" s="1">
        <v>6801</v>
      </c>
      <c r="B6802" t="s">
        <v>9391</v>
      </c>
      <c r="C6802" s="2">
        <v>43459</v>
      </c>
      <c r="D6802" s="2">
        <v>43466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3" t="str">
        <f>IF(M6802=People!$B$2, People!$A$2, IF(M6802=People!$B$3, People!$A$3, IF(M6802=People!$B$4, People!$A$4, IF(M6802=People!$B$5, People!$A$5, 0))))</f>
        <v>Anna Andreadi</v>
      </c>
      <c r="W6802" s="3" t="str">
        <f>IFERROR(VLOOKUP(Orders!$B6802,Returns!$B:$C,2,0),"No")</f>
        <v>No</v>
      </c>
      <c r="X6802" s="3" t="str">
        <f>IFERROR((INDEX(Returns!$C$2:$C$801, MATCH(B6802, Returns!$B$2:$B$801, 0))), "No")</f>
        <v>No</v>
      </c>
    </row>
    <row r="6803" spans="1:24">
      <c r="A6803" s="1">
        <v>6802</v>
      </c>
      <c r="B6803" t="s">
        <v>9391</v>
      </c>
      <c r="C6803" s="2">
        <v>43459</v>
      </c>
      <c r="D6803" s="2">
        <v>43466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  <c r="V6803" s="3" t="str">
        <f>IF(M6803=People!$B$2, People!$A$2, IF(M6803=People!$B$3, People!$A$3, IF(M6803=People!$B$4, People!$A$4, IF(M6803=People!$B$5, People!$A$5, 0))))</f>
        <v>Anna Andreadi</v>
      </c>
      <c r="W6803" s="3" t="str">
        <f>IFERROR(VLOOKUP(Orders!$B6803,Returns!$B:$C,2,0),"No")</f>
        <v>No</v>
      </c>
      <c r="X6803" s="3" t="str">
        <f>IFERROR((INDEX(Returns!$C$2:$C$801, MATCH(B6803, Returns!$B$2:$B$801, 0))), "No")</f>
        <v>No</v>
      </c>
    </row>
    <row r="6804" spans="1:24">
      <c r="A6804" s="1">
        <v>6803</v>
      </c>
      <c r="B6804" t="s">
        <v>9391</v>
      </c>
      <c r="C6804" s="2">
        <v>43459</v>
      </c>
      <c r="D6804" s="2">
        <v>43466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  <c r="V6804" s="3" t="str">
        <f>IF(M6804=People!$B$2, People!$A$2, IF(M6804=People!$B$3, People!$A$3, IF(M6804=People!$B$4, People!$A$4, IF(M6804=People!$B$5, People!$A$5, 0))))</f>
        <v>Anna Andreadi</v>
      </c>
      <c r="W6804" s="3" t="str">
        <f>IFERROR(VLOOKUP(Orders!$B6804,Returns!$B:$C,2,0),"No")</f>
        <v>No</v>
      </c>
      <c r="X6804" s="3" t="str">
        <f>IFERROR((INDEX(Returns!$C$2:$C$801, MATCH(B6804, Returns!$B$2:$B$801, 0))), "No")</f>
        <v>No</v>
      </c>
    </row>
    <row r="6805" spans="1:24">
      <c r="A6805" s="1">
        <v>6804</v>
      </c>
      <c r="B6805" t="s">
        <v>9391</v>
      </c>
      <c r="C6805" s="2">
        <v>43459</v>
      </c>
      <c r="D6805" s="2">
        <v>43466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  <c r="V6805" s="3" t="str">
        <f>IF(M6805=People!$B$2, People!$A$2, IF(M6805=People!$B$3, People!$A$3, IF(M6805=People!$B$4, People!$A$4, IF(M6805=People!$B$5, People!$A$5, 0))))</f>
        <v>Anna Andreadi</v>
      </c>
      <c r="W6805" s="3" t="str">
        <f>IFERROR(VLOOKUP(Orders!$B6805,Returns!$B:$C,2,0),"No")</f>
        <v>No</v>
      </c>
      <c r="X6805" s="3" t="str">
        <f>IFERROR((INDEX(Returns!$C$2:$C$801, MATCH(B6805, Returns!$B$2:$B$801, 0))), "No")</f>
        <v>No</v>
      </c>
    </row>
    <row r="6806" spans="1:24">
      <c r="A6806" s="1">
        <v>6805</v>
      </c>
      <c r="B6806" t="s">
        <v>9392</v>
      </c>
      <c r="C6806" s="2">
        <v>42648</v>
      </c>
      <c r="D6806" s="2">
        <v>42649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  <c r="V6806" s="3" t="str">
        <f>IF(M6806=People!$B$2, People!$A$2, IF(M6806=People!$B$3, People!$A$3, IF(M6806=People!$B$4, People!$A$4, IF(M6806=People!$B$5, People!$A$5, 0))))</f>
        <v>Anna Andreadi</v>
      </c>
      <c r="W6806" s="3" t="str">
        <f>IFERROR(VLOOKUP(Orders!$B6806,Returns!$B:$C,2,0),"No")</f>
        <v>No</v>
      </c>
      <c r="X6806" s="3" t="str">
        <f>IFERROR((INDEX(Returns!$C$2:$C$801, MATCH(B6806, Returns!$B$2:$B$801, 0))), "No")</f>
        <v>No</v>
      </c>
    </row>
    <row r="6807" spans="1:24">
      <c r="A6807" s="1">
        <v>6806</v>
      </c>
      <c r="B6807" t="s">
        <v>9393</v>
      </c>
      <c r="C6807" s="2">
        <v>42696</v>
      </c>
      <c r="D6807" s="2">
        <v>42699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  <c r="V6807" s="3" t="str">
        <f>IF(M6807=People!$B$2, People!$A$2, IF(M6807=People!$B$3, People!$A$3, IF(M6807=People!$B$4, People!$A$4, IF(M6807=People!$B$5, People!$A$5, 0))))</f>
        <v>Cassandra Brandow</v>
      </c>
      <c r="W6807" s="3" t="str">
        <f>IFERROR(VLOOKUP(Orders!$B6807,Returns!$B:$C,2,0),"No")</f>
        <v>No</v>
      </c>
      <c r="X6807" s="3" t="str">
        <f>IFERROR((INDEX(Returns!$C$2:$C$801, MATCH(B6807, Returns!$B$2:$B$801, 0))), "No")</f>
        <v>No</v>
      </c>
    </row>
    <row r="6808" spans="1:24">
      <c r="A6808" s="1">
        <v>6807</v>
      </c>
      <c r="B6808" t="s">
        <v>9394</v>
      </c>
      <c r="C6808" s="2">
        <v>43824</v>
      </c>
      <c r="D6808" s="2">
        <v>43828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  <c r="V6808" s="3" t="str">
        <f>IF(M6808=People!$B$2, People!$A$2, IF(M6808=People!$B$3, People!$A$3, IF(M6808=People!$B$4, People!$A$4, IF(M6808=People!$B$5, People!$A$5, 0))))</f>
        <v>Anna Andreadi</v>
      </c>
      <c r="W6808" s="3" t="str">
        <f>IFERROR(VLOOKUP(Orders!$B6808,Returns!$B:$C,2,0),"No")</f>
        <v>No</v>
      </c>
      <c r="X6808" s="3" t="str">
        <f>IFERROR((INDEX(Returns!$C$2:$C$801, MATCH(B6808, Returns!$B$2:$B$801, 0))), "No")</f>
        <v>No</v>
      </c>
    </row>
    <row r="6809" spans="1:24">
      <c r="A6809" s="1">
        <v>6808</v>
      </c>
      <c r="B6809" t="s">
        <v>9395</v>
      </c>
      <c r="C6809" s="2">
        <v>42825</v>
      </c>
      <c r="D6809" s="2">
        <v>42830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  <c r="V6809" s="3" t="str">
        <f>IF(M6809=People!$B$2, People!$A$2, IF(M6809=People!$B$3, People!$A$3, IF(M6809=People!$B$4, People!$A$4, IF(M6809=People!$B$5, People!$A$5, 0))))</f>
        <v>Kelly Williams</v>
      </c>
      <c r="W6809" s="3" t="str">
        <f>IFERROR(VLOOKUP(Orders!$B6809,Returns!$B:$C,2,0),"No")</f>
        <v>No</v>
      </c>
      <c r="X6809" s="3" t="str">
        <f>IFERROR((INDEX(Returns!$C$2:$C$801, MATCH(B6809, Returns!$B$2:$B$801, 0))), "No")</f>
        <v>No</v>
      </c>
    </row>
    <row r="6810" spans="1:24">
      <c r="A6810" s="1">
        <v>6809</v>
      </c>
      <c r="B6810" t="s">
        <v>9395</v>
      </c>
      <c r="C6810" s="2">
        <v>42825</v>
      </c>
      <c r="D6810" s="2">
        <v>42830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  <c r="V6810" s="3" t="str">
        <f>IF(M6810=People!$B$2, People!$A$2, IF(M6810=People!$B$3, People!$A$3, IF(M6810=People!$B$4, People!$A$4, IF(M6810=People!$B$5, People!$A$5, 0))))</f>
        <v>Kelly Williams</v>
      </c>
      <c r="W6810" s="3" t="str">
        <f>IFERROR(VLOOKUP(Orders!$B6810,Returns!$B:$C,2,0),"No")</f>
        <v>No</v>
      </c>
      <c r="X6810" s="3" t="str">
        <f>IFERROR((INDEX(Returns!$C$2:$C$801, MATCH(B6810, Returns!$B$2:$B$801, 0))), "No")</f>
        <v>No</v>
      </c>
    </row>
    <row r="6811" spans="1:24">
      <c r="A6811" s="1">
        <v>6810</v>
      </c>
      <c r="B6811" t="s">
        <v>9396</v>
      </c>
      <c r="C6811" s="2">
        <v>43722</v>
      </c>
      <c r="D6811" s="2">
        <v>43723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  <c r="V6811" s="3" t="str">
        <f>IF(M6811=People!$B$2, People!$A$2, IF(M6811=People!$B$3, People!$A$3, IF(M6811=People!$B$4, People!$A$4, IF(M6811=People!$B$5, People!$A$5, 0))))</f>
        <v>Chuck Magee</v>
      </c>
      <c r="W6811" s="3" t="str">
        <f>IFERROR(VLOOKUP(Orders!$B6811,Returns!$B:$C,2,0),"No")</f>
        <v>No</v>
      </c>
      <c r="X6811" s="3" t="str">
        <f>IFERROR((INDEX(Returns!$C$2:$C$801, MATCH(B6811, Returns!$B$2:$B$801, 0))), "No")</f>
        <v>No</v>
      </c>
    </row>
    <row r="6812" spans="1:24">
      <c r="A6812" s="1">
        <v>6811</v>
      </c>
      <c r="B6812" t="s">
        <v>9396</v>
      </c>
      <c r="C6812" s="2">
        <v>43722</v>
      </c>
      <c r="D6812" s="2">
        <v>43723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  <c r="V6812" s="3" t="str">
        <f>IF(M6812=People!$B$2, People!$A$2, IF(M6812=People!$B$3, People!$A$3, IF(M6812=People!$B$4, People!$A$4, IF(M6812=People!$B$5, People!$A$5, 0))))</f>
        <v>Chuck Magee</v>
      </c>
      <c r="W6812" s="3" t="str">
        <f>IFERROR(VLOOKUP(Orders!$B6812,Returns!$B:$C,2,0),"No")</f>
        <v>No</v>
      </c>
      <c r="X6812" s="3" t="str">
        <f>IFERROR((INDEX(Returns!$C$2:$C$801, MATCH(B6812, Returns!$B$2:$B$801, 0))), "No")</f>
        <v>No</v>
      </c>
    </row>
    <row r="6813" spans="1:24">
      <c r="A6813" s="1">
        <v>6812</v>
      </c>
      <c r="B6813" t="s">
        <v>9396</v>
      </c>
      <c r="C6813" s="2">
        <v>43722</v>
      </c>
      <c r="D6813" s="2">
        <v>43723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  <c r="V6813" s="3" t="str">
        <f>IF(M6813=People!$B$2, People!$A$2, IF(M6813=People!$B$3, People!$A$3, IF(M6813=People!$B$4, People!$A$4, IF(M6813=People!$B$5, People!$A$5, 0))))</f>
        <v>Chuck Magee</v>
      </c>
      <c r="W6813" s="3" t="str">
        <f>IFERROR(VLOOKUP(Orders!$B6813,Returns!$B:$C,2,0),"No")</f>
        <v>No</v>
      </c>
      <c r="X6813" s="3" t="str">
        <f>IFERROR((INDEX(Returns!$C$2:$C$801, MATCH(B6813, Returns!$B$2:$B$801, 0))), "No")</f>
        <v>No</v>
      </c>
    </row>
    <row r="6814" spans="1:24">
      <c r="A6814" s="1">
        <v>6813</v>
      </c>
      <c r="B6814" t="s">
        <v>9396</v>
      </c>
      <c r="C6814" s="2">
        <v>43722</v>
      </c>
      <c r="D6814" s="2">
        <v>43723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  <c r="V6814" s="3" t="str">
        <f>IF(M6814=People!$B$2, People!$A$2, IF(M6814=People!$B$3, People!$A$3, IF(M6814=People!$B$4, People!$A$4, IF(M6814=People!$B$5, People!$A$5, 0))))</f>
        <v>Chuck Magee</v>
      </c>
      <c r="W6814" s="3" t="str">
        <f>IFERROR(VLOOKUP(Orders!$B6814,Returns!$B:$C,2,0),"No")</f>
        <v>No</v>
      </c>
      <c r="X6814" s="3" t="str">
        <f>IFERROR((INDEX(Returns!$C$2:$C$801, MATCH(B6814, Returns!$B$2:$B$801, 0))), "No")</f>
        <v>No</v>
      </c>
    </row>
    <row r="6815" spans="1:24">
      <c r="A6815" s="1">
        <v>6814</v>
      </c>
      <c r="B6815" t="s">
        <v>9396</v>
      </c>
      <c r="C6815" s="2">
        <v>43722</v>
      </c>
      <c r="D6815" s="2">
        <v>43723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  <c r="V6815" s="3" t="str">
        <f>IF(M6815=People!$B$2, People!$A$2, IF(M6815=People!$B$3, People!$A$3, IF(M6815=People!$B$4, People!$A$4, IF(M6815=People!$B$5, People!$A$5, 0))))</f>
        <v>Chuck Magee</v>
      </c>
      <c r="W6815" s="3" t="str">
        <f>IFERROR(VLOOKUP(Orders!$B6815,Returns!$B:$C,2,0),"No")</f>
        <v>No</v>
      </c>
      <c r="X6815" s="3" t="str">
        <f>IFERROR((INDEX(Returns!$C$2:$C$801, MATCH(B6815, Returns!$B$2:$B$801, 0))), "No")</f>
        <v>No</v>
      </c>
    </row>
    <row r="6816" spans="1:24">
      <c r="A6816" s="1">
        <v>6815</v>
      </c>
      <c r="B6816" t="s">
        <v>9396</v>
      </c>
      <c r="C6816" s="2">
        <v>43722</v>
      </c>
      <c r="D6816" s="2">
        <v>43723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  <c r="V6816" s="3" t="str">
        <f>IF(M6816=People!$B$2, People!$A$2, IF(M6816=People!$B$3, People!$A$3, IF(M6816=People!$B$4, People!$A$4, IF(M6816=People!$B$5, People!$A$5, 0))))</f>
        <v>Chuck Magee</v>
      </c>
      <c r="W6816" s="3" t="str">
        <f>IFERROR(VLOOKUP(Orders!$B6816,Returns!$B:$C,2,0),"No")</f>
        <v>No</v>
      </c>
      <c r="X6816" s="3" t="str">
        <f>IFERROR((INDEX(Returns!$C$2:$C$801, MATCH(B6816, Returns!$B$2:$B$801, 0))), "No")</f>
        <v>No</v>
      </c>
    </row>
    <row r="6817" spans="1:24">
      <c r="A6817" s="1">
        <v>6816</v>
      </c>
      <c r="B6817" t="s">
        <v>9397</v>
      </c>
      <c r="C6817" s="2">
        <v>42538</v>
      </c>
      <c r="D6817" s="2">
        <v>42542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  <c r="V6817" s="3" t="str">
        <f>IF(M6817=People!$B$2, People!$A$2, IF(M6817=People!$B$3, People!$A$3, IF(M6817=People!$B$4, People!$A$4, IF(M6817=People!$B$5, People!$A$5, 0))))</f>
        <v>Anna Andreadi</v>
      </c>
      <c r="W6817" s="3" t="str">
        <f>IFERROR(VLOOKUP(Orders!$B6817,Returns!$B:$C,2,0),"No")</f>
        <v>No</v>
      </c>
      <c r="X6817" s="3" t="str">
        <f>IFERROR((INDEX(Returns!$C$2:$C$801, MATCH(B6817, Returns!$B$2:$B$801, 0))), "No")</f>
        <v>No</v>
      </c>
    </row>
    <row r="6818" spans="1:24">
      <c r="A6818" s="1">
        <v>6817</v>
      </c>
      <c r="B6818" t="s">
        <v>9397</v>
      </c>
      <c r="C6818" s="2">
        <v>42538</v>
      </c>
      <c r="D6818" s="2">
        <v>42542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3" t="str">
        <f>IF(M6818=People!$B$2, People!$A$2, IF(M6818=People!$B$3, People!$A$3, IF(M6818=People!$B$4, People!$A$4, IF(M6818=People!$B$5, People!$A$5, 0))))</f>
        <v>Anna Andreadi</v>
      </c>
      <c r="W6818" s="3" t="str">
        <f>IFERROR(VLOOKUP(Orders!$B6818,Returns!$B:$C,2,0),"No")</f>
        <v>No</v>
      </c>
      <c r="X6818" s="3" t="str">
        <f>IFERROR((INDEX(Returns!$C$2:$C$801, MATCH(B6818, Returns!$B$2:$B$801, 0))), "No")</f>
        <v>No</v>
      </c>
    </row>
    <row r="6819" spans="1:24">
      <c r="A6819" s="1">
        <v>6818</v>
      </c>
      <c r="B6819" t="s">
        <v>9397</v>
      </c>
      <c r="C6819" s="2">
        <v>42538</v>
      </c>
      <c r="D6819" s="2">
        <v>42542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  <c r="V6819" s="3" t="str">
        <f>IF(M6819=People!$B$2, People!$A$2, IF(M6819=People!$B$3, People!$A$3, IF(M6819=People!$B$4, People!$A$4, IF(M6819=People!$B$5, People!$A$5, 0))))</f>
        <v>Anna Andreadi</v>
      </c>
      <c r="W6819" s="3" t="str">
        <f>IFERROR(VLOOKUP(Orders!$B6819,Returns!$B:$C,2,0),"No")</f>
        <v>No</v>
      </c>
      <c r="X6819" s="3" t="str">
        <f>IFERROR((INDEX(Returns!$C$2:$C$801, MATCH(B6819, Returns!$B$2:$B$801, 0))), "No")</f>
        <v>No</v>
      </c>
    </row>
    <row r="6820" spans="1:24">
      <c r="A6820" s="1">
        <v>6819</v>
      </c>
      <c r="B6820" t="s">
        <v>9398</v>
      </c>
      <c r="C6820" s="2">
        <v>43827</v>
      </c>
      <c r="D6820" s="2">
        <v>43831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  <c r="V6820" s="3" t="str">
        <f>IF(M6820=People!$B$2, People!$A$2, IF(M6820=People!$B$3, People!$A$3, IF(M6820=People!$B$4, People!$A$4, IF(M6820=People!$B$5, People!$A$5, 0))))</f>
        <v>Kelly Williams</v>
      </c>
      <c r="W6820" s="3" t="str">
        <f>IFERROR(VLOOKUP(Orders!$B6820,Returns!$B:$C,2,0),"No")</f>
        <v>No</v>
      </c>
      <c r="X6820" s="3" t="str">
        <f>IFERROR((INDEX(Returns!$C$2:$C$801, MATCH(B6820, Returns!$B$2:$B$801, 0))), "No")</f>
        <v>No</v>
      </c>
    </row>
    <row r="6821" spans="1:24">
      <c r="A6821" s="1">
        <v>6820</v>
      </c>
      <c r="B6821" t="s">
        <v>9398</v>
      </c>
      <c r="C6821" s="2">
        <v>43827</v>
      </c>
      <c r="D6821" s="2">
        <v>43831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  <c r="V6821" s="3" t="str">
        <f>IF(M6821=People!$B$2, People!$A$2, IF(M6821=People!$B$3, People!$A$3, IF(M6821=People!$B$4, People!$A$4, IF(M6821=People!$B$5, People!$A$5, 0))))</f>
        <v>Kelly Williams</v>
      </c>
      <c r="W6821" s="3" t="str">
        <f>IFERROR(VLOOKUP(Orders!$B6821,Returns!$B:$C,2,0),"No")</f>
        <v>No</v>
      </c>
      <c r="X6821" s="3" t="str">
        <f>IFERROR((INDEX(Returns!$C$2:$C$801, MATCH(B6821, Returns!$B$2:$B$801, 0))), "No")</f>
        <v>No</v>
      </c>
    </row>
    <row r="6822" spans="1:24">
      <c r="A6822" s="1">
        <v>6821</v>
      </c>
      <c r="B6822" t="s">
        <v>9398</v>
      </c>
      <c r="C6822" s="2">
        <v>43827</v>
      </c>
      <c r="D6822" s="2">
        <v>43831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  <c r="V6822" s="3" t="str">
        <f>IF(M6822=People!$B$2, People!$A$2, IF(M6822=People!$B$3, People!$A$3, IF(M6822=People!$B$4, People!$A$4, IF(M6822=People!$B$5, People!$A$5, 0))))</f>
        <v>Kelly Williams</v>
      </c>
      <c r="W6822" s="3" t="str">
        <f>IFERROR(VLOOKUP(Orders!$B6822,Returns!$B:$C,2,0),"No")</f>
        <v>No</v>
      </c>
      <c r="X6822" s="3" t="str">
        <f>IFERROR((INDEX(Returns!$C$2:$C$801, MATCH(B6822, Returns!$B$2:$B$801, 0))), "No")</f>
        <v>No</v>
      </c>
    </row>
    <row r="6823" spans="1:24">
      <c r="A6823" s="1">
        <v>6822</v>
      </c>
      <c r="B6823" t="s">
        <v>9398</v>
      </c>
      <c r="C6823" s="2">
        <v>43827</v>
      </c>
      <c r="D6823" s="2">
        <v>43831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  <c r="V6823" s="3" t="str">
        <f>IF(M6823=People!$B$2, People!$A$2, IF(M6823=People!$B$3, People!$A$3, IF(M6823=People!$B$4, People!$A$4, IF(M6823=People!$B$5, People!$A$5, 0))))</f>
        <v>Kelly Williams</v>
      </c>
      <c r="W6823" s="3" t="str">
        <f>IFERROR(VLOOKUP(Orders!$B6823,Returns!$B:$C,2,0),"No")</f>
        <v>No</v>
      </c>
      <c r="X6823" s="3" t="str">
        <f>IFERROR((INDEX(Returns!$C$2:$C$801, MATCH(B6823, Returns!$B$2:$B$801, 0))), "No")</f>
        <v>No</v>
      </c>
    </row>
    <row r="6824" spans="1:24">
      <c r="A6824" s="1">
        <v>6823</v>
      </c>
      <c r="B6824" t="s">
        <v>9399</v>
      </c>
      <c r="C6824" s="2">
        <v>43771</v>
      </c>
      <c r="D6824" s="2">
        <v>43776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  <c r="V6824" s="3" t="str">
        <f>IF(M6824=People!$B$2, People!$A$2, IF(M6824=People!$B$3, People!$A$3, IF(M6824=People!$B$4, People!$A$4, IF(M6824=People!$B$5, People!$A$5, 0))))</f>
        <v>Anna Andreadi</v>
      </c>
      <c r="W6824" s="3" t="str">
        <f>IFERROR(VLOOKUP(Orders!$B6824,Returns!$B:$C,2,0),"No")</f>
        <v>No</v>
      </c>
      <c r="X6824" s="3" t="str">
        <f>IFERROR((INDEX(Returns!$C$2:$C$801, MATCH(B6824, Returns!$B$2:$B$801, 0))), "No")</f>
        <v>No</v>
      </c>
    </row>
    <row r="6825" spans="1:24">
      <c r="A6825" s="1">
        <v>6824</v>
      </c>
      <c r="B6825" t="s">
        <v>9400</v>
      </c>
      <c r="C6825" s="2">
        <v>42941</v>
      </c>
      <c r="D6825" s="2">
        <v>42945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  <c r="V6825" s="3" t="str">
        <f>IF(M6825=People!$B$2, People!$A$2, IF(M6825=People!$B$3, People!$A$3, IF(M6825=People!$B$4, People!$A$4, IF(M6825=People!$B$5, People!$A$5, 0))))</f>
        <v>Cassandra Brandow</v>
      </c>
      <c r="W6825" s="3" t="str">
        <f>IFERROR(VLOOKUP(Orders!$B6825,Returns!$B:$C,2,0),"No")</f>
        <v>No</v>
      </c>
      <c r="X6825" s="3" t="str">
        <f>IFERROR((INDEX(Returns!$C$2:$C$801, MATCH(B6825, Returns!$B$2:$B$801, 0))), "No")</f>
        <v>No</v>
      </c>
    </row>
    <row r="6826" spans="1:24">
      <c r="A6826" s="1">
        <v>6825</v>
      </c>
      <c r="B6826" t="s">
        <v>9400</v>
      </c>
      <c r="C6826" s="2">
        <v>42941</v>
      </c>
      <c r="D6826" s="2">
        <v>42945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  <c r="V6826" s="3" t="str">
        <f>IF(M6826=People!$B$2, People!$A$2, IF(M6826=People!$B$3, People!$A$3, IF(M6826=People!$B$4, People!$A$4, IF(M6826=People!$B$5, People!$A$5, 0))))</f>
        <v>Cassandra Brandow</v>
      </c>
      <c r="W6826" s="3" t="str">
        <f>IFERROR(VLOOKUP(Orders!$B6826,Returns!$B:$C,2,0),"No")</f>
        <v>No</v>
      </c>
      <c r="X6826" s="3" t="str">
        <f>IFERROR((INDEX(Returns!$C$2:$C$801, MATCH(B6826, Returns!$B$2:$B$801, 0))), "No")</f>
        <v>No</v>
      </c>
    </row>
    <row r="6827" spans="1:24">
      <c r="A6827" s="1">
        <v>6826</v>
      </c>
      <c r="B6827" t="s">
        <v>9401</v>
      </c>
      <c r="C6827" s="2">
        <v>43375</v>
      </c>
      <c r="D6827" s="2">
        <v>43382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3" t="str">
        <f>IF(M6827=People!$B$2, People!$A$2, IF(M6827=People!$B$3, People!$A$3, IF(M6827=People!$B$4, People!$A$4, IF(M6827=People!$B$5, People!$A$5, 0))))</f>
        <v>Kelly Williams</v>
      </c>
      <c r="W6827" s="3" t="str">
        <f>IFERROR(VLOOKUP(Orders!$B6827,Returns!$B:$C,2,0),"No")</f>
        <v>No</v>
      </c>
      <c r="X6827" s="3" t="str">
        <f>IFERROR((INDEX(Returns!$C$2:$C$801, MATCH(B6827, Returns!$B$2:$B$801, 0))), "No")</f>
        <v>No</v>
      </c>
    </row>
    <row r="6828" spans="1:24">
      <c r="A6828" s="1">
        <v>6827</v>
      </c>
      <c r="B6828" t="s">
        <v>9401</v>
      </c>
      <c r="C6828" s="2">
        <v>43375</v>
      </c>
      <c r="D6828" s="2">
        <v>43382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  <c r="V6828" s="3" t="str">
        <f>IF(M6828=People!$B$2, People!$A$2, IF(M6828=People!$B$3, People!$A$3, IF(M6828=People!$B$4, People!$A$4, IF(M6828=People!$B$5, People!$A$5, 0))))</f>
        <v>Kelly Williams</v>
      </c>
      <c r="W6828" s="3" t="str">
        <f>IFERROR(VLOOKUP(Orders!$B6828,Returns!$B:$C,2,0),"No")</f>
        <v>No</v>
      </c>
      <c r="X6828" s="3" t="str">
        <f>IFERROR((INDEX(Returns!$C$2:$C$801, MATCH(B6828, Returns!$B$2:$B$801, 0))), "No")</f>
        <v>No</v>
      </c>
    </row>
    <row r="6829" spans="1:24">
      <c r="A6829" s="1">
        <v>6828</v>
      </c>
      <c r="B6829" t="s">
        <v>9401</v>
      </c>
      <c r="C6829" s="2">
        <v>43375</v>
      </c>
      <c r="D6829" s="2">
        <v>43382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  <c r="V6829" s="3" t="str">
        <f>IF(M6829=People!$B$2, People!$A$2, IF(M6829=People!$B$3, People!$A$3, IF(M6829=People!$B$4, People!$A$4, IF(M6829=People!$B$5, People!$A$5, 0))))</f>
        <v>Kelly Williams</v>
      </c>
      <c r="W6829" s="3" t="str">
        <f>IFERROR(VLOOKUP(Orders!$B6829,Returns!$B:$C,2,0),"No")</f>
        <v>No</v>
      </c>
      <c r="X6829" s="3" t="str">
        <f>IFERROR((INDEX(Returns!$C$2:$C$801, MATCH(B6829, Returns!$B$2:$B$801, 0))), "No")</f>
        <v>No</v>
      </c>
    </row>
    <row r="6830" spans="1:24">
      <c r="A6830" s="1">
        <v>6829</v>
      </c>
      <c r="B6830" t="s">
        <v>9401</v>
      </c>
      <c r="C6830" s="2">
        <v>43375</v>
      </c>
      <c r="D6830" s="2">
        <v>43382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  <c r="V6830" s="3" t="str">
        <f>IF(M6830=People!$B$2, People!$A$2, IF(M6830=People!$B$3, People!$A$3, IF(M6830=People!$B$4, People!$A$4, IF(M6830=People!$B$5, People!$A$5, 0))))</f>
        <v>Kelly Williams</v>
      </c>
      <c r="W6830" s="3" t="str">
        <f>IFERROR(VLOOKUP(Orders!$B6830,Returns!$B:$C,2,0),"No")</f>
        <v>No</v>
      </c>
      <c r="X6830" s="3" t="str">
        <f>IFERROR((INDEX(Returns!$C$2:$C$801, MATCH(B6830, Returns!$B$2:$B$801, 0))), "No")</f>
        <v>No</v>
      </c>
    </row>
    <row r="6831" spans="1:24">
      <c r="A6831" s="1">
        <v>6830</v>
      </c>
      <c r="B6831" t="s">
        <v>9401</v>
      </c>
      <c r="C6831" s="2">
        <v>43375</v>
      </c>
      <c r="D6831" s="2">
        <v>43382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  <c r="V6831" s="3" t="str">
        <f>IF(M6831=People!$B$2, People!$A$2, IF(M6831=People!$B$3, People!$A$3, IF(M6831=People!$B$4, People!$A$4, IF(M6831=People!$B$5, People!$A$5, 0))))</f>
        <v>Kelly Williams</v>
      </c>
      <c r="W6831" s="3" t="str">
        <f>IFERROR(VLOOKUP(Orders!$B6831,Returns!$B:$C,2,0),"No")</f>
        <v>No</v>
      </c>
      <c r="X6831" s="3" t="str">
        <f>IFERROR((INDEX(Returns!$C$2:$C$801, MATCH(B6831, Returns!$B$2:$B$801, 0))), "No")</f>
        <v>No</v>
      </c>
    </row>
    <row r="6832" spans="1:24">
      <c r="A6832" s="1">
        <v>6831</v>
      </c>
      <c r="B6832" t="s">
        <v>9402</v>
      </c>
      <c r="C6832" s="2">
        <v>43458</v>
      </c>
      <c r="D6832" s="2">
        <v>43461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  <c r="V6832" s="3" t="str">
        <f>IF(M6832=People!$B$2, People!$A$2, IF(M6832=People!$B$3, People!$A$3, IF(M6832=People!$B$4, People!$A$4, IF(M6832=People!$B$5, People!$A$5, 0))))</f>
        <v>Chuck Magee</v>
      </c>
      <c r="W6832" s="3" t="str">
        <f>IFERROR(VLOOKUP(Orders!$B6832,Returns!$B:$C,2,0),"No")</f>
        <v>No</v>
      </c>
      <c r="X6832" s="3" t="str">
        <f>IFERROR((INDEX(Returns!$C$2:$C$801, MATCH(B6832, Returns!$B$2:$B$801, 0))), "No")</f>
        <v>No</v>
      </c>
    </row>
    <row r="6833" spans="1:24">
      <c r="A6833" s="1">
        <v>6832</v>
      </c>
      <c r="B6833" t="s">
        <v>9403</v>
      </c>
      <c r="C6833" s="2">
        <v>43667</v>
      </c>
      <c r="D6833" s="2">
        <v>43673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  <c r="V6833" s="3" t="str">
        <f>IF(M6833=People!$B$2, People!$A$2, IF(M6833=People!$B$3, People!$A$3, IF(M6833=People!$B$4, People!$A$4, IF(M6833=People!$B$5, People!$A$5, 0))))</f>
        <v>Chuck Magee</v>
      </c>
      <c r="W6833" s="3" t="str">
        <f>IFERROR(VLOOKUP(Orders!$B6833,Returns!$B:$C,2,0),"No")</f>
        <v>No</v>
      </c>
      <c r="X6833" s="3" t="str">
        <f>IFERROR((INDEX(Returns!$C$2:$C$801, MATCH(B6833, Returns!$B$2:$B$801, 0))), "No")</f>
        <v>No</v>
      </c>
    </row>
    <row r="6834" spans="1:24">
      <c r="A6834" s="1">
        <v>6833</v>
      </c>
      <c r="B6834" t="s">
        <v>9404</v>
      </c>
      <c r="C6834" s="2">
        <v>43018</v>
      </c>
      <c r="D6834" s="2">
        <v>43025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  <c r="V6834" s="3" t="str">
        <f>IF(M6834=People!$B$2, People!$A$2, IF(M6834=People!$B$3, People!$A$3, IF(M6834=People!$B$4, People!$A$4, IF(M6834=People!$B$5, People!$A$5, 0))))</f>
        <v>Kelly Williams</v>
      </c>
      <c r="W6834" s="3" t="str">
        <f>IFERROR(VLOOKUP(Orders!$B6834,Returns!$B:$C,2,0),"No")</f>
        <v>No</v>
      </c>
      <c r="X6834" s="3" t="str">
        <f>IFERROR((INDEX(Returns!$C$2:$C$801, MATCH(B6834, Returns!$B$2:$B$801, 0))), "No")</f>
        <v>No</v>
      </c>
    </row>
    <row r="6835" spans="1:24">
      <c r="A6835" s="1">
        <v>6834</v>
      </c>
      <c r="B6835" t="s">
        <v>9405</v>
      </c>
      <c r="C6835" s="2">
        <v>43351</v>
      </c>
      <c r="D6835" s="2">
        <v>43351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  <c r="V6835" s="3" t="str">
        <f>IF(M6835=People!$B$2, People!$A$2, IF(M6835=People!$B$3, People!$A$3, IF(M6835=People!$B$4, People!$A$4, IF(M6835=People!$B$5, People!$A$5, 0))))</f>
        <v>Anna Andreadi</v>
      </c>
      <c r="W6835" s="3" t="str">
        <f>IFERROR(VLOOKUP(Orders!$B6835,Returns!$B:$C,2,0),"No")</f>
        <v>No</v>
      </c>
      <c r="X6835" s="3" t="str">
        <f>IFERROR((INDEX(Returns!$C$2:$C$801, MATCH(B6835, Returns!$B$2:$B$801, 0))), "No")</f>
        <v>No</v>
      </c>
    </row>
    <row r="6836" spans="1:24">
      <c r="A6836" s="1">
        <v>6835</v>
      </c>
      <c r="B6836" t="s">
        <v>9406</v>
      </c>
      <c r="C6836" s="2">
        <v>43424</v>
      </c>
      <c r="D6836" s="2">
        <v>43428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  <c r="V6836" s="3" t="str">
        <f>IF(M6836=People!$B$2, People!$A$2, IF(M6836=People!$B$3, People!$A$3, IF(M6836=People!$B$4, People!$A$4, IF(M6836=People!$B$5, People!$A$5, 0))))</f>
        <v>Anna Andreadi</v>
      </c>
      <c r="W6836" s="3" t="str">
        <f>IFERROR(VLOOKUP(Orders!$B6836,Returns!$B:$C,2,0),"No")</f>
        <v>No</v>
      </c>
      <c r="X6836" s="3" t="str">
        <f>IFERROR((INDEX(Returns!$C$2:$C$801, MATCH(B6836, Returns!$B$2:$B$801, 0))), "No")</f>
        <v>No</v>
      </c>
    </row>
    <row r="6837" spans="1:24">
      <c r="A6837" s="1">
        <v>6836</v>
      </c>
      <c r="B6837" t="s">
        <v>9407</v>
      </c>
      <c r="C6837" s="2">
        <v>43753</v>
      </c>
      <c r="D6837" s="2">
        <v>43758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  <c r="V6837" s="3" t="str">
        <f>IF(M6837=People!$B$2, People!$A$2, IF(M6837=People!$B$3, People!$A$3, IF(M6837=People!$B$4, People!$A$4, IF(M6837=People!$B$5, People!$A$5, 0))))</f>
        <v>Anna Andreadi</v>
      </c>
      <c r="W6837" s="3" t="str">
        <f>IFERROR(VLOOKUP(Orders!$B6837,Returns!$B:$C,2,0),"No")</f>
        <v>No</v>
      </c>
      <c r="X6837" s="3" t="str">
        <f>IFERROR((INDEX(Returns!$C$2:$C$801, MATCH(B6837, Returns!$B$2:$B$801, 0))), "No")</f>
        <v>No</v>
      </c>
    </row>
    <row r="6838" spans="1:24">
      <c r="A6838" s="1">
        <v>6837</v>
      </c>
      <c r="B6838" t="s">
        <v>9407</v>
      </c>
      <c r="C6838" s="2">
        <v>43753</v>
      </c>
      <c r="D6838" s="2">
        <v>43758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  <c r="V6838" s="3" t="str">
        <f>IF(M6838=People!$B$2, People!$A$2, IF(M6838=People!$B$3, People!$A$3, IF(M6838=People!$B$4, People!$A$4, IF(M6838=People!$B$5, People!$A$5, 0))))</f>
        <v>Anna Andreadi</v>
      </c>
      <c r="W6838" s="3" t="str">
        <f>IFERROR(VLOOKUP(Orders!$B6838,Returns!$B:$C,2,0),"No")</f>
        <v>No</v>
      </c>
      <c r="X6838" s="3" t="str">
        <f>IFERROR((INDEX(Returns!$C$2:$C$801, MATCH(B6838, Returns!$B$2:$B$801, 0))), "No")</f>
        <v>No</v>
      </c>
    </row>
    <row r="6839" spans="1:24">
      <c r="A6839" s="1">
        <v>6838</v>
      </c>
      <c r="B6839" t="s">
        <v>9408</v>
      </c>
      <c r="C6839" s="2">
        <v>42922</v>
      </c>
      <c r="D6839" s="2">
        <v>42928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  <c r="V6839" s="3" t="str">
        <f>IF(M6839=People!$B$2, People!$A$2, IF(M6839=People!$B$3, People!$A$3, IF(M6839=People!$B$4, People!$A$4, IF(M6839=People!$B$5, People!$A$5, 0))))</f>
        <v>Chuck Magee</v>
      </c>
      <c r="W6839" s="3" t="str">
        <f>IFERROR(VLOOKUP(Orders!$B6839,Returns!$B:$C,2,0),"No")</f>
        <v>No</v>
      </c>
      <c r="X6839" s="3" t="str">
        <f>IFERROR((INDEX(Returns!$C$2:$C$801, MATCH(B6839, Returns!$B$2:$B$801, 0))), "No")</f>
        <v>No</v>
      </c>
    </row>
    <row r="6840" spans="1:24">
      <c r="A6840" s="1">
        <v>6839</v>
      </c>
      <c r="B6840" t="s">
        <v>9409</v>
      </c>
      <c r="C6840" s="2">
        <v>43501</v>
      </c>
      <c r="D6840" s="2">
        <v>43505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  <c r="V6840" s="3" t="str">
        <f>IF(M6840=People!$B$2, People!$A$2, IF(M6840=People!$B$3, People!$A$3, IF(M6840=People!$B$4, People!$A$4, IF(M6840=People!$B$5, People!$A$5, 0))))</f>
        <v>Anna Andreadi</v>
      </c>
      <c r="W6840" s="3" t="str">
        <f>IFERROR(VLOOKUP(Orders!$B6840,Returns!$B:$C,2,0),"No")</f>
        <v>No</v>
      </c>
      <c r="X6840" s="3" t="str">
        <f>IFERROR((INDEX(Returns!$C$2:$C$801, MATCH(B6840, Returns!$B$2:$B$801, 0))), "No")</f>
        <v>No</v>
      </c>
    </row>
    <row r="6841" spans="1:24">
      <c r="A6841" s="1">
        <v>6840</v>
      </c>
      <c r="B6841" t="s">
        <v>9409</v>
      </c>
      <c r="C6841" s="2">
        <v>43501</v>
      </c>
      <c r="D6841" s="2">
        <v>43505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  <c r="V6841" s="3" t="str">
        <f>IF(M6841=People!$B$2, People!$A$2, IF(M6841=People!$B$3, People!$A$3, IF(M6841=People!$B$4, People!$A$4, IF(M6841=People!$B$5, People!$A$5, 0))))</f>
        <v>Anna Andreadi</v>
      </c>
      <c r="W6841" s="3" t="str">
        <f>IFERROR(VLOOKUP(Orders!$B6841,Returns!$B:$C,2,0),"No")</f>
        <v>No</v>
      </c>
      <c r="X6841" s="3" t="str">
        <f>IFERROR((INDEX(Returns!$C$2:$C$801, MATCH(B6841, Returns!$B$2:$B$801, 0))), "No")</f>
        <v>No</v>
      </c>
    </row>
    <row r="6842" spans="1:24">
      <c r="A6842" s="1">
        <v>6841</v>
      </c>
      <c r="B6842" t="s">
        <v>9410</v>
      </c>
      <c r="C6842" s="2">
        <v>43075</v>
      </c>
      <c r="D6842" s="2">
        <v>43076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  <c r="V6842" s="3" t="str">
        <f>IF(M6842=People!$B$2, People!$A$2, IF(M6842=People!$B$3, People!$A$3, IF(M6842=People!$B$4, People!$A$4, IF(M6842=People!$B$5, People!$A$5, 0))))</f>
        <v>Chuck Magee</v>
      </c>
      <c r="W6842" s="3" t="str">
        <f>IFERROR(VLOOKUP(Orders!$B6842,Returns!$B:$C,2,0),"No")</f>
        <v>No</v>
      </c>
      <c r="X6842" s="3" t="str">
        <f>IFERROR((INDEX(Returns!$C$2:$C$801, MATCH(B6842, Returns!$B$2:$B$801, 0))), "No")</f>
        <v>No</v>
      </c>
    </row>
    <row r="6843" spans="1:24">
      <c r="A6843" s="1">
        <v>6842</v>
      </c>
      <c r="B6843" t="s">
        <v>9411</v>
      </c>
      <c r="C6843" s="2">
        <v>43355</v>
      </c>
      <c r="D6843" s="2">
        <v>43360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  <c r="V6843" s="3" t="str">
        <f>IF(M6843=People!$B$2, People!$A$2, IF(M6843=People!$B$3, People!$A$3, IF(M6843=People!$B$4, People!$A$4, IF(M6843=People!$B$5, People!$A$5, 0))))</f>
        <v>Cassandra Brandow</v>
      </c>
      <c r="W6843" s="3" t="str">
        <f>IFERROR(VLOOKUP(Orders!$B6843,Returns!$B:$C,2,0),"No")</f>
        <v>No</v>
      </c>
      <c r="X6843" s="3" t="str">
        <f>IFERROR((INDEX(Returns!$C$2:$C$801, MATCH(B6843, Returns!$B$2:$B$801, 0))), "No")</f>
        <v>No</v>
      </c>
    </row>
    <row r="6844" spans="1:24">
      <c r="A6844" s="1">
        <v>6843</v>
      </c>
      <c r="B6844" t="s">
        <v>9411</v>
      </c>
      <c r="C6844" s="2">
        <v>43355</v>
      </c>
      <c r="D6844" s="2">
        <v>43360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  <c r="V6844" s="3" t="str">
        <f>IF(M6844=People!$B$2, People!$A$2, IF(M6844=People!$B$3, People!$A$3, IF(M6844=People!$B$4, People!$A$4, IF(M6844=People!$B$5, People!$A$5, 0))))</f>
        <v>Cassandra Brandow</v>
      </c>
      <c r="W6844" s="3" t="str">
        <f>IFERROR(VLOOKUP(Orders!$B6844,Returns!$B:$C,2,0),"No")</f>
        <v>No</v>
      </c>
      <c r="X6844" s="3" t="str">
        <f>IFERROR((INDEX(Returns!$C$2:$C$801, MATCH(B6844, Returns!$B$2:$B$801, 0))), "No")</f>
        <v>No</v>
      </c>
    </row>
    <row r="6845" spans="1:24">
      <c r="A6845" s="1">
        <v>6844</v>
      </c>
      <c r="B6845" t="s">
        <v>9411</v>
      </c>
      <c r="C6845" s="2">
        <v>43355</v>
      </c>
      <c r="D6845" s="2">
        <v>43360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  <c r="V6845" s="3" t="str">
        <f>IF(M6845=People!$B$2, People!$A$2, IF(M6845=People!$B$3, People!$A$3, IF(M6845=People!$B$4, People!$A$4, IF(M6845=People!$B$5, People!$A$5, 0))))</f>
        <v>Cassandra Brandow</v>
      </c>
      <c r="W6845" s="3" t="str">
        <f>IFERROR(VLOOKUP(Orders!$B6845,Returns!$B:$C,2,0),"No")</f>
        <v>No</v>
      </c>
      <c r="X6845" s="3" t="str">
        <f>IFERROR((INDEX(Returns!$C$2:$C$801, MATCH(B6845, Returns!$B$2:$B$801, 0))), "No")</f>
        <v>No</v>
      </c>
    </row>
    <row r="6846" spans="1:24">
      <c r="A6846" s="1">
        <v>6845</v>
      </c>
      <c r="B6846" t="s">
        <v>9411</v>
      </c>
      <c r="C6846" s="2">
        <v>43355</v>
      </c>
      <c r="D6846" s="2">
        <v>43360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  <c r="V6846" s="3" t="str">
        <f>IF(M6846=People!$B$2, People!$A$2, IF(M6846=People!$B$3, People!$A$3, IF(M6846=People!$B$4, People!$A$4, IF(M6846=People!$B$5, People!$A$5, 0))))</f>
        <v>Cassandra Brandow</v>
      </c>
      <c r="W6846" s="3" t="str">
        <f>IFERROR(VLOOKUP(Orders!$B6846,Returns!$B:$C,2,0),"No")</f>
        <v>No</v>
      </c>
      <c r="X6846" s="3" t="str">
        <f>IFERROR((INDEX(Returns!$C$2:$C$801, MATCH(B6846, Returns!$B$2:$B$801, 0))), "No")</f>
        <v>No</v>
      </c>
    </row>
    <row r="6847" spans="1:24">
      <c r="A6847" s="1">
        <v>6846</v>
      </c>
      <c r="B6847" t="s">
        <v>9412</v>
      </c>
      <c r="C6847" s="2">
        <v>42557</v>
      </c>
      <c r="D6847" s="2">
        <v>42563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  <c r="V6847" s="3" t="str">
        <f>IF(M6847=People!$B$2, People!$A$2, IF(M6847=People!$B$3, People!$A$3, IF(M6847=People!$B$4, People!$A$4, IF(M6847=People!$B$5, People!$A$5, 0))))</f>
        <v>Anna Andreadi</v>
      </c>
      <c r="W6847" s="3" t="str">
        <f>IFERROR(VLOOKUP(Orders!$B6847,Returns!$B:$C,2,0),"No")</f>
        <v>No</v>
      </c>
      <c r="X6847" s="3" t="str">
        <f>IFERROR((INDEX(Returns!$C$2:$C$801, MATCH(B6847, Returns!$B$2:$B$801, 0))), "No")</f>
        <v>No</v>
      </c>
    </row>
    <row r="6848" spans="1:24">
      <c r="A6848" s="1">
        <v>6847</v>
      </c>
      <c r="B6848" t="s">
        <v>9413</v>
      </c>
      <c r="C6848" s="2">
        <v>43229</v>
      </c>
      <c r="D6848" s="2">
        <v>43234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  <c r="V6848" s="3" t="str">
        <f>IF(M6848=People!$B$2, People!$A$2, IF(M6848=People!$B$3, People!$A$3, IF(M6848=People!$B$4, People!$A$4, IF(M6848=People!$B$5, People!$A$5, 0))))</f>
        <v>Anna Andreadi</v>
      </c>
      <c r="W6848" s="3" t="str">
        <f>IFERROR(VLOOKUP(Orders!$B6848,Returns!$B:$C,2,0),"No")</f>
        <v>No</v>
      </c>
      <c r="X6848" s="3" t="str">
        <f>IFERROR((INDEX(Returns!$C$2:$C$801, MATCH(B6848, Returns!$B$2:$B$801, 0))), "No")</f>
        <v>No</v>
      </c>
    </row>
    <row r="6849" spans="1:24">
      <c r="A6849" s="1">
        <v>6848</v>
      </c>
      <c r="B6849" t="s">
        <v>9414</v>
      </c>
      <c r="C6849" s="2">
        <v>43299</v>
      </c>
      <c r="D6849" s="2">
        <v>43303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  <c r="V6849" s="3" t="str">
        <f>IF(M6849=People!$B$2, People!$A$2, IF(M6849=People!$B$3, People!$A$3, IF(M6849=People!$B$4, People!$A$4, IF(M6849=People!$B$5, People!$A$5, 0))))</f>
        <v>Anna Andreadi</v>
      </c>
      <c r="W6849" s="3" t="str">
        <f>IFERROR(VLOOKUP(Orders!$B6849,Returns!$B:$C,2,0),"No")</f>
        <v>No</v>
      </c>
      <c r="X6849" s="3" t="str">
        <f>IFERROR((INDEX(Returns!$C$2:$C$801, MATCH(B6849, Returns!$B$2:$B$801, 0))), "No")</f>
        <v>No</v>
      </c>
    </row>
    <row r="6850" spans="1:24">
      <c r="A6850" s="1">
        <v>6849</v>
      </c>
      <c r="B6850" t="s">
        <v>9415</v>
      </c>
      <c r="C6850" s="2">
        <v>43269</v>
      </c>
      <c r="D6850" s="2">
        <v>43272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  <c r="V6850" s="3" t="str">
        <f>IF(M6850=People!$B$2, People!$A$2, IF(M6850=People!$B$3, People!$A$3, IF(M6850=People!$B$4, People!$A$4, IF(M6850=People!$B$5, People!$A$5, 0))))</f>
        <v>Kelly Williams</v>
      </c>
      <c r="W6850" s="3" t="str">
        <f>IFERROR(VLOOKUP(Orders!$B6850,Returns!$B:$C,2,0),"No")</f>
        <v>No</v>
      </c>
      <c r="X6850" s="3" t="str">
        <f>IFERROR((INDEX(Returns!$C$2:$C$801, MATCH(B6850, Returns!$B$2:$B$801, 0))), "No")</f>
        <v>No</v>
      </c>
    </row>
    <row r="6851" spans="1:24">
      <c r="A6851" s="1">
        <v>6850</v>
      </c>
      <c r="B6851" t="s">
        <v>9416</v>
      </c>
      <c r="C6851" s="2">
        <v>42480</v>
      </c>
      <c r="D6851" s="2">
        <v>42485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  <c r="V6851" s="3" t="str">
        <f>IF(M6851=People!$B$2, People!$A$2, IF(M6851=People!$B$3, People!$A$3, IF(M6851=People!$B$4, People!$A$4, IF(M6851=People!$B$5, People!$A$5, 0))))</f>
        <v>Anna Andreadi</v>
      </c>
      <c r="W6851" s="3" t="str">
        <f>IFERROR(VLOOKUP(Orders!$B6851,Returns!$B:$C,2,0),"No")</f>
        <v>No</v>
      </c>
      <c r="X6851" s="3" t="str">
        <f>IFERROR((INDEX(Returns!$C$2:$C$801, MATCH(B6851, Returns!$B$2:$B$801, 0))), "No")</f>
        <v>No</v>
      </c>
    </row>
    <row r="6852" spans="1:24">
      <c r="A6852" s="1">
        <v>6851</v>
      </c>
      <c r="B6852" t="s">
        <v>9417</v>
      </c>
      <c r="C6852" s="2">
        <v>43108</v>
      </c>
      <c r="D6852" s="2">
        <v>43112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  <c r="V6852" s="3" t="str">
        <f>IF(M6852=People!$B$2, People!$A$2, IF(M6852=People!$B$3, People!$A$3, IF(M6852=People!$B$4, People!$A$4, IF(M6852=People!$B$5, People!$A$5, 0))))</f>
        <v>Kelly Williams</v>
      </c>
      <c r="W6852" s="3" t="str">
        <f>IFERROR(VLOOKUP(Orders!$B6852,Returns!$B:$C,2,0),"No")</f>
        <v>No</v>
      </c>
      <c r="X6852" s="3" t="str">
        <f>IFERROR((INDEX(Returns!$C$2:$C$801, MATCH(B6852, Returns!$B$2:$B$801, 0))), "No")</f>
        <v>No</v>
      </c>
    </row>
    <row r="6853" spans="1:24">
      <c r="A6853" s="1">
        <v>6852</v>
      </c>
      <c r="B6853" t="s">
        <v>9417</v>
      </c>
      <c r="C6853" s="2">
        <v>43108</v>
      </c>
      <c r="D6853" s="2">
        <v>43112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  <c r="V6853" s="3" t="str">
        <f>IF(M6853=People!$B$2, People!$A$2, IF(M6853=People!$B$3, People!$A$3, IF(M6853=People!$B$4, People!$A$4, IF(M6853=People!$B$5, People!$A$5, 0))))</f>
        <v>Kelly Williams</v>
      </c>
      <c r="W6853" s="3" t="str">
        <f>IFERROR(VLOOKUP(Orders!$B6853,Returns!$B:$C,2,0),"No")</f>
        <v>No</v>
      </c>
      <c r="X6853" s="3" t="str">
        <f>IFERROR((INDEX(Returns!$C$2:$C$801, MATCH(B6853, Returns!$B$2:$B$801, 0))), "No")</f>
        <v>No</v>
      </c>
    </row>
    <row r="6854" spans="1:24">
      <c r="A6854" s="1">
        <v>6853</v>
      </c>
      <c r="B6854" t="s">
        <v>9418</v>
      </c>
      <c r="C6854" s="2">
        <v>43822</v>
      </c>
      <c r="D6854" s="2">
        <v>43827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  <c r="V6854" s="3" t="str">
        <f>IF(M6854=People!$B$2, People!$A$2, IF(M6854=People!$B$3, People!$A$3, IF(M6854=People!$B$4, People!$A$4, IF(M6854=People!$B$5, People!$A$5, 0))))</f>
        <v>Cassandra Brandow</v>
      </c>
      <c r="W6854" s="3" t="str">
        <f>IFERROR(VLOOKUP(Orders!$B6854,Returns!$B:$C,2,0),"No")</f>
        <v>No</v>
      </c>
      <c r="X6854" s="3" t="str">
        <f>IFERROR((INDEX(Returns!$C$2:$C$801, MATCH(B6854, Returns!$B$2:$B$801, 0))), "No")</f>
        <v>No</v>
      </c>
    </row>
    <row r="6855" spans="1:24">
      <c r="A6855" s="1">
        <v>6854</v>
      </c>
      <c r="B6855" t="s">
        <v>9418</v>
      </c>
      <c r="C6855" s="2">
        <v>43822</v>
      </c>
      <c r="D6855" s="2">
        <v>43827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  <c r="V6855" s="3" t="str">
        <f>IF(M6855=People!$B$2, People!$A$2, IF(M6855=People!$B$3, People!$A$3, IF(M6855=People!$B$4, People!$A$4, IF(M6855=People!$B$5, People!$A$5, 0))))</f>
        <v>Cassandra Brandow</v>
      </c>
      <c r="W6855" s="3" t="str">
        <f>IFERROR(VLOOKUP(Orders!$B6855,Returns!$B:$C,2,0),"No")</f>
        <v>No</v>
      </c>
      <c r="X6855" s="3" t="str">
        <f>IFERROR((INDEX(Returns!$C$2:$C$801, MATCH(B6855, Returns!$B$2:$B$801, 0))), "No")</f>
        <v>No</v>
      </c>
    </row>
    <row r="6856" spans="1:24">
      <c r="A6856" s="1">
        <v>6855</v>
      </c>
      <c r="B6856" t="s">
        <v>9418</v>
      </c>
      <c r="C6856" s="2">
        <v>43822</v>
      </c>
      <c r="D6856" s="2">
        <v>43827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  <c r="V6856" s="3" t="str">
        <f>IF(M6856=People!$B$2, People!$A$2, IF(M6856=People!$B$3, People!$A$3, IF(M6856=People!$B$4, People!$A$4, IF(M6856=People!$B$5, People!$A$5, 0))))</f>
        <v>Cassandra Brandow</v>
      </c>
      <c r="W6856" s="3" t="str">
        <f>IFERROR(VLOOKUP(Orders!$B6856,Returns!$B:$C,2,0),"No")</f>
        <v>No</v>
      </c>
      <c r="X6856" s="3" t="str">
        <f>IFERROR((INDEX(Returns!$C$2:$C$801, MATCH(B6856, Returns!$B$2:$B$801, 0))), "No")</f>
        <v>No</v>
      </c>
    </row>
    <row r="6857" spans="1:24">
      <c r="A6857" s="1">
        <v>6856</v>
      </c>
      <c r="B6857" t="s">
        <v>9418</v>
      </c>
      <c r="C6857" s="2">
        <v>43822</v>
      </c>
      <c r="D6857" s="2">
        <v>43827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  <c r="V6857" s="3" t="str">
        <f>IF(M6857=People!$B$2, People!$A$2, IF(M6857=People!$B$3, People!$A$3, IF(M6857=People!$B$4, People!$A$4, IF(M6857=People!$B$5, People!$A$5, 0))))</f>
        <v>Cassandra Brandow</v>
      </c>
      <c r="W6857" s="3" t="str">
        <f>IFERROR(VLOOKUP(Orders!$B6857,Returns!$B:$C,2,0),"No")</f>
        <v>No</v>
      </c>
      <c r="X6857" s="3" t="str">
        <f>IFERROR((INDEX(Returns!$C$2:$C$801, MATCH(B6857, Returns!$B$2:$B$801, 0))), "No")</f>
        <v>No</v>
      </c>
    </row>
    <row r="6858" spans="1:24">
      <c r="A6858" s="1">
        <v>6857</v>
      </c>
      <c r="B6858" t="s">
        <v>9418</v>
      </c>
      <c r="C6858" s="2">
        <v>43822</v>
      </c>
      <c r="D6858" s="2">
        <v>43827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  <c r="V6858" s="3" t="str">
        <f>IF(M6858=People!$B$2, People!$A$2, IF(M6858=People!$B$3, People!$A$3, IF(M6858=People!$B$4, People!$A$4, IF(M6858=People!$B$5, People!$A$5, 0))))</f>
        <v>Cassandra Brandow</v>
      </c>
      <c r="W6858" s="3" t="str">
        <f>IFERROR(VLOOKUP(Orders!$B6858,Returns!$B:$C,2,0),"No")</f>
        <v>No</v>
      </c>
      <c r="X6858" s="3" t="str">
        <f>IFERROR((INDEX(Returns!$C$2:$C$801, MATCH(B6858, Returns!$B$2:$B$801, 0))), "No")</f>
        <v>No</v>
      </c>
    </row>
    <row r="6859" spans="1:24">
      <c r="A6859" s="1">
        <v>6858</v>
      </c>
      <c r="B6859" t="s">
        <v>6125</v>
      </c>
      <c r="C6859" s="2">
        <v>43572</v>
      </c>
      <c r="D6859" s="2">
        <v>43577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  <c r="V6859" s="3" t="str">
        <f>IF(M6859=People!$B$2, People!$A$2, IF(M6859=People!$B$3, People!$A$3, IF(M6859=People!$B$4, People!$A$4, IF(M6859=People!$B$5, People!$A$5, 0))))</f>
        <v>Anna Andreadi</v>
      </c>
      <c r="W6859" s="3" t="str">
        <f>IFERROR(VLOOKUP(Orders!$B6859,Returns!$B:$C,2,0),"No")</f>
        <v>Yes</v>
      </c>
      <c r="X6859" s="3" t="str">
        <f>IFERROR((INDEX(Returns!$C$2:$C$801, MATCH(B6859, Returns!$B$2:$B$801, 0))), "No")</f>
        <v>Yes</v>
      </c>
    </row>
    <row r="6860" spans="1:24">
      <c r="A6860" s="1">
        <v>6859</v>
      </c>
      <c r="B6860" t="s">
        <v>6125</v>
      </c>
      <c r="C6860" s="2">
        <v>43572</v>
      </c>
      <c r="D6860" s="2">
        <v>43577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  <c r="V6860" s="3" t="str">
        <f>IF(M6860=People!$B$2, People!$A$2, IF(M6860=People!$B$3, People!$A$3, IF(M6860=People!$B$4, People!$A$4, IF(M6860=People!$B$5, People!$A$5, 0))))</f>
        <v>Anna Andreadi</v>
      </c>
      <c r="W6860" s="3" t="str">
        <f>IFERROR(VLOOKUP(Orders!$B6860,Returns!$B:$C,2,0),"No")</f>
        <v>Yes</v>
      </c>
      <c r="X6860" s="3" t="str">
        <f>IFERROR((INDEX(Returns!$C$2:$C$801, MATCH(B6860, Returns!$B$2:$B$801, 0))), "No")</f>
        <v>Yes</v>
      </c>
    </row>
    <row r="6861" spans="1:24">
      <c r="A6861" s="1">
        <v>6860</v>
      </c>
      <c r="B6861" t="s">
        <v>6125</v>
      </c>
      <c r="C6861" s="2">
        <v>43572</v>
      </c>
      <c r="D6861" s="2">
        <v>43577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  <c r="V6861" s="3" t="str">
        <f>IF(M6861=People!$B$2, People!$A$2, IF(M6861=People!$B$3, People!$A$3, IF(M6861=People!$B$4, People!$A$4, IF(M6861=People!$B$5, People!$A$5, 0))))</f>
        <v>Anna Andreadi</v>
      </c>
      <c r="W6861" s="3" t="str">
        <f>IFERROR(VLOOKUP(Orders!$B6861,Returns!$B:$C,2,0),"No")</f>
        <v>Yes</v>
      </c>
      <c r="X6861" s="3" t="str">
        <f>IFERROR((INDEX(Returns!$C$2:$C$801, MATCH(B6861, Returns!$B$2:$B$801, 0))), "No")</f>
        <v>Yes</v>
      </c>
    </row>
    <row r="6862" spans="1:24">
      <c r="A6862" s="1">
        <v>6861</v>
      </c>
      <c r="B6862" t="s">
        <v>6125</v>
      </c>
      <c r="C6862" s="2">
        <v>43572</v>
      </c>
      <c r="D6862" s="2">
        <v>43577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  <c r="V6862" s="3" t="str">
        <f>IF(M6862=People!$B$2, People!$A$2, IF(M6862=People!$B$3, People!$A$3, IF(M6862=People!$B$4, People!$A$4, IF(M6862=People!$B$5, People!$A$5, 0))))</f>
        <v>Anna Andreadi</v>
      </c>
      <c r="W6862" s="3" t="str">
        <f>IFERROR(VLOOKUP(Orders!$B6862,Returns!$B:$C,2,0),"No")</f>
        <v>Yes</v>
      </c>
      <c r="X6862" s="3" t="str">
        <f>IFERROR((INDEX(Returns!$C$2:$C$801, MATCH(B6862, Returns!$B$2:$B$801, 0))), "No")</f>
        <v>Yes</v>
      </c>
    </row>
    <row r="6863" spans="1:24">
      <c r="A6863" s="1">
        <v>6862</v>
      </c>
      <c r="B6863" t="s">
        <v>6125</v>
      </c>
      <c r="C6863" s="2">
        <v>43572</v>
      </c>
      <c r="D6863" s="2">
        <v>43577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  <c r="V6863" s="3" t="str">
        <f>IF(M6863=People!$B$2, People!$A$2, IF(M6863=People!$B$3, People!$A$3, IF(M6863=People!$B$4, People!$A$4, IF(M6863=People!$B$5, People!$A$5, 0))))</f>
        <v>Anna Andreadi</v>
      </c>
      <c r="W6863" s="3" t="str">
        <f>IFERROR(VLOOKUP(Orders!$B6863,Returns!$B:$C,2,0),"No")</f>
        <v>Yes</v>
      </c>
      <c r="X6863" s="3" t="str">
        <f>IFERROR((INDEX(Returns!$C$2:$C$801, MATCH(B6863, Returns!$B$2:$B$801, 0))), "No")</f>
        <v>Yes</v>
      </c>
    </row>
    <row r="6864" spans="1:24">
      <c r="A6864" s="1">
        <v>6863</v>
      </c>
      <c r="B6864" t="s">
        <v>6125</v>
      </c>
      <c r="C6864" s="2">
        <v>43572</v>
      </c>
      <c r="D6864" s="2">
        <v>43577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  <c r="V6864" s="3" t="str">
        <f>IF(M6864=People!$B$2, People!$A$2, IF(M6864=People!$B$3, People!$A$3, IF(M6864=People!$B$4, People!$A$4, IF(M6864=People!$B$5, People!$A$5, 0))))</f>
        <v>Anna Andreadi</v>
      </c>
      <c r="W6864" s="3" t="str">
        <f>IFERROR(VLOOKUP(Orders!$B6864,Returns!$B:$C,2,0),"No")</f>
        <v>Yes</v>
      </c>
      <c r="X6864" s="3" t="str">
        <f>IFERROR((INDEX(Returns!$C$2:$C$801, MATCH(B6864, Returns!$B$2:$B$801, 0))), "No")</f>
        <v>Yes</v>
      </c>
    </row>
    <row r="6865" spans="1:24">
      <c r="A6865" s="1">
        <v>6864</v>
      </c>
      <c r="B6865" t="s">
        <v>9419</v>
      </c>
      <c r="C6865" s="2">
        <v>43800</v>
      </c>
      <c r="D6865" s="2">
        <v>43807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  <c r="V6865" s="3" t="str">
        <f>IF(M6865=People!$B$2, People!$A$2, IF(M6865=People!$B$3, People!$A$3, IF(M6865=People!$B$4, People!$A$4, IF(M6865=People!$B$5, People!$A$5, 0))))</f>
        <v>Kelly Williams</v>
      </c>
      <c r="W6865" s="3" t="str">
        <f>IFERROR(VLOOKUP(Orders!$B6865,Returns!$B:$C,2,0),"No")</f>
        <v>No</v>
      </c>
      <c r="X6865" s="3" t="str">
        <f>IFERROR((INDEX(Returns!$C$2:$C$801, MATCH(B6865, Returns!$B$2:$B$801, 0))), "No")</f>
        <v>No</v>
      </c>
    </row>
    <row r="6866" spans="1:24">
      <c r="A6866" s="1">
        <v>6865</v>
      </c>
      <c r="B6866" t="s">
        <v>9420</v>
      </c>
      <c r="C6866" s="2">
        <v>43333</v>
      </c>
      <c r="D6866" s="2">
        <v>43340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3" t="str">
        <f>IF(M6866=People!$B$2, People!$A$2, IF(M6866=People!$B$3, People!$A$3, IF(M6866=People!$B$4, People!$A$4, IF(M6866=People!$B$5, People!$A$5, 0))))</f>
        <v>Anna Andreadi</v>
      </c>
      <c r="W6866" s="3" t="str">
        <f>IFERROR(VLOOKUP(Orders!$B6866,Returns!$B:$C,2,0),"No")</f>
        <v>No</v>
      </c>
      <c r="X6866" s="3" t="str">
        <f>IFERROR((INDEX(Returns!$C$2:$C$801, MATCH(B6866, Returns!$B$2:$B$801, 0))), "No")</f>
        <v>No</v>
      </c>
    </row>
    <row r="6867" spans="1:24">
      <c r="A6867" s="1">
        <v>6866</v>
      </c>
      <c r="B6867" t="s">
        <v>9420</v>
      </c>
      <c r="C6867" s="2">
        <v>43333</v>
      </c>
      <c r="D6867" s="2">
        <v>43340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  <c r="V6867" s="3" t="str">
        <f>IF(M6867=People!$B$2, People!$A$2, IF(M6867=People!$B$3, People!$A$3, IF(M6867=People!$B$4, People!$A$4, IF(M6867=People!$B$5, People!$A$5, 0))))</f>
        <v>Anna Andreadi</v>
      </c>
      <c r="W6867" s="3" t="str">
        <f>IFERROR(VLOOKUP(Orders!$B6867,Returns!$B:$C,2,0),"No")</f>
        <v>No</v>
      </c>
      <c r="X6867" s="3" t="str">
        <f>IFERROR((INDEX(Returns!$C$2:$C$801, MATCH(B6867, Returns!$B$2:$B$801, 0))), "No")</f>
        <v>No</v>
      </c>
    </row>
    <row r="6868" spans="1:24">
      <c r="A6868" s="1">
        <v>6867</v>
      </c>
      <c r="B6868" t="s">
        <v>9420</v>
      </c>
      <c r="C6868" s="2">
        <v>43333</v>
      </c>
      <c r="D6868" s="2">
        <v>43340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  <c r="V6868" s="3" t="str">
        <f>IF(M6868=People!$B$2, People!$A$2, IF(M6868=People!$B$3, People!$A$3, IF(M6868=People!$B$4, People!$A$4, IF(M6868=People!$B$5, People!$A$5, 0))))</f>
        <v>Anna Andreadi</v>
      </c>
      <c r="W6868" s="3" t="str">
        <f>IFERROR(VLOOKUP(Orders!$B6868,Returns!$B:$C,2,0),"No")</f>
        <v>No</v>
      </c>
      <c r="X6868" s="3" t="str">
        <f>IFERROR((INDEX(Returns!$C$2:$C$801, MATCH(B6868, Returns!$B$2:$B$801, 0))), "No")</f>
        <v>No</v>
      </c>
    </row>
    <row r="6869" spans="1:24">
      <c r="A6869" s="1">
        <v>6868</v>
      </c>
      <c r="B6869" t="s">
        <v>9420</v>
      </c>
      <c r="C6869" s="2">
        <v>43333</v>
      </c>
      <c r="D6869" s="2">
        <v>43340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  <c r="V6869" s="3" t="str">
        <f>IF(M6869=People!$B$2, People!$A$2, IF(M6869=People!$B$3, People!$A$3, IF(M6869=People!$B$4, People!$A$4, IF(M6869=People!$B$5, People!$A$5, 0))))</f>
        <v>Anna Andreadi</v>
      </c>
      <c r="W6869" s="3" t="str">
        <f>IFERROR(VLOOKUP(Orders!$B6869,Returns!$B:$C,2,0),"No")</f>
        <v>No</v>
      </c>
      <c r="X6869" s="3" t="str">
        <f>IFERROR((INDEX(Returns!$C$2:$C$801, MATCH(B6869, Returns!$B$2:$B$801, 0))), "No")</f>
        <v>No</v>
      </c>
    </row>
    <row r="6870" spans="1:24">
      <c r="A6870" s="1">
        <v>6869</v>
      </c>
      <c r="B6870" t="s">
        <v>9420</v>
      </c>
      <c r="C6870" s="2">
        <v>43333</v>
      </c>
      <c r="D6870" s="2">
        <v>43340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  <c r="V6870" s="3" t="str">
        <f>IF(M6870=People!$B$2, People!$A$2, IF(M6870=People!$B$3, People!$A$3, IF(M6870=People!$B$4, People!$A$4, IF(M6870=People!$B$5, People!$A$5, 0))))</f>
        <v>Anna Andreadi</v>
      </c>
      <c r="W6870" s="3" t="str">
        <f>IFERROR(VLOOKUP(Orders!$B6870,Returns!$B:$C,2,0),"No")</f>
        <v>No</v>
      </c>
      <c r="X6870" s="3" t="str">
        <f>IFERROR((INDEX(Returns!$C$2:$C$801, MATCH(B6870, Returns!$B$2:$B$801, 0))), "No")</f>
        <v>No</v>
      </c>
    </row>
    <row r="6871" spans="1:24">
      <c r="A6871" s="1">
        <v>6870</v>
      </c>
      <c r="B6871" t="s">
        <v>9420</v>
      </c>
      <c r="C6871" s="2">
        <v>43333</v>
      </c>
      <c r="D6871" s="2">
        <v>43340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  <c r="V6871" s="3" t="str">
        <f>IF(M6871=People!$B$2, People!$A$2, IF(M6871=People!$B$3, People!$A$3, IF(M6871=People!$B$4, People!$A$4, IF(M6871=People!$B$5, People!$A$5, 0))))</f>
        <v>Anna Andreadi</v>
      </c>
      <c r="W6871" s="3" t="str">
        <f>IFERROR(VLOOKUP(Orders!$B6871,Returns!$B:$C,2,0),"No")</f>
        <v>No</v>
      </c>
      <c r="X6871" s="3" t="str">
        <f>IFERROR((INDEX(Returns!$C$2:$C$801, MATCH(B6871, Returns!$B$2:$B$801, 0))), "No")</f>
        <v>No</v>
      </c>
    </row>
    <row r="6872" spans="1:24">
      <c r="A6872" s="1">
        <v>6871</v>
      </c>
      <c r="B6872" t="s">
        <v>9420</v>
      </c>
      <c r="C6872" s="2">
        <v>43333</v>
      </c>
      <c r="D6872" s="2">
        <v>43340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  <c r="V6872" s="3" t="str">
        <f>IF(M6872=People!$B$2, People!$A$2, IF(M6872=People!$B$3, People!$A$3, IF(M6872=People!$B$4, People!$A$4, IF(M6872=People!$B$5, People!$A$5, 0))))</f>
        <v>Anna Andreadi</v>
      </c>
      <c r="W6872" s="3" t="str">
        <f>IFERROR(VLOOKUP(Orders!$B6872,Returns!$B:$C,2,0),"No")</f>
        <v>No</v>
      </c>
      <c r="X6872" s="3" t="str">
        <f>IFERROR((INDEX(Returns!$C$2:$C$801, MATCH(B6872, Returns!$B$2:$B$801, 0))), "No")</f>
        <v>No</v>
      </c>
    </row>
    <row r="6873" spans="1:24">
      <c r="A6873" s="1">
        <v>6872</v>
      </c>
      <c r="B6873" t="s">
        <v>9421</v>
      </c>
      <c r="C6873" s="2">
        <v>43439</v>
      </c>
      <c r="D6873" s="2">
        <v>43442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  <c r="V6873" s="3" t="str">
        <f>IF(M6873=People!$B$2, People!$A$2, IF(M6873=People!$B$3, People!$A$3, IF(M6873=People!$B$4, People!$A$4, IF(M6873=People!$B$5, People!$A$5, 0))))</f>
        <v>Kelly Williams</v>
      </c>
      <c r="W6873" s="3" t="str">
        <f>IFERROR(VLOOKUP(Orders!$B6873,Returns!$B:$C,2,0),"No")</f>
        <v>No</v>
      </c>
      <c r="X6873" s="3" t="str">
        <f>IFERROR((INDEX(Returns!$C$2:$C$801, MATCH(B6873, Returns!$B$2:$B$801, 0))), "No")</f>
        <v>No</v>
      </c>
    </row>
    <row r="6874" spans="1:24">
      <c r="A6874" s="1">
        <v>6873</v>
      </c>
      <c r="B6874" t="s">
        <v>9422</v>
      </c>
      <c r="C6874" s="2">
        <v>43085</v>
      </c>
      <c r="D6874" s="2">
        <v>43088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  <c r="V6874" s="3" t="str">
        <f>IF(M6874=People!$B$2, People!$A$2, IF(M6874=People!$B$3, People!$A$3, IF(M6874=People!$B$4, People!$A$4, IF(M6874=People!$B$5, People!$A$5, 0))))</f>
        <v>Anna Andreadi</v>
      </c>
      <c r="W6874" s="3" t="str">
        <f>IFERROR(VLOOKUP(Orders!$B6874,Returns!$B:$C,2,0),"No")</f>
        <v>No</v>
      </c>
      <c r="X6874" s="3" t="str">
        <f>IFERROR((INDEX(Returns!$C$2:$C$801, MATCH(B6874, Returns!$B$2:$B$801, 0))), "No")</f>
        <v>No</v>
      </c>
    </row>
    <row r="6875" spans="1:24">
      <c r="A6875" s="1">
        <v>6874</v>
      </c>
      <c r="B6875" t="s">
        <v>9423</v>
      </c>
      <c r="C6875" s="2">
        <v>42660</v>
      </c>
      <c r="D6875" s="2">
        <v>42665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  <c r="V6875" s="3" t="str">
        <f>IF(M6875=People!$B$2, People!$A$2, IF(M6875=People!$B$3, People!$A$3, IF(M6875=People!$B$4, People!$A$4, IF(M6875=People!$B$5, People!$A$5, 0))))</f>
        <v>Kelly Williams</v>
      </c>
      <c r="W6875" s="3" t="str">
        <f>IFERROR(VLOOKUP(Orders!$B6875,Returns!$B:$C,2,0),"No")</f>
        <v>No</v>
      </c>
      <c r="X6875" s="3" t="str">
        <f>IFERROR((INDEX(Returns!$C$2:$C$801, MATCH(B6875, Returns!$B$2:$B$801, 0))), "No")</f>
        <v>No</v>
      </c>
    </row>
    <row r="6876" spans="1:24">
      <c r="A6876" s="1">
        <v>6875</v>
      </c>
      <c r="B6876" t="s">
        <v>9423</v>
      </c>
      <c r="C6876" s="2">
        <v>42660</v>
      </c>
      <c r="D6876" s="2">
        <v>42665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  <c r="V6876" s="3" t="str">
        <f>IF(M6876=People!$B$2, People!$A$2, IF(M6876=People!$B$3, People!$A$3, IF(M6876=People!$B$4, People!$A$4, IF(M6876=People!$B$5, People!$A$5, 0))))</f>
        <v>Kelly Williams</v>
      </c>
      <c r="W6876" s="3" t="str">
        <f>IFERROR(VLOOKUP(Orders!$B6876,Returns!$B:$C,2,0),"No")</f>
        <v>No</v>
      </c>
      <c r="X6876" s="3" t="str">
        <f>IFERROR((INDEX(Returns!$C$2:$C$801, MATCH(B6876, Returns!$B$2:$B$801, 0))), "No")</f>
        <v>No</v>
      </c>
    </row>
    <row r="6877" spans="1:24">
      <c r="A6877" s="1">
        <v>6876</v>
      </c>
      <c r="B6877" t="s">
        <v>9424</v>
      </c>
      <c r="C6877" s="2">
        <v>43348</v>
      </c>
      <c r="D6877" s="2">
        <v>43353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  <c r="V6877" s="3" t="str">
        <f>IF(M6877=People!$B$2, People!$A$2, IF(M6877=People!$B$3, People!$A$3, IF(M6877=People!$B$4, People!$A$4, IF(M6877=People!$B$5, People!$A$5, 0))))</f>
        <v>Cassandra Brandow</v>
      </c>
      <c r="W6877" s="3" t="str">
        <f>IFERROR(VLOOKUP(Orders!$B6877,Returns!$B:$C,2,0),"No")</f>
        <v>No</v>
      </c>
      <c r="X6877" s="3" t="str">
        <f>IFERROR((INDEX(Returns!$C$2:$C$801, MATCH(B6877, Returns!$B$2:$B$801, 0))), "No")</f>
        <v>No</v>
      </c>
    </row>
    <row r="6878" spans="1:24">
      <c r="A6878" s="1">
        <v>6877</v>
      </c>
      <c r="B6878" t="s">
        <v>9424</v>
      </c>
      <c r="C6878" s="2">
        <v>43348</v>
      </c>
      <c r="D6878" s="2">
        <v>43353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  <c r="V6878" s="3" t="str">
        <f>IF(M6878=People!$B$2, People!$A$2, IF(M6878=People!$B$3, People!$A$3, IF(M6878=People!$B$4, People!$A$4, IF(M6878=People!$B$5, People!$A$5, 0))))</f>
        <v>Cassandra Brandow</v>
      </c>
      <c r="W6878" s="3" t="str">
        <f>IFERROR(VLOOKUP(Orders!$B6878,Returns!$B:$C,2,0),"No")</f>
        <v>No</v>
      </c>
      <c r="X6878" s="3" t="str">
        <f>IFERROR((INDEX(Returns!$C$2:$C$801, MATCH(B6878, Returns!$B$2:$B$801, 0))), "No")</f>
        <v>No</v>
      </c>
    </row>
    <row r="6879" spans="1:24">
      <c r="A6879" s="1">
        <v>6878</v>
      </c>
      <c r="B6879" t="s">
        <v>9425</v>
      </c>
      <c r="C6879" s="2">
        <v>43023</v>
      </c>
      <c r="D6879" s="2">
        <v>43023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  <c r="V6879" s="3" t="str">
        <f>IF(M6879=People!$B$2, People!$A$2, IF(M6879=People!$B$3, People!$A$3, IF(M6879=People!$B$4, People!$A$4, IF(M6879=People!$B$5, People!$A$5, 0))))</f>
        <v>Kelly Williams</v>
      </c>
      <c r="W6879" s="3" t="str">
        <f>IFERROR(VLOOKUP(Orders!$B6879,Returns!$B:$C,2,0),"No")</f>
        <v>No</v>
      </c>
      <c r="X6879" s="3" t="str">
        <f>IFERROR((INDEX(Returns!$C$2:$C$801, MATCH(B6879, Returns!$B$2:$B$801, 0))), "No")</f>
        <v>No</v>
      </c>
    </row>
    <row r="6880" spans="1:24">
      <c r="A6880" s="1">
        <v>6879</v>
      </c>
      <c r="B6880" t="s">
        <v>9425</v>
      </c>
      <c r="C6880" s="2">
        <v>43023</v>
      </c>
      <c r="D6880" s="2">
        <v>43023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  <c r="V6880" s="3" t="str">
        <f>IF(M6880=People!$B$2, People!$A$2, IF(M6880=People!$B$3, People!$A$3, IF(M6880=People!$B$4, People!$A$4, IF(M6880=People!$B$5, People!$A$5, 0))))</f>
        <v>Kelly Williams</v>
      </c>
      <c r="W6880" s="3" t="str">
        <f>IFERROR(VLOOKUP(Orders!$B6880,Returns!$B:$C,2,0),"No")</f>
        <v>No</v>
      </c>
      <c r="X6880" s="3" t="str">
        <f>IFERROR((INDEX(Returns!$C$2:$C$801, MATCH(B6880, Returns!$B$2:$B$801, 0))), "No")</f>
        <v>No</v>
      </c>
    </row>
    <row r="6881" spans="1:24">
      <c r="A6881" s="1">
        <v>6880</v>
      </c>
      <c r="B6881" t="s">
        <v>9426</v>
      </c>
      <c r="C6881" s="2">
        <v>43070</v>
      </c>
      <c r="D6881" s="2">
        <v>43074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  <c r="V6881" s="3" t="str">
        <f>IF(M6881=People!$B$2, People!$A$2, IF(M6881=People!$B$3, People!$A$3, IF(M6881=People!$B$4, People!$A$4, IF(M6881=People!$B$5, People!$A$5, 0))))</f>
        <v>Anna Andreadi</v>
      </c>
      <c r="W6881" s="3" t="str">
        <f>IFERROR(VLOOKUP(Orders!$B6881,Returns!$B:$C,2,0),"No")</f>
        <v>No</v>
      </c>
      <c r="X6881" s="3" t="str">
        <f>IFERROR((INDEX(Returns!$C$2:$C$801, MATCH(B6881, Returns!$B$2:$B$801, 0))), "No")</f>
        <v>No</v>
      </c>
    </row>
    <row r="6882" spans="1:24">
      <c r="A6882" s="1">
        <v>6881</v>
      </c>
      <c r="B6882" t="s">
        <v>9426</v>
      </c>
      <c r="C6882" s="2">
        <v>43070</v>
      </c>
      <c r="D6882" s="2">
        <v>43074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  <c r="V6882" s="3" t="str">
        <f>IF(M6882=People!$B$2, People!$A$2, IF(M6882=People!$B$3, People!$A$3, IF(M6882=People!$B$4, People!$A$4, IF(M6882=People!$B$5, People!$A$5, 0))))</f>
        <v>Anna Andreadi</v>
      </c>
      <c r="W6882" s="3" t="str">
        <f>IFERROR(VLOOKUP(Orders!$B6882,Returns!$B:$C,2,0),"No")</f>
        <v>No</v>
      </c>
      <c r="X6882" s="3" t="str">
        <f>IFERROR((INDEX(Returns!$C$2:$C$801, MATCH(B6882, Returns!$B$2:$B$801, 0))), "No")</f>
        <v>No</v>
      </c>
    </row>
    <row r="6883" spans="1:24">
      <c r="A6883" s="1">
        <v>6882</v>
      </c>
      <c r="B6883" t="s">
        <v>9426</v>
      </c>
      <c r="C6883" s="2">
        <v>43070</v>
      </c>
      <c r="D6883" s="2">
        <v>43074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  <c r="V6883" s="3" t="str">
        <f>IF(M6883=People!$B$2, People!$A$2, IF(M6883=People!$B$3, People!$A$3, IF(M6883=People!$B$4, People!$A$4, IF(M6883=People!$B$5, People!$A$5, 0))))</f>
        <v>Anna Andreadi</v>
      </c>
      <c r="W6883" s="3" t="str">
        <f>IFERROR(VLOOKUP(Orders!$B6883,Returns!$B:$C,2,0),"No")</f>
        <v>No</v>
      </c>
      <c r="X6883" s="3" t="str">
        <f>IFERROR((INDEX(Returns!$C$2:$C$801, MATCH(B6883, Returns!$B$2:$B$801, 0))), "No")</f>
        <v>No</v>
      </c>
    </row>
    <row r="6884" spans="1:24">
      <c r="A6884" s="1">
        <v>6883</v>
      </c>
      <c r="B6884" t="s">
        <v>9426</v>
      </c>
      <c r="C6884" s="2">
        <v>43070</v>
      </c>
      <c r="D6884" s="2">
        <v>43074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  <c r="V6884" s="3" t="str">
        <f>IF(M6884=People!$B$2, People!$A$2, IF(M6884=People!$B$3, People!$A$3, IF(M6884=People!$B$4, People!$A$4, IF(M6884=People!$B$5, People!$A$5, 0))))</f>
        <v>Anna Andreadi</v>
      </c>
      <c r="W6884" s="3" t="str">
        <f>IFERROR(VLOOKUP(Orders!$B6884,Returns!$B:$C,2,0),"No")</f>
        <v>No</v>
      </c>
      <c r="X6884" s="3" t="str">
        <f>IFERROR((INDEX(Returns!$C$2:$C$801, MATCH(B6884, Returns!$B$2:$B$801, 0))), "No")</f>
        <v>No</v>
      </c>
    </row>
    <row r="6885" spans="1:24">
      <c r="A6885" s="1">
        <v>6884</v>
      </c>
      <c r="B6885" t="s">
        <v>9426</v>
      </c>
      <c r="C6885" s="2">
        <v>43070</v>
      </c>
      <c r="D6885" s="2">
        <v>43074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  <c r="V6885" s="3" t="str">
        <f>IF(M6885=People!$B$2, People!$A$2, IF(M6885=People!$B$3, People!$A$3, IF(M6885=People!$B$4, People!$A$4, IF(M6885=People!$B$5, People!$A$5, 0))))</f>
        <v>Anna Andreadi</v>
      </c>
      <c r="W6885" s="3" t="str">
        <f>IFERROR(VLOOKUP(Orders!$B6885,Returns!$B:$C,2,0),"No")</f>
        <v>No</v>
      </c>
      <c r="X6885" s="3" t="str">
        <f>IFERROR((INDEX(Returns!$C$2:$C$801, MATCH(B6885, Returns!$B$2:$B$801, 0))), "No")</f>
        <v>No</v>
      </c>
    </row>
    <row r="6886" spans="1:24">
      <c r="A6886" s="1">
        <v>6885</v>
      </c>
      <c r="B6886" t="s">
        <v>9427</v>
      </c>
      <c r="C6886" s="2">
        <v>42886</v>
      </c>
      <c r="D6886" s="2">
        <v>42890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  <c r="V6886" s="3" t="str">
        <f>IF(M6886=People!$B$2, People!$A$2, IF(M6886=People!$B$3, People!$A$3, IF(M6886=People!$B$4, People!$A$4, IF(M6886=People!$B$5, People!$A$5, 0))))</f>
        <v>Kelly Williams</v>
      </c>
      <c r="W6886" s="3" t="str">
        <f>IFERROR(VLOOKUP(Orders!$B6886,Returns!$B:$C,2,0),"No")</f>
        <v>No</v>
      </c>
      <c r="X6886" s="3" t="str">
        <f>IFERROR((INDEX(Returns!$C$2:$C$801, MATCH(B6886, Returns!$B$2:$B$801, 0))), "No")</f>
        <v>No</v>
      </c>
    </row>
    <row r="6887" spans="1:24">
      <c r="A6887" s="1">
        <v>6886</v>
      </c>
      <c r="B6887" t="s">
        <v>9428</v>
      </c>
      <c r="C6887" s="2">
        <v>43718</v>
      </c>
      <c r="D6887" s="2">
        <v>43725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  <c r="V6887" s="3" t="str">
        <f>IF(M6887=People!$B$2, People!$A$2, IF(M6887=People!$B$3, People!$A$3, IF(M6887=People!$B$4, People!$A$4, IF(M6887=People!$B$5, People!$A$5, 0))))</f>
        <v>Chuck Magee</v>
      </c>
      <c r="W6887" s="3" t="str">
        <f>IFERROR(VLOOKUP(Orders!$B6887,Returns!$B:$C,2,0),"No")</f>
        <v>No</v>
      </c>
      <c r="X6887" s="3" t="str">
        <f>IFERROR((INDEX(Returns!$C$2:$C$801, MATCH(B6887, Returns!$B$2:$B$801, 0))), "No")</f>
        <v>No</v>
      </c>
    </row>
    <row r="6888" spans="1:24">
      <c r="A6888" s="1">
        <v>6887</v>
      </c>
      <c r="B6888" t="s">
        <v>9428</v>
      </c>
      <c r="C6888" s="2">
        <v>43718</v>
      </c>
      <c r="D6888" s="2">
        <v>43725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  <c r="V6888" s="3" t="str">
        <f>IF(M6888=People!$B$2, People!$A$2, IF(M6888=People!$B$3, People!$A$3, IF(M6888=People!$B$4, People!$A$4, IF(M6888=People!$B$5, People!$A$5, 0))))</f>
        <v>Chuck Magee</v>
      </c>
      <c r="W6888" s="3" t="str">
        <f>IFERROR(VLOOKUP(Orders!$B6888,Returns!$B:$C,2,0),"No")</f>
        <v>No</v>
      </c>
      <c r="X6888" s="3" t="str">
        <f>IFERROR((INDEX(Returns!$C$2:$C$801, MATCH(B6888, Returns!$B$2:$B$801, 0))), "No")</f>
        <v>No</v>
      </c>
    </row>
    <row r="6889" spans="1:24">
      <c r="A6889" s="1">
        <v>6888</v>
      </c>
      <c r="B6889" t="s">
        <v>9429</v>
      </c>
      <c r="C6889" s="2">
        <v>43580</v>
      </c>
      <c r="D6889" s="2">
        <v>43587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  <c r="V6889" s="3" t="str">
        <f>IF(M6889=People!$B$2, People!$A$2, IF(M6889=People!$B$3, People!$A$3, IF(M6889=People!$B$4, People!$A$4, IF(M6889=People!$B$5, People!$A$5, 0))))</f>
        <v>Anna Andreadi</v>
      </c>
      <c r="W6889" s="3" t="str">
        <f>IFERROR(VLOOKUP(Orders!$B6889,Returns!$B:$C,2,0),"No")</f>
        <v>No</v>
      </c>
      <c r="X6889" s="3" t="str">
        <f>IFERROR((INDEX(Returns!$C$2:$C$801, MATCH(B6889, Returns!$B$2:$B$801, 0))), "No")</f>
        <v>No</v>
      </c>
    </row>
    <row r="6890" spans="1:24">
      <c r="A6890" s="1">
        <v>6889</v>
      </c>
      <c r="B6890" t="s">
        <v>9429</v>
      </c>
      <c r="C6890" s="2">
        <v>43580</v>
      </c>
      <c r="D6890" s="2">
        <v>43587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  <c r="V6890" s="3" t="str">
        <f>IF(M6890=People!$B$2, People!$A$2, IF(M6890=People!$B$3, People!$A$3, IF(M6890=People!$B$4, People!$A$4, IF(M6890=People!$B$5, People!$A$5, 0))))</f>
        <v>Anna Andreadi</v>
      </c>
      <c r="W6890" s="3" t="str">
        <f>IFERROR(VLOOKUP(Orders!$B6890,Returns!$B:$C,2,0),"No")</f>
        <v>No</v>
      </c>
      <c r="X6890" s="3" t="str">
        <f>IFERROR((INDEX(Returns!$C$2:$C$801, MATCH(B6890, Returns!$B$2:$B$801, 0))), "No")</f>
        <v>No</v>
      </c>
    </row>
    <row r="6891" spans="1:24">
      <c r="A6891" s="1">
        <v>6890</v>
      </c>
      <c r="B6891" t="s">
        <v>9430</v>
      </c>
      <c r="C6891" s="2">
        <v>43726</v>
      </c>
      <c r="D6891" s="2">
        <v>43730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  <c r="V6891" s="3" t="str">
        <f>IF(M6891=People!$B$2, People!$A$2, IF(M6891=People!$B$3, People!$A$3, IF(M6891=People!$B$4, People!$A$4, IF(M6891=People!$B$5, People!$A$5, 0))))</f>
        <v>Cassandra Brandow</v>
      </c>
      <c r="W6891" s="3" t="str">
        <f>IFERROR(VLOOKUP(Orders!$B6891,Returns!$B:$C,2,0),"No")</f>
        <v>No</v>
      </c>
      <c r="X6891" s="3" t="str">
        <f>IFERROR((INDEX(Returns!$C$2:$C$801, MATCH(B6891, Returns!$B$2:$B$801, 0))), "No")</f>
        <v>No</v>
      </c>
    </row>
    <row r="6892" spans="1:24">
      <c r="A6892" s="1">
        <v>6891</v>
      </c>
      <c r="B6892" t="s">
        <v>9430</v>
      </c>
      <c r="C6892" s="2">
        <v>43726</v>
      </c>
      <c r="D6892" s="2">
        <v>43730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  <c r="V6892" s="3" t="str">
        <f>IF(M6892=People!$B$2, People!$A$2, IF(M6892=People!$B$3, People!$A$3, IF(M6892=People!$B$4, People!$A$4, IF(M6892=People!$B$5, People!$A$5, 0))))</f>
        <v>Cassandra Brandow</v>
      </c>
      <c r="W6892" s="3" t="str">
        <f>IFERROR(VLOOKUP(Orders!$B6892,Returns!$B:$C,2,0),"No")</f>
        <v>No</v>
      </c>
      <c r="X6892" s="3" t="str">
        <f>IFERROR((INDEX(Returns!$C$2:$C$801, MATCH(B6892, Returns!$B$2:$B$801, 0))), "No")</f>
        <v>No</v>
      </c>
    </row>
    <row r="6893" spans="1:24">
      <c r="A6893" s="1">
        <v>6892</v>
      </c>
      <c r="B6893" t="s">
        <v>9430</v>
      </c>
      <c r="C6893" s="2">
        <v>43726</v>
      </c>
      <c r="D6893" s="2">
        <v>43730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  <c r="V6893" s="3" t="str">
        <f>IF(M6893=People!$B$2, People!$A$2, IF(M6893=People!$B$3, People!$A$3, IF(M6893=People!$B$4, People!$A$4, IF(M6893=People!$B$5, People!$A$5, 0))))</f>
        <v>Cassandra Brandow</v>
      </c>
      <c r="W6893" s="3" t="str">
        <f>IFERROR(VLOOKUP(Orders!$B6893,Returns!$B:$C,2,0),"No")</f>
        <v>No</v>
      </c>
      <c r="X6893" s="3" t="str">
        <f>IFERROR((INDEX(Returns!$C$2:$C$801, MATCH(B6893, Returns!$B$2:$B$801, 0))), "No")</f>
        <v>No</v>
      </c>
    </row>
    <row r="6894" spans="1:24">
      <c r="A6894" s="1">
        <v>6893</v>
      </c>
      <c r="B6894" t="s">
        <v>9430</v>
      </c>
      <c r="C6894" s="2">
        <v>43726</v>
      </c>
      <c r="D6894" s="2">
        <v>43730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  <c r="V6894" s="3" t="str">
        <f>IF(M6894=People!$B$2, People!$A$2, IF(M6894=People!$B$3, People!$A$3, IF(M6894=People!$B$4, People!$A$4, IF(M6894=People!$B$5, People!$A$5, 0))))</f>
        <v>Cassandra Brandow</v>
      </c>
      <c r="W6894" s="3" t="str">
        <f>IFERROR(VLOOKUP(Orders!$B6894,Returns!$B:$C,2,0),"No")</f>
        <v>No</v>
      </c>
      <c r="X6894" s="3" t="str">
        <f>IFERROR((INDEX(Returns!$C$2:$C$801, MATCH(B6894, Returns!$B$2:$B$801, 0))), "No")</f>
        <v>No</v>
      </c>
    </row>
    <row r="6895" spans="1:24">
      <c r="A6895" s="1">
        <v>6894</v>
      </c>
      <c r="B6895" t="s">
        <v>9430</v>
      </c>
      <c r="C6895" s="2">
        <v>43726</v>
      </c>
      <c r="D6895" s="2">
        <v>43730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  <c r="V6895" s="3" t="str">
        <f>IF(M6895=People!$B$2, People!$A$2, IF(M6895=People!$B$3, People!$A$3, IF(M6895=People!$B$4, People!$A$4, IF(M6895=People!$B$5, People!$A$5, 0))))</f>
        <v>Cassandra Brandow</v>
      </c>
      <c r="W6895" s="3" t="str">
        <f>IFERROR(VLOOKUP(Orders!$B6895,Returns!$B:$C,2,0),"No")</f>
        <v>No</v>
      </c>
      <c r="X6895" s="3" t="str">
        <f>IFERROR((INDEX(Returns!$C$2:$C$801, MATCH(B6895, Returns!$B$2:$B$801, 0))), "No")</f>
        <v>No</v>
      </c>
    </row>
    <row r="6896" spans="1:24">
      <c r="A6896" s="1">
        <v>6895</v>
      </c>
      <c r="B6896" t="s">
        <v>9430</v>
      </c>
      <c r="C6896" s="2">
        <v>43726</v>
      </c>
      <c r="D6896" s="2">
        <v>43730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  <c r="V6896" s="3" t="str">
        <f>IF(M6896=People!$B$2, People!$A$2, IF(M6896=People!$B$3, People!$A$3, IF(M6896=People!$B$4, People!$A$4, IF(M6896=People!$B$5, People!$A$5, 0))))</f>
        <v>Cassandra Brandow</v>
      </c>
      <c r="W6896" s="3" t="str">
        <f>IFERROR(VLOOKUP(Orders!$B6896,Returns!$B:$C,2,0),"No")</f>
        <v>No</v>
      </c>
      <c r="X6896" s="3" t="str">
        <f>IFERROR((INDEX(Returns!$C$2:$C$801, MATCH(B6896, Returns!$B$2:$B$801, 0))), "No")</f>
        <v>No</v>
      </c>
    </row>
    <row r="6897" spans="1:24">
      <c r="A6897" s="1">
        <v>6896</v>
      </c>
      <c r="B6897" t="s">
        <v>9430</v>
      </c>
      <c r="C6897" s="2">
        <v>43726</v>
      </c>
      <c r="D6897" s="2">
        <v>43730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  <c r="V6897" s="3" t="str">
        <f>IF(M6897=People!$B$2, People!$A$2, IF(M6897=People!$B$3, People!$A$3, IF(M6897=People!$B$4, People!$A$4, IF(M6897=People!$B$5, People!$A$5, 0))))</f>
        <v>Cassandra Brandow</v>
      </c>
      <c r="W6897" s="3" t="str">
        <f>IFERROR(VLOOKUP(Orders!$B6897,Returns!$B:$C,2,0),"No")</f>
        <v>No</v>
      </c>
      <c r="X6897" s="3" t="str">
        <f>IFERROR((INDEX(Returns!$C$2:$C$801, MATCH(B6897, Returns!$B$2:$B$801, 0))), "No")</f>
        <v>No</v>
      </c>
    </row>
    <row r="6898" spans="1:24">
      <c r="A6898" s="1">
        <v>6897</v>
      </c>
      <c r="B6898" t="s">
        <v>9430</v>
      </c>
      <c r="C6898" s="2">
        <v>43726</v>
      </c>
      <c r="D6898" s="2">
        <v>43730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  <c r="V6898" s="3" t="str">
        <f>IF(M6898=People!$B$2, People!$A$2, IF(M6898=People!$B$3, People!$A$3, IF(M6898=People!$B$4, People!$A$4, IF(M6898=People!$B$5, People!$A$5, 0))))</f>
        <v>Cassandra Brandow</v>
      </c>
      <c r="W6898" s="3" t="str">
        <f>IFERROR(VLOOKUP(Orders!$B6898,Returns!$B:$C,2,0),"No")</f>
        <v>No</v>
      </c>
      <c r="X6898" s="3" t="str">
        <f>IFERROR((INDEX(Returns!$C$2:$C$801, MATCH(B6898, Returns!$B$2:$B$801, 0))), "No")</f>
        <v>No</v>
      </c>
    </row>
    <row r="6899" spans="1:24">
      <c r="A6899" s="1">
        <v>6898</v>
      </c>
      <c r="B6899" t="s">
        <v>9431</v>
      </c>
      <c r="C6899" s="2">
        <v>43695</v>
      </c>
      <c r="D6899" s="2">
        <v>43702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  <c r="V6899" s="3" t="str">
        <f>IF(M6899=People!$B$2, People!$A$2, IF(M6899=People!$B$3, People!$A$3, IF(M6899=People!$B$4, People!$A$4, IF(M6899=People!$B$5, People!$A$5, 0))))</f>
        <v>Chuck Magee</v>
      </c>
      <c r="W6899" s="3" t="str">
        <f>IFERROR(VLOOKUP(Orders!$B6899,Returns!$B:$C,2,0),"No")</f>
        <v>No</v>
      </c>
      <c r="X6899" s="3" t="str">
        <f>IFERROR((INDEX(Returns!$C$2:$C$801, MATCH(B6899, Returns!$B$2:$B$801, 0))), "No")</f>
        <v>No</v>
      </c>
    </row>
    <row r="6900" spans="1:24">
      <c r="A6900" s="1">
        <v>6899</v>
      </c>
      <c r="B6900" t="s">
        <v>9432</v>
      </c>
      <c r="C6900" s="2">
        <v>42879</v>
      </c>
      <c r="D6900" s="2">
        <v>42881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  <c r="V6900" s="3" t="str">
        <f>IF(M6900=People!$B$2, People!$A$2, IF(M6900=People!$B$3, People!$A$3, IF(M6900=People!$B$4, People!$A$4, IF(M6900=People!$B$5, People!$A$5, 0))))</f>
        <v>Kelly Williams</v>
      </c>
      <c r="W6900" s="3" t="str">
        <f>IFERROR(VLOOKUP(Orders!$B6900,Returns!$B:$C,2,0),"No")</f>
        <v>No</v>
      </c>
      <c r="X6900" s="3" t="str">
        <f>IFERROR((INDEX(Returns!$C$2:$C$801, MATCH(B6900, Returns!$B$2:$B$801, 0))), "No")</f>
        <v>No</v>
      </c>
    </row>
    <row r="6901" spans="1:24">
      <c r="A6901" s="1">
        <v>6900</v>
      </c>
      <c r="B6901" t="s">
        <v>9432</v>
      </c>
      <c r="C6901" s="2">
        <v>42879</v>
      </c>
      <c r="D6901" s="2">
        <v>42881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  <c r="V6901" s="3" t="str">
        <f>IF(M6901=People!$B$2, People!$A$2, IF(M6901=People!$B$3, People!$A$3, IF(M6901=People!$B$4, People!$A$4, IF(M6901=People!$B$5, People!$A$5, 0))))</f>
        <v>Kelly Williams</v>
      </c>
      <c r="W6901" s="3" t="str">
        <f>IFERROR(VLOOKUP(Orders!$B6901,Returns!$B:$C,2,0),"No")</f>
        <v>No</v>
      </c>
      <c r="X6901" s="3" t="str">
        <f>IFERROR((INDEX(Returns!$C$2:$C$801, MATCH(B6901, Returns!$B$2:$B$801, 0))), "No")</f>
        <v>No</v>
      </c>
    </row>
    <row r="6902" spans="1:24">
      <c r="A6902" s="1">
        <v>6901</v>
      </c>
      <c r="B6902" t="s">
        <v>9433</v>
      </c>
      <c r="C6902" s="2">
        <v>42985</v>
      </c>
      <c r="D6902" s="2">
        <v>42989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  <c r="V6902" s="3" t="str">
        <f>IF(M6902=People!$B$2, People!$A$2, IF(M6902=People!$B$3, People!$A$3, IF(M6902=People!$B$4, People!$A$4, IF(M6902=People!$B$5, People!$A$5, 0))))</f>
        <v>Chuck Magee</v>
      </c>
      <c r="W6902" s="3" t="str">
        <f>IFERROR(VLOOKUP(Orders!$B6902,Returns!$B:$C,2,0),"No")</f>
        <v>No</v>
      </c>
      <c r="X6902" s="3" t="str">
        <f>IFERROR((INDEX(Returns!$C$2:$C$801, MATCH(B6902, Returns!$B$2:$B$801, 0))), "No")</f>
        <v>No</v>
      </c>
    </row>
    <row r="6903" spans="1:24">
      <c r="A6903" s="1">
        <v>6902</v>
      </c>
      <c r="B6903" t="s">
        <v>9434</v>
      </c>
      <c r="C6903" s="2">
        <v>43670</v>
      </c>
      <c r="D6903" s="2">
        <v>43670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  <c r="V6903" s="3" t="str">
        <f>IF(M6903=People!$B$2, People!$A$2, IF(M6903=People!$B$3, People!$A$3, IF(M6903=People!$B$4, People!$A$4, IF(M6903=People!$B$5, People!$A$5, 0))))</f>
        <v>Anna Andreadi</v>
      </c>
      <c r="W6903" s="3" t="str">
        <f>IFERROR(VLOOKUP(Orders!$B6903,Returns!$B:$C,2,0),"No")</f>
        <v>No</v>
      </c>
      <c r="X6903" s="3" t="str">
        <f>IFERROR((INDEX(Returns!$C$2:$C$801, MATCH(B6903, Returns!$B$2:$B$801, 0))), "No")</f>
        <v>No</v>
      </c>
    </row>
    <row r="6904" spans="1:24">
      <c r="A6904" s="1">
        <v>6903</v>
      </c>
      <c r="B6904" t="s">
        <v>9435</v>
      </c>
      <c r="C6904" s="2">
        <v>43710</v>
      </c>
      <c r="D6904" s="2">
        <v>43716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  <c r="V6904" s="3" t="str">
        <f>IF(M6904=People!$B$2, People!$A$2, IF(M6904=People!$B$3, People!$A$3, IF(M6904=People!$B$4, People!$A$4, IF(M6904=People!$B$5, People!$A$5, 0))))</f>
        <v>Kelly Williams</v>
      </c>
      <c r="W6904" s="3" t="str">
        <f>IFERROR(VLOOKUP(Orders!$B6904,Returns!$B:$C,2,0),"No")</f>
        <v>No</v>
      </c>
      <c r="X6904" s="3" t="str">
        <f>IFERROR((INDEX(Returns!$C$2:$C$801, MATCH(B6904, Returns!$B$2:$B$801, 0))), "No")</f>
        <v>No</v>
      </c>
    </row>
    <row r="6905" spans="1:24">
      <c r="A6905" s="1">
        <v>6904</v>
      </c>
      <c r="B6905" t="s">
        <v>9435</v>
      </c>
      <c r="C6905" s="2">
        <v>43710</v>
      </c>
      <c r="D6905" s="2">
        <v>43716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  <c r="V6905" s="3" t="str">
        <f>IF(M6905=People!$B$2, People!$A$2, IF(M6905=People!$B$3, People!$A$3, IF(M6905=People!$B$4, People!$A$4, IF(M6905=People!$B$5, People!$A$5, 0))))</f>
        <v>Kelly Williams</v>
      </c>
      <c r="W6905" s="3" t="str">
        <f>IFERROR(VLOOKUP(Orders!$B6905,Returns!$B:$C,2,0),"No")</f>
        <v>No</v>
      </c>
      <c r="X6905" s="3" t="str">
        <f>IFERROR((INDEX(Returns!$C$2:$C$801, MATCH(B6905, Returns!$B$2:$B$801, 0))), "No")</f>
        <v>No</v>
      </c>
    </row>
    <row r="6906" spans="1:24">
      <c r="A6906" s="1">
        <v>6905</v>
      </c>
      <c r="B6906" t="s">
        <v>9435</v>
      </c>
      <c r="C6906" s="2">
        <v>43710</v>
      </c>
      <c r="D6906" s="2">
        <v>43716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  <c r="V6906" s="3" t="str">
        <f>IF(M6906=People!$B$2, People!$A$2, IF(M6906=People!$B$3, People!$A$3, IF(M6906=People!$B$4, People!$A$4, IF(M6906=People!$B$5, People!$A$5, 0))))</f>
        <v>Kelly Williams</v>
      </c>
      <c r="W6906" s="3" t="str">
        <f>IFERROR(VLOOKUP(Orders!$B6906,Returns!$B:$C,2,0),"No")</f>
        <v>No</v>
      </c>
      <c r="X6906" s="3" t="str">
        <f>IFERROR((INDEX(Returns!$C$2:$C$801, MATCH(B6906, Returns!$B$2:$B$801, 0))), "No")</f>
        <v>No</v>
      </c>
    </row>
    <row r="6907" spans="1:24">
      <c r="A6907" s="1">
        <v>6906</v>
      </c>
      <c r="B6907" t="s">
        <v>9436</v>
      </c>
      <c r="C6907" s="2">
        <v>43805</v>
      </c>
      <c r="D6907" s="2">
        <v>43807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  <c r="V6907" s="3" t="str">
        <f>IF(M6907=People!$B$2, People!$A$2, IF(M6907=People!$B$3, People!$A$3, IF(M6907=People!$B$4, People!$A$4, IF(M6907=People!$B$5, People!$A$5, 0))))</f>
        <v>Anna Andreadi</v>
      </c>
      <c r="W6907" s="3" t="str">
        <f>IFERROR(VLOOKUP(Orders!$B6907,Returns!$B:$C,2,0),"No")</f>
        <v>No</v>
      </c>
      <c r="X6907" s="3" t="str">
        <f>IFERROR((INDEX(Returns!$C$2:$C$801, MATCH(B6907, Returns!$B$2:$B$801, 0))), "No")</f>
        <v>No</v>
      </c>
    </row>
    <row r="6908" spans="1:24">
      <c r="A6908" s="1">
        <v>6907</v>
      </c>
      <c r="B6908" t="s">
        <v>9437</v>
      </c>
      <c r="C6908" s="2">
        <v>43605</v>
      </c>
      <c r="D6908" s="2">
        <v>43605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  <c r="V6908" s="3" t="str">
        <f>IF(M6908=People!$B$2, People!$A$2, IF(M6908=People!$B$3, People!$A$3, IF(M6908=People!$B$4, People!$A$4, IF(M6908=People!$B$5, People!$A$5, 0))))</f>
        <v>Kelly Williams</v>
      </c>
      <c r="W6908" s="3" t="str">
        <f>IFERROR(VLOOKUP(Orders!$B6908,Returns!$B:$C,2,0),"No")</f>
        <v>No</v>
      </c>
      <c r="X6908" s="3" t="str">
        <f>IFERROR((INDEX(Returns!$C$2:$C$801, MATCH(B6908, Returns!$B$2:$B$801, 0))), "No")</f>
        <v>No</v>
      </c>
    </row>
    <row r="6909" spans="1:24">
      <c r="A6909" s="1">
        <v>6908</v>
      </c>
      <c r="B6909" t="s">
        <v>9438</v>
      </c>
      <c r="C6909" s="2">
        <v>43370</v>
      </c>
      <c r="D6909" s="2">
        <v>43376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  <c r="V6909" s="3" t="str">
        <f>IF(M6909=People!$B$2, People!$A$2, IF(M6909=People!$B$3, People!$A$3, IF(M6909=People!$B$4, People!$A$4, IF(M6909=People!$B$5, People!$A$5, 0))))</f>
        <v>Anna Andreadi</v>
      </c>
      <c r="W6909" s="3" t="str">
        <f>IFERROR(VLOOKUP(Orders!$B6909,Returns!$B:$C,2,0),"No")</f>
        <v>No</v>
      </c>
      <c r="X6909" s="3" t="str">
        <f>IFERROR((INDEX(Returns!$C$2:$C$801, MATCH(B6909, Returns!$B$2:$B$801, 0))), "No")</f>
        <v>No</v>
      </c>
    </row>
    <row r="6910" spans="1:24">
      <c r="A6910" s="1">
        <v>6909</v>
      </c>
      <c r="B6910" t="s">
        <v>9439</v>
      </c>
      <c r="C6910" s="2">
        <v>43809</v>
      </c>
      <c r="D6910" s="2">
        <v>43814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  <c r="V6910" s="3" t="str">
        <f>IF(M6910=People!$B$2, People!$A$2, IF(M6910=People!$B$3, People!$A$3, IF(M6910=People!$B$4, People!$A$4, IF(M6910=People!$B$5, People!$A$5, 0))))</f>
        <v>Cassandra Brandow</v>
      </c>
      <c r="W6910" s="3" t="str">
        <f>IFERROR(VLOOKUP(Orders!$B6910,Returns!$B:$C,2,0),"No")</f>
        <v>No</v>
      </c>
      <c r="X6910" s="3" t="str">
        <f>IFERROR((INDEX(Returns!$C$2:$C$801, MATCH(B6910, Returns!$B$2:$B$801, 0))), "No")</f>
        <v>No</v>
      </c>
    </row>
    <row r="6911" spans="1:24">
      <c r="A6911" s="1">
        <v>6910</v>
      </c>
      <c r="B6911" t="s">
        <v>9440</v>
      </c>
      <c r="C6911" s="2">
        <v>42626</v>
      </c>
      <c r="D6911" s="2">
        <v>42631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  <c r="V6911" s="3" t="str">
        <f>IF(M6911=People!$B$2, People!$A$2, IF(M6911=People!$B$3, People!$A$3, IF(M6911=People!$B$4, People!$A$4, IF(M6911=People!$B$5, People!$A$5, 0))))</f>
        <v>Chuck Magee</v>
      </c>
      <c r="W6911" s="3" t="str">
        <f>IFERROR(VLOOKUP(Orders!$B6911,Returns!$B:$C,2,0),"No")</f>
        <v>No</v>
      </c>
      <c r="X6911" s="3" t="str">
        <f>IFERROR((INDEX(Returns!$C$2:$C$801, MATCH(B6911, Returns!$B$2:$B$801, 0))), "No")</f>
        <v>No</v>
      </c>
    </row>
    <row r="6912" spans="1:24">
      <c r="A6912" s="1">
        <v>6911</v>
      </c>
      <c r="B6912" t="s">
        <v>9441</v>
      </c>
      <c r="C6912" s="2">
        <v>43675</v>
      </c>
      <c r="D6912" s="2">
        <v>43679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  <c r="V6912" s="3" t="str">
        <f>IF(M6912=People!$B$2, People!$A$2, IF(M6912=People!$B$3, People!$A$3, IF(M6912=People!$B$4, People!$A$4, IF(M6912=People!$B$5, People!$A$5, 0))))</f>
        <v>Anna Andreadi</v>
      </c>
      <c r="W6912" s="3" t="str">
        <f>IFERROR(VLOOKUP(Orders!$B6912,Returns!$B:$C,2,0),"No")</f>
        <v>No</v>
      </c>
      <c r="X6912" s="3" t="str">
        <f>IFERROR((INDEX(Returns!$C$2:$C$801, MATCH(B6912, Returns!$B$2:$B$801, 0))), "No")</f>
        <v>No</v>
      </c>
    </row>
    <row r="6913" spans="1:24">
      <c r="A6913" s="1">
        <v>6912</v>
      </c>
      <c r="B6913" t="s">
        <v>9442</v>
      </c>
      <c r="C6913" s="2">
        <v>43678</v>
      </c>
      <c r="D6913" s="2">
        <v>43682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  <c r="V6913" s="3" t="str">
        <f>IF(M6913=People!$B$2, People!$A$2, IF(M6913=People!$B$3, People!$A$3, IF(M6913=People!$B$4, People!$A$4, IF(M6913=People!$B$5, People!$A$5, 0))))</f>
        <v>Anna Andreadi</v>
      </c>
      <c r="W6913" s="3" t="str">
        <f>IFERROR(VLOOKUP(Orders!$B6913,Returns!$B:$C,2,0),"No")</f>
        <v>No</v>
      </c>
      <c r="X6913" s="3" t="str">
        <f>IFERROR((INDEX(Returns!$C$2:$C$801, MATCH(B6913, Returns!$B$2:$B$801, 0))), "No")</f>
        <v>No</v>
      </c>
    </row>
    <row r="6914" spans="1:24">
      <c r="A6914" s="1">
        <v>6913</v>
      </c>
      <c r="B6914" t="s">
        <v>9443</v>
      </c>
      <c r="C6914" s="2">
        <v>43587</v>
      </c>
      <c r="D6914" s="2">
        <v>43590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  <c r="V6914" s="3" t="str">
        <f>IF(M6914=People!$B$2, People!$A$2, IF(M6914=People!$B$3, People!$A$3, IF(M6914=People!$B$4, People!$A$4, IF(M6914=People!$B$5, People!$A$5, 0))))</f>
        <v>Anna Andreadi</v>
      </c>
      <c r="W6914" s="3" t="str">
        <f>IFERROR(VLOOKUP(Orders!$B6914,Returns!$B:$C,2,0),"No")</f>
        <v>No</v>
      </c>
      <c r="X6914" s="3" t="str">
        <f>IFERROR((INDEX(Returns!$C$2:$C$801, MATCH(B6914, Returns!$B$2:$B$801, 0))), "No")</f>
        <v>No</v>
      </c>
    </row>
    <row r="6915" spans="1:24">
      <c r="A6915" s="1">
        <v>6914</v>
      </c>
      <c r="B6915" t="s">
        <v>9444</v>
      </c>
      <c r="C6915" s="2">
        <v>42898</v>
      </c>
      <c r="D6915" s="2">
        <v>42902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  <c r="V6915" s="3" t="str">
        <f>IF(M6915=People!$B$2, People!$A$2, IF(M6915=People!$B$3, People!$A$3, IF(M6915=People!$B$4, People!$A$4, IF(M6915=People!$B$5, People!$A$5, 0))))</f>
        <v>Cassandra Brandow</v>
      </c>
      <c r="W6915" s="3" t="str">
        <f>IFERROR(VLOOKUP(Orders!$B6915,Returns!$B:$C,2,0),"No")</f>
        <v>No</v>
      </c>
      <c r="X6915" s="3" t="str">
        <f>IFERROR((INDEX(Returns!$C$2:$C$801, MATCH(B6915, Returns!$B$2:$B$801, 0))), "No")</f>
        <v>No</v>
      </c>
    </row>
    <row r="6916" spans="1:24">
      <c r="A6916" s="1">
        <v>6915</v>
      </c>
      <c r="B6916" t="s">
        <v>9445</v>
      </c>
      <c r="C6916" s="2">
        <v>42726</v>
      </c>
      <c r="D6916" s="2">
        <v>42733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  <c r="V6916" s="3" t="str">
        <f>IF(M6916=People!$B$2, People!$A$2, IF(M6916=People!$B$3, People!$A$3, IF(M6916=People!$B$4, People!$A$4, IF(M6916=People!$B$5, People!$A$5, 0))))</f>
        <v>Kelly Williams</v>
      </c>
      <c r="W6916" s="3" t="str">
        <f>IFERROR(VLOOKUP(Orders!$B6916,Returns!$B:$C,2,0),"No")</f>
        <v>No</v>
      </c>
      <c r="X6916" s="3" t="str">
        <f>IFERROR((INDEX(Returns!$C$2:$C$801, MATCH(B6916, Returns!$B$2:$B$801, 0))), "No")</f>
        <v>No</v>
      </c>
    </row>
    <row r="6917" spans="1:24">
      <c r="A6917" s="1">
        <v>6916</v>
      </c>
      <c r="B6917" t="s">
        <v>9445</v>
      </c>
      <c r="C6917" s="2">
        <v>42726</v>
      </c>
      <c r="D6917" s="2">
        <v>42733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  <c r="V6917" s="3" t="str">
        <f>IF(M6917=People!$B$2, People!$A$2, IF(M6917=People!$B$3, People!$A$3, IF(M6917=People!$B$4, People!$A$4, IF(M6917=People!$B$5, People!$A$5, 0))))</f>
        <v>Kelly Williams</v>
      </c>
      <c r="W6917" s="3" t="str">
        <f>IFERROR(VLOOKUP(Orders!$B6917,Returns!$B:$C,2,0),"No")</f>
        <v>No</v>
      </c>
      <c r="X6917" s="3" t="str">
        <f>IFERROR((INDEX(Returns!$C$2:$C$801, MATCH(B6917, Returns!$B$2:$B$801, 0))), "No")</f>
        <v>No</v>
      </c>
    </row>
    <row r="6918" spans="1:24">
      <c r="A6918" s="1">
        <v>6917</v>
      </c>
      <c r="B6918" t="s">
        <v>9445</v>
      </c>
      <c r="C6918" s="2">
        <v>42726</v>
      </c>
      <c r="D6918" s="2">
        <v>42733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  <c r="V6918" s="3" t="str">
        <f>IF(M6918=People!$B$2, People!$A$2, IF(M6918=People!$B$3, People!$A$3, IF(M6918=People!$B$4, People!$A$4, IF(M6918=People!$B$5, People!$A$5, 0))))</f>
        <v>Kelly Williams</v>
      </c>
      <c r="W6918" s="3" t="str">
        <f>IFERROR(VLOOKUP(Orders!$B6918,Returns!$B:$C,2,0),"No")</f>
        <v>No</v>
      </c>
      <c r="X6918" s="3" t="str">
        <f>IFERROR((INDEX(Returns!$C$2:$C$801, MATCH(B6918, Returns!$B$2:$B$801, 0))), "No")</f>
        <v>No</v>
      </c>
    </row>
    <row r="6919" spans="1:24">
      <c r="A6919" s="1">
        <v>6918</v>
      </c>
      <c r="B6919" t="s">
        <v>9446</v>
      </c>
      <c r="C6919" s="2">
        <v>42720</v>
      </c>
      <c r="D6919" s="2">
        <v>42725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  <c r="V6919" s="3" t="str">
        <f>IF(M6919=People!$B$2, People!$A$2, IF(M6919=People!$B$3, People!$A$3, IF(M6919=People!$B$4, People!$A$4, IF(M6919=People!$B$5, People!$A$5, 0))))</f>
        <v>Anna Andreadi</v>
      </c>
      <c r="W6919" s="3" t="str">
        <f>IFERROR(VLOOKUP(Orders!$B6919,Returns!$B:$C,2,0),"No")</f>
        <v>No</v>
      </c>
      <c r="X6919" s="3" t="str">
        <f>IFERROR((INDEX(Returns!$C$2:$C$801, MATCH(B6919, Returns!$B$2:$B$801, 0))), "No")</f>
        <v>No</v>
      </c>
    </row>
    <row r="6920" spans="1:24">
      <c r="A6920" s="1">
        <v>6919</v>
      </c>
      <c r="B6920" t="s">
        <v>9447</v>
      </c>
      <c r="C6920" s="2">
        <v>43206</v>
      </c>
      <c r="D6920" s="2">
        <v>43208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  <c r="V6920" s="3" t="str">
        <f>IF(M6920=People!$B$2, People!$A$2, IF(M6920=People!$B$3, People!$A$3, IF(M6920=People!$B$4, People!$A$4, IF(M6920=People!$B$5, People!$A$5, 0))))</f>
        <v>Anna Andreadi</v>
      </c>
      <c r="W6920" s="3" t="str">
        <f>IFERROR(VLOOKUP(Orders!$B6920,Returns!$B:$C,2,0),"No")</f>
        <v>No</v>
      </c>
      <c r="X6920" s="3" t="str">
        <f>IFERROR((INDEX(Returns!$C$2:$C$801, MATCH(B6920, Returns!$B$2:$B$801, 0))), "No")</f>
        <v>No</v>
      </c>
    </row>
    <row r="6921" spans="1:24">
      <c r="A6921" s="1">
        <v>6920</v>
      </c>
      <c r="B6921" t="s">
        <v>9448</v>
      </c>
      <c r="C6921" s="2">
        <v>42876</v>
      </c>
      <c r="D6921" s="2">
        <v>42883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3" t="str">
        <f>IF(M6921=People!$B$2, People!$A$2, IF(M6921=People!$B$3, People!$A$3, IF(M6921=People!$B$4, People!$A$4, IF(M6921=People!$B$5, People!$A$5, 0))))</f>
        <v>Chuck Magee</v>
      </c>
      <c r="W6921" s="3" t="str">
        <f>IFERROR(VLOOKUP(Orders!$B6921,Returns!$B:$C,2,0),"No")</f>
        <v>No</v>
      </c>
      <c r="X6921" s="3" t="str">
        <f>IFERROR((INDEX(Returns!$C$2:$C$801, MATCH(B6921, Returns!$B$2:$B$801, 0))), "No")</f>
        <v>No</v>
      </c>
    </row>
    <row r="6922" spans="1:24">
      <c r="A6922" s="1">
        <v>6921</v>
      </c>
      <c r="B6922" t="s">
        <v>9449</v>
      </c>
      <c r="C6922" s="2">
        <v>43522</v>
      </c>
      <c r="D6922" s="2">
        <v>43526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  <c r="V6922" s="3" t="str">
        <f>IF(M6922=People!$B$2, People!$A$2, IF(M6922=People!$B$3, People!$A$3, IF(M6922=People!$B$4, People!$A$4, IF(M6922=People!$B$5, People!$A$5, 0))))</f>
        <v>Anna Andreadi</v>
      </c>
      <c r="W6922" s="3" t="str">
        <f>IFERROR(VLOOKUP(Orders!$B6922,Returns!$B:$C,2,0),"No")</f>
        <v>No</v>
      </c>
      <c r="X6922" s="3" t="str">
        <f>IFERROR((INDEX(Returns!$C$2:$C$801, MATCH(B6922, Returns!$B$2:$B$801, 0))), "No")</f>
        <v>No</v>
      </c>
    </row>
    <row r="6923" spans="1:24">
      <c r="A6923" s="1">
        <v>6922</v>
      </c>
      <c r="B6923" t="s">
        <v>9450</v>
      </c>
      <c r="C6923" s="2">
        <v>43559</v>
      </c>
      <c r="D6923" s="2">
        <v>43565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  <c r="V6923" s="3" t="str">
        <f>IF(M6923=People!$B$2, People!$A$2, IF(M6923=People!$B$3, People!$A$3, IF(M6923=People!$B$4, People!$A$4, IF(M6923=People!$B$5, People!$A$5, 0))))</f>
        <v>Chuck Magee</v>
      </c>
      <c r="W6923" s="3" t="str">
        <f>IFERROR(VLOOKUP(Orders!$B6923,Returns!$B:$C,2,0),"No")</f>
        <v>No</v>
      </c>
      <c r="X6923" s="3" t="str">
        <f>IFERROR((INDEX(Returns!$C$2:$C$801, MATCH(B6923, Returns!$B$2:$B$801, 0))), "No")</f>
        <v>No</v>
      </c>
    </row>
    <row r="6924" spans="1:24">
      <c r="A6924" s="1">
        <v>6923</v>
      </c>
      <c r="B6924" t="s">
        <v>9451</v>
      </c>
      <c r="C6924" s="2">
        <v>42810</v>
      </c>
      <c r="D6924" s="2">
        <v>42813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  <c r="V6924" s="3" t="str">
        <f>IF(M6924=People!$B$2, People!$A$2, IF(M6924=People!$B$3, People!$A$3, IF(M6924=People!$B$4, People!$A$4, IF(M6924=People!$B$5, People!$A$5, 0))))</f>
        <v>Cassandra Brandow</v>
      </c>
      <c r="W6924" s="3" t="str">
        <f>IFERROR(VLOOKUP(Orders!$B6924,Returns!$B:$C,2,0),"No")</f>
        <v>No</v>
      </c>
      <c r="X6924" s="3" t="str">
        <f>IFERROR((INDEX(Returns!$C$2:$C$801, MATCH(B6924, Returns!$B$2:$B$801, 0))), "No")</f>
        <v>No</v>
      </c>
    </row>
    <row r="6925" spans="1:24">
      <c r="A6925" s="1">
        <v>6924</v>
      </c>
      <c r="B6925" t="s">
        <v>9451</v>
      </c>
      <c r="C6925" s="2">
        <v>42810</v>
      </c>
      <c r="D6925" s="2">
        <v>42813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  <c r="V6925" s="3" t="str">
        <f>IF(M6925=People!$B$2, People!$A$2, IF(M6925=People!$B$3, People!$A$3, IF(M6925=People!$B$4, People!$A$4, IF(M6925=People!$B$5, People!$A$5, 0))))</f>
        <v>Cassandra Brandow</v>
      </c>
      <c r="W6925" s="3" t="str">
        <f>IFERROR(VLOOKUP(Orders!$B6925,Returns!$B:$C,2,0),"No")</f>
        <v>No</v>
      </c>
      <c r="X6925" s="3" t="str">
        <f>IFERROR((INDEX(Returns!$C$2:$C$801, MATCH(B6925, Returns!$B$2:$B$801, 0))), "No")</f>
        <v>No</v>
      </c>
    </row>
    <row r="6926" spans="1:24">
      <c r="A6926" s="1">
        <v>6925</v>
      </c>
      <c r="B6926" t="s">
        <v>9452</v>
      </c>
      <c r="C6926" s="2">
        <v>43069</v>
      </c>
      <c r="D6926" s="2">
        <v>43073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  <c r="V6926" s="3" t="str">
        <f>IF(M6926=People!$B$2, People!$A$2, IF(M6926=People!$B$3, People!$A$3, IF(M6926=People!$B$4, People!$A$4, IF(M6926=People!$B$5, People!$A$5, 0))))</f>
        <v>Chuck Magee</v>
      </c>
      <c r="W6926" s="3" t="str">
        <f>IFERROR(VLOOKUP(Orders!$B6926,Returns!$B:$C,2,0),"No")</f>
        <v>No</v>
      </c>
      <c r="X6926" s="3" t="str">
        <f>IFERROR((INDEX(Returns!$C$2:$C$801, MATCH(B6926, Returns!$B$2:$B$801, 0))), "No")</f>
        <v>No</v>
      </c>
    </row>
    <row r="6927" spans="1:24">
      <c r="A6927" s="1">
        <v>6926</v>
      </c>
      <c r="B6927" t="s">
        <v>9452</v>
      </c>
      <c r="C6927" s="2">
        <v>43069</v>
      </c>
      <c r="D6927" s="2">
        <v>43073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  <c r="V6927" s="3" t="str">
        <f>IF(M6927=People!$B$2, People!$A$2, IF(M6927=People!$B$3, People!$A$3, IF(M6927=People!$B$4, People!$A$4, IF(M6927=People!$B$5, People!$A$5, 0))))</f>
        <v>Chuck Magee</v>
      </c>
      <c r="W6927" s="3" t="str">
        <f>IFERROR(VLOOKUP(Orders!$B6927,Returns!$B:$C,2,0),"No")</f>
        <v>No</v>
      </c>
      <c r="X6927" s="3" t="str">
        <f>IFERROR((INDEX(Returns!$C$2:$C$801, MATCH(B6927, Returns!$B$2:$B$801, 0))), "No")</f>
        <v>No</v>
      </c>
    </row>
    <row r="6928" spans="1:24">
      <c r="A6928" s="1">
        <v>6927</v>
      </c>
      <c r="B6928" t="s">
        <v>9453</v>
      </c>
      <c r="C6928" s="2">
        <v>43309</v>
      </c>
      <c r="D6928" s="2">
        <v>43315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  <c r="V6928" s="3" t="str">
        <f>IF(M6928=People!$B$2, People!$A$2, IF(M6928=People!$B$3, People!$A$3, IF(M6928=People!$B$4, People!$A$4, IF(M6928=People!$B$5, People!$A$5, 0))))</f>
        <v>Anna Andreadi</v>
      </c>
      <c r="W6928" s="3" t="str">
        <f>IFERROR(VLOOKUP(Orders!$B6928,Returns!$B:$C,2,0),"No")</f>
        <v>No</v>
      </c>
      <c r="X6928" s="3" t="str">
        <f>IFERROR((INDEX(Returns!$C$2:$C$801, MATCH(B6928, Returns!$B$2:$B$801, 0))), "No")</f>
        <v>No</v>
      </c>
    </row>
    <row r="6929" spans="1:24">
      <c r="A6929" s="1">
        <v>6928</v>
      </c>
      <c r="B6929" t="s">
        <v>9454</v>
      </c>
      <c r="C6929" s="2">
        <v>43274</v>
      </c>
      <c r="D6929" s="2">
        <v>43276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  <c r="V6929" s="3" t="str">
        <f>IF(M6929=People!$B$2, People!$A$2, IF(M6929=People!$B$3, People!$A$3, IF(M6929=People!$B$4, People!$A$4, IF(M6929=People!$B$5, People!$A$5, 0))))</f>
        <v>Anna Andreadi</v>
      </c>
      <c r="W6929" s="3" t="str">
        <f>IFERROR(VLOOKUP(Orders!$B6929,Returns!$B:$C,2,0),"No")</f>
        <v>No</v>
      </c>
      <c r="X6929" s="3" t="str">
        <f>IFERROR((INDEX(Returns!$C$2:$C$801, MATCH(B6929, Returns!$B$2:$B$801, 0))), "No")</f>
        <v>No</v>
      </c>
    </row>
    <row r="6930" spans="1:24">
      <c r="A6930" s="1">
        <v>6929</v>
      </c>
      <c r="B6930" t="s">
        <v>9454</v>
      </c>
      <c r="C6930" s="2">
        <v>43274</v>
      </c>
      <c r="D6930" s="2">
        <v>43276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  <c r="V6930" s="3" t="str">
        <f>IF(M6930=People!$B$2, People!$A$2, IF(M6930=People!$B$3, People!$A$3, IF(M6930=People!$B$4, People!$A$4, IF(M6930=People!$B$5, People!$A$5, 0))))</f>
        <v>Anna Andreadi</v>
      </c>
      <c r="W6930" s="3" t="str">
        <f>IFERROR(VLOOKUP(Orders!$B6930,Returns!$B:$C,2,0),"No")</f>
        <v>No</v>
      </c>
      <c r="X6930" s="3" t="str">
        <f>IFERROR((INDEX(Returns!$C$2:$C$801, MATCH(B6930, Returns!$B$2:$B$801, 0))), "No")</f>
        <v>No</v>
      </c>
    </row>
    <row r="6931" spans="1:24">
      <c r="A6931" s="1">
        <v>6930</v>
      </c>
      <c r="B6931" t="s">
        <v>9454</v>
      </c>
      <c r="C6931" s="2">
        <v>43274</v>
      </c>
      <c r="D6931" s="2">
        <v>43276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  <c r="V6931" s="3" t="str">
        <f>IF(M6931=People!$B$2, People!$A$2, IF(M6931=People!$B$3, People!$A$3, IF(M6931=People!$B$4, People!$A$4, IF(M6931=People!$B$5, People!$A$5, 0))))</f>
        <v>Anna Andreadi</v>
      </c>
      <c r="W6931" s="3" t="str">
        <f>IFERROR(VLOOKUP(Orders!$B6931,Returns!$B:$C,2,0),"No")</f>
        <v>No</v>
      </c>
      <c r="X6931" s="3" t="str">
        <f>IFERROR((INDEX(Returns!$C$2:$C$801, MATCH(B6931, Returns!$B$2:$B$801, 0))), "No")</f>
        <v>No</v>
      </c>
    </row>
    <row r="6932" spans="1:24">
      <c r="A6932" s="1">
        <v>6931</v>
      </c>
      <c r="B6932" t="s">
        <v>9454</v>
      </c>
      <c r="C6932" s="2">
        <v>43274</v>
      </c>
      <c r="D6932" s="2">
        <v>43276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  <c r="V6932" s="3" t="str">
        <f>IF(M6932=People!$B$2, People!$A$2, IF(M6932=People!$B$3, People!$A$3, IF(M6932=People!$B$4, People!$A$4, IF(M6932=People!$B$5, People!$A$5, 0))))</f>
        <v>Anna Andreadi</v>
      </c>
      <c r="W6932" s="3" t="str">
        <f>IFERROR(VLOOKUP(Orders!$B6932,Returns!$B:$C,2,0),"No")</f>
        <v>No</v>
      </c>
      <c r="X6932" s="3" t="str">
        <f>IFERROR((INDEX(Returns!$C$2:$C$801, MATCH(B6932, Returns!$B$2:$B$801, 0))), "No")</f>
        <v>No</v>
      </c>
    </row>
    <row r="6933" spans="1:24">
      <c r="A6933" s="1">
        <v>6932</v>
      </c>
      <c r="B6933" t="s">
        <v>9455</v>
      </c>
      <c r="C6933" s="2">
        <v>42565</v>
      </c>
      <c r="D6933" s="2">
        <v>42569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  <c r="V6933" s="3" t="str">
        <f>IF(M6933=People!$B$2, People!$A$2, IF(M6933=People!$B$3, People!$A$3, IF(M6933=People!$B$4, People!$A$4, IF(M6933=People!$B$5, People!$A$5, 0))))</f>
        <v>Chuck Magee</v>
      </c>
      <c r="W6933" s="3" t="str">
        <f>IFERROR(VLOOKUP(Orders!$B6933,Returns!$B:$C,2,0),"No")</f>
        <v>No</v>
      </c>
      <c r="X6933" s="3" t="str">
        <f>IFERROR((INDEX(Returns!$C$2:$C$801, MATCH(B6933, Returns!$B$2:$B$801, 0))), "No")</f>
        <v>No</v>
      </c>
    </row>
    <row r="6934" spans="1:24">
      <c r="A6934" s="1">
        <v>6933</v>
      </c>
      <c r="B6934" t="s">
        <v>9455</v>
      </c>
      <c r="C6934" s="2">
        <v>42565</v>
      </c>
      <c r="D6934" s="2">
        <v>42569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  <c r="V6934" s="3" t="str">
        <f>IF(M6934=People!$B$2, People!$A$2, IF(M6934=People!$B$3, People!$A$3, IF(M6934=People!$B$4, People!$A$4, IF(M6934=People!$B$5, People!$A$5, 0))))</f>
        <v>Chuck Magee</v>
      </c>
      <c r="W6934" s="3" t="str">
        <f>IFERROR(VLOOKUP(Orders!$B6934,Returns!$B:$C,2,0),"No")</f>
        <v>No</v>
      </c>
      <c r="X6934" s="3" t="str">
        <f>IFERROR((INDEX(Returns!$C$2:$C$801, MATCH(B6934, Returns!$B$2:$B$801, 0))), "No")</f>
        <v>No</v>
      </c>
    </row>
    <row r="6935" spans="1:24">
      <c r="A6935" s="1">
        <v>6934</v>
      </c>
      <c r="B6935" t="s">
        <v>9455</v>
      </c>
      <c r="C6935" s="2">
        <v>42565</v>
      </c>
      <c r="D6935" s="2">
        <v>42569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  <c r="V6935" s="3" t="str">
        <f>IF(M6935=People!$B$2, People!$A$2, IF(M6935=People!$B$3, People!$A$3, IF(M6935=People!$B$4, People!$A$4, IF(M6935=People!$B$5, People!$A$5, 0))))</f>
        <v>Chuck Magee</v>
      </c>
      <c r="W6935" s="3" t="str">
        <f>IFERROR(VLOOKUP(Orders!$B6935,Returns!$B:$C,2,0),"No")</f>
        <v>No</v>
      </c>
      <c r="X6935" s="3" t="str">
        <f>IFERROR((INDEX(Returns!$C$2:$C$801, MATCH(B6935, Returns!$B$2:$B$801, 0))), "No")</f>
        <v>No</v>
      </c>
    </row>
    <row r="6936" spans="1:24">
      <c r="A6936" s="1">
        <v>6935</v>
      </c>
      <c r="B6936" t="s">
        <v>9455</v>
      </c>
      <c r="C6936" s="2">
        <v>42565</v>
      </c>
      <c r="D6936" s="2">
        <v>42569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  <c r="V6936" s="3" t="str">
        <f>IF(M6936=People!$B$2, People!$A$2, IF(M6936=People!$B$3, People!$A$3, IF(M6936=People!$B$4, People!$A$4, IF(M6936=People!$B$5, People!$A$5, 0))))</f>
        <v>Chuck Magee</v>
      </c>
      <c r="W6936" s="3" t="str">
        <f>IFERROR(VLOOKUP(Orders!$B6936,Returns!$B:$C,2,0),"No")</f>
        <v>No</v>
      </c>
      <c r="X6936" s="3" t="str">
        <f>IFERROR((INDEX(Returns!$C$2:$C$801, MATCH(B6936, Returns!$B$2:$B$801, 0))), "No")</f>
        <v>No</v>
      </c>
    </row>
    <row r="6937" spans="1:24">
      <c r="A6937" s="1">
        <v>6936</v>
      </c>
      <c r="B6937" t="s">
        <v>9456</v>
      </c>
      <c r="C6937" s="2">
        <v>43799</v>
      </c>
      <c r="D6937" s="2">
        <v>43802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  <c r="V6937" s="3" t="str">
        <f>IF(M6937=People!$B$2, People!$A$2, IF(M6937=People!$B$3, People!$A$3, IF(M6937=People!$B$4, People!$A$4, IF(M6937=People!$B$5, People!$A$5, 0))))</f>
        <v>Kelly Williams</v>
      </c>
      <c r="W6937" s="3" t="str">
        <f>IFERROR(VLOOKUP(Orders!$B6937,Returns!$B:$C,2,0),"No")</f>
        <v>No</v>
      </c>
      <c r="X6937" s="3" t="str">
        <f>IFERROR((INDEX(Returns!$C$2:$C$801, MATCH(B6937, Returns!$B$2:$B$801, 0))), "No")</f>
        <v>No</v>
      </c>
    </row>
    <row r="6938" spans="1:24">
      <c r="A6938" s="1">
        <v>6937</v>
      </c>
      <c r="B6938" t="s">
        <v>9457</v>
      </c>
      <c r="C6938" s="2">
        <v>43345</v>
      </c>
      <c r="D6938" s="2">
        <v>43347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3" t="str">
        <f>IF(M6938=People!$B$2, People!$A$2, IF(M6938=People!$B$3, People!$A$3, IF(M6938=People!$B$4, People!$A$4, IF(M6938=People!$B$5, People!$A$5, 0))))</f>
        <v>Kelly Williams</v>
      </c>
      <c r="W6938" s="3" t="str">
        <f>IFERROR(VLOOKUP(Orders!$B6938,Returns!$B:$C,2,0),"No")</f>
        <v>No</v>
      </c>
      <c r="X6938" s="3" t="str">
        <f>IFERROR((INDEX(Returns!$C$2:$C$801, MATCH(B6938, Returns!$B$2:$B$801, 0))), "No")</f>
        <v>No</v>
      </c>
    </row>
    <row r="6939" spans="1:24">
      <c r="A6939" s="1">
        <v>6938</v>
      </c>
      <c r="B6939" t="s">
        <v>9458</v>
      </c>
      <c r="C6939" s="2">
        <v>42536</v>
      </c>
      <c r="D6939" s="2">
        <v>42536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  <c r="V6939" s="3" t="str">
        <f>IF(M6939=People!$B$2, People!$A$2, IF(M6939=People!$B$3, People!$A$3, IF(M6939=People!$B$4, People!$A$4, IF(M6939=People!$B$5, People!$A$5, 0))))</f>
        <v>Kelly Williams</v>
      </c>
      <c r="W6939" s="3" t="str">
        <f>IFERROR(VLOOKUP(Orders!$B6939,Returns!$B:$C,2,0),"No")</f>
        <v>No</v>
      </c>
      <c r="X6939" s="3" t="str">
        <f>IFERROR((INDEX(Returns!$C$2:$C$801, MATCH(B6939, Returns!$B$2:$B$801, 0))), "No")</f>
        <v>No</v>
      </c>
    </row>
    <row r="6940" spans="1:24">
      <c r="A6940" s="1">
        <v>6939</v>
      </c>
      <c r="B6940" t="s">
        <v>9459</v>
      </c>
      <c r="C6940" s="2">
        <v>43409</v>
      </c>
      <c r="D6940" s="2">
        <v>43413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  <c r="V6940" s="3" t="str">
        <f>IF(M6940=People!$B$2, People!$A$2, IF(M6940=People!$B$3, People!$A$3, IF(M6940=People!$B$4, People!$A$4, IF(M6940=People!$B$5, People!$A$5, 0))))</f>
        <v>Anna Andreadi</v>
      </c>
      <c r="W6940" s="3" t="str">
        <f>IFERROR(VLOOKUP(Orders!$B6940,Returns!$B:$C,2,0),"No")</f>
        <v>No</v>
      </c>
      <c r="X6940" s="3" t="str">
        <f>IFERROR((INDEX(Returns!$C$2:$C$801, MATCH(B6940, Returns!$B$2:$B$801, 0))), "No")</f>
        <v>No</v>
      </c>
    </row>
    <row r="6941" spans="1:24">
      <c r="A6941" s="1">
        <v>6940</v>
      </c>
      <c r="B6941" t="s">
        <v>9460</v>
      </c>
      <c r="C6941" s="2">
        <v>43642</v>
      </c>
      <c r="D6941" s="2">
        <v>43646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3" t="str">
        <f>IF(M6941=People!$B$2, People!$A$2, IF(M6941=People!$B$3, People!$A$3, IF(M6941=People!$B$4, People!$A$4, IF(M6941=People!$B$5, People!$A$5, 0))))</f>
        <v>Chuck Magee</v>
      </c>
      <c r="W6941" s="3" t="str">
        <f>IFERROR(VLOOKUP(Orders!$B6941,Returns!$B:$C,2,0),"No")</f>
        <v>No</v>
      </c>
      <c r="X6941" s="3" t="str">
        <f>IFERROR((INDEX(Returns!$C$2:$C$801, MATCH(B6941, Returns!$B$2:$B$801, 0))), "No")</f>
        <v>No</v>
      </c>
    </row>
    <row r="6942" spans="1:24">
      <c r="A6942" s="1">
        <v>6941</v>
      </c>
      <c r="B6942" t="s">
        <v>9460</v>
      </c>
      <c r="C6942" s="2">
        <v>43642</v>
      </c>
      <c r="D6942" s="2">
        <v>43646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  <c r="V6942" s="3" t="str">
        <f>IF(M6942=People!$B$2, People!$A$2, IF(M6942=People!$B$3, People!$A$3, IF(M6942=People!$B$4, People!$A$4, IF(M6942=People!$B$5, People!$A$5, 0))))</f>
        <v>Chuck Magee</v>
      </c>
      <c r="W6942" s="3" t="str">
        <f>IFERROR(VLOOKUP(Orders!$B6942,Returns!$B:$C,2,0),"No")</f>
        <v>No</v>
      </c>
      <c r="X6942" s="3" t="str">
        <f>IFERROR((INDEX(Returns!$C$2:$C$801, MATCH(B6942, Returns!$B$2:$B$801, 0))), "No")</f>
        <v>No</v>
      </c>
    </row>
    <row r="6943" spans="1:24">
      <c r="A6943" s="1">
        <v>6942</v>
      </c>
      <c r="B6943" t="s">
        <v>9460</v>
      </c>
      <c r="C6943" s="2">
        <v>43642</v>
      </c>
      <c r="D6943" s="2">
        <v>43646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  <c r="V6943" s="3" t="str">
        <f>IF(M6943=People!$B$2, People!$A$2, IF(M6943=People!$B$3, People!$A$3, IF(M6943=People!$B$4, People!$A$4, IF(M6943=People!$B$5, People!$A$5, 0))))</f>
        <v>Chuck Magee</v>
      </c>
      <c r="W6943" s="3" t="str">
        <f>IFERROR(VLOOKUP(Orders!$B6943,Returns!$B:$C,2,0),"No")</f>
        <v>No</v>
      </c>
      <c r="X6943" s="3" t="str">
        <f>IFERROR((INDEX(Returns!$C$2:$C$801, MATCH(B6943, Returns!$B$2:$B$801, 0))), "No")</f>
        <v>No</v>
      </c>
    </row>
    <row r="6944" spans="1:24">
      <c r="A6944" s="1">
        <v>6943</v>
      </c>
      <c r="B6944" t="s">
        <v>9460</v>
      </c>
      <c r="C6944" s="2">
        <v>43642</v>
      </c>
      <c r="D6944" s="2">
        <v>43646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  <c r="V6944" s="3" t="str">
        <f>IF(M6944=People!$B$2, People!$A$2, IF(M6944=People!$B$3, People!$A$3, IF(M6944=People!$B$4, People!$A$4, IF(M6944=People!$B$5, People!$A$5, 0))))</f>
        <v>Chuck Magee</v>
      </c>
      <c r="W6944" s="3" t="str">
        <f>IFERROR(VLOOKUP(Orders!$B6944,Returns!$B:$C,2,0),"No")</f>
        <v>No</v>
      </c>
      <c r="X6944" s="3" t="str">
        <f>IFERROR((INDEX(Returns!$C$2:$C$801, MATCH(B6944, Returns!$B$2:$B$801, 0))), "No")</f>
        <v>No</v>
      </c>
    </row>
    <row r="6945" spans="1:24">
      <c r="A6945" s="1">
        <v>6944</v>
      </c>
      <c r="B6945" t="s">
        <v>9461</v>
      </c>
      <c r="C6945" s="2">
        <v>42941</v>
      </c>
      <c r="D6945" s="2">
        <v>42946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  <c r="V6945" s="3" t="str">
        <f>IF(M6945=People!$B$2, People!$A$2, IF(M6945=People!$B$3, People!$A$3, IF(M6945=People!$B$4, People!$A$4, IF(M6945=People!$B$5, People!$A$5, 0))))</f>
        <v>Anna Andreadi</v>
      </c>
      <c r="W6945" s="3" t="str">
        <f>IFERROR(VLOOKUP(Orders!$B6945,Returns!$B:$C,2,0),"No")</f>
        <v>No</v>
      </c>
      <c r="X6945" s="3" t="str">
        <f>IFERROR((INDEX(Returns!$C$2:$C$801, MATCH(B6945, Returns!$B$2:$B$801, 0))), "No")</f>
        <v>No</v>
      </c>
    </row>
    <row r="6946" spans="1:24">
      <c r="A6946" s="1">
        <v>6945</v>
      </c>
      <c r="B6946" t="s">
        <v>9462</v>
      </c>
      <c r="C6946" s="2">
        <v>42636</v>
      </c>
      <c r="D6946" s="2">
        <v>42640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  <c r="V6946" s="3" t="str">
        <f>IF(M6946=People!$B$2, People!$A$2, IF(M6946=People!$B$3, People!$A$3, IF(M6946=People!$B$4, People!$A$4, IF(M6946=People!$B$5, People!$A$5, 0))))</f>
        <v>Chuck Magee</v>
      </c>
      <c r="W6946" s="3" t="str">
        <f>IFERROR(VLOOKUP(Orders!$B6946,Returns!$B:$C,2,0),"No")</f>
        <v>No</v>
      </c>
      <c r="X6946" s="3" t="str">
        <f>IFERROR((INDEX(Returns!$C$2:$C$801, MATCH(B6946, Returns!$B$2:$B$801, 0))), "No")</f>
        <v>No</v>
      </c>
    </row>
    <row r="6947" spans="1:24">
      <c r="A6947" s="1">
        <v>6946</v>
      </c>
      <c r="B6947" t="s">
        <v>9463</v>
      </c>
      <c r="C6947" s="2">
        <v>43373</v>
      </c>
      <c r="D6947" s="2">
        <v>43377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  <c r="V6947" s="3" t="str">
        <f>IF(M6947=People!$B$2, People!$A$2, IF(M6947=People!$B$3, People!$A$3, IF(M6947=People!$B$4, People!$A$4, IF(M6947=People!$B$5, People!$A$5, 0))))</f>
        <v>Chuck Magee</v>
      </c>
      <c r="W6947" s="3" t="str">
        <f>IFERROR(VLOOKUP(Orders!$B6947,Returns!$B:$C,2,0),"No")</f>
        <v>No</v>
      </c>
      <c r="X6947" s="3" t="str">
        <f>IFERROR((INDEX(Returns!$C$2:$C$801, MATCH(B6947, Returns!$B$2:$B$801, 0))), "No")</f>
        <v>No</v>
      </c>
    </row>
    <row r="6948" spans="1:24">
      <c r="A6948" s="1">
        <v>6947</v>
      </c>
      <c r="B6948" t="s">
        <v>9464</v>
      </c>
      <c r="C6948" s="2">
        <v>43048</v>
      </c>
      <c r="D6948" s="2">
        <v>43052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  <c r="V6948" s="3" t="str">
        <f>IF(M6948=People!$B$2, People!$A$2, IF(M6948=People!$B$3, People!$A$3, IF(M6948=People!$B$4, People!$A$4, IF(M6948=People!$B$5, People!$A$5, 0))))</f>
        <v>Anna Andreadi</v>
      </c>
      <c r="W6948" s="3" t="str">
        <f>IFERROR(VLOOKUP(Orders!$B6948,Returns!$B:$C,2,0),"No")</f>
        <v>No</v>
      </c>
      <c r="X6948" s="3" t="str">
        <f>IFERROR((INDEX(Returns!$C$2:$C$801, MATCH(B6948, Returns!$B$2:$B$801, 0))), "No")</f>
        <v>No</v>
      </c>
    </row>
    <row r="6949" spans="1:24">
      <c r="A6949" s="1">
        <v>6948</v>
      </c>
      <c r="B6949" t="s">
        <v>9465</v>
      </c>
      <c r="C6949" s="2">
        <v>42850</v>
      </c>
      <c r="D6949" s="2">
        <v>42854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  <c r="V6949" s="3" t="str">
        <f>IF(M6949=People!$B$2, People!$A$2, IF(M6949=People!$B$3, People!$A$3, IF(M6949=People!$B$4, People!$A$4, IF(M6949=People!$B$5, People!$A$5, 0))))</f>
        <v>Kelly Williams</v>
      </c>
      <c r="W6949" s="3" t="str">
        <f>IFERROR(VLOOKUP(Orders!$B6949,Returns!$B:$C,2,0),"No")</f>
        <v>No</v>
      </c>
      <c r="X6949" s="3" t="str">
        <f>IFERROR((INDEX(Returns!$C$2:$C$801, MATCH(B6949, Returns!$B$2:$B$801, 0))), "No")</f>
        <v>No</v>
      </c>
    </row>
    <row r="6950" spans="1:24">
      <c r="A6950" s="1">
        <v>6949</v>
      </c>
      <c r="B6950" t="s">
        <v>9465</v>
      </c>
      <c r="C6950" s="2">
        <v>42850</v>
      </c>
      <c r="D6950" s="2">
        <v>42854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  <c r="V6950" s="3" t="str">
        <f>IF(M6950=People!$B$2, People!$A$2, IF(M6950=People!$B$3, People!$A$3, IF(M6950=People!$B$4, People!$A$4, IF(M6950=People!$B$5, People!$A$5, 0))))</f>
        <v>Kelly Williams</v>
      </c>
      <c r="W6950" s="3" t="str">
        <f>IFERROR(VLOOKUP(Orders!$B6950,Returns!$B:$C,2,0),"No")</f>
        <v>No</v>
      </c>
      <c r="X6950" s="3" t="str">
        <f>IFERROR((INDEX(Returns!$C$2:$C$801, MATCH(B6950, Returns!$B$2:$B$801, 0))), "No")</f>
        <v>No</v>
      </c>
    </row>
    <row r="6951" spans="1:24">
      <c r="A6951" s="1">
        <v>6950</v>
      </c>
      <c r="B6951" t="s">
        <v>9466</v>
      </c>
      <c r="C6951" s="2">
        <v>43788</v>
      </c>
      <c r="D6951" s="2">
        <v>43788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  <c r="V6951" s="3" t="str">
        <f>IF(M6951=People!$B$2, People!$A$2, IF(M6951=People!$B$3, People!$A$3, IF(M6951=People!$B$4, People!$A$4, IF(M6951=People!$B$5, People!$A$5, 0))))</f>
        <v>Chuck Magee</v>
      </c>
      <c r="W6951" s="3" t="str">
        <f>IFERROR(VLOOKUP(Orders!$B6951,Returns!$B:$C,2,0),"No")</f>
        <v>No</v>
      </c>
      <c r="X6951" s="3" t="str">
        <f>IFERROR((INDEX(Returns!$C$2:$C$801, MATCH(B6951, Returns!$B$2:$B$801, 0))), "No")</f>
        <v>No</v>
      </c>
    </row>
    <row r="6952" spans="1:24">
      <c r="A6952" s="1">
        <v>6951</v>
      </c>
      <c r="B6952" t="s">
        <v>9466</v>
      </c>
      <c r="C6952" s="2">
        <v>43788</v>
      </c>
      <c r="D6952" s="2">
        <v>43788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  <c r="V6952" s="3" t="str">
        <f>IF(M6952=People!$B$2, People!$A$2, IF(M6952=People!$B$3, People!$A$3, IF(M6952=People!$B$4, People!$A$4, IF(M6952=People!$B$5, People!$A$5, 0))))</f>
        <v>Chuck Magee</v>
      </c>
      <c r="W6952" s="3" t="str">
        <f>IFERROR(VLOOKUP(Orders!$B6952,Returns!$B:$C,2,0),"No")</f>
        <v>No</v>
      </c>
      <c r="X6952" s="3" t="str">
        <f>IFERROR((INDEX(Returns!$C$2:$C$801, MATCH(B6952, Returns!$B$2:$B$801, 0))), "No")</f>
        <v>No</v>
      </c>
    </row>
    <row r="6953" spans="1:24">
      <c r="A6953" s="1">
        <v>6952</v>
      </c>
      <c r="B6953" t="s">
        <v>9467</v>
      </c>
      <c r="C6953" s="2">
        <v>43059</v>
      </c>
      <c r="D6953" s="2">
        <v>43063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  <c r="V6953" s="3" t="str">
        <f>IF(M6953=People!$B$2, People!$A$2, IF(M6953=People!$B$3, People!$A$3, IF(M6953=People!$B$4, People!$A$4, IF(M6953=People!$B$5, People!$A$5, 0))))</f>
        <v>Kelly Williams</v>
      </c>
      <c r="W6953" s="3" t="str">
        <f>IFERROR(VLOOKUP(Orders!$B6953,Returns!$B:$C,2,0),"No")</f>
        <v>No</v>
      </c>
      <c r="X6953" s="3" t="str">
        <f>IFERROR((INDEX(Returns!$C$2:$C$801, MATCH(B6953, Returns!$B$2:$B$801, 0))), "No")</f>
        <v>No</v>
      </c>
    </row>
    <row r="6954" spans="1:24">
      <c r="A6954" s="1">
        <v>6953</v>
      </c>
      <c r="B6954" t="s">
        <v>9468</v>
      </c>
      <c r="C6954" s="2">
        <v>43010</v>
      </c>
      <c r="D6954" s="2">
        <v>43011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  <c r="V6954" s="3" t="str">
        <f>IF(M6954=People!$B$2, People!$A$2, IF(M6954=People!$B$3, People!$A$3, IF(M6954=People!$B$4, People!$A$4, IF(M6954=People!$B$5, People!$A$5, 0))))</f>
        <v>Anna Andreadi</v>
      </c>
      <c r="W6954" s="3" t="str">
        <f>IFERROR(VLOOKUP(Orders!$B6954,Returns!$B:$C,2,0),"No")</f>
        <v>No</v>
      </c>
      <c r="X6954" s="3" t="str">
        <f>IFERROR((INDEX(Returns!$C$2:$C$801, MATCH(B6954, Returns!$B$2:$B$801, 0))), "No")</f>
        <v>No</v>
      </c>
    </row>
    <row r="6955" spans="1:24">
      <c r="A6955" s="1">
        <v>6954</v>
      </c>
      <c r="B6955" t="s">
        <v>9468</v>
      </c>
      <c r="C6955" s="2">
        <v>43010</v>
      </c>
      <c r="D6955" s="2">
        <v>43011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  <c r="V6955" s="3" t="str">
        <f>IF(M6955=People!$B$2, People!$A$2, IF(M6955=People!$B$3, People!$A$3, IF(M6955=People!$B$4, People!$A$4, IF(M6955=People!$B$5, People!$A$5, 0))))</f>
        <v>Anna Andreadi</v>
      </c>
      <c r="W6955" s="3" t="str">
        <f>IFERROR(VLOOKUP(Orders!$B6955,Returns!$B:$C,2,0),"No")</f>
        <v>No</v>
      </c>
      <c r="X6955" s="3" t="str">
        <f>IFERROR((INDEX(Returns!$C$2:$C$801, MATCH(B6955, Returns!$B$2:$B$801, 0))), "No")</f>
        <v>No</v>
      </c>
    </row>
    <row r="6956" spans="1:24">
      <c r="A6956" s="1">
        <v>6955</v>
      </c>
      <c r="B6956" t="s">
        <v>9468</v>
      </c>
      <c r="C6956" s="2">
        <v>43010</v>
      </c>
      <c r="D6956" s="2">
        <v>43011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  <c r="V6956" s="3" t="str">
        <f>IF(M6956=People!$B$2, People!$A$2, IF(M6956=People!$B$3, People!$A$3, IF(M6956=People!$B$4, People!$A$4, IF(M6956=People!$B$5, People!$A$5, 0))))</f>
        <v>Anna Andreadi</v>
      </c>
      <c r="W6956" s="3" t="str">
        <f>IFERROR(VLOOKUP(Orders!$B6956,Returns!$B:$C,2,0),"No")</f>
        <v>No</v>
      </c>
      <c r="X6956" s="3" t="str">
        <f>IFERROR((INDEX(Returns!$C$2:$C$801, MATCH(B6956, Returns!$B$2:$B$801, 0))), "No")</f>
        <v>No</v>
      </c>
    </row>
    <row r="6957" spans="1:24">
      <c r="A6957" s="1">
        <v>6956</v>
      </c>
      <c r="B6957" t="s">
        <v>9469</v>
      </c>
      <c r="C6957" s="2">
        <v>42850</v>
      </c>
      <c r="D6957" s="2">
        <v>42857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  <c r="V6957" s="3" t="str">
        <f>IF(M6957=People!$B$2, People!$A$2, IF(M6957=People!$B$3, People!$A$3, IF(M6957=People!$B$4, People!$A$4, IF(M6957=People!$B$5, People!$A$5, 0))))</f>
        <v>Anna Andreadi</v>
      </c>
      <c r="W6957" s="3" t="str">
        <f>IFERROR(VLOOKUP(Orders!$B6957,Returns!$B:$C,2,0),"No")</f>
        <v>No</v>
      </c>
      <c r="X6957" s="3" t="str">
        <f>IFERROR((INDEX(Returns!$C$2:$C$801, MATCH(B6957, Returns!$B$2:$B$801, 0))), "No")</f>
        <v>No</v>
      </c>
    </row>
    <row r="6958" spans="1:24">
      <c r="A6958" s="1">
        <v>6957</v>
      </c>
      <c r="B6958" t="s">
        <v>9470</v>
      </c>
      <c r="C6958" s="2">
        <v>43295</v>
      </c>
      <c r="D6958" s="2">
        <v>43300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  <c r="V6958" s="3" t="str">
        <f>IF(M6958=People!$B$2, People!$A$2, IF(M6958=People!$B$3, People!$A$3, IF(M6958=People!$B$4, People!$A$4, IF(M6958=People!$B$5, People!$A$5, 0))))</f>
        <v>Cassandra Brandow</v>
      </c>
      <c r="W6958" s="3" t="str">
        <f>IFERROR(VLOOKUP(Orders!$B6958,Returns!$B:$C,2,0),"No")</f>
        <v>No</v>
      </c>
      <c r="X6958" s="3" t="str">
        <f>IFERROR((INDEX(Returns!$C$2:$C$801, MATCH(B6958, Returns!$B$2:$B$801, 0))), "No")</f>
        <v>No</v>
      </c>
    </row>
    <row r="6959" spans="1:24">
      <c r="A6959" s="1">
        <v>6958</v>
      </c>
      <c r="B6959" t="s">
        <v>9470</v>
      </c>
      <c r="C6959" s="2">
        <v>43295</v>
      </c>
      <c r="D6959" s="2">
        <v>43300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  <c r="V6959" s="3" t="str">
        <f>IF(M6959=People!$B$2, People!$A$2, IF(M6959=People!$B$3, People!$A$3, IF(M6959=People!$B$4, People!$A$4, IF(M6959=People!$B$5, People!$A$5, 0))))</f>
        <v>Cassandra Brandow</v>
      </c>
      <c r="W6959" s="3" t="str">
        <f>IFERROR(VLOOKUP(Orders!$B6959,Returns!$B:$C,2,0),"No")</f>
        <v>No</v>
      </c>
      <c r="X6959" s="3" t="str">
        <f>IFERROR((INDEX(Returns!$C$2:$C$801, MATCH(B6959, Returns!$B$2:$B$801, 0))), "No")</f>
        <v>No</v>
      </c>
    </row>
    <row r="6960" spans="1:24">
      <c r="A6960" s="1">
        <v>6959</v>
      </c>
      <c r="B6960" t="s">
        <v>9471</v>
      </c>
      <c r="C6960" s="2">
        <v>43005</v>
      </c>
      <c r="D6960" s="2">
        <v>43007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  <c r="V6960" s="3" t="str">
        <f>IF(M6960=People!$B$2, People!$A$2, IF(M6960=People!$B$3, People!$A$3, IF(M6960=People!$B$4, People!$A$4, IF(M6960=People!$B$5, People!$A$5, 0))))</f>
        <v>Anna Andreadi</v>
      </c>
      <c r="W6960" s="3" t="str">
        <f>IFERROR(VLOOKUP(Orders!$B6960,Returns!$B:$C,2,0),"No")</f>
        <v>No</v>
      </c>
      <c r="X6960" s="3" t="str">
        <f>IFERROR((INDEX(Returns!$C$2:$C$801, MATCH(B6960, Returns!$B$2:$B$801, 0))), "No")</f>
        <v>No</v>
      </c>
    </row>
    <row r="6961" spans="1:24">
      <c r="A6961" s="1">
        <v>6960</v>
      </c>
      <c r="B6961" t="s">
        <v>9471</v>
      </c>
      <c r="C6961" s="2">
        <v>43005</v>
      </c>
      <c r="D6961" s="2">
        <v>43007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  <c r="V6961" s="3" t="str">
        <f>IF(M6961=People!$B$2, People!$A$2, IF(M6961=People!$B$3, People!$A$3, IF(M6961=People!$B$4, People!$A$4, IF(M6961=People!$B$5, People!$A$5, 0))))</f>
        <v>Anna Andreadi</v>
      </c>
      <c r="W6961" s="3" t="str">
        <f>IFERROR(VLOOKUP(Orders!$B6961,Returns!$B:$C,2,0),"No")</f>
        <v>No</v>
      </c>
      <c r="X6961" s="3" t="str">
        <f>IFERROR((INDEX(Returns!$C$2:$C$801, MATCH(B6961, Returns!$B$2:$B$801, 0))), "No")</f>
        <v>No</v>
      </c>
    </row>
    <row r="6962" spans="1:24">
      <c r="A6962" s="1">
        <v>6961</v>
      </c>
      <c r="B6962" t="s">
        <v>9471</v>
      </c>
      <c r="C6962" s="2">
        <v>43005</v>
      </c>
      <c r="D6962" s="2">
        <v>43007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  <c r="V6962" s="3" t="str">
        <f>IF(M6962=People!$B$2, People!$A$2, IF(M6962=People!$B$3, People!$A$3, IF(M6962=People!$B$4, People!$A$4, IF(M6962=People!$B$5, People!$A$5, 0))))</f>
        <v>Anna Andreadi</v>
      </c>
      <c r="W6962" s="3" t="str">
        <f>IFERROR(VLOOKUP(Orders!$B6962,Returns!$B:$C,2,0),"No")</f>
        <v>No</v>
      </c>
      <c r="X6962" s="3" t="str">
        <f>IFERROR((INDEX(Returns!$C$2:$C$801, MATCH(B6962, Returns!$B$2:$B$801, 0))), "No")</f>
        <v>No</v>
      </c>
    </row>
    <row r="6963" spans="1:24">
      <c r="A6963" s="1">
        <v>6962</v>
      </c>
      <c r="B6963" t="s">
        <v>9472</v>
      </c>
      <c r="C6963" s="2">
        <v>43779</v>
      </c>
      <c r="D6963" s="2">
        <v>43779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  <c r="V6963" s="3" t="str">
        <f>IF(M6963=People!$B$2, People!$A$2, IF(M6963=People!$B$3, People!$A$3, IF(M6963=People!$B$4, People!$A$4, IF(M6963=People!$B$5, People!$A$5, 0))))</f>
        <v>Anna Andreadi</v>
      </c>
      <c r="W6963" s="3" t="str">
        <f>IFERROR(VLOOKUP(Orders!$B6963,Returns!$B:$C,2,0),"No")</f>
        <v>No</v>
      </c>
      <c r="X6963" s="3" t="str">
        <f>IFERROR((INDEX(Returns!$C$2:$C$801, MATCH(B6963, Returns!$B$2:$B$801, 0))), "No")</f>
        <v>No</v>
      </c>
    </row>
    <row r="6964" spans="1:24">
      <c r="A6964" s="1">
        <v>6963</v>
      </c>
      <c r="B6964" t="s">
        <v>9473</v>
      </c>
      <c r="C6964" s="2">
        <v>43297</v>
      </c>
      <c r="D6964" s="2">
        <v>43301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3" t="str">
        <f>IF(M6964=People!$B$2, People!$A$2, IF(M6964=People!$B$3, People!$A$3, IF(M6964=People!$B$4, People!$A$4, IF(M6964=People!$B$5, People!$A$5, 0))))</f>
        <v>Cassandra Brandow</v>
      </c>
      <c r="W6964" s="3" t="str">
        <f>IFERROR(VLOOKUP(Orders!$B6964,Returns!$B:$C,2,0),"No")</f>
        <v>No</v>
      </c>
      <c r="X6964" s="3" t="str">
        <f>IFERROR((INDEX(Returns!$C$2:$C$801, MATCH(B6964, Returns!$B$2:$B$801, 0))), "No")</f>
        <v>No</v>
      </c>
    </row>
    <row r="6965" spans="1:24">
      <c r="A6965" s="1">
        <v>6964</v>
      </c>
      <c r="B6965" t="s">
        <v>9473</v>
      </c>
      <c r="C6965" s="2">
        <v>43297</v>
      </c>
      <c r="D6965" s="2">
        <v>43301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  <c r="V6965" s="3" t="str">
        <f>IF(M6965=People!$B$2, People!$A$2, IF(M6965=People!$B$3, People!$A$3, IF(M6965=People!$B$4, People!$A$4, IF(M6965=People!$B$5, People!$A$5, 0))))</f>
        <v>Cassandra Brandow</v>
      </c>
      <c r="W6965" s="3" t="str">
        <f>IFERROR(VLOOKUP(Orders!$B6965,Returns!$B:$C,2,0),"No")</f>
        <v>No</v>
      </c>
      <c r="X6965" s="3" t="str">
        <f>IFERROR((INDEX(Returns!$C$2:$C$801, MATCH(B6965, Returns!$B$2:$B$801, 0))), "No")</f>
        <v>No</v>
      </c>
    </row>
    <row r="6966" spans="1:24">
      <c r="A6966" s="1">
        <v>6965</v>
      </c>
      <c r="B6966" t="s">
        <v>9473</v>
      </c>
      <c r="C6966" s="2">
        <v>43297</v>
      </c>
      <c r="D6966" s="2">
        <v>43301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  <c r="V6966" s="3" t="str">
        <f>IF(M6966=People!$B$2, People!$A$2, IF(M6966=People!$B$3, People!$A$3, IF(M6966=People!$B$4, People!$A$4, IF(M6966=People!$B$5, People!$A$5, 0))))</f>
        <v>Cassandra Brandow</v>
      </c>
      <c r="W6966" s="3" t="str">
        <f>IFERROR(VLOOKUP(Orders!$B6966,Returns!$B:$C,2,0),"No")</f>
        <v>No</v>
      </c>
      <c r="X6966" s="3" t="str">
        <f>IFERROR((INDEX(Returns!$C$2:$C$801, MATCH(B6966, Returns!$B$2:$B$801, 0))), "No")</f>
        <v>No</v>
      </c>
    </row>
    <row r="6967" spans="1:24">
      <c r="A6967" s="1">
        <v>6966</v>
      </c>
      <c r="B6967" t="s">
        <v>9473</v>
      </c>
      <c r="C6967" s="2">
        <v>43297</v>
      </c>
      <c r="D6967" s="2">
        <v>43301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  <c r="V6967" s="3" t="str">
        <f>IF(M6967=People!$B$2, People!$A$2, IF(M6967=People!$B$3, People!$A$3, IF(M6967=People!$B$4, People!$A$4, IF(M6967=People!$B$5, People!$A$5, 0))))</f>
        <v>Cassandra Brandow</v>
      </c>
      <c r="W6967" s="3" t="str">
        <f>IFERROR(VLOOKUP(Orders!$B6967,Returns!$B:$C,2,0),"No")</f>
        <v>No</v>
      </c>
      <c r="X6967" s="3" t="str">
        <f>IFERROR((INDEX(Returns!$C$2:$C$801, MATCH(B6967, Returns!$B$2:$B$801, 0))), "No")</f>
        <v>No</v>
      </c>
    </row>
    <row r="6968" spans="1:24">
      <c r="A6968" s="1">
        <v>6967</v>
      </c>
      <c r="B6968" t="s">
        <v>9473</v>
      </c>
      <c r="C6968" s="2">
        <v>43297</v>
      </c>
      <c r="D6968" s="2">
        <v>43301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  <c r="V6968" s="3" t="str">
        <f>IF(M6968=People!$B$2, People!$A$2, IF(M6968=People!$B$3, People!$A$3, IF(M6968=People!$B$4, People!$A$4, IF(M6968=People!$B$5, People!$A$5, 0))))</f>
        <v>Cassandra Brandow</v>
      </c>
      <c r="W6968" s="3" t="str">
        <f>IFERROR(VLOOKUP(Orders!$B6968,Returns!$B:$C,2,0),"No")</f>
        <v>No</v>
      </c>
      <c r="X6968" s="3" t="str">
        <f>IFERROR((INDEX(Returns!$C$2:$C$801, MATCH(B6968, Returns!$B$2:$B$801, 0))), "No")</f>
        <v>No</v>
      </c>
    </row>
    <row r="6969" spans="1:24">
      <c r="A6969" s="1">
        <v>6968</v>
      </c>
      <c r="B6969" t="s">
        <v>9473</v>
      </c>
      <c r="C6969" s="2">
        <v>43297</v>
      </c>
      <c r="D6969" s="2">
        <v>43301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  <c r="V6969" s="3" t="str">
        <f>IF(M6969=People!$B$2, People!$A$2, IF(M6969=People!$B$3, People!$A$3, IF(M6969=People!$B$4, People!$A$4, IF(M6969=People!$B$5, People!$A$5, 0))))</f>
        <v>Cassandra Brandow</v>
      </c>
      <c r="W6969" s="3" t="str">
        <f>IFERROR(VLOOKUP(Orders!$B6969,Returns!$B:$C,2,0),"No")</f>
        <v>No</v>
      </c>
      <c r="X6969" s="3" t="str">
        <f>IFERROR((INDEX(Returns!$C$2:$C$801, MATCH(B6969, Returns!$B$2:$B$801, 0))), "No")</f>
        <v>No</v>
      </c>
    </row>
    <row r="6970" spans="1:24">
      <c r="A6970" s="1">
        <v>6969</v>
      </c>
      <c r="B6970" t="s">
        <v>9474</v>
      </c>
      <c r="C6970" s="2">
        <v>43024</v>
      </c>
      <c r="D6970" s="2">
        <v>43028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  <c r="V6970" s="3" t="str">
        <f>IF(M6970=People!$B$2, People!$A$2, IF(M6970=People!$B$3, People!$A$3, IF(M6970=People!$B$4, People!$A$4, IF(M6970=People!$B$5, People!$A$5, 0))))</f>
        <v>Chuck Magee</v>
      </c>
      <c r="W6970" s="3" t="str">
        <f>IFERROR(VLOOKUP(Orders!$B6970,Returns!$B:$C,2,0),"No")</f>
        <v>No</v>
      </c>
      <c r="X6970" s="3" t="str">
        <f>IFERROR((INDEX(Returns!$C$2:$C$801, MATCH(B6970, Returns!$B$2:$B$801, 0))), "No")</f>
        <v>No</v>
      </c>
    </row>
    <row r="6971" spans="1:24">
      <c r="A6971" s="1">
        <v>6970</v>
      </c>
      <c r="B6971" t="s">
        <v>9475</v>
      </c>
      <c r="C6971" s="2">
        <v>43110</v>
      </c>
      <c r="D6971" s="2">
        <v>43113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  <c r="V6971" s="3" t="str">
        <f>IF(M6971=People!$B$2, People!$A$2, IF(M6971=People!$B$3, People!$A$3, IF(M6971=People!$B$4, People!$A$4, IF(M6971=People!$B$5, People!$A$5, 0))))</f>
        <v>Anna Andreadi</v>
      </c>
      <c r="W6971" s="3" t="str">
        <f>IFERROR(VLOOKUP(Orders!$B6971,Returns!$B:$C,2,0),"No")</f>
        <v>No</v>
      </c>
      <c r="X6971" s="3" t="str">
        <f>IFERROR((INDEX(Returns!$C$2:$C$801, MATCH(B6971, Returns!$B$2:$B$801, 0))), "No")</f>
        <v>No</v>
      </c>
    </row>
    <row r="6972" spans="1:24">
      <c r="A6972" s="1">
        <v>6971</v>
      </c>
      <c r="B6972" t="s">
        <v>6161</v>
      </c>
      <c r="C6972" s="2">
        <v>43727</v>
      </c>
      <c r="D6972" s="2">
        <v>43733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  <c r="V6972" s="3" t="str">
        <f>IF(M6972=People!$B$2, People!$A$2, IF(M6972=People!$B$3, People!$A$3, IF(M6972=People!$B$4, People!$A$4, IF(M6972=People!$B$5, People!$A$5, 0))))</f>
        <v>Anna Andreadi</v>
      </c>
      <c r="W6972" s="3" t="str">
        <f>IFERROR(VLOOKUP(Orders!$B6972,Returns!$B:$C,2,0),"No")</f>
        <v>Yes</v>
      </c>
      <c r="X6972" s="3" t="str">
        <f>IFERROR((INDEX(Returns!$C$2:$C$801, MATCH(B6972, Returns!$B$2:$B$801, 0))), "No")</f>
        <v>Yes</v>
      </c>
    </row>
    <row r="6973" spans="1:24">
      <c r="A6973" s="1">
        <v>6972</v>
      </c>
      <c r="B6973" t="s">
        <v>6161</v>
      </c>
      <c r="C6973" s="2">
        <v>43727</v>
      </c>
      <c r="D6973" s="2">
        <v>43733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  <c r="V6973" s="3" t="str">
        <f>IF(M6973=People!$B$2, People!$A$2, IF(M6973=People!$B$3, People!$A$3, IF(M6973=People!$B$4, People!$A$4, IF(M6973=People!$B$5, People!$A$5, 0))))</f>
        <v>Anna Andreadi</v>
      </c>
      <c r="W6973" s="3" t="str">
        <f>IFERROR(VLOOKUP(Orders!$B6973,Returns!$B:$C,2,0),"No")</f>
        <v>Yes</v>
      </c>
      <c r="X6973" s="3" t="str">
        <f>IFERROR((INDEX(Returns!$C$2:$C$801, MATCH(B6973, Returns!$B$2:$B$801, 0))), "No")</f>
        <v>Yes</v>
      </c>
    </row>
    <row r="6974" spans="1:24">
      <c r="A6974" s="1">
        <v>6973</v>
      </c>
      <c r="B6974" t="s">
        <v>6161</v>
      </c>
      <c r="C6974" s="2">
        <v>43727</v>
      </c>
      <c r="D6974" s="2">
        <v>43733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  <c r="V6974" s="3" t="str">
        <f>IF(M6974=People!$B$2, People!$A$2, IF(M6974=People!$B$3, People!$A$3, IF(M6974=People!$B$4, People!$A$4, IF(M6974=People!$B$5, People!$A$5, 0))))</f>
        <v>Anna Andreadi</v>
      </c>
      <c r="W6974" s="3" t="str">
        <f>IFERROR(VLOOKUP(Orders!$B6974,Returns!$B:$C,2,0),"No")</f>
        <v>Yes</v>
      </c>
      <c r="X6974" s="3" t="str">
        <f>IFERROR((INDEX(Returns!$C$2:$C$801, MATCH(B6974, Returns!$B$2:$B$801, 0))), "No")</f>
        <v>Yes</v>
      </c>
    </row>
    <row r="6975" spans="1:24">
      <c r="A6975" s="1">
        <v>6974</v>
      </c>
      <c r="B6975" t="s">
        <v>6161</v>
      </c>
      <c r="C6975" s="2">
        <v>43727</v>
      </c>
      <c r="D6975" s="2">
        <v>43733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  <c r="V6975" s="3" t="str">
        <f>IF(M6975=People!$B$2, People!$A$2, IF(M6975=People!$B$3, People!$A$3, IF(M6975=People!$B$4, People!$A$4, IF(M6975=People!$B$5, People!$A$5, 0))))</f>
        <v>Anna Andreadi</v>
      </c>
      <c r="W6975" s="3" t="str">
        <f>IFERROR(VLOOKUP(Orders!$B6975,Returns!$B:$C,2,0),"No")</f>
        <v>Yes</v>
      </c>
      <c r="X6975" s="3" t="str">
        <f>IFERROR((INDEX(Returns!$C$2:$C$801, MATCH(B6975, Returns!$B$2:$B$801, 0))), "No")</f>
        <v>Yes</v>
      </c>
    </row>
    <row r="6976" spans="1:24">
      <c r="A6976" s="1">
        <v>6975</v>
      </c>
      <c r="B6976" t="s">
        <v>9476</v>
      </c>
      <c r="C6976" s="2">
        <v>43723</v>
      </c>
      <c r="D6976" s="2">
        <v>43727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  <c r="V6976" s="3" t="str">
        <f>IF(M6976=People!$B$2, People!$A$2, IF(M6976=People!$B$3, People!$A$3, IF(M6976=People!$B$4, People!$A$4, IF(M6976=People!$B$5, People!$A$5, 0))))</f>
        <v>Kelly Williams</v>
      </c>
      <c r="W6976" s="3" t="str">
        <f>IFERROR(VLOOKUP(Orders!$B6976,Returns!$B:$C,2,0),"No")</f>
        <v>No</v>
      </c>
      <c r="X6976" s="3" t="str">
        <f>IFERROR((INDEX(Returns!$C$2:$C$801, MATCH(B6976, Returns!$B$2:$B$801, 0))), "No")</f>
        <v>No</v>
      </c>
    </row>
    <row r="6977" spans="1:24">
      <c r="A6977" s="1">
        <v>6976</v>
      </c>
      <c r="B6977" t="s">
        <v>5987</v>
      </c>
      <c r="C6977" s="2">
        <v>42914</v>
      </c>
      <c r="D6977" s="2">
        <v>42918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3" t="str">
        <f>IF(M6977=People!$B$2, People!$A$2, IF(M6977=People!$B$3, People!$A$3, IF(M6977=People!$B$4, People!$A$4, IF(M6977=People!$B$5, People!$A$5, 0))))</f>
        <v>Anna Andreadi</v>
      </c>
      <c r="W6977" s="3" t="str">
        <f>IFERROR(VLOOKUP(Orders!$B6977,Returns!$B:$C,2,0),"No")</f>
        <v>Yes</v>
      </c>
      <c r="X6977" s="3" t="str">
        <f>IFERROR((INDEX(Returns!$C$2:$C$801, MATCH(B6977, Returns!$B$2:$B$801, 0))), "No")</f>
        <v>Yes</v>
      </c>
    </row>
    <row r="6978" spans="1:24">
      <c r="A6978" s="1">
        <v>6977</v>
      </c>
      <c r="B6978" t="s">
        <v>5987</v>
      </c>
      <c r="C6978" s="2">
        <v>42914</v>
      </c>
      <c r="D6978" s="2">
        <v>42918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  <c r="V6978" s="3" t="str">
        <f>IF(M6978=People!$B$2, People!$A$2, IF(M6978=People!$B$3, People!$A$3, IF(M6978=People!$B$4, People!$A$4, IF(M6978=People!$B$5, People!$A$5, 0))))</f>
        <v>Anna Andreadi</v>
      </c>
      <c r="W6978" s="3" t="str">
        <f>IFERROR(VLOOKUP(Orders!$B6978,Returns!$B:$C,2,0),"No")</f>
        <v>Yes</v>
      </c>
      <c r="X6978" s="3" t="str">
        <f>IFERROR((INDEX(Returns!$C$2:$C$801, MATCH(B6978, Returns!$B$2:$B$801, 0))), "No")</f>
        <v>Yes</v>
      </c>
    </row>
    <row r="6979" spans="1:24">
      <c r="A6979" s="1">
        <v>6978</v>
      </c>
      <c r="B6979" t="s">
        <v>9477</v>
      </c>
      <c r="C6979" s="2">
        <v>43429</v>
      </c>
      <c r="D6979" s="2">
        <v>43432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  <c r="V6979" s="3" t="str">
        <f>IF(M6979=People!$B$2, People!$A$2, IF(M6979=People!$B$3, People!$A$3, IF(M6979=People!$B$4, People!$A$4, IF(M6979=People!$B$5, People!$A$5, 0))))</f>
        <v>Cassandra Brandow</v>
      </c>
      <c r="W6979" s="3" t="str">
        <f>IFERROR(VLOOKUP(Orders!$B6979,Returns!$B:$C,2,0),"No")</f>
        <v>No</v>
      </c>
      <c r="X6979" s="3" t="str">
        <f>IFERROR((INDEX(Returns!$C$2:$C$801, MATCH(B6979, Returns!$B$2:$B$801, 0))), "No")</f>
        <v>No</v>
      </c>
    </row>
    <row r="6980" spans="1:24">
      <c r="A6980" s="1">
        <v>6979</v>
      </c>
      <c r="B6980" t="s">
        <v>9478</v>
      </c>
      <c r="C6980" s="2">
        <v>43794</v>
      </c>
      <c r="D6980" s="2">
        <v>43798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  <c r="V6980" s="3" t="str">
        <f>IF(M6980=People!$B$2, People!$A$2, IF(M6980=People!$B$3, People!$A$3, IF(M6980=People!$B$4, People!$A$4, IF(M6980=People!$B$5, People!$A$5, 0))))</f>
        <v>Cassandra Brandow</v>
      </c>
      <c r="W6980" s="3" t="str">
        <f>IFERROR(VLOOKUP(Orders!$B6980,Returns!$B:$C,2,0),"No")</f>
        <v>No</v>
      </c>
      <c r="X6980" s="3" t="str">
        <f>IFERROR((INDEX(Returns!$C$2:$C$801, MATCH(B6980, Returns!$B$2:$B$801, 0))), "No")</f>
        <v>No</v>
      </c>
    </row>
    <row r="6981" spans="1:24">
      <c r="A6981" s="1">
        <v>6980</v>
      </c>
      <c r="B6981" t="s">
        <v>9479</v>
      </c>
      <c r="C6981" s="2">
        <v>43479</v>
      </c>
      <c r="D6981" s="2">
        <v>43484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  <c r="V6981" s="3" t="str">
        <f>IF(M6981=People!$B$2, People!$A$2, IF(M6981=People!$B$3, People!$A$3, IF(M6981=People!$B$4, People!$A$4, IF(M6981=People!$B$5, People!$A$5, 0))))</f>
        <v>Anna Andreadi</v>
      </c>
      <c r="W6981" s="3" t="str">
        <f>IFERROR(VLOOKUP(Orders!$B6981,Returns!$B:$C,2,0),"No")</f>
        <v>No</v>
      </c>
      <c r="X6981" s="3" t="str">
        <f>IFERROR((INDEX(Returns!$C$2:$C$801, MATCH(B6981, Returns!$B$2:$B$801, 0))), "No")</f>
        <v>No</v>
      </c>
    </row>
    <row r="6982" spans="1:24">
      <c r="A6982" s="1">
        <v>6981</v>
      </c>
      <c r="B6982" t="s">
        <v>9480</v>
      </c>
      <c r="C6982" s="2">
        <v>42681</v>
      </c>
      <c r="D6982" s="2">
        <v>42682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  <c r="V6982" s="3" t="str">
        <f>IF(M6982=People!$B$2, People!$A$2, IF(M6982=People!$B$3, People!$A$3, IF(M6982=People!$B$4, People!$A$4, IF(M6982=People!$B$5, People!$A$5, 0))))</f>
        <v>Chuck Magee</v>
      </c>
      <c r="W6982" s="3" t="str">
        <f>IFERROR(VLOOKUP(Orders!$B6982,Returns!$B:$C,2,0),"No")</f>
        <v>No</v>
      </c>
      <c r="X6982" s="3" t="str">
        <f>IFERROR((INDEX(Returns!$C$2:$C$801, MATCH(B6982, Returns!$B$2:$B$801, 0))), "No")</f>
        <v>No</v>
      </c>
    </row>
    <row r="6983" spans="1:24">
      <c r="A6983" s="1">
        <v>6982</v>
      </c>
      <c r="B6983" t="s">
        <v>9480</v>
      </c>
      <c r="C6983" s="2">
        <v>42681</v>
      </c>
      <c r="D6983" s="2">
        <v>42682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  <c r="V6983" s="3" t="str">
        <f>IF(M6983=People!$B$2, People!$A$2, IF(M6983=People!$B$3, People!$A$3, IF(M6983=People!$B$4, People!$A$4, IF(M6983=People!$B$5, People!$A$5, 0))))</f>
        <v>Chuck Magee</v>
      </c>
      <c r="W6983" s="3" t="str">
        <f>IFERROR(VLOOKUP(Orders!$B6983,Returns!$B:$C,2,0),"No")</f>
        <v>No</v>
      </c>
      <c r="X6983" s="3" t="str">
        <f>IFERROR((INDEX(Returns!$C$2:$C$801, MATCH(B6983, Returns!$B$2:$B$801, 0))), "No")</f>
        <v>No</v>
      </c>
    </row>
    <row r="6984" spans="1:24">
      <c r="A6984" s="1">
        <v>6983</v>
      </c>
      <c r="B6984" t="s">
        <v>9481</v>
      </c>
      <c r="C6984" s="2">
        <v>43344</v>
      </c>
      <c r="D6984" s="2">
        <v>43348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  <c r="V6984" s="3" t="str">
        <f>IF(M6984=People!$B$2, People!$A$2, IF(M6984=People!$B$3, People!$A$3, IF(M6984=People!$B$4, People!$A$4, IF(M6984=People!$B$5, People!$A$5, 0))))</f>
        <v>Kelly Williams</v>
      </c>
      <c r="W6984" s="3" t="str">
        <f>IFERROR(VLOOKUP(Orders!$B6984,Returns!$B:$C,2,0),"No")</f>
        <v>No</v>
      </c>
      <c r="X6984" s="3" t="str">
        <f>IFERROR((INDEX(Returns!$C$2:$C$801, MATCH(B6984, Returns!$B$2:$B$801, 0))), "No")</f>
        <v>No</v>
      </c>
    </row>
    <row r="6985" spans="1:24">
      <c r="A6985" s="1">
        <v>6984</v>
      </c>
      <c r="B6985" t="s">
        <v>9481</v>
      </c>
      <c r="C6985" s="2">
        <v>43344</v>
      </c>
      <c r="D6985" s="2">
        <v>43348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3" t="str">
        <f>IF(M6985=People!$B$2, People!$A$2, IF(M6985=People!$B$3, People!$A$3, IF(M6985=People!$B$4, People!$A$4, IF(M6985=People!$B$5, People!$A$5, 0))))</f>
        <v>Kelly Williams</v>
      </c>
      <c r="W6985" s="3" t="str">
        <f>IFERROR(VLOOKUP(Orders!$B6985,Returns!$B:$C,2,0),"No")</f>
        <v>No</v>
      </c>
      <c r="X6985" s="3" t="str">
        <f>IFERROR((INDEX(Returns!$C$2:$C$801, MATCH(B6985, Returns!$B$2:$B$801, 0))), "No")</f>
        <v>No</v>
      </c>
    </row>
    <row r="6986" spans="1:24">
      <c r="A6986" s="1">
        <v>6985</v>
      </c>
      <c r="B6986" t="s">
        <v>9481</v>
      </c>
      <c r="C6986" s="2">
        <v>43344</v>
      </c>
      <c r="D6986" s="2">
        <v>43348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  <c r="V6986" s="3" t="str">
        <f>IF(M6986=People!$B$2, People!$A$2, IF(M6986=People!$B$3, People!$A$3, IF(M6986=People!$B$4, People!$A$4, IF(M6986=People!$B$5, People!$A$5, 0))))</f>
        <v>Kelly Williams</v>
      </c>
      <c r="W6986" s="3" t="str">
        <f>IFERROR(VLOOKUP(Orders!$B6986,Returns!$B:$C,2,0),"No")</f>
        <v>No</v>
      </c>
      <c r="X6986" s="3" t="str">
        <f>IFERROR((INDEX(Returns!$C$2:$C$801, MATCH(B6986, Returns!$B$2:$B$801, 0))), "No")</f>
        <v>No</v>
      </c>
    </row>
    <row r="6987" spans="1:24">
      <c r="A6987" s="1">
        <v>6986</v>
      </c>
      <c r="B6987" t="s">
        <v>9481</v>
      </c>
      <c r="C6987" s="2">
        <v>43344</v>
      </c>
      <c r="D6987" s="2">
        <v>43348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  <c r="V6987" s="3" t="str">
        <f>IF(M6987=People!$B$2, People!$A$2, IF(M6987=People!$B$3, People!$A$3, IF(M6987=People!$B$4, People!$A$4, IF(M6987=People!$B$5, People!$A$5, 0))))</f>
        <v>Kelly Williams</v>
      </c>
      <c r="W6987" s="3" t="str">
        <f>IFERROR(VLOOKUP(Orders!$B6987,Returns!$B:$C,2,0),"No")</f>
        <v>No</v>
      </c>
      <c r="X6987" s="3" t="str">
        <f>IFERROR((INDEX(Returns!$C$2:$C$801, MATCH(B6987, Returns!$B$2:$B$801, 0))), "No")</f>
        <v>No</v>
      </c>
    </row>
    <row r="6988" spans="1:24">
      <c r="A6988" s="1">
        <v>6987</v>
      </c>
      <c r="B6988" t="s">
        <v>9481</v>
      </c>
      <c r="C6988" s="2">
        <v>43344</v>
      </c>
      <c r="D6988" s="2">
        <v>43348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  <c r="V6988" s="3" t="str">
        <f>IF(M6988=People!$B$2, People!$A$2, IF(M6988=People!$B$3, People!$A$3, IF(M6988=People!$B$4, People!$A$4, IF(M6988=People!$B$5, People!$A$5, 0))))</f>
        <v>Kelly Williams</v>
      </c>
      <c r="W6988" s="3" t="str">
        <f>IFERROR(VLOOKUP(Orders!$B6988,Returns!$B:$C,2,0),"No")</f>
        <v>No</v>
      </c>
      <c r="X6988" s="3" t="str">
        <f>IFERROR((INDEX(Returns!$C$2:$C$801, MATCH(B6988, Returns!$B$2:$B$801, 0))), "No")</f>
        <v>No</v>
      </c>
    </row>
    <row r="6989" spans="1:24">
      <c r="A6989" s="1">
        <v>6988</v>
      </c>
      <c r="B6989" t="s">
        <v>9481</v>
      </c>
      <c r="C6989" s="2">
        <v>43344</v>
      </c>
      <c r="D6989" s="2">
        <v>43348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  <c r="V6989" s="3" t="str">
        <f>IF(M6989=People!$B$2, People!$A$2, IF(M6989=People!$B$3, People!$A$3, IF(M6989=People!$B$4, People!$A$4, IF(M6989=People!$B$5, People!$A$5, 0))))</f>
        <v>Kelly Williams</v>
      </c>
      <c r="W6989" s="3" t="str">
        <f>IFERROR(VLOOKUP(Orders!$B6989,Returns!$B:$C,2,0),"No")</f>
        <v>No</v>
      </c>
      <c r="X6989" s="3" t="str">
        <f>IFERROR((INDEX(Returns!$C$2:$C$801, MATCH(B6989, Returns!$B$2:$B$801, 0))), "No")</f>
        <v>No</v>
      </c>
    </row>
    <row r="6990" spans="1:24">
      <c r="A6990" s="1">
        <v>6989</v>
      </c>
      <c r="B6990" t="s">
        <v>9482</v>
      </c>
      <c r="C6990" s="2">
        <v>43780</v>
      </c>
      <c r="D6990" s="2">
        <v>43785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  <c r="V6990" s="3" t="str">
        <f>IF(M6990=People!$B$2, People!$A$2, IF(M6990=People!$B$3, People!$A$3, IF(M6990=People!$B$4, People!$A$4, IF(M6990=People!$B$5, People!$A$5, 0))))</f>
        <v>Cassandra Brandow</v>
      </c>
      <c r="W6990" s="3" t="str">
        <f>IFERROR(VLOOKUP(Orders!$B6990,Returns!$B:$C,2,0),"No")</f>
        <v>No</v>
      </c>
      <c r="X6990" s="3" t="str">
        <f>IFERROR((INDEX(Returns!$C$2:$C$801, MATCH(B6990, Returns!$B$2:$B$801, 0))), "No")</f>
        <v>No</v>
      </c>
    </row>
    <row r="6991" spans="1:24">
      <c r="A6991" s="1">
        <v>6990</v>
      </c>
      <c r="B6991" t="s">
        <v>9483</v>
      </c>
      <c r="C6991" s="2">
        <v>43810</v>
      </c>
      <c r="D6991" s="2">
        <v>43812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  <c r="V6991" s="3" t="str">
        <f>IF(M6991=People!$B$2, People!$A$2, IF(M6991=People!$B$3, People!$A$3, IF(M6991=People!$B$4, People!$A$4, IF(M6991=People!$B$5, People!$A$5, 0))))</f>
        <v>Kelly Williams</v>
      </c>
      <c r="W6991" s="3" t="str">
        <f>IFERROR(VLOOKUP(Orders!$B6991,Returns!$B:$C,2,0),"No")</f>
        <v>No</v>
      </c>
      <c r="X6991" s="3" t="str">
        <f>IFERROR((INDEX(Returns!$C$2:$C$801, MATCH(B6991, Returns!$B$2:$B$801, 0))), "No")</f>
        <v>No</v>
      </c>
    </row>
    <row r="6992" spans="1:24">
      <c r="A6992" s="1">
        <v>6991</v>
      </c>
      <c r="B6992" t="s">
        <v>9484</v>
      </c>
      <c r="C6992" s="2">
        <v>43047</v>
      </c>
      <c r="D6992" s="2">
        <v>43052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  <c r="V6992" s="3" t="str">
        <f>IF(M6992=People!$B$2, People!$A$2, IF(M6992=People!$B$3, People!$A$3, IF(M6992=People!$B$4, People!$A$4, IF(M6992=People!$B$5, People!$A$5, 0))))</f>
        <v>Cassandra Brandow</v>
      </c>
      <c r="W6992" s="3" t="str">
        <f>IFERROR(VLOOKUP(Orders!$B6992,Returns!$B:$C,2,0),"No")</f>
        <v>No</v>
      </c>
      <c r="X6992" s="3" t="str">
        <f>IFERROR((INDEX(Returns!$C$2:$C$801, MATCH(B6992, Returns!$B$2:$B$801, 0))), "No")</f>
        <v>No</v>
      </c>
    </row>
    <row r="6993" spans="1:24">
      <c r="A6993" s="1">
        <v>6992</v>
      </c>
      <c r="B6993" t="s">
        <v>9484</v>
      </c>
      <c r="C6993" s="2">
        <v>43047</v>
      </c>
      <c r="D6993" s="2">
        <v>43052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  <c r="V6993" s="3" t="str">
        <f>IF(M6993=People!$B$2, People!$A$2, IF(M6993=People!$B$3, People!$A$3, IF(M6993=People!$B$4, People!$A$4, IF(M6993=People!$B$5, People!$A$5, 0))))</f>
        <v>Cassandra Brandow</v>
      </c>
      <c r="W6993" s="3" t="str">
        <f>IFERROR(VLOOKUP(Orders!$B6993,Returns!$B:$C,2,0),"No")</f>
        <v>No</v>
      </c>
      <c r="X6993" s="3" t="str">
        <f>IFERROR((INDEX(Returns!$C$2:$C$801, MATCH(B6993, Returns!$B$2:$B$801, 0))), "No")</f>
        <v>No</v>
      </c>
    </row>
    <row r="6994" spans="1:24">
      <c r="A6994" s="1">
        <v>6993</v>
      </c>
      <c r="B6994" t="s">
        <v>9484</v>
      </c>
      <c r="C6994" s="2">
        <v>43047</v>
      </c>
      <c r="D6994" s="2">
        <v>43052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  <c r="V6994" s="3" t="str">
        <f>IF(M6994=People!$B$2, People!$A$2, IF(M6994=People!$B$3, People!$A$3, IF(M6994=People!$B$4, People!$A$4, IF(M6994=People!$B$5, People!$A$5, 0))))</f>
        <v>Cassandra Brandow</v>
      </c>
      <c r="W6994" s="3" t="str">
        <f>IFERROR(VLOOKUP(Orders!$B6994,Returns!$B:$C,2,0),"No")</f>
        <v>No</v>
      </c>
      <c r="X6994" s="3" t="str">
        <f>IFERROR((INDEX(Returns!$C$2:$C$801, MATCH(B6994, Returns!$B$2:$B$801, 0))), "No")</f>
        <v>No</v>
      </c>
    </row>
    <row r="6995" spans="1:24">
      <c r="A6995" s="1">
        <v>6994</v>
      </c>
      <c r="B6995" t="s">
        <v>9484</v>
      </c>
      <c r="C6995" s="2">
        <v>43047</v>
      </c>
      <c r="D6995" s="2">
        <v>43052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  <c r="V6995" s="3" t="str">
        <f>IF(M6995=People!$B$2, People!$A$2, IF(M6995=People!$B$3, People!$A$3, IF(M6995=People!$B$4, People!$A$4, IF(M6995=People!$B$5, People!$A$5, 0))))</f>
        <v>Cassandra Brandow</v>
      </c>
      <c r="W6995" s="3" t="str">
        <f>IFERROR(VLOOKUP(Orders!$B6995,Returns!$B:$C,2,0),"No")</f>
        <v>No</v>
      </c>
      <c r="X6995" s="3" t="str">
        <f>IFERROR((INDEX(Returns!$C$2:$C$801, MATCH(B6995, Returns!$B$2:$B$801, 0))), "No")</f>
        <v>No</v>
      </c>
    </row>
    <row r="6996" spans="1:24">
      <c r="A6996" s="1">
        <v>6995</v>
      </c>
      <c r="B6996" t="s">
        <v>9484</v>
      </c>
      <c r="C6996" s="2">
        <v>43047</v>
      </c>
      <c r="D6996" s="2">
        <v>43052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  <c r="V6996" s="3" t="str">
        <f>IF(M6996=People!$B$2, People!$A$2, IF(M6996=People!$B$3, People!$A$3, IF(M6996=People!$B$4, People!$A$4, IF(M6996=People!$B$5, People!$A$5, 0))))</f>
        <v>Cassandra Brandow</v>
      </c>
      <c r="W6996" s="3" t="str">
        <f>IFERROR(VLOOKUP(Orders!$B6996,Returns!$B:$C,2,0),"No")</f>
        <v>No</v>
      </c>
      <c r="X6996" s="3" t="str">
        <f>IFERROR((INDEX(Returns!$C$2:$C$801, MATCH(B6996, Returns!$B$2:$B$801, 0))), "No")</f>
        <v>No</v>
      </c>
    </row>
    <row r="6997" spans="1:24">
      <c r="A6997" s="1">
        <v>6996</v>
      </c>
      <c r="B6997" t="s">
        <v>9485</v>
      </c>
      <c r="C6997" s="2">
        <v>43058</v>
      </c>
      <c r="D6997" s="2">
        <v>43065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  <c r="V6997" s="3" t="str">
        <f>IF(M6997=People!$B$2, People!$A$2, IF(M6997=People!$B$3, People!$A$3, IF(M6997=People!$B$4, People!$A$4, IF(M6997=People!$B$5, People!$A$5, 0))))</f>
        <v>Anna Andreadi</v>
      </c>
      <c r="W6997" s="3" t="str">
        <f>IFERROR(VLOOKUP(Orders!$B6997,Returns!$B:$C,2,0),"No")</f>
        <v>No</v>
      </c>
      <c r="X6997" s="3" t="str">
        <f>IFERROR((INDEX(Returns!$C$2:$C$801, MATCH(B6997, Returns!$B$2:$B$801, 0))), "No")</f>
        <v>No</v>
      </c>
    </row>
    <row r="6998" spans="1:24">
      <c r="A6998" s="1">
        <v>6997</v>
      </c>
      <c r="B6998" t="s">
        <v>9486</v>
      </c>
      <c r="C6998" s="2">
        <v>43822</v>
      </c>
      <c r="D6998" s="2">
        <v>43824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  <c r="V6998" s="3" t="str">
        <f>IF(M6998=People!$B$2, People!$A$2, IF(M6998=People!$B$3, People!$A$3, IF(M6998=People!$B$4, People!$A$4, IF(M6998=People!$B$5, People!$A$5, 0))))</f>
        <v>Kelly Williams</v>
      </c>
      <c r="W6998" s="3" t="str">
        <f>IFERROR(VLOOKUP(Orders!$B6998,Returns!$B:$C,2,0),"No")</f>
        <v>No</v>
      </c>
      <c r="X6998" s="3" t="str">
        <f>IFERROR((INDEX(Returns!$C$2:$C$801, MATCH(B6998, Returns!$B$2:$B$801, 0))), "No")</f>
        <v>No</v>
      </c>
    </row>
    <row r="6999" spans="1:24">
      <c r="A6999" s="1">
        <v>6998</v>
      </c>
      <c r="B6999" t="s">
        <v>9486</v>
      </c>
      <c r="C6999" s="2">
        <v>43822</v>
      </c>
      <c r="D6999" s="2">
        <v>43824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  <c r="V6999" s="3" t="str">
        <f>IF(M6999=People!$B$2, People!$A$2, IF(M6999=People!$B$3, People!$A$3, IF(M6999=People!$B$4, People!$A$4, IF(M6999=People!$B$5, People!$A$5, 0))))</f>
        <v>Kelly Williams</v>
      </c>
      <c r="W6999" s="3" t="str">
        <f>IFERROR(VLOOKUP(Orders!$B6999,Returns!$B:$C,2,0),"No")</f>
        <v>No</v>
      </c>
      <c r="X6999" s="3" t="str">
        <f>IFERROR((INDEX(Returns!$C$2:$C$801, MATCH(B6999, Returns!$B$2:$B$801, 0))), "No")</f>
        <v>No</v>
      </c>
    </row>
    <row r="7000" spans="1:24">
      <c r="A7000" s="1">
        <v>6999</v>
      </c>
      <c r="B7000" t="s">
        <v>9487</v>
      </c>
      <c r="C7000" s="2">
        <v>43359</v>
      </c>
      <c r="D7000" s="2">
        <v>43365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  <c r="V7000" s="3" t="str">
        <f>IF(M7000=People!$B$2, People!$A$2, IF(M7000=People!$B$3, People!$A$3, IF(M7000=People!$B$4, People!$A$4, IF(M7000=People!$B$5, People!$A$5, 0))))</f>
        <v>Anna Andreadi</v>
      </c>
      <c r="W7000" s="3" t="str">
        <f>IFERROR(VLOOKUP(Orders!$B7000,Returns!$B:$C,2,0),"No")</f>
        <v>No</v>
      </c>
      <c r="X7000" s="3" t="str">
        <f>IFERROR((INDEX(Returns!$C$2:$C$801, MATCH(B7000, Returns!$B$2:$B$801, 0))), "No")</f>
        <v>No</v>
      </c>
    </row>
    <row r="7001" spans="1:24">
      <c r="A7001" s="1">
        <v>7000</v>
      </c>
      <c r="B7001" t="s">
        <v>9488</v>
      </c>
      <c r="C7001" s="2">
        <v>43611</v>
      </c>
      <c r="D7001" s="2">
        <v>43614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  <c r="V7001" s="3" t="str">
        <f>IF(M7001=People!$B$2, People!$A$2, IF(M7001=People!$B$3, People!$A$3, IF(M7001=People!$B$4, People!$A$4, IF(M7001=People!$B$5, People!$A$5, 0))))</f>
        <v>Cassandra Brandow</v>
      </c>
      <c r="W7001" s="3" t="str">
        <f>IFERROR(VLOOKUP(Orders!$B7001,Returns!$B:$C,2,0),"No")</f>
        <v>No</v>
      </c>
      <c r="X7001" s="3" t="str">
        <f>IFERROR((INDEX(Returns!$C$2:$C$801, MATCH(B7001, Returns!$B$2:$B$801, 0))), "No")</f>
        <v>No</v>
      </c>
    </row>
    <row r="7002" spans="1:24">
      <c r="A7002" s="1">
        <v>7001</v>
      </c>
      <c r="B7002" t="s">
        <v>9488</v>
      </c>
      <c r="C7002" s="2">
        <v>43611</v>
      </c>
      <c r="D7002" s="2">
        <v>43614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  <c r="V7002" s="3" t="str">
        <f>IF(M7002=People!$B$2, People!$A$2, IF(M7002=People!$B$3, People!$A$3, IF(M7002=People!$B$4, People!$A$4, IF(M7002=People!$B$5, People!$A$5, 0))))</f>
        <v>Cassandra Brandow</v>
      </c>
      <c r="W7002" s="3" t="str">
        <f>IFERROR(VLOOKUP(Orders!$B7002,Returns!$B:$C,2,0),"No")</f>
        <v>No</v>
      </c>
      <c r="X7002" s="3" t="str">
        <f>IFERROR((INDEX(Returns!$C$2:$C$801, MATCH(B7002, Returns!$B$2:$B$801, 0))), "No")</f>
        <v>No</v>
      </c>
    </row>
    <row r="7003" spans="1:24">
      <c r="A7003" s="1">
        <v>7002</v>
      </c>
      <c r="B7003" t="s">
        <v>9489</v>
      </c>
      <c r="C7003" s="2">
        <v>42824</v>
      </c>
      <c r="D7003" s="2">
        <v>42828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  <c r="V7003" s="3" t="str">
        <f>IF(M7003=People!$B$2, People!$A$2, IF(M7003=People!$B$3, People!$A$3, IF(M7003=People!$B$4, People!$A$4, IF(M7003=People!$B$5, People!$A$5, 0))))</f>
        <v>Kelly Williams</v>
      </c>
      <c r="W7003" s="3" t="str">
        <f>IFERROR(VLOOKUP(Orders!$B7003,Returns!$B:$C,2,0),"No")</f>
        <v>No</v>
      </c>
      <c r="X7003" s="3" t="str">
        <f>IFERROR((INDEX(Returns!$C$2:$C$801, MATCH(B7003, Returns!$B$2:$B$801, 0))), "No")</f>
        <v>No</v>
      </c>
    </row>
    <row r="7004" spans="1:24">
      <c r="A7004" s="1">
        <v>7003</v>
      </c>
      <c r="B7004" t="s">
        <v>9490</v>
      </c>
      <c r="C7004" s="2">
        <v>42601</v>
      </c>
      <c r="D7004" s="2">
        <v>42603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  <c r="V7004" s="3" t="str">
        <f>IF(M7004=People!$B$2, People!$A$2, IF(M7004=People!$B$3, People!$A$3, IF(M7004=People!$B$4, People!$A$4, IF(M7004=People!$B$5, People!$A$5, 0))))</f>
        <v>Anna Andreadi</v>
      </c>
      <c r="W7004" s="3" t="str">
        <f>IFERROR(VLOOKUP(Orders!$B7004,Returns!$B:$C,2,0),"No")</f>
        <v>No</v>
      </c>
      <c r="X7004" s="3" t="str">
        <f>IFERROR((INDEX(Returns!$C$2:$C$801, MATCH(B7004, Returns!$B$2:$B$801, 0))), "No")</f>
        <v>No</v>
      </c>
    </row>
    <row r="7005" spans="1:24">
      <c r="A7005" s="1">
        <v>7004</v>
      </c>
      <c r="B7005" t="s">
        <v>9490</v>
      </c>
      <c r="C7005" s="2">
        <v>42601</v>
      </c>
      <c r="D7005" s="2">
        <v>42603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  <c r="V7005" s="3" t="str">
        <f>IF(M7005=People!$B$2, People!$A$2, IF(M7005=People!$B$3, People!$A$3, IF(M7005=People!$B$4, People!$A$4, IF(M7005=People!$B$5, People!$A$5, 0))))</f>
        <v>Anna Andreadi</v>
      </c>
      <c r="W7005" s="3" t="str">
        <f>IFERROR(VLOOKUP(Orders!$B7005,Returns!$B:$C,2,0),"No")</f>
        <v>No</v>
      </c>
      <c r="X7005" s="3" t="str">
        <f>IFERROR((INDEX(Returns!$C$2:$C$801, MATCH(B7005, Returns!$B$2:$B$801, 0))), "No")</f>
        <v>No</v>
      </c>
    </row>
    <row r="7006" spans="1:24">
      <c r="A7006" s="1">
        <v>7005</v>
      </c>
      <c r="B7006" t="s">
        <v>9491</v>
      </c>
      <c r="C7006" s="2">
        <v>42727</v>
      </c>
      <c r="D7006" s="2">
        <v>42732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  <c r="V7006" s="3" t="str">
        <f>IF(M7006=People!$B$2, People!$A$2, IF(M7006=People!$B$3, People!$A$3, IF(M7006=People!$B$4, People!$A$4, IF(M7006=People!$B$5, People!$A$5, 0))))</f>
        <v>Kelly Williams</v>
      </c>
      <c r="W7006" s="3" t="str">
        <f>IFERROR(VLOOKUP(Orders!$B7006,Returns!$B:$C,2,0),"No")</f>
        <v>No</v>
      </c>
      <c r="X7006" s="3" t="str">
        <f>IFERROR((INDEX(Returns!$C$2:$C$801, MATCH(B7006, Returns!$B$2:$B$801, 0))), "No")</f>
        <v>No</v>
      </c>
    </row>
    <row r="7007" spans="1:24">
      <c r="A7007" s="1">
        <v>7006</v>
      </c>
      <c r="B7007" t="s">
        <v>9492</v>
      </c>
      <c r="C7007" s="2">
        <v>43040</v>
      </c>
      <c r="D7007" s="2">
        <v>43044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  <c r="V7007" s="3" t="str">
        <f>IF(M7007=People!$B$2, People!$A$2, IF(M7007=People!$B$3, People!$A$3, IF(M7007=People!$B$4, People!$A$4, IF(M7007=People!$B$5, People!$A$5, 0))))</f>
        <v>Chuck Magee</v>
      </c>
      <c r="W7007" s="3" t="str">
        <f>IFERROR(VLOOKUP(Orders!$B7007,Returns!$B:$C,2,0),"No")</f>
        <v>No</v>
      </c>
      <c r="X7007" s="3" t="str">
        <f>IFERROR((INDEX(Returns!$C$2:$C$801, MATCH(B7007, Returns!$B$2:$B$801, 0))), "No")</f>
        <v>No</v>
      </c>
    </row>
    <row r="7008" spans="1:24">
      <c r="A7008" s="1">
        <v>7007</v>
      </c>
      <c r="B7008" t="s">
        <v>9493</v>
      </c>
      <c r="C7008" s="2">
        <v>42719</v>
      </c>
      <c r="D7008" s="2">
        <v>42725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  <c r="V7008" s="3" t="str">
        <f>IF(M7008=People!$B$2, People!$A$2, IF(M7008=People!$B$3, People!$A$3, IF(M7008=People!$B$4, People!$A$4, IF(M7008=People!$B$5, People!$A$5, 0))))</f>
        <v>Kelly Williams</v>
      </c>
      <c r="W7008" s="3" t="str">
        <f>IFERROR(VLOOKUP(Orders!$B7008,Returns!$B:$C,2,0),"No")</f>
        <v>No</v>
      </c>
      <c r="X7008" s="3" t="str">
        <f>IFERROR((INDEX(Returns!$C$2:$C$801, MATCH(B7008, Returns!$B$2:$B$801, 0))), "No")</f>
        <v>No</v>
      </c>
    </row>
    <row r="7009" spans="1:24">
      <c r="A7009" s="1">
        <v>7008</v>
      </c>
      <c r="B7009" t="s">
        <v>9494</v>
      </c>
      <c r="C7009" s="2">
        <v>42968</v>
      </c>
      <c r="D7009" s="2">
        <v>42972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  <c r="V7009" s="3" t="str">
        <f>IF(M7009=People!$B$2, People!$A$2, IF(M7009=People!$B$3, People!$A$3, IF(M7009=People!$B$4, People!$A$4, IF(M7009=People!$B$5, People!$A$5, 0))))</f>
        <v>Chuck Magee</v>
      </c>
      <c r="W7009" s="3" t="str">
        <f>IFERROR(VLOOKUP(Orders!$B7009,Returns!$B:$C,2,0),"No")</f>
        <v>No</v>
      </c>
      <c r="X7009" s="3" t="str">
        <f>IFERROR((INDEX(Returns!$C$2:$C$801, MATCH(B7009, Returns!$B$2:$B$801, 0))), "No")</f>
        <v>No</v>
      </c>
    </row>
    <row r="7010" spans="1:24">
      <c r="A7010" s="1">
        <v>7009</v>
      </c>
      <c r="B7010" t="s">
        <v>9494</v>
      </c>
      <c r="C7010" s="2">
        <v>42968</v>
      </c>
      <c r="D7010" s="2">
        <v>42972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  <c r="V7010" s="3" t="str">
        <f>IF(M7010=People!$B$2, People!$A$2, IF(M7010=People!$B$3, People!$A$3, IF(M7010=People!$B$4, People!$A$4, IF(M7010=People!$B$5, People!$A$5, 0))))</f>
        <v>Chuck Magee</v>
      </c>
      <c r="W7010" s="3" t="str">
        <f>IFERROR(VLOOKUP(Orders!$B7010,Returns!$B:$C,2,0),"No")</f>
        <v>No</v>
      </c>
      <c r="X7010" s="3" t="str">
        <f>IFERROR((INDEX(Returns!$C$2:$C$801, MATCH(B7010, Returns!$B$2:$B$801, 0))), "No")</f>
        <v>No</v>
      </c>
    </row>
    <row r="7011" spans="1:24">
      <c r="A7011" s="1">
        <v>7010</v>
      </c>
      <c r="B7011" t="s">
        <v>9494</v>
      </c>
      <c r="C7011" s="2">
        <v>42968</v>
      </c>
      <c r="D7011" s="2">
        <v>42972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  <c r="V7011" s="3" t="str">
        <f>IF(M7011=People!$B$2, People!$A$2, IF(M7011=People!$B$3, People!$A$3, IF(M7011=People!$B$4, People!$A$4, IF(M7011=People!$B$5, People!$A$5, 0))))</f>
        <v>Chuck Magee</v>
      </c>
      <c r="W7011" s="3" t="str">
        <f>IFERROR(VLOOKUP(Orders!$B7011,Returns!$B:$C,2,0),"No")</f>
        <v>No</v>
      </c>
      <c r="X7011" s="3" t="str">
        <f>IFERROR((INDEX(Returns!$C$2:$C$801, MATCH(B7011, Returns!$B$2:$B$801, 0))), "No")</f>
        <v>No</v>
      </c>
    </row>
    <row r="7012" spans="1:24">
      <c r="A7012" s="1">
        <v>7011</v>
      </c>
      <c r="B7012" t="s">
        <v>9495</v>
      </c>
      <c r="C7012" s="2">
        <v>42513</v>
      </c>
      <c r="D7012" s="2">
        <v>42517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  <c r="V7012" s="3" t="str">
        <f>IF(M7012=People!$B$2, People!$A$2, IF(M7012=People!$B$3, People!$A$3, IF(M7012=People!$B$4, People!$A$4, IF(M7012=People!$B$5, People!$A$5, 0))))</f>
        <v>Chuck Magee</v>
      </c>
      <c r="W7012" s="3" t="str">
        <f>IFERROR(VLOOKUP(Orders!$B7012,Returns!$B:$C,2,0),"No")</f>
        <v>No</v>
      </c>
      <c r="X7012" s="3" t="str">
        <f>IFERROR((INDEX(Returns!$C$2:$C$801, MATCH(B7012, Returns!$B$2:$B$801, 0))), "No")</f>
        <v>No</v>
      </c>
    </row>
    <row r="7013" spans="1:24">
      <c r="A7013" s="1">
        <v>7012</v>
      </c>
      <c r="B7013" t="s">
        <v>9495</v>
      </c>
      <c r="C7013" s="2">
        <v>42513</v>
      </c>
      <c r="D7013" s="2">
        <v>42517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  <c r="V7013" s="3" t="str">
        <f>IF(M7013=People!$B$2, People!$A$2, IF(M7013=People!$B$3, People!$A$3, IF(M7013=People!$B$4, People!$A$4, IF(M7013=People!$B$5, People!$A$5, 0))))</f>
        <v>Chuck Magee</v>
      </c>
      <c r="W7013" s="3" t="str">
        <f>IFERROR(VLOOKUP(Orders!$B7013,Returns!$B:$C,2,0),"No")</f>
        <v>No</v>
      </c>
      <c r="X7013" s="3" t="str">
        <f>IFERROR((INDEX(Returns!$C$2:$C$801, MATCH(B7013, Returns!$B$2:$B$801, 0))), "No")</f>
        <v>No</v>
      </c>
    </row>
    <row r="7014" spans="1:24">
      <c r="A7014" s="1">
        <v>7013</v>
      </c>
      <c r="B7014" t="s">
        <v>9495</v>
      </c>
      <c r="C7014" s="2">
        <v>42513</v>
      </c>
      <c r="D7014" s="2">
        <v>42517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  <c r="V7014" s="3" t="str">
        <f>IF(M7014=People!$B$2, People!$A$2, IF(M7014=People!$B$3, People!$A$3, IF(M7014=People!$B$4, People!$A$4, IF(M7014=People!$B$5, People!$A$5, 0))))</f>
        <v>Chuck Magee</v>
      </c>
      <c r="W7014" s="3" t="str">
        <f>IFERROR(VLOOKUP(Orders!$B7014,Returns!$B:$C,2,0),"No")</f>
        <v>No</v>
      </c>
      <c r="X7014" s="3" t="str">
        <f>IFERROR((INDEX(Returns!$C$2:$C$801, MATCH(B7014, Returns!$B$2:$B$801, 0))), "No")</f>
        <v>No</v>
      </c>
    </row>
    <row r="7015" spans="1:24">
      <c r="A7015" s="1">
        <v>7014</v>
      </c>
      <c r="B7015" t="s">
        <v>9496</v>
      </c>
      <c r="C7015" s="2">
        <v>43808</v>
      </c>
      <c r="D7015" s="2">
        <v>43810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  <c r="V7015" s="3" t="str">
        <f>IF(M7015=People!$B$2, People!$A$2, IF(M7015=People!$B$3, People!$A$3, IF(M7015=People!$B$4, People!$A$4, IF(M7015=People!$B$5, People!$A$5, 0))))</f>
        <v>Anna Andreadi</v>
      </c>
      <c r="W7015" s="3" t="str">
        <f>IFERROR(VLOOKUP(Orders!$B7015,Returns!$B:$C,2,0),"No")</f>
        <v>No</v>
      </c>
      <c r="X7015" s="3" t="str">
        <f>IFERROR((INDEX(Returns!$C$2:$C$801, MATCH(B7015, Returns!$B$2:$B$801, 0))), "No")</f>
        <v>No</v>
      </c>
    </row>
    <row r="7016" spans="1:24">
      <c r="A7016" s="1">
        <v>7015</v>
      </c>
      <c r="B7016" t="s">
        <v>9497</v>
      </c>
      <c r="C7016" s="2">
        <v>42440</v>
      </c>
      <c r="D7016" s="2">
        <v>42442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  <c r="V7016" s="3" t="str">
        <f>IF(M7016=People!$B$2, People!$A$2, IF(M7016=People!$B$3, People!$A$3, IF(M7016=People!$B$4, People!$A$4, IF(M7016=People!$B$5, People!$A$5, 0))))</f>
        <v>Cassandra Brandow</v>
      </c>
      <c r="W7016" s="3" t="str">
        <f>IFERROR(VLOOKUP(Orders!$B7016,Returns!$B:$C,2,0),"No")</f>
        <v>No</v>
      </c>
      <c r="X7016" s="3" t="str">
        <f>IFERROR((INDEX(Returns!$C$2:$C$801, MATCH(B7016, Returns!$B$2:$B$801, 0))), "No")</f>
        <v>No</v>
      </c>
    </row>
    <row r="7017" spans="1:24">
      <c r="A7017" s="1">
        <v>7016</v>
      </c>
      <c r="B7017" t="s">
        <v>9497</v>
      </c>
      <c r="C7017" s="2">
        <v>42440</v>
      </c>
      <c r="D7017" s="2">
        <v>42442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  <c r="V7017" s="3" t="str">
        <f>IF(M7017=People!$B$2, People!$A$2, IF(M7017=People!$B$3, People!$A$3, IF(M7017=People!$B$4, People!$A$4, IF(M7017=People!$B$5, People!$A$5, 0))))</f>
        <v>Cassandra Brandow</v>
      </c>
      <c r="W7017" s="3" t="str">
        <f>IFERROR(VLOOKUP(Orders!$B7017,Returns!$B:$C,2,0),"No")</f>
        <v>No</v>
      </c>
      <c r="X7017" s="3" t="str">
        <f>IFERROR((INDEX(Returns!$C$2:$C$801, MATCH(B7017, Returns!$B$2:$B$801, 0))), "No")</f>
        <v>No</v>
      </c>
    </row>
    <row r="7018" spans="1:24">
      <c r="A7018" s="1">
        <v>7017</v>
      </c>
      <c r="B7018" t="s">
        <v>9497</v>
      </c>
      <c r="C7018" s="2">
        <v>42440</v>
      </c>
      <c r="D7018" s="2">
        <v>42442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  <c r="V7018" s="3" t="str">
        <f>IF(M7018=People!$B$2, People!$A$2, IF(M7018=People!$B$3, People!$A$3, IF(M7018=People!$B$4, People!$A$4, IF(M7018=People!$B$5, People!$A$5, 0))))</f>
        <v>Cassandra Brandow</v>
      </c>
      <c r="W7018" s="3" t="str">
        <f>IFERROR(VLOOKUP(Orders!$B7018,Returns!$B:$C,2,0),"No")</f>
        <v>No</v>
      </c>
      <c r="X7018" s="3" t="str">
        <f>IFERROR((INDEX(Returns!$C$2:$C$801, MATCH(B7018, Returns!$B$2:$B$801, 0))), "No")</f>
        <v>No</v>
      </c>
    </row>
    <row r="7019" spans="1:24">
      <c r="A7019" s="1">
        <v>7018</v>
      </c>
      <c r="B7019" t="s">
        <v>9497</v>
      </c>
      <c r="C7019" s="2">
        <v>42440</v>
      </c>
      <c r="D7019" s="2">
        <v>42442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  <c r="V7019" s="3" t="str">
        <f>IF(M7019=People!$B$2, People!$A$2, IF(M7019=People!$B$3, People!$A$3, IF(M7019=People!$B$4, People!$A$4, IF(M7019=People!$B$5, People!$A$5, 0))))</f>
        <v>Cassandra Brandow</v>
      </c>
      <c r="W7019" s="3" t="str">
        <f>IFERROR(VLOOKUP(Orders!$B7019,Returns!$B:$C,2,0),"No")</f>
        <v>No</v>
      </c>
      <c r="X7019" s="3" t="str">
        <f>IFERROR((INDEX(Returns!$C$2:$C$801, MATCH(B7019, Returns!$B$2:$B$801, 0))), "No")</f>
        <v>No</v>
      </c>
    </row>
    <row r="7020" spans="1:24">
      <c r="A7020" s="1">
        <v>7019</v>
      </c>
      <c r="B7020" t="s">
        <v>9498</v>
      </c>
      <c r="C7020" s="2">
        <v>43274</v>
      </c>
      <c r="D7020" s="2">
        <v>43278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  <c r="V7020" s="3" t="str">
        <f>IF(M7020=People!$B$2, People!$A$2, IF(M7020=People!$B$3, People!$A$3, IF(M7020=People!$B$4, People!$A$4, IF(M7020=People!$B$5, People!$A$5, 0))))</f>
        <v>Chuck Magee</v>
      </c>
      <c r="W7020" s="3" t="str">
        <f>IFERROR(VLOOKUP(Orders!$B7020,Returns!$B:$C,2,0),"No")</f>
        <v>No</v>
      </c>
      <c r="X7020" s="3" t="str">
        <f>IFERROR((INDEX(Returns!$C$2:$C$801, MATCH(B7020, Returns!$B$2:$B$801, 0))), "No")</f>
        <v>No</v>
      </c>
    </row>
    <row r="7021" spans="1:24">
      <c r="A7021" s="1">
        <v>7020</v>
      </c>
      <c r="B7021" t="s">
        <v>9499</v>
      </c>
      <c r="C7021" s="2">
        <v>42605</v>
      </c>
      <c r="D7021" s="2">
        <v>42609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  <c r="V7021" s="3" t="str">
        <f>IF(M7021=People!$B$2, People!$A$2, IF(M7021=People!$B$3, People!$A$3, IF(M7021=People!$B$4, People!$A$4, IF(M7021=People!$B$5, People!$A$5, 0))))</f>
        <v>Anna Andreadi</v>
      </c>
      <c r="W7021" s="3" t="str">
        <f>IFERROR(VLOOKUP(Orders!$B7021,Returns!$B:$C,2,0),"No")</f>
        <v>No</v>
      </c>
      <c r="X7021" s="3" t="str">
        <f>IFERROR((INDEX(Returns!$C$2:$C$801, MATCH(B7021, Returns!$B$2:$B$801, 0))), "No")</f>
        <v>No</v>
      </c>
    </row>
    <row r="7022" spans="1:24">
      <c r="A7022" s="1">
        <v>7021</v>
      </c>
      <c r="B7022" t="s">
        <v>9499</v>
      </c>
      <c r="C7022" s="2">
        <v>42605</v>
      </c>
      <c r="D7022" s="2">
        <v>42609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  <c r="V7022" s="3" t="str">
        <f>IF(M7022=People!$B$2, People!$A$2, IF(M7022=People!$B$3, People!$A$3, IF(M7022=People!$B$4, People!$A$4, IF(M7022=People!$B$5, People!$A$5, 0))))</f>
        <v>Anna Andreadi</v>
      </c>
      <c r="W7022" s="3" t="str">
        <f>IFERROR(VLOOKUP(Orders!$B7022,Returns!$B:$C,2,0),"No")</f>
        <v>No</v>
      </c>
      <c r="X7022" s="3" t="str">
        <f>IFERROR((INDEX(Returns!$C$2:$C$801, MATCH(B7022, Returns!$B$2:$B$801, 0))), "No")</f>
        <v>No</v>
      </c>
    </row>
    <row r="7023" spans="1:24">
      <c r="A7023" s="1">
        <v>7022</v>
      </c>
      <c r="B7023" t="s">
        <v>9499</v>
      </c>
      <c r="C7023" s="2">
        <v>42605</v>
      </c>
      <c r="D7023" s="2">
        <v>42609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  <c r="V7023" s="3" t="str">
        <f>IF(M7023=People!$B$2, People!$A$2, IF(M7023=People!$B$3, People!$A$3, IF(M7023=People!$B$4, People!$A$4, IF(M7023=People!$B$5, People!$A$5, 0))))</f>
        <v>Anna Andreadi</v>
      </c>
      <c r="W7023" s="3" t="str">
        <f>IFERROR(VLOOKUP(Orders!$B7023,Returns!$B:$C,2,0),"No")</f>
        <v>No</v>
      </c>
      <c r="X7023" s="3" t="str">
        <f>IFERROR((INDEX(Returns!$C$2:$C$801, MATCH(B7023, Returns!$B$2:$B$801, 0))), "No")</f>
        <v>No</v>
      </c>
    </row>
    <row r="7024" spans="1:24">
      <c r="A7024" s="1">
        <v>7023</v>
      </c>
      <c r="B7024" t="s">
        <v>9499</v>
      </c>
      <c r="C7024" s="2">
        <v>42605</v>
      </c>
      <c r="D7024" s="2">
        <v>42609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  <c r="V7024" s="3" t="str">
        <f>IF(M7024=People!$B$2, People!$A$2, IF(M7024=People!$B$3, People!$A$3, IF(M7024=People!$B$4, People!$A$4, IF(M7024=People!$B$5, People!$A$5, 0))))</f>
        <v>Anna Andreadi</v>
      </c>
      <c r="W7024" s="3" t="str">
        <f>IFERROR(VLOOKUP(Orders!$B7024,Returns!$B:$C,2,0),"No")</f>
        <v>No</v>
      </c>
      <c r="X7024" s="3" t="str">
        <f>IFERROR((INDEX(Returns!$C$2:$C$801, MATCH(B7024, Returns!$B$2:$B$801, 0))), "No")</f>
        <v>No</v>
      </c>
    </row>
    <row r="7025" spans="1:24">
      <c r="A7025" s="1">
        <v>7024</v>
      </c>
      <c r="B7025" t="s">
        <v>9499</v>
      </c>
      <c r="C7025" s="2">
        <v>42605</v>
      </c>
      <c r="D7025" s="2">
        <v>42609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  <c r="V7025" s="3" t="str">
        <f>IF(M7025=People!$B$2, People!$A$2, IF(M7025=People!$B$3, People!$A$3, IF(M7025=People!$B$4, People!$A$4, IF(M7025=People!$B$5, People!$A$5, 0))))</f>
        <v>Anna Andreadi</v>
      </c>
      <c r="W7025" s="3" t="str">
        <f>IFERROR(VLOOKUP(Orders!$B7025,Returns!$B:$C,2,0),"No")</f>
        <v>No</v>
      </c>
      <c r="X7025" s="3" t="str">
        <f>IFERROR((INDEX(Returns!$C$2:$C$801, MATCH(B7025, Returns!$B$2:$B$801, 0))), "No")</f>
        <v>No</v>
      </c>
    </row>
    <row r="7026" spans="1:24">
      <c r="A7026" s="1">
        <v>7025</v>
      </c>
      <c r="B7026" t="s">
        <v>9499</v>
      </c>
      <c r="C7026" s="2">
        <v>42605</v>
      </c>
      <c r="D7026" s="2">
        <v>42609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  <c r="V7026" s="3" t="str">
        <f>IF(M7026=People!$B$2, People!$A$2, IF(M7026=People!$B$3, People!$A$3, IF(M7026=People!$B$4, People!$A$4, IF(M7026=People!$B$5, People!$A$5, 0))))</f>
        <v>Anna Andreadi</v>
      </c>
      <c r="W7026" s="3" t="str">
        <f>IFERROR(VLOOKUP(Orders!$B7026,Returns!$B:$C,2,0),"No")</f>
        <v>No</v>
      </c>
      <c r="X7026" s="3" t="str">
        <f>IFERROR((INDEX(Returns!$C$2:$C$801, MATCH(B7026, Returns!$B$2:$B$801, 0))), "No")</f>
        <v>No</v>
      </c>
    </row>
    <row r="7027" spans="1:24">
      <c r="A7027" s="1">
        <v>7026</v>
      </c>
      <c r="B7027" t="s">
        <v>9500</v>
      </c>
      <c r="C7027" s="2">
        <v>43502</v>
      </c>
      <c r="D7027" s="2">
        <v>43508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  <c r="V7027" s="3" t="str">
        <f>IF(M7027=People!$B$2, People!$A$2, IF(M7027=People!$B$3, People!$A$3, IF(M7027=People!$B$4, People!$A$4, IF(M7027=People!$B$5, People!$A$5, 0))))</f>
        <v>Chuck Magee</v>
      </c>
      <c r="W7027" s="3" t="str">
        <f>IFERROR(VLOOKUP(Orders!$B7027,Returns!$B:$C,2,0),"No")</f>
        <v>No</v>
      </c>
      <c r="X7027" s="3" t="str">
        <f>IFERROR((INDEX(Returns!$C$2:$C$801, MATCH(B7027, Returns!$B$2:$B$801, 0))), "No")</f>
        <v>No</v>
      </c>
    </row>
    <row r="7028" spans="1:24">
      <c r="A7028" s="1">
        <v>7027</v>
      </c>
      <c r="B7028" t="s">
        <v>9500</v>
      </c>
      <c r="C7028" s="2">
        <v>43502</v>
      </c>
      <c r="D7028" s="2">
        <v>43508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  <c r="V7028" s="3" t="str">
        <f>IF(M7028=People!$B$2, People!$A$2, IF(M7028=People!$B$3, People!$A$3, IF(M7028=People!$B$4, People!$A$4, IF(M7028=People!$B$5, People!$A$5, 0))))</f>
        <v>Chuck Magee</v>
      </c>
      <c r="W7028" s="3" t="str">
        <f>IFERROR(VLOOKUP(Orders!$B7028,Returns!$B:$C,2,0),"No")</f>
        <v>No</v>
      </c>
      <c r="X7028" s="3" t="str">
        <f>IFERROR((INDEX(Returns!$C$2:$C$801, MATCH(B7028, Returns!$B$2:$B$801, 0))), "No")</f>
        <v>No</v>
      </c>
    </row>
    <row r="7029" spans="1:24">
      <c r="A7029" s="1">
        <v>7028</v>
      </c>
      <c r="B7029" t="s">
        <v>9501</v>
      </c>
      <c r="C7029" s="2">
        <v>43494</v>
      </c>
      <c r="D7029" s="2">
        <v>43501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  <c r="V7029" s="3" t="str">
        <f>IF(M7029=People!$B$2, People!$A$2, IF(M7029=People!$B$3, People!$A$3, IF(M7029=People!$B$4, People!$A$4, IF(M7029=People!$B$5, People!$A$5, 0))))</f>
        <v>Chuck Magee</v>
      </c>
      <c r="W7029" s="3" t="str">
        <f>IFERROR(VLOOKUP(Orders!$B7029,Returns!$B:$C,2,0),"No")</f>
        <v>No</v>
      </c>
      <c r="X7029" s="3" t="str">
        <f>IFERROR((INDEX(Returns!$C$2:$C$801, MATCH(B7029, Returns!$B$2:$B$801, 0))), "No")</f>
        <v>No</v>
      </c>
    </row>
    <row r="7030" spans="1:24">
      <c r="A7030" s="1">
        <v>7029</v>
      </c>
      <c r="B7030" t="s">
        <v>9502</v>
      </c>
      <c r="C7030" s="2">
        <v>43454</v>
      </c>
      <c r="D7030" s="2">
        <v>43457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  <c r="V7030" s="3" t="str">
        <f>IF(M7030=People!$B$2, People!$A$2, IF(M7030=People!$B$3, People!$A$3, IF(M7030=People!$B$4, People!$A$4, IF(M7030=People!$B$5, People!$A$5, 0))))</f>
        <v>Kelly Williams</v>
      </c>
      <c r="W7030" s="3" t="str">
        <f>IFERROR(VLOOKUP(Orders!$B7030,Returns!$B:$C,2,0),"No")</f>
        <v>No</v>
      </c>
      <c r="X7030" s="3" t="str">
        <f>IFERROR((INDEX(Returns!$C$2:$C$801, MATCH(B7030, Returns!$B$2:$B$801, 0))), "No")</f>
        <v>No</v>
      </c>
    </row>
    <row r="7031" spans="1:24">
      <c r="A7031" s="1">
        <v>7030</v>
      </c>
      <c r="B7031" t="s">
        <v>9503</v>
      </c>
      <c r="C7031" s="2">
        <v>43415</v>
      </c>
      <c r="D7031" s="2">
        <v>43420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  <c r="V7031" s="3" t="str">
        <f>IF(M7031=People!$B$2, People!$A$2, IF(M7031=People!$B$3, People!$A$3, IF(M7031=People!$B$4, People!$A$4, IF(M7031=People!$B$5, People!$A$5, 0))))</f>
        <v>Chuck Magee</v>
      </c>
      <c r="W7031" s="3" t="str">
        <f>IFERROR(VLOOKUP(Orders!$B7031,Returns!$B:$C,2,0),"No")</f>
        <v>No</v>
      </c>
      <c r="X7031" s="3" t="str">
        <f>IFERROR((INDEX(Returns!$C$2:$C$801, MATCH(B7031, Returns!$B$2:$B$801, 0))), "No")</f>
        <v>No</v>
      </c>
    </row>
    <row r="7032" spans="1:24">
      <c r="A7032" s="1">
        <v>7031</v>
      </c>
      <c r="B7032" t="s">
        <v>9503</v>
      </c>
      <c r="C7032" s="2">
        <v>43415</v>
      </c>
      <c r="D7032" s="2">
        <v>43420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  <c r="V7032" s="3" t="str">
        <f>IF(M7032=People!$B$2, People!$A$2, IF(M7032=People!$B$3, People!$A$3, IF(M7032=People!$B$4, People!$A$4, IF(M7032=People!$B$5, People!$A$5, 0))))</f>
        <v>Chuck Magee</v>
      </c>
      <c r="W7032" s="3" t="str">
        <f>IFERROR(VLOOKUP(Orders!$B7032,Returns!$B:$C,2,0),"No")</f>
        <v>No</v>
      </c>
      <c r="X7032" s="3" t="str">
        <f>IFERROR((INDEX(Returns!$C$2:$C$801, MATCH(B7032, Returns!$B$2:$B$801, 0))), "No")</f>
        <v>No</v>
      </c>
    </row>
    <row r="7033" spans="1:24">
      <c r="A7033" s="1">
        <v>7032</v>
      </c>
      <c r="B7033" t="s">
        <v>9503</v>
      </c>
      <c r="C7033" s="2">
        <v>43415</v>
      </c>
      <c r="D7033" s="2">
        <v>43420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  <c r="V7033" s="3" t="str">
        <f>IF(M7033=People!$B$2, People!$A$2, IF(M7033=People!$B$3, People!$A$3, IF(M7033=People!$B$4, People!$A$4, IF(M7033=People!$B$5, People!$A$5, 0))))</f>
        <v>Chuck Magee</v>
      </c>
      <c r="W7033" s="3" t="str">
        <f>IFERROR(VLOOKUP(Orders!$B7033,Returns!$B:$C,2,0),"No")</f>
        <v>No</v>
      </c>
      <c r="X7033" s="3" t="str">
        <f>IFERROR((INDEX(Returns!$C$2:$C$801, MATCH(B7033, Returns!$B$2:$B$801, 0))), "No")</f>
        <v>No</v>
      </c>
    </row>
    <row r="7034" spans="1:24">
      <c r="A7034" s="1">
        <v>7033</v>
      </c>
      <c r="B7034" t="s">
        <v>9503</v>
      </c>
      <c r="C7034" s="2">
        <v>43415</v>
      </c>
      <c r="D7034" s="2">
        <v>43420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  <c r="V7034" s="3" t="str">
        <f>IF(M7034=People!$B$2, People!$A$2, IF(M7034=People!$B$3, People!$A$3, IF(M7034=People!$B$4, People!$A$4, IF(M7034=People!$B$5, People!$A$5, 0))))</f>
        <v>Chuck Magee</v>
      </c>
      <c r="W7034" s="3" t="str">
        <f>IFERROR(VLOOKUP(Orders!$B7034,Returns!$B:$C,2,0),"No")</f>
        <v>No</v>
      </c>
      <c r="X7034" s="3" t="str">
        <f>IFERROR((INDEX(Returns!$C$2:$C$801, MATCH(B7034, Returns!$B$2:$B$801, 0))), "No")</f>
        <v>No</v>
      </c>
    </row>
    <row r="7035" spans="1:24">
      <c r="A7035" s="1">
        <v>7034</v>
      </c>
      <c r="B7035" t="s">
        <v>9503</v>
      </c>
      <c r="C7035" s="2">
        <v>43415</v>
      </c>
      <c r="D7035" s="2">
        <v>43420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  <c r="V7035" s="3" t="str">
        <f>IF(M7035=People!$B$2, People!$A$2, IF(M7035=People!$B$3, People!$A$3, IF(M7035=People!$B$4, People!$A$4, IF(M7035=People!$B$5, People!$A$5, 0))))</f>
        <v>Chuck Magee</v>
      </c>
      <c r="W7035" s="3" t="str">
        <f>IFERROR(VLOOKUP(Orders!$B7035,Returns!$B:$C,2,0),"No")</f>
        <v>No</v>
      </c>
      <c r="X7035" s="3" t="str">
        <f>IFERROR((INDEX(Returns!$C$2:$C$801, MATCH(B7035, Returns!$B$2:$B$801, 0))), "No")</f>
        <v>No</v>
      </c>
    </row>
    <row r="7036" spans="1:24">
      <c r="A7036" s="1">
        <v>7035</v>
      </c>
      <c r="B7036" t="s">
        <v>9503</v>
      </c>
      <c r="C7036" s="2">
        <v>43415</v>
      </c>
      <c r="D7036" s="2">
        <v>43420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  <c r="V7036" s="3" t="str">
        <f>IF(M7036=People!$B$2, People!$A$2, IF(M7036=People!$B$3, People!$A$3, IF(M7036=People!$B$4, People!$A$4, IF(M7036=People!$B$5, People!$A$5, 0))))</f>
        <v>Chuck Magee</v>
      </c>
      <c r="W7036" s="3" t="str">
        <f>IFERROR(VLOOKUP(Orders!$B7036,Returns!$B:$C,2,0),"No")</f>
        <v>No</v>
      </c>
      <c r="X7036" s="3" t="str">
        <f>IFERROR((INDEX(Returns!$C$2:$C$801, MATCH(B7036, Returns!$B$2:$B$801, 0))), "No")</f>
        <v>No</v>
      </c>
    </row>
    <row r="7037" spans="1:24">
      <c r="A7037" s="1">
        <v>7036</v>
      </c>
      <c r="B7037" t="s">
        <v>9504</v>
      </c>
      <c r="C7037" s="2">
        <v>43778</v>
      </c>
      <c r="D7037" s="2">
        <v>43782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  <c r="V7037" s="3" t="str">
        <f>IF(M7037=People!$B$2, People!$A$2, IF(M7037=People!$B$3, People!$A$3, IF(M7037=People!$B$4, People!$A$4, IF(M7037=People!$B$5, People!$A$5, 0))))</f>
        <v>Anna Andreadi</v>
      </c>
      <c r="W7037" s="3" t="str">
        <f>IFERROR(VLOOKUP(Orders!$B7037,Returns!$B:$C,2,0),"No")</f>
        <v>No</v>
      </c>
      <c r="X7037" s="3" t="str">
        <f>IFERROR((INDEX(Returns!$C$2:$C$801, MATCH(B7037, Returns!$B$2:$B$801, 0))), "No")</f>
        <v>No</v>
      </c>
    </row>
    <row r="7038" spans="1:24">
      <c r="A7038" s="1">
        <v>7037</v>
      </c>
      <c r="B7038" t="s">
        <v>9505</v>
      </c>
      <c r="C7038" s="2">
        <v>42492</v>
      </c>
      <c r="D7038" s="2">
        <v>42494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  <c r="V7038" s="3" t="str">
        <f>IF(M7038=People!$B$2, People!$A$2, IF(M7038=People!$B$3, People!$A$3, IF(M7038=People!$B$4, People!$A$4, IF(M7038=People!$B$5, People!$A$5, 0))))</f>
        <v>Cassandra Brandow</v>
      </c>
      <c r="W7038" s="3" t="str">
        <f>IFERROR(VLOOKUP(Orders!$B7038,Returns!$B:$C,2,0),"No")</f>
        <v>No</v>
      </c>
      <c r="X7038" s="3" t="str">
        <f>IFERROR((INDEX(Returns!$C$2:$C$801, MATCH(B7038, Returns!$B$2:$B$801, 0))), "No")</f>
        <v>No</v>
      </c>
    </row>
    <row r="7039" spans="1:24">
      <c r="A7039" s="1">
        <v>7038</v>
      </c>
      <c r="B7039" t="s">
        <v>9506</v>
      </c>
      <c r="C7039" s="2">
        <v>43730</v>
      </c>
      <c r="D7039" s="2">
        <v>43735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  <c r="V7039" s="3" t="str">
        <f>IF(M7039=People!$B$2, People!$A$2, IF(M7039=People!$B$3, People!$A$3, IF(M7039=People!$B$4, People!$A$4, IF(M7039=People!$B$5, People!$A$5, 0))))</f>
        <v>Cassandra Brandow</v>
      </c>
      <c r="W7039" s="3" t="str">
        <f>IFERROR(VLOOKUP(Orders!$B7039,Returns!$B:$C,2,0),"No")</f>
        <v>No</v>
      </c>
      <c r="X7039" s="3" t="str">
        <f>IFERROR((INDEX(Returns!$C$2:$C$801, MATCH(B7039, Returns!$B$2:$B$801, 0))), "No")</f>
        <v>No</v>
      </c>
    </row>
    <row r="7040" spans="1:24">
      <c r="A7040" s="1">
        <v>7039</v>
      </c>
      <c r="B7040" t="s">
        <v>9506</v>
      </c>
      <c r="C7040" s="2">
        <v>43730</v>
      </c>
      <c r="D7040" s="2">
        <v>43735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3" t="str">
        <f>IF(M7040=People!$B$2, People!$A$2, IF(M7040=People!$B$3, People!$A$3, IF(M7040=People!$B$4, People!$A$4, IF(M7040=People!$B$5, People!$A$5, 0))))</f>
        <v>Cassandra Brandow</v>
      </c>
      <c r="W7040" s="3" t="str">
        <f>IFERROR(VLOOKUP(Orders!$B7040,Returns!$B:$C,2,0),"No")</f>
        <v>No</v>
      </c>
      <c r="X7040" s="3" t="str">
        <f>IFERROR((INDEX(Returns!$C$2:$C$801, MATCH(B7040, Returns!$B$2:$B$801, 0))), "No")</f>
        <v>No</v>
      </c>
    </row>
    <row r="7041" spans="1:24">
      <c r="A7041" s="1">
        <v>7040</v>
      </c>
      <c r="B7041" t="s">
        <v>9507</v>
      </c>
      <c r="C7041" s="2">
        <v>43816</v>
      </c>
      <c r="D7041" s="2">
        <v>43822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  <c r="V7041" s="3" t="str">
        <f>IF(M7041=People!$B$2, People!$A$2, IF(M7041=People!$B$3, People!$A$3, IF(M7041=People!$B$4, People!$A$4, IF(M7041=People!$B$5, People!$A$5, 0))))</f>
        <v>Chuck Magee</v>
      </c>
      <c r="W7041" s="3" t="str">
        <f>IFERROR(VLOOKUP(Orders!$B7041,Returns!$B:$C,2,0),"No")</f>
        <v>No</v>
      </c>
      <c r="X7041" s="3" t="str">
        <f>IFERROR((INDEX(Returns!$C$2:$C$801, MATCH(B7041, Returns!$B$2:$B$801, 0))), "No")</f>
        <v>No</v>
      </c>
    </row>
    <row r="7042" spans="1:24">
      <c r="A7042" s="1">
        <v>7041</v>
      </c>
      <c r="B7042" t="s">
        <v>9507</v>
      </c>
      <c r="C7042" s="2">
        <v>43816</v>
      </c>
      <c r="D7042" s="2">
        <v>43822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  <c r="V7042" s="3" t="str">
        <f>IF(M7042=People!$B$2, People!$A$2, IF(M7042=People!$B$3, People!$A$3, IF(M7042=People!$B$4, People!$A$4, IF(M7042=People!$B$5, People!$A$5, 0))))</f>
        <v>Chuck Magee</v>
      </c>
      <c r="W7042" s="3" t="str">
        <f>IFERROR(VLOOKUP(Orders!$B7042,Returns!$B:$C,2,0),"No")</f>
        <v>No</v>
      </c>
      <c r="X7042" s="3" t="str">
        <f>IFERROR((INDEX(Returns!$C$2:$C$801, MATCH(B7042, Returns!$B$2:$B$801, 0))), "No")</f>
        <v>No</v>
      </c>
    </row>
    <row r="7043" spans="1:24">
      <c r="A7043" s="1">
        <v>7042</v>
      </c>
      <c r="B7043" t="s">
        <v>9507</v>
      </c>
      <c r="C7043" s="2">
        <v>43816</v>
      </c>
      <c r="D7043" s="2">
        <v>43822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  <c r="V7043" s="3" t="str">
        <f>IF(M7043=People!$B$2, People!$A$2, IF(M7043=People!$B$3, People!$A$3, IF(M7043=People!$B$4, People!$A$4, IF(M7043=People!$B$5, People!$A$5, 0))))</f>
        <v>Chuck Magee</v>
      </c>
      <c r="W7043" s="3" t="str">
        <f>IFERROR(VLOOKUP(Orders!$B7043,Returns!$B:$C,2,0),"No")</f>
        <v>No</v>
      </c>
      <c r="X7043" s="3" t="str">
        <f>IFERROR((INDEX(Returns!$C$2:$C$801, MATCH(B7043, Returns!$B$2:$B$801, 0))), "No")</f>
        <v>No</v>
      </c>
    </row>
    <row r="7044" spans="1:24">
      <c r="A7044" s="1">
        <v>7043</v>
      </c>
      <c r="B7044" t="s">
        <v>9508</v>
      </c>
      <c r="C7044" s="2">
        <v>43664</v>
      </c>
      <c r="D7044" s="2">
        <v>43669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  <c r="V7044" s="3" t="str">
        <f>IF(M7044=People!$B$2, People!$A$2, IF(M7044=People!$B$3, People!$A$3, IF(M7044=People!$B$4, People!$A$4, IF(M7044=People!$B$5, People!$A$5, 0))))</f>
        <v>Chuck Magee</v>
      </c>
      <c r="W7044" s="3" t="str">
        <f>IFERROR(VLOOKUP(Orders!$B7044,Returns!$B:$C,2,0),"No")</f>
        <v>No</v>
      </c>
      <c r="X7044" s="3" t="str">
        <f>IFERROR((INDEX(Returns!$C$2:$C$801, MATCH(B7044, Returns!$B$2:$B$801, 0))), "No")</f>
        <v>No</v>
      </c>
    </row>
    <row r="7045" spans="1:24">
      <c r="A7045" s="1">
        <v>7044</v>
      </c>
      <c r="B7045" t="s">
        <v>9508</v>
      </c>
      <c r="C7045" s="2">
        <v>43664</v>
      </c>
      <c r="D7045" s="2">
        <v>43669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  <c r="V7045" s="3" t="str">
        <f>IF(M7045=People!$B$2, People!$A$2, IF(M7045=People!$B$3, People!$A$3, IF(M7045=People!$B$4, People!$A$4, IF(M7045=People!$B$5, People!$A$5, 0))))</f>
        <v>Chuck Magee</v>
      </c>
      <c r="W7045" s="3" t="str">
        <f>IFERROR(VLOOKUP(Orders!$B7045,Returns!$B:$C,2,0),"No")</f>
        <v>No</v>
      </c>
      <c r="X7045" s="3" t="str">
        <f>IFERROR((INDEX(Returns!$C$2:$C$801, MATCH(B7045, Returns!$B$2:$B$801, 0))), "No")</f>
        <v>No</v>
      </c>
    </row>
    <row r="7046" spans="1:24">
      <c r="A7046" s="1">
        <v>7045</v>
      </c>
      <c r="B7046" t="s">
        <v>9508</v>
      </c>
      <c r="C7046" s="2">
        <v>43664</v>
      </c>
      <c r="D7046" s="2">
        <v>43669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  <c r="V7046" s="3" t="str">
        <f>IF(M7046=People!$B$2, People!$A$2, IF(M7046=People!$B$3, People!$A$3, IF(M7046=People!$B$4, People!$A$4, IF(M7046=People!$B$5, People!$A$5, 0))))</f>
        <v>Chuck Magee</v>
      </c>
      <c r="W7046" s="3" t="str">
        <f>IFERROR(VLOOKUP(Orders!$B7046,Returns!$B:$C,2,0),"No")</f>
        <v>No</v>
      </c>
      <c r="X7046" s="3" t="str">
        <f>IFERROR((INDEX(Returns!$C$2:$C$801, MATCH(B7046, Returns!$B$2:$B$801, 0))), "No")</f>
        <v>No</v>
      </c>
    </row>
    <row r="7047" spans="1:24">
      <c r="A7047" s="1">
        <v>7046</v>
      </c>
      <c r="B7047" t="s">
        <v>9509</v>
      </c>
      <c r="C7047" s="2">
        <v>43407</v>
      </c>
      <c r="D7047" s="2">
        <v>43413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  <c r="V7047" s="3" t="str">
        <f>IF(M7047=People!$B$2, People!$A$2, IF(M7047=People!$B$3, People!$A$3, IF(M7047=People!$B$4, People!$A$4, IF(M7047=People!$B$5, People!$A$5, 0))))</f>
        <v>Kelly Williams</v>
      </c>
      <c r="W7047" s="3" t="str">
        <f>IFERROR(VLOOKUP(Orders!$B7047,Returns!$B:$C,2,0),"No")</f>
        <v>No</v>
      </c>
      <c r="X7047" s="3" t="str">
        <f>IFERROR((INDEX(Returns!$C$2:$C$801, MATCH(B7047, Returns!$B$2:$B$801, 0))), "No")</f>
        <v>No</v>
      </c>
    </row>
    <row r="7048" spans="1:24">
      <c r="A7048" s="1">
        <v>7047</v>
      </c>
      <c r="B7048" t="s">
        <v>9510</v>
      </c>
      <c r="C7048" s="2">
        <v>42468</v>
      </c>
      <c r="D7048" s="2">
        <v>42472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  <c r="V7048" s="3" t="str">
        <f>IF(M7048=People!$B$2, People!$A$2, IF(M7048=People!$B$3, People!$A$3, IF(M7048=People!$B$4, People!$A$4, IF(M7048=People!$B$5, People!$A$5, 0))))</f>
        <v>Anna Andreadi</v>
      </c>
      <c r="W7048" s="3" t="str">
        <f>IFERROR(VLOOKUP(Orders!$B7048,Returns!$B:$C,2,0),"No")</f>
        <v>No</v>
      </c>
      <c r="X7048" s="3" t="str">
        <f>IFERROR((INDEX(Returns!$C$2:$C$801, MATCH(B7048, Returns!$B$2:$B$801, 0))), "No")</f>
        <v>No</v>
      </c>
    </row>
    <row r="7049" spans="1:24">
      <c r="A7049" s="1">
        <v>7048</v>
      </c>
      <c r="B7049" t="s">
        <v>9510</v>
      </c>
      <c r="C7049" s="2">
        <v>42468</v>
      </c>
      <c r="D7049" s="2">
        <v>42472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  <c r="V7049" s="3" t="str">
        <f>IF(M7049=People!$B$2, People!$A$2, IF(M7049=People!$B$3, People!$A$3, IF(M7049=People!$B$4, People!$A$4, IF(M7049=People!$B$5, People!$A$5, 0))))</f>
        <v>Anna Andreadi</v>
      </c>
      <c r="W7049" s="3" t="str">
        <f>IFERROR(VLOOKUP(Orders!$B7049,Returns!$B:$C,2,0),"No")</f>
        <v>No</v>
      </c>
      <c r="X7049" s="3" t="str">
        <f>IFERROR((INDEX(Returns!$C$2:$C$801, MATCH(B7049, Returns!$B$2:$B$801, 0))), "No")</f>
        <v>No</v>
      </c>
    </row>
    <row r="7050" spans="1:24">
      <c r="A7050" s="1">
        <v>7049</v>
      </c>
      <c r="B7050" t="s">
        <v>9511</v>
      </c>
      <c r="C7050" s="2">
        <v>43326</v>
      </c>
      <c r="D7050" s="2">
        <v>43328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  <c r="V7050" s="3" t="str">
        <f>IF(M7050=People!$B$2, People!$A$2, IF(M7050=People!$B$3, People!$A$3, IF(M7050=People!$B$4, People!$A$4, IF(M7050=People!$B$5, People!$A$5, 0))))</f>
        <v>Cassandra Brandow</v>
      </c>
      <c r="W7050" s="3" t="str">
        <f>IFERROR(VLOOKUP(Orders!$B7050,Returns!$B:$C,2,0),"No")</f>
        <v>No</v>
      </c>
      <c r="X7050" s="3" t="str">
        <f>IFERROR((INDEX(Returns!$C$2:$C$801, MATCH(B7050, Returns!$B$2:$B$801, 0))), "No")</f>
        <v>No</v>
      </c>
    </row>
    <row r="7051" spans="1:24">
      <c r="A7051" s="1">
        <v>7050</v>
      </c>
      <c r="B7051" t="s">
        <v>9512</v>
      </c>
      <c r="C7051" s="2">
        <v>42638</v>
      </c>
      <c r="D7051" s="2">
        <v>42643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  <c r="V7051" s="3" t="str">
        <f>IF(M7051=People!$B$2, People!$A$2, IF(M7051=People!$B$3, People!$A$3, IF(M7051=People!$B$4, People!$A$4, IF(M7051=People!$B$5, People!$A$5, 0))))</f>
        <v>Anna Andreadi</v>
      </c>
      <c r="W7051" s="3" t="str">
        <f>IFERROR(VLOOKUP(Orders!$B7051,Returns!$B:$C,2,0),"No")</f>
        <v>No</v>
      </c>
      <c r="X7051" s="3" t="str">
        <f>IFERROR((INDEX(Returns!$C$2:$C$801, MATCH(B7051, Returns!$B$2:$B$801, 0))), "No")</f>
        <v>No</v>
      </c>
    </row>
    <row r="7052" spans="1:24">
      <c r="A7052" s="1">
        <v>7051</v>
      </c>
      <c r="B7052" t="s">
        <v>6089</v>
      </c>
      <c r="C7052" s="2">
        <v>43445</v>
      </c>
      <c r="D7052" s="2">
        <v>43445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  <c r="V7052" s="3" t="str">
        <f>IF(M7052=People!$B$2, People!$A$2, IF(M7052=People!$B$3, People!$A$3, IF(M7052=People!$B$4, People!$A$4, IF(M7052=People!$B$5, People!$A$5, 0))))</f>
        <v>Anna Andreadi</v>
      </c>
      <c r="W7052" s="3" t="str">
        <f>IFERROR(VLOOKUP(Orders!$B7052,Returns!$B:$C,2,0),"No")</f>
        <v>Yes</v>
      </c>
      <c r="X7052" s="3" t="str">
        <f>IFERROR((INDEX(Returns!$C$2:$C$801, MATCH(B7052, Returns!$B$2:$B$801, 0))), "No")</f>
        <v>Yes</v>
      </c>
    </row>
    <row r="7053" spans="1:24">
      <c r="A7053" s="1">
        <v>7052</v>
      </c>
      <c r="B7053" t="s">
        <v>6089</v>
      </c>
      <c r="C7053" s="2">
        <v>43445</v>
      </c>
      <c r="D7053" s="2">
        <v>43445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  <c r="V7053" s="3" t="str">
        <f>IF(M7053=People!$B$2, People!$A$2, IF(M7053=People!$B$3, People!$A$3, IF(M7053=People!$B$4, People!$A$4, IF(M7053=People!$B$5, People!$A$5, 0))))</f>
        <v>Anna Andreadi</v>
      </c>
      <c r="W7053" s="3" t="str">
        <f>IFERROR(VLOOKUP(Orders!$B7053,Returns!$B:$C,2,0),"No")</f>
        <v>Yes</v>
      </c>
      <c r="X7053" s="3" t="str">
        <f>IFERROR((INDEX(Returns!$C$2:$C$801, MATCH(B7053, Returns!$B$2:$B$801, 0))), "No")</f>
        <v>Yes</v>
      </c>
    </row>
    <row r="7054" spans="1:24">
      <c r="A7054" s="1">
        <v>7053</v>
      </c>
      <c r="B7054" t="s">
        <v>6089</v>
      </c>
      <c r="C7054" s="2">
        <v>43445</v>
      </c>
      <c r="D7054" s="2">
        <v>43445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  <c r="V7054" s="3" t="str">
        <f>IF(M7054=People!$B$2, People!$A$2, IF(M7054=People!$B$3, People!$A$3, IF(M7054=People!$B$4, People!$A$4, IF(M7054=People!$B$5, People!$A$5, 0))))</f>
        <v>Anna Andreadi</v>
      </c>
      <c r="W7054" s="3" t="str">
        <f>IFERROR(VLOOKUP(Orders!$B7054,Returns!$B:$C,2,0),"No")</f>
        <v>Yes</v>
      </c>
      <c r="X7054" s="3" t="str">
        <f>IFERROR((INDEX(Returns!$C$2:$C$801, MATCH(B7054, Returns!$B$2:$B$801, 0))), "No")</f>
        <v>Yes</v>
      </c>
    </row>
    <row r="7055" spans="1:24">
      <c r="A7055" s="1">
        <v>7054</v>
      </c>
      <c r="B7055" t="s">
        <v>6089</v>
      </c>
      <c r="C7055" s="2">
        <v>43445</v>
      </c>
      <c r="D7055" s="2">
        <v>43445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  <c r="V7055" s="3" t="str">
        <f>IF(M7055=People!$B$2, People!$A$2, IF(M7055=People!$B$3, People!$A$3, IF(M7055=People!$B$4, People!$A$4, IF(M7055=People!$B$5, People!$A$5, 0))))</f>
        <v>Anna Andreadi</v>
      </c>
      <c r="W7055" s="3" t="str">
        <f>IFERROR(VLOOKUP(Orders!$B7055,Returns!$B:$C,2,0),"No")</f>
        <v>Yes</v>
      </c>
      <c r="X7055" s="3" t="str">
        <f>IFERROR((INDEX(Returns!$C$2:$C$801, MATCH(B7055, Returns!$B$2:$B$801, 0))), "No")</f>
        <v>Yes</v>
      </c>
    </row>
    <row r="7056" spans="1:24">
      <c r="A7056" s="1">
        <v>7055</v>
      </c>
      <c r="B7056" t="s">
        <v>6089</v>
      </c>
      <c r="C7056" s="2">
        <v>43445</v>
      </c>
      <c r="D7056" s="2">
        <v>43445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  <c r="V7056" s="3" t="str">
        <f>IF(M7056=People!$B$2, People!$A$2, IF(M7056=People!$B$3, People!$A$3, IF(M7056=People!$B$4, People!$A$4, IF(M7056=People!$B$5, People!$A$5, 0))))</f>
        <v>Anna Andreadi</v>
      </c>
      <c r="W7056" s="3" t="str">
        <f>IFERROR(VLOOKUP(Orders!$B7056,Returns!$B:$C,2,0),"No")</f>
        <v>Yes</v>
      </c>
      <c r="X7056" s="3" t="str">
        <f>IFERROR((INDEX(Returns!$C$2:$C$801, MATCH(B7056, Returns!$B$2:$B$801, 0))), "No")</f>
        <v>Yes</v>
      </c>
    </row>
    <row r="7057" spans="1:24">
      <c r="A7057" s="1">
        <v>7056</v>
      </c>
      <c r="B7057" t="s">
        <v>6089</v>
      </c>
      <c r="C7057" s="2">
        <v>43445</v>
      </c>
      <c r="D7057" s="2">
        <v>43445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  <c r="V7057" s="3" t="str">
        <f>IF(M7057=People!$B$2, People!$A$2, IF(M7057=People!$B$3, People!$A$3, IF(M7057=People!$B$4, People!$A$4, IF(M7057=People!$B$5, People!$A$5, 0))))</f>
        <v>Anna Andreadi</v>
      </c>
      <c r="W7057" s="3" t="str">
        <f>IFERROR(VLOOKUP(Orders!$B7057,Returns!$B:$C,2,0),"No")</f>
        <v>Yes</v>
      </c>
      <c r="X7057" s="3" t="str">
        <f>IFERROR((INDEX(Returns!$C$2:$C$801, MATCH(B7057, Returns!$B$2:$B$801, 0))), "No")</f>
        <v>Yes</v>
      </c>
    </row>
    <row r="7058" spans="1:24">
      <c r="A7058" s="1">
        <v>7057</v>
      </c>
      <c r="B7058" t="s">
        <v>6089</v>
      </c>
      <c r="C7058" s="2">
        <v>43445</v>
      </c>
      <c r="D7058" s="2">
        <v>43445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  <c r="V7058" s="3" t="str">
        <f>IF(M7058=People!$B$2, People!$A$2, IF(M7058=People!$B$3, People!$A$3, IF(M7058=People!$B$4, People!$A$4, IF(M7058=People!$B$5, People!$A$5, 0))))</f>
        <v>Anna Andreadi</v>
      </c>
      <c r="W7058" s="3" t="str">
        <f>IFERROR(VLOOKUP(Orders!$B7058,Returns!$B:$C,2,0),"No")</f>
        <v>Yes</v>
      </c>
      <c r="X7058" s="3" t="str">
        <f>IFERROR((INDEX(Returns!$C$2:$C$801, MATCH(B7058, Returns!$B$2:$B$801, 0))), "No")</f>
        <v>Yes</v>
      </c>
    </row>
    <row r="7059" spans="1:24">
      <c r="A7059" s="1">
        <v>7058</v>
      </c>
      <c r="B7059" t="s">
        <v>6089</v>
      </c>
      <c r="C7059" s="2">
        <v>43445</v>
      </c>
      <c r="D7059" s="2">
        <v>43445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  <c r="V7059" s="3" t="str">
        <f>IF(M7059=People!$B$2, People!$A$2, IF(M7059=People!$B$3, People!$A$3, IF(M7059=People!$B$4, People!$A$4, IF(M7059=People!$B$5, People!$A$5, 0))))</f>
        <v>Anna Andreadi</v>
      </c>
      <c r="W7059" s="3" t="str">
        <f>IFERROR(VLOOKUP(Orders!$B7059,Returns!$B:$C,2,0),"No")</f>
        <v>Yes</v>
      </c>
      <c r="X7059" s="3" t="str">
        <f>IFERROR((INDEX(Returns!$C$2:$C$801, MATCH(B7059, Returns!$B$2:$B$801, 0))), "No")</f>
        <v>Yes</v>
      </c>
    </row>
    <row r="7060" spans="1:24">
      <c r="A7060" s="1">
        <v>7059</v>
      </c>
      <c r="B7060" t="s">
        <v>6089</v>
      </c>
      <c r="C7060" s="2">
        <v>43445</v>
      </c>
      <c r="D7060" s="2">
        <v>43445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  <c r="V7060" s="3" t="str">
        <f>IF(M7060=People!$B$2, People!$A$2, IF(M7060=People!$B$3, People!$A$3, IF(M7060=People!$B$4, People!$A$4, IF(M7060=People!$B$5, People!$A$5, 0))))</f>
        <v>Anna Andreadi</v>
      </c>
      <c r="W7060" s="3" t="str">
        <f>IFERROR(VLOOKUP(Orders!$B7060,Returns!$B:$C,2,0),"No")</f>
        <v>Yes</v>
      </c>
      <c r="X7060" s="3" t="str">
        <f>IFERROR((INDEX(Returns!$C$2:$C$801, MATCH(B7060, Returns!$B$2:$B$801, 0))), "No")</f>
        <v>Yes</v>
      </c>
    </row>
    <row r="7061" spans="1:24">
      <c r="A7061" s="1">
        <v>7060</v>
      </c>
      <c r="B7061" t="s">
        <v>6089</v>
      </c>
      <c r="C7061" s="2">
        <v>43445</v>
      </c>
      <c r="D7061" s="2">
        <v>43445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  <c r="V7061" s="3" t="str">
        <f>IF(M7061=People!$B$2, People!$A$2, IF(M7061=People!$B$3, People!$A$3, IF(M7061=People!$B$4, People!$A$4, IF(M7061=People!$B$5, People!$A$5, 0))))</f>
        <v>Anna Andreadi</v>
      </c>
      <c r="W7061" s="3" t="str">
        <f>IFERROR(VLOOKUP(Orders!$B7061,Returns!$B:$C,2,0),"No")</f>
        <v>Yes</v>
      </c>
      <c r="X7061" s="3" t="str">
        <f>IFERROR((INDEX(Returns!$C$2:$C$801, MATCH(B7061, Returns!$B$2:$B$801, 0))), "No")</f>
        <v>Yes</v>
      </c>
    </row>
    <row r="7062" spans="1:24">
      <c r="A7062" s="1">
        <v>7061</v>
      </c>
      <c r="B7062" t="s">
        <v>6089</v>
      </c>
      <c r="C7062" s="2">
        <v>43445</v>
      </c>
      <c r="D7062" s="2">
        <v>43445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  <c r="V7062" s="3" t="str">
        <f>IF(M7062=People!$B$2, People!$A$2, IF(M7062=People!$B$3, People!$A$3, IF(M7062=People!$B$4, People!$A$4, IF(M7062=People!$B$5, People!$A$5, 0))))</f>
        <v>Anna Andreadi</v>
      </c>
      <c r="W7062" s="3" t="str">
        <f>IFERROR(VLOOKUP(Orders!$B7062,Returns!$B:$C,2,0),"No")</f>
        <v>Yes</v>
      </c>
      <c r="X7062" s="3" t="str">
        <f>IFERROR((INDEX(Returns!$C$2:$C$801, MATCH(B7062, Returns!$B$2:$B$801, 0))), "No")</f>
        <v>Yes</v>
      </c>
    </row>
    <row r="7063" spans="1:24">
      <c r="A7063" s="1">
        <v>7062</v>
      </c>
      <c r="B7063" t="s">
        <v>9513</v>
      </c>
      <c r="C7063" s="2">
        <v>42769</v>
      </c>
      <c r="D7063" s="2">
        <v>42771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  <c r="V7063" s="3" t="str">
        <f>IF(M7063=People!$B$2, People!$A$2, IF(M7063=People!$B$3, People!$A$3, IF(M7063=People!$B$4, People!$A$4, IF(M7063=People!$B$5, People!$A$5, 0))))</f>
        <v>Anna Andreadi</v>
      </c>
      <c r="W7063" s="3" t="str">
        <f>IFERROR(VLOOKUP(Orders!$B7063,Returns!$B:$C,2,0),"No")</f>
        <v>No</v>
      </c>
      <c r="X7063" s="3" t="str">
        <f>IFERROR((INDEX(Returns!$C$2:$C$801, MATCH(B7063, Returns!$B$2:$B$801, 0))), "No")</f>
        <v>No</v>
      </c>
    </row>
    <row r="7064" spans="1:24">
      <c r="A7064" s="1">
        <v>7063</v>
      </c>
      <c r="B7064" t="s">
        <v>9514</v>
      </c>
      <c r="C7064" s="2">
        <v>43463</v>
      </c>
      <c r="D7064" s="2">
        <v>43465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3" t="str">
        <f>IF(M7064=People!$B$2, People!$A$2, IF(M7064=People!$B$3, People!$A$3, IF(M7064=People!$B$4, People!$A$4, IF(M7064=People!$B$5, People!$A$5, 0))))</f>
        <v>Anna Andreadi</v>
      </c>
      <c r="W7064" s="3" t="str">
        <f>IFERROR(VLOOKUP(Orders!$B7064,Returns!$B:$C,2,0),"No")</f>
        <v>No</v>
      </c>
      <c r="X7064" s="3" t="str">
        <f>IFERROR((INDEX(Returns!$C$2:$C$801, MATCH(B7064, Returns!$B$2:$B$801, 0))), "No")</f>
        <v>No</v>
      </c>
    </row>
    <row r="7065" spans="1:24">
      <c r="A7065" s="1">
        <v>7064</v>
      </c>
      <c r="B7065" t="s">
        <v>9515</v>
      </c>
      <c r="C7065" s="2">
        <v>43708</v>
      </c>
      <c r="D7065" s="2">
        <v>43713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  <c r="V7065" s="3" t="str">
        <f>IF(M7065=People!$B$2, People!$A$2, IF(M7065=People!$B$3, People!$A$3, IF(M7065=People!$B$4, People!$A$4, IF(M7065=People!$B$5, People!$A$5, 0))))</f>
        <v>Anna Andreadi</v>
      </c>
      <c r="W7065" s="3" t="str">
        <f>IFERROR(VLOOKUP(Orders!$B7065,Returns!$B:$C,2,0),"No")</f>
        <v>No</v>
      </c>
      <c r="X7065" s="3" t="str">
        <f>IFERROR((INDEX(Returns!$C$2:$C$801, MATCH(B7065, Returns!$B$2:$B$801, 0))), "No")</f>
        <v>No</v>
      </c>
    </row>
    <row r="7066" spans="1:24">
      <c r="A7066" s="1">
        <v>7065</v>
      </c>
      <c r="B7066" t="s">
        <v>9516</v>
      </c>
      <c r="C7066" s="2">
        <v>43500</v>
      </c>
      <c r="D7066" s="2">
        <v>43505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  <c r="V7066" s="3" t="str">
        <f>IF(M7066=People!$B$2, People!$A$2, IF(M7066=People!$B$3, People!$A$3, IF(M7066=People!$B$4, People!$A$4, IF(M7066=People!$B$5, People!$A$5, 0))))</f>
        <v>Chuck Magee</v>
      </c>
      <c r="W7066" s="3" t="str">
        <f>IFERROR(VLOOKUP(Orders!$B7066,Returns!$B:$C,2,0),"No")</f>
        <v>No</v>
      </c>
      <c r="X7066" s="3" t="str">
        <f>IFERROR((INDEX(Returns!$C$2:$C$801, MATCH(B7066, Returns!$B$2:$B$801, 0))), "No")</f>
        <v>No</v>
      </c>
    </row>
    <row r="7067" spans="1:24">
      <c r="A7067" s="1">
        <v>7066</v>
      </c>
      <c r="B7067" t="s">
        <v>9517</v>
      </c>
      <c r="C7067" s="2">
        <v>42710</v>
      </c>
      <c r="D7067" s="2">
        <v>42712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  <c r="V7067" s="3" t="str">
        <f>IF(M7067=People!$B$2, People!$A$2, IF(M7067=People!$B$3, People!$A$3, IF(M7067=People!$B$4, People!$A$4, IF(M7067=People!$B$5, People!$A$5, 0))))</f>
        <v>Anna Andreadi</v>
      </c>
      <c r="W7067" s="3" t="str">
        <f>IFERROR(VLOOKUP(Orders!$B7067,Returns!$B:$C,2,0),"No")</f>
        <v>No</v>
      </c>
      <c r="X7067" s="3" t="str">
        <f>IFERROR((INDEX(Returns!$C$2:$C$801, MATCH(B7067, Returns!$B$2:$B$801, 0))), "No")</f>
        <v>No</v>
      </c>
    </row>
    <row r="7068" spans="1:24">
      <c r="A7068" s="1">
        <v>7067</v>
      </c>
      <c r="B7068" t="s">
        <v>9518</v>
      </c>
      <c r="C7068" s="2">
        <v>43250</v>
      </c>
      <c r="D7068" s="2">
        <v>43254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3" t="str">
        <f>IF(M7068=People!$B$2, People!$A$2, IF(M7068=People!$B$3, People!$A$3, IF(M7068=People!$B$4, People!$A$4, IF(M7068=People!$B$5, People!$A$5, 0))))</f>
        <v>Anna Andreadi</v>
      </c>
      <c r="W7068" s="3" t="str">
        <f>IFERROR(VLOOKUP(Orders!$B7068,Returns!$B:$C,2,0),"No")</f>
        <v>No</v>
      </c>
      <c r="X7068" s="3" t="str">
        <f>IFERROR((INDEX(Returns!$C$2:$C$801, MATCH(B7068, Returns!$B$2:$B$801, 0))), "No")</f>
        <v>No</v>
      </c>
    </row>
    <row r="7069" spans="1:24">
      <c r="A7069" s="1">
        <v>7068</v>
      </c>
      <c r="B7069" t="s">
        <v>9519</v>
      </c>
      <c r="C7069" s="2">
        <v>43241</v>
      </c>
      <c r="D7069" s="2">
        <v>43246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  <c r="V7069" s="3" t="str">
        <f>IF(M7069=People!$B$2, People!$A$2, IF(M7069=People!$B$3, People!$A$3, IF(M7069=People!$B$4, People!$A$4, IF(M7069=People!$B$5, People!$A$5, 0))))</f>
        <v>Kelly Williams</v>
      </c>
      <c r="W7069" s="3" t="str">
        <f>IFERROR(VLOOKUP(Orders!$B7069,Returns!$B:$C,2,0),"No")</f>
        <v>No</v>
      </c>
      <c r="X7069" s="3" t="str">
        <f>IFERROR((INDEX(Returns!$C$2:$C$801, MATCH(B7069, Returns!$B$2:$B$801, 0))), "No")</f>
        <v>No</v>
      </c>
    </row>
    <row r="7070" spans="1:24">
      <c r="A7070" s="1">
        <v>7069</v>
      </c>
      <c r="B7070" t="s">
        <v>9519</v>
      </c>
      <c r="C7070" s="2">
        <v>43241</v>
      </c>
      <c r="D7070" s="2">
        <v>43246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  <c r="V7070" s="3" t="str">
        <f>IF(M7070=People!$B$2, People!$A$2, IF(M7070=People!$B$3, People!$A$3, IF(M7070=People!$B$4, People!$A$4, IF(M7070=People!$B$5, People!$A$5, 0))))</f>
        <v>Kelly Williams</v>
      </c>
      <c r="W7070" s="3" t="str">
        <f>IFERROR(VLOOKUP(Orders!$B7070,Returns!$B:$C,2,0),"No")</f>
        <v>No</v>
      </c>
      <c r="X7070" s="3" t="str">
        <f>IFERROR((INDEX(Returns!$C$2:$C$801, MATCH(B7070, Returns!$B$2:$B$801, 0))), "No")</f>
        <v>No</v>
      </c>
    </row>
    <row r="7071" spans="1:24">
      <c r="A7071" s="1">
        <v>7070</v>
      </c>
      <c r="B7071" t="s">
        <v>9520</v>
      </c>
      <c r="C7071" s="2">
        <v>42591</v>
      </c>
      <c r="D7071" s="2">
        <v>42596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  <c r="V7071" s="3" t="str">
        <f>IF(M7071=People!$B$2, People!$A$2, IF(M7071=People!$B$3, People!$A$3, IF(M7071=People!$B$4, People!$A$4, IF(M7071=People!$B$5, People!$A$5, 0))))</f>
        <v>Anna Andreadi</v>
      </c>
      <c r="W7071" s="3" t="str">
        <f>IFERROR(VLOOKUP(Orders!$B7071,Returns!$B:$C,2,0),"No")</f>
        <v>No</v>
      </c>
      <c r="X7071" s="3" t="str">
        <f>IFERROR((INDEX(Returns!$C$2:$C$801, MATCH(B7071, Returns!$B$2:$B$801, 0))), "No")</f>
        <v>No</v>
      </c>
    </row>
    <row r="7072" spans="1:24">
      <c r="A7072" s="1">
        <v>7071</v>
      </c>
      <c r="B7072" t="s">
        <v>9521</v>
      </c>
      <c r="C7072" s="2">
        <v>43348</v>
      </c>
      <c r="D7072" s="2">
        <v>43353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  <c r="V7072" s="3" t="str">
        <f>IF(M7072=People!$B$2, People!$A$2, IF(M7072=People!$B$3, People!$A$3, IF(M7072=People!$B$4, People!$A$4, IF(M7072=People!$B$5, People!$A$5, 0))))</f>
        <v>Kelly Williams</v>
      </c>
      <c r="W7072" s="3" t="str">
        <f>IFERROR(VLOOKUP(Orders!$B7072,Returns!$B:$C,2,0),"No")</f>
        <v>No</v>
      </c>
      <c r="X7072" s="3" t="str">
        <f>IFERROR((INDEX(Returns!$C$2:$C$801, MATCH(B7072, Returns!$B$2:$B$801, 0))), "No")</f>
        <v>No</v>
      </c>
    </row>
    <row r="7073" spans="1:24">
      <c r="A7073" s="1">
        <v>7072</v>
      </c>
      <c r="B7073" t="s">
        <v>9522</v>
      </c>
      <c r="C7073" s="2">
        <v>43304</v>
      </c>
      <c r="D7073" s="2">
        <v>43309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  <c r="V7073" s="3" t="str">
        <f>IF(M7073=People!$B$2, People!$A$2, IF(M7073=People!$B$3, People!$A$3, IF(M7073=People!$B$4, People!$A$4, IF(M7073=People!$B$5, People!$A$5, 0))))</f>
        <v>Kelly Williams</v>
      </c>
      <c r="W7073" s="3" t="str">
        <f>IFERROR(VLOOKUP(Orders!$B7073,Returns!$B:$C,2,0),"No")</f>
        <v>No</v>
      </c>
      <c r="X7073" s="3" t="str">
        <f>IFERROR((INDEX(Returns!$C$2:$C$801, MATCH(B7073, Returns!$B$2:$B$801, 0))), "No")</f>
        <v>No</v>
      </c>
    </row>
    <row r="7074" spans="1:24">
      <c r="A7074" s="1">
        <v>7073</v>
      </c>
      <c r="B7074" t="s">
        <v>9522</v>
      </c>
      <c r="C7074" s="2">
        <v>43304</v>
      </c>
      <c r="D7074" s="2">
        <v>43309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  <c r="V7074" s="3" t="str">
        <f>IF(M7074=People!$B$2, People!$A$2, IF(M7074=People!$B$3, People!$A$3, IF(M7074=People!$B$4, People!$A$4, IF(M7074=People!$B$5, People!$A$5, 0))))</f>
        <v>Kelly Williams</v>
      </c>
      <c r="W7074" s="3" t="str">
        <f>IFERROR(VLOOKUP(Orders!$B7074,Returns!$B:$C,2,0),"No")</f>
        <v>No</v>
      </c>
      <c r="X7074" s="3" t="str">
        <f>IFERROR((INDEX(Returns!$C$2:$C$801, MATCH(B7074, Returns!$B$2:$B$801, 0))), "No")</f>
        <v>No</v>
      </c>
    </row>
    <row r="7075" spans="1:24">
      <c r="A7075" s="1">
        <v>7074</v>
      </c>
      <c r="B7075" t="s">
        <v>9522</v>
      </c>
      <c r="C7075" s="2">
        <v>43304</v>
      </c>
      <c r="D7075" s="2">
        <v>43309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  <c r="V7075" s="3" t="str">
        <f>IF(M7075=People!$B$2, People!$A$2, IF(M7075=People!$B$3, People!$A$3, IF(M7075=People!$B$4, People!$A$4, IF(M7075=People!$B$5, People!$A$5, 0))))</f>
        <v>Kelly Williams</v>
      </c>
      <c r="W7075" s="3" t="str">
        <f>IFERROR(VLOOKUP(Orders!$B7075,Returns!$B:$C,2,0),"No")</f>
        <v>No</v>
      </c>
      <c r="X7075" s="3" t="str">
        <f>IFERROR((INDEX(Returns!$C$2:$C$801, MATCH(B7075, Returns!$B$2:$B$801, 0))), "No")</f>
        <v>No</v>
      </c>
    </row>
    <row r="7076" spans="1:24">
      <c r="A7076" s="1">
        <v>7075</v>
      </c>
      <c r="B7076" t="s">
        <v>9522</v>
      </c>
      <c r="C7076" s="2">
        <v>43304</v>
      </c>
      <c r="D7076" s="2">
        <v>43309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  <c r="V7076" s="3" t="str">
        <f>IF(M7076=People!$B$2, People!$A$2, IF(M7076=People!$B$3, People!$A$3, IF(M7076=People!$B$4, People!$A$4, IF(M7076=People!$B$5, People!$A$5, 0))))</f>
        <v>Kelly Williams</v>
      </c>
      <c r="W7076" s="3" t="str">
        <f>IFERROR(VLOOKUP(Orders!$B7076,Returns!$B:$C,2,0),"No")</f>
        <v>No</v>
      </c>
      <c r="X7076" s="3" t="str">
        <f>IFERROR((INDEX(Returns!$C$2:$C$801, MATCH(B7076, Returns!$B$2:$B$801, 0))), "No")</f>
        <v>No</v>
      </c>
    </row>
    <row r="7077" spans="1:24">
      <c r="A7077" s="1">
        <v>7076</v>
      </c>
      <c r="B7077" t="s">
        <v>9522</v>
      </c>
      <c r="C7077" s="2">
        <v>43304</v>
      </c>
      <c r="D7077" s="2">
        <v>43309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  <c r="V7077" s="3" t="str">
        <f>IF(M7077=People!$B$2, People!$A$2, IF(M7077=People!$B$3, People!$A$3, IF(M7077=People!$B$4, People!$A$4, IF(M7077=People!$B$5, People!$A$5, 0))))</f>
        <v>Kelly Williams</v>
      </c>
      <c r="W7077" s="3" t="str">
        <f>IFERROR(VLOOKUP(Orders!$B7077,Returns!$B:$C,2,0),"No")</f>
        <v>No</v>
      </c>
      <c r="X7077" s="3" t="str">
        <f>IFERROR((INDEX(Returns!$C$2:$C$801, MATCH(B7077, Returns!$B$2:$B$801, 0))), "No")</f>
        <v>No</v>
      </c>
    </row>
    <row r="7078" spans="1:24">
      <c r="A7078" s="1">
        <v>7077</v>
      </c>
      <c r="B7078" t="s">
        <v>9523</v>
      </c>
      <c r="C7078" s="2">
        <v>43232</v>
      </c>
      <c r="D7078" s="2">
        <v>43237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  <c r="V7078" s="3" t="str">
        <f>IF(M7078=People!$B$2, People!$A$2, IF(M7078=People!$B$3, People!$A$3, IF(M7078=People!$B$4, People!$A$4, IF(M7078=People!$B$5, People!$A$5, 0))))</f>
        <v>Anna Andreadi</v>
      </c>
      <c r="W7078" s="3" t="str">
        <f>IFERROR(VLOOKUP(Orders!$B7078,Returns!$B:$C,2,0),"No")</f>
        <v>No</v>
      </c>
      <c r="X7078" s="3" t="str">
        <f>IFERROR((INDEX(Returns!$C$2:$C$801, MATCH(B7078, Returns!$B$2:$B$801, 0))), "No")</f>
        <v>No</v>
      </c>
    </row>
    <row r="7079" spans="1:24">
      <c r="A7079" s="1">
        <v>7078</v>
      </c>
      <c r="B7079" t="s">
        <v>6037</v>
      </c>
      <c r="C7079" s="2">
        <v>43345</v>
      </c>
      <c r="D7079" s="2">
        <v>43349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  <c r="V7079" s="3" t="str">
        <f>IF(M7079=People!$B$2, People!$A$2, IF(M7079=People!$B$3, People!$A$3, IF(M7079=People!$B$4, People!$A$4, IF(M7079=People!$B$5, People!$A$5, 0))))</f>
        <v>Cassandra Brandow</v>
      </c>
      <c r="W7079" s="3" t="str">
        <f>IFERROR(VLOOKUP(Orders!$B7079,Returns!$B:$C,2,0),"No")</f>
        <v>Yes</v>
      </c>
      <c r="X7079" s="3" t="str">
        <f>IFERROR((INDEX(Returns!$C$2:$C$801, MATCH(B7079, Returns!$B$2:$B$801, 0))), "No")</f>
        <v>Yes</v>
      </c>
    </row>
    <row r="7080" spans="1:24">
      <c r="A7080" s="1">
        <v>7079</v>
      </c>
      <c r="B7080" t="s">
        <v>6037</v>
      </c>
      <c r="C7080" s="2">
        <v>43345</v>
      </c>
      <c r="D7080" s="2">
        <v>43349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  <c r="V7080" s="3" t="str">
        <f>IF(M7080=People!$B$2, People!$A$2, IF(M7080=People!$B$3, People!$A$3, IF(M7080=People!$B$4, People!$A$4, IF(M7080=People!$B$5, People!$A$5, 0))))</f>
        <v>Cassandra Brandow</v>
      </c>
      <c r="W7080" s="3" t="str">
        <f>IFERROR(VLOOKUP(Orders!$B7080,Returns!$B:$C,2,0),"No")</f>
        <v>Yes</v>
      </c>
      <c r="X7080" s="3" t="str">
        <f>IFERROR((INDEX(Returns!$C$2:$C$801, MATCH(B7080, Returns!$B$2:$B$801, 0))), "No")</f>
        <v>Yes</v>
      </c>
    </row>
    <row r="7081" spans="1:24">
      <c r="A7081" s="1">
        <v>7080</v>
      </c>
      <c r="B7081" t="s">
        <v>6037</v>
      </c>
      <c r="C7081" s="2">
        <v>43345</v>
      </c>
      <c r="D7081" s="2">
        <v>43349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  <c r="V7081" s="3" t="str">
        <f>IF(M7081=People!$B$2, People!$A$2, IF(M7081=People!$B$3, People!$A$3, IF(M7081=People!$B$4, People!$A$4, IF(M7081=People!$B$5, People!$A$5, 0))))</f>
        <v>Cassandra Brandow</v>
      </c>
      <c r="W7081" s="3" t="str">
        <f>IFERROR(VLOOKUP(Orders!$B7081,Returns!$B:$C,2,0),"No")</f>
        <v>Yes</v>
      </c>
      <c r="X7081" s="3" t="str">
        <f>IFERROR((INDEX(Returns!$C$2:$C$801, MATCH(B7081, Returns!$B$2:$B$801, 0))), "No")</f>
        <v>Yes</v>
      </c>
    </row>
    <row r="7082" spans="1:24">
      <c r="A7082" s="1">
        <v>7081</v>
      </c>
      <c r="B7082" t="s">
        <v>6037</v>
      </c>
      <c r="C7082" s="2">
        <v>43345</v>
      </c>
      <c r="D7082" s="2">
        <v>43349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  <c r="V7082" s="3" t="str">
        <f>IF(M7082=People!$B$2, People!$A$2, IF(M7082=People!$B$3, People!$A$3, IF(M7082=People!$B$4, People!$A$4, IF(M7082=People!$B$5, People!$A$5, 0))))</f>
        <v>Cassandra Brandow</v>
      </c>
      <c r="W7082" s="3" t="str">
        <f>IFERROR(VLOOKUP(Orders!$B7082,Returns!$B:$C,2,0),"No")</f>
        <v>Yes</v>
      </c>
      <c r="X7082" s="3" t="str">
        <f>IFERROR((INDEX(Returns!$C$2:$C$801, MATCH(B7082, Returns!$B$2:$B$801, 0))), "No")</f>
        <v>Yes</v>
      </c>
    </row>
    <row r="7083" spans="1:24">
      <c r="A7083" s="1">
        <v>7082</v>
      </c>
      <c r="B7083" t="s">
        <v>6037</v>
      </c>
      <c r="C7083" s="2">
        <v>43345</v>
      </c>
      <c r="D7083" s="2">
        <v>43349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  <c r="V7083" s="3" t="str">
        <f>IF(M7083=People!$B$2, People!$A$2, IF(M7083=People!$B$3, People!$A$3, IF(M7083=People!$B$4, People!$A$4, IF(M7083=People!$B$5, People!$A$5, 0))))</f>
        <v>Cassandra Brandow</v>
      </c>
      <c r="W7083" s="3" t="str">
        <f>IFERROR(VLOOKUP(Orders!$B7083,Returns!$B:$C,2,0),"No")</f>
        <v>Yes</v>
      </c>
      <c r="X7083" s="3" t="str">
        <f>IFERROR((INDEX(Returns!$C$2:$C$801, MATCH(B7083, Returns!$B$2:$B$801, 0))), "No")</f>
        <v>Yes</v>
      </c>
    </row>
    <row r="7084" spans="1:24">
      <c r="A7084" s="1">
        <v>7083</v>
      </c>
      <c r="B7084" t="s">
        <v>6037</v>
      </c>
      <c r="C7084" s="2">
        <v>43345</v>
      </c>
      <c r="D7084" s="2">
        <v>43349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  <c r="V7084" s="3" t="str">
        <f>IF(M7084=People!$B$2, People!$A$2, IF(M7084=People!$B$3, People!$A$3, IF(M7084=People!$B$4, People!$A$4, IF(M7084=People!$B$5, People!$A$5, 0))))</f>
        <v>Cassandra Brandow</v>
      </c>
      <c r="W7084" s="3" t="str">
        <f>IFERROR(VLOOKUP(Orders!$B7084,Returns!$B:$C,2,0),"No")</f>
        <v>Yes</v>
      </c>
      <c r="X7084" s="3" t="str">
        <f>IFERROR((INDEX(Returns!$C$2:$C$801, MATCH(B7084, Returns!$B$2:$B$801, 0))), "No")</f>
        <v>Yes</v>
      </c>
    </row>
    <row r="7085" spans="1:24">
      <c r="A7085" s="1">
        <v>7084</v>
      </c>
      <c r="B7085" t="s">
        <v>9524</v>
      </c>
      <c r="C7085" s="2">
        <v>43667</v>
      </c>
      <c r="D7085" s="2">
        <v>43671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  <c r="V7085" s="3" t="str">
        <f>IF(M7085=People!$B$2, People!$A$2, IF(M7085=People!$B$3, People!$A$3, IF(M7085=People!$B$4, People!$A$4, IF(M7085=People!$B$5, People!$A$5, 0))))</f>
        <v>Anna Andreadi</v>
      </c>
      <c r="W7085" s="3" t="str">
        <f>IFERROR(VLOOKUP(Orders!$B7085,Returns!$B:$C,2,0),"No")</f>
        <v>No</v>
      </c>
      <c r="X7085" s="3" t="str">
        <f>IFERROR((INDEX(Returns!$C$2:$C$801, MATCH(B7085, Returns!$B$2:$B$801, 0))), "No")</f>
        <v>No</v>
      </c>
    </row>
    <row r="7086" spans="1:24">
      <c r="A7086" s="1">
        <v>7085</v>
      </c>
      <c r="B7086" t="s">
        <v>9524</v>
      </c>
      <c r="C7086" s="2">
        <v>43667</v>
      </c>
      <c r="D7086" s="2">
        <v>43671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  <c r="V7086" s="3" t="str">
        <f>IF(M7086=People!$B$2, People!$A$2, IF(M7086=People!$B$3, People!$A$3, IF(M7086=People!$B$4, People!$A$4, IF(M7086=People!$B$5, People!$A$5, 0))))</f>
        <v>Anna Andreadi</v>
      </c>
      <c r="W7086" s="3" t="str">
        <f>IFERROR(VLOOKUP(Orders!$B7086,Returns!$B:$C,2,0),"No")</f>
        <v>No</v>
      </c>
      <c r="X7086" s="3" t="str">
        <f>IFERROR((INDEX(Returns!$C$2:$C$801, MATCH(B7086, Returns!$B$2:$B$801, 0))), "No")</f>
        <v>No</v>
      </c>
    </row>
    <row r="7087" spans="1:24">
      <c r="A7087" s="1">
        <v>7086</v>
      </c>
      <c r="B7087" t="s">
        <v>9525</v>
      </c>
      <c r="C7087" s="2">
        <v>43733</v>
      </c>
      <c r="D7087" s="2">
        <v>43736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  <c r="V7087" s="3" t="str">
        <f>IF(M7087=People!$B$2, People!$A$2, IF(M7087=People!$B$3, People!$A$3, IF(M7087=People!$B$4, People!$A$4, IF(M7087=People!$B$5, People!$A$5, 0))))</f>
        <v>Chuck Magee</v>
      </c>
      <c r="W7087" s="3" t="str">
        <f>IFERROR(VLOOKUP(Orders!$B7087,Returns!$B:$C,2,0),"No")</f>
        <v>No</v>
      </c>
      <c r="X7087" s="3" t="str">
        <f>IFERROR((INDEX(Returns!$C$2:$C$801, MATCH(B7087, Returns!$B$2:$B$801, 0))), "No")</f>
        <v>No</v>
      </c>
    </row>
    <row r="7088" spans="1:24">
      <c r="A7088" s="1">
        <v>7087</v>
      </c>
      <c r="B7088" t="s">
        <v>9525</v>
      </c>
      <c r="C7088" s="2">
        <v>43733</v>
      </c>
      <c r="D7088" s="2">
        <v>43736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  <c r="V7088" s="3" t="str">
        <f>IF(M7088=People!$B$2, People!$A$2, IF(M7088=People!$B$3, People!$A$3, IF(M7088=People!$B$4, People!$A$4, IF(M7088=People!$B$5, People!$A$5, 0))))</f>
        <v>Chuck Magee</v>
      </c>
      <c r="W7088" s="3" t="str">
        <f>IFERROR(VLOOKUP(Orders!$B7088,Returns!$B:$C,2,0),"No")</f>
        <v>No</v>
      </c>
      <c r="X7088" s="3" t="str">
        <f>IFERROR((INDEX(Returns!$C$2:$C$801, MATCH(B7088, Returns!$B$2:$B$801, 0))), "No")</f>
        <v>No</v>
      </c>
    </row>
    <row r="7089" spans="1:24">
      <c r="A7089" s="1">
        <v>7088</v>
      </c>
      <c r="B7089" t="s">
        <v>9526</v>
      </c>
      <c r="C7089" s="2">
        <v>43680</v>
      </c>
      <c r="D7089" s="2">
        <v>43683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  <c r="V7089" s="3" t="str">
        <f>IF(M7089=People!$B$2, People!$A$2, IF(M7089=People!$B$3, People!$A$3, IF(M7089=People!$B$4, People!$A$4, IF(M7089=People!$B$5, People!$A$5, 0))))</f>
        <v>Anna Andreadi</v>
      </c>
      <c r="W7089" s="3" t="str">
        <f>IFERROR(VLOOKUP(Orders!$B7089,Returns!$B:$C,2,0),"No")</f>
        <v>No</v>
      </c>
      <c r="X7089" s="3" t="str">
        <f>IFERROR((INDEX(Returns!$C$2:$C$801, MATCH(B7089, Returns!$B$2:$B$801, 0))), "No")</f>
        <v>No</v>
      </c>
    </row>
    <row r="7090" spans="1:24">
      <c r="A7090" s="1">
        <v>7089</v>
      </c>
      <c r="B7090" t="s">
        <v>9527</v>
      </c>
      <c r="C7090" s="2">
        <v>43033</v>
      </c>
      <c r="D7090" s="2">
        <v>43035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  <c r="V7090" s="3" t="str">
        <f>IF(M7090=People!$B$2, People!$A$2, IF(M7090=People!$B$3, People!$A$3, IF(M7090=People!$B$4, People!$A$4, IF(M7090=People!$B$5, People!$A$5, 0))))</f>
        <v>Anna Andreadi</v>
      </c>
      <c r="W7090" s="3" t="str">
        <f>IFERROR(VLOOKUP(Orders!$B7090,Returns!$B:$C,2,0),"No")</f>
        <v>No</v>
      </c>
      <c r="X7090" s="3" t="str">
        <f>IFERROR((INDEX(Returns!$C$2:$C$801, MATCH(B7090, Returns!$B$2:$B$801, 0))), "No")</f>
        <v>No</v>
      </c>
    </row>
    <row r="7091" spans="1:24">
      <c r="A7091" s="1">
        <v>7090</v>
      </c>
      <c r="B7091" t="s">
        <v>9528</v>
      </c>
      <c r="C7091" s="2">
        <v>43631</v>
      </c>
      <c r="D7091" s="2">
        <v>43635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  <c r="V7091" s="3" t="str">
        <f>IF(M7091=People!$B$2, People!$A$2, IF(M7091=People!$B$3, People!$A$3, IF(M7091=People!$B$4, People!$A$4, IF(M7091=People!$B$5, People!$A$5, 0))))</f>
        <v>Anna Andreadi</v>
      </c>
      <c r="W7091" s="3" t="str">
        <f>IFERROR(VLOOKUP(Orders!$B7091,Returns!$B:$C,2,0),"No")</f>
        <v>No</v>
      </c>
      <c r="X7091" s="3" t="str">
        <f>IFERROR((INDEX(Returns!$C$2:$C$801, MATCH(B7091, Returns!$B$2:$B$801, 0))), "No")</f>
        <v>No</v>
      </c>
    </row>
    <row r="7092" spans="1:24">
      <c r="A7092" s="1">
        <v>7091</v>
      </c>
      <c r="B7092" t="s">
        <v>9529</v>
      </c>
      <c r="C7092" s="2">
        <v>42744</v>
      </c>
      <c r="D7092" s="2">
        <v>42748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  <c r="V7092" s="3" t="str">
        <f>IF(M7092=People!$B$2, People!$A$2, IF(M7092=People!$B$3, People!$A$3, IF(M7092=People!$B$4, People!$A$4, IF(M7092=People!$B$5, People!$A$5, 0))))</f>
        <v>Cassandra Brandow</v>
      </c>
      <c r="W7092" s="3" t="str">
        <f>IFERROR(VLOOKUP(Orders!$B7092,Returns!$B:$C,2,0),"No")</f>
        <v>No</v>
      </c>
      <c r="X7092" s="3" t="str">
        <f>IFERROR((INDEX(Returns!$C$2:$C$801, MATCH(B7092, Returns!$B$2:$B$801, 0))), "No")</f>
        <v>No</v>
      </c>
    </row>
    <row r="7093" spans="1:24">
      <c r="A7093" s="1">
        <v>7092</v>
      </c>
      <c r="B7093" t="s">
        <v>9529</v>
      </c>
      <c r="C7093" s="2">
        <v>42744</v>
      </c>
      <c r="D7093" s="2">
        <v>42748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  <c r="V7093" s="3" t="str">
        <f>IF(M7093=People!$B$2, People!$A$2, IF(M7093=People!$B$3, People!$A$3, IF(M7093=People!$B$4, People!$A$4, IF(M7093=People!$B$5, People!$A$5, 0))))</f>
        <v>Cassandra Brandow</v>
      </c>
      <c r="W7093" s="3" t="str">
        <f>IFERROR(VLOOKUP(Orders!$B7093,Returns!$B:$C,2,0),"No")</f>
        <v>No</v>
      </c>
      <c r="X7093" s="3" t="str">
        <f>IFERROR((INDEX(Returns!$C$2:$C$801, MATCH(B7093, Returns!$B$2:$B$801, 0))), "No")</f>
        <v>No</v>
      </c>
    </row>
    <row r="7094" spans="1:24">
      <c r="A7094" s="1">
        <v>7093</v>
      </c>
      <c r="B7094" t="s">
        <v>9529</v>
      </c>
      <c r="C7094" s="2">
        <v>42744</v>
      </c>
      <c r="D7094" s="2">
        <v>42748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  <c r="V7094" s="3" t="str">
        <f>IF(M7094=People!$B$2, People!$A$2, IF(M7094=People!$B$3, People!$A$3, IF(M7094=People!$B$4, People!$A$4, IF(M7094=People!$B$5, People!$A$5, 0))))</f>
        <v>Cassandra Brandow</v>
      </c>
      <c r="W7094" s="3" t="str">
        <f>IFERROR(VLOOKUP(Orders!$B7094,Returns!$B:$C,2,0),"No")</f>
        <v>No</v>
      </c>
      <c r="X7094" s="3" t="str">
        <f>IFERROR((INDEX(Returns!$C$2:$C$801, MATCH(B7094, Returns!$B$2:$B$801, 0))), "No")</f>
        <v>No</v>
      </c>
    </row>
    <row r="7095" spans="1:24">
      <c r="A7095" s="1">
        <v>7094</v>
      </c>
      <c r="B7095" t="s">
        <v>9529</v>
      </c>
      <c r="C7095" s="2">
        <v>42744</v>
      </c>
      <c r="D7095" s="2">
        <v>42748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  <c r="V7095" s="3" t="str">
        <f>IF(M7095=People!$B$2, People!$A$2, IF(M7095=People!$B$3, People!$A$3, IF(M7095=People!$B$4, People!$A$4, IF(M7095=People!$B$5, People!$A$5, 0))))</f>
        <v>Cassandra Brandow</v>
      </c>
      <c r="W7095" s="3" t="str">
        <f>IFERROR(VLOOKUP(Orders!$B7095,Returns!$B:$C,2,0),"No")</f>
        <v>No</v>
      </c>
      <c r="X7095" s="3" t="str">
        <f>IFERROR((INDEX(Returns!$C$2:$C$801, MATCH(B7095, Returns!$B$2:$B$801, 0))), "No")</f>
        <v>No</v>
      </c>
    </row>
    <row r="7096" spans="1:24">
      <c r="A7096" s="1">
        <v>7095</v>
      </c>
      <c r="B7096" t="s">
        <v>9530</v>
      </c>
      <c r="C7096" s="2">
        <v>42775</v>
      </c>
      <c r="D7096" s="2">
        <v>42779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  <c r="V7096" s="3" t="str">
        <f>IF(M7096=People!$B$2, People!$A$2, IF(M7096=People!$B$3, People!$A$3, IF(M7096=People!$B$4, People!$A$4, IF(M7096=People!$B$5, People!$A$5, 0))))</f>
        <v>Kelly Williams</v>
      </c>
      <c r="W7096" s="3" t="str">
        <f>IFERROR(VLOOKUP(Orders!$B7096,Returns!$B:$C,2,0),"No")</f>
        <v>No</v>
      </c>
      <c r="X7096" s="3" t="str">
        <f>IFERROR((INDEX(Returns!$C$2:$C$801, MATCH(B7096, Returns!$B$2:$B$801, 0))), "No")</f>
        <v>No</v>
      </c>
    </row>
    <row r="7097" spans="1:24">
      <c r="A7097" s="1">
        <v>7096</v>
      </c>
      <c r="B7097" t="s">
        <v>9531</v>
      </c>
      <c r="C7097" s="2">
        <v>43331</v>
      </c>
      <c r="D7097" s="2">
        <v>43332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  <c r="V7097" s="3" t="str">
        <f>IF(M7097=People!$B$2, People!$A$2, IF(M7097=People!$B$3, People!$A$3, IF(M7097=People!$B$4, People!$A$4, IF(M7097=People!$B$5, People!$A$5, 0))))</f>
        <v>Chuck Magee</v>
      </c>
      <c r="W7097" s="3" t="str">
        <f>IFERROR(VLOOKUP(Orders!$B7097,Returns!$B:$C,2,0),"No")</f>
        <v>No</v>
      </c>
      <c r="X7097" s="3" t="str">
        <f>IFERROR((INDEX(Returns!$C$2:$C$801, MATCH(B7097, Returns!$B$2:$B$801, 0))), "No")</f>
        <v>No</v>
      </c>
    </row>
    <row r="7098" spans="1:24">
      <c r="A7098" s="1">
        <v>7097</v>
      </c>
      <c r="B7098" t="s">
        <v>9531</v>
      </c>
      <c r="C7098" s="2">
        <v>43331</v>
      </c>
      <c r="D7098" s="2">
        <v>43332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  <c r="V7098" s="3" t="str">
        <f>IF(M7098=People!$B$2, People!$A$2, IF(M7098=People!$B$3, People!$A$3, IF(M7098=People!$B$4, People!$A$4, IF(M7098=People!$B$5, People!$A$5, 0))))</f>
        <v>Chuck Magee</v>
      </c>
      <c r="W7098" s="3" t="str">
        <f>IFERROR(VLOOKUP(Orders!$B7098,Returns!$B:$C,2,0),"No")</f>
        <v>No</v>
      </c>
      <c r="X7098" s="3" t="str">
        <f>IFERROR((INDEX(Returns!$C$2:$C$801, MATCH(B7098, Returns!$B$2:$B$801, 0))), "No")</f>
        <v>No</v>
      </c>
    </row>
    <row r="7099" spans="1:24">
      <c r="A7099" s="1">
        <v>7098</v>
      </c>
      <c r="B7099" t="s">
        <v>9531</v>
      </c>
      <c r="C7099" s="2">
        <v>43331</v>
      </c>
      <c r="D7099" s="2">
        <v>43332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  <c r="V7099" s="3" t="str">
        <f>IF(M7099=People!$B$2, People!$A$2, IF(M7099=People!$B$3, People!$A$3, IF(M7099=People!$B$4, People!$A$4, IF(M7099=People!$B$5, People!$A$5, 0))))</f>
        <v>Chuck Magee</v>
      </c>
      <c r="W7099" s="3" t="str">
        <f>IFERROR(VLOOKUP(Orders!$B7099,Returns!$B:$C,2,0),"No")</f>
        <v>No</v>
      </c>
      <c r="X7099" s="3" t="str">
        <f>IFERROR((INDEX(Returns!$C$2:$C$801, MATCH(B7099, Returns!$B$2:$B$801, 0))), "No")</f>
        <v>No</v>
      </c>
    </row>
    <row r="7100" spans="1:24">
      <c r="A7100" s="1">
        <v>7099</v>
      </c>
      <c r="B7100" t="s">
        <v>9532</v>
      </c>
      <c r="C7100" s="2">
        <v>43775</v>
      </c>
      <c r="D7100" s="2">
        <v>43779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  <c r="V7100" s="3" t="str">
        <f>IF(M7100=People!$B$2, People!$A$2, IF(M7100=People!$B$3, People!$A$3, IF(M7100=People!$B$4, People!$A$4, IF(M7100=People!$B$5, People!$A$5, 0))))</f>
        <v>Chuck Magee</v>
      </c>
      <c r="W7100" s="3" t="str">
        <f>IFERROR(VLOOKUP(Orders!$B7100,Returns!$B:$C,2,0),"No")</f>
        <v>No</v>
      </c>
      <c r="X7100" s="3" t="str">
        <f>IFERROR((INDEX(Returns!$C$2:$C$801, MATCH(B7100, Returns!$B$2:$B$801, 0))), "No")</f>
        <v>No</v>
      </c>
    </row>
    <row r="7101" spans="1:24">
      <c r="A7101" s="1">
        <v>7100</v>
      </c>
      <c r="B7101" t="s">
        <v>9533</v>
      </c>
      <c r="C7101" s="2">
        <v>43095</v>
      </c>
      <c r="D7101" s="2">
        <v>43099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  <c r="V7101" s="3" t="str">
        <f>IF(M7101=People!$B$2, People!$A$2, IF(M7101=People!$B$3, People!$A$3, IF(M7101=People!$B$4, People!$A$4, IF(M7101=People!$B$5, People!$A$5, 0))))</f>
        <v>Chuck Magee</v>
      </c>
      <c r="W7101" s="3" t="str">
        <f>IFERROR(VLOOKUP(Orders!$B7101,Returns!$B:$C,2,0),"No")</f>
        <v>No</v>
      </c>
      <c r="X7101" s="3" t="str">
        <f>IFERROR((INDEX(Returns!$C$2:$C$801, MATCH(B7101, Returns!$B$2:$B$801, 0))), "No")</f>
        <v>No</v>
      </c>
    </row>
    <row r="7102" spans="1:24">
      <c r="A7102" s="1">
        <v>7101</v>
      </c>
      <c r="B7102" t="s">
        <v>9534</v>
      </c>
      <c r="C7102" s="2">
        <v>42697</v>
      </c>
      <c r="D7102" s="2">
        <v>42702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  <c r="V7102" s="3" t="str">
        <f>IF(M7102=People!$B$2, People!$A$2, IF(M7102=People!$B$3, People!$A$3, IF(M7102=People!$B$4, People!$A$4, IF(M7102=People!$B$5, People!$A$5, 0))))</f>
        <v>Anna Andreadi</v>
      </c>
      <c r="W7102" s="3" t="str">
        <f>IFERROR(VLOOKUP(Orders!$B7102,Returns!$B:$C,2,0),"No")</f>
        <v>No</v>
      </c>
      <c r="X7102" s="3" t="str">
        <f>IFERROR((INDEX(Returns!$C$2:$C$801, MATCH(B7102, Returns!$B$2:$B$801, 0))), "No")</f>
        <v>No</v>
      </c>
    </row>
    <row r="7103" spans="1:24">
      <c r="A7103" s="1">
        <v>7102</v>
      </c>
      <c r="B7103" t="s">
        <v>9535</v>
      </c>
      <c r="C7103" s="2">
        <v>43313</v>
      </c>
      <c r="D7103" s="2">
        <v>43317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  <c r="V7103" s="3" t="str">
        <f>IF(M7103=People!$B$2, People!$A$2, IF(M7103=People!$B$3, People!$A$3, IF(M7103=People!$B$4, People!$A$4, IF(M7103=People!$B$5, People!$A$5, 0))))</f>
        <v>Kelly Williams</v>
      </c>
      <c r="W7103" s="3" t="str">
        <f>IFERROR(VLOOKUP(Orders!$B7103,Returns!$B:$C,2,0),"No")</f>
        <v>No</v>
      </c>
      <c r="X7103" s="3" t="str">
        <f>IFERROR((INDEX(Returns!$C$2:$C$801, MATCH(B7103, Returns!$B$2:$B$801, 0))), "No")</f>
        <v>No</v>
      </c>
    </row>
    <row r="7104" spans="1:24">
      <c r="A7104" s="1">
        <v>7103</v>
      </c>
      <c r="B7104" t="s">
        <v>9536</v>
      </c>
      <c r="C7104" s="2">
        <v>42634</v>
      </c>
      <c r="D7104" s="2">
        <v>42637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  <c r="V7104" s="3" t="str">
        <f>IF(M7104=People!$B$2, People!$A$2, IF(M7104=People!$B$3, People!$A$3, IF(M7104=People!$B$4, People!$A$4, IF(M7104=People!$B$5, People!$A$5, 0))))</f>
        <v>Chuck Magee</v>
      </c>
      <c r="W7104" s="3" t="str">
        <f>IFERROR(VLOOKUP(Orders!$B7104,Returns!$B:$C,2,0),"No")</f>
        <v>No</v>
      </c>
      <c r="X7104" s="3" t="str">
        <f>IFERROR((INDEX(Returns!$C$2:$C$801, MATCH(B7104, Returns!$B$2:$B$801, 0))), "No")</f>
        <v>No</v>
      </c>
    </row>
    <row r="7105" spans="1:24">
      <c r="A7105" s="1">
        <v>7104</v>
      </c>
      <c r="B7105" t="s">
        <v>9537</v>
      </c>
      <c r="C7105" s="2">
        <v>43712</v>
      </c>
      <c r="D7105" s="2">
        <v>43716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  <c r="V7105" s="3" t="str">
        <f>IF(M7105=People!$B$2, People!$A$2, IF(M7105=People!$B$3, People!$A$3, IF(M7105=People!$B$4, People!$A$4, IF(M7105=People!$B$5, People!$A$5, 0))))</f>
        <v>Anna Andreadi</v>
      </c>
      <c r="W7105" s="3" t="str">
        <f>IFERROR(VLOOKUP(Orders!$B7105,Returns!$B:$C,2,0),"No")</f>
        <v>No</v>
      </c>
      <c r="X7105" s="3" t="str">
        <f>IFERROR((INDEX(Returns!$C$2:$C$801, MATCH(B7105, Returns!$B$2:$B$801, 0))), "No")</f>
        <v>No</v>
      </c>
    </row>
    <row r="7106" spans="1:24">
      <c r="A7106" s="1">
        <v>7105</v>
      </c>
      <c r="B7106" t="s">
        <v>9538</v>
      </c>
      <c r="C7106" s="2">
        <v>43635</v>
      </c>
      <c r="D7106" s="2">
        <v>43637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  <c r="V7106" s="3" t="str">
        <f>IF(M7106=People!$B$2, People!$A$2, IF(M7106=People!$B$3, People!$A$3, IF(M7106=People!$B$4, People!$A$4, IF(M7106=People!$B$5, People!$A$5, 0))))</f>
        <v>Chuck Magee</v>
      </c>
      <c r="W7106" s="3" t="str">
        <f>IFERROR(VLOOKUP(Orders!$B7106,Returns!$B:$C,2,0),"No")</f>
        <v>No</v>
      </c>
      <c r="X7106" s="3" t="str">
        <f>IFERROR((INDEX(Returns!$C$2:$C$801, MATCH(B7106, Returns!$B$2:$B$801, 0))), "No")</f>
        <v>No</v>
      </c>
    </row>
    <row r="7107" spans="1:24">
      <c r="A7107" s="1">
        <v>7106</v>
      </c>
      <c r="B7107" t="s">
        <v>9538</v>
      </c>
      <c r="C7107" s="2">
        <v>43635</v>
      </c>
      <c r="D7107" s="2">
        <v>43637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  <c r="V7107" s="3" t="str">
        <f>IF(M7107=People!$B$2, People!$A$2, IF(M7107=People!$B$3, People!$A$3, IF(M7107=People!$B$4, People!$A$4, IF(M7107=People!$B$5, People!$A$5, 0))))</f>
        <v>Chuck Magee</v>
      </c>
      <c r="W7107" s="3" t="str">
        <f>IFERROR(VLOOKUP(Orders!$B7107,Returns!$B:$C,2,0),"No")</f>
        <v>No</v>
      </c>
      <c r="X7107" s="3" t="str">
        <f>IFERROR((INDEX(Returns!$C$2:$C$801, MATCH(B7107, Returns!$B$2:$B$801, 0))), "No")</f>
        <v>No</v>
      </c>
    </row>
    <row r="7108" spans="1:24">
      <c r="A7108" s="1">
        <v>7107</v>
      </c>
      <c r="B7108" t="s">
        <v>9538</v>
      </c>
      <c r="C7108" s="2">
        <v>43635</v>
      </c>
      <c r="D7108" s="2">
        <v>43637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  <c r="V7108" s="3" t="str">
        <f>IF(M7108=People!$B$2, People!$A$2, IF(M7108=People!$B$3, People!$A$3, IF(M7108=People!$B$4, People!$A$4, IF(M7108=People!$B$5, People!$A$5, 0))))</f>
        <v>Chuck Magee</v>
      </c>
      <c r="W7108" s="3" t="str">
        <f>IFERROR(VLOOKUP(Orders!$B7108,Returns!$B:$C,2,0),"No")</f>
        <v>No</v>
      </c>
      <c r="X7108" s="3" t="str">
        <f>IFERROR((INDEX(Returns!$C$2:$C$801, MATCH(B7108, Returns!$B$2:$B$801, 0))), "No")</f>
        <v>No</v>
      </c>
    </row>
    <row r="7109" spans="1:24">
      <c r="A7109" s="1">
        <v>7108</v>
      </c>
      <c r="B7109" t="s">
        <v>9539</v>
      </c>
      <c r="C7109" s="2">
        <v>43209</v>
      </c>
      <c r="D7109" s="2">
        <v>43216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  <c r="V7109" s="3" t="str">
        <f>IF(M7109=People!$B$2, People!$A$2, IF(M7109=People!$B$3, People!$A$3, IF(M7109=People!$B$4, People!$A$4, IF(M7109=People!$B$5, People!$A$5, 0))))</f>
        <v>Chuck Magee</v>
      </c>
      <c r="W7109" s="3" t="str">
        <f>IFERROR(VLOOKUP(Orders!$B7109,Returns!$B:$C,2,0),"No")</f>
        <v>No</v>
      </c>
      <c r="X7109" s="3" t="str">
        <f>IFERROR((INDEX(Returns!$C$2:$C$801, MATCH(B7109, Returns!$B$2:$B$801, 0))), "No")</f>
        <v>No</v>
      </c>
    </row>
    <row r="7110" spans="1:24">
      <c r="A7110" s="1">
        <v>7109</v>
      </c>
      <c r="B7110" t="s">
        <v>9539</v>
      </c>
      <c r="C7110" s="2">
        <v>43209</v>
      </c>
      <c r="D7110" s="2">
        <v>43216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  <c r="V7110" s="3" t="str">
        <f>IF(M7110=People!$B$2, People!$A$2, IF(M7110=People!$B$3, People!$A$3, IF(M7110=People!$B$4, People!$A$4, IF(M7110=People!$B$5, People!$A$5, 0))))</f>
        <v>Chuck Magee</v>
      </c>
      <c r="W7110" s="3" t="str">
        <f>IFERROR(VLOOKUP(Orders!$B7110,Returns!$B:$C,2,0),"No")</f>
        <v>No</v>
      </c>
      <c r="X7110" s="3" t="str">
        <f>IFERROR((INDEX(Returns!$C$2:$C$801, MATCH(B7110, Returns!$B$2:$B$801, 0))), "No")</f>
        <v>No</v>
      </c>
    </row>
    <row r="7111" spans="1:24">
      <c r="A7111" s="1">
        <v>7110</v>
      </c>
      <c r="B7111" t="s">
        <v>9539</v>
      </c>
      <c r="C7111" s="2">
        <v>43209</v>
      </c>
      <c r="D7111" s="2">
        <v>43216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  <c r="V7111" s="3" t="str">
        <f>IF(M7111=People!$B$2, People!$A$2, IF(M7111=People!$B$3, People!$A$3, IF(M7111=People!$B$4, People!$A$4, IF(M7111=People!$B$5, People!$A$5, 0))))</f>
        <v>Chuck Magee</v>
      </c>
      <c r="W7111" s="3" t="str">
        <f>IFERROR(VLOOKUP(Orders!$B7111,Returns!$B:$C,2,0),"No")</f>
        <v>No</v>
      </c>
      <c r="X7111" s="3" t="str">
        <f>IFERROR((INDEX(Returns!$C$2:$C$801, MATCH(B7111, Returns!$B$2:$B$801, 0))), "No")</f>
        <v>No</v>
      </c>
    </row>
    <row r="7112" spans="1:24">
      <c r="A7112" s="1">
        <v>7111</v>
      </c>
      <c r="B7112" t="s">
        <v>9539</v>
      </c>
      <c r="C7112" s="2">
        <v>43209</v>
      </c>
      <c r="D7112" s="2">
        <v>43216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  <c r="V7112" s="3" t="str">
        <f>IF(M7112=People!$B$2, People!$A$2, IF(M7112=People!$B$3, People!$A$3, IF(M7112=People!$B$4, People!$A$4, IF(M7112=People!$B$5, People!$A$5, 0))))</f>
        <v>Chuck Magee</v>
      </c>
      <c r="W7112" s="3" t="str">
        <f>IFERROR(VLOOKUP(Orders!$B7112,Returns!$B:$C,2,0),"No")</f>
        <v>No</v>
      </c>
      <c r="X7112" s="3" t="str">
        <f>IFERROR((INDEX(Returns!$C$2:$C$801, MATCH(B7112, Returns!$B$2:$B$801, 0))), "No")</f>
        <v>No</v>
      </c>
    </row>
    <row r="7113" spans="1:24">
      <c r="A7113" s="1">
        <v>7112</v>
      </c>
      <c r="B7113" t="s">
        <v>9539</v>
      </c>
      <c r="C7113" s="2">
        <v>43209</v>
      </c>
      <c r="D7113" s="2">
        <v>43216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  <c r="V7113" s="3" t="str">
        <f>IF(M7113=People!$B$2, People!$A$2, IF(M7113=People!$B$3, People!$A$3, IF(M7113=People!$B$4, People!$A$4, IF(M7113=People!$B$5, People!$A$5, 0))))</f>
        <v>Chuck Magee</v>
      </c>
      <c r="W7113" s="3" t="str">
        <f>IFERROR(VLOOKUP(Orders!$B7113,Returns!$B:$C,2,0),"No")</f>
        <v>No</v>
      </c>
      <c r="X7113" s="3" t="str">
        <f>IFERROR((INDEX(Returns!$C$2:$C$801, MATCH(B7113, Returns!$B$2:$B$801, 0))), "No")</f>
        <v>No</v>
      </c>
    </row>
    <row r="7114" spans="1:24">
      <c r="A7114" s="1">
        <v>7113</v>
      </c>
      <c r="B7114" t="s">
        <v>9539</v>
      </c>
      <c r="C7114" s="2">
        <v>43209</v>
      </c>
      <c r="D7114" s="2">
        <v>43216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  <c r="V7114" s="3" t="str">
        <f>IF(M7114=People!$B$2, People!$A$2, IF(M7114=People!$B$3, People!$A$3, IF(M7114=People!$B$4, People!$A$4, IF(M7114=People!$B$5, People!$A$5, 0))))</f>
        <v>Chuck Magee</v>
      </c>
      <c r="W7114" s="3" t="str">
        <f>IFERROR(VLOOKUP(Orders!$B7114,Returns!$B:$C,2,0),"No")</f>
        <v>No</v>
      </c>
      <c r="X7114" s="3" t="str">
        <f>IFERROR((INDEX(Returns!$C$2:$C$801, MATCH(B7114, Returns!$B$2:$B$801, 0))), "No")</f>
        <v>No</v>
      </c>
    </row>
    <row r="7115" spans="1:24">
      <c r="A7115" s="1">
        <v>7114</v>
      </c>
      <c r="B7115" t="s">
        <v>9539</v>
      </c>
      <c r="C7115" s="2">
        <v>43209</v>
      </c>
      <c r="D7115" s="2">
        <v>43216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  <c r="V7115" s="3" t="str">
        <f>IF(M7115=People!$B$2, People!$A$2, IF(M7115=People!$B$3, People!$A$3, IF(M7115=People!$B$4, People!$A$4, IF(M7115=People!$B$5, People!$A$5, 0))))</f>
        <v>Chuck Magee</v>
      </c>
      <c r="W7115" s="3" t="str">
        <f>IFERROR(VLOOKUP(Orders!$B7115,Returns!$B:$C,2,0),"No")</f>
        <v>No</v>
      </c>
      <c r="X7115" s="3" t="str">
        <f>IFERROR((INDEX(Returns!$C$2:$C$801, MATCH(B7115, Returns!$B$2:$B$801, 0))), "No")</f>
        <v>No</v>
      </c>
    </row>
    <row r="7116" spans="1:24">
      <c r="A7116" s="1">
        <v>7115</v>
      </c>
      <c r="B7116" t="s">
        <v>9540</v>
      </c>
      <c r="C7116" s="2">
        <v>43225</v>
      </c>
      <c r="D7116" s="2">
        <v>43226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  <c r="V7116" s="3" t="str">
        <f>IF(M7116=People!$B$2, People!$A$2, IF(M7116=People!$B$3, People!$A$3, IF(M7116=People!$B$4, People!$A$4, IF(M7116=People!$B$5, People!$A$5, 0))))</f>
        <v>Anna Andreadi</v>
      </c>
      <c r="W7116" s="3" t="str">
        <f>IFERROR(VLOOKUP(Orders!$B7116,Returns!$B:$C,2,0),"No")</f>
        <v>No</v>
      </c>
      <c r="X7116" s="3" t="str">
        <f>IFERROR((INDEX(Returns!$C$2:$C$801, MATCH(B7116, Returns!$B$2:$B$801, 0))), "No")</f>
        <v>No</v>
      </c>
    </row>
    <row r="7117" spans="1:24">
      <c r="A7117" s="1">
        <v>7116</v>
      </c>
      <c r="B7117" t="s">
        <v>9540</v>
      </c>
      <c r="C7117" s="2">
        <v>43225</v>
      </c>
      <c r="D7117" s="2">
        <v>43226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  <c r="V7117" s="3" t="str">
        <f>IF(M7117=People!$B$2, People!$A$2, IF(M7117=People!$B$3, People!$A$3, IF(M7117=People!$B$4, People!$A$4, IF(M7117=People!$B$5, People!$A$5, 0))))</f>
        <v>Anna Andreadi</v>
      </c>
      <c r="W7117" s="3" t="str">
        <f>IFERROR(VLOOKUP(Orders!$B7117,Returns!$B:$C,2,0),"No")</f>
        <v>No</v>
      </c>
      <c r="X7117" s="3" t="str">
        <f>IFERROR((INDEX(Returns!$C$2:$C$801, MATCH(B7117, Returns!$B$2:$B$801, 0))), "No")</f>
        <v>No</v>
      </c>
    </row>
    <row r="7118" spans="1:24">
      <c r="A7118" s="1">
        <v>7117</v>
      </c>
      <c r="B7118" t="s">
        <v>9541</v>
      </c>
      <c r="C7118" s="2">
        <v>42661</v>
      </c>
      <c r="D7118" s="2">
        <v>42666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  <c r="V7118" s="3" t="str">
        <f>IF(M7118=People!$B$2, People!$A$2, IF(M7118=People!$B$3, People!$A$3, IF(M7118=People!$B$4, People!$A$4, IF(M7118=People!$B$5, People!$A$5, 0))))</f>
        <v>Anna Andreadi</v>
      </c>
      <c r="W7118" s="3" t="str">
        <f>IFERROR(VLOOKUP(Orders!$B7118,Returns!$B:$C,2,0),"No")</f>
        <v>No</v>
      </c>
      <c r="X7118" s="3" t="str">
        <f>IFERROR((INDEX(Returns!$C$2:$C$801, MATCH(B7118, Returns!$B$2:$B$801, 0))), "No")</f>
        <v>No</v>
      </c>
    </row>
    <row r="7119" spans="1:24">
      <c r="A7119" s="1">
        <v>7118</v>
      </c>
      <c r="B7119" t="s">
        <v>9541</v>
      </c>
      <c r="C7119" s="2">
        <v>42661</v>
      </c>
      <c r="D7119" s="2">
        <v>42666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  <c r="V7119" s="3" t="str">
        <f>IF(M7119=People!$B$2, People!$A$2, IF(M7119=People!$B$3, People!$A$3, IF(M7119=People!$B$4, People!$A$4, IF(M7119=People!$B$5, People!$A$5, 0))))</f>
        <v>Anna Andreadi</v>
      </c>
      <c r="W7119" s="3" t="str">
        <f>IFERROR(VLOOKUP(Orders!$B7119,Returns!$B:$C,2,0),"No")</f>
        <v>No</v>
      </c>
      <c r="X7119" s="3" t="str">
        <f>IFERROR((INDEX(Returns!$C$2:$C$801, MATCH(B7119, Returns!$B$2:$B$801, 0))), "No")</f>
        <v>No</v>
      </c>
    </row>
    <row r="7120" spans="1:24">
      <c r="A7120" s="1">
        <v>7119</v>
      </c>
      <c r="B7120" t="s">
        <v>9542</v>
      </c>
      <c r="C7120" s="2">
        <v>43509</v>
      </c>
      <c r="D7120" s="2">
        <v>43513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  <c r="V7120" s="3" t="str">
        <f>IF(M7120=People!$B$2, People!$A$2, IF(M7120=People!$B$3, People!$A$3, IF(M7120=People!$B$4, People!$A$4, IF(M7120=People!$B$5, People!$A$5, 0))))</f>
        <v>Chuck Magee</v>
      </c>
      <c r="W7120" s="3" t="str">
        <f>IFERROR(VLOOKUP(Orders!$B7120,Returns!$B:$C,2,0),"No")</f>
        <v>No</v>
      </c>
      <c r="X7120" s="3" t="str">
        <f>IFERROR((INDEX(Returns!$C$2:$C$801, MATCH(B7120, Returns!$B$2:$B$801, 0))), "No")</f>
        <v>No</v>
      </c>
    </row>
    <row r="7121" spans="1:24">
      <c r="A7121" s="1">
        <v>7120</v>
      </c>
      <c r="B7121" t="s">
        <v>6114</v>
      </c>
      <c r="C7121" s="2">
        <v>43786</v>
      </c>
      <c r="D7121" s="2">
        <v>43793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  <c r="V7121" s="3" t="str">
        <f>IF(M7121=People!$B$2, People!$A$2, IF(M7121=People!$B$3, People!$A$3, IF(M7121=People!$B$4, People!$A$4, IF(M7121=People!$B$5, People!$A$5, 0))))</f>
        <v>Anna Andreadi</v>
      </c>
      <c r="W7121" s="3" t="str">
        <f>IFERROR(VLOOKUP(Orders!$B7121,Returns!$B:$C,2,0),"No")</f>
        <v>Yes</v>
      </c>
      <c r="X7121" s="3" t="str">
        <f>IFERROR((INDEX(Returns!$C$2:$C$801, MATCH(B7121, Returns!$B$2:$B$801, 0))), "No")</f>
        <v>Yes</v>
      </c>
    </row>
    <row r="7122" spans="1:24">
      <c r="A7122" s="1">
        <v>7121</v>
      </c>
      <c r="B7122" t="s">
        <v>9543</v>
      </c>
      <c r="C7122" s="2">
        <v>42389</v>
      </c>
      <c r="D7122" s="2">
        <v>42395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  <c r="V7122" s="3" t="str">
        <f>IF(M7122=People!$B$2, People!$A$2, IF(M7122=People!$B$3, People!$A$3, IF(M7122=People!$B$4, People!$A$4, IF(M7122=People!$B$5, People!$A$5, 0))))</f>
        <v>Cassandra Brandow</v>
      </c>
      <c r="W7122" s="3" t="str">
        <f>IFERROR(VLOOKUP(Orders!$B7122,Returns!$B:$C,2,0),"No")</f>
        <v>No</v>
      </c>
      <c r="X7122" s="3" t="str">
        <f>IFERROR((INDEX(Returns!$C$2:$C$801, MATCH(B7122, Returns!$B$2:$B$801, 0))), "No")</f>
        <v>No</v>
      </c>
    </row>
    <row r="7123" spans="1:24">
      <c r="A7123" s="1">
        <v>7122</v>
      </c>
      <c r="B7123" t="s">
        <v>9544</v>
      </c>
      <c r="C7123" s="2">
        <v>43800</v>
      </c>
      <c r="D7123" s="2">
        <v>43807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  <c r="V7123" s="3" t="str">
        <f>IF(M7123=People!$B$2, People!$A$2, IF(M7123=People!$B$3, People!$A$3, IF(M7123=People!$B$4, People!$A$4, IF(M7123=People!$B$5, People!$A$5, 0))))</f>
        <v>Anna Andreadi</v>
      </c>
      <c r="W7123" s="3" t="str">
        <f>IFERROR(VLOOKUP(Orders!$B7123,Returns!$B:$C,2,0),"No")</f>
        <v>No</v>
      </c>
      <c r="X7123" s="3" t="str">
        <f>IFERROR((INDEX(Returns!$C$2:$C$801, MATCH(B7123, Returns!$B$2:$B$801, 0))), "No")</f>
        <v>No</v>
      </c>
    </row>
    <row r="7124" spans="1:24">
      <c r="A7124" s="1">
        <v>7123</v>
      </c>
      <c r="B7124" t="s">
        <v>9544</v>
      </c>
      <c r="C7124" s="2">
        <v>43800</v>
      </c>
      <c r="D7124" s="2">
        <v>43807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  <c r="V7124" s="3" t="str">
        <f>IF(M7124=People!$B$2, People!$A$2, IF(M7124=People!$B$3, People!$A$3, IF(M7124=People!$B$4, People!$A$4, IF(M7124=People!$B$5, People!$A$5, 0))))</f>
        <v>Anna Andreadi</v>
      </c>
      <c r="W7124" s="3" t="str">
        <f>IFERROR(VLOOKUP(Orders!$B7124,Returns!$B:$C,2,0),"No")</f>
        <v>No</v>
      </c>
      <c r="X7124" s="3" t="str">
        <f>IFERROR((INDEX(Returns!$C$2:$C$801, MATCH(B7124, Returns!$B$2:$B$801, 0))), "No")</f>
        <v>No</v>
      </c>
    </row>
    <row r="7125" spans="1:24">
      <c r="A7125" s="1">
        <v>7124</v>
      </c>
      <c r="B7125" t="s">
        <v>9545</v>
      </c>
      <c r="C7125" s="2">
        <v>42956</v>
      </c>
      <c r="D7125" s="2">
        <v>42963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  <c r="V7125" s="3" t="str">
        <f>IF(M7125=People!$B$2, People!$A$2, IF(M7125=People!$B$3, People!$A$3, IF(M7125=People!$B$4, People!$A$4, IF(M7125=People!$B$5, People!$A$5, 0))))</f>
        <v>Chuck Magee</v>
      </c>
      <c r="W7125" s="3" t="str">
        <f>IFERROR(VLOOKUP(Orders!$B7125,Returns!$B:$C,2,0),"No")</f>
        <v>No</v>
      </c>
      <c r="X7125" s="3" t="str">
        <f>IFERROR((INDEX(Returns!$C$2:$C$801, MATCH(B7125, Returns!$B$2:$B$801, 0))), "No")</f>
        <v>No</v>
      </c>
    </row>
    <row r="7126" spans="1:24">
      <c r="A7126" s="1">
        <v>7125</v>
      </c>
      <c r="B7126" t="s">
        <v>9545</v>
      </c>
      <c r="C7126" s="2">
        <v>42956</v>
      </c>
      <c r="D7126" s="2">
        <v>42963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  <c r="V7126" s="3" t="str">
        <f>IF(M7126=People!$B$2, People!$A$2, IF(M7126=People!$B$3, People!$A$3, IF(M7126=People!$B$4, People!$A$4, IF(M7126=People!$B$5, People!$A$5, 0))))</f>
        <v>Chuck Magee</v>
      </c>
      <c r="W7126" s="3" t="str">
        <f>IFERROR(VLOOKUP(Orders!$B7126,Returns!$B:$C,2,0),"No")</f>
        <v>No</v>
      </c>
      <c r="X7126" s="3" t="str">
        <f>IFERROR((INDEX(Returns!$C$2:$C$801, MATCH(B7126, Returns!$B$2:$B$801, 0))), "No")</f>
        <v>No</v>
      </c>
    </row>
    <row r="7127" spans="1:24">
      <c r="A7127" s="1">
        <v>7126</v>
      </c>
      <c r="B7127" t="s">
        <v>9546</v>
      </c>
      <c r="C7127" s="2">
        <v>43370</v>
      </c>
      <c r="D7127" s="2">
        <v>43372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  <c r="V7127" s="3" t="str">
        <f>IF(M7127=People!$B$2, People!$A$2, IF(M7127=People!$B$3, People!$A$3, IF(M7127=People!$B$4, People!$A$4, IF(M7127=People!$B$5, People!$A$5, 0))))</f>
        <v>Cassandra Brandow</v>
      </c>
      <c r="W7127" s="3" t="str">
        <f>IFERROR(VLOOKUP(Orders!$B7127,Returns!$B:$C,2,0),"No")</f>
        <v>No</v>
      </c>
      <c r="X7127" s="3" t="str">
        <f>IFERROR((INDEX(Returns!$C$2:$C$801, MATCH(B7127, Returns!$B$2:$B$801, 0))), "No")</f>
        <v>No</v>
      </c>
    </row>
    <row r="7128" spans="1:24">
      <c r="A7128" s="1">
        <v>7127</v>
      </c>
      <c r="B7128" t="s">
        <v>9546</v>
      </c>
      <c r="C7128" s="2">
        <v>43370</v>
      </c>
      <c r="D7128" s="2">
        <v>43372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  <c r="V7128" s="3" t="str">
        <f>IF(M7128=People!$B$2, People!$A$2, IF(M7128=People!$B$3, People!$A$3, IF(M7128=People!$B$4, People!$A$4, IF(M7128=People!$B$5, People!$A$5, 0))))</f>
        <v>Cassandra Brandow</v>
      </c>
      <c r="W7128" s="3" t="str">
        <f>IFERROR(VLOOKUP(Orders!$B7128,Returns!$B:$C,2,0),"No")</f>
        <v>No</v>
      </c>
      <c r="X7128" s="3" t="str">
        <f>IFERROR((INDEX(Returns!$C$2:$C$801, MATCH(B7128, Returns!$B$2:$B$801, 0))), "No")</f>
        <v>No</v>
      </c>
    </row>
    <row r="7129" spans="1:24">
      <c r="A7129" s="1">
        <v>7128</v>
      </c>
      <c r="B7129" t="s">
        <v>9547</v>
      </c>
      <c r="C7129" s="2">
        <v>43418</v>
      </c>
      <c r="D7129" s="2">
        <v>43424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  <c r="V7129" s="3" t="str">
        <f>IF(M7129=People!$B$2, People!$A$2, IF(M7129=People!$B$3, People!$A$3, IF(M7129=People!$B$4, People!$A$4, IF(M7129=People!$B$5, People!$A$5, 0))))</f>
        <v>Chuck Magee</v>
      </c>
      <c r="W7129" s="3" t="str">
        <f>IFERROR(VLOOKUP(Orders!$B7129,Returns!$B:$C,2,0),"No")</f>
        <v>No</v>
      </c>
      <c r="X7129" s="3" t="str">
        <f>IFERROR((INDEX(Returns!$C$2:$C$801, MATCH(B7129, Returns!$B$2:$B$801, 0))), "No")</f>
        <v>No</v>
      </c>
    </row>
    <row r="7130" spans="1:24">
      <c r="A7130" s="1">
        <v>7129</v>
      </c>
      <c r="B7130" t="s">
        <v>9547</v>
      </c>
      <c r="C7130" s="2">
        <v>43418</v>
      </c>
      <c r="D7130" s="2">
        <v>43424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  <c r="V7130" s="3" t="str">
        <f>IF(M7130=People!$B$2, People!$A$2, IF(M7130=People!$B$3, People!$A$3, IF(M7130=People!$B$4, People!$A$4, IF(M7130=People!$B$5, People!$A$5, 0))))</f>
        <v>Chuck Magee</v>
      </c>
      <c r="W7130" s="3" t="str">
        <f>IFERROR(VLOOKUP(Orders!$B7130,Returns!$B:$C,2,0),"No")</f>
        <v>No</v>
      </c>
      <c r="X7130" s="3" t="str">
        <f>IFERROR((INDEX(Returns!$C$2:$C$801, MATCH(B7130, Returns!$B$2:$B$801, 0))), "No")</f>
        <v>No</v>
      </c>
    </row>
    <row r="7131" spans="1:24">
      <c r="A7131" s="1">
        <v>7130</v>
      </c>
      <c r="B7131" t="s">
        <v>9548</v>
      </c>
      <c r="C7131" s="2">
        <v>43206</v>
      </c>
      <c r="D7131" s="2">
        <v>43212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  <c r="V7131" s="3" t="str">
        <f>IF(M7131=People!$B$2, People!$A$2, IF(M7131=People!$B$3, People!$A$3, IF(M7131=People!$B$4, People!$A$4, IF(M7131=People!$B$5, People!$A$5, 0))))</f>
        <v>Cassandra Brandow</v>
      </c>
      <c r="W7131" s="3" t="str">
        <f>IFERROR(VLOOKUP(Orders!$B7131,Returns!$B:$C,2,0),"No")</f>
        <v>No</v>
      </c>
      <c r="X7131" s="3" t="str">
        <f>IFERROR((INDEX(Returns!$C$2:$C$801, MATCH(B7131, Returns!$B$2:$B$801, 0))), "No")</f>
        <v>No</v>
      </c>
    </row>
    <row r="7132" spans="1:24">
      <c r="A7132" s="1">
        <v>7131</v>
      </c>
      <c r="B7132" t="s">
        <v>9548</v>
      </c>
      <c r="C7132" s="2">
        <v>43206</v>
      </c>
      <c r="D7132" s="2">
        <v>43212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3" t="str">
        <f>IF(M7132=People!$B$2, People!$A$2, IF(M7132=People!$B$3, People!$A$3, IF(M7132=People!$B$4, People!$A$4, IF(M7132=People!$B$5, People!$A$5, 0))))</f>
        <v>Cassandra Brandow</v>
      </c>
      <c r="W7132" s="3" t="str">
        <f>IFERROR(VLOOKUP(Orders!$B7132,Returns!$B:$C,2,0),"No")</f>
        <v>No</v>
      </c>
      <c r="X7132" s="3" t="str">
        <f>IFERROR((INDEX(Returns!$C$2:$C$801, MATCH(B7132, Returns!$B$2:$B$801, 0))), "No")</f>
        <v>No</v>
      </c>
    </row>
    <row r="7133" spans="1:24">
      <c r="A7133" s="1">
        <v>7132</v>
      </c>
      <c r="B7133" t="s">
        <v>9549</v>
      </c>
      <c r="C7133" s="2">
        <v>43795</v>
      </c>
      <c r="D7133" s="2">
        <v>43800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  <c r="V7133" s="3" t="str">
        <f>IF(M7133=People!$B$2, People!$A$2, IF(M7133=People!$B$3, People!$A$3, IF(M7133=People!$B$4, People!$A$4, IF(M7133=People!$B$5, People!$A$5, 0))))</f>
        <v>Kelly Williams</v>
      </c>
      <c r="W7133" s="3" t="str">
        <f>IFERROR(VLOOKUP(Orders!$B7133,Returns!$B:$C,2,0),"No")</f>
        <v>No</v>
      </c>
      <c r="X7133" s="3" t="str">
        <f>IFERROR((INDEX(Returns!$C$2:$C$801, MATCH(B7133, Returns!$B$2:$B$801, 0))), "No")</f>
        <v>No</v>
      </c>
    </row>
    <row r="7134" spans="1:24">
      <c r="A7134" s="1">
        <v>7133</v>
      </c>
      <c r="B7134" t="s">
        <v>9549</v>
      </c>
      <c r="C7134" s="2">
        <v>43795</v>
      </c>
      <c r="D7134" s="2">
        <v>43800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  <c r="V7134" s="3" t="str">
        <f>IF(M7134=People!$B$2, People!$A$2, IF(M7134=People!$B$3, People!$A$3, IF(M7134=People!$B$4, People!$A$4, IF(M7134=People!$B$5, People!$A$5, 0))))</f>
        <v>Kelly Williams</v>
      </c>
      <c r="W7134" s="3" t="str">
        <f>IFERROR(VLOOKUP(Orders!$B7134,Returns!$B:$C,2,0),"No")</f>
        <v>No</v>
      </c>
      <c r="X7134" s="3" t="str">
        <f>IFERROR((INDEX(Returns!$C$2:$C$801, MATCH(B7134, Returns!$B$2:$B$801, 0))), "No")</f>
        <v>No</v>
      </c>
    </row>
    <row r="7135" spans="1:24">
      <c r="A7135" s="1">
        <v>7134</v>
      </c>
      <c r="B7135" t="s">
        <v>9549</v>
      </c>
      <c r="C7135" s="2">
        <v>43795</v>
      </c>
      <c r="D7135" s="2">
        <v>43800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  <c r="V7135" s="3" t="str">
        <f>IF(M7135=People!$B$2, People!$A$2, IF(M7135=People!$B$3, People!$A$3, IF(M7135=People!$B$4, People!$A$4, IF(M7135=People!$B$5, People!$A$5, 0))))</f>
        <v>Kelly Williams</v>
      </c>
      <c r="W7135" s="3" t="str">
        <f>IFERROR(VLOOKUP(Orders!$B7135,Returns!$B:$C,2,0),"No")</f>
        <v>No</v>
      </c>
      <c r="X7135" s="3" t="str">
        <f>IFERROR((INDEX(Returns!$C$2:$C$801, MATCH(B7135, Returns!$B$2:$B$801, 0))), "No")</f>
        <v>No</v>
      </c>
    </row>
    <row r="7136" spans="1:24">
      <c r="A7136" s="1">
        <v>7135</v>
      </c>
      <c r="B7136" t="s">
        <v>9549</v>
      </c>
      <c r="C7136" s="2">
        <v>43795</v>
      </c>
      <c r="D7136" s="2">
        <v>43800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  <c r="V7136" s="3" t="str">
        <f>IF(M7136=People!$B$2, People!$A$2, IF(M7136=People!$B$3, People!$A$3, IF(M7136=People!$B$4, People!$A$4, IF(M7136=People!$B$5, People!$A$5, 0))))</f>
        <v>Kelly Williams</v>
      </c>
      <c r="W7136" s="3" t="str">
        <f>IFERROR(VLOOKUP(Orders!$B7136,Returns!$B:$C,2,0),"No")</f>
        <v>No</v>
      </c>
      <c r="X7136" s="3" t="str">
        <f>IFERROR((INDEX(Returns!$C$2:$C$801, MATCH(B7136, Returns!$B$2:$B$801, 0))), "No")</f>
        <v>No</v>
      </c>
    </row>
    <row r="7137" spans="1:24">
      <c r="A7137" s="1">
        <v>7136</v>
      </c>
      <c r="B7137" t="s">
        <v>9549</v>
      </c>
      <c r="C7137" s="2">
        <v>43795</v>
      </c>
      <c r="D7137" s="2">
        <v>43800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  <c r="V7137" s="3" t="str">
        <f>IF(M7137=People!$B$2, People!$A$2, IF(M7137=People!$B$3, People!$A$3, IF(M7137=People!$B$4, People!$A$4, IF(M7137=People!$B$5, People!$A$5, 0))))</f>
        <v>Kelly Williams</v>
      </c>
      <c r="W7137" s="3" t="str">
        <f>IFERROR(VLOOKUP(Orders!$B7137,Returns!$B:$C,2,0),"No")</f>
        <v>No</v>
      </c>
      <c r="X7137" s="3" t="str">
        <f>IFERROR((INDEX(Returns!$C$2:$C$801, MATCH(B7137, Returns!$B$2:$B$801, 0))), "No")</f>
        <v>No</v>
      </c>
    </row>
    <row r="7138" spans="1:24">
      <c r="A7138" s="1">
        <v>7137</v>
      </c>
      <c r="B7138" t="s">
        <v>9550</v>
      </c>
      <c r="C7138" s="2">
        <v>43059</v>
      </c>
      <c r="D7138" s="2">
        <v>43066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  <c r="V7138" s="3" t="str">
        <f>IF(M7138=People!$B$2, People!$A$2, IF(M7138=People!$B$3, People!$A$3, IF(M7138=People!$B$4, People!$A$4, IF(M7138=People!$B$5, People!$A$5, 0))))</f>
        <v>Cassandra Brandow</v>
      </c>
      <c r="W7138" s="3" t="str">
        <f>IFERROR(VLOOKUP(Orders!$B7138,Returns!$B:$C,2,0),"No")</f>
        <v>No</v>
      </c>
      <c r="X7138" s="3" t="str">
        <f>IFERROR((INDEX(Returns!$C$2:$C$801, MATCH(B7138, Returns!$B$2:$B$801, 0))), "No")</f>
        <v>No</v>
      </c>
    </row>
    <row r="7139" spans="1:24">
      <c r="A7139" s="1">
        <v>7138</v>
      </c>
      <c r="B7139" t="s">
        <v>9550</v>
      </c>
      <c r="C7139" s="2">
        <v>43059</v>
      </c>
      <c r="D7139" s="2">
        <v>43066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  <c r="V7139" s="3" t="str">
        <f>IF(M7139=People!$B$2, People!$A$2, IF(M7139=People!$B$3, People!$A$3, IF(M7139=People!$B$4, People!$A$4, IF(M7139=People!$B$5, People!$A$5, 0))))</f>
        <v>Cassandra Brandow</v>
      </c>
      <c r="W7139" s="3" t="str">
        <f>IFERROR(VLOOKUP(Orders!$B7139,Returns!$B:$C,2,0),"No")</f>
        <v>No</v>
      </c>
      <c r="X7139" s="3" t="str">
        <f>IFERROR((INDEX(Returns!$C$2:$C$801, MATCH(B7139, Returns!$B$2:$B$801, 0))), "No")</f>
        <v>No</v>
      </c>
    </row>
    <row r="7140" spans="1:24">
      <c r="A7140" s="1">
        <v>7139</v>
      </c>
      <c r="B7140" t="s">
        <v>9550</v>
      </c>
      <c r="C7140" s="2">
        <v>43059</v>
      </c>
      <c r="D7140" s="2">
        <v>43066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  <c r="V7140" s="3" t="str">
        <f>IF(M7140=People!$B$2, People!$A$2, IF(M7140=People!$B$3, People!$A$3, IF(M7140=People!$B$4, People!$A$4, IF(M7140=People!$B$5, People!$A$5, 0))))</f>
        <v>Cassandra Brandow</v>
      </c>
      <c r="W7140" s="3" t="str">
        <f>IFERROR(VLOOKUP(Orders!$B7140,Returns!$B:$C,2,0),"No")</f>
        <v>No</v>
      </c>
      <c r="X7140" s="3" t="str">
        <f>IFERROR((INDEX(Returns!$C$2:$C$801, MATCH(B7140, Returns!$B$2:$B$801, 0))), "No")</f>
        <v>No</v>
      </c>
    </row>
    <row r="7141" spans="1:24">
      <c r="A7141" s="1">
        <v>7140</v>
      </c>
      <c r="B7141" t="s">
        <v>9550</v>
      </c>
      <c r="C7141" s="2">
        <v>43059</v>
      </c>
      <c r="D7141" s="2">
        <v>43066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  <c r="V7141" s="3" t="str">
        <f>IF(M7141=People!$B$2, People!$A$2, IF(M7141=People!$B$3, People!$A$3, IF(M7141=People!$B$4, People!$A$4, IF(M7141=People!$B$5, People!$A$5, 0))))</f>
        <v>Cassandra Brandow</v>
      </c>
      <c r="W7141" s="3" t="str">
        <f>IFERROR(VLOOKUP(Orders!$B7141,Returns!$B:$C,2,0),"No")</f>
        <v>No</v>
      </c>
      <c r="X7141" s="3" t="str">
        <f>IFERROR((INDEX(Returns!$C$2:$C$801, MATCH(B7141, Returns!$B$2:$B$801, 0))), "No")</f>
        <v>No</v>
      </c>
    </row>
    <row r="7142" spans="1:24">
      <c r="A7142" s="1">
        <v>7141</v>
      </c>
      <c r="B7142" t="s">
        <v>9551</v>
      </c>
      <c r="C7142" s="2">
        <v>43715</v>
      </c>
      <c r="D7142" s="2">
        <v>43715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  <c r="V7142" s="3" t="str">
        <f>IF(M7142=People!$B$2, People!$A$2, IF(M7142=People!$B$3, People!$A$3, IF(M7142=People!$B$4, People!$A$4, IF(M7142=People!$B$5, People!$A$5, 0))))</f>
        <v>Kelly Williams</v>
      </c>
      <c r="W7142" s="3" t="str">
        <f>IFERROR(VLOOKUP(Orders!$B7142,Returns!$B:$C,2,0),"No")</f>
        <v>No</v>
      </c>
      <c r="X7142" s="3" t="str">
        <f>IFERROR((INDEX(Returns!$C$2:$C$801, MATCH(B7142, Returns!$B$2:$B$801, 0))), "No")</f>
        <v>No</v>
      </c>
    </row>
    <row r="7143" spans="1:24">
      <c r="A7143" s="1">
        <v>7142</v>
      </c>
      <c r="B7143" t="s">
        <v>9551</v>
      </c>
      <c r="C7143" s="2">
        <v>43715</v>
      </c>
      <c r="D7143" s="2">
        <v>43715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  <c r="V7143" s="3" t="str">
        <f>IF(M7143=People!$B$2, People!$A$2, IF(M7143=People!$B$3, People!$A$3, IF(M7143=People!$B$4, People!$A$4, IF(M7143=People!$B$5, People!$A$5, 0))))</f>
        <v>Kelly Williams</v>
      </c>
      <c r="W7143" s="3" t="str">
        <f>IFERROR(VLOOKUP(Orders!$B7143,Returns!$B:$C,2,0),"No")</f>
        <v>No</v>
      </c>
      <c r="X7143" s="3" t="str">
        <f>IFERROR((INDEX(Returns!$C$2:$C$801, MATCH(B7143, Returns!$B$2:$B$801, 0))), "No")</f>
        <v>No</v>
      </c>
    </row>
    <row r="7144" spans="1:24">
      <c r="A7144" s="1">
        <v>7143</v>
      </c>
      <c r="B7144" t="s">
        <v>9552</v>
      </c>
      <c r="C7144" s="2">
        <v>42698</v>
      </c>
      <c r="D7144" s="2">
        <v>42703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  <c r="V7144" s="3" t="str">
        <f>IF(M7144=People!$B$2, People!$A$2, IF(M7144=People!$B$3, People!$A$3, IF(M7144=People!$B$4, People!$A$4, IF(M7144=People!$B$5, People!$A$5, 0))))</f>
        <v>Cassandra Brandow</v>
      </c>
      <c r="W7144" s="3" t="str">
        <f>IFERROR(VLOOKUP(Orders!$B7144,Returns!$B:$C,2,0),"No")</f>
        <v>No</v>
      </c>
      <c r="X7144" s="3" t="str">
        <f>IFERROR((INDEX(Returns!$C$2:$C$801, MATCH(B7144, Returns!$B$2:$B$801, 0))), "No")</f>
        <v>No</v>
      </c>
    </row>
    <row r="7145" spans="1:24">
      <c r="A7145" s="1">
        <v>7144</v>
      </c>
      <c r="B7145" t="s">
        <v>9553</v>
      </c>
      <c r="C7145" s="2">
        <v>43535</v>
      </c>
      <c r="D7145" s="2">
        <v>43540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  <c r="V7145" s="3" t="str">
        <f>IF(M7145=People!$B$2, People!$A$2, IF(M7145=People!$B$3, People!$A$3, IF(M7145=People!$B$4, People!$A$4, IF(M7145=People!$B$5, People!$A$5, 0))))</f>
        <v>Chuck Magee</v>
      </c>
      <c r="W7145" s="3" t="str">
        <f>IFERROR(VLOOKUP(Orders!$B7145,Returns!$B:$C,2,0),"No")</f>
        <v>No</v>
      </c>
      <c r="X7145" s="3" t="str">
        <f>IFERROR((INDEX(Returns!$C$2:$C$801, MATCH(B7145, Returns!$B$2:$B$801, 0))), "No")</f>
        <v>No</v>
      </c>
    </row>
    <row r="7146" spans="1:24">
      <c r="A7146" s="1">
        <v>7145</v>
      </c>
      <c r="B7146" t="s">
        <v>9553</v>
      </c>
      <c r="C7146" s="2">
        <v>43535</v>
      </c>
      <c r="D7146" s="2">
        <v>43540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  <c r="V7146" s="3" t="str">
        <f>IF(M7146=People!$B$2, People!$A$2, IF(M7146=People!$B$3, People!$A$3, IF(M7146=People!$B$4, People!$A$4, IF(M7146=People!$B$5, People!$A$5, 0))))</f>
        <v>Chuck Magee</v>
      </c>
      <c r="W7146" s="3" t="str">
        <f>IFERROR(VLOOKUP(Orders!$B7146,Returns!$B:$C,2,0),"No")</f>
        <v>No</v>
      </c>
      <c r="X7146" s="3" t="str">
        <f>IFERROR((INDEX(Returns!$C$2:$C$801, MATCH(B7146, Returns!$B$2:$B$801, 0))), "No")</f>
        <v>No</v>
      </c>
    </row>
    <row r="7147" spans="1:24">
      <c r="A7147" s="1">
        <v>7146</v>
      </c>
      <c r="B7147" t="s">
        <v>9553</v>
      </c>
      <c r="C7147" s="2">
        <v>43535</v>
      </c>
      <c r="D7147" s="2">
        <v>43540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  <c r="V7147" s="3" t="str">
        <f>IF(M7147=People!$B$2, People!$A$2, IF(M7147=People!$B$3, People!$A$3, IF(M7147=People!$B$4, People!$A$4, IF(M7147=People!$B$5, People!$A$5, 0))))</f>
        <v>Chuck Magee</v>
      </c>
      <c r="W7147" s="3" t="str">
        <f>IFERROR(VLOOKUP(Orders!$B7147,Returns!$B:$C,2,0),"No")</f>
        <v>No</v>
      </c>
      <c r="X7147" s="3" t="str">
        <f>IFERROR((INDEX(Returns!$C$2:$C$801, MATCH(B7147, Returns!$B$2:$B$801, 0))), "No")</f>
        <v>No</v>
      </c>
    </row>
    <row r="7148" spans="1:24">
      <c r="A7148" s="1">
        <v>7147</v>
      </c>
      <c r="B7148" t="s">
        <v>9553</v>
      </c>
      <c r="C7148" s="2">
        <v>43535</v>
      </c>
      <c r="D7148" s="2">
        <v>43540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  <c r="V7148" s="3" t="str">
        <f>IF(M7148=People!$B$2, People!$A$2, IF(M7148=People!$B$3, People!$A$3, IF(M7148=People!$B$4, People!$A$4, IF(M7148=People!$B$5, People!$A$5, 0))))</f>
        <v>Chuck Magee</v>
      </c>
      <c r="W7148" s="3" t="str">
        <f>IFERROR(VLOOKUP(Orders!$B7148,Returns!$B:$C,2,0),"No")</f>
        <v>No</v>
      </c>
      <c r="X7148" s="3" t="str">
        <f>IFERROR((INDEX(Returns!$C$2:$C$801, MATCH(B7148, Returns!$B$2:$B$801, 0))), "No")</f>
        <v>No</v>
      </c>
    </row>
    <row r="7149" spans="1:24">
      <c r="A7149" s="1">
        <v>7148</v>
      </c>
      <c r="B7149" t="s">
        <v>9554</v>
      </c>
      <c r="C7149" s="2">
        <v>43263</v>
      </c>
      <c r="D7149" s="2">
        <v>43268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  <c r="V7149" s="3" t="str">
        <f>IF(M7149=People!$B$2, People!$A$2, IF(M7149=People!$B$3, People!$A$3, IF(M7149=People!$B$4, People!$A$4, IF(M7149=People!$B$5, People!$A$5, 0))))</f>
        <v>Chuck Magee</v>
      </c>
      <c r="W7149" s="3" t="str">
        <f>IFERROR(VLOOKUP(Orders!$B7149,Returns!$B:$C,2,0),"No")</f>
        <v>No</v>
      </c>
      <c r="X7149" s="3" t="str">
        <f>IFERROR((INDEX(Returns!$C$2:$C$801, MATCH(B7149, Returns!$B$2:$B$801, 0))), "No")</f>
        <v>No</v>
      </c>
    </row>
    <row r="7150" spans="1:24">
      <c r="A7150" s="1">
        <v>7149</v>
      </c>
      <c r="B7150" t="s">
        <v>9554</v>
      </c>
      <c r="C7150" s="2">
        <v>43263</v>
      </c>
      <c r="D7150" s="2">
        <v>43268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  <c r="V7150" s="3" t="str">
        <f>IF(M7150=People!$B$2, People!$A$2, IF(M7150=People!$B$3, People!$A$3, IF(M7150=People!$B$4, People!$A$4, IF(M7150=People!$B$5, People!$A$5, 0))))</f>
        <v>Chuck Magee</v>
      </c>
      <c r="W7150" s="3" t="str">
        <f>IFERROR(VLOOKUP(Orders!$B7150,Returns!$B:$C,2,0),"No")</f>
        <v>No</v>
      </c>
      <c r="X7150" s="3" t="str">
        <f>IFERROR((INDEX(Returns!$C$2:$C$801, MATCH(B7150, Returns!$B$2:$B$801, 0))), "No")</f>
        <v>No</v>
      </c>
    </row>
    <row r="7151" spans="1:24">
      <c r="A7151" s="1">
        <v>7150</v>
      </c>
      <c r="B7151" t="s">
        <v>9555</v>
      </c>
      <c r="C7151" s="2">
        <v>42912</v>
      </c>
      <c r="D7151" s="2">
        <v>42916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  <c r="V7151" s="3" t="str">
        <f>IF(M7151=People!$B$2, People!$A$2, IF(M7151=People!$B$3, People!$A$3, IF(M7151=People!$B$4, People!$A$4, IF(M7151=People!$B$5, People!$A$5, 0))))</f>
        <v>Kelly Williams</v>
      </c>
      <c r="W7151" s="3" t="str">
        <f>IFERROR(VLOOKUP(Orders!$B7151,Returns!$B:$C,2,0),"No")</f>
        <v>No</v>
      </c>
      <c r="X7151" s="3" t="str">
        <f>IFERROR((INDEX(Returns!$C$2:$C$801, MATCH(B7151, Returns!$B$2:$B$801, 0))), "No")</f>
        <v>No</v>
      </c>
    </row>
    <row r="7152" spans="1:24">
      <c r="A7152" s="1">
        <v>7151</v>
      </c>
      <c r="B7152" t="s">
        <v>9556</v>
      </c>
      <c r="C7152" s="2">
        <v>43821</v>
      </c>
      <c r="D7152" s="2">
        <v>43825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  <c r="V7152" s="3" t="str">
        <f>IF(M7152=People!$B$2, People!$A$2, IF(M7152=People!$B$3, People!$A$3, IF(M7152=People!$B$4, People!$A$4, IF(M7152=People!$B$5, People!$A$5, 0))))</f>
        <v>Cassandra Brandow</v>
      </c>
      <c r="W7152" s="3" t="str">
        <f>IFERROR(VLOOKUP(Orders!$B7152,Returns!$B:$C,2,0),"No")</f>
        <v>No</v>
      </c>
      <c r="X7152" s="3" t="str">
        <f>IFERROR((INDEX(Returns!$C$2:$C$801, MATCH(B7152, Returns!$B$2:$B$801, 0))), "No")</f>
        <v>No</v>
      </c>
    </row>
    <row r="7153" spans="1:24">
      <c r="A7153" s="1">
        <v>7152</v>
      </c>
      <c r="B7153" t="s">
        <v>9557</v>
      </c>
      <c r="C7153" s="2">
        <v>43821</v>
      </c>
      <c r="D7153" s="2">
        <v>43824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  <c r="V7153" s="3" t="str">
        <f>IF(M7153=People!$B$2, People!$A$2, IF(M7153=People!$B$3, People!$A$3, IF(M7153=People!$B$4, People!$A$4, IF(M7153=People!$B$5, People!$A$5, 0))))</f>
        <v>Anna Andreadi</v>
      </c>
      <c r="W7153" s="3" t="str">
        <f>IFERROR(VLOOKUP(Orders!$B7153,Returns!$B:$C,2,0),"No")</f>
        <v>No</v>
      </c>
      <c r="X7153" s="3" t="str">
        <f>IFERROR((INDEX(Returns!$C$2:$C$801, MATCH(B7153, Returns!$B$2:$B$801, 0))), "No")</f>
        <v>No</v>
      </c>
    </row>
    <row r="7154" spans="1:24">
      <c r="A7154" s="1">
        <v>7153</v>
      </c>
      <c r="B7154" t="s">
        <v>9558</v>
      </c>
      <c r="C7154" s="2">
        <v>42652</v>
      </c>
      <c r="D7154" s="2">
        <v>42658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  <c r="V7154" s="3" t="str">
        <f>IF(M7154=People!$B$2, People!$A$2, IF(M7154=People!$B$3, People!$A$3, IF(M7154=People!$B$4, People!$A$4, IF(M7154=People!$B$5, People!$A$5, 0))))</f>
        <v>Cassandra Brandow</v>
      </c>
      <c r="W7154" s="3" t="str">
        <f>IFERROR(VLOOKUP(Orders!$B7154,Returns!$B:$C,2,0),"No")</f>
        <v>No</v>
      </c>
      <c r="X7154" s="3" t="str">
        <f>IFERROR((INDEX(Returns!$C$2:$C$801, MATCH(B7154, Returns!$B$2:$B$801, 0))), "No")</f>
        <v>No</v>
      </c>
    </row>
    <row r="7155" spans="1:24">
      <c r="A7155" s="1">
        <v>7154</v>
      </c>
      <c r="B7155" t="s">
        <v>9559</v>
      </c>
      <c r="C7155" s="2">
        <v>43079</v>
      </c>
      <c r="D7155" s="2">
        <v>43084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  <c r="V7155" s="3" t="str">
        <f>IF(M7155=People!$B$2, People!$A$2, IF(M7155=People!$B$3, People!$A$3, IF(M7155=People!$B$4, People!$A$4, IF(M7155=People!$B$5, People!$A$5, 0))))</f>
        <v>Kelly Williams</v>
      </c>
      <c r="W7155" s="3" t="str">
        <f>IFERROR(VLOOKUP(Orders!$B7155,Returns!$B:$C,2,0),"No")</f>
        <v>No</v>
      </c>
      <c r="X7155" s="3" t="str">
        <f>IFERROR((INDEX(Returns!$C$2:$C$801, MATCH(B7155, Returns!$B$2:$B$801, 0))), "No")</f>
        <v>No</v>
      </c>
    </row>
    <row r="7156" spans="1:24">
      <c r="A7156" s="1">
        <v>7155</v>
      </c>
      <c r="B7156" t="s">
        <v>6196</v>
      </c>
      <c r="C7156" s="2">
        <v>43094</v>
      </c>
      <c r="D7156" s="2">
        <v>43096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  <c r="V7156" s="3" t="str">
        <f>IF(M7156=People!$B$2, People!$A$2, IF(M7156=People!$B$3, People!$A$3, IF(M7156=People!$B$4, People!$A$4, IF(M7156=People!$B$5, People!$A$5, 0))))</f>
        <v>Cassandra Brandow</v>
      </c>
      <c r="W7156" s="3" t="str">
        <f>IFERROR(VLOOKUP(Orders!$B7156,Returns!$B:$C,2,0),"No")</f>
        <v>Yes</v>
      </c>
      <c r="X7156" s="3" t="str">
        <f>IFERROR((INDEX(Returns!$C$2:$C$801, MATCH(B7156, Returns!$B$2:$B$801, 0))), "No")</f>
        <v>Yes</v>
      </c>
    </row>
    <row r="7157" spans="1:24">
      <c r="A7157" s="1">
        <v>7156</v>
      </c>
      <c r="B7157" t="s">
        <v>6196</v>
      </c>
      <c r="C7157" s="2">
        <v>43094</v>
      </c>
      <c r="D7157" s="2">
        <v>43096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  <c r="V7157" s="3" t="str">
        <f>IF(M7157=People!$B$2, People!$A$2, IF(M7157=People!$B$3, People!$A$3, IF(M7157=People!$B$4, People!$A$4, IF(M7157=People!$B$5, People!$A$5, 0))))</f>
        <v>Cassandra Brandow</v>
      </c>
      <c r="W7157" s="3" t="str">
        <f>IFERROR(VLOOKUP(Orders!$B7157,Returns!$B:$C,2,0),"No")</f>
        <v>Yes</v>
      </c>
      <c r="X7157" s="3" t="str">
        <f>IFERROR((INDEX(Returns!$C$2:$C$801, MATCH(B7157, Returns!$B$2:$B$801, 0))), "No")</f>
        <v>Yes</v>
      </c>
    </row>
    <row r="7158" spans="1:24">
      <c r="A7158" s="1">
        <v>7157</v>
      </c>
      <c r="B7158" t="s">
        <v>9560</v>
      </c>
      <c r="C7158" s="2">
        <v>43584</v>
      </c>
      <c r="D7158" s="2">
        <v>43589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  <c r="V7158" s="3" t="str">
        <f>IF(M7158=People!$B$2, People!$A$2, IF(M7158=People!$B$3, People!$A$3, IF(M7158=People!$B$4, People!$A$4, IF(M7158=People!$B$5, People!$A$5, 0))))</f>
        <v>Chuck Magee</v>
      </c>
      <c r="W7158" s="3" t="str">
        <f>IFERROR(VLOOKUP(Orders!$B7158,Returns!$B:$C,2,0),"No")</f>
        <v>No</v>
      </c>
      <c r="X7158" s="3" t="str">
        <f>IFERROR((INDEX(Returns!$C$2:$C$801, MATCH(B7158, Returns!$B$2:$B$801, 0))), "No")</f>
        <v>No</v>
      </c>
    </row>
    <row r="7159" spans="1:24">
      <c r="A7159" s="1">
        <v>7158</v>
      </c>
      <c r="B7159" t="s">
        <v>9561</v>
      </c>
      <c r="C7159" s="2">
        <v>43187</v>
      </c>
      <c r="D7159" s="2">
        <v>43190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  <c r="V7159" s="3" t="str">
        <f>IF(M7159=People!$B$2, People!$A$2, IF(M7159=People!$B$3, People!$A$3, IF(M7159=People!$B$4, People!$A$4, IF(M7159=People!$B$5, People!$A$5, 0))))</f>
        <v>Anna Andreadi</v>
      </c>
      <c r="W7159" s="3" t="str">
        <f>IFERROR(VLOOKUP(Orders!$B7159,Returns!$B:$C,2,0),"No")</f>
        <v>No</v>
      </c>
      <c r="X7159" s="3" t="str">
        <f>IFERROR((INDEX(Returns!$C$2:$C$801, MATCH(B7159, Returns!$B$2:$B$801, 0))), "No")</f>
        <v>No</v>
      </c>
    </row>
    <row r="7160" spans="1:24">
      <c r="A7160" s="1">
        <v>7159</v>
      </c>
      <c r="B7160" t="s">
        <v>9561</v>
      </c>
      <c r="C7160" s="2">
        <v>43187</v>
      </c>
      <c r="D7160" s="2">
        <v>43190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  <c r="V7160" s="3" t="str">
        <f>IF(M7160=People!$B$2, People!$A$2, IF(M7160=People!$B$3, People!$A$3, IF(M7160=People!$B$4, People!$A$4, IF(M7160=People!$B$5, People!$A$5, 0))))</f>
        <v>Anna Andreadi</v>
      </c>
      <c r="W7160" s="3" t="str">
        <f>IFERROR(VLOOKUP(Orders!$B7160,Returns!$B:$C,2,0),"No")</f>
        <v>No</v>
      </c>
      <c r="X7160" s="3" t="str">
        <f>IFERROR((INDEX(Returns!$C$2:$C$801, MATCH(B7160, Returns!$B$2:$B$801, 0))), "No")</f>
        <v>No</v>
      </c>
    </row>
    <row r="7161" spans="1:24">
      <c r="A7161" s="1">
        <v>7160</v>
      </c>
      <c r="B7161" t="s">
        <v>9562</v>
      </c>
      <c r="C7161" s="2">
        <v>42868</v>
      </c>
      <c r="D7161" s="2">
        <v>42873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  <c r="V7161" s="3" t="str">
        <f>IF(M7161=People!$B$2, People!$A$2, IF(M7161=People!$B$3, People!$A$3, IF(M7161=People!$B$4, People!$A$4, IF(M7161=People!$B$5, People!$A$5, 0))))</f>
        <v>Kelly Williams</v>
      </c>
      <c r="W7161" s="3" t="str">
        <f>IFERROR(VLOOKUP(Orders!$B7161,Returns!$B:$C,2,0),"No")</f>
        <v>No</v>
      </c>
      <c r="X7161" s="3" t="str">
        <f>IFERROR((INDEX(Returns!$C$2:$C$801, MATCH(B7161, Returns!$B$2:$B$801, 0))), "No")</f>
        <v>No</v>
      </c>
    </row>
    <row r="7162" spans="1:24">
      <c r="A7162" s="1">
        <v>7161</v>
      </c>
      <c r="B7162" t="s">
        <v>9562</v>
      </c>
      <c r="C7162" s="2">
        <v>42868</v>
      </c>
      <c r="D7162" s="2">
        <v>42873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  <c r="V7162" s="3" t="str">
        <f>IF(M7162=People!$B$2, People!$A$2, IF(M7162=People!$B$3, People!$A$3, IF(M7162=People!$B$4, People!$A$4, IF(M7162=People!$B$5, People!$A$5, 0))))</f>
        <v>Kelly Williams</v>
      </c>
      <c r="W7162" s="3" t="str">
        <f>IFERROR(VLOOKUP(Orders!$B7162,Returns!$B:$C,2,0),"No")</f>
        <v>No</v>
      </c>
      <c r="X7162" s="3" t="str">
        <f>IFERROR((INDEX(Returns!$C$2:$C$801, MATCH(B7162, Returns!$B$2:$B$801, 0))), "No")</f>
        <v>No</v>
      </c>
    </row>
    <row r="7163" spans="1:24">
      <c r="A7163" s="1">
        <v>7162</v>
      </c>
      <c r="B7163" t="s">
        <v>9563</v>
      </c>
      <c r="C7163" s="2">
        <v>42555</v>
      </c>
      <c r="D7163" s="2">
        <v>42560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  <c r="V7163" s="3" t="str">
        <f>IF(M7163=People!$B$2, People!$A$2, IF(M7163=People!$B$3, People!$A$3, IF(M7163=People!$B$4, People!$A$4, IF(M7163=People!$B$5, People!$A$5, 0))))</f>
        <v>Cassandra Brandow</v>
      </c>
      <c r="W7163" s="3" t="str">
        <f>IFERROR(VLOOKUP(Orders!$B7163,Returns!$B:$C,2,0),"No")</f>
        <v>No</v>
      </c>
      <c r="X7163" s="3" t="str">
        <f>IFERROR((INDEX(Returns!$C$2:$C$801, MATCH(B7163, Returns!$B$2:$B$801, 0))), "No")</f>
        <v>No</v>
      </c>
    </row>
    <row r="7164" spans="1:24">
      <c r="A7164" s="1">
        <v>7163</v>
      </c>
      <c r="B7164" t="s">
        <v>9563</v>
      </c>
      <c r="C7164" s="2">
        <v>42555</v>
      </c>
      <c r="D7164" s="2">
        <v>42560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  <c r="V7164" s="3" t="str">
        <f>IF(M7164=People!$B$2, People!$A$2, IF(M7164=People!$B$3, People!$A$3, IF(M7164=People!$B$4, People!$A$4, IF(M7164=People!$B$5, People!$A$5, 0))))</f>
        <v>Cassandra Brandow</v>
      </c>
      <c r="W7164" s="3" t="str">
        <f>IFERROR(VLOOKUP(Orders!$B7164,Returns!$B:$C,2,0),"No")</f>
        <v>No</v>
      </c>
      <c r="X7164" s="3" t="str">
        <f>IFERROR((INDEX(Returns!$C$2:$C$801, MATCH(B7164, Returns!$B$2:$B$801, 0))), "No")</f>
        <v>No</v>
      </c>
    </row>
    <row r="7165" spans="1:24">
      <c r="A7165" s="1">
        <v>7164</v>
      </c>
      <c r="B7165" t="s">
        <v>9564</v>
      </c>
      <c r="C7165" s="2">
        <v>42482</v>
      </c>
      <c r="D7165" s="2">
        <v>42484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  <c r="V7165" s="3" t="str">
        <f>IF(M7165=People!$B$2, People!$A$2, IF(M7165=People!$B$3, People!$A$3, IF(M7165=People!$B$4, People!$A$4, IF(M7165=People!$B$5, People!$A$5, 0))))</f>
        <v>Chuck Magee</v>
      </c>
      <c r="W7165" s="3" t="str">
        <f>IFERROR(VLOOKUP(Orders!$B7165,Returns!$B:$C,2,0),"No")</f>
        <v>No</v>
      </c>
      <c r="X7165" s="3" t="str">
        <f>IFERROR((INDEX(Returns!$C$2:$C$801, MATCH(B7165, Returns!$B$2:$B$801, 0))), "No")</f>
        <v>No</v>
      </c>
    </row>
    <row r="7166" spans="1:24">
      <c r="A7166" s="1">
        <v>7165</v>
      </c>
      <c r="B7166" t="s">
        <v>9564</v>
      </c>
      <c r="C7166" s="2">
        <v>42482</v>
      </c>
      <c r="D7166" s="2">
        <v>42484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  <c r="V7166" s="3" t="str">
        <f>IF(M7166=People!$B$2, People!$A$2, IF(M7166=People!$B$3, People!$A$3, IF(M7166=People!$B$4, People!$A$4, IF(M7166=People!$B$5, People!$A$5, 0))))</f>
        <v>Chuck Magee</v>
      </c>
      <c r="W7166" s="3" t="str">
        <f>IFERROR(VLOOKUP(Orders!$B7166,Returns!$B:$C,2,0),"No")</f>
        <v>No</v>
      </c>
      <c r="X7166" s="3" t="str">
        <f>IFERROR((INDEX(Returns!$C$2:$C$801, MATCH(B7166, Returns!$B$2:$B$801, 0))), "No")</f>
        <v>No</v>
      </c>
    </row>
    <row r="7167" spans="1:24">
      <c r="A7167" s="1">
        <v>7166</v>
      </c>
      <c r="B7167" t="s">
        <v>9565</v>
      </c>
      <c r="C7167" s="2">
        <v>43362</v>
      </c>
      <c r="D7167" s="2">
        <v>43365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  <c r="V7167" s="3" t="str">
        <f>IF(M7167=People!$B$2, People!$A$2, IF(M7167=People!$B$3, People!$A$3, IF(M7167=People!$B$4, People!$A$4, IF(M7167=People!$B$5, People!$A$5, 0))))</f>
        <v>Chuck Magee</v>
      </c>
      <c r="W7167" s="3" t="str">
        <f>IFERROR(VLOOKUP(Orders!$B7167,Returns!$B:$C,2,0),"No")</f>
        <v>No</v>
      </c>
      <c r="X7167" s="3" t="str">
        <f>IFERROR((INDEX(Returns!$C$2:$C$801, MATCH(B7167, Returns!$B$2:$B$801, 0))), "No")</f>
        <v>No</v>
      </c>
    </row>
    <row r="7168" spans="1:24">
      <c r="A7168" s="1">
        <v>7167</v>
      </c>
      <c r="B7168" t="s">
        <v>9566</v>
      </c>
      <c r="C7168" s="2">
        <v>42573</v>
      </c>
      <c r="D7168" s="2">
        <v>42575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  <c r="V7168" s="3" t="str">
        <f>IF(M7168=People!$B$2, People!$A$2, IF(M7168=People!$B$3, People!$A$3, IF(M7168=People!$B$4, People!$A$4, IF(M7168=People!$B$5, People!$A$5, 0))))</f>
        <v>Anna Andreadi</v>
      </c>
      <c r="W7168" s="3" t="str">
        <f>IFERROR(VLOOKUP(Orders!$B7168,Returns!$B:$C,2,0),"No")</f>
        <v>No</v>
      </c>
      <c r="X7168" s="3" t="str">
        <f>IFERROR((INDEX(Returns!$C$2:$C$801, MATCH(B7168, Returns!$B$2:$B$801, 0))), "No")</f>
        <v>No</v>
      </c>
    </row>
    <row r="7169" spans="1:24">
      <c r="A7169" s="1">
        <v>7168</v>
      </c>
      <c r="B7169" t="s">
        <v>9566</v>
      </c>
      <c r="C7169" s="2">
        <v>42573</v>
      </c>
      <c r="D7169" s="2">
        <v>42575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  <c r="V7169" s="3" t="str">
        <f>IF(M7169=People!$B$2, People!$A$2, IF(M7169=People!$B$3, People!$A$3, IF(M7169=People!$B$4, People!$A$4, IF(M7169=People!$B$5, People!$A$5, 0))))</f>
        <v>Anna Andreadi</v>
      </c>
      <c r="W7169" s="3" t="str">
        <f>IFERROR(VLOOKUP(Orders!$B7169,Returns!$B:$C,2,0),"No")</f>
        <v>No</v>
      </c>
      <c r="X7169" s="3" t="str">
        <f>IFERROR((INDEX(Returns!$C$2:$C$801, MATCH(B7169, Returns!$B$2:$B$801, 0))), "No")</f>
        <v>No</v>
      </c>
    </row>
    <row r="7170" spans="1:24">
      <c r="A7170" s="1">
        <v>7169</v>
      </c>
      <c r="B7170" t="s">
        <v>9566</v>
      </c>
      <c r="C7170" s="2">
        <v>42573</v>
      </c>
      <c r="D7170" s="2">
        <v>42575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  <c r="V7170" s="3" t="str">
        <f>IF(M7170=People!$B$2, People!$A$2, IF(M7170=People!$B$3, People!$A$3, IF(M7170=People!$B$4, People!$A$4, IF(M7170=People!$B$5, People!$A$5, 0))))</f>
        <v>Anna Andreadi</v>
      </c>
      <c r="W7170" s="3" t="str">
        <f>IFERROR(VLOOKUP(Orders!$B7170,Returns!$B:$C,2,0),"No")</f>
        <v>No</v>
      </c>
      <c r="X7170" s="3" t="str">
        <f>IFERROR((INDEX(Returns!$C$2:$C$801, MATCH(B7170, Returns!$B$2:$B$801, 0))), "No")</f>
        <v>No</v>
      </c>
    </row>
    <row r="7171" spans="1:24">
      <c r="A7171" s="1">
        <v>7170</v>
      </c>
      <c r="B7171" t="s">
        <v>9566</v>
      </c>
      <c r="C7171" s="2">
        <v>42573</v>
      </c>
      <c r="D7171" s="2">
        <v>42575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  <c r="V7171" s="3" t="str">
        <f>IF(M7171=People!$B$2, People!$A$2, IF(M7171=People!$B$3, People!$A$3, IF(M7171=People!$B$4, People!$A$4, IF(M7171=People!$B$5, People!$A$5, 0))))</f>
        <v>Anna Andreadi</v>
      </c>
      <c r="W7171" s="3" t="str">
        <f>IFERROR(VLOOKUP(Orders!$B7171,Returns!$B:$C,2,0),"No")</f>
        <v>No</v>
      </c>
      <c r="X7171" s="3" t="str">
        <f>IFERROR((INDEX(Returns!$C$2:$C$801, MATCH(B7171, Returns!$B$2:$B$801, 0))), "No")</f>
        <v>No</v>
      </c>
    </row>
    <row r="7172" spans="1:24">
      <c r="A7172" s="1">
        <v>7171</v>
      </c>
      <c r="B7172" t="s">
        <v>9567</v>
      </c>
      <c r="C7172" s="2">
        <v>43746</v>
      </c>
      <c r="D7172" s="2">
        <v>43752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  <c r="V7172" s="3" t="str">
        <f>IF(M7172=People!$B$2, People!$A$2, IF(M7172=People!$B$3, People!$A$3, IF(M7172=People!$B$4, People!$A$4, IF(M7172=People!$B$5, People!$A$5, 0))))</f>
        <v>Chuck Magee</v>
      </c>
      <c r="W7172" s="3" t="str">
        <f>IFERROR(VLOOKUP(Orders!$B7172,Returns!$B:$C,2,0),"No")</f>
        <v>No</v>
      </c>
      <c r="X7172" s="3" t="str">
        <f>IFERROR((INDEX(Returns!$C$2:$C$801, MATCH(B7172, Returns!$B$2:$B$801, 0))), "No")</f>
        <v>No</v>
      </c>
    </row>
    <row r="7173" spans="1:24">
      <c r="A7173" s="1">
        <v>7172</v>
      </c>
      <c r="B7173" t="s">
        <v>9568</v>
      </c>
      <c r="C7173" s="2">
        <v>43580</v>
      </c>
      <c r="D7173" s="2">
        <v>43582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  <c r="V7173" s="3" t="str">
        <f>IF(M7173=People!$B$2, People!$A$2, IF(M7173=People!$B$3, People!$A$3, IF(M7173=People!$B$4, People!$A$4, IF(M7173=People!$B$5, People!$A$5, 0))))</f>
        <v>Anna Andreadi</v>
      </c>
      <c r="W7173" s="3" t="str">
        <f>IFERROR(VLOOKUP(Orders!$B7173,Returns!$B:$C,2,0),"No")</f>
        <v>No</v>
      </c>
      <c r="X7173" s="3" t="str">
        <f>IFERROR((INDEX(Returns!$C$2:$C$801, MATCH(B7173, Returns!$B$2:$B$801, 0))), "No")</f>
        <v>No</v>
      </c>
    </row>
    <row r="7174" spans="1:24">
      <c r="A7174" s="1">
        <v>7173</v>
      </c>
      <c r="B7174" t="s">
        <v>9569</v>
      </c>
      <c r="C7174" s="2">
        <v>43550</v>
      </c>
      <c r="D7174" s="2">
        <v>43554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  <c r="V7174" s="3" t="str">
        <f>IF(M7174=People!$B$2, People!$A$2, IF(M7174=People!$B$3, People!$A$3, IF(M7174=People!$B$4, People!$A$4, IF(M7174=People!$B$5, People!$A$5, 0))))</f>
        <v>Kelly Williams</v>
      </c>
      <c r="W7174" s="3" t="str">
        <f>IFERROR(VLOOKUP(Orders!$B7174,Returns!$B:$C,2,0),"No")</f>
        <v>No</v>
      </c>
      <c r="X7174" s="3" t="str">
        <f>IFERROR((INDEX(Returns!$C$2:$C$801, MATCH(B7174, Returns!$B$2:$B$801, 0))), "No")</f>
        <v>No</v>
      </c>
    </row>
    <row r="7175" spans="1:24">
      <c r="A7175" s="1">
        <v>7174</v>
      </c>
      <c r="B7175" t="s">
        <v>9569</v>
      </c>
      <c r="C7175" s="2">
        <v>43550</v>
      </c>
      <c r="D7175" s="2">
        <v>43554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  <c r="V7175" s="3" t="str">
        <f>IF(M7175=People!$B$2, People!$A$2, IF(M7175=People!$B$3, People!$A$3, IF(M7175=People!$B$4, People!$A$4, IF(M7175=People!$B$5, People!$A$5, 0))))</f>
        <v>Kelly Williams</v>
      </c>
      <c r="W7175" s="3" t="str">
        <f>IFERROR(VLOOKUP(Orders!$B7175,Returns!$B:$C,2,0),"No")</f>
        <v>No</v>
      </c>
      <c r="X7175" s="3" t="str">
        <f>IFERROR((INDEX(Returns!$C$2:$C$801, MATCH(B7175, Returns!$B$2:$B$801, 0))), "No")</f>
        <v>No</v>
      </c>
    </row>
    <row r="7176" spans="1:24">
      <c r="A7176" s="1">
        <v>7175</v>
      </c>
      <c r="B7176" t="s">
        <v>9569</v>
      </c>
      <c r="C7176" s="2">
        <v>43550</v>
      </c>
      <c r="D7176" s="2">
        <v>43554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  <c r="V7176" s="3" t="str">
        <f>IF(M7176=People!$B$2, People!$A$2, IF(M7176=People!$B$3, People!$A$3, IF(M7176=People!$B$4, People!$A$4, IF(M7176=People!$B$5, People!$A$5, 0))))</f>
        <v>Kelly Williams</v>
      </c>
      <c r="W7176" s="3" t="str">
        <f>IFERROR(VLOOKUP(Orders!$B7176,Returns!$B:$C,2,0),"No")</f>
        <v>No</v>
      </c>
      <c r="X7176" s="3" t="str">
        <f>IFERROR((INDEX(Returns!$C$2:$C$801, MATCH(B7176, Returns!$B$2:$B$801, 0))), "No")</f>
        <v>No</v>
      </c>
    </row>
    <row r="7177" spans="1:24">
      <c r="A7177" s="1">
        <v>7176</v>
      </c>
      <c r="B7177" t="s">
        <v>9569</v>
      </c>
      <c r="C7177" s="2">
        <v>43550</v>
      </c>
      <c r="D7177" s="2">
        <v>43554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  <c r="V7177" s="3" t="str">
        <f>IF(M7177=People!$B$2, People!$A$2, IF(M7177=People!$B$3, People!$A$3, IF(M7177=People!$B$4, People!$A$4, IF(M7177=People!$B$5, People!$A$5, 0))))</f>
        <v>Kelly Williams</v>
      </c>
      <c r="W7177" s="3" t="str">
        <f>IFERROR(VLOOKUP(Orders!$B7177,Returns!$B:$C,2,0),"No")</f>
        <v>No</v>
      </c>
      <c r="X7177" s="3" t="str">
        <f>IFERROR((INDEX(Returns!$C$2:$C$801, MATCH(B7177, Returns!$B$2:$B$801, 0))), "No")</f>
        <v>No</v>
      </c>
    </row>
    <row r="7178" spans="1:24">
      <c r="A7178" s="1">
        <v>7177</v>
      </c>
      <c r="B7178" t="s">
        <v>9569</v>
      </c>
      <c r="C7178" s="2">
        <v>43550</v>
      </c>
      <c r="D7178" s="2">
        <v>43554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  <c r="V7178" s="3" t="str">
        <f>IF(M7178=People!$B$2, People!$A$2, IF(M7178=People!$B$3, People!$A$3, IF(M7178=People!$B$4, People!$A$4, IF(M7178=People!$B$5, People!$A$5, 0))))</f>
        <v>Kelly Williams</v>
      </c>
      <c r="W7178" s="3" t="str">
        <f>IFERROR(VLOOKUP(Orders!$B7178,Returns!$B:$C,2,0),"No")</f>
        <v>No</v>
      </c>
      <c r="X7178" s="3" t="str">
        <f>IFERROR((INDEX(Returns!$C$2:$C$801, MATCH(B7178, Returns!$B$2:$B$801, 0))), "No")</f>
        <v>No</v>
      </c>
    </row>
    <row r="7179" spans="1:24">
      <c r="A7179" s="1">
        <v>7178</v>
      </c>
      <c r="B7179" t="s">
        <v>9570</v>
      </c>
      <c r="C7179" s="2">
        <v>43589</v>
      </c>
      <c r="D7179" s="2">
        <v>43595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  <c r="V7179" s="3" t="str">
        <f>IF(M7179=People!$B$2, People!$A$2, IF(M7179=People!$B$3, People!$A$3, IF(M7179=People!$B$4, People!$A$4, IF(M7179=People!$B$5, People!$A$5, 0))))</f>
        <v>Chuck Magee</v>
      </c>
      <c r="W7179" s="3" t="str">
        <f>IFERROR(VLOOKUP(Orders!$B7179,Returns!$B:$C,2,0),"No")</f>
        <v>No</v>
      </c>
      <c r="X7179" s="3" t="str">
        <f>IFERROR((INDEX(Returns!$C$2:$C$801, MATCH(B7179, Returns!$B$2:$B$801, 0))), "No")</f>
        <v>No</v>
      </c>
    </row>
    <row r="7180" spans="1:24">
      <c r="A7180" s="1">
        <v>7179</v>
      </c>
      <c r="B7180" t="s">
        <v>9570</v>
      </c>
      <c r="C7180" s="2">
        <v>43589</v>
      </c>
      <c r="D7180" s="2">
        <v>43595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  <c r="V7180" s="3" t="str">
        <f>IF(M7180=People!$B$2, People!$A$2, IF(M7180=People!$B$3, People!$A$3, IF(M7180=People!$B$4, People!$A$4, IF(M7180=People!$B$5, People!$A$5, 0))))</f>
        <v>Chuck Magee</v>
      </c>
      <c r="W7180" s="3" t="str">
        <f>IFERROR(VLOOKUP(Orders!$B7180,Returns!$B:$C,2,0),"No")</f>
        <v>No</v>
      </c>
      <c r="X7180" s="3" t="str">
        <f>IFERROR((INDEX(Returns!$C$2:$C$801, MATCH(B7180, Returns!$B$2:$B$801, 0))), "No")</f>
        <v>No</v>
      </c>
    </row>
    <row r="7181" spans="1:24">
      <c r="A7181" s="1">
        <v>7180</v>
      </c>
      <c r="B7181" t="s">
        <v>9571</v>
      </c>
      <c r="C7181" s="2">
        <v>43418</v>
      </c>
      <c r="D7181" s="2">
        <v>43422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  <c r="V7181" s="3" t="str">
        <f>IF(M7181=People!$B$2, People!$A$2, IF(M7181=People!$B$3, People!$A$3, IF(M7181=People!$B$4, People!$A$4, IF(M7181=People!$B$5, People!$A$5, 0))))</f>
        <v>Chuck Magee</v>
      </c>
      <c r="W7181" s="3" t="str">
        <f>IFERROR(VLOOKUP(Orders!$B7181,Returns!$B:$C,2,0),"No")</f>
        <v>No</v>
      </c>
      <c r="X7181" s="3" t="str">
        <f>IFERROR((INDEX(Returns!$C$2:$C$801, MATCH(B7181, Returns!$B$2:$B$801, 0))), "No")</f>
        <v>No</v>
      </c>
    </row>
    <row r="7182" spans="1:24">
      <c r="A7182" s="1">
        <v>7181</v>
      </c>
      <c r="B7182" t="s">
        <v>9572</v>
      </c>
      <c r="C7182" s="2">
        <v>42375</v>
      </c>
      <c r="D7182" s="2">
        <v>42376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  <c r="V7182" s="3" t="str">
        <f>IF(M7182=People!$B$2, People!$A$2, IF(M7182=People!$B$3, People!$A$3, IF(M7182=People!$B$4, People!$A$4, IF(M7182=People!$B$5, People!$A$5, 0))))</f>
        <v>Cassandra Brandow</v>
      </c>
      <c r="W7182" s="3" t="str">
        <f>IFERROR(VLOOKUP(Orders!$B7182,Returns!$B:$C,2,0),"No")</f>
        <v>No</v>
      </c>
      <c r="X7182" s="3" t="str">
        <f>IFERROR((INDEX(Returns!$C$2:$C$801, MATCH(B7182, Returns!$B$2:$B$801, 0))), "No")</f>
        <v>No</v>
      </c>
    </row>
    <row r="7183" spans="1:24">
      <c r="A7183" s="1">
        <v>7182</v>
      </c>
      <c r="B7183" t="s">
        <v>9573</v>
      </c>
      <c r="C7183" s="2">
        <v>43461</v>
      </c>
      <c r="D7183" s="2">
        <v>43464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  <c r="V7183" s="3" t="str">
        <f>IF(M7183=People!$B$2, People!$A$2, IF(M7183=People!$B$3, People!$A$3, IF(M7183=People!$B$4, People!$A$4, IF(M7183=People!$B$5, People!$A$5, 0))))</f>
        <v>Chuck Magee</v>
      </c>
      <c r="W7183" s="3" t="str">
        <f>IFERROR(VLOOKUP(Orders!$B7183,Returns!$B:$C,2,0),"No")</f>
        <v>No</v>
      </c>
      <c r="X7183" s="3" t="str">
        <f>IFERROR((INDEX(Returns!$C$2:$C$801, MATCH(B7183, Returns!$B$2:$B$801, 0))), "No")</f>
        <v>No</v>
      </c>
    </row>
    <row r="7184" spans="1:24">
      <c r="A7184" s="1">
        <v>7183</v>
      </c>
      <c r="B7184" t="s">
        <v>6158</v>
      </c>
      <c r="C7184" s="2">
        <v>43585</v>
      </c>
      <c r="D7184" s="2">
        <v>43589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  <c r="V7184" s="3" t="str">
        <f>IF(M7184=People!$B$2, People!$A$2, IF(M7184=People!$B$3, People!$A$3, IF(M7184=People!$B$4, People!$A$4, IF(M7184=People!$B$5, People!$A$5, 0))))</f>
        <v>Anna Andreadi</v>
      </c>
      <c r="W7184" s="3" t="str">
        <f>IFERROR(VLOOKUP(Orders!$B7184,Returns!$B:$C,2,0),"No")</f>
        <v>Yes</v>
      </c>
      <c r="X7184" s="3" t="str">
        <f>IFERROR((INDEX(Returns!$C$2:$C$801, MATCH(B7184, Returns!$B$2:$B$801, 0))), "No")</f>
        <v>Yes</v>
      </c>
    </row>
    <row r="7185" spans="1:24">
      <c r="A7185" s="1">
        <v>7184</v>
      </c>
      <c r="B7185" t="s">
        <v>9574</v>
      </c>
      <c r="C7185" s="2">
        <v>43576</v>
      </c>
      <c r="D7185" s="2">
        <v>43578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  <c r="V7185" s="3" t="str">
        <f>IF(M7185=People!$B$2, People!$A$2, IF(M7185=People!$B$3, People!$A$3, IF(M7185=People!$B$4, People!$A$4, IF(M7185=People!$B$5, People!$A$5, 0))))</f>
        <v>Chuck Magee</v>
      </c>
      <c r="W7185" s="3" t="str">
        <f>IFERROR(VLOOKUP(Orders!$B7185,Returns!$B:$C,2,0),"No")</f>
        <v>No</v>
      </c>
      <c r="X7185" s="3" t="str">
        <f>IFERROR((INDEX(Returns!$C$2:$C$801, MATCH(B7185, Returns!$B$2:$B$801, 0))), "No")</f>
        <v>No</v>
      </c>
    </row>
    <row r="7186" spans="1:24">
      <c r="A7186" s="1">
        <v>7185</v>
      </c>
      <c r="B7186" t="s">
        <v>9575</v>
      </c>
      <c r="C7186" s="2">
        <v>43694</v>
      </c>
      <c r="D7186" s="2">
        <v>43701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  <c r="V7186" s="3" t="str">
        <f>IF(M7186=People!$B$2, People!$A$2, IF(M7186=People!$B$3, People!$A$3, IF(M7186=People!$B$4, People!$A$4, IF(M7186=People!$B$5, People!$A$5, 0))))</f>
        <v>Kelly Williams</v>
      </c>
      <c r="W7186" s="3" t="str">
        <f>IFERROR(VLOOKUP(Orders!$B7186,Returns!$B:$C,2,0),"No")</f>
        <v>No</v>
      </c>
      <c r="X7186" s="3" t="str">
        <f>IFERROR((INDEX(Returns!$C$2:$C$801, MATCH(B7186, Returns!$B$2:$B$801, 0))), "No")</f>
        <v>No</v>
      </c>
    </row>
    <row r="7187" spans="1:24">
      <c r="A7187" s="1">
        <v>7186</v>
      </c>
      <c r="B7187" t="s">
        <v>9575</v>
      </c>
      <c r="C7187" s="2">
        <v>43694</v>
      </c>
      <c r="D7187" s="2">
        <v>43701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  <c r="V7187" s="3" t="str">
        <f>IF(M7187=People!$B$2, People!$A$2, IF(M7187=People!$B$3, People!$A$3, IF(M7187=People!$B$4, People!$A$4, IF(M7187=People!$B$5, People!$A$5, 0))))</f>
        <v>Kelly Williams</v>
      </c>
      <c r="W7187" s="3" t="str">
        <f>IFERROR(VLOOKUP(Orders!$B7187,Returns!$B:$C,2,0),"No")</f>
        <v>No</v>
      </c>
      <c r="X7187" s="3" t="str">
        <f>IFERROR((INDEX(Returns!$C$2:$C$801, MATCH(B7187, Returns!$B$2:$B$801, 0))), "No")</f>
        <v>No</v>
      </c>
    </row>
    <row r="7188" spans="1:24">
      <c r="A7188" s="1">
        <v>7187</v>
      </c>
      <c r="B7188" t="s">
        <v>9575</v>
      </c>
      <c r="C7188" s="2">
        <v>43694</v>
      </c>
      <c r="D7188" s="2">
        <v>43701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  <c r="V7188" s="3" t="str">
        <f>IF(M7188=People!$B$2, People!$A$2, IF(M7188=People!$B$3, People!$A$3, IF(M7188=People!$B$4, People!$A$4, IF(M7188=People!$B$5, People!$A$5, 0))))</f>
        <v>Kelly Williams</v>
      </c>
      <c r="W7188" s="3" t="str">
        <f>IFERROR(VLOOKUP(Orders!$B7188,Returns!$B:$C,2,0),"No")</f>
        <v>No</v>
      </c>
      <c r="X7188" s="3" t="str">
        <f>IFERROR((INDEX(Returns!$C$2:$C$801, MATCH(B7188, Returns!$B$2:$B$801, 0))), "No")</f>
        <v>No</v>
      </c>
    </row>
    <row r="7189" spans="1:24">
      <c r="A7189" s="1">
        <v>7188</v>
      </c>
      <c r="B7189" t="s">
        <v>9575</v>
      </c>
      <c r="C7189" s="2">
        <v>43694</v>
      </c>
      <c r="D7189" s="2">
        <v>43701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  <c r="V7189" s="3" t="str">
        <f>IF(M7189=People!$B$2, People!$A$2, IF(M7189=People!$B$3, People!$A$3, IF(M7189=People!$B$4, People!$A$4, IF(M7189=People!$B$5, People!$A$5, 0))))</f>
        <v>Kelly Williams</v>
      </c>
      <c r="W7189" s="3" t="str">
        <f>IFERROR(VLOOKUP(Orders!$B7189,Returns!$B:$C,2,0),"No")</f>
        <v>No</v>
      </c>
      <c r="X7189" s="3" t="str">
        <f>IFERROR((INDEX(Returns!$C$2:$C$801, MATCH(B7189, Returns!$B$2:$B$801, 0))), "No")</f>
        <v>No</v>
      </c>
    </row>
    <row r="7190" spans="1:24">
      <c r="A7190" s="1">
        <v>7189</v>
      </c>
      <c r="B7190" t="s">
        <v>9575</v>
      </c>
      <c r="C7190" s="2">
        <v>43694</v>
      </c>
      <c r="D7190" s="2">
        <v>43701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  <c r="V7190" s="3" t="str">
        <f>IF(M7190=People!$B$2, People!$A$2, IF(M7190=People!$B$3, People!$A$3, IF(M7190=People!$B$4, People!$A$4, IF(M7190=People!$B$5, People!$A$5, 0))))</f>
        <v>Kelly Williams</v>
      </c>
      <c r="W7190" s="3" t="str">
        <f>IFERROR(VLOOKUP(Orders!$B7190,Returns!$B:$C,2,0),"No")</f>
        <v>No</v>
      </c>
      <c r="X7190" s="3" t="str">
        <f>IFERROR((INDEX(Returns!$C$2:$C$801, MATCH(B7190, Returns!$B$2:$B$801, 0))), "No")</f>
        <v>No</v>
      </c>
    </row>
    <row r="7191" spans="1:24">
      <c r="A7191" s="1">
        <v>7190</v>
      </c>
      <c r="B7191" t="s">
        <v>9576</v>
      </c>
      <c r="C7191" s="2">
        <v>43416</v>
      </c>
      <c r="D7191" s="2">
        <v>43419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  <c r="V7191" s="3" t="str">
        <f>IF(M7191=People!$B$2, People!$A$2, IF(M7191=People!$B$3, People!$A$3, IF(M7191=People!$B$4, People!$A$4, IF(M7191=People!$B$5, People!$A$5, 0))))</f>
        <v>Anna Andreadi</v>
      </c>
      <c r="W7191" s="3" t="str">
        <f>IFERROR(VLOOKUP(Orders!$B7191,Returns!$B:$C,2,0),"No")</f>
        <v>No</v>
      </c>
      <c r="X7191" s="3" t="str">
        <f>IFERROR((INDEX(Returns!$C$2:$C$801, MATCH(B7191, Returns!$B$2:$B$801, 0))), "No")</f>
        <v>No</v>
      </c>
    </row>
    <row r="7192" spans="1:24">
      <c r="A7192" s="1">
        <v>7191</v>
      </c>
      <c r="B7192" t="s">
        <v>9576</v>
      </c>
      <c r="C7192" s="2">
        <v>43416</v>
      </c>
      <c r="D7192" s="2">
        <v>43419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  <c r="V7192" s="3" t="str">
        <f>IF(M7192=People!$B$2, People!$A$2, IF(M7192=People!$B$3, People!$A$3, IF(M7192=People!$B$4, People!$A$4, IF(M7192=People!$B$5, People!$A$5, 0))))</f>
        <v>Anna Andreadi</v>
      </c>
      <c r="W7192" s="3" t="str">
        <f>IFERROR(VLOOKUP(Orders!$B7192,Returns!$B:$C,2,0),"No")</f>
        <v>No</v>
      </c>
      <c r="X7192" s="3" t="str">
        <f>IFERROR((INDEX(Returns!$C$2:$C$801, MATCH(B7192, Returns!$B$2:$B$801, 0))), "No")</f>
        <v>No</v>
      </c>
    </row>
    <row r="7193" spans="1:24">
      <c r="A7193" s="1">
        <v>7192</v>
      </c>
      <c r="B7193" t="s">
        <v>9577</v>
      </c>
      <c r="C7193" s="2">
        <v>43374</v>
      </c>
      <c r="D7193" s="2">
        <v>43379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  <c r="V7193" s="3" t="str">
        <f>IF(M7193=People!$B$2, People!$A$2, IF(M7193=People!$B$3, People!$A$3, IF(M7193=People!$B$4, People!$A$4, IF(M7193=People!$B$5, People!$A$5, 0))))</f>
        <v>Cassandra Brandow</v>
      </c>
      <c r="W7193" s="3" t="str">
        <f>IFERROR(VLOOKUP(Orders!$B7193,Returns!$B:$C,2,0),"No")</f>
        <v>No</v>
      </c>
      <c r="X7193" s="3" t="str">
        <f>IFERROR((INDEX(Returns!$C$2:$C$801, MATCH(B7193, Returns!$B$2:$B$801, 0))), "No")</f>
        <v>No</v>
      </c>
    </row>
    <row r="7194" spans="1:24">
      <c r="A7194" s="1">
        <v>7193</v>
      </c>
      <c r="B7194" t="s">
        <v>9577</v>
      </c>
      <c r="C7194" s="2">
        <v>43374</v>
      </c>
      <c r="D7194" s="2">
        <v>43379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3" t="str">
        <f>IF(M7194=People!$B$2, People!$A$2, IF(M7194=People!$B$3, People!$A$3, IF(M7194=People!$B$4, People!$A$4, IF(M7194=People!$B$5, People!$A$5, 0))))</f>
        <v>Cassandra Brandow</v>
      </c>
      <c r="W7194" s="3" t="str">
        <f>IFERROR(VLOOKUP(Orders!$B7194,Returns!$B:$C,2,0),"No")</f>
        <v>No</v>
      </c>
      <c r="X7194" s="3" t="str">
        <f>IFERROR((INDEX(Returns!$C$2:$C$801, MATCH(B7194, Returns!$B$2:$B$801, 0))), "No")</f>
        <v>No</v>
      </c>
    </row>
    <row r="7195" spans="1:24">
      <c r="A7195" s="1">
        <v>7194</v>
      </c>
      <c r="B7195" t="s">
        <v>9578</v>
      </c>
      <c r="C7195" s="2">
        <v>43143</v>
      </c>
      <c r="D7195" s="2">
        <v>43145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  <c r="V7195" s="3" t="str">
        <f>IF(M7195=People!$B$2, People!$A$2, IF(M7195=People!$B$3, People!$A$3, IF(M7195=People!$B$4, People!$A$4, IF(M7195=People!$B$5, People!$A$5, 0))))</f>
        <v>Cassandra Brandow</v>
      </c>
      <c r="W7195" s="3" t="str">
        <f>IFERROR(VLOOKUP(Orders!$B7195,Returns!$B:$C,2,0),"No")</f>
        <v>No</v>
      </c>
      <c r="X7195" s="3" t="str">
        <f>IFERROR((INDEX(Returns!$C$2:$C$801, MATCH(B7195, Returns!$B$2:$B$801, 0))), "No")</f>
        <v>No</v>
      </c>
    </row>
    <row r="7196" spans="1:24">
      <c r="A7196" s="1">
        <v>7195</v>
      </c>
      <c r="B7196" t="s">
        <v>9578</v>
      </c>
      <c r="C7196" s="2">
        <v>43143</v>
      </c>
      <c r="D7196" s="2">
        <v>43145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  <c r="V7196" s="3" t="str">
        <f>IF(M7196=People!$B$2, People!$A$2, IF(M7196=People!$B$3, People!$A$3, IF(M7196=People!$B$4, People!$A$4, IF(M7196=People!$B$5, People!$A$5, 0))))</f>
        <v>Cassandra Brandow</v>
      </c>
      <c r="W7196" s="3" t="str">
        <f>IFERROR(VLOOKUP(Orders!$B7196,Returns!$B:$C,2,0),"No")</f>
        <v>No</v>
      </c>
      <c r="X7196" s="3" t="str">
        <f>IFERROR((INDEX(Returns!$C$2:$C$801, MATCH(B7196, Returns!$B$2:$B$801, 0))), "No")</f>
        <v>No</v>
      </c>
    </row>
    <row r="7197" spans="1:24">
      <c r="A7197" s="1">
        <v>7196</v>
      </c>
      <c r="B7197" t="s">
        <v>9579</v>
      </c>
      <c r="C7197" s="2">
        <v>43417</v>
      </c>
      <c r="D7197" s="2">
        <v>43421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  <c r="V7197" s="3" t="str">
        <f>IF(M7197=People!$B$2, People!$A$2, IF(M7197=People!$B$3, People!$A$3, IF(M7197=People!$B$4, People!$A$4, IF(M7197=People!$B$5, People!$A$5, 0))))</f>
        <v>Anna Andreadi</v>
      </c>
      <c r="W7197" s="3" t="str">
        <f>IFERROR(VLOOKUP(Orders!$B7197,Returns!$B:$C,2,0),"No")</f>
        <v>No</v>
      </c>
      <c r="X7197" s="3" t="str">
        <f>IFERROR((INDEX(Returns!$C$2:$C$801, MATCH(B7197, Returns!$B$2:$B$801, 0))), "No")</f>
        <v>No</v>
      </c>
    </row>
    <row r="7198" spans="1:24">
      <c r="A7198" s="1">
        <v>7197</v>
      </c>
      <c r="B7198" t="s">
        <v>5946</v>
      </c>
      <c r="C7198" s="2">
        <v>42486</v>
      </c>
      <c r="D7198" s="2">
        <v>42490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  <c r="V7198" s="3" t="str">
        <f>IF(M7198=People!$B$2, People!$A$2, IF(M7198=People!$B$3, People!$A$3, IF(M7198=People!$B$4, People!$A$4, IF(M7198=People!$B$5, People!$A$5, 0))))</f>
        <v>Anna Andreadi</v>
      </c>
      <c r="W7198" s="3" t="str">
        <f>IFERROR(VLOOKUP(Orders!$B7198,Returns!$B:$C,2,0),"No")</f>
        <v>Yes</v>
      </c>
      <c r="X7198" s="3" t="str">
        <f>IFERROR((INDEX(Returns!$C$2:$C$801, MATCH(B7198, Returns!$B$2:$B$801, 0))), "No")</f>
        <v>Yes</v>
      </c>
    </row>
    <row r="7199" spans="1:24">
      <c r="A7199" s="1">
        <v>7198</v>
      </c>
      <c r="B7199" t="s">
        <v>5946</v>
      </c>
      <c r="C7199" s="2">
        <v>42486</v>
      </c>
      <c r="D7199" s="2">
        <v>42490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  <c r="V7199" s="3" t="str">
        <f>IF(M7199=People!$B$2, People!$A$2, IF(M7199=People!$B$3, People!$A$3, IF(M7199=People!$B$4, People!$A$4, IF(M7199=People!$B$5, People!$A$5, 0))))</f>
        <v>Anna Andreadi</v>
      </c>
      <c r="W7199" s="3" t="str">
        <f>IFERROR(VLOOKUP(Orders!$B7199,Returns!$B:$C,2,0),"No")</f>
        <v>Yes</v>
      </c>
      <c r="X7199" s="3" t="str">
        <f>IFERROR((INDEX(Returns!$C$2:$C$801, MATCH(B7199, Returns!$B$2:$B$801, 0))), "No")</f>
        <v>Yes</v>
      </c>
    </row>
    <row r="7200" spans="1:24">
      <c r="A7200" s="1">
        <v>7199</v>
      </c>
      <c r="B7200" t="s">
        <v>9580</v>
      </c>
      <c r="C7200" s="2">
        <v>42958</v>
      </c>
      <c r="D7200" s="2">
        <v>42962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  <c r="V7200" s="3" t="str">
        <f>IF(M7200=People!$B$2, People!$A$2, IF(M7200=People!$B$3, People!$A$3, IF(M7200=People!$B$4, People!$A$4, IF(M7200=People!$B$5, People!$A$5, 0))))</f>
        <v>Chuck Magee</v>
      </c>
      <c r="W7200" s="3" t="str">
        <f>IFERROR(VLOOKUP(Orders!$B7200,Returns!$B:$C,2,0),"No")</f>
        <v>No</v>
      </c>
      <c r="X7200" s="3" t="str">
        <f>IFERROR((INDEX(Returns!$C$2:$C$801, MATCH(B7200, Returns!$B$2:$B$801, 0))), "No")</f>
        <v>No</v>
      </c>
    </row>
    <row r="7201" spans="1:24">
      <c r="A7201" s="1">
        <v>7200</v>
      </c>
      <c r="B7201" t="s">
        <v>9580</v>
      </c>
      <c r="C7201" s="2">
        <v>42958</v>
      </c>
      <c r="D7201" s="2">
        <v>42962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  <c r="V7201" s="3" t="str">
        <f>IF(M7201=People!$B$2, People!$A$2, IF(M7201=People!$B$3, People!$A$3, IF(M7201=People!$B$4, People!$A$4, IF(M7201=People!$B$5, People!$A$5, 0))))</f>
        <v>Chuck Magee</v>
      </c>
      <c r="W7201" s="3" t="str">
        <f>IFERROR(VLOOKUP(Orders!$B7201,Returns!$B:$C,2,0),"No")</f>
        <v>No</v>
      </c>
      <c r="X7201" s="3" t="str">
        <f>IFERROR((INDEX(Returns!$C$2:$C$801, MATCH(B7201, Returns!$B$2:$B$801, 0))), "No")</f>
        <v>No</v>
      </c>
    </row>
    <row r="7202" spans="1:24">
      <c r="A7202" s="1">
        <v>7201</v>
      </c>
      <c r="B7202" t="s">
        <v>9581</v>
      </c>
      <c r="C7202" s="2">
        <v>43431</v>
      </c>
      <c r="D7202" s="2">
        <v>43437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  <c r="V7202" s="3" t="str">
        <f>IF(M7202=People!$B$2, People!$A$2, IF(M7202=People!$B$3, People!$A$3, IF(M7202=People!$B$4, People!$A$4, IF(M7202=People!$B$5, People!$A$5, 0))))</f>
        <v>Cassandra Brandow</v>
      </c>
      <c r="W7202" s="3" t="str">
        <f>IFERROR(VLOOKUP(Orders!$B7202,Returns!$B:$C,2,0),"No")</f>
        <v>No</v>
      </c>
      <c r="X7202" s="3" t="str">
        <f>IFERROR((INDEX(Returns!$C$2:$C$801, MATCH(B7202, Returns!$B$2:$B$801, 0))), "No")</f>
        <v>No</v>
      </c>
    </row>
    <row r="7203" spans="1:24">
      <c r="A7203" s="1">
        <v>7202</v>
      </c>
      <c r="B7203" t="s">
        <v>9581</v>
      </c>
      <c r="C7203" s="2">
        <v>43431</v>
      </c>
      <c r="D7203" s="2">
        <v>43437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  <c r="V7203" s="3" t="str">
        <f>IF(M7203=People!$B$2, People!$A$2, IF(M7203=People!$B$3, People!$A$3, IF(M7203=People!$B$4, People!$A$4, IF(M7203=People!$B$5, People!$A$5, 0))))</f>
        <v>Cassandra Brandow</v>
      </c>
      <c r="W7203" s="3" t="str">
        <f>IFERROR(VLOOKUP(Orders!$B7203,Returns!$B:$C,2,0),"No")</f>
        <v>No</v>
      </c>
      <c r="X7203" s="3" t="str">
        <f>IFERROR((INDEX(Returns!$C$2:$C$801, MATCH(B7203, Returns!$B$2:$B$801, 0))), "No")</f>
        <v>No</v>
      </c>
    </row>
    <row r="7204" spans="1:24">
      <c r="A7204" s="1">
        <v>7203</v>
      </c>
      <c r="B7204" t="s">
        <v>9582</v>
      </c>
      <c r="C7204" s="2">
        <v>43401</v>
      </c>
      <c r="D7204" s="2">
        <v>43401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  <c r="V7204" s="3" t="str">
        <f>IF(M7204=People!$B$2, People!$A$2, IF(M7204=People!$B$3, People!$A$3, IF(M7204=People!$B$4, People!$A$4, IF(M7204=People!$B$5, People!$A$5, 0))))</f>
        <v>Chuck Magee</v>
      </c>
      <c r="W7204" s="3" t="str">
        <f>IFERROR(VLOOKUP(Orders!$B7204,Returns!$B:$C,2,0),"No")</f>
        <v>No</v>
      </c>
      <c r="X7204" s="3" t="str">
        <f>IFERROR((INDEX(Returns!$C$2:$C$801, MATCH(B7204, Returns!$B$2:$B$801, 0))), "No")</f>
        <v>No</v>
      </c>
    </row>
    <row r="7205" spans="1:24">
      <c r="A7205" s="1">
        <v>7204</v>
      </c>
      <c r="B7205" t="s">
        <v>9583</v>
      </c>
      <c r="C7205" s="2">
        <v>42733</v>
      </c>
      <c r="D7205" s="2">
        <v>42737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  <c r="V7205" s="3" t="str">
        <f>IF(M7205=People!$B$2, People!$A$2, IF(M7205=People!$B$3, People!$A$3, IF(M7205=People!$B$4, People!$A$4, IF(M7205=People!$B$5, People!$A$5, 0))))</f>
        <v>Kelly Williams</v>
      </c>
      <c r="W7205" s="3" t="str">
        <f>IFERROR(VLOOKUP(Orders!$B7205,Returns!$B:$C,2,0),"No")</f>
        <v>No</v>
      </c>
      <c r="X7205" s="3" t="str">
        <f>IFERROR((INDEX(Returns!$C$2:$C$801, MATCH(B7205, Returns!$B$2:$B$801, 0))), "No")</f>
        <v>No</v>
      </c>
    </row>
    <row r="7206" spans="1:24">
      <c r="A7206" s="1">
        <v>7205</v>
      </c>
      <c r="B7206" t="s">
        <v>9584</v>
      </c>
      <c r="C7206" s="2">
        <v>42988</v>
      </c>
      <c r="D7206" s="2">
        <v>42995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  <c r="V7206" s="3" t="str">
        <f>IF(M7206=People!$B$2, People!$A$2, IF(M7206=People!$B$3, People!$A$3, IF(M7206=People!$B$4, People!$A$4, IF(M7206=People!$B$5, People!$A$5, 0))))</f>
        <v>Chuck Magee</v>
      </c>
      <c r="W7206" s="3" t="str">
        <f>IFERROR(VLOOKUP(Orders!$B7206,Returns!$B:$C,2,0),"No")</f>
        <v>No</v>
      </c>
      <c r="X7206" s="3" t="str">
        <f>IFERROR((INDEX(Returns!$C$2:$C$801, MATCH(B7206, Returns!$B$2:$B$801, 0))), "No")</f>
        <v>No</v>
      </c>
    </row>
    <row r="7207" spans="1:24">
      <c r="A7207" s="1">
        <v>7206</v>
      </c>
      <c r="B7207" t="s">
        <v>6140</v>
      </c>
      <c r="C7207" s="2">
        <v>43740</v>
      </c>
      <c r="D7207" s="2">
        <v>43744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  <c r="V7207" s="3" t="str">
        <f>IF(M7207=People!$B$2, People!$A$2, IF(M7207=People!$B$3, People!$A$3, IF(M7207=People!$B$4, People!$A$4, IF(M7207=People!$B$5, People!$A$5, 0))))</f>
        <v>Anna Andreadi</v>
      </c>
      <c r="W7207" s="3" t="str">
        <f>IFERROR(VLOOKUP(Orders!$B7207,Returns!$B:$C,2,0),"No")</f>
        <v>Yes</v>
      </c>
      <c r="X7207" s="3" t="str">
        <f>IFERROR((INDEX(Returns!$C$2:$C$801, MATCH(B7207, Returns!$B$2:$B$801, 0))), "No")</f>
        <v>Yes</v>
      </c>
    </row>
    <row r="7208" spans="1:24">
      <c r="A7208" s="1">
        <v>7207</v>
      </c>
      <c r="B7208" t="s">
        <v>6140</v>
      </c>
      <c r="C7208" s="2">
        <v>43740</v>
      </c>
      <c r="D7208" s="2">
        <v>43744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  <c r="V7208" s="3" t="str">
        <f>IF(M7208=People!$B$2, People!$A$2, IF(M7208=People!$B$3, People!$A$3, IF(M7208=People!$B$4, People!$A$4, IF(M7208=People!$B$5, People!$A$5, 0))))</f>
        <v>Anna Andreadi</v>
      </c>
      <c r="W7208" s="3" t="str">
        <f>IFERROR(VLOOKUP(Orders!$B7208,Returns!$B:$C,2,0),"No")</f>
        <v>Yes</v>
      </c>
      <c r="X7208" s="3" t="str">
        <f>IFERROR((INDEX(Returns!$C$2:$C$801, MATCH(B7208, Returns!$B$2:$B$801, 0))), "No")</f>
        <v>Yes</v>
      </c>
    </row>
    <row r="7209" spans="1:24">
      <c r="A7209" s="1">
        <v>7208</v>
      </c>
      <c r="B7209" t="s">
        <v>9585</v>
      </c>
      <c r="C7209" s="2">
        <v>43354</v>
      </c>
      <c r="D7209" s="2">
        <v>43356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  <c r="V7209" s="3" t="str">
        <f>IF(M7209=People!$B$2, People!$A$2, IF(M7209=People!$B$3, People!$A$3, IF(M7209=People!$B$4, People!$A$4, IF(M7209=People!$B$5, People!$A$5, 0))))</f>
        <v>Anna Andreadi</v>
      </c>
      <c r="W7209" s="3" t="str">
        <f>IFERROR(VLOOKUP(Orders!$B7209,Returns!$B:$C,2,0),"No")</f>
        <v>No</v>
      </c>
      <c r="X7209" s="3" t="str">
        <f>IFERROR((INDEX(Returns!$C$2:$C$801, MATCH(B7209, Returns!$B$2:$B$801, 0))), "No")</f>
        <v>No</v>
      </c>
    </row>
    <row r="7210" spans="1:24">
      <c r="A7210" s="1">
        <v>7209</v>
      </c>
      <c r="B7210" t="s">
        <v>9585</v>
      </c>
      <c r="C7210" s="2">
        <v>43354</v>
      </c>
      <c r="D7210" s="2">
        <v>43356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  <c r="V7210" s="3" t="str">
        <f>IF(M7210=People!$B$2, People!$A$2, IF(M7210=People!$B$3, People!$A$3, IF(M7210=People!$B$4, People!$A$4, IF(M7210=People!$B$5, People!$A$5, 0))))</f>
        <v>Anna Andreadi</v>
      </c>
      <c r="W7210" s="3" t="str">
        <f>IFERROR(VLOOKUP(Orders!$B7210,Returns!$B:$C,2,0),"No")</f>
        <v>No</v>
      </c>
      <c r="X7210" s="3" t="str">
        <f>IFERROR((INDEX(Returns!$C$2:$C$801, MATCH(B7210, Returns!$B$2:$B$801, 0))), "No")</f>
        <v>No</v>
      </c>
    </row>
    <row r="7211" spans="1:24">
      <c r="A7211" s="1">
        <v>7210</v>
      </c>
      <c r="B7211" t="s">
        <v>9585</v>
      </c>
      <c r="C7211" s="2">
        <v>43354</v>
      </c>
      <c r="D7211" s="2">
        <v>43356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  <c r="V7211" s="3" t="str">
        <f>IF(M7211=People!$B$2, People!$A$2, IF(M7211=People!$B$3, People!$A$3, IF(M7211=People!$B$4, People!$A$4, IF(M7211=People!$B$5, People!$A$5, 0))))</f>
        <v>Anna Andreadi</v>
      </c>
      <c r="W7211" s="3" t="str">
        <f>IFERROR(VLOOKUP(Orders!$B7211,Returns!$B:$C,2,0),"No")</f>
        <v>No</v>
      </c>
      <c r="X7211" s="3" t="str">
        <f>IFERROR((INDEX(Returns!$C$2:$C$801, MATCH(B7211, Returns!$B$2:$B$801, 0))), "No")</f>
        <v>No</v>
      </c>
    </row>
    <row r="7212" spans="1:24">
      <c r="A7212" s="1">
        <v>7211</v>
      </c>
      <c r="B7212" t="s">
        <v>6206</v>
      </c>
      <c r="C7212" s="2">
        <v>43253</v>
      </c>
      <c r="D7212" s="2">
        <v>43257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  <c r="V7212" s="3" t="str">
        <f>IF(M7212=People!$B$2, People!$A$2, IF(M7212=People!$B$3, People!$A$3, IF(M7212=People!$B$4, People!$A$4, IF(M7212=People!$B$5, People!$A$5, 0))))</f>
        <v>Anna Andreadi</v>
      </c>
      <c r="W7212" s="3" t="str">
        <f>IFERROR(VLOOKUP(Orders!$B7212,Returns!$B:$C,2,0),"No")</f>
        <v>Yes</v>
      </c>
      <c r="X7212" s="3" t="str">
        <f>IFERROR((INDEX(Returns!$C$2:$C$801, MATCH(B7212, Returns!$B$2:$B$801, 0))), "No")</f>
        <v>Yes</v>
      </c>
    </row>
    <row r="7213" spans="1:24">
      <c r="A7213" s="1">
        <v>7212</v>
      </c>
      <c r="B7213" t="s">
        <v>6206</v>
      </c>
      <c r="C7213" s="2">
        <v>43253</v>
      </c>
      <c r="D7213" s="2">
        <v>43257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3" t="str">
        <f>IF(M7213=People!$B$2, People!$A$2, IF(M7213=People!$B$3, People!$A$3, IF(M7213=People!$B$4, People!$A$4, IF(M7213=People!$B$5, People!$A$5, 0))))</f>
        <v>Anna Andreadi</v>
      </c>
      <c r="W7213" s="3" t="str">
        <f>IFERROR(VLOOKUP(Orders!$B7213,Returns!$B:$C,2,0),"No")</f>
        <v>Yes</v>
      </c>
      <c r="X7213" s="3" t="str">
        <f>IFERROR((INDEX(Returns!$C$2:$C$801, MATCH(B7213, Returns!$B$2:$B$801, 0))), "No")</f>
        <v>Yes</v>
      </c>
    </row>
    <row r="7214" spans="1:24">
      <c r="A7214" s="1">
        <v>7213</v>
      </c>
      <c r="B7214" t="s">
        <v>6206</v>
      </c>
      <c r="C7214" s="2">
        <v>43253</v>
      </c>
      <c r="D7214" s="2">
        <v>43257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  <c r="V7214" s="3" t="str">
        <f>IF(M7214=People!$B$2, People!$A$2, IF(M7214=People!$B$3, People!$A$3, IF(M7214=People!$B$4, People!$A$4, IF(M7214=People!$B$5, People!$A$5, 0))))</f>
        <v>Anna Andreadi</v>
      </c>
      <c r="W7214" s="3" t="str">
        <f>IFERROR(VLOOKUP(Orders!$B7214,Returns!$B:$C,2,0),"No")</f>
        <v>Yes</v>
      </c>
      <c r="X7214" s="3" t="str">
        <f>IFERROR((INDEX(Returns!$C$2:$C$801, MATCH(B7214, Returns!$B$2:$B$801, 0))), "No")</f>
        <v>Yes</v>
      </c>
    </row>
    <row r="7215" spans="1:24">
      <c r="A7215" s="1">
        <v>7214</v>
      </c>
      <c r="B7215" t="s">
        <v>6164</v>
      </c>
      <c r="C7215" s="2">
        <v>43753</v>
      </c>
      <c r="D7215" s="2">
        <v>43757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  <c r="V7215" s="3" t="str">
        <f>IF(M7215=People!$B$2, People!$A$2, IF(M7215=People!$B$3, People!$A$3, IF(M7215=People!$B$4, People!$A$4, IF(M7215=People!$B$5, People!$A$5, 0))))</f>
        <v>Anna Andreadi</v>
      </c>
      <c r="W7215" s="3" t="str">
        <f>IFERROR(VLOOKUP(Orders!$B7215,Returns!$B:$C,2,0),"No")</f>
        <v>Yes</v>
      </c>
      <c r="X7215" s="3" t="str">
        <f>IFERROR((INDEX(Returns!$C$2:$C$801, MATCH(B7215, Returns!$B$2:$B$801, 0))), "No")</f>
        <v>Yes</v>
      </c>
    </row>
    <row r="7216" spans="1:24">
      <c r="A7216" s="1">
        <v>7215</v>
      </c>
      <c r="B7216" t="s">
        <v>9586</v>
      </c>
      <c r="C7216" s="2">
        <v>43005</v>
      </c>
      <c r="D7216" s="2">
        <v>43008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  <c r="V7216" s="3" t="str">
        <f>IF(M7216=People!$B$2, People!$A$2, IF(M7216=People!$B$3, People!$A$3, IF(M7216=People!$B$4, People!$A$4, IF(M7216=People!$B$5, People!$A$5, 0))))</f>
        <v>Kelly Williams</v>
      </c>
      <c r="W7216" s="3" t="str">
        <f>IFERROR(VLOOKUP(Orders!$B7216,Returns!$B:$C,2,0),"No")</f>
        <v>No</v>
      </c>
      <c r="X7216" s="3" t="str">
        <f>IFERROR((INDEX(Returns!$C$2:$C$801, MATCH(B7216, Returns!$B$2:$B$801, 0))), "No")</f>
        <v>No</v>
      </c>
    </row>
    <row r="7217" spans="1:24">
      <c r="A7217" s="1">
        <v>7216</v>
      </c>
      <c r="B7217" t="s">
        <v>9586</v>
      </c>
      <c r="C7217" s="2">
        <v>43005</v>
      </c>
      <c r="D7217" s="2">
        <v>43008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  <c r="V7217" s="3" t="str">
        <f>IF(M7217=People!$B$2, People!$A$2, IF(M7217=People!$B$3, People!$A$3, IF(M7217=People!$B$4, People!$A$4, IF(M7217=People!$B$5, People!$A$5, 0))))</f>
        <v>Kelly Williams</v>
      </c>
      <c r="W7217" s="3" t="str">
        <f>IFERROR(VLOOKUP(Orders!$B7217,Returns!$B:$C,2,0),"No")</f>
        <v>No</v>
      </c>
      <c r="X7217" s="3" t="str">
        <f>IFERROR((INDEX(Returns!$C$2:$C$801, MATCH(B7217, Returns!$B$2:$B$801, 0))), "No")</f>
        <v>No</v>
      </c>
    </row>
    <row r="7218" spans="1:24">
      <c r="A7218" s="1">
        <v>7217</v>
      </c>
      <c r="B7218" t="s">
        <v>6018</v>
      </c>
      <c r="C7218" s="2">
        <v>42858</v>
      </c>
      <c r="D7218" s="2">
        <v>42861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  <c r="V7218" s="3" t="str">
        <f>IF(M7218=People!$B$2, People!$A$2, IF(M7218=People!$B$3, People!$A$3, IF(M7218=People!$B$4, People!$A$4, IF(M7218=People!$B$5, People!$A$5, 0))))</f>
        <v>Anna Andreadi</v>
      </c>
      <c r="W7218" s="3" t="str">
        <f>IFERROR(VLOOKUP(Orders!$B7218,Returns!$B:$C,2,0),"No")</f>
        <v>Yes</v>
      </c>
      <c r="X7218" s="3" t="str">
        <f>IFERROR((INDEX(Returns!$C$2:$C$801, MATCH(B7218, Returns!$B$2:$B$801, 0))), "No")</f>
        <v>Yes</v>
      </c>
    </row>
    <row r="7219" spans="1:24">
      <c r="A7219" s="1">
        <v>7218</v>
      </c>
      <c r="B7219" t="s">
        <v>6018</v>
      </c>
      <c r="C7219" s="2">
        <v>42858</v>
      </c>
      <c r="D7219" s="2">
        <v>42861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  <c r="V7219" s="3" t="str">
        <f>IF(M7219=People!$B$2, People!$A$2, IF(M7219=People!$B$3, People!$A$3, IF(M7219=People!$B$4, People!$A$4, IF(M7219=People!$B$5, People!$A$5, 0))))</f>
        <v>Anna Andreadi</v>
      </c>
      <c r="W7219" s="3" t="str">
        <f>IFERROR(VLOOKUP(Orders!$B7219,Returns!$B:$C,2,0),"No")</f>
        <v>Yes</v>
      </c>
      <c r="X7219" s="3" t="str">
        <f>IFERROR((INDEX(Returns!$C$2:$C$801, MATCH(B7219, Returns!$B$2:$B$801, 0))), "No")</f>
        <v>Yes</v>
      </c>
    </row>
    <row r="7220" spans="1:24">
      <c r="A7220" s="1">
        <v>7219</v>
      </c>
      <c r="B7220" t="s">
        <v>6018</v>
      </c>
      <c r="C7220" s="2">
        <v>42858</v>
      </c>
      <c r="D7220" s="2">
        <v>42861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  <c r="V7220" s="3" t="str">
        <f>IF(M7220=People!$B$2, People!$A$2, IF(M7220=People!$B$3, People!$A$3, IF(M7220=People!$B$4, People!$A$4, IF(M7220=People!$B$5, People!$A$5, 0))))</f>
        <v>Anna Andreadi</v>
      </c>
      <c r="W7220" s="3" t="str">
        <f>IFERROR(VLOOKUP(Orders!$B7220,Returns!$B:$C,2,0),"No")</f>
        <v>Yes</v>
      </c>
      <c r="X7220" s="3" t="str">
        <f>IFERROR((INDEX(Returns!$C$2:$C$801, MATCH(B7220, Returns!$B$2:$B$801, 0))), "No")</f>
        <v>Yes</v>
      </c>
    </row>
    <row r="7221" spans="1:24">
      <c r="A7221" s="1">
        <v>7220</v>
      </c>
      <c r="B7221" t="s">
        <v>6018</v>
      </c>
      <c r="C7221" s="2">
        <v>42858</v>
      </c>
      <c r="D7221" s="2">
        <v>42861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  <c r="V7221" s="3" t="str">
        <f>IF(M7221=People!$B$2, People!$A$2, IF(M7221=People!$B$3, People!$A$3, IF(M7221=People!$B$4, People!$A$4, IF(M7221=People!$B$5, People!$A$5, 0))))</f>
        <v>Anna Andreadi</v>
      </c>
      <c r="W7221" s="3" t="str">
        <f>IFERROR(VLOOKUP(Orders!$B7221,Returns!$B:$C,2,0),"No")</f>
        <v>Yes</v>
      </c>
      <c r="X7221" s="3" t="str">
        <f>IFERROR((INDEX(Returns!$C$2:$C$801, MATCH(B7221, Returns!$B$2:$B$801, 0))), "No")</f>
        <v>Yes</v>
      </c>
    </row>
    <row r="7222" spans="1:24">
      <c r="A7222" s="1">
        <v>7221</v>
      </c>
      <c r="B7222" t="s">
        <v>9587</v>
      </c>
      <c r="C7222" s="2">
        <v>43474</v>
      </c>
      <c r="D7222" s="2">
        <v>43478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  <c r="V7222" s="3" t="str">
        <f>IF(M7222=People!$B$2, People!$A$2, IF(M7222=People!$B$3, People!$A$3, IF(M7222=People!$B$4, People!$A$4, IF(M7222=People!$B$5, People!$A$5, 0))))</f>
        <v>Chuck Magee</v>
      </c>
      <c r="W7222" s="3" t="str">
        <f>IFERROR(VLOOKUP(Orders!$B7222,Returns!$B:$C,2,0),"No")</f>
        <v>No</v>
      </c>
      <c r="X7222" s="3" t="str">
        <f>IFERROR((INDEX(Returns!$C$2:$C$801, MATCH(B7222, Returns!$B$2:$B$801, 0))), "No")</f>
        <v>No</v>
      </c>
    </row>
    <row r="7223" spans="1:24">
      <c r="A7223" s="1">
        <v>7222</v>
      </c>
      <c r="B7223" t="s">
        <v>9588</v>
      </c>
      <c r="C7223" s="2">
        <v>43492</v>
      </c>
      <c r="D7223" s="2">
        <v>43496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  <c r="V7223" s="3" t="str">
        <f>IF(M7223=People!$B$2, People!$A$2, IF(M7223=People!$B$3, People!$A$3, IF(M7223=People!$B$4, People!$A$4, IF(M7223=People!$B$5, People!$A$5, 0))))</f>
        <v>Chuck Magee</v>
      </c>
      <c r="W7223" s="3" t="str">
        <f>IFERROR(VLOOKUP(Orders!$B7223,Returns!$B:$C,2,0),"No")</f>
        <v>No</v>
      </c>
      <c r="X7223" s="3" t="str">
        <f>IFERROR((INDEX(Returns!$C$2:$C$801, MATCH(B7223, Returns!$B$2:$B$801, 0))), "No")</f>
        <v>No</v>
      </c>
    </row>
    <row r="7224" spans="1:24">
      <c r="A7224" s="1">
        <v>7223</v>
      </c>
      <c r="B7224" t="s">
        <v>9589</v>
      </c>
      <c r="C7224" s="2">
        <v>43710</v>
      </c>
      <c r="D7224" s="2">
        <v>43714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  <c r="V7224" s="3" t="str">
        <f>IF(M7224=People!$B$2, People!$A$2, IF(M7224=People!$B$3, People!$A$3, IF(M7224=People!$B$4, People!$A$4, IF(M7224=People!$B$5, People!$A$5, 0))))</f>
        <v>Kelly Williams</v>
      </c>
      <c r="W7224" s="3" t="str">
        <f>IFERROR(VLOOKUP(Orders!$B7224,Returns!$B:$C,2,0),"No")</f>
        <v>No</v>
      </c>
      <c r="X7224" s="3" t="str">
        <f>IFERROR((INDEX(Returns!$C$2:$C$801, MATCH(B7224, Returns!$B$2:$B$801, 0))), "No")</f>
        <v>No</v>
      </c>
    </row>
    <row r="7225" spans="1:24">
      <c r="A7225" s="1">
        <v>7224</v>
      </c>
      <c r="B7225" t="s">
        <v>9590</v>
      </c>
      <c r="C7225" s="2">
        <v>43295</v>
      </c>
      <c r="D7225" s="2">
        <v>43299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  <c r="V7225" s="3" t="str">
        <f>IF(M7225=People!$B$2, People!$A$2, IF(M7225=People!$B$3, People!$A$3, IF(M7225=People!$B$4, People!$A$4, IF(M7225=People!$B$5, People!$A$5, 0))))</f>
        <v>Anna Andreadi</v>
      </c>
      <c r="W7225" s="3" t="str">
        <f>IFERROR(VLOOKUP(Orders!$B7225,Returns!$B:$C,2,0),"No")</f>
        <v>No</v>
      </c>
      <c r="X7225" s="3" t="str">
        <f>IFERROR((INDEX(Returns!$C$2:$C$801, MATCH(B7225, Returns!$B$2:$B$801, 0))), "No")</f>
        <v>No</v>
      </c>
    </row>
    <row r="7226" spans="1:24">
      <c r="A7226" s="1">
        <v>7225</v>
      </c>
      <c r="B7226" t="s">
        <v>9590</v>
      </c>
      <c r="C7226" s="2">
        <v>43295</v>
      </c>
      <c r="D7226" s="2">
        <v>43299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  <c r="V7226" s="3" t="str">
        <f>IF(M7226=People!$B$2, People!$A$2, IF(M7226=People!$B$3, People!$A$3, IF(M7226=People!$B$4, People!$A$4, IF(M7226=People!$B$5, People!$A$5, 0))))</f>
        <v>Anna Andreadi</v>
      </c>
      <c r="W7226" s="3" t="str">
        <f>IFERROR(VLOOKUP(Orders!$B7226,Returns!$B:$C,2,0),"No")</f>
        <v>No</v>
      </c>
      <c r="X7226" s="3" t="str">
        <f>IFERROR((INDEX(Returns!$C$2:$C$801, MATCH(B7226, Returns!$B$2:$B$801, 0))), "No")</f>
        <v>No</v>
      </c>
    </row>
    <row r="7227" spans="1:24">
      <c r="A7227" s="1">
        <v>7226</v>
      </c>
      <c r="B7227" t="s">
        <v>9590</v>
      </c>
      <c r="C7227" s="2">
        <v>43295</v>
      </c>
      <c r="D7227" s="2">
        <v>43299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  <c r="V7227" s="3" t="str">
        <f>IF(M7227=People!$B$2, People!$A$2, IF(M7227=People!$B$3, People!$A$3, IF(M7227=People!$B$4, People!$A$4, IF(M7227=People!$B$5, People!$A$5, 0))))</f>
        <v>Anna Andreadi</v>
      </c>
      <c r="W7227" s="3" t="str">
        <f>IFERROR(VLOOKUP(Orders!$B7227,Returns!$B:$C,2,0),"No")</f>
        <v>No</v>
      </c>
      <c r="X7227" s="3" t="str">
        <f>IFERROR((INDEX(Returns!$C$2:$C$801, MATCH(B7227, Returns!$B$2:$B$801, 0))), "No")</f>
        <v>No</v>
      </c>
    </row>
    <row r="7228" spans="1:24">
      <c r="A7228" s="1">
        <v>7227</v>
      </c>
      <c r="B7228" t="s">
        <v>9591</v>
      </c>
      <c r="C7228" s="2">
        <v>43520</v>
      </c>
      <c r="D7228" s="2">
        <v>43524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  <c r="V7228" s="3" t="str">
        <f>IF(M7228=People!$B$2, People!$A$2, IF(M7228=People!$B$3, People!$A$3, IF(M7228=People!$B$4, People!$A$4, IF(M7228=People!$B$5, People!$A$5, 0))))</f>
        <v>Chuck Magee</v>
      </c>
      <c r="W7228" s="3" t="str">
        <f>IFERROR(VLOOKUP(Orders!$B7228,Returns!$B:$C,2,0),"No")</f>
        <v>No</v>
      </c>
      <c r="X7228" s="3" t="str">
        <f>IFERROR((INDEX(Returns!$C$2:$C$801, MATCH(B7228, Returns!$B$2:$B$801, 0))), "No")</f>
        <v>No</v>
      </c>
    </row>
    <row r="7229" spans="1:24">
      <c r="A7229" s="1">
        <v>7228</v>
      </c>
      <c r="B7229" t="s">
        <v>9591</v>
      </c>
      <c r="C7229" s="2">
        <v>43520</v>
      </c>
      <c r="D7229" s="2">
        <v>43524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  <c r="V7229" s="3" t="str">
        <f>IF(M7229=People!$B$2, People!$A$2, IF(M7229=People!$B$3, People!$A$3, IF(M7229=People!$B$4, People!$A$4, IF(M7229=People!$B$5, People!$A$5, 0))))</f>
        <v>Chuck Magee</v>
      </c>
      <c r="W7229" s="3" t="str">
        <f>IFERROR(VLOOKUP(Orders!$B7229,Returns!$B:$C,2,0),"No")</f>
        <v>No</v>
      </c>
      <c r="X7229" s="3" t="str">
        <f>IFERROR((INDEX(Returns!$C$2:$C$801, MATCH(B7229, Returns!$B$2:$B$801, 0))), "No")</f>
        <v>No</v>
      </c>
    </row>
    <row r="7230" spans="1:24">
      <c r="A7230" s="1">
        <v>7229</v>
      </c>
      <c r="B7230" t="s">
        <v>9592</v>
      </c>
      <c r="C7230" s="2">
        <v>42571</v>
      </c>
      <c r="D7230" s="2">
        <v>42573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  <c r="V7230" s="3" t="str">
        <f>IF(M7230=People!$B$2, People!$A$2, IF(M7230=People!$B$3, People!$A$3, IF(M7230=People!$B$4, People!$A$4, IF(M7230=People!$B$5, People!$A$5, 0))))</f>
        <v>Anna Andreadi</v>
      </c>
      <c r="W7230" s="3" t="str">
        <f>IFERROR(VLOOKUP(Orders!$B7230,Returns!$B:$C,2,0),"No")</f>
        <v>No</v>
      </c>
      <c r="X7230" s="3" t="str">
        <f>IFERROR((INDEX(Returns!$C$2:$C$801, MATCH(B7230, Returns!$B$2:$B$801, 0))), "No")</f>
        <v>No</v>
      </c>
    </row>
    <row r="7231" spans="1:24">
      <c r="A7231" s="1">
        <v>7230</v>
      </c>
      <c r="B7231" t="s">
        <v>9592</v>
      </c>
      <c r="C7231" s="2">
        <v>42571</v>
      </c>
      <c r="D7231" s="2">
        <v>42573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  <c r="V7231" s="3" t="str">
        <f>IF(M7231=People!$B$2, People!$A$2, IF(M7231=People!$B$3, People!$A$3, IF(M7231=People!$B$4, People!$A$4, IF(M7231=People!$B$5, People!$A$5, 0))))</f>
        <v>Anna Andreadi</v>
      </c>
      <c r="W7231" s="3" t="str">
        <f>IFERROR(VLOOKUP(Orders!$B7231,Returns!$B:$C,2,0),"No")</f>
        <v>No</v>
      </c>
      <c r="X7231" s="3" t="str">
        <f>IFERROR((INDEX(Returns!$C$2:$C$801, MATCH(B7231, Returns!$B$2:$B$801, 0))), "No")</f>
        <v>No</v>
      </c>
    </row>
    <row r="7232" spans="1:24">
      <c r="A7232" s="1">
        <v>7231</v>
      </c>
      <c r="B7232" t="s">
        <v>9593</v>
      </c>
      <c r="C7232" s="2">
        <v>43537</v>
      </c>
      <c r="D7232" s="2">
        <v>43539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  <c r="V7232" s="3" t="str">
        <f>IF(M7232=People!$B$2, People!$A$2, IF(M7232=People!$B$3, People!$A$3, IF(M7232=People!$B$4, People!$A$4, IF(M7232=People!$B$5, People!$A$5, 0))))</f>
        <v>Chuck Magee</v>
      </c>
      <c r="W7232" s="3" t="str">
        <f>IFERROR(VLOOKUP(Orders!$B7232,Returns!$B:$C,2,0),"No")</f>
        <v>No</v>
      </c>
      <c r="X7232" s="3" t="str">
        <f>IFERROR((INDEX(Returns!$C$2:$C$801, MATCH(B7232, Returns!$B$2:$B$801, 0))), "No")</f>
        <v>No</v>
      </c>
    </row>
    <row r="7233" spans="1:24">
      <c r="A7233" s="1">
        <v>7232</v>
      </c>
      <c r="B7233" t="s">
        <v>9593</v>
      </c>
      <c r="C7233" s="2">
        <v>43537</v>
      </c>
      <c r="D7233" s="2">
        <v>43539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  <c r="V7233" s="3" t="str">
        <f>IF(M7233=People!$B$2, People!$A$2, IF(M7233=People!$B$3, People!$A$3, IF(M7233=People!$B$4, People!$A$4, IF(M7233=People!$B$5, People!$A$5, 0))))</f>
        <v>Chuck Magee</v>
      </c>
      <c r="W7233" s="3" t="str">
        <f>IFERROR(VLOOKUP(Orders!$B7233,Returns!$B:$C,2,0),"No")</f>
        <v>No</v>
      </c>
      <c r="X7233" s="3" t="str">
        <f>IFERROR((INDEX(Returns!$C$2:$C$801, MATCH(B7233, Returns!$B$2:$B$801, 0))), "No")</f>
        <v>No</v>
      </c>
    </row>
    <row r="7234" spans="1:24">
      <c r="A7234" s="1">
        <v>7233</v>
      </c>
      <c r="B7234" t="s">
        <v>9593</v>
      </c>
      <c r="C7234" s="2">
        <v>43537</v>
      </c>
      <c r="D7234" s="2">
        <v>43539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  <c r="V7234" s="3" t="str">
        <f>IF(M7234=People!$B$2, People!$A$2, IF(M7234=People!$B$3, People!$A$3, IF(M7234=People!$B$4, People!$A$4, IF(M7234=People!$B$5, People!$A$5, 0))))</f>
        <v>Chuck Magee</v>
      </c>
      <c r="W7234" s="3" t="str">
        <f>IFERROR(VLOOKUP(Orders!$B7234,Returns!$B:$C,2,0),"No")</f>
        <v>No</v>
      </c>
      <c r="X7234" s="3" t="str">
        <f>IFERROR((INDEX(Returns!$C$2:$C$801, MATCH(B7234, Returns!$B$2:$B$801, 0))), "No")</f>
        <v>No</v>
      </c>
    </row>
    <row r="7235" spans="1:24">
      <c r="A7235" s="1">
        <v>7234</v>
      </c>
      <c r="B7235" t="s">
        <v>9594</v>
      </c>
      <c r="C7235" s="2">
        <v>43167</v>
      </c>
      <c r="D7235" s="2">
        <v>43171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  <c r="V7235" s="3" t="str">
        <f>IF(M7235=People!$B$2, People!$A$2, IF(M7235=People!$B$3, People!$A$3, IF(M7235=People!$B$4, People!$A$4, IF(M7235=People!$B$5, People!$A$5, 0))))</f>
        <v>Chuck Magee</v>
      </c>
      <c r="W7235" s="3" t="str">
        <f>IFERROR(VLOOKUP(Orders!$B7235,Returns!$B:$C,2,0),"No")</f>
        <v>No</v>
      </c>
      <c r="X7235" s="3" t="str">
        <f>IFERROR((INDEX(Returns!$C$2:$C$801, MATCH(B7235, Returns!$B$2:$B$801, 0))), "No")</f>
        <v>No</v>
      </c>
    </row>
    <row r="7236" spans="1:24">
      <c r="A7236" s="1">
        <v>7235</v>
      </c>
      <c r="B7236" t="s">
        <v>9594</v>
      </c>
      <c r="C7236" s="2">
        <v>43167</v>
      </c>
      <c r="D7236" s="2">
        <v>43171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  <c r="V7236" s="3" t="str">
        <f>IF(M7236=People!$B$2, People!$A$2, IF(M7236=People!$B$3, People!$A$3, IF(M7236=People!$B$4, People!$A$4, IF(M7236=People!$B$5, People!$A$5, 0))))</f>
        <v>Chuck Magee</v>
      </c>
      <c r="W7236" s="3" t="str">
        <f>IFERROR(VLOOKUP(Orders!$B7236,Returns!$B:$C,2,0),"No")</f>
        <v>No</v>
      </c>
      <c r="X7236" s="3" t="str">
        <f>IFERROR((INDEX(Returns!$C$2:$C$801, MATCH(B7236, Returns!$B$2:$B$801, 0))), "No")</f>
        <v>No</v>
      </c>
    </row>
    <row r="7237" spans="1:24">
      <c r="A7237" s="1">
        <v>7236</v>
      </c>
      <c r="B7237" t="s">
        <v>9594</v>
      </c>
      <c r="C7237" s="2">
        <v>43167</v>
      </c>
      <c r="D7237" s="2">
        <v>43171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  <c r="V7237" s="3" t="str">
        <f>IF(M7237=People!$B$2, People!$A$2, IF(M7237=People!$B$3, People!$A$3, IF(M7237=People!$B$4, People!$A$4, IF(M7237=People!$B$5, People!$A$5, 0))))</f>
        <v>Chuck Magee</v>
      </c>
      <c r="W7237" s="3" t="str">
        <f>IFERROR(VLOOKUP(Orders!$B7237,Returns!$B:$C,2,0),"No")</f>
        <v>No</v>
      </c>
      <c r="X7237" s="3" t="str">
        <f>IFERROR((INDEX(Returns!$C$2:$C$801, MATCH(B7237, Returns!$B$2:$B$801, 0))), "No")</f>
        <v>No</v>
      </c>
    </row>
    <row r="7238" spans="1:24">
      <c r="A7238" s="1">
        <v>7237</v>
      </c>
      <c r="B7238" t="s">
        <v>9595</v>
      </c>
      <c r="C7238" s="2">
        <v>42711</v>
      </c>
      <c r="D7238" s="2">
        <v>42714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  <c r="V7238" s="3" t="str">
        <f>IF(M7238=People!$B$2, People!$A$2, IF(M7238=People!$B$3, People!$A$3, IF(M7238=People!$B$4, People!$A$4, IF(M7238=People!$B$5, People!$A$5, 0))))</f>
        <v>Anna Andreadi</v>
      </c>
      <c r="W7238" s="3" t="str">
        <f>IFERROR(VLOOKUP(Orders!$B7238,Returns!$B:$C,2,0),"No")</f>
        <v>No</v>
      </c>
      <c r="X7238" s="3" t="str">
        <f>IFERROR((INDEX(Returns!$C$2:$C$801, MATCH(B7238, Returns!$B$2:$B$801, 0))), "No")</f>
        <v>No</v>
      </c>
    </row>
    <row r="7239" spans="1:24">
      <c r="A7239" s="1">
        <v>7238</v>
      </c>
      <c r="B7239" t="s">
        <v>9596</v>
      </c>
      <c r="C7239" s="2">
        <v>43291</v>
      </c>
      <c r="D7239" s="2">
        <v>43291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  <c r="V7239" s="3" t="str">
        <f>IF(M7239=People!$B$2, People!$A$2, IF(M7239=People!$B$3, People!$A$3, IF(M7239=People!$B$4, People!$A$4, IF(M7239=People!$B$5, People!$A$5, 0))))</f>
        <v>Chuck Magee</v>
      </c>
      <c r="W7239" s="3" t="str">
        <f>IFERROR(VLOOKUP(Orders!$B7239,Returns!$B:$C,2,0),"No")</f>
        <v>No</v>
      </c>
      <c r="X7239" s="3" t="str">
        <f>IFERROR((INDEX(Returns!$C$2:$C$801, MATCH(B7239, Returns!$B$2:$B$801, 0))), "No")</f>
        <v>No</v>
      </c>
    </row>
    <row r="7240" spans="1:24">
      <c r="A7240" s="1">
        <v>7239</v>
      </c>
      <c r="B7240" t="s">
        <v>9597</v>
      </c>
      <c r="C7240" s="2">
        <v>43458</v>
      </c>
      <c r="D7240" s="2">
        <v>43464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  <c r="V7240" s="3" t="str">
        <f>IF(M7240=People!$B$2, People!$A$2, IF(M7240=People!$B$3, People!$A$3, IF(M7240=People!$B$4, People!$A$4, IF(M7240=People!$B$5, People!$A$5, 0))))</f>
        <v>Anna Andreadi</v>
      </c>
      <c r="W7240" s="3" t="str">
        <f>IFERROR(VLOOKUP(Orders!$B7240,Returns!$B:$C,2,0),"No")</f>
        <v>No</v>
      </c>
      <c r="X7240" s="3" t="str">
        <f>IFERROR((INDEX(Returns!$C$2:$C$801, MATCH(B7240, Returns!$B$2:$B$801, 0))), "No")</f>
        <v>No</v>
      </c>
    </row>
    <row r="7241" spans="1:24">
      <c r="A7241" s="1">
        <v>7240</v>
      </c>
      <c r="B7241" t="s">
        <v>9597</v>
      </c>
      <c r="C7241" s="2">
        <v>43458</v>
      </c>
      <c r="D7241" s="2">
        <v>43464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  <c r="V7241" s="3" t="str">
        <f>IF(M7241=People!$B$2, People!$A$2, IF(M7241=People!$B$3, People!$A$3, IF(M7241=People!$B$4, People!$A$4, IF(M7241=People!$B$5, People!$A$5, 0))))</f>
        <v>Anna Andreadi</v>
      </c>
      <c r="W7241" s="3" t="str">
        <f>IFERROR(VLOOKUP(Orders!$B7241,Returns!$B:$C,2,0),"No")</f>
        <v>No</v>
      </c>
      <c r="X7241" s="3" t="str">
        <f>IFERROR((INDEX(Returns!$C$2:$C$801, MATCH(B7241, Returns!$B$2:$B$801, 0))), "No")</f>
        <v>No</v>
      </c>
    </row>
    <row r="7242" spans="1:24">
      <c r="A7242" s="1">
        <v>7241</v>
      </c>
      <c r="B7242" t="s">
        <v>6137</v>
      </c>
      <c r="C7242" s="2">
        <v>43578</v>
      </c>
      <c r="D7242" s="2">
        <v>43580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  <c r="V7242" s="3" t="str">
        <f>IF(M7242=People!$B$2, People!$A$2, IF(M7242=People!$B$3, People!$A$3, IF(M7242=People!$B$4, People!$A$4, IF(M7242=People!$B$5, People!$A$5, 0))))</f>
        <v>Anna Andreadi</v>
      </c>
      <c r="W7242" s="3" t="str">
        <f>IFERROR(VLOOKUP(Orders!$B7242,Returns!$B:$C,2,0),"No")</f>
        <v>Yes</v>
      </c>
      <c r="X7242" s="3" t="str">
        <f>IFERROR((INDEX(Returns!$C$2:$C$801, MATCH(B7242, Returns!$B$2:$B$801, 0))), "No")</f>
        <v>Yes</v>
      </c>
    </row>
    <row r="7243" spans="1:24">
      <c r="A7243" s="1">
        <v>7242</v>
      </c>
      <c r="B7243" t="s">
        <v>6137</v>
      </c>
      <c r="C7243" s="2">
        <v>43578</v>
      </c>
      <c r="D7243" s="2">
        <v>43580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  <c r="V7243" s="3" t="str">
        <f>IF(M7243=People!$B$2, People!$A$2, IF(M7243=People!$B$3, People!$A$3, IF(M7243=People!$B$4, People!$A$4, IF(M7243=People!$B$5, People!$A$5, 0))))</f>
        <v>Anna Andreadi</v>
      </c>
      <c r="W7243" s="3" t="str">
        <f>IFERROR(VLOOKUP(Orders!$B7243,Returns!$B:$C,2,0),"No")</f>
        <v>Yes</v>
      </c>
      <c r="X7243" s="3" t="str">
        <f>IFERROR((INDEX(Returns!$C$2:$C$801, MATCH(B7243, Returns!$B$2:$B$801, 0))), "No")</f>
        <v>Yes</v>
      </c>
    </row>
    <row r="7244" spans="1:24">
      <c r="A7244" s="1">
        <v>7243</v>
      </c>
      <c r="B7244" t="s">
        <v>6137</v>
      </c>
      <c r="C7244" s="2">
        <v>43578</v>
      </c>
      <c r="D7244" s="2">
        <v>43580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  <c r="V7244" s="3" t="str">
        <f>IF(M7244=People!$B$2, People!$A$2, IF(M7244=People!$B$3, People!$A$3, IF(M7244=People!$B$4, People!$A$4, IF(M7244=People!$B$5, People!$A$5, 0))))</f>
        <v>Anna Andreadi</v>
      </c>
      <c r="W7244" s="3" t="str">
        <f>IFERROR(VLOOKUP(Orders!$B7244,Returns!$B:$C,2,0),"No")</f>
        <v>Yes</v>
      </c>
      <c r="X7244" s="3" t="str">
        <f>IFERROR((INDEX(Returns!$C$2:$C$801, MATCH(B7244, Returns!$B$2:$B$801, 0))), "No")</f>
        <v>Yes</v>
      </c>
    </row>
    <row r="7245" spans="1:24">
      <c r="A7245" s="1">
        <v>7244</v>
      </c>
      <c r="B7245" t="s">
        <v>9598</v>
      </c>
      <c r="C7245" s="2">
        <v>43694</v>
      </c>
      <c r="D7245" s="2">
        <v>43699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  <c r="V7245" s="3" t="str">
        <f>IF(M7245=People!$B$2, People!$A$2, IF(M7245=People!$B$3, People!$A$3, IF(M7245=People!$B$4, People!$A$4, IF(M7245=People!$B$5, People!$A$5, 0))))</f>
        <v>Chuck Magee</v>
      </c>
      <c r="W7245" s="3" t="str">
        <f>IFERROR(VLOOKUP(Orders!$B7245,Returns!$B:$C,2,0),"No")</f>
        <v>No</v>
      </c>
      <c r="X7245" s="3" t="str">
        <f>IFERROR((INDEX(Returns!$C$2:$C$801, MATCH(B7245, Returns!$B$2:$B$801, 0))), "No")</f>
        <v>No</v>
      </c>
    </row>
    <row r="7246" spans="1:24">
      <c r="A7246" s="1">
        <v>7245</v>
      </c>
      <c r="B7246" t="s">
        <v>6227</v>
      </c>
      <c r="C7246" s="2">
        <v>43607</v>
      </c>
      <c r="D7246" s="2">
        <v>43610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  <c r="V7246" s="3" t="str">
        <f>IF(M7246=People!$B$2, People!$A$2, IF(M7246=People!$B$3, People!$A$3, IF(M7246=People!$B$4, People!$A$4, IF(M7246=People!$B$5, People!$A$5, 0))))</f>
        <v>Anna Andreadi</v>
      </c>
      <c r="W7246" s="3" t="str">
        <f>IFERROR(VLOOKUP(Orders!$B7246,Returns!$B:$C,2,0),"No")</f>
        <v>Yes</v>
      </c>
      <c r="X7246" s="3" t="str">
        <f>IFERROR((INDEX(Returns!$C$2:$C$801, MATCH(B7246, Returns!$B$2:$B$801, 0))), "No")</f>
        <v>Yes</v>
      </c>
    </row>
    <row r="7247" spans="1:24">
      <c r="A7247" s="1">
        <v>7246</v>
      </c>
      <c r="B7247" t="s">
        <v>9599</v>
      </c>
      <c r="C7247" s="2">
        <v>43505</v>
      </c>
      <c r="D7247" s="2">
        <v>43509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  <c r="V7247" s="3" t="str">
        <f>IF(M7247=People!$B$2, People!$A$2, IF(M7247=People!$B$3, People!$A$3, IF(M7247=People!$B$4, People!$A$4, IF(M7247=People!$B$5, People!$A$5, 0))))</f>
        <v>Anna Andreadi</v>
      </c>
      <c r="W7247" s="3" t="str">
        <f>IFERROR(VLOOKUP(Orders!$B7247,Returns!$B:$C,2,0),"No")</f>
        <v>No</v>
      </c>
      <c r="X7247" s="3" t="str">
        <f>IFERROR((INDEX(Returns!$C$2:$C$801, MATCH(B7247, Returns!$B$2:$B$801, 0))), "No")</f>
        <v>No</v>
      </c>
    </row>
    <row r="7248" spans="1:24">
      <c r="A7248" s="1">
        <v>7247</v>
      </c>
      <c r="B7248" t="s">
        <v>9600</v>
      </c>
      <c r="C7248" s="2">
        <v>42432</v>
      </c>
      <c r="D7248" s="2">
        <v>42437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  <c r="V7248" s="3" t="str">
        <f>IF(M7248=People!$B$2, People!$A$2, IF(M7248=People!$B$3, People!$A$3, IF(M7248=People!$B$4, People!$A$4, IF(M7248=People!$B$5, People!$A$5, 0))))</f>
        <v>Chuck Magee</v>
      </c>
      <c r="W7248" s="3" t="str">
        <f>IFERROR(VLOOKUP(Orders!$B7248,Returns!$B:$C,2,0),"No")</f>
        <v>No</v>
      </c>
      <c r="X7248" s="3" t="str">
        <f>IFERROR((INDEX(Returns!$C$2:$C$801, MATCH(B7248, Returns!$B$2:$B$801, 0))), "No")</f>
        <v>No</v>
      </c>
    </row>
    <row r="7249" spans="1:24">
      <c r="A7249" s="1">
        <v>7248</v>
      </c>
      <c r="B7249" t="s">
        <v>9600</v>
      </c>
      <c r="C7249" s="2">
        <v>42432</v>
      </c>
      <c r="D7249" s="2">
        <v>42437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  <c r="V7249" s="3" t="str">
        <f>IF(M7249=People!$B$2, People!$A$2, IF(M7249=People!$B$3, People!$A$3, IF(M7249=People!$B$4, People!$A$4, IF(M7249=People!$B$5, People!$A$5, 0))))</f>
        <v>Chuck Magee</v>
      </c>
      <c r="W7249" s="3" t="str">
        <f>IFERROR(VLOOKUP(Orders!$B7249,Returns!$B:$C,2,0),"No")</f>
        <v>No</v>
      </c>
      <c r="X7249" s="3" t="str">
        <f>IFERROR((INDEX(Returns!$C$2:$C$801, MATCH(B7249, Returns!$B$2:$B$801, 0))), "No")</f>
        <v>No</v>
      </c>
    </row>
    <row r="7250" spans="1:24">
      <c r="A7250" s="1">
        <v>7249</v>
      </c>
      <c r="B7250" t="s">
        <v>9600</v>
      </c>
      <c r="C7250" s="2">
        <v>42432</v>
      </c>
      <c r="D7250" s="2">
        <v>42437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  <c r="V7250" s="3" t="str">
        <f>IF(M7250=People!$B$2, People!$A$2, IF(M7250=People!$B$3, People!$A$3, IF(M7250=People!$B$4, People!$A$4, IF(M7250=People!$B$5, People!$A$5, 0))))</f>
        <v>Chuck Magee</v>
      </c>
      <c r="W7250" s="3" t="str">
        <f>IFERROR(VLOOKUP(Orders!$B7250,Returns!$B:$C,2,0),"No")</f>
        <v>No</v>
      </c>
      <c r="X7250" s="3" t="str">
        <f>IFERROR((INDEX(Returns!$C$2:$C$801, MATCH(B7250, Returns!$B$2:$B$801, 0))), "No")</f>
        <v>No</v>
      </c>
    </row>
    <row r="7251" spans="1:24">
      <c r="A7251" s="1">
        <v>7250</v>
      </c>
      <c r="B7251" t="s">
        <v>9601</v>
      </c>
      <c r="C7251" s="2">
        <v>42890</v>
      </c>
      <c r="D7251" s="2">
        <v>42895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  <c r="V7251" s="3" t="str">
        <f>IF(M7251=People!$B$2, People!$A$2, IF(M7251=People!$B$3, People!$A$3, IF(M7251=People!$B$4, People!$A$4, IF(M7251=People!$B$5, People!$A$5, 0))))</f>
        <v>Anna Andreadi</v>
      </c>
      <c r="W7251" s="3" t="str">
        <f>IFERROR(VLOOKUP(Orders!$B7251,Returns!$B:$C,2,0),"No")</f>
        <v>No</v>
      </c>
      <c r="X7251" s="3" t="str">
        <f>IFERROR((INDEX(Returns!$C$2:$C$801, MATCH(B7251, Returns!$B$2:$B$801, 0))), "No")</f>
        <v>No</v>
      </c>
    </row>
    <row r="7252" spans="1:24">
      <c r="A7252" s="1">
        <v>7251</v>
      </c>
      <c r="B7252" t="s">
        <v>9601</v>
      </c>
      <c r="C7252" s="2">
        <v>42890</v>
      </c>
      <c r="D7252" s="2">
        <v>42895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  <c r="V7252" s="3" t="str">
        <f>IF(M7252=People!$B$2, People!$A$2, IF(M7252=People!$B$3, People!$A$3, IF(M7252=People!$B$4, People!$A$4, IF(M7252=People!$B$5, People!$A$5, 0))))</f>
        <v>Anna Andreadi</v>
      </c>
      <c r="W7252" s="3" t="str">
        <f>IFERROR(VLOOKUP(Orders!$B7252,Returns!$B:$C,2,0),"No")</f>
        <v>No</v>
      </c>
      <c r="X7252" s="3" t="str">
        <f>IFERROR((INDEX(Returns!$C$2:$C$801, MATCH(B7252, Returns!$B$2:$B$801, 0))), "No")</f>
        <v>No</v>
      </c>
    </row>
    <row r="7253" spans="1:24">
      <c r="A7253" s="1">
        <v>7252</v>
      </c>
      <c r="B7253" t="s">
        <v>9602</v>
      </c>
      <c r="C7253" s="2">
        <v>43339</v>
      </c>
      <c r="D7253" s="2">
        <v>43345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3" t="str">
        <f>IF(M7253=People!$B$2, People!$A$2, IF(M7253=People!$B$3, People!$A$3, IF(M7253=People!$B$4, People!$A$4, IF(M7253=People!$B$5, People!$A$5, 0))))</f>
        <v>Cassandra Brandow</v>
      </c>
      <c r="W7253" s="3" t="str">
        <f>IFERROR(VLOOKUP(Orders!$B7253,Returns!$B:$C,2,0),"No")</f>
        <v>No</v>
      </c>
      <c r="X7253" s="3" t="str">
        <f>IFERROR((INDEX(Returns!$C$2:$C$801, MATCH(B7253, Returns!$B$2:$B$801, 0))), "No")</f>
        <v>No</v>
      </c>
    </row>
    <row r="7254" spans="1:24">
      <c r="A7254" s="1">
        <v>7253</v>
      </c>
      <c r="B7254" t="s">
        <v>9603</v>
      </c>
      <c r="C7254" s="2">
        <v>43355</v>
      </c>
      <c r="D7254" s="2">
        <v>43361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  <c r="V7254" s="3" t="str">
        <f>IF(M7254=People!$B$2, People!$A$2, IF(M7254=People!$B$3, People!$A$3, IF(M7254=People!$B$4, People!$A$4, IF(M7254=People!$B$5, People!$A$5, 0))))</f>
        <v>Kelly Williams</v>
      </c>
      <c r="W7254" s="3" t="str">
        <f>IFERROR(VLOOKUP(Orders!$B7254,Returns!$B:$C,2,0),"No")</f>
        <v>No</v>
      </c>
      <c r="X7254" s="3" t="str">
        <f>IFERROR((INDEX(Returns!$C$2:$C$801, MATCH(B7254, Returns!$B$2:$B$801, 0))), "No")</f>
        <v>No</v>
      </c>
    </row>
    <row r="7255" spans="1:24">
      <c r="A7255" s="1">
        <v>7254</v>
      </c>
      <c r="B7255" t="s">
        <v>9604</v>
      </c>
      <c r="C7255" s="2">
        <v>43250</v>
      </c>
      <c r="D7255" s="2">
        <v>43255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  <c r="V7255" s="3" t="str">
        <f>IF(M7255=People!$B$2, People!$A$2, IF(M7255=People!$B$3, People!$A$3, IF(M7255=People!$B$4, People!$A$4, IF(M7255=People!$B$5, People!$A$5, 0))))</f>
        <v>Kelly Williams</v>
      </c>
      <c r="W7255" s="3" t="str">
        <f>IFERROR(VLOOKUP(Orders!$B7255,Returns!$B:$C,2,0),"No")</f>
        <v>No</v>
      </c>
      <c r="X7255" s="3" t="str">
        <f>IFERROR((INDEX(Returns!$C$2:$C$801, MATCH(B7255, Returns!$B$2:$B$801, 0))), "No")</f>
        <v>No</v>
      </c>
    </row>
    <row r="7256" spans="1:24">
      <c r="A7256" s="1">
        <v>7255</v>
      </c>
      <c r="B7256" t="s">
        <v>9604</v>
      </c>
      <c r="C7256" s="2">
        <v>43250</v>
      </c>
      <c r="D7256" s="2">
        <v>43255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  <c r="V7256" s="3" t="str">
        <f>IF(M7256=People!$B$2, People!$A$2, IF(M7256=People!$B$3, People!$A$3, IF(M7256=People!$B$4, People!$A$4, IF(M7256=People!$B$5, People!$A$5, 0))))</f>
        <v>Kelly Williams</v>
      </c>
      <c r="W7256" s="3" t="str">
        <f>IFERROR(VLOOKUP(Orders!$B7256,Returns!$B:$C,2,0),"No")</f>
        <v>No</v>
      </c>
      <c r="X7256" s="3" t="str">
        <f>IFERROR((INDEX(Returns!$C$2:$C$801, MATCH(B7256, Returns!$B$2:$B$801, 0))), "No")</f>
        <v>No</v>
      </c>
    </row>
    <row r="7257" spans="1:24">
      <c r="A7257" s="1">
        <v>7256</v>
      </c>
      <c r="B7257" t="s">
        <v>9604</v>
      </c>
      <c r="C7257" s="2">
        <v>43250</v>
      </c>
      <c r="D7257" s="2">
        <v>43255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  <c r="V7257" s="3" t="str">
        <f>IF(M7257=People!$B$2, People!$A$2, IF(M7257=People!$B$3, People!$A$3, IF(M7257=People!$B$4, People!$A$4, IF(M7257=People!$B$5, People!$A$5, 0))))</f>
        <v>Kelly Williams</v>
      </c>
      <c r="W7257" s="3" t="str">
        <f>IFERROR(VLOOKUP(Orders!$B7257,Returns!$B:$C,2,0),"No")</f>
        <v>No</v>
      </c>
      <c r="X7257" s="3" t="str">
        <f>IFERROR((INDEX(Returns!$C$2:$C$801, MATCH(B7257, Returns!$B$2:$B$801, 0))), "No")</f>
        <v>No</v>
      </c>
    </row>
    <row r="7258" spans="1:24">
      <c r="A7258" s="1">
        <v>7257</v>
      </c>
      <c r="B7258" t="s">
        <v>9604</v>
      </c>
      <c r="C7258" s="2">
        <v>43250</v>
      </c>
      <c r="D7258" s="2">
        <v>43255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  <c r="V7258" s="3" t="str">
        <f>IF(M7258=People!$B$2, People!$A$2, IF(M7258=People!$B$3, People!$A$3, IF(M7258=People!$B$4, People!$A$4, IF(M7258=People!$B$5, People!$A$5, 0))))</f>
        <v>Kelly Williams</v>
      </c>
      <c r="W7258" s="3" t="str">
        <f>IFERROR(VLOOKUP(Orders!$B7258,Returns!$B:$C,2,0),"No")</f>
        <v>No</v>
      </c>
      <c r="X7258" s="3" t="str">
        <f>IFERROR((INDEX(Returns!$C$2:$C$801, MATCH(B7258, Returns!$B$2:$B$801, 0))), "No")</f>
        <v>No</v>
      </c>
    </row>
    <row r="7259" spans="1:24">
      <c r="A7259" s="1">
        <v>7258</v>
      </c>
      <c r="B7259" t="s">
        <v>9604</v>
      </c>
      <c r="C7259" s="2">
        <v>43250</v>
      </c>
      <c r="D7259" s="2">
        <v>43255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  <c r="V7259" s="3" t="str">
        <f>IF(M7259=People!$B$2, People!$A$2, IF(M7259=People!$B$3, People!$A$3, IF(M7259=People!$B$4, People!$A$4, IF(M7259=People!$B$5, People!$A$5, 0))))</f>
        <v>Kelly Williams</v>
      </c>
      <c r="W7259" s="3" t="str">
        <f>IFERROR(VLOOKUP(Orders!$B7259,Returns!$B:$C,2,0),"No")</f>
        <v>No</v>
      </c>
      <c r="X7259" s="3" t="str">
        <f>IFERROR((INDEX(Returns!$C$2:$C$801, MATCH(B7259, Returns!$B$2:$B$801, 0))), "No")</f>
        <v>No</v>
      </c>
    </row>
    <row r="7260" spans="1:24">
      <c r="A7260" s="1">
        <v>7259</v>
      </c>
      <c r="B7260" t="s">
        <v>9604</v>
      </c>
      <c r="C7260" s="2">
        <v>43250</v>
      </c>
      <c r="D7260" s="2">
        <v>43255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  <c r="V7260" s="3" t="str">
        <f>IF(M7260=People!$B$2, People!$A$2, IF(M7260=People!$B$3, People!$A$3, IF(M7260=People!$B$4, People!$A$4, IF(M7260=People!$B$5, People!$A$5, 0))))</f>
        <v>Kelly Williams</v>
      </c>
      <c r="W7260" s="3" t="str">
        <f>IFERROR(VLOOKUP(Orders!$B7260,Returns!$B:$C,2,0),"No")</f>
        <v>No</v>
      </c>
      <c r="X7260" s="3" t="str">
        <f>IFERROR((INDEX(Returns!$C$2:$C$801, MATCH(B7260, Returns!$B$2:$B$801, 0))), "No")</f>
        <v>No</v>
      </c>
    </row>
    <row r="7261" spans="1:24">
      <c r="A7261" s="1">
        <v>7260</v>
      </c>
      <c r="B7261" t="s">
        <v>9604</v>
      </c>
      <c r="C7261" s="2">
        <v>43250</v>
      </c>
      <c r="D7261" s="2">
        <v>43255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  <c r="V7261" s="3" t="str">
        <f>IF(M7261=People!$B$2, People!$A$2, IF(M7261=People!$B$3, People!$A$3, IF(M7261=People!$B$4, People!$A$4, IF(M7261=People!$B$5, People!$A$5, 0))))</f>
        <v>Kelly Williams</v>
      </c>
      <c r="W7261" s="3" t="str">
        <f>IFERROR(VLOOKUP(Orders!$B7261,Returns!$B:$C,2,0),"No")</f>
        <v>No</v>
      </c>
      <c r="X7261" s="3" t="str">
        <f>IFERROR((INDEX(Returns!$C$2:$C$801, MATCH(B7261, Returns!$B$2:$B$801, 0))), "No")</f>
        <v>No</v>
      </c>
    </row>
    <row r="7262" spans="1:24">
      <c r="A7262" s="1">
        <v>7261</v>
      </c>
      <c r="B7262" t="s">
        <v>9604</v>
      </c>
      <c r="C7262" s="2">
        <v>43250</v>
      </c>
      <c r="D7262" s="2">
        <v>43255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  <c r="V7262" s="3" t="str">
        <f>IF(M7262=People!$B$2, People!$A$2, IF(M7262=People!$B$3, People!$A$3, IF(M7262=People!$B$4, People!$A$4, IF(M7262=People!$B$5, People!$A$5, 0))))</f>
        <v>Kelly Williams</v>
      </c>
      <c r="W7262" s="3" t="str">
        <f>IFERROR(VLOOKUP(Orders!$B7262,Returns!$B:$C,2,0),"No")</f>
        <v>No</v>
      </c>
      <c r="X7262" s="3" t="str">
        <f>IFERROR((INDEX(Returns!$C$2:$C$801, MATCH(B7262, Returns!$B$2:$B$801, 0))), "No")</f>
        <v>No</v>
      </c>
    </row>
    <row r="7263" spans="1:24">
      <c r="A7263" s="1">
        <v>7262</v>
      </c>
      <c r="B7263" t="s">
        <v>9605</v>
      </c>
      <c r="C7263" s="2">
        <v>43626</v>
      </c>
      <c r="D7263" s="2">
        <v>43629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  <c r="V7263" s="3" t="str">
        <f>IF(M7263=People!$B$2, People!$A$2, IF(M7263=People!$B$3, People!$A$3, IF(M7263=People!$B$4, People!$A$4, IF(M7263=People!$B$5, People!$A$5, 0))))</f>
        <v>Anna Andreadi</v>
      </c>
      <c r="W7263" s="3" t="str">
        <f>IFERROR(VLOOKUP(Orders!$B7263,Returns!$B:$C,2,0),"No")</f>
        <v>No</v>
      </c>
      <c r="X7263" s="3" t="str">
        <f>IFERROR((INDEX(Returns!$C$2:$C$801, MATCH(B7263, Returns!$B$2:$B$801, 0))), "No")</f>
        <v>No</v>
      </c>
    </row>
    <row r="7264" spans="1:24">
      <c r="A7264" s="1">
        <v>7263</v>
      </c>
      <c r="B7264" t="s">
        <v>9606</v>
      </c>
      <c r="C7264" s="2">
        <v>43760</v>
      </c>
      <c r="D7264" s="2">
        <v>43766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  <c r="V7264" s="3" t="str">
        <f>IF(M7264=People!$B$2, People!$A$2, IF(M7264=People!$B$3, People!$A$3, IF(M7264=People!$B$4, People!$A$4, IF(M7264=People!$B$5, People!$A$5, 0))))</f>
        <v>Chuck Magee</v>
      </c>
      <c r="W7264" s="3" t="str">
        <f>IFERROR(VLOOKUP(Orders!$B7264,Returns!$B:$C,2,0),"No")</f>
        <v>No</v>
      </c>
      <c r="X7264" s="3" t="str">
        <f>IFERROR((INDEX(Returns!$C$2:$C$801, MATCH(B7264, Returns!$B$2:$B$801, 0))), "No")</f>
        <v>No</v>
      </c>
    </row>
    <row r="7265" spans="1:24">
      <c r="A7265" s="1">
        <v>7264</v>
      </c>
      <c r="B7265" t="s">
        <v>9606</v>
      </c>
      <c r="C7265" s="2">
        <v>43760</v>
      </c>
      <c r="D7265" s="2">
        <v>43766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  <c r="V7265" s="3" t="str">
        <f>IF(M7265=People!$B$2, People!$A$2, IF(M7265=People!$B$3, People!$A$3, IF(M7265=People!$B$4, People!$A$4, IF(M7265=People!$B$5, People!$A$5, 0))))</f>
        <v>Chuck Magee</v>
      </c>
      <c r="W7265" s="3" t="str">
        <f>IFERROR(VLOOKUP(Orders!$B7265,Returns!$B:$C,2,0),"No")</f>
        <v>No</v>
      </c>
      <c r="X7265" s="3" t="str">
        <f>IFERROR((INDEX(Returns!$C$2:$C$801, MATCH(B7265, Returns!$B$2:$B$801, 0))), "No")</f>
        <v>No</v>
      </c>
    </row>
    <row r="7266" spans="1:24">
      <c r="A7266" s="1">
        <v>7265</v>
      </c>
      <c r="B7266" t="s">
        <v>9607</v>
      </c>
      <c r="C7266" s="2">
        <v>43629</v>
      </c>
      <c r="D7266" s="2">
        <v>43633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  <c r="V7266" s="3" t="str">
        <f>IF(M7266=People!$B$2, People!$A$2, IF(M7266=People!$B$3, People!$A$3, IF(M7266=People!$B$4, People!$A$4, IF(M7266=People!$B$5, People!$A$5, 0))))</f>
        <v>Cassandra Brandow</v>
      </c>
      <c r="W7266" s="3" t="str">
        <f>IFERROR(VLOOKUP(Orders!$B7266,Returns!$B:$C,2,0),"No")</f>
        <v>No</v>
      </c>
      <c r="X7266" s="3" t="str">
        <f>IFERROR((INDEX(Returns!$C$2:$C$801, MATCH(B7266, Returns!$B$2:$B$801, 0))), "No")</f>
        <v>No</v>
      </c>
    </row>
    <row r="7267" spans="1:24">
      <c r="A7267" s="1">
        <v>7266</v>
      </c>
      <c r="B7267" t="s">
        <v>9608</v>
      </c>
      <c r="C7267" s="2">
        <v>42697</v>
      </c>
      <c r="D7267" s="2">
        <v>42700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  <c r="V7267" s="3" t="str">
        <f>IF(M7267=People!$B$2, People!$A$2, IF(M7267=People!$B$3, People!$A$3, IF(M7267=People!$B$4, People!$A$4, IF(M7267=People!$B$5, People!$A$5, 0))))</f>
        <v>Kelly Williams</v>
      </c>
      <c r="W7267" s="3" t="str">
        <f>IFERROR(VLOOKUP(Orders!$B7267,Returns!$B:$C,2,0),"No")</f>
        <v>No</v>
      </c>
      <c r="X7267" s="3" t="str">
        <f>IFERROR((INDEX(Returns!$C$2:$C$801, MATCH(B7267, Returns!$B$2:$B$801, 0))), "No")</f>
        <v>No</v>
      </c>
    </row>
    <row r="7268" spans="1:24">
      <c r="A7268" s="1">
        <v>7267</v>
      </c>
      <c r="B7268" t="s">
        <v>9609</v>
      </c>
      <c r="C7268" s="2">
        <v>43693</v>
      </c>
      <c r="D7268" s="2">
        <v>43693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  <c r="V7268" s="3" t="str">
        <f>IF(M7268=People!$B$2, People!$A$2, IF(M7268=People!$B$3, People!$A$3, IF(M7268=People!$B$4, People!$A$4, IF(M7268=People!$B$5, People!$A$5, 0))))</f>
        <v>Cassandra Brandow</v>
      </c>
      <c r="W7268" s="3" t="str">
        <f>IFERROR(VLOOKUP(Orders!$B7268,Returns!$B:$C,2,0),"No")</f>
        <v>No</v>
      </c>
      <c r="X7268" s="3" t="str">
        <f>IFERROR((INDEX(Returns!$C$2:$C$801, MATCH(B7268, Returns!$B$2:$B$801, 0))), "No")</f>
        <v>No</v>
      </c>
    </row>
    <row r="7269" spans="1:24">
      <c r="A7269" s="1">
        <v>7268</v>
      </c>
      <c r="B7269" t="s">
        <v>9609</v>
      </c>
      <c r="C7269" s="2">
        <v>43693</v>
      </c>
      <c r="D7269" s="2">
        <v>43693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  <c r="V7269" s="3" t="str">
        <f>IF(M7269=People!$B$2, People!$A$2, IF(M7269=People!$B$3, People!$A$3, IF(M7269=People!$B$4, People!$A$4, IF(M7269=People!$B$5, People!$A$5, 0))))</f>
        <v>Cassandra Brandow</v>
      </c>
      <c r="W7269" s="3" t="str">
        <f>IFERROR(VLOOKUP(Orders!$B7269,Returns!$B:$C,2,0),"No")</f>
        <v>No</v>
      </c>
      <c r="X7269" s="3" t="str">
        <f>IFERROR((INDEX(Returns!$C$2:$C$801, MATCH(B7269, Returns!$B$2:$B$801, 0))), "No")</f>
        <v>No</v>
      </c>
    </row>
    <row r="7270" spans="1:24">
      <c r="A7270" s="1">
        <v>7269</v>
      </c>
      <c r="B7270" t="s">
        <v>6062</v>
      </c>
      <c r="C7270" s="2">
        <v>43114</v>
      </c>
      <c r="D7270" s="2">
        <v>43120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3" t="str">
        <f>IF(M7270=People!$B$2, People!$A$2, IF(M7270=People!$B$3, People!$A$3, IF(M7270=People!$B$4, People!$A$4, IF(M7270=People!$B$5, People!$A$5, 0))))</f>
        <v>Cassandra Brandow</v>
      </c>
      <c r="W7270" s="3" t="str">
        <f>IFERROR(VLOOKUP(Orders!$B7270,Returns!$B:$C,2,0),"No")</f>
        <v>Yes</v>
      </c>
      <c r="X7270" s="3" t="str">
        <f>IFERROR((INDEX(Returns!$C$2:$C$801, MATCH(B7270, Returns!$B$2:$B$801, 0))), "No")</f>
        <v>Yes</v>
      </c>
    </row>
    <row r="7271" spans="1:24">
      <c r="A7271" s="1">
        <v>7270</v>
      </c>
      <c r="B7271" t="s">
        <v>6062</v>
      </c>
      <c r="C7271" s="2">
        <v>43114</v>
      </c>
      <c r="D7271" s="2">
        <v>43120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  <c r="V7271" s="3" t="str">
        <f>IF(M7271=People!$B$2, People!$A$2, IF(M7271=People!$B$3, People!$A$3, IF(M7271=People!$B$4, People!$A$4, IF(M7271=People!$B$5, People!$A$5, 0))))</f>
        <v>Cassandra Brandow</v>
      </c>
      <c r="W7271" s="3" t="str">
        <f>IFERROR(VLOOKUP(Orders!$B7271,Returns!$B:$C,2,0),"No")</f>
        <v>Yes</v>
      </c>
      <c r="X7271" s="3" t="str">
        <f>IFERROR((INDEX(Returns!$C$2:$C$801, MATCH(B7271, Returns!$B$2:$B$801, 0))), "No")</f>
        <v>Yes</v>
      </c>
    </row>
    <row r="7272" spans="1:24">
      <c r="A7272" s="1">
        <v>7271</v>
      </c>
      <c r="B7272" t="s">
        <v>9610</v>
      </c>
      <c r="C7272" s="2">
        <v>43359</v>
      </c>
      <c r="D7272" s="2">
        <v>43365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  <c r="V7272" s="3" t="str">
        <f>IF(M7272=People!$B$2, People!$A$2, IF(M7272=People!$B$3, People!$A$3, IF(M7272=People!$B$4, People!$A$4, IF(M7272=People!$B$5, People!$A$5, 0))))</f>
        <v>Anna Andreadi</v>
      </c>
      <c r="W7272" s="3" t="str">
        <f>IFERROR(VLOOKUP(Orders!$B7272,Returns!$B:$C,2,0),"No")</f>
        <v>No</v>
      </c>
      <c r="X7272" s="3" t="str">
        <f>IFERROR((INDEX(Returns!$C$2:$C$801, MATCH(B7272, Returns!$B$2:$B$801, 0))), "No")</f>
        <v>No</v>
      </c>
    </row>
    <row r="7273" spans="1:24">
      <c r="A7273" s="1">
        <v>7272</v>
      </c>
      <c r="B7273" t="s">
        <v>9610</v>
      </c>
      <c r="C7273" s="2">
        <v>43359</v>
      </c>
      <c r="D7273" s="2">
        <v>43365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  <c r="V7273" s="3" t="str">
        <f>IF(M7273=People!$B$2, People!$A$2, IF(M7273=People!$B$3, People!$A$3, IF(M7273=People!$B$4, People!$A$4, IF(M7273=People!$B$5, People!$A$5, 0))))</f>
        <v>Anna Andreadi</v>
      </c>
      <c r="W7273" s="3" t="str">
        <f>IFERROR(VLOOKUP(Orders!$B7273,Returns!$B:$C,2,0),"No")</f>
        <v>No</v>
      </c>
      <c r="X7273" s="3" t="str">
        <f>IFERROR((INDEX(Returns!$C$2:$C$801, MATCH(B7273, Returns!$B$2:$B$801, 0))), "No")</f>
        <v>No</v>
      </c>
    </row>
    <row r="7274" spans="1:24">
      <c r="A7274" s="1">
        <v>7273</v>
      </c>
      <c r="B7274" t="s">
        <v>9611</v>
      </c>
      <c r="C7274" s="2">
        <v>43383</v>
      </c>
      <c r="D7274" s="2">
        <v>43387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  <c r="V7274" s="3" t="str">
        <f>IF(M7274=People!$B$2, People!$A$2, IF(M7274=People!$B$3, People!$A$3, IF(M7274=People!$B$4, People!$A$4, IF(M7274=People!$B$5, People!$A$5, 0))))</f>
        <v>Cassandra Brandow</v>
      </c>
      <c r="W7274" s="3" t="str">
        <f>IFERROR(VLOOKUP(Orders!$B7274,Returns!$B:$C,2,0),"No")</f>
        <v>No</v>
      </c>
      <c r="X7274" s="3" t="str">
        <f>IFERROR((INDEX(Returns!$C$2:$C$801, MATCH(B7274, Returns!$B$2:$B$801, 0))), "No")</f>
        <v>No</v>
      </c>
    </row>
    <row r="7275" spans="1:24">
      <c r="A7275" s="1">
        <v>7274</v>
      </c>
      <c r="B7275" t="s">
        <v>9611</v>
      </c>
      <c r="C7275" s="2">
        <v>43383</v>
      </c>
      <c r="D7275" s="2">
        <v>43387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  <c r="V7275" s="3" t="str">
        <f>IF(M7275=People!$B$2, People!$A$2, IF(M7275=People!$B$3, People!$A$3, IF(M7275=People!$B$4, People!$A$4, IF(M7275=People!$B$5, People!$A$5, 0))))</f>
        <v>Cassandra Brandow</v>
      </c>
      <c r="W7275" s="3" t="str">
        <f>IFERROR(VLOOKUP(Orders!$B7275,Returns!$B:$C,2,0),"No")</f>
        <v>No</v>
      </c>
      <c r="X7275" s="3" t="str">
        <f>IFERROR((INDEX(Returns!$C$2:$C$801, MATCH(B7275, Returns!$B$2:$B$801, 0))), "No")</f>
        <v>No</v>
      </c>
    </row>
    <row r="7276" spans="1:24">
      <c r="A7276" s="1">
        <v>7275</v>
      </c>
      <c r="B7276" t="s">
        <v>9612</v>
      </c>
      <c r="C7276" s="2">
        <v>43052</v>
      </c>
      <c r="D7276" s="2">
        <v>43056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  <c r="V7276" s="3" t="str">
        <f>IF(M7276=People!$B$2, People!$A$2, IF(M7276=People!$B$3, People!$A$3, IF(M7276=People!$B$4, People!$A$4, IF(M7276=People!$B$5, People!$A$5, 0))))</f>
        <v>Anna Andreadi</v>
      </c>
      <c r="W7276" s="3" t="str">
        <f>IFERROR(VLOOKUP(Orders!$B7276,Returns!$B:$C,2,0),"No")</f>
        <v>No</v>
      </c>
      <c r="X7276" s="3" t="str">
        <f>IFERROR((INDEX(Returns!$C$2:$C$801, MATCH(B7276, Returns!$B$2:$B$801, 0))), "No")</f>
        <v>No</v>
      </c>
    </row>
    <row r="7277" spans="1:24">
      <c r="A7277" s="1">
        <v>7276</v>
      </c>
      <c r="B7277" t="s">
        <v>9612</v>
      </c>
      <c r="C7277" s="2">
        <v>43052</v>
      </c>
      <c r="D7277" s="2">
        <v>43056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  <c r="V7277" s="3" t="str">
        <f>IF(M7277=People!$B$2, People!$A$2, IF(M7277=People!$B$3, People!$A$3, IF(M7277=People!$B$4, People!$A$4, IF(M7277=People!$B$5, People!$A$5, 0))))</f>
        <v>Anna Andreadi</v>
      </c>
      <c r="W7277" s="3" t="str">
        <f>IFERROR(VLOOKUP(Orders!$B7277,Returns!$B:$C,2,0),"No")</f>
        <v>No</v>
      </c>
      <c r="X7277" s="3" t="str">
        <f>IFERROR((INDEX(Returns!$C$2:$C$801, MATCH(B7277, Returns!$B$2:$B$801, 0))), "No")</f>
        <v>No</v>
      </c>
    </row>
    <row r="7278" spans="1:24">
      <c r="A7278" s="1">
        <v>7277</v>
      </c>
      <c r="B7278" t="s">
        <v>9613</v>
      </c>
      <c r="C7278" s="2">
        <v>42676</v>
      </c>
      <c r="D7278" s="2">
        <v>42680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  <c r="V7278" s="3" t="str">
        <f>IF(M7278=People!$B$2, People!$A$2, IF(M7278=People!$B$3, People!$A$3, IF(M7278=People!$B$4, People!$A$4, IF(M7278=People!$B$5, People!$A$5, 0))))</f>
        <v>Cassandra Brandow</v>
      </c>
      <c r="W7278" s="3" t="str">
        <f>IFERROR(VLOOKUP(Orders!$B7278,Returns!$B:$C,2,0),"No")</f>
        <v>No</v>
      </c>
      <c r="X7278" s="3" t="str">
        <f>IFERROR((INDEX(Returns!$C$2:$C$801, MATCH(B7278, Returns!$B$2:$B$801, 0))), "No")</f>
        <v>No</v>
      </c>
    </row>
    <row r="7279" spans="1:24">
      <c r="A7279" s="1">
        <v>7278</v>
      </c>
      <c r="B7279" t="s">
        <v>9614</v>
      </c>
      <c r="C7279" s="2">
        <v>43300</v>
      </c>
      <c r="D7279" s="2">
        <v>43302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  <c r="V7279" s="3" t="str">
        <f>IF(M7279=People!$B$2, People!$A$2, IF(M7279=People!$B$3, People!$A$3, IF(M7279=People!$B$4, People!$A$4, IF(M7279=People!$B$5, People!$A$5, 0))))</f>
        <v>Anna Andreadi</v>
      </c>
      <c r="W7279" s="3" t="str">
        <f>IFERROR(VLOOKUP(Orders!$B7279,Returns!$B:$C,2,0),"No")</f>
        <v>No</v>
      </c>
      <c r="X7279" s="3" t="str">
        <f>IFERROR((INDEX(Returns!$C$2:$C$801, MATCH(B7279, Returns!$B$2:$B$801, 0))), "No")</f>
        <v>No</v>
      </c>
    </row>
    <row r="7280" spans="1:24">
      <c r="A7280" s="1">
        <v>7279</v>
      </c>
      <c r="B7280" t="s">
        <v>9614</v>
      </c>
      <c r="C7280" s="2">
        <v>43300</v>
      </c>
      <c r="D7280" s="2">
        <v>43302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  <c r="V7280" s="3" t="str">
        <f>IF(M7280=People!$B$2, People!$A$2, IF(M7280=People!$B$3, People!$A$3, IF(M7280=People!$B$4, People!$A$4, IF(M7280=People!$B$5, People!$A$5, 0))))</f>
        <v>Anna Andreadi</v>
      </c>
      <c r="W7280" s="3" t="str">
        <f>IFERROR(VLOOKUP(Orders!$B7280,Returns!$B:$C,2,0),"No")</f>
        <v>No</v>
      </c>
      <c r="X7280" s="3" t="str">
        <f>IFERROR((INDEX(Returns!$C$2:$C$801, MATCH(B7280, Returns!$B$2:$B$801, 0))), "No")</f>
        <v>No</v>
      </c>
    </row>
    <row r="7281" spans="1:24">
      <c r="A7281" s="1">
        <v>7280</v>
      </c>
      <c r="B7281" t="s">
        <v>9615</v>
      </c>
      <c r="C7281" s="2">
        <v>43234</v>
      </c>
      <c r="D7281" s="2">
        <v>43234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  <c r="V7281" s="3" t="str">
        <f>IF(M7281=People!$B$2, People!$A$2, IF(M7281=People!$B$3, People!$A$3, IF(M7281=People!$B$4, People!$A$4, IF(M7281=People!$B$5, People!$A$5, 0))))</f>
        <v>Anna Andreadi</v>
      </c>
      <c r="W7281" s="3" t="str">
        <f>IFERROR(VLOOKUP(Orders!$B7281,Returns!$B:$C,2,0),"No")</f>
        <v>No</v>
      </c>
      <c r="X7281" s="3" t="str">
        <f>IFERROR((INDEX(Returns!$C$2:$C$801, MATCH(B7281, Returns!$B$2:$B$801, 0))), "No")</f>
        <v>No</v>
      </c>
    </row>
    <row r="7282" spans="1:24">
      <c r="A7282" s="1">
        <v>7281</v>
      </c>
      <c r="B7282" t="s">
        <v>9616</v>
      </c>
      <c r="C7282" s="2">
        <v>42787</v>
      </c>
      <c r="D7282" s="2">
        <v>42793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  <c r="V7282" s="3" t="str">
        <f>IF(M7282=People!$B$2, People!$A$2, IF(M7282=People!$B$3, People!$A$3, IF(M7282=People!$B$4, People!$A$4, IF(M7282=People!$B$5, People!$A$5, 0))))</f>
        <v>Chuck Magee</v>
      </c>
      <c r="W7282" s="3" t="str">
        <f>IFERROR(VLOOKUP(Orders!$B7282,Returns!$B:$C,2,0),"No")</f>
        <v>No</v>
      </c>
      <c r="X7282" s="3" t="str">
        <f>IFERROR((INDEX(Returns!$C$2:$C$801, MATCH(B7282, Returns!$B$2:$B$801, 0))), "No")</f>
        <v>No</v>
      </c>
    </row>
    <row r="7283" spans="1:24">
      <c r="A7283" s="1">
        <v>7282</v>
      </c>
      <c r="B7283" t="s">
        <v>9617</v>
      </c>
      <c r="C7283" s="2">
        <v>43754</v>
      </c>
      <c r="D7283" s="2">
        <v>43759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  <c r="V7283" s="3" t="str">
        <f>IF(M7283=People!$B$2, People!$A$2, IF(M7283=People!$B$3, People!$A$3, IF(M7283=People!$B$4, People!$A$4, IF(M7283=People!$B$5, People!$A$5, 0))))</f>
        <v>Anna Andreadi</v>
      </c>
      <c r="W7283" s="3" t="str">
        <f>IFERROR(VLOOKUP(Orders!$B7283,Returns!$B:$C,2,0),"No")</f>
        <v>No</v>
      </c>
      <c r="X7283" s="3" t="str">
        <f>IFERROR((INDEX(Returns!$C$2:$C$801, MATCH(B7283, Returns!$B$2:$B$801, 0))), "No")</f>
        <v>No</v>
      </c>
    </row>
    <row r="7284" spans="1:24">
      <c r="A7284" s="1">
        <v>7283</v>
      </c>
      <c r="B7284" t="s">
        <v>9618</v>
      </c>
      <c r="C7284" s="2">
        <v>43638</v>
      </c>
      <c r="D7284" s="2">
        <v>43645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  <c r="V7284" s="3" t="str">
        <f>IF(M7284=People!$B$2, People!$A$2, IF(M7284=People!$B$3, People!$A$3, IF(M7284=People!$B$4, People!$A$4, IF(M7284=People!$B$5, People!$A$5, 0))))</f>
        <v>Kelly Williams</v>
      </c>
      <c r="W7284" s="3" t="str">
        <f>IFERROR(VLOOKUP(Orders!$B7284,Returns!$B:$C,2,0),"No")</f>
        <v>No</v>
      </c>
      <c r="X7284" s="3" t="str">
        <f>IFERROR((INDEX(Returns!$C$2:$C$801, MATCH(B7284, Returns!$B$2:$B$801, 0))), "No")</f>
        <v>No</v>
      </c>
    </row>
    <row r="7285" spans="1:24">
      <c r="A7285" s="1">
        <v>7284</v>
      </c>
      <c r="B7285" t="s">
        <v>9619</v>
      </c>
      <c r="C7285" s="2">
        <v>43717</v>
      </c>
      <c r="D7285" s="2">
        <v>43721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  <c r="V7285" s="3" t="str">
        <f>IF(M7285=People!$B$2, People!$A$2, IF(M7285=People!$B$3, People!$A$3, IF(M7285=People!$B$4, People!$A$4, IF(M7285=People!$B$5, People!$A$5, 0))))</f>
        <v>Chuck Magee</v>
      </c>
      <c r="W7285" s="3" t="str">
        <f>IFERROR(VLOOKUP(Orders!$B7285,Returns!$B:$C,2,0),"No")</f>
        <v>No</v>
      </c>
      <c r="X7285" s="3" t="str">
        <f>IFERROR((INDEX(Returns!$C$2:$C$801, MATCH(B7285, Returns!$B$2:$B$801, 0))), "No")</f>
        <v>No</v>
      </c>
    </row>
    <row r="7286" spans="1:24">
      <c r="A7286" s="1">
        <v>7285</v>
      </c>
      <c r="B7286" t="s">
        <v>9619</v>
      </c>
      <c r="C7286" s="2">
        <v>43717</v>
      </c>
      <c r="D7286" s="2">
        <v>43721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  <c r="V7286" s="3" t="str">
        <f>IF(M7286=People!$B$2, People!$A$2, IF(M7286=People!$B$3, People!$A$3, IF(M7286=People!$B$4, People!$A$4, IF(M7286=People!$B$5, People!$A$5, 0))))</f>
        <v>Chuck Magee</v>
      </c>
      <c r="W7286" s="3" t="str">
        <f>IFERROR(VLOOKUP(Orders!$B7286,Returns!$B:$C,2,0),"No")</f>
        <v>No</v>
      </c>
      <c r="X7286" s="3" t="str">
        <f>IFERROR((INDEX(Returns!$C$2:$C$801, MATCH(B7286, Returns!$B$2:$B$801, 0))), "No")</f>
        <v>No</v>
      </c>
    </row>
    <row r="7287" spans="1:24">
      <c r="A7287" s="1">
        <v>7286</v>
      </c>
      <c r="B7287" t="s">
        <v>9620</v>
      </c>
      <c r="C7287" s="2">
        <v>43752</v>
      </c>
      <c r="D7287" s="2">
        <v>43757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  <c r="V7287" s="3" t="str">
        <f>IF(M7287=People!$B$2, People!$A$2, IF(M7287=People!$B$3, People!$A$3, IF(M7287=People!$B$4, People!$A$4, IF(M7287=People!$B$5, People!$A$5, 0))))</f>
        <v>Anna Andreadi</v>
      </c>
      <c r="W7287" s="3" t="str">
        <f>IFERROR(VLOOKUP(Orders!$B7287,Returns!$B:$C,2,0),"No")</f>
        <v>No</v>
      </c>
      <c r="X7287" s="3" t="str">
        <f>IFERROR((INDEX(Returns!$C$2:$C$801, MATCH(B7287, Returns!$B$2:$B$801, 0))), "No")</f>
        <v>No</v>
      </c>
    </row>
    <row r="7288" spans="1:24">
      <c r="A7288" s="1">
        <v>7287</v>
      </c>
      <c r="B7288" t="s">
        <v>9621</v>
      </c>
      <c r="C7288" s="2">
        <v>43271</v>
      </c>
      <c r="D7288" s="2">
        <v>43276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  <c r="V7288" s="3" t="str">
        <f>IF(M7288=People!$B$2, People!$A$2, IF(M7288=People!$B$3, People!$A$3, IF(M7288=People!$B$4, People!$A$4, IF(M7288=People!$B$5, People!$A$5, 0))))</f>
        <v>Kelly Williams</v>
      </c>
      <c r="W7288" s="3" t="str">
        <f>IFERROR(VLOOKUP(Orders!$B7288,Returns!$B:$C,2,0),"No")</f>
        <v>No</v>
      </c>
      <c r="X7288" s="3" t="str">
        <f>IFERROR((INDEX(Returns!$C$2:$C$801, MATCH(B7288, Returns!$B$2:$B$801, 0))), "No")</f>
        <v>No</v>
      </c>
    </row>
    <row r="7289" spans="1:24">
      <c r="A7289" s="1">
        <v>7288</v>
      </c>
      <c r="B7289" t="s">
        <v>9621</v>
      </c>
      <c r="C7289" s="2">
        <v>43271</v>
      </c>
      <c r="D7289" s="2">
        <v>43276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  <c r="V7289" s="3" t="str">
        <f>IF(M7289=People!$B$2, People!$A$2, IF(M7289=People!$B$3, People!$A$3, IF(M7289=People!$B$4, People!$A$4, IF(M7289=People!$B$5, People!$A$5, 0))))</f>
        <v>Kelly Williams</v>
      </c>
      <c r="W7289" s="3" t="str">
        <f>IFERROR(VLOOKUP(Orders!$B7289,Returns!$B:$C,2,0),"No")</f>
        <v>No</v>
      </c>
      <c r="X7289" s="3" t="str">
        <f>IFERROR((INDEX(Returns!$C$2:$C$801, MATCH(B7289, Returns!$B$2:$B$801, 0))), "No")</f>
        <v>No</v>
      </c>
    </row>
    <row r="7290" spans="1:24">
      <c r="A7290" s="1">
        <v>7289</v>
      </c>
      <c r="B7290" t="s">
        <v>9622</v>
      </c>
      <c r="C7290" s="2">
        <v>42615</v>
      </c>
      <c r="D7290" s="2">
        <v>42620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  <c r="V7290" s="3" t="str">
        <f>IF(M7290=People!$B$2, People!$A$2, IF(M7290=People!$B$3, People!$A$3, IF(M7290=People!$B$4, People!$A$4, IF(M7290=People!$B$5, People!$A$5, 0))))</f>
        <v>Kelly Williams</v>
      </c>
      <c r="W7290" s="3" t="str">
        <f>IFERROR(VLOOKUP(Orders!$B7290,Returns!$B:$C,2,0),"No")</f>
        <v>No</v>
      </c>
      <c r="X7290" s="3" t="str">
        <f>IFERROR((INDEX(Returns!$C$2:$C$801, MATCH(B7290, Returns!$B$2:$B$801, 0))), "No")</f>
        <v>No</v>
      </c>
    </row>
    <row r="7291" spans="1:24">
      <c r="A7291" s="1">
        <v>7290</v>
      </c>
      <c r="B7291" t="s">
        <v>9623</v>
      </c>
      <c r="C7291" s="2">
        <v>43130</v>
      </c>
      <c r="D7291" s="2">
        <v>43131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  <c r="V7291" s="3" t="str">
        <f>IF(M7291=People!$B$2, People!$A$2, IF(M7291=People!$B$3, People!$A$3, IF(M7291=People!$B$4, People!$A$4, IF(M7291=People!$B$5, People!$A$5, 0))))</f>
        <v>Anna Andreadi</v>
      </c>
      <c r="W7291" s="3" t="str">
        <f>IFERROR(VLOOKUP(Orders!$B7291,Returns!$B:$C,2,0),"No")</f>
        <v>No</v>
      </c>
      <c r="X7291" s="3" t="str">
        <f>IFERROR((INDEX(Returns!$C$2:$C$801, MATCH(B7291, Returns!$B$2:$B$801, 0))), "No")</f>
        <v>No</v>
      </c>
    </row>
    <row r="7292" spans="1:24">
      <c r="A7292" s="1">
        <v>7291</v>
      </c>
      <c r="B7292" t="s">
        <v>9623</v>
      </c>
      <c r="C7292" s="2">
        <v>43130</v>
      </c>
      <c r="D7292" s="2">
        <v>43131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  <c r="V7292" s="3" t="str">
        <f>IF(M7292=People!$B$2, People!$A$2, IF(M7292=People!$B$3, People!$A$3, IF(M7292=People!$B$4, People!$A$4, IF(M7292=People!$B$5, People!$A$5, 0))))</f>
        <v>Anna Andreadi</v>
      </c>
      <c r="W7292" s="3" t="str">
        <f>IFERROR(VLOOKUP(Orders!$B7292,Returns!$B:$C,2,0),"No")</f>
        <v>No</v>
      </c>
      <c r="X7292" s="3" t="str">
        <f>IFERROR((INDEX(Returns!$C$2:$C$801, MATCH(B7292, Returns!$B$2:$B$801, 0))), "No")</f>
        <v>No</v>
      </c>
    </row>
    <row r="7293" spans="1:24">
      <c r="A7293" s="1">
        <v>7292</v>
      </c>
      <c r="B7293" t="s">
        <v>9623</v>
      </c>
      <c r="C7293" s="2">
        <v>43130</v>
      </c>
      <c r="D7293" s="2">
        <v>43131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  <c r="V7293" s="3" t="str">
        <f>IF(M7293=People!$B$2, People!$A$2, IF(M7293=People!$B$3, People!$A$3, IF(M7293=People!$B$4, People!$A$4, IF(M7293=People!$B$5, People!$A$5, 0))))</f>
        <v>Anna Andreadi</v>
      </c>
      <c r="W7293" s="3" t="str">
        <f>IFERROR(VLOOKUP(Orders!$B7293,Returns!$B:$C,2,0),"No")</f>
        <v>No</v>
      </c>
      <c r="X7293" s="3" t="str">
        <f>IFERROR((INDEX(Returns!$C$2:$C$801, MATCH(B7293, Returns!$B$2:$B$801, 0))), "No")</f>
        <v>No</v>
      </c>
    </row>
    <row r="7294" spans="1:24">
      <c r="A7294" s="1">
        <v>7293</v>
      </c>
      <c r="B7294" t="s">
        <v>9624</v>
      </c>
      <c r="C7294" s="2">
        <v>43803</v>
      </c>
      <c r="D7294" s="2">
        <v>43808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  <c r="V7294" s="3" t="str">
        <f>IF(M7294=People!$B$2, People!$A$2, IF(M7294=People!$B$3, People!$A$3, IF(M7294=People!$B$4, People!$A$4, IF(M7294=People!$B$5, People!$A$5, 0))))</f>
        <v>Cassandra Brandow</v>
      </c>
      <c r="W7294" s="3" t="str">
        <f>IFERROR(VLOOKUP(Orders!$B7294,Returns!$B:$C,2,0),"No")</f>
        <v>No</v>
      </c>
      <c r="X7294" s="3" t="str">
        <f>IFERROR((INDEX(Returns!$C$2:$C$801, MATCH(B7294, Returns!$B$2:$B$801, 0))), "No")</f>
        <v>No</v>
      </c>
    </row>
    <row r="7295" spans="1:24">
      <c r="A7295" s="1">
        <v>7294</v>
      </c>
      <c r="B7295" t="s">
        <v>9625</v>
      </c>
      <c r="C7295" s="2">
        <v>43123</v>
      </c>
      <c r="D7295" s="2">
        <v>43129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  <c r="V7295" s="3" t="str">
        <f>IF(M7295=People!$B$2, People!$A$2, IF(M7295=People!$B$3, People!$A$3, IF(M7295=People!$B$4, People!$A$4, IF(M7295=People!$B$5, People!$A$5, 0))))</f>
        <v>Anna Andreadi</v>
      </c>
      <c r="W7295" s="3" t="str">
        <f>IFERROR(VLOOKUP(Orders!$B7295,Returns!$B:$C,2,0),"No")</f>
        <v>No</v>
      </c>
      <c r="X7295" s="3" t="str">
        <f>IFERROR((INDEX(Returns!$C$2:$C$801, MATCH(B7295, Returns!$B$2:$B$801, 0))), "No")</f>
        <v>No</v>
      </c>
    </row>
    <row r="7296" spans="1:24">
      <c r="A7296" s="1">
        <v>7295</v>
      </c>
      <c r="B7296" t="s">
        <v>9626</v>
      </c>
      <c r="C7296" s="2">
        <v>42881</v>
      </c>
      <c r="D7296" s="2">
        <v>42886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  <c r="V7296" s="3" t="str">
        <f>IF(M7296=People!$B$2, People!$A$2, IF(M7296=People!$B$3, People!$A$3, IF(M7296=People!$B$4, People!$A$4, IF(M7296=People!$B$5, People!$A$5, 0))))</f>
        <v>Anna Andreadi</v>
      </c>
      <c r="W7296" s="3" t="str">
        <f>IFERROR(VLOOKUP(Orders!$B7296,Returns!$B:$C,2,0),"No")</f>
        <v>No</v>
      </c>
      <c r="X7296" s="3" t="str">
        <f>IFERROR((INDEX(Returns!$C$2:$C$801, MATCH(B7296, Returns!$B$2:$B$801, 0))), "No")</f>
        <v>No</v>
      </c>
    </row>
    <row r="7297" spans="1:24">
      <c r="A7297" s="1">
        <v>7296</v>
      </c>
      <c r="B7297" t="s">
        <v>9627</v>
      </c>
      <c r="C7297" s="2">
        <v>42494</v>
      </c>
      <c r="D7297" s="2">
        <v>42495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  <c r="V7297" s="3" t="str">
        <f>IF(M7297=People!$B$2, People!$A$2, IF(M7297=People!$B$3, People!$A$3, IF(M7297=People!$B$4, People!$A$4, IF(M7297=People!$B$5, People!$A$5, 0))))</f>
        <v>Kelly Williams</v>
      </c>
      <c r="W7297" s="3" t="str">
        <f>IFERROR(VLOOKUP(Orders!$B7297,Returns!$B:$C,2,0),"No")</f>
        <v>No</v>
      </c>
      <c r="X7297" s="3" t="str">
        <f>IFERROR((INDEX(Returns!$C$2:$C$801, MATCH(B7297, Returns!$B$2:$B$801, 0))), "No")</f>
        <v>No</v>
      </c>
    </row>
    <row r="7298" spans="1:24">
      <c r="A7298" s="1">
        <v>7297</v>
      </c>
      <c r="B7298" t="s">
        <v>9627</v>
      </c>
      <c r="C7298" s="2">
        <v>42494</v>
      </c>
      <c r="D7298" s="2">
        <v>42495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  <c r="V7298" s="3" t="str">
        <f>IF(M7298=People!$B$2, People!$A$2, IF(M7298=People!$B$3, People!$A$3, IF(M7298=People!$B$4, People!$A$4, IF(M7298=People!$B$5, People!$A$5, 0))))</f>
        <v>Kelly Williams</v>
      </c>
      <c r="W7298" s="3" t="str">
        <f>IFERROR(VLOOKUP(Orders!$B7298,Returns!$B:$C,2,0),"No")</f>
        <v>No</v>
      </c>
      <c r="X7298" s="3" t="str">
        <f>IFERROR((INDEX(Returns!$C$2:$C$801, MATCH(B7298, Returns!$B$2:$B$801, 0))), "No")</f>
        <v>No</v>
      </c>
    </row>
    <row r="7299" spans="1:24">
      <c r="A7299" s="1">
        <v>7298</v>
      </c>
      <c r="B7299" t="s">
        <v>9628</v>
      </c>
      <c r="C7299" s="2">
        <v>42776</v>
      </c>
      <c r="D7299" s="2">
        <v>42780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  <c r="V7299" s="3" t="str">
        <f>IF(M7299=People!$B$2, People!$A$2, IF(M7299=People!$B$3, People!$A$3, IF(M7299=People!$B$4, People!$A$4, IF(M7299=People!$B$5, People!$A$5, 0))))</f>
        <v>Chuck Magee</v>
      </c>
      <c r="W7299" s="3" t="str">
        <f>IFERROR(VLOOKUP(Orders!$B7299,Returns!$B:$C,2,0),"No")</f>
        <v>No</v>
      </c>
      <c r="X7299" s="3" t="str">
        <f>IFERROR((INDEX(Returns!$C$2:$C$801, MATCH(B7299, Returns!$B$2:$B$801, 0))), "No")</f>
        <v>No</v>
      </c>
    </row>
    <row r="7300" spans="1:24">
      <c r="A7300" s="1">
        <v>7299</v>
      </c>
      <c r="B7300" t="s">
        <v>9629</v>
      </c>
      <c r="C7300" s="2">
        <v>42692</v>
      </c>
      <c r="D7300" s="2">
        <v>42695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  <c r="V7300" s="3" t="str">
        <f>IF(M7300=People!$B$2, People!$A$2, IF(M7300=People!$B$3, People!$A$3, IF(M7300=People!$B$4, People!$A$4, IF(M7300=People!$B$5, People!$A$5, 0))))</f>
        <v>Kelly Williams</v>
      </c>
      <c r="W7300" s="3" t="str">
        <f>IFERROR(VLOOKUP(Orders!$B7300,Returns!$B:$C,2,0),"No")</f>
        <v>No</v>
      </c>
      <c r="X7300" s="3" t="str">
        <f>IFERROR((INDEX(Returns!$C$2:$C$801, MATCH(B7300, Returns!$B$2:$B$801, 0))), "No")</f>
        <v>No</v>
      </c>
    </row>
    <row r="7301" spans="1:24">
      <c r="A7301" s="1">
        <v>7300</v>
      </c>
      <c r="B7301" t="s">
        <v>9629</v>
      </c>
      <c r="C7301" s="2">
        <v>42692</v>
      </c>
      <c r="D7301" s="2">
        <v>42695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  <c r="V7301" s="3" t="str">
        <f>IF(M7301=People!$B$2, People!$A$2, IF(M7301=People!$B$3, People!$A$3, IF(M7301=People!$B$4, People!$A$4, IF(M7301=People!$B$5, People!$A$5, 0))))</f>
        <v>Kelly Williams</v>
      </c>
      <c r="W7301" s="3" t="str">
        <f>IFERROR(VLOOKUP(Orders!$B7301,Returns!$B:$C,2,0),"No")</f>
        <v>No</v>
      </c>
      <c r="X7301" s="3" t="str">
        <f>IFERROR((INDEX(Returns!$C$2:$C$801, MATCH(B7301, Returns!$B$2:$B$801, 0))), "No")</f>
        <v>No</v>
      </c>
    </row>
    <row r="7302" spans="1:24">
      <c r="A7302" s="1">
        <v>7301</v>
      </c>
      <c r="B7302" t="s">
        <v>9629</v>
      </c>
      <c r="C7302" s="2">
        <v>42692</v>
      </c>
      <c r="D7302" s="2">
        <v>42695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  <c r="V7302" s="3" t="str">
        <f>IF(M7302=People!$B$2, People!$A$2, IF(M7302=People!$B$3, People!$A$3, IF(M7302=People!$B$4, People!$A$4, IF(M7302=People!$B$5, People!$A$5, 0))))</f>
        <v>Kelly Williams</v>
      </c>
      <c r="W7302" s="3" t="str">
        <f>IFERROR(VLOOKUP(Orders!$B7302,Returns!$B:$C,2,0),"No")</f>
        <v>No</v>
      </c>
      <c r="X7302" s="3" t="str">
        <f>IFERROR((INDEX(Returns!$C$2:$C$801, MATCH(B7302, Returns!$B$2:$B$801, 0))), "No")</f>
        <v>No</v>
      </c>
    </row>
    <row r="7303" spans="1:24">
      <c r="A7303" s="1">
        <v>7302</v>
      </c>
      <c r="B7303" t="s">
        <v>9629</v>
      </c>
      <c r="C7303" s="2">
        <v>42692</v>
      </c>
      <c r="D7303" s="2">
        <v>42695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  <c r="V7303" s="3" t="str">
        <f>IF(M7303=People!$B$2, People!$A$2, IF(M7303=People!$B$3, People!$A$3, IF(M7303=People!$B$4, People!$A$4, IF(M7303=People!$B$5, People!$A$5, 0))))</f>
        <v>Kelly Williams</v>
      </c>
      <c r="W7303" s="3" t="str">
        <f>IFERROR(VLOOKUP(Orders!$B7303,Returns!$B:$C,2,0),"No")</f>
        <v>No</v>
      </c>
      <c r="X7303" s="3" t="str">
        <f>IFERROR((INDEX(Returns!$C$2:$C$801, MATCH(B7303, Returns!$B$2:$B$801, 0))), "No")</f>
        <v>No</v>
      </c>
    </row>
    <row r="7304" spans="1:24">
      <c r="A7304" s="1">
        <v>7303</v>
      </c>
      <c r="B7304" t="s">
        <v>9629</v>
      </c>
      <c r="C7304" s="2">
        <v>42692</v>
      </c>
      <c r="D7304" s="2">
        <v>42695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  <c r="V7304" s="3" t="str">
        <f>IF(M7304=People!$B$2, People!$A$2, IF(M7304=People!$B$3, People!$A$3, IF(M7304=People!$B$4, People!$A$4, IF(M7304=People!$B$5, People!$A$5, 0))))</f>
        <v>Kelly Williams</v>
      </c>
      <c r="W7304" s="3" t="str">
        <f>IFERROR(VLOOKUP(Orders!$B7304,Returns!$B:$C,2,0),"No")</f>
        <v>No</v>
      </c>
      <c r="X7304" s="3" t="str">
        <f>IFERROR((INDEX(Returns!$C$2:$C$801, MATCH(B7304, Returns!$B$2:$B$801, 0))), "No")</f>
        <v>No</v>
      </c>
    </row>
    <row r="7305" spans="1:24">
      <c r="A7305" s="1">
        <v>7304</v>
      </c>
      <c r="B7305" t="s">
        <v>9630</v>
      </c>
      <c r="C7305" s="2">
        <v>43712</v>
      </c>
      <c r="D7305" s="2">
        <v>43716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  <c r="V7305" s="3" t="str">
        <f>IF(M7305=People!$B$2, People!$A$2, IF(M7305=People!$B$3, People!$A$3, IF(M7305=People!$B$4, People!$A$4, IF(M7305=People!$B$5, People!$A$5, 0))))</f>
        <v>Cassandra Brandow</v>
      </c>
      <c r="W7305" s="3" t="str">
        <f>IFERROR(VLOOKUP(Orders!$B7305,Returns!$B:$C,2,0),"No")</f>
        <v>No</v>
      </c>
      <c r="X7305" s="3" t="str">
        <f>IFERROR((INDEX(Returns!$C$2:$C$801, MATCH(B7305, Returns!$B$2:$B$801, 0))), "No")</f>
        <v>No</v>
      </c>
    </row>
    <row r="7306" spans="1:24">
      <c r="A7306" s="1">
        <v>7305</v>
      </c>
      <c r="B7306" t="s">
        <v>9630</v>
      </c>
      <c r="C7306" s="2">
        <v>43712</v>
      </c>
      <c r="D7306" s="2">
        <v>43716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  <c r="V7306" s="3" t="str">
        <f>IF(M7306=People!$B$2, People!$A$2, IF(M7306=People!$B$3, People!$A$3, IF(M7306=People!$B$4, People!$A$4, IF(M7306=People!$B$5, People!$A$5, 0))))</f>
        <v>Cassandra Brandow</v>
      </c>
      <c r="W7306" s="3" t="str">
        <f>IFERROR(VLOOKUP(Orders!$B7306,Returns!$B:$C,2,0),"No")</f>
        <v>No</v>
      </c>
      <c r="X7306" s="3" t="str">
        <f>IFERROR((INDEX(Returns!$C$2:$C$801, MATCH(B7306, Returns!$B$2:$B$801, 0))), "No")</f>
        <v>No</v>
      </c>
    </row>
    <row r="7307" spans="1:24">
      <c r="A7307" s="1">
        <v>7306</v>
      </c>
      <c r="B7307" t="s">
        <v>9631</v>
      </c>
      <c r="C7307" s="2">
        <v>42458</v>
      </c>
      <c r="D7307" s="2">
        <v>42462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  <c r="V7307" s="3" t="str">
        <f>IF(M7307=People!$B$2, People!$A$2, IF(M7307=People!$B$3, People!$A$3, IF(M7307=People!$B$4, People!$A$4, IF(M7307=People!$B$5, People!$A$5, 0))))</f>
        <v>Kelly Williams</v>
      </c>
      <c r="W7307" s="3" t="str">
        <f>IFERROR(VLOOKUP(Orders!$B7307,Returns!$B:$C,2,0),"No")</f>
        <v>No</v>
      </c>
      <c r="X7307" s="3" t="str">
        <f>IFERROR((INDEX(Returns!$C$2:$C$801, MATCH(B7307, Returns!$B$2:$B$801, 0))), "No")</f>
        <v>No</v>
      </c>
    </row>
    <row r="7308" spans="1:24">
      <c r="A7308" s="1">
        <v>7307</v>
      </c>
      <c r="B7308" t="s">
        <v>9632</v>
      </c>
      <c r="C7308" s="2">
        <v>43409</v>
      </c>
      <c r="D7308" s="2">
        <v>43411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  <c r="V7308" s="3" t="str">
        <f>IF(M7308=People!$B$2, People!$A$2, IF(M7308=People!$B$3, People!$A$3, IF(M7308=People!$B$4, People!$A$4, IF(M7308=People!$B$5, People!$A$5, 0))))</f>
        <v>Anna Andreadi</v>
      </c>
      <c r="W7308" s="3" t="str">
        <f>IFERROR(VLOOKUP(Orders!$B7308,Returns!$B:$C,2,0),"No")</f>
        <v>No</v>
      </c>
      <c r="X7308" s="3" t="str">
        <f>IFERROR((INDEX(Returns!$C$2:$C$801, MATCH(B7308, Returns!$B$2:$B$801, 0))), "No")</f>
        <v>No</v>
      </c>
    </row>
    <row r="7309" spans="1:24">
      <c r="A7309" s="1">
        <v>7308</v>
      </c>
      <c r="B7309" t="s">
        <v>9632</v>
      </c>
      <c r="C7309" s="2">
        <v>43409</v>
      </c>
      <c r="D7309" s="2">
        <v>43411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  <c r="V7309" s="3" t="str">
        <f>IF(M7309=People!$B$2, People!$A$2, IF(M7309=People!$B$3, People!$A$3, IF(M7309=People!$B$4, People!$A$4, IF(M7309=People!$B$5, People!$A$5, 0))))</f>
        <v>Anna Andreadi</v>
      </c>
      <c r="W7309" s="3" t="str">
        <f>IFERROR(VLOOKUP(Orders!$B7309,Returns!$B:$C,2,0),"No")</f>
        <v>No</v>
      </c>
      <c r="X7309" s="3" t="str">
        <f>IFERROR((INDEX(Returns!$C$2:$C$801, MATCH(B7309, Returns!$B$2:$B$801, 0))), "No")</f>
        <v>No</v>
      </c>
    </row>
    <row r="7310" spans="1:24">
      <c r="A7310" s="1">
        <v>7309</v>
      </c>
      <c r="B7310" t="s">
        <v>9632</v>
      </c>
      <c r="C7310" s="2">
        <v>43409</v>
      </c>
      <c r="D7310" s="2">
        <v>43411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  <c r="V7310" s="3" t="str">
        <f>IF(M7310=People!$B$2, People!$A$2, IF(M7310=People!$B$3, People!$A$3, IF(M7310=People!$B$4, People!$A$4, IF(M7310=People!$B$5, People!$A$5, 0))))</f>
        <v>Anna Andreadi</v>
      </c>
      <c r="W7310" s="3" t="str">
        <f>IFERROR(VLOOKUP(Orders!$B7310,Returns!$B:$C,2,0),"No")</f>
        <v>No</v>
      </c>
      <c r="X7310" s="3" t="str">
        <f>IFERROR((INDEX(Returns!$C$2:$C$801, MATCH(B7310, Returns!$B$2:$B$801, 0))), "No")</f>
        <v>No</v>
      </c>
    </row>
    <row r="7311" spans="1:24">
      <c r="A7311" s="1">
        <v>7310</v>
      </c>
      <c r="B7311" t="s">
        <v>9633</v>
      </c>
      <c r="C7311" s="2">
        <v>43626</v>
      </c>
      <c r="D7311" s="2">
        <v>43630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  <c r="V7311" s="3" t="str">
        <f>IF(M7311=People!$B$2, People!$A$2, IF(M7311=People!$B$3, People!$A$3, IF(M7311=People!$B$4, People!$A$4, IF(M7311=People!$B$5, People!$A$5, 0))))</f>
        <v>Chuck Magee</v>
      </c>
      <c r="W7311" s="3" t="str">
        <f>IFERROR(VLOOKUP(Orders!$B7311,Returns!$B:$C,2,0),"No")</f>
        <v>No</v>
      </c>
      <c r="X7311" s="3" t="str">
        <f>IFERROR((INDEX(Returns!$C$2:$C$801, MATCH(B7311, Returns!$B$2:$B$801, 0))), "No")</f>
        <v>No</v>
      </c>
    </row>
    <row r="7312" spans="1:24">
      <c r="A7312" s="1">
        <v>7311</v>
      </c>
      <c r="B7312" t="s">
        <v>9634</v>
      </c>
      <c r="C7312" s="2">
        <v>42957</v>
      </c>
      <c r="D7312" s="2">
        <v>42961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  <c r="V7312" s="3" t="str">
        <f>IF(M7312=People!$B$2, People!$A$2, IF(M7312=People!$B$3, People!$A$3, IF(M7312=People!$B$4, People!$A$4, IF(M7312=People!$B$5, People!$A$5, 0))))</f>
        <v>Kelly Williams</v>
      </c>
      <c r="W7312" s="3" t="str">
        <f>IFERROR(VLOOKUP(Orders!$B7312,Returns!$B:$C,2,0),"No")</f>
        <v>No</v>
      </c>
      <c r="X7312" s="3" t="str">
        <f>IFERROR((INDEX(Returns!$C$2:$C$801, MATCH(B7312, Returns!$B$2:$B$801, 0))), "No")</f>
        <v>No</v>
      </c>
    </row>
    <row r="7313" spans="1:24">
      <c r="A7313" s="1">
        <v>7312</v>
      </c>
      <c r="B7313" t="s">
        <v>9635</v>
      </c>
      <c r="C7313" s="2">
        <v>43017</v>
      </c>
      <c r="D7313" s="2">
        <v>43021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  <c r="V7313" s="3" t="str">
        <f>IF(M7313=People!$B$2, People!$A$2, IF(M7313=People!$B$3, People!$A$3, IF(M7313=People!$B$4, People!$A$4, IF(M7313=People!$B$5, People!$A$5, 0))))</f>
        <v>Cassandra Brandow</v>
      </c>
      <c r="W7313" s="3" t="str">
        <f>IFERROR(VLOOKUP(Orders!$B7313,Returns!$B:$C,2,0),"No")</f>
        <v>No</v>
      </c>
      <c r="X7313" s="3" t="str">
        <f>IFERROR((INDEX(Returns!$C$2:$C$801, MATCH(B7313, Returns!$B$2:$B$801, 0))), "No")</f>
        <v>No</v>
      </c>
    </row>
    <row r="7314" spans="1:24">
      <c r="A7314" s="1">
        <v>7313</v>
      </c>
      <c r="B7314" t="s">
        <v>9635</v>
      </c>
      <c r="C7314" s="2">
        <v>43017</v>
      </c>
      <c r="D7314" s="2">
        <v>43021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  <c r="V7314" s="3" t="str">
        <f>IF(M7314=People!$B$2, People!$A$2, IF(M7314=People!$B$3, People!$A$3, IF(M7314=People!$B$4, People!$A$4, IF(M7314=People!$B$5, People!$A$5, 0))))</f>
        <v>Cassandra Brandow</v>
      </c>
      <c r="W7314" s="3" t="str">
        <f>IFERROR(VLOOKUP(Orders!$B7314,Returns!$B:$C,2,0),"No")</f>
        <v>No</v>
      </c>
      <c r="X7314" s="3" t="str">
        <f>IFERROR((INDEX(Returns!$C$2:$C$801, MATCH(B7314, Returns!$B$2:$B$801, 0))), "No")</f>
        <v>No</v>
      </c>
    </row>
    <row r="7315" spans="1:24">
      <c r="A7315" s="1">
        <v>7314</v>
      </c>
      <c r="B7315" t="s">
        <v>9635</v>
      </c>
      <c r="C7315" s="2">
        <v>43017</v>
      </c>
      <c r="D7315" s="2">
        <v>43021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  <c r="V7315" s="3" t="str">
        <f>IF(M7315=People!$B$2, People!$A$2, IF(M7315=People!$B$3, People!$A$3, IF(M7315=People!$B$4, People!$A$4, IF(M7315=People!$B$5, People!$A$5, 0))))</f>
        <v>Cassandra Brandow</v>
      </c>
      <c r="W7315" s="3" t="str">
        <f>IFERROR(VLOOKUP(Orders!$B7315,Returns!$B:$C,2,0),"No")</f>
        <v>No</v>
      </c>
      <c r="X7315" s="3" t="str">
        <f>IFERROR((INDEX(Returns!$C$2:$C$801, MATCH(B7315, Returns!$B$2:$B$801, 0))), "No")</f>
        <v>No</v>
      </c>
    </row>
    <row r="7316" spans="1:24">
      <c r="A7316" s="1">
        <v>7315</v>
      </c>
      <c r="B7316" t="s">
        <v>9636</v>
      </c>
      <c r="C7316" s="2">
        <v>43248</v>
      </c>
      <c r="D7316" s="2">
        <v>43253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  <c r="V7316" s="3" t="str">
        <f>IF(M7316=People!$B$2, People!$A$2, IF(M7316=People!$B$3, People!$A$3, IF(M7316=People!$B$4, People!$A$4, IF(M7316=People!$B$5, People!$A$5, 0))))</f>
        <v>Kelly Williams</v>
      </c>
      <c r="W7316" s="3" t="str">
        <f>IFERROR(VLOOKUP(Orders!$B7316,Returns!$B:$C,2,0),"No")</f>
        <v>No</v>
      </c>
      <c r="X7316" s="3" t="str">
        <f>IFERROR((INDEX(Returns!$C$2:$C$801, MATCH(B7316, Returns!$B$2:$B$801, 0))), "No")</f>
        <v>No</v>
      </c>
    </row>
    <row r="7317" spans="1:24">
      <c r="A7317" s="1">
        <v>7316</v>
      </c>
      <c r="B7317" t="s">
        <v>9637</v>
      </c>
      <c r="C7317" s="2">
        <v>43596</v>
      </c>
      <c r="D7317" s="2">
        <v>43601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  <c r="V7317" s="3" t="str">
        <f>IF(M7317=People!$B$2, People!$A$2, IF(M7317=People!$B$3, People!$A$3, IF(M7317=People!$B$4, People!$A$4, IF(M7317=People!$B$5, People!$A$5, 0))))</f>
        <v>Chuck Magee</v>
      </c>
      <c r="W7317" s="3" t="str">
        <f>IFERROR(VLOOKUP(Orders!$B7317,Returns!$B:$C,2,0),"No")</f>
        <v>No</v>
      </c>
      <c r="X7317" s="3" t="str">
        <f>IFERROR((INDEX(Returns!$C$2:$C$801, MATCH(B7317, Returns!$B$2:$B$801, 0))), "No")</f>
        <v>No</v>
      </c>
    </row>
    <row r="7318" spans="1:24">
      <c r="A7318" s="1">
        <v>7317</v>
      </c>
      <c r="B7318" t="s">
        <v>9638</v>
      </c>
      <c r="C7318" s="2">
        <v>43389</v>
      </c>
      <c r="D7318" s="2">
        <v>43393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  <c r="V7318" s="3" t="str">
        <f>IF(M7318=People!$B$2, People!$A$2, IF(M7318=People!$B$3, People!$A$3, IF(M7318=People!$B$4, People!$A$4, IF(M7318=People!$B$5, People!$A$5, 0))))</f>
        <v>Chuck Magee</v>
      </c>
      <c r="W7318" s="3" t="str">
        <f>IFERROR(VLOOKUP(Orders!$B7318,Returns!$B:$C,2,0),"No")</f>
        <v>No</v>
      </c>
      <c r="X7318" s="3" t="str">
        <f>IFERROR((INDEX(Returns!$C$2:$C$801, MATCH(B7318, Returns!$B$2:$B$801, 0))), "No")</f>
        <v>No</v>
      </c>
    </row>
    <row r="7319" spans="1:24">
      <c r="A7319" s="1">
        <v>7318</v>
      </c>
      <c r="B7319" t="s">
        <v>9639</v>
      </c>
      <c r="C7319" s="2">
        <v>43786</v>
      </c>
      <c r="D7319" s="2">
        <v>43790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3" t="str">
        <f>IF(M7319=People!$B$2, People!$A$2, IF(M7319=People!$B$3, People!$A$3, IF(M7319=People!$B$4, People!$A$4, IF(M7319=People!$B$5, People!$A$5, 0))))</f>
        <v>Anna Andreadi</v>
      </c>
      <c r="W7319" s="3" t="str">
        <f>IFERROR(VLOOKUP(Orders!$B7319,Returns!$B:$C,2,0),"No")</f>
        <v>No</v>
      </c>
      <c r="X7319" s="3" t="str">
        <f>IFERROR((INDEX(Returns!$C$2:$C$801, MATCH(B7319, Returns!$B$2:$B$801, 0))), "No")</f>
        <v>No</v>
      </c>
    </row>
    <row r="7320" spans="1:24">
      <c r="A7320" s="1">
        <v>7319</v>
      </c>
      <c r="B7320" t="s">
        <v>9639</v>
      </c>
      <c r="C7320" s="2">
        <v>43786</v>
      </c>
      <c r="D7320" s="2">
        <v>43790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3" t="str">
        <f>IF(M7320=People!$B$2, People!$A$2, IF(M7320=People!$B$3, People!$A$3, IF(M7320=People!$B$4, People!$A$4, IF(M7320=People!$B$5, People!$A$5, 0))))</f>
        <v>Anna Andreadi</v>
      </c>
      <c r="W7320" s="3" t="str">
        <f>IFERROR(VLOOKUP(Orders!$B7320,Returns!$B:$C,2,0),"No")</f>
        <v>No</v>
      </c>
      <c r="X7320" s="3" t="str">
        <f>IFERROR((INDEX(Returns!$C$2:$C$801, MATCH(B7320, Returns!$B$2:$B$801, 0))), "No")</f>
        <v>No</v>
      </c>
    </row>
    <row r="7321" spans="1:24">
      <c r="A7321" s="1">
        <v>7320</v>
      </c>
      <c r="B7321" t="s">
        <v>9640</v>
      </c>
      <c r="C7321" s="2">
        <v>43795</v>
      </c>
      <c r="D7321" s="2">
        <v>43798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  <c r="V7321" s="3" t="str">
        <f>IF(M7321=People!$B$2, People!$A$2, IF(M7321=People!$B$3, People!$A$3, IF(M7321=People!$B$4, People!$A$4, IF(M7321=People!$B$5, People!$A$5, 0))))</f>
        <v>Chuck Magee</v>
      </c>
      <c r="W7321" s="3" t="str">
        <f>IFERROR(VLOOKUP(Orders!$B7321,Returns!$B:$C,2,0),"No")</f>
        <v>No</v>
      </c>
      <c r="X7321" s="3" t="str">
        <f>IFERROR((INDEX(Returns!$C$2:$C$801, MATCH(B7321, Returns!$B$2:$B$801, 0))), "No")</f>
        <v>No</v>
      </c>
    </row>
    <row r="7322" spans="1:24">
      <c r="A7322" s="1">
        <v>7321</v>
      </c>
      <c r="B7322" t="s">
        <v>9640</v>
      </c>
      <c r="C7322" s="2">
        <v>43795</v>
      </c>
      <c r="D7322" s="2">
        <v>43798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  <c r="V7322" s="3" t="str">
        <f>IF(M7322=People!$B$2, People!$A$2, IF(M7322=People!$B$3, People!$A$3, IF(M7322=People!$B$4, People!$A$4, IF(M7322=People!$B$5, People!$A$5, 0))))</f>
        <v>Chuck Magee</v>
      </c>
      <c r="W7322" s="3" t="str">
        <f>IFERROR(VLOOKUP(Orders!$B7322,Returns!$B:$C,2,0),"No")</f>
        <v>No</v>
      </c>
      <c r="X7322" s="3" t="str">
        <f>IFERROR((INDEX(Returns!$C$2:$C$801, MATCH(B7322, Returns!$B$2:$B$801, 0))), "No")</f>
        <v>No</v>
      </c>
    </row>
    <row r="7323" spans="1:24">
      <c r="A7323" s="1">
        <v>7322</v>
      </c>
      <c r="B7323" t="s">
        <v>9641</v>
      </c>
      <c r="C7323" s="2">
        <v>43711</v>
      </c>
      <c r="D7323" s="2">
        <v>43715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  <c r="V7323" s="3" t="str">
        <f>IF(M7323=People!$B$2, People!$A$2, IF(M7323=People!$B$3, People!$A$3, IF(M7323=People!$B$4, People!$A$4, IF(M7323=People!$B$5, People!$A$5, 0))))</f>
        <v>Kelly Williams</v>
      </c>
      <c r="W7323" s="3" t="str">
        <f>IFERROR(VLOOKUP(Orders!$B7323,Returns!$B:$C,2,0),"No")</f>
        <v>No</v>
      </c>
      <c r="X7323" s="3" t="str">
        <f>IFERROR((INDEX(Returns!$C$2:$C$801, MATCH(B7323, Returns!$B$2:$B$801, 0))), "No")</f>
        <v>No</v>
      </c>
    </row>
    <row r="7324" spans="1:24">
      <c r="A7324" s="1">
        <v>7323</v>
      </c>
      <c r="B7324" t="s">
        <v>9641</v>
      </c>
      <c r="C7324" s="2">
        <v>43711</v>
      </c>
      <c r="D7324" s="2">
        <v>43715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  <c r="V7324" s="3" t="str">
        <f>IF(M7324=People!$B$2, People!$A$2, IF(M7324=People!$B$3, People!$A$3, IF(M7324=People!$B$4, People!$A$4, IF(M7324=People!$B$5, People!$A$5, 0))))</f>
        <v>Kelly Williams</v>
      </c>
      <c r="W7324" s="3" t="str">
        <f>IFERROR(VLOOKUP(Orders!$B7324,Returns!$B:$C,2,0),"No")</f>
        <v>No</v>
      </c>
      <c r="X7324" s="3" t="str">
        <f>IFERROR((INDEX(Returns!$C$2:$C$801, MATCH(B7324, Returns!$B$2:$B$801, 0))), "No")</f>
        <v>No</v>
      </c>
    </row>
    <row r="7325" spans="1:24">
      <c r="A7325" s="1">
        <v>7324</v>
      </c>
      <c r="B7325" t="s">
        <v>9642</v>
      </c>
      <c r="C7325" s="2">
        <v>43804</v>
      </c>
      <c r="D7325" s="2">
        <v>43807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  <c r="V7325" s="3" t="str">
        <f>IF(M7325=People!$B$2, People!$A$2, IF(M7325=People!$B$3, People!$A$3, IF(M7325=People!$B$4, People!$A$4, IF(M7325=People!$B$5, People!$A$5, 0))))</f>
        <v>Chuck Magee</v>
      </c>
      <c r="W7325" s="3" t="str">
        <f>IFERROR(VLOOKUP(Orders!$B7325,Returns!$B:$C,2,0),"No")</f>
        <v>No</v>
      </c>
      <c r="X7325" s="3" t="str">
        <f>IFERROR((INDEX(Returns!$C$2:$C$801, MATCH(B7325, Returns!$B$2:$B$801, 0))), "No")</f>
        <v>No</v>
      </c>
    </row>
    <row r="7326" spans="1:24">
      <c r="A7326" s="1">
        <v>7325</v>
      </c>
      <c r="B7326" t="s">
        <v>9642</v>
      </c>
      <c r="C7326" s="2">
        <v>43804</v>
      </c>
      <c r="D7326" s="2">
        <v>43807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3" t="str">
        <f>IF(M7326=People!$B$2, People!$A$2, IF(M7326=People!$B$3, People!$A$3, IF(M7326=People!$B$4, People!$A$4, IF(M7326=People!$B$5, People!$A$5, 0))))</f>
        <v>Chuck Magee</v>
      </c>
      <c r="W7326" s="3" t="str">
        <f>IFERROR(VLOOKUP(Orders!$B7326,Returns!$B:$C,2,0),"No")</f>
        <v>No</v>
      </c>
      <c r="X7326" s="3" t="str">
        <f>IFERROR((INDEX(Returns!$C$2:$C$801, MATCH(B7326, Returns!$B$2:$B$801, 0))), "No")</f>
        <v>No</v>
      </c>
    </row>
    <row r="7327" spans="1:24">
      <c r="A7327" s="1">
        <v>7326</v>
      </c>
      <c r="B7327" t="s">
        <v>9643</v>
      </c>
      <c r="C7327" s="2">
        <v>43779</v>
      </c>
      <c r="D7327" s="2">
        <v>43786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  <c r="V7327" s="3" t="str">
        <f>IF(M7327=People!$B$2, People!$A$2, IF(M7327=People!$B$3, People!$A$3, IF(M7327=People!$B$4, People!$A$4, IF(M7327=People!$B$5, People!$A$5, 0))))</f>
        <v>Anna Andreadi</v>
      </c>
      <c r="W7327" s="3" t="str">
        <f>IFERROR(VLOOKUP(Orders!$B7327,Returns!$B:$C,2,0),"No")</f>
        <v>No</v>
      </c>
      <c r="X7327" s="3" t="str">
        <f>IFERROR((INDEX(Returns!$C$2:$C$801, MATCH(B7327, Returns!$B$2:$B$801, 0))), "No")</f>
        <v>No</v>
      </c>
    </row>
    <row r="7328" spans="1:24">
      <c r="A7328" s="1">
        <v>7327</v>
      </c>
      <c r="B7328" t="s">
        <v>9643</v>
      </c>
      <c r="C7328" s="2">
        <v>43779</v>
      </c>
      <c r="D7328" s="2">
        <v>43786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  <c r="V7328" s="3" t="str">
        <f>IF(M7328=People!$B$2, People!$A$2, IF(M7328=People!$B$3, People!$A$3, IF(M7328=People!$B$4, People!$A$4, IF(M7328=People!$B$5, People!$A$5, 0))))</f>
        <v>Anna Andreadi</v>
      </c>
      <c r="W7328" s="3" t="str">
        <f>IFERROR(VLOOKUP(Orders!$B7328,Returns!$B:$C,2,0),"No")</f>
        <v>No</v>
      </c>
      <c r="X7328" s="3" t="str">
        <f>IFERROR((INDEX(Returns!$C$2:$C$801, MATCH(B7328, Returns!$B$2:$B$801, 0))), "No")</f>
        <v>No</v>
      </c>
    </row>
    <row r="7329" spans="1:24">
      <c r="A7329" s="1">
        <v>7328</v>
      </c>
      <c r="B7329" t="s">
        <v>9644</v>
      </c>
      <c r="C7329" s="2">
        <v>42447</v>
      </c>
      <c r="D7329" s="2">
        <v>42453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  <c r="V7329" s="3" t="str">
        <f>IF(M7329=People!$B$2, People!$A$2, IF(M7329=People!$B$3, People!$A$3, IF(M7329=People!$B$4, People!$A$4, IF(M7329=People!$B$5, People!$A$5, 0))))</f>
        <v>Anna Andreadi</v>
      </c>
      <c r="W7329" s="3" t="str">
        <f>IFERROR(VLOOKUP(Orders!$B7329,Returns!$B:$C,2,0),"No")</f>
        <v>No</v>
      </c>
      <c r="X7329" s="3" t="str">
        <f>IFERROR((INDEX(Returns!$C$2:$C$801, MATCH(B7329, Returns!$B$2:$B$801, 0))), "No")</f>
        <v>No</v>
      </c>
    </row>
    <row r="7330" spans="1:24">
      <c r="A7330" s="1">
        <v>7329</v>
      </c>
      <c r="B7330" t="s">
        <v>9644</v>
      </c>
      <c r="C7330" s="2">
        <v>42447</v>
      </c>
      <c r="D7330" s="2">
        <v>42453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  <c r="V7330" s="3" t="str">
        <f>IF(M7330=People!$B$2, People!$A$2, IF(M7330=People!$B$3, People!$A$3, IF(M7330=People!$B$4, People!$A$4, IF(M7330=People!$B$5, People!$A$5, 0))))</f>
        <v>Anna Andreadi</v>
      </c>
      <c r="W7330" s="3" t="str">
        <f>IFERROR(VLOOKUP(Orders!$B7330,Returns!$B:$C,2,0),"No")</f>
        <v>No</v>
      </c>
      <c r="X7330" s="3" t="str">
        <f>IFERROR((INDEX(Returns!$C$2:$C$801, MATCH(B7330, Returns!$B$2:$B$801, 0))), "No")</f>
        <v>No</v>
      </c>
    </row>
    <row r="7331" spans="1:24">
      <c r="A7331" s="1">
        <v>7330</v>
      </c>
      <c r="B7331" t="s">
        <v>9644</v>
      </c>
      <c r="C7331" s="2">
        <v>42447</v>
      </c>
      <c r="D7331" s="2">
        <v>42453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  <c r="V7331" s="3" t="str">
        <f>IF(M7331=People!$B$2, People!$A$2, IF(M7331=People!$B$3, People!$A$3, IF(M7331=People!$B$4, People!$A$4, IF(M7331=People!$B$5, People!$A$5, 0))))</f>
        <v>Anna Andreadi</v>
      </c>
      <c r="W7331" s="3" t="str">
        <f>IFERROR(VLOOKUP(Orders!$B7331,Returns!$B:$C,2,0),"No")</f>
        <v>No</v>
      </c>
      <c r="X7331" s="3" t="str">
        <f>IFERROR((INDEX(Returns!$C$2:$C$801, MATCH(B7331, Returns!$B$2:$B$801, 0))), "No")</f>
        <v>No</v>
      </c>
    </row>
    <row r="7332" spans="1:24">
      <c r="A7332" s="1">
        <v>7331</v>
      </c>
      <c r="B7332" t="s">
        <v>9645</v>
      </c>
      <c r="C7332" s="2">
        <v>43416</v>
      </c>
      <c r="D7332" s="2">
        <v>43417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  <c r="V7332" s="3" t="str">
        <f>IF(M7332=People!$B$2, People!$A$2, IF(M7332=People!$B$3, People!$A$3, IF(M7332=People!$B$4, People!$A$4, IF(M7332=People!$B$5, People!$A$5, 0))))</f>
        <v>Kelly Williams</v>
      </c>
      <c r="W7332" s="3" t="str">
        <f>IFERROR(VLOOKUP(Orders!$B7332,Returns!$B:$C,2,0),"No")</f>
        <v>No</v>
      </c>
      <c r="X7332" s="3" t="str">
        <f>IFERROR((INDEX(Returns!$C$2:$C$801, MATCH(B7332, Returns!$B$2:$B$801, 0))), "No")</f>
        <v>No</v>
      </c>
    </row>
    <row r="7333" spans="1:24">
      <c r="A7333" s="1">
        <v>7332</v>
      </c>
      <c r="B7333" t="s">
        <v>9646</v>
      </c>
      <c r="C7333" s="2">
        <v>43764</v>
      </c>
      <c r="D7333" s="2">
        <v>43768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  <c r="V7333" s="3" t="str">
        <f>IF(M7333=People!$B$2, People!$A$2, IF(M7333=People!$B$3, People!$A$3, IF(M7333=People!$B$4, People!$A$4, IF(M7333=People!$B$5, People!$A$5, 0))))</f>
        <v>Chuck Magee</v>
      </c>
      <c r="W7333" s="3" t="str">
        <f>IFERROR(VLOOKUP(Orders!$B7333,Returns!$B:$C,2,0),"No")</f>
        <v>No</v>
      </c>
      <c r="X7333" s="3" t="str">
        <f>IFERROR((INDEX(Returns!$C$2:$C$801, MATCH(B7333, Returns!$B$2:$B$801, 0))), "No")</f>
        <v>No</v>
      </c>
    </row>
    <row r="7334" spans="1:24">
      <c r="A7334" s="1">
        <v>7333</v>
      </c>
      <c r="B7334" t="s">
        <v>9646</v>
      </c>
      <c r="C7334" s="2">
        <v>43764</v>
      </c>
      <c r="D7334" s="2">
        <v>43768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  <c r="V7334" s="3" t="str">
        <f>IF(M7334=People!$B$2, People!$A$2, IF(M7334=People!$B$3, People!$A$3, IF(M7334=People!$B$4, People!$A$4, IF(M7334=People!$B$5, People!$A$5, 0))))</f>
        <v>Chuck Magee</v>
      </c>
      <c r="W7334" s="3" t="str">
        <f>IFERROR(VLOOKUP(Orders!$B7334,Returns!$B:$C,2,0),"No")</f>
        <v>No</v>
      </c>
      <c r="X7334" s="3" t="str">
        <f>IFERROR((INDEX(Returns!$C$2:$C$801, MATCH(B7334, Returns!$B$2:$B$801, 0))), "No")</f>
        <v>No</v>
      </c>
    </row>
    <row r="7335" spans="1:24">
      <c r="A7335" s="1">
        <v>7334</v>
      </c>
      <c r="B7335" t="s">
        <v>9647</v>
      </c>
      <c r="C7335" s="2">
        <v>42836</v>
      </c>
      <c r="D7335" s="2">
        <v>42842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  <c r="V7335" s="3" t="str">
        <f>IF(M7335=People!$B$2, People!$A$2, IF(M7335=People!$B$3, People!$A$3, IF(M7335=People!$B$4, People!$A$4, IF(M7335=People!$B$5, People!$A$5, 0))))</f>
        <v>Cassandra Brandow</v>
      </c>
      <c r="W7335" s="3" t="str">
        <f>IFERROR(VLOOKUP(Orders!$B7335,Returns!$B:$C,2,0),"No")</f>
        <v>No</v>
      </c>
      <c r="X7335" s="3" t="str">
        <f>IFERROR((INDEX(Returns!$C$2:$C$801, MATCH(B7335, Returns!$B$2:$B$801, 0))), "No")</f>
        <v>No</v>
      </c>
    </row>
    <row r="7336" spans="1:24">
      <c r="A7336" s="1">
        <v>7335</v>
      </c>
      <c r="B7336" t="s">
        <v>9647</v>
      </c>
      <c r="C7336" s="2">
        <v>42836</v>
      </c>
      <c r="D7336" s="2">
        <v>42842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  <c r="V7336" s="3" t="str">
        <f>IF(M7336=People!$B$2, People!$A$2, IF(M7336=People!$B$3, People!$A$3, IF(M7336=People!$B$4, People!$A$4, IF(M7336=People!$B$5, People!$A$5, 0))))</f>
        <v>Cassandra Brandow</v>
      </c>
      <c r="W7336" s="3" t="str">
        <f>IFERROR(VLOOKUP(Orders!$B7336,Returns!$B:$C,2,0),"No")</f>
        <v>No</v>
      </c>
      <c r="X7336" s="3" t="str">
        <f>IFERROR((INDEX(Returns!$C$2:$C$801, MATCH(B7336, Returns!$B$2:$B$801, 0))), "No")</f>
        <v>No</v>
      </c>
    </row>
    <row r="7337" spans="1:24">
      <c r="A7337" s="1">
        <v>7336</v>
      </c>
      <c r="B7337" t="s">
        <v>9648</v>
      </c>
      <c r="C7337" s="2">
        <v>43094</v>
      </c>
      <c r="D7337" s="2">
        <v>43099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  <c r="V7337" s="3" t="str">
        <f>IF(M7337=People!$B$2, People!$A$2, IF(M7337=People!$B$3, People!$A$3, IF(M7337=People!$B$4, People!$A$4, IF(M7337=People!$B$5, People!$A$5, 0))))</f>
        <v>Chuck Magee</v>
      </c>
      <c r="W7337" s="3" t="str">
        <f>IFERROR(VLOOKUP(Orders!$B7337,Returns!$B:$C,2,0),"No")</f>
        <v>No</v>
      </c>
      <c r="X7337" s="3" t="str">
        <f>IFERROR((INDEX(Returns!$C$2:$C$801, MATCH(B7337, Returns!$B$2:$B$801, 0))), "No")</f>
        <v>No</v>
      </c>
    </row>
    <row r="7338" spans="1:24">
      <c r="A7338" s="1">
        <v>7337</v>
      </c>
      <c r="B7338" t="s">
        <v>9648</v>
      </c>
      <c r="C7338" s="2">
        <v>43094</v>
      </c>
      <c r="D7338" s="2">
        <v>43099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  <c r="V7338" s="3" t="str">
        <f>IF(M7338=People!$B$2, People!$A$2, IF(M7338=People!$B$3, People!$A$3, IF(M7338=People!$B$4, People!$A$4, IF(M7338=People!$B$5, People!$A$5, 0))))</f>
        <v>Chuck Magee</v>
      </c>
      <c r="W7338" s="3" t="str">
        <f>IFERROR(VLOOKUP(Orders!$B7338,Returns!$B:$C,2,0),"No")</f>
        <v>No</v>
      </c>
      <c r="X7338" s="3" t="str">
        <f>IFERROR((INDEX(Returns!$C$2:$C$801, MATCH(B7338, Returns!$B$2:$B$801, 0))), "No")</f>
        <v>No</v>
      </c>
    </row>
    <row r="7339" spans="1:24">
      <c r="A7339" s="1">
        <v>7338</v>
      </c>
      <c r="B7339" t="s">
        <v>9649</v>
      </c>
      <c r="C7339" s="2">
        <v>43729</v>
      </c>
      <c r="D7339" s="2">
        <v>43731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  <c r="V7339" s="3" t="str">
        <f>IF(M7339=People!$B$2, People!$A$2, IF(M7339=People!$B$3, People!$A$3, IF(M7339=People!$B$4, People!$A$4, IF(M7339=People!$B$5, People!$A$5, 0))))</f>
        <v>Anna Andreadi</v>
      </c>
      <c r="W7339" s="3" t="str">
        <f>IFERROR(VLOOKUP(Orders!$B7339,Returns!$B:$C,2,0),"No")</f>
        <v>No</v>
      </c>
      <c r="X7339" s="3" t="str">
        <f>IFERROR((INDEX(Returns!$C$2:$C$801, MATCH(B7339, Returns!$B$2:$B$801, 0))), "No")</f>
        <v>No</v>
      </c>
    </row>
    <row r="7340" spans="1:24">
      <c r="A7340" s="1">
        <v>7339</v>
      </c>
      <c r="B7340" t="s">
        <v>9650</v>
      </c>
      <c r="C7340" s="2">
        <v>42724</v>
      </c>
      <c r="D7340" s="2">
        <v>42727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  <c r="V7340" s="3" t="str">
        <f>IF(M7340=People!$B$2, People!$A$2, IF(M7340=People!$B$3, People!$A$3, IF(M7340=People!$B$4, People!$A$4, IF(M7340=People!$B$5, People!$A$5, 0))))</f>
        <v>Chuck Magee</v>
      </c>
      <c r="W7340" s="3" t="str">
        <f>IFERROR(VLOOKUP(Orders!$B7340,Returns!$B:$C,2,0),"No")</f>
        <v>No</v>
      </c>
      <c r="X7340" s="3" t="str">
        <f>IFERROR((INDEX(Returns!$C$2:$C$801, MATCH(B7340, Returns!$B$2:$B$801, 0))), "No")</f>
        <v>No</v>
      </c>
    </row>
    <row r="7341" spans="1:24">
      <c r="A7341" s="1">
        <v>7340</v>
      </c>
      <c r="B7341" t="s">
        <v>9651</v>
      </c>
      <c r="C7341" s="2">
        <v>42934</v>
      </c>
      <c r="D7341" s="2">
        <v>42937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  <c r="V7341" s="3" t="str">
        <f>IF(M7341=People!$B$2, People!$A$2, IF(M7341=People!$B$3, People!$A$3, IF(M7341=People!$B$4, People!$A$4, IF(M7341=People!$B$5, People!$A$5, 0))))</f>
        <v>Chuck Magee</v>
      </c>
      <c r="W7341" s="3" t="str">
        <f>IFERROR(VLOOKUP(Orders!$B7341,Returns!$B:$C,2,0),"No")</f>
        <v>No</v>
      </c>
      <c r="X7341" s="3" t="str">
        <f>IFERROR((INDEX(Returns!$C$2:$C$801, MATCH(B7341, Returns!$B$2:$B$801, 0))), "No")</f>
        <v>No</v>
      </c>
    </row>
    <row r="7342" spans="1:24">
      <c r="A7342" s="1">
        <v>7341</v>
      </c>
      <c r="B7342" t="s">
        <v>9652</v>
      </c>
      <c r="C7342" s="2">
        <v>42577</v>
      </c>
      <c r="D7342" s="2">
        <v>42583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  <c r="V7342" s="3" t="str">
        <f>IF(M7342=People!$B$2, People!$A$2, IF(M7342=People!$B$3, People!$A$3, IF(M7342=People!$B$4, People!$A$4, IF(M7342=People!$B$5, People!$A$5, 0))))</f>
        <v>Cassandra Brandow</v>
      </c>
      <c r="W7342" s="3" t="str">
        <f>IFERROR(VLOOKUP(Orders!$B7342,Returns!$B:$C,2,0),"No")</f>
        <v>No</v>
      </c>
      <c r="X7342" s="3" t="str">
        <f>IFERROR((INDEX(Returns!$C$2:$C$801, MATCH(B7342, Returns!$B$2:$B$801, 0))), "No")</f>
        <v>No</v>
      </c>
    </row>
    <row r="7343" spans="1:24">
      <c r="A7343" s="1">
        <v>7342</v>
      </c>
      <c r="B7343" t="s">
        <v>9652</v>
      </c>
      <c r="C7343" s="2">
        <v>42577</v>
      </c>
      <c r="D7343" s="2">
        <v>42583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  <c r="V7343" s="3" t="str">
        <f>IF(M7343=People!$B$2, People!$A$2, IF(M7343=People!$B$3, People!$A$3, IF(M7343=People!$B$4, People!$A$4, IF(M7343=People!$B$5, People!$A$5, 0))))</f>
        <v>Cassandra Brandow</v>
      </c>
      <c r="W7343" s="3" t="str">
        <f>IFERROR(VLOOKUP(Orders!$B7343,Returns!$B:$C,2,0),"No")</f>
        <v>No</v>
      </c>
      <c r="X7343" s="3" t="str">
        <f>IFERROR((INDEX(Returns!$C$2:$C$801, MATCH(B7343, Returns!$B$2:$B$801, 0))), "No")</f>
        <v>No</v>
      </c>
    </row>
    <row r="7344" spans="1:24">
      <c r="A7344" s="1">
        <v>7343</v>
      </c>
      <c r="B7344" t="s">
        <v>9652</v>
      </c>
      <c r="C7344" s="2">
        <v>42577</v>
      </c>
      <c r="D7344" s="2">
        <v>42583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  <c r="V7344" s="3" t="str">
        <f>IF(M7344=People!$B$2, People!$A$2, IF(M7344=People!$B$3, People!$A$3, IF(M7344=People!$B$4, People!$A$4, IF(M7344=People!$B$5, People!$A$5, 0))))</f>
        <v>Cassandra Brandow</v>
      </c>
      <c r="W7344" s="3" t="str">
        <f>IFERROR(VLOOKUP(Orders!$B7344,Returns!$B:$C,2,0),"No")</f>
        <v>No</v>
      </c>
      <c r="X7344" s="3" t="str">
        <f>IFERROR((INDEX(Returns!$C$2:$C$801, MATCH(B7344, Returns!$B$2:$B$801, 0))), "No")</f>
        <v>No</v>
      </c>
    </row>
    <row r="7345" spans="1:24">
      <c r="A7345" s="1">
        <v>7344</v>
      </c>
      <c r="B7345" t="s">
        <v>9653</v>
      </c>
      <c r="C7345" s="2">
        <v>42730</v>
      </c>
      <c r="D7345" s="2">
        <v>42736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  <c r="V7345" s="3" t="str">
        <f>IF(M7345=People!$B$2, People!$A$2, IF(M7345=People!$B$3, People!$A$3, IF(M7345=People!$B$4, People!$A$4, IF(M7345=People!$B$5, People!$A$5, 0))))</f>
        <v>Chuck Magee</v>
      </c>
      <c r="W7345" s="3" t="str">
        <f>IFERROR(VLOOKUP(Orders!$B7345,Returns!$B:$C,2,0),"No")</f>
        <v>No</v>
      </c>
      <c r="X7345" s="3" t="str">
        <f>IFERROR((INDEX(Returns!$C$2:$C$801, MATCH(B7345, Returns!$B$2:$B$801, 0))), "No")</f>
        <v>No</v>
      </c>
    </row>
    <row r="7346" spans="1:24">
      <c r="A7346" s="1">
        <v>7345</v>
      </c>
      <c r="B7346" t="s">
        <v>9654</v>
      </c>
      <c r="C7346" s="2">
        <v>43810</v>
      </c>
      <c r="D7346" s="2">
        <v>43816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  <c r="V7346" s="3" t="str">
        <f>IF(M7346=People!$B$2, People!$A$2, IF(M7346=People!$B$3, People!$A$3, IF(M7346=People!$B$4, People!$A$4, IF(M7346=People!$B$5, People!$A$5, 0))))</f>
        <v>Cassandra Brandow</v>
      </c>
      <c r="W7346" s="3" t="str">
        <f>IFERROR(VLOOKUP(Orders!$B7346,Returns!$B:$C,2,0),"No")</f>
        <v>No</v>
      </c>
      <c r="X7346" s="3" t="str">
        <f>IFERROR((INDEX(Returns!$C$2:$C$801, MATCH(B7346, Returns!$B$2:$B$801, 0))), "No")</f>
        <v>No</v>
      </c>
    </row>
    <row r="7347" spans="1:24">
      <c r="A7347" s="1">
        <v>7346</v>
      </c>
      <c r="B7347" t="s">
        <v>9654</v>
      </c>
      <c r="C7347" s="2">
        <v>43810</v>
      </c>
      <c r="D7347" s="2">
        <v>43816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  <c r="V7347" s="3" t="str">
        <f>IF(M7347=People!$B$2, People!$A$2, IF(M7347=People!$B$3, People!$A$3, IF(M7347=People!$B$4, People!$A$4, IF(M7347=People!$B$5, People!$A$5, 0))))</f>
        <v>Cassandra Brandow</v>
      </c>
      <c r="W7347" s="3" t="str">
        <f>IFERROR(VLOOKUP(Orders!$B7347,Returns!$B:$C,2,0),"No")</f>
        <v>No</v>
      </c>
      <c r="X7347" s="3" t="str">
        <f>IFERROR((INDEX(Returns!$C$2:$C$801, MATCH(B7347, Returns!$B$2:$B$801, 0))), "No")</f>
        <v>No</v>
      </c>
    </row>
    <row r="7348" spans="1:24">
      <c r="A7348" s="1">
        <v>7347</v>
      </c>
      <c r="B7348" t="s">
        <v>9654</v>
      </c>
      <c r="C7348" s="2">
        <v>43810</v>
      </c>
      <c r="D7348" s="2">
        <v>43816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  <c r="V7348" s="3" t="str">
        <f>IF(M7348=People!$B$2, People!$A$2, IF(M7348=People!$B$3, People!$A$3, IF(M7348=People!$B$4, People!$A$4, IF(M7348=People!$B$5, People!$A$5, 0))))</f>
        <v>Cassandra Brandow</v>
      </c>
      <c r="W7348" s="3" t="str">
        <f>IFERROR(VLOOKUP(Orders!$B7348,Returns!$B:$C,2,0),"No")</f>
        <v>No</v>
      </c>
      <c r="X7348" s="3" t="str">
        <f>IFERROR((INDEX(Returns!$C$2:$C$801, MATCH(B7348, Returns!$B$2:$B$801, 0))), "No")</f>
        <v>No</v>
      </c>
    </row>
    <row r="7349" spans="1:24">
      <c r="A7349" s="1">
        <v>7348</v>
      </c>
      <c r="B7349" t="s">
        <v>9654</v>
      </c>
      <c r="C7349" s="2">
        <v>43810</v>
      </c>
      <c r="D7349" s="2">
        <v>43816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  <c r="V7349" s="3" t="str">
        <f>IF(M7349=People!$B$2, People!$A$2, IF(M7349=People!$B$3, People!$A$3, IF(M7349=People!$B$4, People!$A$4, IF(M7349=People!$B$5, People!$A$5, 0))))</f>
        <v>Cassandra Brandow</v>
      </c>
      <c r="W7349" s="3" t="str">
        <f>IFERROR(VLOOKUP(Orders!$B7349,Returns!$B:$C,2,0),"No")</f>
        <v>No</v>
      </c>
      <c r="X7349" s="3" t="str">
        <f>IFERROR((INDEX(Returns!$C$2:$C$801, MATCH(B7349, Returns!$B$2:$B$801, 0))), "No")</f>
        <v>No</v>
      </c>
    </row>
    <row r="7350" spans="1:24">
      <c r="A7350" s="1">
        <v>7349</v>
      </c>
      <c r="B7350" t="s">
        <v>9655</v>
      </c>
      <c r="C7350" s="2">
        <v>42432</v>
      </c>
      <c r="D7350" s="2">
        <v>42436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  <c r="V7350" s="3" t="str">
        <f>IF(M7350=People!$B$2, People!$A$2, IF(M7350=People!$B$3, People!$A$3, IF(M7350=People!$B$4, People!$A$4, IF(M7350=People!$B$5, People!$A$5, 0))))</f>
        <v>Kelly Williams</v>
      </c>
      <c r="W7350" s="3" t="str">
        <f>IFERROR(VLOOKUP(Orders!$B7350,Returns!$B:$C,2,0),"No")</f>
        <v>No</v>
      </c>
      <c r="X7350" s="3" t="str">
        <f>IFERROR((INDEX(Returns!$C$2:$C$801, MATCH(B7350, Returns!$B$2:$B$801, 0))), "No")</f>
        <v>No</v>
      </c>
    </row>
    <row r="7351" spans="1:24">
      <c r="A7351" s="1">
        <v>7350</v>
      </c>
      <c r="B7351" t="s">
        <v>9656</v>
      </c>
      <c r="C7351" s="2">
        <v>43759</v>
      </c>
      <c r="D7351" s="2">
        <v>43765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  <c r="V7351" s="3" t="str">
        <f>IF(M7351=People!$B$2, People!$A$2, IF(M7351=People!$B$3, People!$A$3, IF(M7351=People!$B$4, People!$A$4, IF(M7351=People!$B$5, People!$A$5, 0))))</f>
        <v>Kelly Williams</v>
      </c>
      <c r="W7351" s="3" t="str">
        <f>IFERROR(VLOOKUP(Orders!$B7351,Returns!$B:$C,2,0),"No")</f>
        <v>No</v>
      </c>
      <c r="X7351" s="3" t="str">
        <f>IFERROR((INDEX(Returns!$C$2:$C$801, MATCH(B7351, Returns!$B$2:$B$801, 0))), "No")</f>
        <v>No</v>
      </c>
    </row>
    <row r="7352" spans="1:24">
      <c r="A7352" s="1">
        <v>7351</v>
      </c>
      <c r="B7352" t="s">
        <v>9656</v>
      </c>
      <c r="C7352" s="2">
        <v>43759</v>
      </c>
      <c r="D7352" s="2">
        <v>43765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  <c r="V7352" s="3" t="str">
        <f>IF(M7352=People!$B$2, People!$A$2, IF(M7352=People!$B$3, People!$A$3, IF(M7352=People!$B$4, People!$A$4, IF(M7352=People!$B$5, People!$A$5, 0))))</f>
        <v>Kelly Williams</v>
      </c>
      <c r="W7352" s="3" t="str">
        <f>IFERROR(VLOOKUP(Orders!$B7352,Returns!$B:$C,2,0),"No")</f>
        <v>No</v>
      </c>
      <c r="X7352" s="3" t="str">
        <f>IFERROR((INDEX(Returns!$C$2:$C$801, MATCH(B7352, Returns!$B$2:$B$801, 0))), "No")</f>
        <v>No</v>
      </c>
    </row>
    <row r="7353" spans="1:24">
      <c r="A7353" s="1">
        <v>7352</v>
      </c>
      <c r="B7353" t="s">
        <v>9657</v>
      </c>
      <c r="C7353" s="2">
        <v>43779</v>
      </c>
      <c r="D7353" s="2">
        <v>43785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  <c r="V7353" s="3" t="str">
        <f>IF(M7353=People!$B$2, People!$A$2, IF(M7353=People!$B$3, People!$A$3, IF(M7353=People!$B$4, People!$A$4, IF(M7353=People!$B$5, People!$A$5, 0))))</f>
        <v>Anna Andreadi</v>
      </c>
      <c r="W7353" s="3" t="str">
        <f>IFERROR(VLOOKUP(Orders!$B7353,Returns!$B:$C,2,0),"No")</f>
        <v>No</v>
      </c>
      <c r="X7353" s="3" t="str">
        <f>IFERROR((INDEX(Returns!$C$2:$C$801, MATCH(B7353, Returns!$B$2:$B$801, 0))), "No")</f>
        <v>No</v>
      </c>
    </row>
    <row r="7354" spans="1:24">
      <c r="A7354" s="1">
        <v>7353</v>
      </c>
      <c r="B7354" t="s">
        <v>9658</v>
      </c>
      <c r="C7354" s="2">
        <v>43540</v>
      </c>
      <c r="D7354" s="2">
        <v>43542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  <c r="V7354" s="3" t="str">
        <f>IF(M7354=People!$B$2, People!$A$2, IF(M7354=People!$B$3, People!$A$3, IF(M7354=People!$B$4, People!$A$4, IF(M7354=People!$B$5, People!$A$5, 0))))</f>
        <v>Chuck Magee</v>
      </c>
      <c r="W7354" s="3" t="str">
        <f>IFERROR(VLOOKUP(Orders!$B7354,Returns!$B:$C,2,0),"No")</f>
        <v>No</v>
      </c>
      <c r="X7354" s="3" t="str">
        <f>IFERROR((INDEX(Returns!$C$2:$C$801, MATCH(B7354, Returns!$B$2:$B$801, 0))), "No")</f>
        <v>No</v>
      </c>
    </row>
    <row r="7355" spans="1:24">
      <c r="A7355" s="1">
        <v>7354</v>
      </c>
      <c r="B7355" t="s">
        <v>9659</v>
      </c>
      <c r="C7355" s="2">
        <v>43365</v>
      </c>
      <c r="D7355" s="2">
        <v>43372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  <c r="V7355" s="3" t="str">
        <f>IF(M7355=People!$B$2, People!$A$2, IF(M7355=People!$B$3, People!$A$3, IF(M7355=People!$B$4, People!$A$4, IF(M7355=People!$B$5, People!$A$5, 0))))</f>
        <v>Chuck Magee</v>
      </c>
      <c r="W7355" s="3" t="str">
        <f>IFERROR(VLOOKUP(Orders!$B7355,Returns!$B:$C,2,0),"No")</f>
        <v>No</v>
      </c>
      <c r="X7355" s="3" t="str">
        <f>IFERROR((INDEX(Returns!$C$2:$C$801, MATCH(B7355, Returns!$B$2:$B$801, 0))), "No")</f>
        <v>No</v>
      </c>
    </row>
    <row r="7356" spans="1:24">
      <c r="A7356" s="1">
        <v>7355</v>
      </c>
      <c r="B7356" t="s">
        <v>9660</v>
      </c>
      <c r="C7356" s="2">
        <v>43502</v>
      </c>
      <c r="D7356" s="2">
        <v>43509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  <c r="V7356" s="3" t="str">
        <f>IF(M7356=People!$B$2, People!$A$2, IF(M7356=People!$B$3, People!$A$3, IF(M7356=People!$B$4, People!$A$4, IF(M7356=People!$B$5, People!$A$5, 0))))</f>
        <v>Anna Andreadi</v>
      </c>
      <c r="W7356" s="3" t="str">
        <f>IFERROR(VLOOKUP(Orders!$B7356,Returns!$B:$C,2,0),"No")</f>
        <v>No</v>
      </c>
      <c r="X7356" s="3" t="str">
        <f>IFERROR((INDEX(Returns!$C$2:$C$801, MATCH(B7356, Returns!$B$2:$B$801, 0))), "No")</f>
        <v>No</v>
      </c>
    </row>
    <row r="7357" spans="1:24">
      <c r="A7357" s="1">
        <v>7356</v>
      </c>
      <c r="B7357" t="s">
        <v>9661</v>
      </c>
      <c r="C7357" s="2">
        <v>43100</v>
      </c>
      <c r="D7357" s="2">
        <v>43102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  <c r="V7357" s="3" t="str">
        <f>IF(M7357=People!$B$2, People!$A$2, IF(M7357=People!$B$3, People!$A$3, IF(M7357=People!$B$4, People!$A$4, IF(M7357=People!$B$5, People!$A$5, 0))))</f>
        <v>Kelly Williams</v>
      </c>
      <c r="W7357" s="3" t="str">
        <f>IFERROR(VLOOKUP(Orders!$B7357,Returns!$B:$C,2,0),"No")</f>
        <v>No</v>
      </c>
      <c r="X7357" s="3" t="str">
        <f>IFERROR((INDEX(Returns!$C$2:$C$801, MATCH(B7357, Returns!$B$2:$B$801, 0))), "No")</f>
        <v>No</v>
      </c>
    </row>
    <row r="7358" spans="1:24">
      <c r="A7358" s="1">
        <v>7357</v>
      </c>
      <c r="B7358" t="s">
        <v>9662</v>
      </c>
      <c r="C7358" s="2">
        <v>43382</v>
      </c>
      <c r="D7358" s="2">
        <v>43387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  <c r="V7358" s="3" t="str">
        <f>IF(M7358=People!$B$2, People!$A$2, IF(M7358=People!$B$3, People!$A$3, IF(M7358=People!$B$4, People!$A$4, IF(M7358=People!$B$5, People!$A$5, 0))))</f>
        <v>Anna Andreadi</v>
      </c>
      <c r="W7358" s="3" t="str">
        <f>IFERROR(VLOOKUP(Orders!$B7358,Returns!$B:$C,2,0),"No")</f>
        <v>No</v>
      </c>
      <c r="X7358" s="3" t="str">
        <f>IFERROR((INDEX(Returns!$C$2:$C$801, MATCH(B7358, Returns!$B$2:$B$801, 0))), "No")</f>
        <v>No</v>
      </c>
    </row>
    <row r="7359" spans="1:24">
      <c r="A7359" s="1">
        <v>7358</v>
      </c>
      <c r="B7359" t="s">
        <v>9662</v>
      </c>
      <c r="C7359" s="2">
        <v>43382</v>
      </c>
      <c r="D7359" s="2">
        <v>43387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  <c r="V7359" s="3" t="str">
        <f>IF(M7359=People!$B$2, People!$A$2, IF(M7359=People!$B$3, People!$A$3, IF(M7359=People!$B$4, People!$A$4, IF(M7359=People!$B$5, People!$A$5, 0))))</f>
        <v>Anna Andreadi</v>
      </c>
      <c r="W7359" s="3" t="str">
        <f>IFERROR(VLOOKUP(Orders!$B7359,Returns!$B:$C,2,0),"No")</f>
        <v>No</v>
      </c>
      <c r="X7359" s="3" t="str">
        <f>IFERROR((INDEX(Returns!$C$2:$C$801, MATCH(B7359, Returns!$B$2:$B$801, 0))), "No")</f>
        <v>No</v>
      </c>
    </row>
    <row r="7360" spans="1:24">
      <c r="A7360" s="1">
        <v>7359</v>
      </c>
      <c r="B7360" t="s">
        <v>9663</v>
      </c>
      <c r="C7360" s="2">
        <v>42734</v>
      </c>
      <c r="D7360" s="2">
        <v>42738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  <c r="V7360" s="3" t="str">
        <f>IF(M7360=People!$B$2, People!$A$2, IF(M7360=People!$B$3, People!$A$3, IF(M7360=People!$B$4, People!$A$4, IF(M7360=People!$B$5, People!$A$5, 0))))</f>
        <v>Chuck Magee</v>
      </c>
      <c r="W7360" s="3" t="str">
        <f>IFERROR(VLOOKUP(Orders!$B7360,Returns!$B:$C,2,0),"No")</f>
        <v>No</v>
      </c>
      <c r="X7360" s="3" t="str">
        <f>IFERROR((INDEX(Returns!$C$2:$C$801, MATCH(B7360, Returns!$B$2:$B$801, 0))), "No")</f>
        <v>No</v>
      </c>
    </row>
    <row r="7361" spans="1:24">
      <c r="A7361" s="1">
        <v>7360</v>
      </c>
      <c r="B7361" t="s">
        <v>9663</v>
      </c>
      <c r="C7361" s="2">
        <v>42734</v>
      </c>
      <c r="D7361" s="2">
        <v>42738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  <c r="V7361" s="3" t="str">
        <f>IF(M7361=People!$B$2, People!$A$2, IF(M7361=People!$B$3, People!$A$3, IF(M7361=People!$B$4, People!$A$4, IF(M7361=People!$B$5, People!$A$5, 0))))</f>
        <v>Chuck Magee</v>
      </c>
      <c r="W7361" s="3" t="str">
        <f>IFERROR(VLOOKUP(Orders!$B7361,Returns!$B:$C,2,0),"No")</f>
        <v>No</v>
      </c>
      <c r="X7361" s="3" t="str">
        <f>IFERROR((INDEX(Returns!$C$2:$C$801, MATCH(B7361, Returns!$B$2:$B$801, 0))), "No")</f>
        <v>No</v>
      </c>
    </row>
    <row r="7362" spans="1:24">
      <c r="A7362" s="1">
        <v>7361</v>
      </c>
      <c r="B7362" t="s">
        <v>9664</v>
      </c>
      <c r="C7362" s="2">
        <v>43202</v>
      </c>
      <c r="D7362" s="2">
        <v>43204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3" t="str">
        <f>IF(M7362=People!$B$2, People!$A$2, IF(M7362=People!$B$3, People!$A$3, IF(M7362=People!$B$4, People!$A$4, IF(M7362=People!$B$5, People!$A$5, 0))))</f>
        <v>Anna Andreadi</v>
      </c>
      <c r="W7362" s="3" t="str">
        <f>IFERROR(VLOOKUP(Orders!$B7362,Returns!$B:$C,2,0),"No")</f>
        <v>No</v>
      </c>
      <c r="X7362" s="3" t="str">
        <f>IFERROR((INDEX(Returns!$C$2:$C$801, MATCH(B7362, Returns!$B$2:$B$801, 0))), "No")</f>
        <v>No</v>
      </c>
    </row>
    <row r="7363" spans="1:24">
      <c r="A7363" s="1">
        <v>7362</v>
      </c>
      <c r="B7363" t="s">
        <v>9664</v>
      </c>
      <c r="C7363" s="2">
        <v>43202</v>
      </c>
      <c r="D7363" s="2">
        <v>43204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  <c r="V7363" s="3" t="str">
        <f>IF(M7363=People!$B$2, People!$A$2, IF(M7363=People!$B$3, People!$A$3, IF(M7363=People!$B$4, People!$A$4, IF(M7363=People!$B$5, People!$A$5, 0))))</f>
        <v>Anna Andreadi</v>
      </c>
      <c r="W7363" s="3" t="str">
        <f>IFERROR(VLOOKUP(Orders!$B7363,Returns!$B:$C,2,0),"No")</f>
        <v>No</v>
      </c>
      <c r="X7363" s="3" t="str">
        <f>IFERROR((INDEX(Returns!$C$2:$C$801, MATCH(B7363, Returns!$B$2:$B$801, 0))), "No")</f>
        <v>No</v>
      </c>
    </row>
    <row r="7364" spans="1:24">
      <c r="A7364" s="1">
        <v>7363</v>
      </c>
      <c r="B7364" t="s">
        <v>9664</v>
      </c>
      <c r="C7364" s="2">
        <v>43202</v>
      </c>
      <c r="D7364" s="2">
        <v>43204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  <c r="V7364" s="3" t="str">
        <f>IF(M7364=People!$B$2, People!$A$2, IF(M7364=People!$B$3, People!$A$3, IF(M7364=People!$B$4, People!$A$4, IF(M7364=People!$B$5, People!$A$5, 0))))</f>
        <v>Anna Andreadi</v>
      </c>
      <c r="W7364" s="3" t="str">
        <f>IFERROR(VLOOKUP(Orders!$B7364,Returns!$B:$C,2,0),"No")</f>
        <v>No</v>
      </c>
      <c r="X7364" s="3" t="str">
        <f>IFERROR((INDEX(Returns!$C$2:$C$801, MATCH(B7364, Returns!$B$2:$B$801, 0))), "No")</f>
        <v>No</v>
      </c>
    </row>
    <row r="7365" spans="1:24">
      <c r="A7365" s="1">
        <v>7364</v>
      </c>
      <c r="B7365" t="s">
        <v>9665</v>
      </c>
      <c r="C7365" s="2">
        <v>43432</v>
      </c>
      <c r="D7365" s="2">
        <v>43438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  <c r="V7365" s="3" t="str">
        <f>IF(M7365=People!$B$2, People!$A$2, IF(M7365=People!$B$3, People!$A$3, IF(M7365=People!$B$4, People!$A$4, IF(M7365=People!$B$5, People!$A$5, 0))))</f>
        <v>Chuck Magee</v>
      </c>
      <c r="W7365" s="3" t="str">
        <f>IFERROR(VLOOKUP(Orders!$B7365,Returns!$B:$C,2,0),"No")</f>
        <v>No</v>
      </c>
      <c r="X7365" s="3" t="str">
        <f>IFERROR((INDEX(Returns!$C$2:$C$801, MATCH(B7365, Returns!$B$2:$B$801, 0))), "No")</f>
        <v>No</v>
      </c>
    </row>
    <row r="7366" spans="1:24">
      <c r="A7366" s="1">
        <v>7365</v>
      </c>
      <c r="B7366" t="s">
        <v>9665</v>
      </c>
      <c r="C7366" s="2">
        <v>43432</v>
      </c>
      <c r="D7366" s="2">
        <v>43438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  <c r="V7366" s="3" t="str">
        <f>IF(M7366=People!$B$2, People!$A$2, IF(M7366=People!$B$3, People!$A$3, IF(M7366=People!$B$4, People!$A$4, IF(M7366=People!$B$5, People!$A$5, 0))))</f>
        <v>Chuck Magee</v>
      </c>
      <c r="W7366" s="3" t="str">
        <f>IFERROR(VLOOKUP(Orders!$B7366,Returns!$B:$C,2,0),"No")</f>
        <v>No</v>
      </c>
      <c r="X7366" s="3" t="str">
        <f>IFERROR((INDEX(Returns!$C$2:$C$801, MATCH(B7366, Returns!$B$2:$B$801, 0))), "No")</f>
        <v>No</v>
      </c>
    </row>
    <row r="7367" spans="1:24">
      <c r="A7367" s="1">
        <v>7366</v>
      </c>
      <c r="B7367" t="s">
        <v>9665</v>
      </c>
      <c r="C7367" s="2">
        <v>43432</v>
      </c>
      <c r="D7367" s="2">
        <v>43438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  <c r="V7367" s="3" t="str">
        <f>IF(M7367=People!$B$2, People!$A$2, IF(M7367=People!$B$3, People!$A$3, IF(M7367=People!$B$4, People!$A$4, IF(M7367=People!$B$5, People!$A$5, 0))))</f>
        <v>Chuck Magee</v>
      </c>
      <c r="W7367" s="3" t="str">
        <f>IFERROR(VLOOKUP(Orders!$B7367,Returns!$B:$C,2,0),"No")</f>
        <v>No</v>
      </c>
      <c r="X7367" s="3" t="str">
        <f>IFERROR((INDEX(Returns!$C$2:$C$801, MATCH(B7367, Returns!$B$2:$B$801, 0))), "No")</f>
        <v>No</v>
      </c>
    </row>
    <row r="7368" spans="1:24">
      <c r="A7368" s="1">
        <v>7367</v>
      </c>
      <c r="B7368" t="s">
        <v>9665</v>
      </c>
      <c r="C7368" s="2">
        <v>43432</v>
      </c>
      <c r="D7368" s="2">
        <v>43438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  <c r="V7368" s="3" t="str">
        <f>IF(M7368=People!$B$2, People!$A$2, IF(M7368=People!$B$3, People!$A$3, IF(M7368=People!$B$4, People!$A$4, IF(M7368=People!$B$5, People!$A$5, 0))))</f>
        <v>Chuck Magee</v>
      </c>
      <c r="W7368" s="3" t="str">
        <f>IFERROR(VLOOKUP(Orders!$B7368,Returns!$B:$C,2,0),"No")</f>
        <v>No</v>
      </c>
      <c r="X7368" s="3" t="str">
        <f>IFERROR((INDEX(Returns!$C$2:$C$801, MATCH(B7368, Returns!$B$2:$B$801, 0))), "No")</f>
        <v>No</v>
      </c>
    </row>
    <row r="7369" spans="1:24">
      <c r="A7369" s="1">
        <v>7368</v>
      </c>
      <c r="B7369" t="s">
        <v>9665</v>
      </c>
      <c r="C7369" s="2">
        <v>43432</v>
      </c>
      <c r="D7369" s="2">
        <v>43438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  <c r="V7369" s="3" t="str">
        <f>IF(M7369=People!$B$2, People!$A$2, IF(M7369=People!$B$3, People!$A$3, IF(M7369=People!$B$4, People!$A$4, IF(M7369=People!$B$5, People!$A$5, 0))))</f>
        <v>Chuck Magee</v>
      </c>
      <c r="W7369" s="3" t="str">
        <f>IFERROR(VLOOKUP(Orders!$B7369,Returns!$B:$C,2,0),"No")</f>
        <v>No</v>
      </c>
      <c r="X7369" s="3" t="str">
        <f>IFERROR((INDEX(Returns!$C$2:$C$801, MATCH(B7369, Returns!$B$2:$B$801, 0))), "No")</f>
        <v>No</v>
      </c>
    </row>
    <row r="7370" spans="1:24">
      <c r="A7370" s="1">
        <v>7369</v>
      </c>
      <c r="B7370" t="s">
        <v>9666</v>
      </c>
      <c r="C7370" s="2">
        <v>43570</v>
      </c>
      <c r="D7370" s="2">
        <v>43572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  <c r="V7370" s="3" t="str">
        <f>IF(M7370=People!$B$2, People!$A$2, IF(M7370=People!$B$3, People!$A$3, IF(M7370=People!$B$4, People!$A$4, IF(M7370=People!$B$5, People!$A$5, 0))))</f>
        <v>Cassandra Brandow</v>
      </c>
      <c r="W7370" s="3" t="str">
        <f>IFERROR(VLOOKUP(Orders!$B7370,Returns!$B:$C,2,0),"No")</f>
        <v>No</v>
      </c>
      <c r="X7370" s="3" t="str">
        <f>IFERROR((INDEX(Returns!$C$2:$C$801, MATCH(B7370, Returns!$B$2:$B$801, 0))), "No")</f>
        <v>No</v>
      </c>
    </row>
    <row r="7371" spans="1:24">
      <c r="A7371" s="1">
        <v>7370</v>
      </c>
      <c r="B7371" t="s">
        <v>9667</v>
      </c>
      <c r="C7371" s="2">
        <v>42803</v>
      </c>
      <c r="D7371" s="2">
        <v>42805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3" t="str">
        <f>IF(M7371=People!$B$2, People!$A$2, IF(M7371=People!$B$3, People!$A$3, IF(M7371=People!$B$4, People!$A$4, IF(M7371=People!$B$5, People!$A$5, 0))))</f>
        <v>Cassandra Brandow</v>
      </c>
      <c r="W7371" s="3" t="str">
        <f>IFERROR(VLOOKUP(Orders!$B7371,Returns!$B:$C,2,0),"No")</f>
        <v>No</v>
      </c>
      <c r="X7371" s="3" t="str">
        <f>IFERROR((INDEX(Returns!$C$2:$C$801, MATCH(B7371, Returns!$B$2:$B$801, 0))), "No")</f>
        <v>No</v>
      </c>
    </row>
    <row r="7372" spans="1:24">
      <c r="A7372" s="1">
        <v>7371</v>
      </c>
      <c r="B7372" t="s">
        <v>9668</v>
      </c>
      <c r="C7372" s="2">
        <v>42671</v>
      </c>
      <c r="D7372" s="2">
        <v>42675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  <c r="V7372" s="3" t="str">
        <f>IF(M7372=People!$B$2, People!$A$2, IF(M7372=People!$B$3, People!$A$3, IF(M7372=People!$B$4, People!$A$4, IF(M7372=People!$B$5, People!$A$5, 0))))</f>
        <v>Kelly Williams</v>
      </c>
      <c r="W7372" s="3" t="str">
        <f>IFERROR(VLOOKUP(Orders!$B7372,Returns!$B:$C,2,0),"No")</f>
        <v>No</v>
      </c>
      <c r="X7372" s="3" t="str">
        <f>IFERROR((INDEX(Returns!$C$2:$C$801, MATCH(B7372, Returns!$B$2:$B$801, 0))), "No")</f>
        <v>No</v>
      </c>
    </row>
    <row r="7373" spans="1:24">
      <c r="A7373" s="1">
        <v>7372</v>
      </c>
      <c r="B7373" t="s">
        <v>9669</v>
      </c>
      <c r="C7373" s="2">
        <v>43472</v>
      </c>
      <c r="D7373" s="2">
        <v>43474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  <c r="V7373" s="3" t="str">
        <f>IF(M7373=People!$B$2, People!$A$2, IF(M7373=People!$B$3, People!$A$3, IF(M7373=People!$B$4, People!$A$4, IF(M7373=People!$B$5, People!$A$5, 0))))</f>
        <v>Anna Andreadi</v>
      </c>
      <c r="W7373" s="3" t="str">
        <f>IFERROR(VLOOKUP(Orders!$B7373,Returns!$B:$C,2,0),"No")</f>
        <v>No</v>
      </c>
      <c r="X7373" s="3" t="str">
        <f>IFERROR((INDEX(Returns!$C$2:$C$801, MATCH(B7373, Returns!$B$2:$B$801, 0))), "No")</f>
        <v>No</v>
      </c>
    </row>
    <row r="7374" spans="1:24">
      <c r="A7374" s="1">
        <v>7373</v>
      </c>
      <c r="B7374" t="s">
        <v>9669</v>
      </c>
      <c r="C7374" s="2">
        <v>43472</v>
      </c>
      <c r="D7374" s="2">
        <v>43474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  <c r="V7374" s="3" t="str">
        <f>IF(M7374=People!$B$2, People!$A$2, IF(M7374=People!$B$3, People!$A$3, IF(M7374=People!$B$4, People!$A$4, IF(M7374=People!$B$5, People!$A$5, 0))))</f>
        <v>Anna Andreadi</v>
      </c>
      <c r="W7374" s="3" t="str">
        <f>IFERROR(VLOOKUP(Orders!$B7374,Returns!$B:$C,2,0),"No")</f>
        <v>No</v>
      </c>
      <c r="X7374" s="3" t="str">
        <f>IFERROR((INDEX(Returns!$C$2:$C$801, MATCH(B7374, Returns!$B$2:$B$801, 0))), "No")</f>
        <v>No</v>
      </c>
    </row>
    <row r="7375" spans="1:24">
      <c r="A7375" s="1">
        <v>7374</v>
      </c>
      <c r="B7375" t="s">
        <v>9669</v>
      </c>
      <c r="C7375" s="2">
        <v>43472</v>
      </c>
      <c r="D7375" s="2">
        <v>43474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  <c r="V7375" s="3" t="str">
        <f>IF(M7375=People!$B$2, People!$A$2, IF(M7375=People!$B$3, People!$A$3, IF(M7375=People!$B$4, People!$A$4, IF(M7375=People!$B$5, People!$A$5, 0))))</f>
        <v>Anna Andreadi</v>
      </c>
      <c r="W7375" s="3" t="str">
        <f>IFERROR(VLOOKUP(Orders!$B7375,Returns!$B:$C,2,0),"No")</f>
        <v>No</v>
      </c>
      <c r="X7375" s="3" t="str">
        <f>IFERROR((INDEX(Returns!$C$2:$C$801, MATCH(B7375, Returns!$B$2:$B$801, 0))), "No")</f>
        <v>No</v>
      </c>
    </row>
    <row r="7376" spans="1:24">
      <c r="A7376" s="1">
        <v>7375</v>
      </c>
      <c r="B7376" t="s">
        <v>9669</v>
      </c>
      <c r="C7376" s="2">
        <v>43472</v>
      </c>
      <c r="D7376" s="2">
        <v>43474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  <c r="V7376" s="3" t="str">
        <f>IF(M7376=People!$B$2, People!$A$2, IF(M7376=People!$B$3, People!$A$3, IF(M7376=People!$B$4, People!$A$4, IF(M7376=People!$B$5, People!$A$5, 0))))</f>
        <v>Anna Andreadi</v>
      </c>
      <c r="W7376" s="3" t="str">
        <f>IFERROR(VLOOKUP(Orders!$B7376,Returns!$B:$C,2,0),"No")</f>
        <v>No</v>
      </c>
      <c r="X7376" s="3" t="str">
        <f>IFERROR((INDEX(Returns!$C$2:$C$801, MATCH(B7376, Returns!$B$2:$B$801, 0))), "No")</f>
        <v>No</v>
      </c>
    </row>
    <row r="7377" spans="1:24">
      <c r="A7377" s="1">
        <v>7376</v>
      </c>
      <c r="B7377" t="s">
        <v>9670</v>
      </c>
      <c r="C7377" s="2">
        <v>43690</v>
      </c>
      <c r="D7377" s="2">
        <v>43697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  <c r="V7377" s="3" t="str">
        <f>IF(M7377=People!$B$2, People!$A$2, IF(M7377=People!$B$3, People!$A$3, IF(M7377=People!$B$4, People!$A$4, IF(M7377=People!$B$5, People!$A$5, 0))))</f>
        <v>Anna Andreadi</v>
      </c>
      <c r="W7377" s="3" t="str">
        <f>IFERROR(VLOOKUP(Orders!$B7377,Returns!$B:$C,2,0),"No")</f>
        <v>No</v>
      </c>
      <c r="X7377" s="3" t="str">
        <f>IFERROR((INDEX(Returns!$C$2:$C$801, MATCH(B7377, Returns!$B$2:$B$801, 0))), "No")</f>
        <v>No</v>
      </c>
    </row>
    <row r="7378" spans="1:24">
      <c r="A7378" s="1">
        <v>7377</v>
      </c>
      <c r="B7378" t="s">
        <v>9671</v>
      </c>
      <c r="C7378" s="2">
        <v>43771</v>
      </c>
      <c r="D7378" s="2">
        <v>43774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  <c r="V7378" s="3" t="str">
        <f>IF(M7378=People!$B$2, People!$A$2, IF(M7378=People!$B$3, People!$A$3, IF(M7378=People!$B$4, People!$A$4, IF(M7378=People!$B$5, People!$A$5, 0))))</f>
        <v>Kelly Williams</v>
      </c>
      <c r="W7378" s="3" t="str">
        <f>IFERROR(VLOOKUP(Orders!$B7378,Returns!$B:$C,2,0),"No")</f>
        <v>No</v>
      </c>
      <c r="X7378" s="3" t="str">
        <f>IFERROR((INDEX(Returns!$C$2:$C$801, MATCH(B7378, Returns!$B$2:$B$801, 0))), "No")</f>
        <v>No</v>
      </c>
    </row>
    <row r="7379" spans="1:24">
      <c r="A7379" s="1">
        <v>7378</v>
      </c>
      <c r="B7379" t="s">
        <v>9672</v>
      </c>
      <c r="C7379" s="2">
        <v>42632</v>
      </c>
      <c r="D7379" s="2">
        <v>42636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  <c r="V7379" s="3" t="str">
        <f>IF(M7379=People!$B$2, People!$A$2, IF(M7379=People!$B$3, People!$A$3, IF(M7379=People!$B$4, People!$A$4, IF(M7379=People!$B$5, People!$A$5, 0))))</f>
        <v>Anna Andreadi</v>
      </c>
      <c r="W7379" s="3" t="str">
        <f>IFERROR(VLOOKUP(Orders!$B7379,Returns!$B:$C,2,0),"No")</f>
        <v>No</v>
      </c>
      <c r="X7379" s="3" t="str">
        <f>IFERROR((INDEX(Returns!$C$2:$C$801, MATCH(B7379, Returns!$B$2:$B$801, 0))), "No")</f>
        <v>No</v>
      </c>
    </row>
    <row r="7380" spans="1:24">
      <c r="A7380" s="1">
        <v>7379</v>
      </c>
      <c r="B7380" t="s">
        <v>9673</v>
      </c>
      <c r="C7380" s="2">
        <v>42886</v>
      </c>
      <c r="D7380" s="2">
        <v>42886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  <c r="V7380" s="3" t="str">
        <f>IF(M7380=People!$B$2, People!$A$2, IF(M7380=People!$B$3, People!$A$3, IF(M7380=People!$B$4, People!$A$4, IF(M7380=People!$B$5, People!$A$5, 0))))</f>
        <v>Cassandra Brandow</v>
      </c>
      <c r="W7380" s="3" t="str">
        <f>IFERROR(VLOOKUP(Orders!$B7380,Returns!$B:$C,2,0),"No")</f>
        <v>No</v>
      </c>
      <c r="X7380" s="3" t="str">
        <f>IFERROR((INDEX(Returns!$C$2:$C$801, MATCH(B7380, Returns!$B$2:$B$801, 0))), "No")</f>
        <v>No</v>
      </c>
    </row>
    <row r="7381" spans="1:24">
      <c r="A7381" s="1">
        <v>7380</v>
      </c>
      <c r="B7381" t="s">
        <v>9674</v>
      </c>
      <c r="C7381" s="2">
        <v>43356</v>
      </c>
      <c r="D7381" s="2">
        <v>43361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  <c r="V7381" s="3" t="str">
        <f>IF(M7381=People!$B$2, People!$A$2, IF(M7381=People!$B$3, People!$A$3, IF(M7381=People!$B$4, People!$A$4, IF(M7381=People!$B$5, People!$A$5, 0))))</f>
        <v>Kelly Williams</v>
      </c>
      <c r="W7381" s="3" t="str">
        <f>IFERROR(VLOOKUP(Orders!$B7381,Returns!$B:$C,2,0),"No")</f>
        <v>No</v>
      </c>
      <c r="X7381" s="3" t="str">
        <f>IFERROR((INDEX(Returns!$C$2:$C$801, MATCH(B7381, Returns!$B$2:$B$801, 0))), "No")</f>
        <v>No</v>
      </c>
    </row>
    <row r="7382" spans="1:24">
      <c r="A7382" s="1">
        <v>7381</v>
      </c>
      <c r="B7382" t="s">
        <v>9674</v>
      </c>
      <c r="C7382" s="2">
        <v>43356</v>
      </c>
      <c r="D7382" s="2">
        <v>43361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  <c r="V7382" s="3" t="str">
        <f>IF(M7382=People!$B$2, People!$A$2, IF(M7382=People!$B$3, People!$A$3, IF(M7382=People!$B$4, People!$A$4, IF(M7382=People!$B$5, People!$A$5, 0))))</f>
        <v>Kelly Williams</v>
      </c>
      <c r="W7382" s="3" t="str">
        <f>IFERROR(VLOOKUP(Orders!$B7382,Returns!$B:$C,2,0),"No")</f>
        <v>No</v>
      </c>
      <c r="X7382" s="3" t="str">
        <f>IFERROR((INDEX(Returns!$C$2:$C$801, MATCH(B7382, Returns!$B$2:$B$801, 0))), "No")</f>
        <v>No</v>
      </c>
    </row>
    <row r="7383" spans="1:24">
      <c r="A7383" s="1">
        <v>7382</v>
      </c>
      <c r="B7383" t="s">
        <v>9674</v>
      </c>
      <c r="C7383" s="2">
        <v>43356</v>
      </c>
      <c r="D7383" s="2">
        <v>43361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  <c r="V7383" s="3" t="str">
        <f>IF(M7383=People!$B$2, People!$A$2, IF(M7383=People!$B$3, People!$A$3, IF(M7383=People!$B$4, People!$A$4, IF(M7383=People!$B$5, People!$A$5, 0))))</f>
        <v>Kelly Williams</v>
      </c>
      <c r="W7383" s="3" t="str">
        <f>IFERROR(VLOOKUP(Orders!$B7383,Returns!$B:$C,2,0),"No")</f>
        <v>No</v>
      </c>
      <c r="X7383" s="3" t="str">
        <f>IFERROR((INDEX(Returns!$C$2:$C$801, MATCH(B7383, Returns!$B$2:$B$801, 0))), "No")</f>
        <v>No</v>
      </c>
    </row>
    <row r="7384" spans="1:24">
      <c r="A7384" s="1">
        <v>7383</v>
      </c>
      <c r="B7384" t="s">
        <v>9674</v>
      </c>
      <c r="C7384" s="2">
        <v>43356</v>
      </c>
      <c r="D7384" s="2">
        <v>43361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  <c r="V7384" s="3" t="str">
        <f>IF(M7384=People!$B$2, People!$A$2, IF(M7384=People!$B$3, People!$A$3, IF(M7384=People!$B$4, People!$A$4, IF(M7384=People!$B$5, People!$A$5, 0))))</f>
        <v>Kelly Williams</v>
      </c>
      <c r="W7384" s="3" t="str">
        <f>IFERROR(VLOOKUP(Orders!$B7384,Returns!$B:$C,2,0),"No")</f>
        <v>No</v>
      </c>
      <c r="X7384" s="3" t="str">
        <f>IFERROR((INDEX(Returns!$C$2:$C$801, MATCH(B7384, Returns!$B$2:$B$801, 0))), "No")</f>
        <v>No</v>
      </c>
    </row>
    <row r="7385" spans="1:24">
      <c r="A7385" s="1">
        <v>7384</v>
      </c>
      <c r="B7385" t="s">
        <v>9674</v>
      </c>
      <c r="C7385" s="2">
        <v>43356</v>
      </c>
      <c r="D7385" s="2">
        <v>43361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  <c r="V7385" s="3" t="str">
        <f>IF(M7385=People!$B$2, People!$A$2, IF(M7385=People!$B$3, People!$A$3, IF(M7385=People!$B$4, People!$A$4, IF(M7385=People!$B$5, People!$A$5, 0))))</f>
        <v>Kelly Williams</v>
      </c>
      <c r="W7385" s="3" t="str">
        <f>IFERROR(VLOOKUP(Orders!$B7385,Returns!$B:$C,2,0),"No")</f>
        <v>No</v>
      </c>
      <c r="X7385" s="3" t="str">
        <f>IFERROR((INDEX(Returns!$C$2:$C$801, MATCH(B7385, Returns!$B$2:$B$801, 0))), "No")</f>
        <v>No</v>
      </c>
    </row>
    <row r="7386" spans="1:24">
      <c r="A7386" s="1">
        <v>7385</v>
      </c>
      <c r="B7386" t="s">
        <v>9674</v>
      </c>
      <c r="C7386" s="2">
        <v>43356</v>
      </c>
      <c r="D7386" s="2">
        <v>43361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  <c r="V7386" s="3" t="str">
        <f>IF(M7386=People!$B$2, People!$A$2, IF(M7386=People!$B$3, People!$A$3, IF(M7386=People!$B$4, People!$A$4, IF(M7386=People!$B$5, People!$A$5, 0))))</f>
        <v>Kelly Williams</v>
      </c>
      <c r="W7386" s="3" t="str">
        <f>IFERROR(VLOOKUP(Orders!$B7386,Returns!$B:$C,2,0),"No")</f>
        <v>No</v>
      </c>
      <c r="X7386" s="3" t="str">
        <f>IFERROR((INDEX(Returns!$C$2:$C$801, MATCH(B7386, Returns!$B$2:$B$801, 0))), "No")</f>
        <v>No</v>
      </c>
    </row>
    <row r="7387" spans="1:24">
      <c r="A7387" s="1">
        <v>7386</v>
      </c>
      <c r="B7387" t="s">
        <v>9674</v>
      </c>
      <c r="C7387" s="2">
        <v>43356</v>
      </c>
      <c r="D7387" s="2">
        <v>43361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  <c r="V7387" s="3" t="str">
        <f>IF(M7387=People!$B$2, People!$A$2, IF(M7387=People!$B$3, People!$A$3, IF(M7387=People!$B$4, People!$A$4, IF(M7387=People!$B$5, People!$A$5, 0))))</f>
        <v>Kelly Williams</v>
      </c>
      <c r="W7387" s="3" t="str">
        <f>IFERROR(VLOOKUP(Orders!$B7387,Returns!$B:$C,2,0),"No")</f>
        <v>No</v>
      </c>
      <c r="X7387" s="3" t="str">
        <f>IFERROR((INDEX(Returns!$C$2:$C$801, MATCH(B7387, Returns!$B$2:$B$801, 0))), "No")</f>
        <v>No</v>
      </c>
    </row>
    <row r="7388" spans="1:24">
      <c r="A7388" s="1">
        <v>7387</v>
      </c>
      <c r="B7388" t="s">
        <v>9674</v>
      </c>
      <c r="C7388" s="2">
        <v>43356</v>
      </c>
      <c r="D7388" s="2">
        <v>43361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  <c r="V7388" s="3" t="str">
        <f>IF(M7388=People!$B$2, People!$A$2, IF(M7388=People!$B$3, People!$A$3, IF(M7388=People!$B$4, People!$A$4, IF(M7388=People!$B$5, People!$A$5, 0))))</f>
        <v>Kelly Williams</v>
      </c>
      <c r="W7388" s="3" t="str">
        <f>IFERROR(VLOOKUP(Orders!$B7388,Returns!$B:$C,2,0),"No")</f>
        <v>No</v>
      </c>
      <c r="X7388" s="3" t="str">
        <f>IFERROR((INDEX(Returns!$C$2:$C$801, MATCH(B7388, Returns!$B$2:$B$801, 0))), "No")</f>
        <v>No</v>
      </c>
    </row>
    <row r="7389" spans="1:24">
      <c r="A7389" s="1">
        <v>7388</v>
      </c>
      <c r="B7389" t="s">
        <v>9674</v>
      </c>
      <c r="C7389" s="2">
        <v>43356</v>
      </c>
      <c r="D7389" s="2">
        <v>43361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  <c r="V7389" s="3" t="str">
        <f>IF(M7389=People!$B$2, People!$A$2, IF(M7389=People!$B$3, People!$A$3, IF(M7389=People!$B$4, People!$A$4, IF(M7389=People!$B$5, People!$A$5, 0))))</f>
        <v>Kelly Williams</v>
      </c>
      <c r="W7389" s="3" t="str">
        <f>IFERROR(VLOOKUP(Orders!$B7389,Returns!$B:$C,2,0),"No")</f>
        <v>No</v>
      </c>
      <c r="X7389" s="3" t="str">
        <f>IFERROR((INDEX(Returns!$C$2:$C$801, MATCH(B7389, Returns!$B$2:$B$801, 0))), "No")</f>
        <v>No</v>
      </c>
    </row>
    <row r="7390" spans="1:24">
      <c r="A7390" s="1">
        <v>7389</v>
      </c>
      <c r="B7390" t="s">
        <v>9674</v>
      </c>
      <c r="C7390" s="2">
        <v>43356</v>
      </c>
      <c r="D7390" s="2">
        <v>43361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  <c r="V7390" s="3" t="str">
        <f>IF(M7390=People!$B$2, People!$A$2, IF(M7390=People!$B$3, People!$A$3, IF(M7390=People!$B$4, People!$A$4, IF(M7390=People!$B$5, People!$A$5, 0))))</f>
        <v>Kelly Williams</v>
      </c>
      <c r="W7390" s="3" t="str">
        <f>IFERROR(VLOOKUP(Orders!$B7390,Returns!$B:$C,2,0),"No")</f>
        <v>No</v>
      </c>
      <c r="X7390" s="3" t="str">
        <f>IFERROR((INDEX(Returns!$C$2:$C$801, MATCH(B7390, Returns!$B$2:$B$801, 0))), "No")</f>
        <v>No</v>
      </c>
    </row>
    <row r="7391" spans="1:24">
      <c r="A7391" s="1">
        <v>7390</v>
      </c>
      <c r="B7391" t="s">
        <v>9675</v>
      </c>
      <c r="C7391" s="2">
        <v>43798</v>
      </c>
      <c r="D7391" s="2">
        <v>43802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  <c r="V7391" s="3" t="str">
        <f>IF(M7391=People!$B$2, People!$A$2, IF(M7391=People!$B$3, People!$A$3, IF(M7391=People!$B$4, People!$A$4, IF(M7391=People!$B$5, People!$A$5, 0))))</f>
        <v>Cassandra Brandow</v>
      </c>
      <c r="W7391" s="3" t="str">
        <f>IFERROR(VLOOKUP(Orders!$B7391,Returns!$B:$C,2,0),"No")</f>
        <v>No</v>
      </c>
      <c r="X7391" s="3" t="str">
        <f>IFERROR((INDEX(Returns!$C$2:$C$801, MATCH(B7391, Returns!$B$2:$B$801, 0))), "No")</f>
        <v>No</v>
      </c>
    </row>
    <row r="7392" spans="1:24">
      <c r="A7392" s="1">
        <v>7391</v>
      </c>
      <c r="B7392" t="s">
        <v>9675</v>
      </c>
      <c r="C7392" s="2">
        <v>43798</v>
      </c>
      <c r="D7392" s="2">
        <v>43802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  <c r="V7392" s="3" t="str">
        <f>IF(M7392=People!$B$2, People!$A$2, IF(M7392=People!$B$3, People!$A$3, IF(M7392=People!$B$4, People!$A$4, IF(M7392=People!$B$5, People!$A$5, 0))))</f>
        <v>Cassandra Brandow</v>
      </c>
      <c r="W7392" s="3" t="str">
        <f>IFERROR(VLOOKUP(Orders!$B7392,Returns!$B:$C,2,0),"No")</f>
        <v>No</v>
      </c>
      <c r="X7392" s="3" t="str">
        <f>IFERROR((INDEX(Returns!$C$2:$C$801, MATCH(B7392, Returns!$B$2:$B$801, 0))), "No")</f>
        <v>No</v>
      </c>
    </row>
    <row r="7393" spans="1:24">
      <c r="A7393" s="1">
        <v>7392</v>
      </c>
      <c r="B7393" t="s">
        <v>9676</v>
      </c>
      <c r="C7393" s="2">
        <v>43803</v>
      </c>
      <c r="D7393" s="2">
        <v>43806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  <c r="V7393" s="3" t="str">
        <f>IF(M7393=People!$B$2, People!$A$2, IF(M7393=People!$B$3, People!$A$3, IF(M7393=People!$B$4, People!$A$4, IF(M7393=People!$B$5, People!$A$5, 0))))</f>
        <v>Chuck Magee</v>
      </c>
      <c r="W7393" s="3" t="str">
        <f>IFERROR(VLOOKUP(Orders!$B7393,Returns!$B:$C,2,0),"No")</f>
        <v>No</v>
      </c>
      <c r="X7393" s="3" t="str">
        <f>IFERROR((INDEX(Returns!$C$2:$C$801, MATCH(B7393, Returns!$B$2:$B$801, 0))), "No")</f>
        <v>No</v>
      </c>
    </row>
    <row r="7394" spans="1:24">
      <c r="A7394" s="1">
        <v>7393</v>
      </c>
      <c r="B7394" t="s">
        <v>9677</v>
      </c>
      <c r="C7394" s="2">
        <v>43587</v>
      </c>
      <c r="D7394" s="2">
        <v>43591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  <c r="V7394" s="3" t="str">
        <f>IF(M7394=People!$B$2, People!$A$2, IF(M7394=People!$B$3, People!$A$3, IF(M7394=People!$B$4, People!$A$4, IF(M7394=People!$B$5, People!$A$5, 0))))</f>
        <v>Anna Andreadi</v>
      </c>
      <c r="W7394" s="3" t="str">
        <f>IFERROR(VLOOKUP(Orders!$B7394,Returns!$B:$C,2,0),"No")</f>
        <v>No</v>
      </c>
      <c r="X7394" s="3" t="str">
        <f>IFERROR((INDEX(Returns!$C$2:$C$801, MATCH(B7394, Returns!$B$2:$B$801, 0))), "No")</f>
        <v>No</v>
      </c>
    </row>
    <row r="7395" spans="1:24">
      <c r="A7395" s="1">
        <v>7394</v>
      </c>
      <c r="B7395" t="s">
        <v>9677</v>
      </c>
      <c r="C7395" s="2">
        <v>43587</v>
      </c>
      <c r="D7395" s="2">
        <v>43591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  <c r="V7395" s="3" t="str">
        <f>IF(M7395=People!$B$2, People!$A$2, IF(M7395=People!$B$3, People!$A$3, IF(M7395=People!$B$4, People!$A$4, IF(M7395=People!$B$5, People!$A$5, 0))))</f>
        <v>Anna Andreadi</v>
      </c>
      <c r="W7395" s="3" t="str">
        <f>IFERROR(VLOOKUP(Orders!$B7395,Returns!$B:$C,2,0),"No")</f>
        <v>No</v>
      </c>
      <c r="X7395" s="3" t="str">
        <f>IFERROR((INDEX(Returns!$C$2:$C$801, MATCH(B7395, Returns!$B$2:$B$801, 0))), "No")</f>
        <v>No</v>
      </c>
    </row>
    <row r="7396" spans="1:24">
      <c r="A7396" s="1">
        <v>7395</v>
      </c>
      <c r="B7396" t="s">
        <v>9677</v>
      </c>
      <c r="C7396" s="2">
        <v>43587</v>
      </c>
      <c r="D7396" s="2">
        <v>43591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  <c r="V7396" s="3" t="str">
        <f>IF(M7396=People!$B$2, People!$A$2, IF(M7396=People!$B$3, People!$A$3, IF(M7396=People!$B$4, People!$A$4, IF(M7396=People!$B$5, People!$A$5, 0))))</f>
        <v>Anna Andreadi</v>
      </c>
      <c r="W7396" s="3" t="str">
        <f>IFERROR(VLOOKUP(Orders!$B7396,Returns!$B:$C,2,0),"No")</f>
        <v>No</v>
      </c>
      <c r="X7396" s="3" t="str">
        <f>IFERROR((INDEX(Returns!$C$2:$C$801, MATCH(B7396, Returns!$B$2:$B$801, 0))), "No")</f>
        <v>No</v>
      </c>
    </row>
    <row r="7397" spans="1:24">
      <c r="A7397" s="1">
        <v>7396</v>
      </c>
      <c r="B7397" t="s">
        <v>9678</v>
      </c>
      <c r="C7397" s="2">
        <v>43459</v>
      </c>
      <c r="D7397" s="2">
        <v>43464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  <c r="V7397" s="3" t="str">
        <f>IF(M7397=People!$B$2, People!$A$2, IF(M7397=People!$B$3, People!$A$3, IF(M7397=People!$B$4, People!$A$4, IF(M7397=People!$B$5, People!$A$5, 0))))</f>
        <v>Chuck Magee</v>
      </c>
      <c r="W7397" s="3" t="str">
        <f>IFERROR(VLOOKUP(Orders!$B7397,Returns!$B:$C,2,0),"No")</f>
        <v>No</v>
      </c>
      <c r="X7397" s="3" t="str">
        <f>IFERROR((INDEX(Returns!$C$2:$C$801, MATCH(B7397, Returns!$B$2:$B$801, 0))), "No")</f>
        <v>No</v>
      </c>
    </row>
    <row r="7398" spans="1:24">
      <c r="A7398" s="1">
        <v>7397</v>
      </c>
      <c r="B7398" t="s">
        <v>9678</v>
      </c>
      <c r="C7398" s="2">
        <v>43459</v>
      </c>
      <c r="D7398" s="2">
        <v>43464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3" t="str">
        <f>IF(M7398=People!$B$2, People!$A$2, IF(M7398=People!$B$3, People!$A$3, IF(M7398=People!$B$4, People!$A$4, IF(M7398=People!$B$5, People!$A$5, 0))))</f>
        <v>Chuck Magee</v>
      </c>
      <c r="W7398" s="3" t="str">
        <f>IFERROR(VLOOKUP(Orders!$B7398,Returns!$B:$C,2,0),"No")</f>
        <v>No</v>
      </c>
      <c r="X7398" s="3" t="str">
        <f>IFERROR((INDEX(Returns!$C$2:$C$801, MATCH(B7398, Returns!$B$2:$B$801, 0))), "No")</f>
        <v>No</v>
      </c>
    </row>
    <row r="7399" spans="1:24">
      <c r="A7399" s="1">
        <v>7398</v>
      </c>
      <c r="B7399" t="s">
        <v>9679</v>
      </c>
      <c r="C7399" s="2">
        <v>42643</v>
      </c>
      <c r="D7399" s="2">
        <v>42643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  <c r="V7399" s="3" t="str">
        <f>IF(M7399=People!$B$2, People!$A$2, IF(M7399=People!$B$3, People!$A$3, IF(M7399=People!$B$4, People!$A$4, IF(M7399=People!$B$5, People!$A$5, 0))))</f>
        <v>Chuck Magee</v>
      </c>
      <c r="W7399" s="3" t="str">
        <f>IFERROR(VLOOKUP(Orders!$B7399,Returns!$B:$C,2,0),"No")</f>
        <v>No</v>
      </c>
      <c r="X7399" s="3" t="str">
        <f>IFERROR((INDEX(Returns!$C$2:$C$801, MATCH(B7399, Returns!$B$2:$B$801, 0))), "No")</f>
        <v>No</v>
      </c>
    </row>
    <row r="7400" spans="1:24">
      <c r="A7400" s="1">
        <v>7399</v>
      </c>
      <c r="B7400" t="s">
        <v>9680</v>
      </c>
      <c r="C7400" s="2">
        <v>42563</v>
      </c>
      <c r="D7400" s="2">
        <v>42566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  <c r="V7400" s="3" t="str">
        <f>IF(M7400=People!$B$2, People!$A$2, IF(M7400=People!$B$3, People!$A$3, IF(M7400=People!$B$4, People!$A$4, IF(M7400=People!$B$5, People!$A$5, 0))))</f>
        <v>Kelly Williams</v>
      </c>
      <c r="W7400" s="3" t="str">
        <f>IFERROR(VLOOKUP(Orders!$B7400,Returns!$B:$C,2,0),"No")</f>
        <v>No</v>
      </c>
      <c r="X7400" s="3" t="str">
        <f>IFERROR((INDEX(Returns!$C$2:$C$801, MATCH(B7400, Returns!$B$2:$B$801, 0))), "No")</f>
        <v>No</v>
      </c>
    </row>
    <row r="7401" spans="1:24">
      <c r="A7401" s="1">
        <v>7400</v>
      </c>
      <c r="B7401" t="s">
        <v>9680</v>
      </c>
      <c r="C7401" s="2">
        <v>42563</v>
      </c>
      <c r="D7401" s="2">
        <v>42566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  <c r="V7401" s="3" t="str">
        <f>IF(M7401=People!$B$2, People!$A$2, IF(M7401=People!$B$3, People!$A$3, IF(M7401=People!$B$4, People!$A$4, IF(M7401=People!$B$5, People!$A$5, 0))))</f>
        <v>Kelly Williams</v>
      </c>
      <c r="W7401" s="3" t="str">
        <f>IFERROR(VLOOKUP(Orders!$B7401,Returns!$B:$C,2,0),"No")</f>
        <v>No</v>
      </c>
      <c r="X7401" s="3" t="str">
        <f>IFERROR((INDEX(Returns!$C$2:$C$801, MATCH(B7401, Returns!$B$2:$B$801, 0))), "No")</f>
        <v>No</v>
      </c>
    </row>
    <row r="7402" spans="1:24">
      <c r="A7402" s="1">
        <v>7401</v>
      </c>
      <c r="B7402" t="s">
        <v>9681</v>
      </c>
      <c r="C7402" s="2">
        <v>43351</v>
      </c>
      <c r="D7402" s="2">
        <v>43356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  <c r="V7402" s="3" t="str">
        <f>IF(M7402=People!$B$2, People!$A$2, IF(M7402=People!$B$3, People!$A$3, IF(M7402=People!$B$4, People!$A$4, IF(M7402=People!$B$5, People!$A$5, 0))))</f>
        <v>Anna Andreadi</v>
      </c>
      <c r="W7402" s="3" t="str">
        <f>IFERROR(VLOOKUP(Orders!$B7402,Returns!$B:$C,2,0),"No")</f>
        <v>No</v>
      </c>
      <c r="X7402" s="3" t="str">
        <f>IFERROR((INDEX(Returns!$C$2:$C$801, MATCH(B7402, Returns!$B$2:$B$801, 0))), "No")</f>
        <v>No</v>
      </c>
    </row>
    <row r="7403" spans="1:24">
      <c r="A7403" s="1">
        <v>7402</v>
      </c>
      <c r="B7403" t="s">
        <v>9681</v>
      </c>
      <c r="C7403" s="2">
        <v>43351</v>
      </c>
      <c r="D7403" s="2">
        <v>43356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  <c r="V7403" s="3" t="str">
        <f>IF(M7403=People!$B$2, People!$A$2, IF(M7403=People!$B$3, People!$A$3, IF(M7403=People!$B$4, People!$A$4, IF(M7403=People!$B$5, People!$A$5, 0))))</f>
        <v>Anna Andreadi</v>
      </c>
      <c r="W7403" s="3" t="str">
        <f>IFERROR(VLOOKUP(Orders!$B7403,Returns!$B:$C,2,0),"No")</f>
        <v>No</v>
      </c>
      <c r="X7403" s="3" t="str">
        <f>IFERROR((INDEX(Returns!$C$2:$C$801, MATCH(B7403, Returns!$B$2:$B$801, 0))), "No")</f>
        <v>No</v>
      </c>
    </row>
    <row r="7404" spans="1:24">
      <c r="A7404" s="1">
        <v>7403</v>
      </c>
      <c r="B7404" t="s">
        <v>9682</v>
      </c>
      <c r="C7404" s="2">
        <v>43683</v>
      </c>
      <c r="D7404" s="2">
        <v>43687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  <c r="V7404" s="3" t="str">
        <f>IF(M7404=People!$B$2, People!$A$2, IF(M7404=People!$B$3, People!$A$3, IF(M7404=People!$B$4, People!$A$4, IF(M7404=People!$B$5, People!$A$5, 0))))</f>
        <v>Chuck Magee</v>
      </c>
      <c r="W7404" s="3" t="str">
        <f>IFERROR(VLOOKUP(Orders!$B7404,Returns!$B:$C,2,0),"No")</f>
        <v>No</v>
      </c>
      <c r="X7404" s="3" t="str">
        <f>IFERROR((INDEX(Returns!$C$2:$C$801, MATCH(B7404, Returns!$B$2:$B$801, 0))), "No")</f>
        <v>No</v>
      </c>
    </row>
    <row r="7405" spans="1:24">
      <c r="A7405" s="1">
        <v>7404</v>
      </c>
      <c r="B7405" t="s">
        <v>9683</v>
      </c>
      <c r="C7405" s="2">
        <v>42869</v>
      </c>
      <c r="D7405" s="2">
        <v>42874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  <c r="V7405" s="3" t="str">
        <f>IF(M7405=People!$B$2, People!$A$2, IF(M7405=People!$B$3, People!$A$3, IF(M7405=People!$B$4, People!$A$4, IF(M7405=People!$B$5, People!$A$5, 0))))</f>
        <v>Anna Andreadi</v>
      </c>
      <c r="W7405" s="3" t="str">
        <f>IFERROR(VLOOKUP(Orders!$B7405,Returns!$B:$C,2,0),"No")</f>
        <v>No</v>
      </c>
      <c r="X7405" s="3" t="str">
        <f>IFERROR((INDEX(Returns!$C$2:$C$801, MATCH(B7405, Returns!$B$2:$B$801, 0))), "No")</f>
        <v>No</v>
      </c>
    </row>
    <row r="7406" spans="1:24">
      <c r="A7406" s="1">
        <v>7405</v>
      </c>
      <c r="B7406" t="s">
        <v>9683</v>
      </c>
      <c r="C7406" s="2">
        <v>42869</v>
      </c>
      <c r="D7406" s="2">
        <v>42874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  <c r="V7406" s="3" t="str">
        <f>IF(M7406=People!$B$2, People!$A$2, IF(M7406=People!$B$3, People!$A$3, IF(M7406=People!$B$4, People!$A$4, IF(M7406=People!$B$5, People!$A$5, 0))))</f>
        <v>Anna Andreadi</v>
      </c>
      <c r="W7406" s="3" t="str">
        <f>IFERROR(VLOOKUP(Orders!$B7406,Returns!$B:$C,2,0),"No")</f>
        <v>No</v>
      </c>
      <c r="X7406" s="3" t="str">
        <f>IFERROR((INDEX(Returns!$C$2:$C$801, MATCH(B7406, Returns!$B$2:$B$801, 0))), "No")</f>
        <v>No</v>
      </c>
    </row>
    <row r="7407" spans="1:24">
      <c r="A7407" s="1">
        <v>7406</v>
      </c>
      <c r="B7407" t="s">
        <v>9683</v>
      </c>
      <c r="C7407" s="2">
        <v>42869</v>
      </c>
      <c r="D7407" s="2">
        <v>42874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  <c r="V7407" s="3" t="str">
        <f>IF(M7407=People!$B$2, People!$A$2, IF(M7407=People!$B$3, People!$A$3, IF(M7407=People!$B$4, People!$A$4, IF(M7407=People!$B$5, People!$A$5, 0))))</f>
        <v>Anna Andreadi</v>
      </c>
      <c r="W7407" s="3" t="str">
        <f>IFERROR(VLOOKUP(Orders!$B7407,Returns!$B:$C,2,0),"No")</f>
        <v>No</v>
      </c>
      <c r="X7407" s="3" t="str">
        <f>IFERROR((INDEX(Returns!$C$2:$C$801, MATCH(B7407, Returns!$B$2:$B$801, 0))), "No")</f>
        <v>No</v>
      </c>
    </row>
    <row r="7408" spans="1:24">
      <c r="A7408" s="1">
        <v>7407</v>
      </c>
      <c r="B7408" t="s">
        <v>9683</v>
      </c>
      <c r="C7408" s="2">
        <v>42869</v>
      </c>
      <c r="D7408" s="2">
        <v>42874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  <c r="V7408" s="3" t="str">
        <f>IF(M7408=People!$B$2, People!$A$2, IF(M7408=People!$B$3, People!$A$3, IF(M7408=People!$B$4, People!$A$4, IF(M7408=People!$B$5, People!$A$5, 0))))</f>
        <v>Anna Andreadi</v>
      </c>
      <c r="W7408" s="3" t="str">
        <f>IFERROR(VLOOKUP(Orders!$B7408,Returns!$B:$C,2,0),"No")</f>
        <v>No</v>
      </c>
      <c r="X7408" s="3" t="str">
        <f>IFERROR((INDEX(Returns!$C$2:$C$801, MATCH(B7408, Returns!$B$2:$B$801, 0))), "No")</f>
        <v>No</v>
      </c>
    </row>
    <row r="7409" spans="1:24">
      <c r="A7409" s="1">
        <v>7408</v>
      </c>
      <c r="B7409" t="s">
        <v>9684</v>
      </c>
      <c r="C7409" s="2">
        <v>43485</v>
      </c>
      <c r="D7409" s="2">
        <v>43486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  <c r="V7409" s="3" t="str">
        <f>IF(M7409=People!$B$2, People!$A$2, IF(M7409=People!$B$3, People!$A$3, IF(M7409=People!$B$4, People!$A$4, IF(M7409=People!$B$5, People!$A$5, 0))))</f>
        <v>Kelly Williams</v>
      </c>
      <c r="W7409" s="3" t="str">
        <f>IFERROR(VLOOKUP(Orders!$B7409,Returns!$B:$C,2,0),"No")</f>
        <v>No</v>
      </c>
      <c r="X7409" s="3" t="str">
        <f>IFERROR((INDEX(Returns!$C$2:$C$801, MATCH(B7409, Returns!$B$2:$B$801, 0))), "No")</f>
        <v>No</v>
      </c>
    </row>
    <row r="7410" spans="1:24">
      <c r="A7410" s="1">
        <v>7409</v>
      </c>
      <c r="B7410" t="s">
        <v>9685</v>
      </c>
      <c r="C7410" s="2">
        <v>43250</v>
      </c>
      <c r="D7410" s="2">
        <v>43257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  <c r="V7410" s="3" t="str">
        <f>IF(M7410=People!$B$2, People!$A$2, IF(M7410=People!$B$3, People!$A$3, IF(M7410=People!$B$4, People!$A$4, IF(M7410=People!$B$5, People!$A$5, 0))))</f>
        <v>Anna Andreadi</v>
      </c>
      <c r="W7410" s="3" t="str">
        <f>IFERROR(VLOOKUP(Orders!$B7410,Returns!$B:$C,2,0),"No")</f>
        <v>No</v>
      </c>
      <c r="X7410" s="3" t="str">
        <f>IFERROR((INDEX(Returns!$C$2:$C$801, MATCH(B7410, Returns!$B$2:$B$801, 0))), "No")</f>
        <v>No</v>
      </c>
    </row>
    <row r="7411" spans="1:24">
      <c r="A7411" s="1">
        <v>7410</v>
      </c>
      <c r="B7411" t="s">
        <v>9686</v>
      </c>
      <c r="C7411" s="2">
        <v>42468</v>
      </c>
      <c r="D7411" s="2">
        <v>42472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  <c r="V7411" s="3" t="str">
        <f>IF(M7411=People!$B$2, People!$A$2, IF(M7411=People!$B$3, People!$A$3, IF(M7411=People!$B$4, People!$A$4, IF(M7411=People!$B$5, People!$A$5, 0))))</f>
        <v>Chuck Magee</v>
      </c>
      <c r="W7411" s="3" t="str">
        <f>IFERROR(VLOOKUP(Orders!$B7411,Returns!$B:$C,2,0),"No")</f>
        <v>No</v>
      </c>
      <c r="X7411" s="3" t="str">
        <f>IFERROR((INDEX(Returns!$C$2:$C$801, MATCH(B7411, Returns!$B$2:$B$801, 0))), "No")</f>
        <v>No</v>
      </c>
    </row>
    <row r="7412" spans="1:24">
      <c r="A7412" s="1">
        <v>7411</v>
      </c>
      <c r="B7412" t="s">
        <v>9687</v>
      </c>
      <c r="C7412" s="2">
        <v>42574</v>
      </c>
      <c r="D7412" s="2">
        <v>42575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  <c r="V7412" s="3" t="str">
        <f>IF(M7412=People!$B$2, People!$A$2, IF(M7412=People!$B$3, People!$A$3, IF(M7412=People!$B$4, People!$A$4, IF(M7412=People!$B$5, People!$A$5, 0))))</f>
        <v>Chuck Magee</v>
      </c>
      <c r="W7412" s="3" t="str">
        <f>IFERROR(VLOOKUP(Orders!$B7412,Returns!$B:$C,2,0),"No")</f>
        <v>No</v>
      </c>
      <c r="X7412" s="3" t="str">
        <f>IFERROR((INDEX(Returns!$C$2:$C$801, MATCH(B7412, Returns!$B$2:$B$801, 0))), "No")</f>
        <v>No</v>
      </c>
    </row>
    <row r="7413" spans="1:24">
      <c r="A7413" s="1">
        <v>7412</v>
      </c>
      <c r="B7413" t="s">
        <v>9688</v>
      </c>
      <c r="C7413" s="2">
        <v>43615</v>
      </c>
      <c r="D7413" s="2">
        <v>43619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  <c r="V7413" s="3" t="str">
        <f>IF(M7413=People!$B$2, People!$A$2, IF(M7413=People!$B$3, People!$A$3, IF(M7413=People!$B$4, People!$A$4, IF(M7413=People!$B$5, People!$A$5, 0))))</f>
        <v>Anna Andreadi</v>
      </c>
      <c r="W7413" s="3" t="str">
        <f>IFERROR(VLOOKUP(Orders!$B7413,Returns!$B:$C,2,0),"No")</f>
        <v>No</v>
      </c>
      <c r="X7413" s="3" t="str">
        <f>IFERROR((INDEX(Returns!$C$2:$C$801, MATCH(B7413, Returns!$B$2:$B$801, 0))), "No")</f>
        <v>No</v>
      </c>
    </row>
    <row r="7414" spans="1:24">
      <c r="A7414" s="1">
        <v>7413</v>
      </c>
      <c r="B7414" t="s">
        <v>9688</v>
      </c>
      <c r="C7414" s="2">
        <v>43615</v>
      </c>
      <c r="D7414" s="2">
        <v>43619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  <c r="V7414" s="3" t="str">
        <f>IF(M7414=People!$B$2, People!$A$2, IF(M7414=People!$B$3, People!$A$3, IF(M7414=People!$B$4, People!$A$4, IF(M7414=People!$B$5, People!$A$5, 0))))</f>
        <v>Anna Andreadi</v>
      </c>
      <c r="W7414" s="3" t="str">
        <f>IFERROR(VLOOKUP(Orders!$B7414,Returns!$B:$C,2,0),"No")</f>
        <v>No</v>
      </c>
      <c r="X7414" s="3" t="str">
        <f>IFERROR((INDEX(Returns!$C$2:$C$801, MATCH(B7414, Returns!$B$2:$B$801, 0))), "No")</f>
        <v>No</v>
      </c>
    </row>
    <row r="7415" spans="1:24">
      <c r="A7415" s="1">
        <v>7414</v>
      </c>
      <c r="B7415" t="s">
        <v>9688</v>
      </c>
      <c r="C7415" s="2">
        <v>43615</v>
      </c>
      <c r="D7415" s="2">
        <v>43619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  <c r="V7415" s="3" t="str">
        <f>IF(M7415=People!$B$2, People!$A$2, IF(M7415=People!$B$3, People!$A$3, IF(M7415=People!$B$4, People!$A$4, IF(M7415=People!$B$5, People!$A$5, 0))))</f>
        <v>Anna Andreadi</v>
      </c>
      <c r="W7415" s="3" t="str">
        <f>IFERROR(VLOOKUP(Orders!$B7415,Returns!$B:$C,2,0),"No")</f>
        <v>No</v>
      </c>
      <c r="X7415" s="3" t="str">
        <f>IFERROR((INDEX(Returns!$C$2:$C$801, MATCH(B7415, Returns!$B$2:$B$801, 0))), "No")</f>
        <v>No</v>
      </c>
    </row>
    <row r="7416" spans="1:24">
      <c r="A7416" s="1">
        <v>7415</v>
      </c>
      <c r="B7416" t="s">
        <v>9689</v>
      </c>
      <c r="C7416" s="2">
        <v>43172</v>
      </c>
      <c r="D7416" s="2">
        <v>43174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  <c r="V7416" s="3" t="str">
        <f>IF(M7416=People!$B$2, People!$A$2, IF(M7416=People!$B$3, People!$A$3, IF(M7416=People!$B$4, People!$A$4, IF(M7416=People!$B$5, People!$A$5, 0))))</f>
        <v>Chuck Magee</v>
      </c>
      <c r="W7416" s="3" t="str">
        <f>IFERROR(VLOOKUP(Orders!$B7416,Returns!$B:$C,2,0),"No")</f>
        <v>No</v>
      </c>
      <c r="X7416" s="3" t="str">
        <f>IFERROR((INDEX(Returns!$C$2:$C$801, MATCH(B7416, Returns!$B$2:$B$801, 0))), "No")</f>
        <v>No</v>
      </c>
    </row>
    <row r="7417" spans="1:24">
      <c r="A7417" s="1">
        <v>7416</v>
      </c>
      <c r="B7417" t="s">
        <v>9689</v>
      </c>
      <c r="C7417" s="2">
        <v>43172</v>
      </c>
      <c r="D7417" s="2">
        <v>43174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  <c r="V7417" s="3" t="str">
        <f>IF(M7417=People!$B$2, People!$A$2, IF(M7417=People!$B$3, People!$A$3, IF(M7417=People!$B$4, People!$A$4, IF(M7417=People!$B$5, People!$A$5, 0))))</f>
        <v>Chuck Magee</v>
      </c>
      <c r="W7417" s="3" t="str">
        <f>IFERROR(VLOOKUP(Orders!$B7417,Returns!$B:$C,2,0),"No")</f>
        <v>No</v>
      </c>
      <c r="X7417" s="3" t="str">
        <f>IFERROR((INDEX(Returns!$C$2:$C$801, MATCH(B7417, Returns!$B$2:$B$801, 0))), "No")</f>
        <v>No</v>
      </c>
    </row>
    <row r="7418" spans="1:24">
      <c r="A7418" s="1">
        <v>7417</v>
      </c>
      <c r="B7418" t="s">
        <v>9689</v>
      </c>
      <c r="C7418" s="2">
        <v>43172</v>
      </c>
      <c r="D7418" s="2">
        <v>43174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  <c r="V7418" s="3" t="str">
        <f>IF(M7418=People!$B$2, People!$A$2, IF(M7418=People!$B$3, People!$A$3, IF(M7418=People!$B$4, People!$A$4, IF(M7418=People!$B$5, People!$A$5, 0))))</f>
        <v>Chuck Magee</v>
      </c>
      <c r="W7418" s="3" t="str">
        <f>IFERROR(VLOOKUP(Orders!$B7418,Returns!$B:$C,2,0),"No")</f>
        <v>No</v>
      </c>
      <c r="X7418" s="3" t="str">
        <f>IFERROR((INDEX(Returns!$C$2:$C$801, MATCH(B7418, Returns!$B$2:$B$801, 0))), "No")</f>
        <v>No</v>
      </c>
    </row>
    <row r="7419" spans="1:24">
      <c r="A7419" s="1">
        <v>7418</v>
      </c>
      <c r="B7419" t="s">
        <v>9689</v>
      </c>
      <c r="C7419" s="2">
        <v>43172</v>
      </c>
      <c r="D7419" s="2">
        <v>43174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  <c r="V7419" s="3" t="str">
        <f>IF(M7419=People!$B$2, People!$A$2, IF(M7419=People!$B$3, People!$A$3, IF(M7419=People!$B$4, People!$A$4, IF(M7419=People!$B$5, People!$A$5, 0))))</f>
        <v>Chuck Magee</v>
      </c>
      <c r="W7419" s="3" t="str">
        <f>IFERROR(VLOOKUP(Orders!$B7419,Returns!$B:$C,2,0),"No")</f>
        <v>No</v>
      </c>
      <c r="X7419" s="3" t="str">
        <f>IFERROR((INDEX(Returns!$C$2:$C$801, MATCH(B7419, Returns!$B$2:$B$801, 0))), "No")</f>
        <v>No</v>
      </c>
    </row>
    <row r="7420" spans="1:24">
      <c r="A7420" s="1">
        <v>7419</v>
      </c>
      <c r="B7420" t="s">
        <v>9689</v>
      </c>
      <c r="C7420" s="2">
        <v>43172</v>
      </c>
      <c r="D7420" s="2">
        <v>43174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  <c r="V7420" s="3" t="str">
        <f>IF(M7420=People!$B$2, People!$A$2, IF(M7420=People!$B$3, People!$A$3, IF(M7420=People!$B$4, People!$A$4, IF(M7420=People!$B$5, People!$A$5, 0))))</f>
        <v>Chuck Magee</v>
      </c>
      <c r="W7420" s="3" t="str">
        <f>IFERROR(VLOOKUP(Orders!$B7420,Returns!$B:$C,2,0),"No")</f>
        <v>No</v>
      </c>
      <c r="X7420" s="3" t="str">
        <f>IFERROR((INDEX(Returns!$C$2:$C$801, MATCH(B7420, Returns!$B$2:$B$801, 0))), "No")</f>
        <v>No</v>
      </c>
    </row>
    <row r="7421" spans="1:24">
      <c r="A7421" s="1">
        <v>7420</v>
      </c>
      <c r="B7421" t="s">
        <v>9689</v>
      </c>
      <c r="C7421" s="2">
        <v>43172</v>
      </c>
      <c r="D7421" s="2">
        <v>43174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3" t="str">
        <f>IF(M7421=People!$B$2, People!$A$2, IF(M7421=People!$B$3, People!$A$3, IF(M7421=People!$B$4, People!$A$4, IF(M7421=People!$B$5, People!$A$5, 0))))</f>
        <v>Chuck Magee</v>
      </c>
      <c r="W7421" s="3" t="str">
        <f>IFERROR(VLOOKUP(Orders!$B7421,Returns!$B:$C,2,0),"No")</f>
        <v>No</v>
      </c>
      <c r="X7421" s="3" t="str">
        <f>IFERROR((INDEX(Returns!$C$2:$C$801, MATCH(B7421, Returns!$B$2:$B$801, 0))), "No")</f>
        <v>No</v>
      </c>
    </row>
    <row r="7422" spans="1:24">
      <c r="A7422" s="1">
        <v>7421</v>
      </c>
      <c r="B7422" t="s">
        <v>9689</v>
      </c>
      <c r="C7422" s="2">
        <v>43172</v>
      </c>
      <c r="D7422" s="2">
        <v>43174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  <c r="V7422" s="3" t="str">
        <f>IF(M7422=People!$B$2, People!$A$2, IF(M7422=People!$B$3, People!$A$3, IF(M7422=People!$B$4, People!$A$4, IF(M7422=People!$B$5, People!$A$5, 0))))</f>
        <v>Chuck Magee</v>
      </c>
      <c r="W7422" s="3" t="str">
        <f>IFERROR(VLOOKUP(Orders!$B7422,Returns!$B:$C,2,0),"No")</f>
        <v>No</v>
      </c>
      <c r="X7422" s="3" t="str">
        <f>IFERROR((INDEX(Returns!$C$2:$C$801, MATCH(B7422, Returns!$B$2:$B$801, 0))), "No")</f>
        <v>No</v>
      </c>
    </row>
    <row r="7423" spans="1:24">
      <c r="A7423" s="1">
        <v>7422</v>
      </c>
      <c r="B7423" t="s">
        <v>9689</v>
      </c>
      <c r="C7423" s="2">
        <v>43172</v>
      </c>
      <c r="D7423" s="2">
        <v>43174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  <c r="V7423" s="3" t="str">
        <f>IF(M7423=People!$B$2, People!$A$2, IF(M7423=People!$B$3, People!$A$3, IF(M7423=People!$B$4, People!$A$4, IF(M7423=People!$B$5, People!$A$5, 0))))</f>
        <v>Chuck Magee</v>
      </c>
      <c r="W7423" s="3" t="str">
        <f>IFERROR(VLOOKUP(Orders!$B7423,Returns!$B:$C,2,0),"No")</f>
        <v>No</v>
      </c>
      <c r="X7423" s="3" t="str">
        <f>IFERROR((INDEX(Returns!$C$2:$C$801, MATCH(B7423, Returns!$B$2:$B$801, 0))), "No")</f>
        <v>No</v>
      </c>
    </row>
    <row r="7424" spans="1:24">
      <c r="A7424" s="1">
        <v>7423</v>
      </c>
      <c r="B7424" t="s">
        <v>9689</v>
      </c>
      <c r="C7424" s="2">
        <v>43172</v>
      </c>
      <c r="D7424" s="2">
        <v>43174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  <c r="V7424" s="3" t="str">
        <f>IF(M7424=People!$B$2, People!$A$2, IF(M7424=People!$B$3, People!$A$3, IF(M7424=People!$B$4, People!$A$4, IF(M7424=People!$B$5, People!$A$5, 0))))</f>
        <v>Chuck Magee</v>
      </c>
      <c r="W7424" s="3" t="str">
        <f>IFERROR(VLOOKUP(Orders!$B7424,Returns!$B:$C,2,0),"No")</f>
        <v>No</v>
      </c>
      <c r="X7424" s="3" t="str">
        <f>IFERROR((INDEX(Returns!$C$2:$C$801, MATCH(B7424, Returns!$B$2:$B$801, 0))), "No")</f>
        <v>No</v>
      </c>
    </row>
    <row r="7425" spans="1:24">
      <c r="A7425" s="1">
        <v>7424</v>
      </c>
      <c r="B7425" t="s">
        <v>9690</v>
      </c>
      <c r="C7425" s="2">
        <v>43565</v>
      </c>
      <c r="D7425" s="2">
        <v>43569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  <c r="V7425" s="3" t="str">
        <f>IF(M7425=People!$B$2, People!$A$2, IF(M7425=People!$B$3, People!$A$3, IF(M7425=People!$B$4, People!$A$4, IF(M7425=People!$B$5, People!$A$5, 0))))</f>
        <v>Chuck Magee</v>
      </c>
      <c r="W7425" s="3" t="str">
        <f>IFERROR(VLOOKUP(Orders!$B7425,Returns!$B:$C,2,0),"No")</f>
        <v>No</v>
      </c>
      <c r="X7425" s="3" t="str">
        <f>IFERROR((INDEX(Returns!$C$2:$C$801, MATCH(B7425, Returns!$B$2:$B$801, 0))), "No")</f>
        <v>No</v>
      </c>
    </row>
    <row r="7426" spans="1:24">
      <c r="A7426" s="1">
        <v>7425</v>
      </c>
      <c r="B7426" t="s">
        <v>9690</v>
      </c>
      <c r="C7426" s="2">
        <v>43565</v>
      </c>
      <c r="D7426" s="2">
        <v>43569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3" t="str">
        <f>IF(M7426=People!$B$2, People!$A$2, IF(M7426=People!$B$3, People!$A$3, IF(M7426=People!$B$4, People!$A$4, IF(M7426=People!$B$5, People!$A$5, 0))))</f>
        <v>Chuck Magee</v>
      </c>
      <c r="W7426" s="3" t="str">
        <f>IFERROR(VLOOKUP(Orders!$B7426,Returns!$B:$C,2,0),"No")</f>
        <v>No</v>
      </c>
      <c r="X7426" s="3" t="str">
        <f>IFERROR((INDEX(Returns!$C$2:$C$801, MATCH(B7426, Returns!$B$2:$B$801, 0))), "No")</f>
        <v>No</v>
      </c>
    </row>
    <row r="7427" spans="1:24">
      <c r="A7427" s="1">
        <v>7426</v>
      </c>
      <c r="B7427" t="s">
        <v>9691</v>
      </c>
      <c r="C7427" s="2">
        <v>43276</v>
      </c>
      <c r="D7427" s="2">
        <v>43278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  <c r="V7427" s="3" t="str">
        <f>IF(M7427=People!$B$2, People!$A$2, IF(M7427=People!$B$3, People!$A$3, IF(M7427=People!$B$4, People!$A$4, IF(M7427=People!$B$5, People!$A$5, 0))))</f>
        <v>Kelly Williams</v>
      </c>
      <c r="W7427" s="3" t="str">
        <f>IFERROR(VLOOKUP(Orders!$B7427,Returns!$B:$C,2,0),"No")</f>
        <v>No</v>
      </c>
      <c r="X7427" s="3" t="str">
        <f>IFERROR((INDEX(Returns!$C$2:$C$801, MATCH(B7427, Returns!$B$2:$B$801, 0))), "No")</f>
        <v>No</v>
      </c>
    </row>
    <row r="7428" spans="1:24">
      <c r="A7428" s="1">
        <v>7427</v>
      </c>
      <c r="B7428" t="s">
        <v>9691</v>
      </c>
      <c r="C7428" s="2">
        <v>43276</v>
      </c>
      <c r="D7428" s="2">
        <v>43278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  <c r="V7428" s="3" t="str">
        <f>IF(M7428=People!$B$2, People!$A$2, IF(M7428=People!$B$3, People!$A$3, IF(M7428=People!$B$4, People!$A$4, IF(M7428=People!$B$5, People!$A$5, 0))))</f>
        <v>Kelly Williams</v>
      </c>
      <c r="W7428" s="3" t="str">
        <f>IFERROR(VLOOKUP(Orders!$B7428,Returns!$B:$C,2,0),"No")</f>
        <v>No</v>
      </c>
      <c r="X7428" s="3" t="str">
        <f>IFERROR((INDEX(Returns!$C$2:$C$801, MATCH(B7428, Returns!$B$2:$B$801, 0))), "No")</f>
        <v>No</v>
      </c>
    </row>
    <row r="7429" spans="1:24">
      <c r="A7429" s="1">
        <v>7428</v>
      </c>
      <c r="B7429" t="s">
        <v>6192</v>
      </c>
      <c r="C7429" s="2">
        <v>42446</v>
      </c>
      <c r="D7429" s="2">
        <v>42450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  <c r="V7429" s="3" t="str">
        <f>IF(M7429=People!$B$2, People!$A$2, IF(M7429=People!$B$3, People!$A$3, IF(M7429=People!$B$4, People!$A$4, IF(M7429=People!$B$5, People!$A$5, 0))))</f>
        <v>Cassandra Brandow</v>
      </c>
      <c r="W7429" s="3" t="str">
        <f>IFERROR(VLOOKUP(Orders!$B7429,Returns!$B:$C,2,0),"No")</f>
        <v>Yes</v>
      </c>
      <c r="X7429" s="3" t="str">
        <f>IFERROR((INDEX(Returns!$C$2:$C$801, MATCH(B7429, Returns!$B$2:$B$801, 0))), "No")</f>
        <v>Yes</v>
      </c>
    </row>
    <row r="7430" spans="1:24">
      <c r="A7430" s="1">
        <v>7429</v>
      </c>
      <c r="B7430" t="s">
        <v>6192</v>
      </c>
      <c r="C7430" s="2">
        <v>42446</v>
      </c>
      <c r="D7430" s="2">
        <v>42450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  <c r="V7430" s="3" t="str">
        <f>IF(M7430=People!$B$2, People!$A$2, IF(M7430=People!$B$3, People!$A$3, IF(M7430=People!$B$4, People!$A$4, IF(M7430=People!$B$5, People!$A$5, 0))))</f>
        <v>Cassandra Brandow</v>
      </c>
      <c r="W7430" s="3" t="str">
        <f>IFERROR(VLOOKUP(Orders!$B7430,Returns!$B:$C,2,0),"No")</f>
        <v>Yes</v>
      </c>
      <c r="X7430" s="3" t="str">
        <f>IFERROR((INDEX(Returns!$C$2:$C$801, MATCH(B7430, Returns!$B$2:$B$801, 0))), "No")</f>
        <v>Yes</v>
      </c>
    </row>
    <row r="7431" spans="1:24">
      <c r="A7431" s="1">
        <v>7430</v>
      </c>
      <c r="B7431" t="s">
        <v>6192</v>
      </c>
      <c r="C7431" s="2">
        <v>42446</v>
      </c>
      <c r="D7431" s="2">
        <v>42450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  <c r="V7431" s="3" t="str">
        <f>IF(M7431=People!$B$2, People!$A$2, IF(M7431=People!$B$3, People!$A$3, IF(M7431=People!$B$4, People!$A$4, IF(M7431=People!$B$5, People!$A$5, 0))))</f>
        <v>Cassandra Brandow</v>
      </c>
      <c r="W7431" s="3" t="str">
        <f>IFERROR(VLOOKUP(Orders!$B7431,Returns!$B:$C,2,0),"No")</f>
        <v>Yes</v>
      </c>
      <c r="X7431" s="3" t="str">
        <f>IFERROR((INDEX(Returns!$C$2:$C$801, MATCH(B7431, Returns!$B$2:$B$801, 0))), "No")</f>
        <v>Yes</v>
      </c>
    </row>
    <row r="7432" spans="1:24">
      <c r="A7432" s="1">
        <v>7431</v>
      </c>
      <c r="B7432" t="s">
        <v>6192</v>
      </c>
      <c r="C7432" s="2">
        <v>42446</v>
      </c>
      <c r="D7432" s="2">
        <v>42450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  <c r="V7432" s="3" t="str">
        <f>IF(M7432=People!$B$2, People!$A$2, IF(M7432=People!$B$3, People!$A$3, IF(M7432=People!$B$4, People!$A$4, IF(M7432=People!$B$5, People!$A$5, 0))))</f>
        <v>Cassandra Brandow</v>
      </c>
      <c r="W7432" s="3" t="str">
        <f>IFERROR(VLOOKUP(Orders!$B7432,Returns!$B:$C,2,0),"No")</f>
        <v>Yes</v>
      </c>
      <c r="X7432" s="3" t="str">
        <f>IFERROR((INDEX(Returns!$C$2:$C$801, MATCH(B7432, Returns!$B$2:$B$801, 0))), "No")</f>
        <v>Yes</v>
      </c>
    </row>
    <row r="7433" spans="1:24">
      <c r="A7433" s="1">
        <v>7432</v>
      </c>
      <c r="B7433" t="s">
        <v>6192</v>
      </c>
      <c r="C7433" s="2">
        <v>42446</v>
      </c>
      <c r="D7433" s="2">
        <v>42450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  <c r="V7433" s="3" t="str">
        <f>IF(M7433=People!$B$2, People!$A$2, IF(M7433=People!$B$3, People!$A$3, IF(M7433=People!$B$4, People!$A$4, IF(M7433=People!$B$5, People!$A$5, 0))))</f>
        <v>Cassandra Brandow</v>
      </c>
      <c r="W7433" s="3" t="str">
        <f>IFERROR(VLOOKUP(Orders!$B7433,Returns!$B:$C,2,0),"No")</f>
        <v>Yes</v>
      </c>
      <c r="X7433" s="3" t="str">
        <f>IFERROR((INDEX(Returns!$C$2:$C$801, MATCH(B7433, Returns!$B$2:$B$801, 0))), "No")</f>
        <v>Yes</v>
      </c>
    </row>
    <row r="7434" spans="1:24">
      <c r="A7434" s="1">
        <v>7433</v>
      </c>
      <c r="B7434" t="s">
        <v>9692</v>
      </c>
      <c r="C7434" s="2">
        <v>42591</v>
      </c>
      <c r="D7434" s="2">
        <v>42595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  <c r="V7434" s="3" t="str">
        <f>IF(M7434=People!$B$2, People!$A$2, IF(M7434=People!$B$3, People!$A$3, IF(M7434=People!$B$4, People!$A$4, IF(M7434=People!$B$5, People!$A$5, 0))))</f>
        <v>Anna Andreadi</v>
      </c>
      <c r="W7434" s="3" t="str">
        <f>IFERROR(VLOOKUP(Orders!$B7434,Returns!$B:$C,2,0),"No")</f>
        <v>No</v>
      </c>
      <c r="X7434" s="3" t="str">
        <f>IFERROR((INDEX(Returns!$C$2:$C$801, MATCH(B7434, Returns!$B$2:$B$801, 0))), "No")</f>
        <v>No</v>
      </c>
    </row>
    <row r="7435" spans="1:24">
      <c r="A7435" s="1">
        <v>7434</v>
      </c>
      <c r="B7435" t="s">
        <v>9692</v>
      </c>
      <c r="C7435" s="2">
        <v>42591</v>
      </c>
      <c r="D7435" s="2">
        <v>42595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  <c r="V7435" s="3" t="str">
        <f>IF(M7435=People!$B$2, People!$A$2, IF(M7435=People!$B$3, People!$A$3, IF(M7435=People!$B$4, People!$A$4, IF(M7435=People!$B$5, People!$A$5, 0))))</f>
        <v>Anna Andreadi</v>
      </c>
      <c r="W7435" s="3" t="str">
        <f>IFERROR(VLOOKUP(Orders!$B7435,Returns!$B:$C,2,0),"No")</f>
        <v>No</v>
      </c>
      <c r="X7435" s="3" t="str">
        <f>IFERROR((INDEX(Returns!$C$2:$C$801, MATCH(B7435, Returns!$B$2:$B$801, 0))), "No")</f>
        <v>No</v>
      </c>
    </row>
    <row r="7436" spans="1:24">
      <c r="A7436" s="1">
        <v>7435</v>
      </c>
      <c r="B7436" t="s">
        <v>9693</v>
      </c>
      <c r="C7436" s="2">
        <v>42942</v>
      </c>
      <c r="D7436" s="2">
        <v>42947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  <c r="V7436" s="3" t="str">
        <f>IF(M7436=People!$B$2, People!$A$2, IF(M7436=People!$B$3, People!$A$3, IF(M7436=People!$B$4, People!$A$4, IF(M7436=People!$B$5, People!$A$5, 0))))</f>
        <v>Anna Andreadi</v>
      </c>
      <c r="W7436" s="3" t="str">
        <f>IFERROR(VLOOKUP(Orders!$B7436,Returns!$B:$C,2,0),"No")</f>
        <v>No</v>
      </c>
      <c r="X7436" s="3" t="str">
        <f>IFERROR((INDEX(Returns!$C$2:$C$801, MATCH(B7436, Returns!$B$2:$B$801, 0))), "No")</f>
        <v>No</v>
      </c>
    </row>
    <row r="7437" spans="1:24">
      <c r="A7437" s="1">
        <v>7436</v>
      </c>
      <c r="B7437" t="s">
        <v>9693</v>
      </c>
      <c r="C7437" s="2">
        <v>42942</v>
      </c>
      <c r="D7437" s="2">
        <v>42947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  <c r="V7437" s="3" t="str">
        <f>IF(M7437=People!$B$2, People!$A$2, IF(M7437=People!$B$3, People!$A$3, IF(M7437=People!$B$4, People!$A$4, IF(M7437=People!$B$5, People!$A$5, 0))))</f>
        <v>Anna Andreadi</v>
      </c>
      <c r="W7437" s="3" t="str">
        <f>IFERROR(VLOOKUP(Orders!$B7437,Returns!$B:$C,2,0),"No")</f>
        <v>No</v>
      </c>
      <c r="X7437" s="3" t="str">
        <f>IFERROR((INDEX(Returns!$C$2:$C$801, MATCH(B7437, Returns!$B$2:$B$801, 0))), "No")</f>
        <v>No</v>
      </c>
    </row>
    <row r="7438" spans="1:24">
      <c r="A7438" s="1">
        <v>7437</v>
      </c>
      <c r="B7438" t="s">
        <v>9693</v>
      </c>
      <c r="C7438" s="2">
        <v>42942</v>
      </c>
      <c r="D7438" s="2">
        <v>42947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  <c r="V7438" s="3" t="str">
        <f>IF(M7438=People!$B$2, People!$A$2, IF(M7438=People!$B$3, People!$A$3, IF(M7438=People!$B$4, People!$A$4, IF(M7438=People!$B$5, People!$A$5, 0))))</f>
        <v>Anna Andreadi</v>
      </c>
      <c r="W7438" s="3" t="str">
        <f>IFERROR(VLOOKUP(Orders!$B7438,Returns!$B:$C,2,0),"No")</f>
        <v>No</v>
      </c>
      <c r="X7438" s="3" t="str">
        <f>IFERROR((INDEX(Returns!$C$2:$C$801, MATCH(B7438, Returns!$B$2:$B$801, 0))), "No")</f>
        <v>No</v>
      </c>
    </row>
    <row r="7439" spans="1:24">
      <c r="A7439" s="1">
        <v>7438</v>
      </c>
      <c r="B7439" t="s">
        <v>9694</v>
      </c>
      <c r="C7439" s="2">
        <v>42415</v>
      </c>
      <c r="D7439" s="2">
        <v>42419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  <c r="V7439" s="3" t="str">
        <f>IF(M7439=People!$B$2, People!$A$2, IF(M7439=People!$B$3, People!$A$3, IF(M7439=People!$B$4, People!$A$4, IF(M7439=People!$B$5, People!$A$5, 0))))</f>
        <v>Anna Andreadi</v>
      </c>
      <c r="W7439" s="3" t="str">
        <f>IFERROR(VLOOKUP(Orders!$B7439,Returns!$B:$C,2,0),"No")</f>
        <v>No</v>
      </c>
      <c r="X7439" s="3" t="str">
        <f>IFERROR((INDEX(Returns!$C$2:$C$801, MATCH(B7439, Returns!$B$2:$B$801, 0))), "No")</f>
        <v>No</v>
      </c>
    </row>
    <row r="7440" spans="1:24">
      <c r="A7440" s="1">
        <v>7439</v>
      </c>
      <c r="B7440" t="s">
        <v>9695</v>
      </c>
      <c r="C7440" s="2">
        <v>42818</v>
      </c>
      <c r="D7440" s="2">
        <v>42821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  <c r="V7440" s="3" t="str">
        <f>IF(M7440=People!$B$2, People!$A$2, IF(M7440=People!$B$3, People!$A$3, IF(M7440=People!$B$4, People!$A$4, IF(M7440=People!$B$5, People!$A$5, 0))))</f>
        <v>Anna Andreadi</v>
      </c>
      <c r="W7440" s="3" t="str">
        <f>IFERROR(VLOOKUP(Orders!$B7440,Returns!$B:$C,2,0),"No")</f>
        <v>No</v>
      </c>
      <c r="X7440" s="3" t="str">
        <f>IFERROR((INDEX(Returns!$C$2:$C$801, MATCH(B7440, Returns!$B$2:$B$801, 0))), "No")</f>
        <v>No</v>
      </c>
    </row>
    <row r="7441" spans="1:24">
      <c r="A7441" s="1">
        <v>7440</v>
      </c>
      <c r="B7441" t="s">
        <v>9696</v>
      </c>
      <c r="C7441" s="2">
        <v>43710</v>
      </c>
      <c r="D7441" s="2">
        <v>43714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  <c r="V7441" s="3" t="str">
        <f>IF(M7441=People!$B$2, People!$A$2, IF(M7441=People!$B$3, People!$A$3, IF(M7441=People!$B$4, People!$A$4, IF(M7441=People!$B$5, People!$A$5, 0))))</f>
        <v>Anna Andreadi</v>
      </c>
      <c r="W7441" s="3" t="str">
        <f>IFERROR(VLOOKUP(Orders!$B7441,Returns!$B:$C,2,0),"No")</f>
        <v>No</v>
      </c>
      <c r="X7441" s="3" t="str">
        <f>IFERROR((INDEX(Returns!$C$2:$C$801, MATCH(B7441, Returns!$B$2:$B$801, 0))), "No")</f>
        <v>No</v>
      </c>
    </row>
    <row r="7442" spans="1:24">
      <c r="A7442" s="1">
        <v>7441</v>
      </c>
      <c r="B7442" t="s">
        <v>9696</v>
      </c>
      <c r="C7442" s="2">
        <v>43710</v>
      </c>
      <c r="D7442" s="2">
        <v>43714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  <c r="V7442" s="3" t="str">
        <f>IF(M7442=People!$B$2, People!$A$2, IF(M7442=People!$B$3, People!$A$3, IF(M7442=People!$B$4, People!$A$4, IF(M7442=People!$B$5, People!$A$5, 0))))</f>
        <v>Anna Andreadi</v>
      </c>
      <c r="W7442" s="3" t="str">
        <f>IFERROR(VLOOKUP(Orders!$B7442,Returns!$B:$C,2,0),"No")</f>
        <v>No</v>
      </c>
      <c r="X7442" s="3" t="str">
        <f>IFERROR((INDEX(Returns!$C$2:$C$801, MATCH(B7442, Returns!$B$2:$B$801, 0))), "No")</f>
        <v>No</v>
      </c>
    </row>
    <row r="7443" spans="1:24">
      <c r="A7443" s="1">
        <v>7442</v>
      </c>
      <c r="B7443" t="s">
        <v>9697</v>
      </c>
      <c r="C7443" s="2">
        <v>43055</v>
      </c>
      <c r="D7443" s="2">
        <v>43057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  <c r="V7443" s="3" t="str">
        <f>IF(M7443=People!$B$2, People!$A$2, IF(M7443=People!$B$3, People!$A$3, IF(M7443=People!$B$4, People!$A$4, IF(M7443=People!$B$5, People!$A$5, 0))))</f>
        <v>Anna Andreadi</v>
      </c>
      <c r="W7443" s="3" t="str">
        <f>IFERROR(VLOOKUP(Orders!$B7443,Returns!$B:$C,2,0),"No")</f>
        <v>No</v>
      </c>
      <c r="X7443" s="3" t="str">
        <f>IFERROR((INDEX(Returns!$C$2:$C$801, MATCH(B7443, Returns!$B$2:$B$801, 0))), "No")</f>
        <v>No</v>
      </c>
    </row>
    <row r="7444" spans="1:24">
      <c r="A7444" s="1">
        <v>7443</v>
      </c>
      <c r="B7444" t="s">
        <v>9698</v>
      </c>
      <c r="C7444" s="2">
        <v>42713</v>
      </c>
      <c r="D7444" s="2">
        <v>42715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  <c r="V7444" s="3" t="str">
        <f>IF(M7444=People!$B$2, People!$A$2, IF(M7444=People!$B$3, People!$A$3, IF(M7444=People!$B$4, People!$A$4, IF(M7444=People!$B$5, People!$A$5, 0))))</f>
        <v>Kelly Williams</v>
      </c>
      <c r="W7444" s="3" t="str">
        <f>IFERROR(VLOOKUP(Orders!$B7444,Returns!$B:$C,2,0),"No")</f>
        <v>No</v>
      </c>
      <c r="X7444" s="3" t="str">
        <f>IFERROR((INDEX(Returns!$C$2:$C$801, MATCH(B7444, Returns!$B$2:$B$801, 0))), "No")</f>
        <v>No</v>
      </c>
    </row>
    <row r="7445" spans="1:24">
      <c r="A7445" s="1">
        <v>7444</v>
      </c>
      <c r="B7445" t="s">
        <v>9698</v>
      </c>
      <c r="C7445" s="2">
        <v>42713</v>
      </c>
      <c r="D7445" s="2">
        <v>42715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  <c r="V7445" s="3" t="str">
        <f>IF(M7445=People!$B$2, People!$A$2, IF(M7445=People!$B$3, People!$A$3, IF(M7445=People!$B$4, People!$A$4, IF(M7445=People!$B$5, People!$A$5, 0))))</f>
        <v>Kelly Williams</v>
      </c>
      <c r="W7445" s="3" t="str">
        <f>IFERROR(VLOOKUP(Orders!$B7445,Returns!$B:$C,2,0),"No")</f>
        <v>No</v>
      </c>
      <c r="X7445" s="3" t="str">
        <f>IFERROR((INDEX(Returns!$C$2:$C$801, MATCH(B7445, Returns!$B$2:$B$801, 0))), "No")</f>
        <v>No</v>
      </c>
    </row>
    <row r="7446" spans="1:24">
      <c r="A7446" s="1">
        <v>7445</v>
      </c>
      <c r="B7446" t="s">
        <v>9699</v>
      </c>
      <c r="C7446" s="2">
        <v>43499</v>
      </c>
      <c r="D7446" s="2">
        <v>43503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  <c r="V7446" s="3" t="str">
        <f>IF(M7446=People!$B$2, People!$A$2, IF(M7446=People!$B$3, People!$A$3, IF(M7446=People!$B$4, People!$A$4, IF(M7446=People!$B$5, People!$A$5, 0))))</f>
        <v>Kelly Williams</v>
      </c>
      <c r="W7446" s="3" t="str">
        <f>IFERROR(VLOOKUP(Orders!$B7446,Returns!$B:$C,2,0),"No")</f>
        <v>No</v>
      </c>
      <c r="X7446" s="3" t="str">
        <f>IFERROR((INDEX(Returns!$C$2:$C$801, MATCH(B7446, Returns!$B$2:$B$801, 0))), "No")</f>
        <v>No</v>
      </c>
    </row>
    <row r="7447" spans="1:24">
      <c r="A7447" s="1">
        <v>7446</v>
      </c>
      <c r="B7447" t="s">
        <v>9699</v>
      </c>
      <c r="C7447" s="2">
        <v>43499</v>
      </c>
      <c r="D7447" s="2">
        <v>43503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3" t="str">
        <f>IF(M7447=People!$B$2, People!$A$2, IF(M7447=People!$B$3, People!$A$3, IF(M7447=People!$B$4, People!$A$4, IF(M7447=People!$B$5, People!$A$5, 0))))</f>
        <v>Kelly Williams</v>
      </c>
      <c r="W7447" s="3" t="str">
        <f>IFERROR(VLOOKUP(Orders!$B7447,Returns!$B:$C,2,0),"No")</f>
        <v>No</v>
      </c>
      <c r="X7447" s="3" t="str">
        <f>IFERROR((INDEX(Returns!$C$2:$C$801, MATCH(B7447, Returns!$B$2:$B$801, 0))), "No")</f>
        <v>No</v>
      </c>
    </row>
    <row r="7448" spans="1:24">
      <c r="A7448" s="1">
        <v>7447</v>
      </c>
      <c r="B7448" t="s">
        <v>9699</v>
      </c>
      <c r="C7448" s="2">
        <v>43499</v>
      </c>
      <c r="D7448" s="2">
        <v>43503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  <c r="V7448" s="3" t="str">
        <f>IF(M7448=People!$B$2, People!$A$2, IF(M7448=People!$B$3, People!$A$3, IF(M7448=People!$B$4, People!$A$4, IF(M7448=People!$B$5, People!$A$5, 0))))</f>
        <v>Kelly Williams</v>
      </c>
      <c r="W7448" s="3" t="str">
        <f>IFERROR(VLOOKUP(Orders!$B7448,Returns!$B:$C,2,0),"No")</f>
        <v>No</v>
      </c>
      <c r="X7448" s="3" t="str">
        <f>IFERROR((INDEX(Returns!$C$2:$C$801, MATCH(B7448, Returns!$B$2:$B$801, 0))), "No")</f>
        <v>No</v>
      </c>
    </row>
    <row r="7449" spans="1:24">
      <c r="A7449" s="1">
        <v>7448</v>
      </c>
      <c r="B7449" t="s">
        <v>9699</v>
      </c>
      <c r="C7449" s="2">
        <v>43499</v>
      </c>
      <c r="D7449" s="2">
        <v>43503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  <c r="V7449" s="3" t="str">
        <f>IF(M7449=People!$B$2, People!$A$2, IF(M7449=People!$B$3, People!$A$3, IF(M7449=People!$B$4, People!$A$4, IF(M7449=People!$B$5, People!$A$5, 0))))</f>
        <v>Kelly Williams</v>
      </c>
      <c r="W7449" s="3" t="str">
        <f>IFERROR(VLOOKUP(Orders!$B7449,Returns!$B:$C,2,0),"No")</f>
        <v>No</v>
      </c>
      <c r="X7449" s="3" t="str">
        <f>IFERROR((INDEX(Returns!$C$2:$C$801, MATCH(B7449, Returns!$B$2:$B$801, 0))), "No")</f>
        <v>No</v>
      </c>
    </row>
    <row r="7450" spans="1:24">
      <c r="A7450" s="1">
        <v>7449</v>
      </c>
      <c r="B7450" t="s">
        <v>9700</v>
      </c>
      <c r="C7450" s="2">
        <v>43780</v>
      </c>
      <c r="D7450" s="2">
        <v>43783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  <c r="V7450" s="3" t="str">
        <f>IF(M7450=People!$B$2, People!$A$2, IF(M7450=People!$B$3, People!$A$3, IF(M7450=People!$B$4, People!$A$4, IF(M7450=People!$B$5, People!$A$5, 0))))</f>
        <v>Cassandra Brandow</v>
      </c>
      <c r="W7450" s="3" t="str">
        <f>IFERROR(VLOOKUP(Orders!$B7450,Returns!$B:$C,2,0),"No")</f>
        <v>No</v>
      </c>
      <c r="X7450" s="3" t="str">
        <f>IFERROR((INDEX(Returns!$C$2:$C$801, MATCH(B7450, Returns!$B$2:$B$801, 0))), "No")</f>
        <v>No</v>
      </c>
    </row>
    <row r="7451" spans="1:24">
      <c r="A7451" s="1">
        <v>7450</v>
      </c>
      <c r="B7451" t="s">
        <v>9701</v>
      </c>
      <c r="C7451" s="2">
        <v>43725</v>
      </c>
      <c r="D7451" s="2">
        <v>43730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  <c r="V7451" s="3" t="str">
        <f>IF(M7451=People!$B$2, People!$A$2, IF(M7451=People!$B$3, People!$A$3, IF(M7451=People!$B$4, People!$A$4, IF(M7451=People!$B$5, People!$A$5, 0))))</f>
        <v>Kelly Williams</v>
      </c>
      <c r="W7451" s="3" t="str">
        <f>IFERROR(VLOOKUP(Orders!$B7451,Returns!$B:$C,2,0),"No")</f>
        <v>No</v>
      </c>
      <c r="X7451" s="3" t="str">
        <f>IFERROR((INDEX(Returns!$C$2:$C$801, MATCH(B7451, Returns!$B$2:$B$801, 0))), "No")</f>
        <v>No</v>
      </c>
    </row>
    <row r="7452" spans="1:24">
      <c r="A7452" s="1">
        <v>7451</v>
      </c>
      <c r="B7452" t="s">
        <v>9701</v>
      </c>
      <c r="C7452" s="2">
        <v>43725</v>
      </c>
      <c r="D7452" s="2">
        <v>43730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  <c r="V7452" s="3" t="str">
        <f>IF(M7452=People!$B$2, People!$A$2, IF(M7452=People!$B$3, People!$A$3, IF(M7452=People!$B$4, People!$A$4, IF(M7452=People!$B$5, People!$A$5, 0))))</f>
        <v>Kelly Williams</v>
      </c>
      <c r="W7452" s="3" t="str">
        <f>IFERROR(VLOOKUP(Orders!$B7452,Returns!$B:$C,2,0),"No")</f>
        <v>No</v>
      </c>
      <c r="X7452" s="3" t="str">
        <f>IFERROR((INDEX(Returns!$C$2:$C$801, MATCH(B7452, Returns!$B$2:$B$801, 0))), "No")</f>
        <v>No</v>
      </c>
    </row>
    <row r="7453" spans="1:24">
      <c r="A7453" s="1">
        <v>7452</v>
      </c>
      <c r="B7453" t="s">
        <v>9701</v>
      </c>
      <c r="C7453" s="2">
        <v>43725</v>
      </c>
      <c r="D7453" s="2">
        <v>43730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  <c r="V7453" s="3" t="str">
        <f>IF(M7453=People!$B$2, People!$A$2, IF(M7453=People!$B$3, People!$A$3, IF(M7453=People!$B$4, People!$A$4, IF(M7453=People!$B$5, People!$A$5, 0))))</f>
        <v>Kelly Williams</v>
      </c>
      <c r="W7453" s="3" t="str">
        <f>IFERROR(VLOOKUP(Orders!$B7453,Returns!$B:$C,2,0),"No")</f>
        <v>No</v>
      </c>
      <c r="X7453" s="3" t="str">
        <f>IFERROR((INDEX(Returns!$C$2:$C$801, MATCH(B7453, Returns!$B$2:$B$801, 0))), "No")</f>
        <v>No</v>
      </c>
    </row>
    <row r="7454" spans="1:24">
      <c r="A7454" s="1">
        <v>7453</v>
      </c>
      <c r="B7454" t="s">
        <v>9701</v>
      </c>
      <c r="C7454" s="2">
        <v>43725</v>
      </c>
      <c r="D7454" s="2">
        <v>43730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  <c r="V7454" s="3" t="str">
        <f>IF(M7454=People!$B$2, People!$A$2, IF(M7454=People!$B$3, People!$A$3, IF(M7454=People!$B$4, People!$A$4, IF(M7454=People!$B$5, People!$A$5, 0))))</f>
        <v>Kelly Williams</v>
      </c>
      <c r="W7454" s="3" t="str">
        <f>IFERROR(VLOOKUP(Orders!$B7454,Returns!$B:$C,2,0),"No")</f>
        <v>No</v>
      </c>
      <c r="X7454" s="3" t="str">
        <f>IFERROR((INDEX(Returns!$C$2:$C$801, MATCH(B7454, Returns!$B$2:$B$801, 0))), "No")</f>
        <v>No</v>
      </c>
    </row>
    <row r="7455" spans="1:24">
      <c r="A7455" s="1">
        <v>7454</v>
      </c>
      <c r="B7455" t="s">
        <v>9702</v>
      </c>
      <c r="C7455" s="2">
        <v>43641</v>
      </c>
      <c r="D7455" s="2">
        <v>43647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  <c r="V7455" s="3" t="str">
        <f>IF(M7455=People!$B$2, People!$A$2, IF(M7455=People!$B$3, People!$A$3, IF(M7455=People!$B$4, People!$A$4, IF(M7455=People!$B$5, People!$A$5, 0))))</f>
        <v>Kelly Williams</v>
      </c>
      <c r="W7455" s="3" t="str">
        <f>IFERROR(VLOOKUP(Orders!$B7455,Returns!$B:$C,2,0),"No")</f>
        <v>No</v>
      </c>
      <c r="X7455" s="3" t="str">
        <f>IFERROR((INDEX(Returns!$C$2:$C$801, MATCH(B7455, Returns!$B$2:$B$801, 0))), "No")</f>
        <v>No</v>
      </c>
    </row>
    <row r="7456" spans="1:24">
      <c r="A7456" s="1">
        <v>7455</v>
      </c>
      <c r="B7456" t="s">
        <v>9703</v>
      </c>
      <c r="C7456" s="2">
        <v>43311</v>
      </c>
      <c r="D7456" s="2">
        <v>43316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  <c r="V7456" s="3" t="str">
        <f>IF(M7456=People!$B$2, People!$A$2, IF(M7456=People!$B$3, People!$A$3, IF(M7456=People!$B$4, People!$A$4, IF(M7456=People!$B$5, People!$A$5, 0))))</f>
        <v>Kelly Williams</v>
      </c>
      <c r="W7456" s="3" t="str">
        <f>IFERROR(VLOOKUP(Orders!$B7456,Returns!$B:$C,2,0),"No")</f>
        <v>No</v>
      </c>
      <c r="X7456" s="3" t="str">
        <f>IFERROR((INDEX(Returns!$C$2:$C$801, MATCH(B7456, Returns!$B$2:$B$801, 0))), "No")</f>
        <v>No</v>
      </c>
    </row>
    <row r="7457" spans="1:24">
      <c r="A7457" s="1">
        <v>7456</v>
      </c>
      <c r="B7457" t="s">
        <v>9703</v>
      </c>
      <c r="C7457" s="2">
        <v>43311</v>
      </c>
      <c r="D7457" s="2">
        <v>43316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  <c r="V7457" s="3" t="str">
        <f>IF(M7457=People!$B$2, People!$A$2, IF(M7457=People!$B$3, People!$A$3, IF(M7457=People!$B$4, People!$A$4, IF(M7457=People!$B$5, People!$A$5, 0))))</f>
        <v>Kelly Williams</v>
      </c>
      <c r="W7457" s="3" t="str">
        <f>IFERROR(VLOOKUP(Orders!$B7457,Returns!$B:$C,2,0),"No")</f>
        <v>No</v>
      </c>
      <c r="X7457" s="3" t="str">
        <f>IFERROR((INDEX(Returns!$C$2:$C$801, MATCH(B7457, Returns!$B$2:$B$801, 0))), "No")</f>
        <v>No</v>
      </c>
    </row>
    <row r="7458" spans="1:24">
      <c r="A7458" s="1">
        <v>7457</v>
      </c>
      <c r="B7458" t="s">
        <v>9704</v>
      </c>
      <c r="C7458" s="2">
        <v>42841</v>
      </c>
      <c r="D7458" s="2">
        <v>42843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  <c r="V7458" s="3" t="str">
        <f>IF(M7458=People!$B$2, People!$A$2, IF(M7458=People!$B$3, People!$A$3, IF(M7458=People!$B$4, People!$A$4, IF(M7458=People!$B$5, People!$A$5, 0))))</f>
        <v>Cassandra Brandow</v>
      </c>
      <c r="W7458" s="3" t="str">
        <f>IFERROR(VLOOKUP(Orders!$B7458,Returns!$B:$C,2,0),"No")</f>
        <v>No</v>
      </c>
      <c r="X7458" s="3" t="str">
        <f>IFERROR((INDEX(Returns!$C$2:$C$801, MATCH(B7458, Returns!$B$2:$B$801, 0))), "No")</f>
        <v>No</v>
      </c>
    </row>
    <row r="7459" spans="1:24">
      <c r="A7459" s="1">
        <v>7458</v>
      </c>
      <c r="B7459" t="s">
        <v>9704</v>
      </c>
      <c r="C7459" s="2">
        <v>42841</v>
      </c>
      <c r="D7459" s="2">
        <v>42843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  <c r="V7459" s="3" t="str">
        <f>IF(M7459=People!$B$2, People!$A$2, IF(M7459=People!$B$3, People!$A$3, IF(M7459=People!$B$4, People!$A$4, IF(M7459=People!$B$5, People!$A$5, 0))))</f>
        <v>Cassandra Brandow</v>
      </c>
      <c r="W7459" s="3" t="str">
        <f>IFERROR(VLOOKUP(Orders!$B7459,Returns!$B:$C,2,0),"No")</f>
        <v>No</v>
      </c>
      <c r="X7459" s="3" t="str">
        <f>IFERROR((INDEX(Returns!$C$2:$C$801, MATCH(B7459, Returns!$B$2:$B$801, 0))), "No")</f>
        <v>No</v>
      </c>
    </row>
    <row r="7460" spans="1:24">
      <c r="A7460" s="1">
        <v>7459</v>
      </c>
      <c r="B7460" t="s">
        <v>9704</v>
      </c>
      <c r="C7460" s="2">
        <v>42841</v>
      </c>
      <c r="D7460" s="2">
        <v>42843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  <c r="V7460" s="3" t="str">
        <f>IF(M7460=People!$B$2, People!$A$2, IF(M7460=People!$B$3, People!$A$3, IF(M7460=People!$B$4, People!$A$4, IF(M7460=People!$B$5, People!$A$5, 0))))</f>
        <v>Cassandra Brandow</v>
      </c>
      <c r="W7460" s="3" t="str">
        <f>IFERROR(VLOOKUP(Orders!$B7460,Returns!$B:$C,2,0),"No")</f>
        <v>No</v>
      </c>
      <c r="X7460" s="3" t="str">
        <f>IFERROR((INDEX(Returns!$C$2:$C$801, MATCH(B7460, Returns!$B$2:$B$801, 0))), "No")</f>
        <v>No</v>
      </c>
    </row>
    <row r="7461" spans="1:24">
      <c r="A7461" s="1">
        <v>7460</v>
      </c>
      <c r="B7461" t="s">
        <v>9704</v>
      </c>
      <c r="C7461" s="2">
        <v>42841</v>
      </c>
      <c r="D7461" s="2">
        <v>42843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  <c r="V7461" s="3" t="str">
        <f>IF(M7461=People!$B$2, People!$A$2, IF(M7461=People!$B$3, People!$A$3, IF(M7461=People!$B$4, People!$A$4, IF(M7461=People!$B$5, People!$A$5, 0))))</f>
        <v>Cassandra Brandow</v>
      </c>
      <c r="W7461" s="3" t="str">
        <f>IFERROR(VLOOKUP(Orders!$B7461,Returns!$B:$C,2,0),"No")</f>
        <v>No</v>
      </c>
      <c r="X7461" s="3" t="str">
        <f>IFERROR((INDEX(Returns!$C$2:$C$801, MATCH(B7461, Returns!$B$2:$B$801, 0))), "No")</f>
        <v>No</v>
      </c>
    </row>
    <row r="7462" spans="1:24">
      <c r="A7462" s="1">
        <v>7461</v>
      </c>
      <c r="B7462" t="s">
        <v>6197</v>
      </c>
      <c r="C7462" s="2">
        <v>42836</v>
      </c>
      <c r="D7462" s="2">
        <v>42839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  <c r="V7462" s="3" t="str">
        <f>IF(M7462=People!$B$2, People!$A$2, IF(M7462=People!$B$3, People!$A$3, IF(M7462=People!$B$4, People!$A$4, IF(M7462=People!$B$5, People!$A$5, 0))))</f>
        <v>Anna Andreadi</v>
      </c>
      <c r="W7462" s="3" t="str">
        <f>IFERROR(VLOOKUP(Orders!$B7462,Returns!$B:$C,2,0),"No")</f>
        <v>Yes</v>
      </c>
      <c r="X7462" s="3" t="str">
        <f>IFERROR((INDEX(Returns!$C$2:$C$801, MATCH(B7462, Returns!$B$2:$B$801, 0))), "No")</f>
        <v>Yes</v>
      </c>
    </row>
    <row r="7463" spans="1:24">
      <c r="A7463" s="1">
        <v>7462</v>
      </c>
      <c r="B7463" t="s">
        <v>6197</v>
      </c>
      <c r="C7463" s="2">
        <v>42836</v>
      </c>
      <c r="D7463" s="2">
        <v>42839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  <c r="V7463" s="3" t="str">
        <f>IF(M7463=People!$B$2, People!$A$2, IF(M7463=People!$B$3, People!$A$3, IF(M7463=People!$B$4, People!$A$4, IF(M7463=People!$B$5, People!$A$5, 0))))</f>
        <v>Anna Andreadi</v>
      </c>
      <c r="W7463" s="3" t="str">
        <f>IFERROR(VLOOKUP(Orders!$B7463,Returns!$B:$C,2,0),"No")</f>
        <v>Yes</v>
      </c>
      <c r="X7463" s="3" t="str">
        <f>IFERROR((INDEX(Returns!$C$2:$C$801, MATCH(B7463, Returns!$B$2:$B$801, 0))), "No")</f>
        <v>Yes</v>
      </c>
    </row>
    <row r="7464" spans="1:24">
      <c r="A7464" s="1">
        <v>7463</v>
      </c>
      <c r="B7464" t="s">
        <v>9705</v>
      </c>
      <c r="C7464" s="2">
        <v>42793</v>
      </c>
      <c r="D7464" s="2">
        <v>42795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  <c r="V7464" s="3" t="str">
        <f>IF(M7464=People!$B$2, People!$A$2, IF(M7464=People!$B$3, People!$A$3, IF(M7464=People!$B$4, People!$A$4, IF(M7464=People!$B$5, People!$A$5, 0))))</f>
        <v>Anna Andreadi</v>
      </c>
      <c r="W7464" s="3" t="str">
        <f>IFERROR(VLOOKUP(Orders!$B7464,Returns!$B:$C,2,0),"No")</f>
        <v>No</v>
      </c>
      <c r="X7464" s="3" t="str">
        <f>IFERROR((INDEX(Returns!$C$2:$C$801, MATCH(B7464, Returns!$B$2:$B$801, 0))), "No")</f>
        <v>No</v>
      </c>
    </row>
    <row r="7465" spans="1:24">
      <c r="A7465" s="1">
        <v>7464</v>
      </c>
      <c r="B7465" t="s">
        <v>9706</v>
      </c>
      <c r="C7465" s="2">
        <v>43351</v>
      </c>
      <c r="D7465" s="2">
        <v>43358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  <c r="V7465" s="3" t="str">
        <f>IF(M7465=People!$B$2, People!$A$2, IF(M7465=People!$B$3, People!$A$3, IF(M7465=People!$B$4, People!$A$4, IF(M7465=People!$B$5, People!$A$5, 0))))</f>
        <v>Anna Andreadi</v>
      </c>
      <c r="W7465" s="3" t="str">
        <f>IFERROR(VLOOKUP(Orders!$B7465,Returns!$B:$C,2,0),"No")</f>
        <v>No</v>
      </c>
      <c r="X7465" s="3" t="str">
        <f>IFERROR((INDEX(Returns!$C$2:$C$801, MATCH(B7465, Returns!$B$2:$B$801, 0))), "No")</f>
        <v>No</v>
      </c>
    </row>
    <row r="7466" spans="1:24">
      <c r="A7466" s="1">
        <v>7465</v>
      </c>
      <c r="B7466" t="s">
        <v>9706</v>
      </c>
      <c r="C7466" s="2">
        <v>43351</v>
      </c>
      <c r="D7466" s="2">
        <v>43358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  <c r="V7466" s="3" t="str">
        <f>IF(M7466=People!$B$2, People!$A$2, IF(M7466=People!$B$3, People!$A$3, IF(M7466=People!$B$4, People!$A$4, IF(M7466=People!$B$5, People!$A$5, 0))))</f>
        <v>Anna Andreadi</v>
      </c>
      <c r="W7466" s="3" t="str">
        <f>IFERROR(VLOOKUP(Orders!$B7466,Returns!$B:$C,2,0),"No")</f>
        <v>No</v>
      </c>
      <c r="X7466" s="3" t="str">
        <f>IFERROR((INDEX(Returns!$C$2:$C$801, MATCH(B7466, Returns!$B$2:$B$801, 0))), "No")</f>
        <v>No</v>
      </c>
    </row>
    <row r="7467" spans="1:24">
      <c r="A7467" s="1">
        <v>7466</v>
      </c>
      <c r="B7467" t="s">
        <v>9706</v>
      </c>
      <c r="C7467" s="2">
        <v>43351</v>
      </c>
      <c r="D7467" s="2">
        <v>43358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  <c r="V7467" s="3" t="str">
        <f>IF(M7467=People!$B$2, People!$A$2, IF(M7467=People!$B$3, People!$A$3, IF(M7467=People!$B$4, People!$A$4, IF(M7467=People!$B$5, People!$A$5, 0))))</f>
        <v>Anna Andreadi</v>
      </c>
      <c r="W7467" s="3" t="str">
        <f>IFERROR(VLOOKUP(Orders!$B7467,Returns!$B:$C,2,0),"No")</f>
        <v>No</v>
      </c>
      <c r="X7467" s="3" t="str">
        <f>IFERROR((INDEX(Returns!$C$2:$C$801, MATCH(B7467, Returns!$B$2:$B$801, 0))), "No")</f>
        <v>No</v>
      </c>
    </row>
    <row r="7468" spans="1:24">
      <c r="A7468" s="1">
        <v>7467</v>
      </c>
      <c r="B7468" t="s">
        <v>6068</v>
      </c>
      <c r="C7468" s="2">
        <v>43239</v>
      </c>
      <c r="D7468" s="2">
        <v>43243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  <c r="V7468" s="3" t="str">
        <f>IF(M7468=People!$B$2, People!$A$2, IF(M7468=People!$B$3, People!$A$3, IF(M7468=People!$B$4, People!$A$4, IF(M7468=People!$B$5, People!$A$5, 0))))</f>
        <v>Anna Andreadi</v>
      </c>
      <c r="W7468" s="3" t="str">
        <f>IFERROR(VLOOKUP(Orders!$B7468,Returns!$B:$C,2,0),"No")</f>
        <v>Yes</v>
      </c>
      <c r="X7468" s="3" t="str">
        <f>IFERROR((INDEX(Returns!$C$2:$C$801, MATCH(B7468, Returns!$B$2:$B$801, 0))), "No")</f>
        <v>Yes</v>
      </c>
    </row>
    <row r="7469" spans="1:24">
      <c r="A7469" s="1">
        <v>7468</v>
      </c>
      <c r="B7469" t="s">
        <v>9707</v>
      </c>
      <c r="C7469" s="2">
        <v>43780</v>
      </c>
      <c r="D7469" s="2">
        <v>43784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  <c r="V7469" s="3" t="str">
        <f>IF(M7469=People!$B$2, People!$A$2, IF(M7469=People!$B$3, People!$A$3, IF(M7469=People!$B$4, People!$A$4, IF(M7469=People!$B$5, People!$A$5, 0))))</f>
        <v>Anna Andreadi</v>
      </c>
      <c r="W7469" s="3" t="str">
        <f>IFERROR(VLOOKUP(Orders!$B7469,Returns!$B:$C,2,0),"No")</f>
        <v>No</v>
      </c>
      <c r="X7469" s="3" t="str">
        <f>IFERROR((INDEX(Returns!$C$2:$C$801, MATCH(B7469, Returns!$B$2:$B$801, 0))), "No")</f>
        <v>No</v>
      </c>
    </row>
    <row r="7470" spans="1:24">
      <c r="A7470" s="1">
        <v>7469</v>
      </c>
      <c r="B7470" t="s">
        <v>9708</v>
      </c>
      <c r="C7470" s="2">
        <v>42628</v>
      </c>
      <c r="D7470" s="2">
        <v>42633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  <c r="V7470" s="3" t="str">
        <f>IF(M7470=People!$B$2, People!$A$2, IF(M7470=People!$B$3, People!$A$3, IF(M7470=People!$B$4, People!$A$4, IF(M7470=People!$B$5, People!$A$5, 0))))</f>
        <v>Chuck Magee</v>
      </c>
      <c r="W7470" s="3" t="str">
        <f>IFERROR(VLOOKUP(Orders!$B7470,Returns!$B:$C,2,0),"No")</f>
        <v>No</v>
      </c>
      <c r="X7470" s="3" t="str">
        <f>IFERROR((INDEX(Returns!$C$2:$C$801, MATCH(B7470, Returns!$B$2:$B$801, 0))), "No")</f>
        <v>No</v>
      </c>
    </row>
    <row r="7471" spans="1:24">
      <c r="A7471" s="1">
        <v>7470</v>
      </c>
      <c r="B7471" t="s">
        <v>9708</v>
      </c>
      <c r="C7471" s="2">
        <v>42628</v>
      </c>
      <c r="D7471" s="2">
        <v>42633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  <c r="V7471" s="3" t="str">
        <f>IF(M7471=People!$B$2, People!$A$2, IF(M7471=People!$B$3, People!$A$3, IF(M7471=People!$B$4, People!$A$4, IF(M7471=People!$B$5, People!$A$5, 0))))</f>
        <v>Chuck Magee</v>
      </c>
      <c r="W7471" s="3" t="str">
        <f>IFERROR(VLOOKUP(Orders!$B7471,Returns!$B:$C,2,0),"No")</f>
        <v>No</v>
      </c>
      <c r="X7471" s="3" t="str">
        <f>IFERROR((INDEX(Returns!$C$2:$C$801, MATCH(B7471, Returns!$B$2:$B$801, 0))), "No")</f>
        <v>No</v>
      </c>
    </row>
    <row r="7472" spans="1:24">
      <c r="A7472" s="1">
        <v>7471</v>
      </c>
      <c r="B7472" t="s">
        <v>9709</v>
      </c>
      <c r="C7472" s="2">
        <v>42993</v>
      </c>
      <c r="D7472" s="2">
        <v>42998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  <c r="V7472" s="3" t="str">
        <f>IF(M7472=People!$B$2, People!$A$2, IF(M7472=People!$B$3, People!$A$3, IF(M7472=People!$B$4, People!$A$4, IF(M7472=People!$B$5, People!$A$5, 0))))</f>
        <v>Chuck Magee</v>
      </c>
      <c r="W7472" s="3" t="str">
        <f>IFERROR(VLOOKUP(Orders!$B7472,Returns!$B:$C,2,0),"No")</f>
        <v>No</v>
      </c>
      <c r="X7472" s="3" t="str">
        <f>IFERROR((INDEX(Returns!$C$2:$C$801, MATCH(B7472, Returns!$B$2:$B$801, 0))), "No")</f>
        <v>No</v>
      </c>
    </row>
    <row r="7473" spans="1:24">
      <c r="A7473" s="1">
        <v>7472</v>
      </c>
      <c r="B7473" t="s">
        <v>9709</v>
      </c>
      <c r="C7473" s="2">
        <v>42993</v>
      </c>
      <c r="D7473" s="2">
        <v>42998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  <c r="V7473" s="3" t="str">
        <f>IF(M7473=People!$B$2, People!$A$2, IF(M7473=People!$B$3, People!$A$3, IF(M7473=People!$B$4, People!$A$4, IF(M7473=People!$B$5, People!$A$5, 0))))</f>
        <v>Chuck Magee</v>
      </c>
      <c r="W7473" s="3" t="str">
        <f>IFERROR(VLOOKUP(Orders!$B7473,Returns!$B:$C,2,0),"No")</f>
        <v>No</v>
      </c>
      <c r="X7473" s="3" t="str">
        <f>IFERROR((INDEX(Returns!$C$2:$C$801, MATCH(B7473, Returns!$B$2:$B$801, 0))), "No")</f>
        <v>No</v>
      </c>
    </row>
    <row r="7474" spans="1:24">
      <c r="A7474" s="1">
        <v>7473</v>
      </c>
      <c r="B7474" t="s">
        <v>9710</v>
      </c>
      <c r="C7474" s="2">
        <v>43282</v>
      </c>
      <c r="D7474" s="2">
        <v>43284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  <c r="V7474" s="3" t="str">
        <f>IF(M7474=People!$B$2, People!$A$2, IF(M7474=People!$B$3, People!$A$3, IF(M7474=People!$B$4, People!$A$4, IF(M7474=People!$B$5, People!$A$5, 0))))</f>
        <v>Anna Andreadi</v>
      </c>
      <c r="W7474" s="3" t="str">
        <f>IFERROR(VLOOKUP(Orders!$B7474,Returns!$B:$C,2,0),"No")</f>
        <v>No</v>
      </c>
      <c r="X7474" s="3" t="str">
        <f>IFERROR((INDEX(Returns!$C$2:$C$801, MATCH(B7474, Returns!$B$2:$B$801, 0))), "No")</f>
        <v>No</v>
      </c>
    </row>
    <row r="7475" spans="1:24">
      <c r="A7475" s="1">
        <v>7474</v>
      </c>
      <c r="B7475" t="s">
        <v>9711</v>
      </c>
      <c r="C7475" s="2">
        <v>43200</v>
      </c>
      <c r="D7475" s="2">
        <v>43205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  <c r="V7475" s="3" t="str">
        <f>IF(M7475=People!$B$2, People!$A$2, IF(M7475=People!$B$3, People!$A$3, IF(M7475=People!$B$4, People!$A$4, IF(M7475=People!$B$5, People!$A$5, 0))))</f>
        <v>Kelly Williams</v>
      </c>
      <c r="W7475" s="3" t="str">
        <f>IFERROR(VLOOKUP(Orders!$B7475,Returns!$B:$C,2,0),"No")</f>
        <v>No</v>
      </c>
      <c r="X7475" s="3" t="str">
        <f>IFERROR((INDEX(Returns!$C$2:$C$801, MATCH(B7475, Returns!$B$2:$B$801, 0))), "No")</f>
        <v>No</v>
      </c>
    </row>
    <row r="7476" spans="1:24">
      <c r="A7476" s="1">
        <v>7475</v>
      </c>
      <c r="B7476" t="s">
        <v>9712</v>
      </c>
      <c r="C7476" s="2">
        <v>42375</v>
      </c>
      <c r="D7476" s="2">
        <v>42379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  <c r="V7476" s="3" t="str">
        <f>IF(M7476=People!$B$2, People!$A$2, IF(M7476=People!$B$3, People!$A$3, IF(M7476=People!$B$4, People!$A$4, IF(M7476=People!$B$5, People!$A$5, 0))))</f>
        <v>Cassandra Brandow</v>
      </c>
      <c r="W7476" s="3" t="str">
        <f>IFERROR(VLOOKUP(Orders!$B7476,Returns!$B:$C,2,0),"No")</f>
        <v>No</v>
      </c>
      <c r="X7476" s="3" t="str">
        <f>IFERROR((INDEX(Returns!$C$2:$C$801, MATCH(B7476, Returns!$B$2:$B$801, 0))), "No")</f>
        <v>No</v>
      </c>
    </row>
    <row r="7477" spans="1:24">
      <c r="A7477" s="1">
        <v>7476</v>
      </c>
      <c r="B7477" t="s">
        <v>9712</v>
      </c>
      <c r="C7477" s="2">
        <v>42375</v>
      </c>
      <c r="D7477" s="2">
        <v>42379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  <c r="V7477" s="3" t="str">
        <f>IF(M7477=People!$B$2, People!$A$2, IF(M7477=People!$B$3, People!$A$3, IF(M7477=People!$B$4, People!$A$4, IF(M7477=People!$B$5, People!$A$5, 0))))</f>
        <v>Cassandra Brandow</v>
      </c>
      <c r="W7477" s="3" t="str">
        <f>IFERROR(VLOOKUP(Orders!$B7477,Returns!$B:$C,2,0),"No")</f>
        <v>No</v>
      </c>
      <c r="X7477" s="3" t="str">
        <f>IFERROR((INDEX(Returns!$C$2:$C$801, MATCH(B7477, Returns!$B$2:$B$801, 0))), "No")</f>
        <v>No</v>
      </c>
    </row>
    <row r="7478" spans="1:24">
      <c r="A7478" s="1">
        <v>7477</v>
      </c>
      <c r="B7478" t="s">
        <v>9712</v>
      </c>
      <c r="C7478" s="2">
        <v>42375</v>
      </c>
      <c r="D7478" s="2">
        <v>42379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  <c r="V7478" s="3" t="str">
        <f>IF(M7478=People!$B$2, People!$A$2, IF(M7478=People!$B$3, People!$A$3, IF(M7478=People!$B$4, People!$A$4, IF(M7478=People!$B$5, People!$A$5, 0))))</f>
        <v>Cassandra Brandow</v>
      </c>
      <c r="W7478" s="3" t="str">
        <f>IFERROR(VLOOKUP(Orders!$B7478,Returns!$B:$C,2,0),"No")</f>
        <v>No</v>
      </c>
      <c r="X7478" s="3" t="str">
        <f>IFERROR((INDEX(Returns!$C$2:$C$801, MATCH(B7478, Returns!$B$2:$B$801, 0))), "No")</f>
        <v>No</v>
      </c>
    </row>
    <row r="7479" spans="1:24">
      <c r="A7479" s="1">
        <v>7478</v>
      </c>
      <c r="B7479" t="s">
        <v>9712</v>
      </c>
      <c r="C7479" s="2">
        <v>42375</v>
      </c>
      <c r="D7479" s="2">
        <v>42379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  <c r="V7479" s="3" t="str">
        <f>IF(M7479=People!$B$2, People!$A$2, IF(M7479=People!$B$3, People!$A$3, IF(M7479=People!$B$4, People!$A$4, IF(M7479=People!$B$5, People!$A$5, 0))))</f>
        <v>Cassandra Brandow</v>
      </c>
      <c r="W7479" s="3" t="str">
        <f>IFERROR(VLOOKUP(Orders!$B7479,Returns!$B:$C,2,0),"No")</f>
        <v>No</v>
      </c>
      <c r="X7479" s="3" t="str">
        <f>IFERROR((INDEX(Returns!$C$2:$C$801, MATCH(B7479, Returns!$B$2:$B$801, 0))), "No")</f>
        <v>No</v>
      </c>
    </row>
    <row r="7480" spans="1:24">
      <c r="A7480" s="1">
        <v>7479</v>
      </c>
      <c r="B7480" t="s">
        <v>9712</v>
      </c>
      <c r="C7480" s="2">
        <v>42375</v>
      </c>
      <c r="D7480" s="2">
        <v>42379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  <c r="V7480" s="3" t="str">
        <f>IF(M7480=People!$B$2, People!$A$2, IF(M7480=People!$B$3, People!$A$3, IF(M7480=People!$B$4, People!$A$4, IF(M7480=People!$B$5, People!$A$5, 0))))</f>
        <v>Cassandra Brandow</v>
      </c>
      <c r="W7480" s="3" t="str">
        <f>IFERROR(VLOOKUP(Orders!$B7480,Returns!$B:$C,2,0),"No")</f>
        <v>No</v>
      </c>
      <c r="X7480" s="3" t="str">
        <f>IFERROR((INDEX(Returns!$C$2:$C$801, MATCH(B7480, Returns!$B$2:$B$801, 0))), "No")</f>
        <v>No</v>
      </c>
    </row>
    <row r="7481" spans="1:24">
      <c r="A7481" s="1">
        <v>7480</v>
      </c>
      <c r="B7481" t="s">
        <v>9712</v>
      </c>
      <c r="C7481" s="2">
        <v>42375</v>
      </c>
      <c r="D7481" s="2">
        <v>42379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  <c r="V7481" s="3" t="str">
        <f>IF(M7481=People!$B$2, People!$A$2, IF(M7481=People!$B$3, People!$A$3, IF(M7481=People!$B$4, People!$A$4, IF(M7481=People!$B$5, People!$A$5, 0))))</f>
        <v>Cassandra Brandow</v>
      </c>
      <c r="W7481" s="3" t="str">
        <f>IFERROR(VLOOKUP(Orders!$B7481,Returns!$B:$C,2,0),"No")</f>
        <v>No</v>
      </c>
      <c r="X7481" s="3" t="str">
        <f>IFERROR((INDEX(Returns!$C$2:$C$801, MATCH(B7481, Returns!$B$2:$B$801, 0))), "No")</f>
        <v>No</v>
      </c>
    </row>
    <row r="7482" spans="1:24">
      <c r="A7482" s="1">
        <v>7481</v>
      </c>
      <c r="B7482" t="s">
        <v>9712</v>
      </c>
      <c r="C7482" s="2">
        <v>42375</v>
      </c>
      <c r="D7482" s="2">
        <v>42379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  <c r="V7482" s="3" t="str">
        <f>IF(M7482=People!$B$2, People!$A$2, IF(M7482=People!$B$3, People!$A$3, IF(M7482=People!$B$4, People!$A$4, IF(M7482=People!$B$5, People!$A$5, 0))))</f>
        <v>Cassandra Brandow</v>
      </c>
      <c r="W7482" s="3" t="str">
        <f>IFERROR(VLOOKUP(Orders!$B7482,Returns!$B:$C,2,0),"No")</f>
        <v>No</v>
      </c>
      <c r="X7482" s="3" t="str">
        <f>IFERROR((INDEX(Returns!$C$2:$C$801, MATCH(B7482, Returns!$B$2:$B$801, 0))), "No")</f>
        <v>No</v>
      </c>
    </row>
    <row r="7483" spans="1:24">
      <c r="A7483" s="1">
        <v>7482</v>
      </c>
      <c r="B7483" t="s">
        <v>9713</v>
      </c>
      <c r="C7483" s="2">
        <v>43344</v>
      </c>
      <c r="D7483" s="2">
        <v>43346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  <c r="V7483" s="3" t="str">
        <f>IF(M7483=People!$B$2, People!$A$2, IF(M7483=People!$B$3, People!$A$3, IF(M7483=People!$B$4, People!$A$4, IF(M7483=People!$B$5, People!$A$5, 0))))</f>
        <v>Anna Andreadi</v>
      </c>
      <c r="W7483" s="3" t="str">
        <f>IFERROR(VLOOKUP(Orders!$B7483,Returns!$B:$C,2,0),"No")</f>
        <v>No</v>
      </c>
      <c r="X7483" s="3" t="str">
        <f>IFERROR((INDEX(Returns!$C$2:$C$801, MATCH(B7483, Returns!$B$2:$B$801, 0))), "No")</f>
        <v>No</v>
      </c>
    </row>
    <row r="7484" spans="1:24">
      <c r="A7484" s="1">
        <v>7483</v>
      </c>
      <c r="B7484" t="s">
        <v>9714</v>
      </c>
      <c r="C7484" s="2">
        <v>42636</v>
      </c>
      <c r="D7484" s="2">
        <v>42643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  <c r="V7484" s="3" t="str">
        <f>IF(M7484=People!$B$2, People!$A$2, IF(M7484=People!$B$3, People!$A$3, IF(M7484=People!$B$4, People!$A$4, IF(M7484=People!$B$5, People!$A$5, 0))))</f>
        <v>Chuck Magee</v>
      </c>
      <c r="W7484" s="3" t="str">
        <f>IFERROR(VLOOKUP(Orders!$B7484,Returns!$B:$C,2,0),"No")</f>
        <v>No</v>
      </c>
      <c r="X7484" s="3" t="str">
        <f>IFERROR((INDEX(Returns!$C$2:$C$801, MATCH(B7484, Returns!$B$2:$B$801, 0))), "No")</f>
        <v>No</v>
      </c>
    </row>
    <row r="7485" spans="1:24">
      <c r="A7485" s="1">
        <v>7484</v>
      </c>
      <c r="B7485" t="s">
        <v>9715</v>
      </c>
      <c r="C7485" s="2">
        <v>42719</v>
      </c>
      <c r="D7485" s="2">
        <v>42721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  <c r="V7485" s="3" t="str">
        <f>IF(M7485=People!$B$2, People!$A$2, IF(M7485=People!$B$3, People!$A$3, IF(M7485=People!$B$4, People!$A$4, IF(M7485=People!$B$5, People!$A$5, 0))))</f>
        <v>Chuck Magee</v>
      </c>
      <c r="W7485" s="3" t="str">
        <f>IFERROR(VLOOKUP(Orders!$B7485,Returns!$B:$C,2,0),"No")</f>
        <v>No</v>
      </c>
      <c r="X7485" s="3" t="str">
        <f>IFERROR((INDEX(Returns!$C$2:$C$801, MATCH(B7485, Returns!$B$2:$B$801, 0))), "No")</f>
        <v>No</v>
      </c>
    </row>
    <row r="7486" spans="1:24">
      <c r="A7486" s="1">
        <v>7485</v>
      </c>
      <c r="B7486" t="s">
        <v>9716</v>
      </c>
      <c r="C7486" s="2">
        <v>43827</v>
      </c>
      <c r="D7486" s="2">
        <v>43832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  <c r="V7486" s="3" t="str">
        <f>IF(M7486=People!$B$2, People!$A$2, IF(M7486=People!$B$3, People!$A$3, IF(M7486=People!$B$4, People!$A$4, IF(M7486=People!$B$5, People!$A$5, 0))))</f>
        <v>Kelly Williams</v>
      </c>
      <c r="W7486" s="3" t="str">
        <f>IFERROR(VLOOKUP(Orders!$B7486,Returns!$B:$C,2,0),"No")</f>
        <v>No</v>
      </c>
      <c r="X7486" s="3" t="str">
        <f>IFERROR((INDEX(Returns!$C$2:$C$801, MATCH(B7486, Returns!$B$2:$B$801, 0))), "No")</f>
        <v>No</v>
      </c>
    </row>
    <row r="7487" spans="1:24">
      <c r="A7487" s="1">
        <v>7486</v>
      </c>
      <c r="B7487" t="s">
        <v>9716</v>
      </c>
      <c r="C7487" s="2">
        <v>43827</v>
      </c>
      <c r="D7487" s="2">
        <v>43832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  <c r="V7487" s="3" t="str">
        <f>IF(M7487=People!$B$2, People!$A$2, IF(M7487=People!$B$3, People!$A$3, IF(M7487=People!$B$4, People!$A$4, IF(M7487=People!$B$5, People!$A$5, 0))))</f>
        <v>Kelly Williams</v>
      </c>
      <c r="W7487" s="3" t="str">
        <f>IFERROR(VLOOKUP(Orders!$B7487,Returns!$B:$C,2,0),"No")</f>
        <v>No</v>
      </c>
      <c r="X7487" s="3" t="str">
        <f>IFERROR((INDEX(Returns!$C$2:$C$801, MATCH(B7487, Returns!$B$2:$B$801, 0))), "No")</f>
        <v>No</v>
      </c>
    </row>
    <row r="7488" spans="1:24">
      <c r="A7488" s="1">
        <v>7487</v>
      </c>
      <c r="B7488" t="s">
        <v>9717</v>
      </c>
      <c r="C7488" s="2">
        <v>43088</v>
      </c>
      <c r="D7488" s="2">
        <v>43093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  <c r="V7488" s="3" t="str">
        <f>IF(M7488=People!$B$2, People!$A$2, IF(M7488=People!$B$3, People!$A$3, IF(M7488=People!$B$4, People!$A$4, IF(M7488=People!$B$5, People!$A$5, 0))))</f>
        <v>Chuck Magee</v>
      </c>
      <c r="W7488" s="3" t="str">
        <f>IFERROR(VLOOKUP(Orders!$B7488,Returns!$B:$C,2,0),"No")</f>
        <v>No</v>
      </c>
      <c r="X7488" s="3" t="str">
        <f>IFERROR((INDEX(Returns!$C$2:$C$801, MATCH(B7488, Returns!$B$2:$B$801, 0))), "No")</f>
        <v>No</v>
      </c>
    </row>
    <row r="7489" spans="1:24">
      <c r="A7489" s="1">
        <v>7488</v>
      </c>
      <c r="B7489" t="s">
        <v>9717</v>
      </c>
      <c r="C7489" s="2">
        <v>43088</v>
      </c>
      <c r="D7489" s="2">
        <v>43093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  <c r="V7489" s="3" t="str">
        <f>IF(M7489=People!$B$2, People!$A$2, IF(M7489=People!$B$3, People!$A$3, IF(M7489=People!$B$4, People!$A$4, IF(M7489=People!$B$5, People!$A$5, 0))))</f>
        <v>Chuck Magee</v>
      </c>
      <c r="W7489" s="3" t="str">
        <f>IFERROR(VLOOKUP(Orders!$B7489,Returns!$B:$C,2,0),"No")</f>
        <v>No</v>
      </c>
      <c r="X7489" s="3" t="str">
        <f>IFERROR((INDEX(Returns!$C$2:$C$801, MATCH(B7489, Returns!$B$2:$B$801, 0))), "No")</f>
        <v>No</v>
      </c>
    </row>
    <row r="7490" spans="1:24">
      <c r="A7490" s="1">
        <v>7489</v>
      </c>
      <c r="B7490" t="s">
        <v>9717</v>
      </c>
      <c r="C7490" s="2">
        <v>43088</v>
      </c>
      <c r="D7490" s="2">
        <v>43093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  <c r="V7490" s="3" t="str">
        <f>IF(M7490=People!$B$2, People!$A$2, IF(M7490=People!$B$3, People!$A$3, IF(M7490=People!$B$4, People!$A$4, IF(M7490=People!$B$5, People!$A$5, 0))))</f>
        <v>Chuck Magee</v>
      </c>
      <c r="W7490" s="3" t="str">
        <f>IFERROR(VLOOKUP(Orders!$B7490,Returns!$B:$C,2,0),"No")</f>
        <v>No</v>
      </c>
      <c r="X7490" s="3" t="str">
        <f>IFERROR((INDEX(Returns!$C$2:$C$801, MATCH(B7490, Returns!$B$2:$B$801, 0))), "No")</f>
        <v>No</v>
      </c>
    </row>
    <row r="7491" spans="1:24">
      <c r="A7491" s="1">
        <v>7490</v>
      </c>
      <c r="B7491" t="s">
        <v>6168</v>
      </c>
      <c r="C7491" s="2">
        <v>43774</v>
      </c>
      <c r="D7491" s="2">
        <v>43778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  <c r="V7491" s="3" t="str">
        <f>IF(M7491=People!$B$2, People!$A$2, IF(M7491=People!$B$3, People!$A$3, IF(M7491=People!$B$4, People!$A$4, IF(M7491=People!$B$5, People!$A$5, 0))))</f>
        <v>Anna Andreadi</v>
      </c>
      <c r="W7491" s="3" t="str">
        <f>IFERROR(VLOOKUP(Orders!$B7491,Returns!$B:$C,2,0),"No")</f>
        <v>Yes</v>
      </c>
      <c r="X7491" s="3" t="str">
        <f>IFERROR((INDEX(Returns!$C$2:$C$801, MATCH(B7491, Returns!$B$2:$B$801, 0))), "No")</f>
        <v>Yes</v>
      </c>
    </row>
    <row r="7492" spans="1:24">
      <c r="A7492" s="1">
        <v>7491</v>
      </c>
      <c r="B7492" t="s">
        <v>9718</v>
      </c>
      <c r="C7492" s="2">
        <v>42988</v>
      </c>
      <c r="D7492" s="2">
        <v>42994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  <c r="V7492" s="3" t="str">
        <f>IF(M7492=People!$B$2, People!$A$2, IF(M7492=People!$B$3, People!$A$3, IF(M7492=People!$B$4, People!$A$4, IF(M7492=People!$B$5, People!$A$5, 0))))</f>
        <v>Anna Andreadi</v>
      </c>
      <c r="W7492" s="3" t="str">
        <f>IFERROR(VLOOKUP(Orders!$B7492,Returns!$B:$C,2,0),"No")</f>
        <v>No</v>
      </c>
      <c r="X7492" s="3" t="str">
        <f>IFERROR((INDEX(Returns!$C$2:$C$801, MATCH(B7492, Returns!$B$2:$B$801, 0))), "No")</f>
        <v>No</v>
      </c>
    </row>
    <row r="7493" spans="1:24">
      <c r="A7493" s="1">
        <v>7492</v>
      </c>
      <c r="B7493" t="s">
        <v>9719</v>
      </c>
      <c r="C7493" s="2">
        <v>43785</v>
      </c>
      <c r="D7493" s="2">
        <v>43785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  <c r="V7493" s="3" t="str">
        <f>IF(M7493=People!$B$2, People!$A$2, IF(M7493=People!$B$3, People!$A$3, IF(M7493=People!$B$4, People!$A$4, IF(M7493=People!$B$5, People!$A$5, 0))))</f>
        <v>Chuck Magee</v>
      </c>
      <c r="W7493" s="3" t="str">
        <f>IFERROR(VLOOKUP(Orders!$B7493,Returns!$B:$C,2,0),"No")</f>
        <v>No</v>
      </c>
      <c r="X7493" s="3" t="str">
        <f>IFERROR((INDEX(Returns!$C$2:$C$801, MATCH(B7493, Returns!$B$2:$B$801, 0))), "No")</f>
        <v>No</v>
      </c>
    </row>
    <row r="7494" spans="1:24">
      <c r="A7494" s="1">
        <v>7493</v>
      </c>
      <c r="B7494" t="s">
        <v>9720</v>
      </c>
      <c r="C7494" s="2">
        <v>43719</v>
      </c>
      <c r="D7494" s="2">
        <v>43724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  <c r="V7494" s="3" t="str">
        <f>IF(M7494=People!$B$2, People!$A$2, IF(M7494=People!$B$3, People!$A$3, IF(M7494=People!$B$4, People!$A$4, IF(M7494=People!$B$5, People!$A$5, 0))))</f>
        <v>Kelly Williams</v>
      </c>
      <c r="W7494" s="3" t="str">
        <f>IFERROR(VLOOKUP(Orders!$B7494,Returns!$B:$C,2,0),"No")</f>
        <v>No</v>
      </c>
      <c r="X7494" s="3" t="str">
        <f>IFERROR((INDEX(Returns!$C$2:$C$801, MATCH(B7494, Returns!$B$2:$B$801, 0))), "No")</f>
        <v>No</v>
      </c>
    </row>
    <row r="7495" spans="1:24">
      <c r="A7495" s="1">
        <v>7494</v>
      </c>
      <c r="B7495" t="s">
        <v>9720</v>
      </c>
      <c r="C7495" s="2">
        <v>43719</v>
      </c>
      <c r="D7495" s="2">
        <v>43724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  <c r="V7495" s="3" t="str">
        <f>IF(M7495=People!$B$2, People!$A$2, IF(M7495=People!$B$3, People!$A$3, IF(M7495=People!$B$4, People!$A$4, IF(M7495=People!$B$5, People!$A$5, 0))))</f>
        <v>Kelly Williams</v>
      </c>
      <c r="W7495" s="3" t="str">
        <f>IFERROR(VLOOKUP(Orders!$B7495,Returns!$B:$C,2,0),"No")</f>
        <v>No</v>
      </c>
      <c r="X7495" s="3" t="str">
        <f>IFERROR((INDEX(Returns!$C$2:$C$801, MATCH(B7495, Returns!$B$2:$B$801, 0))), "No")</f>
        <v>No</v>
      </c>
    </row>
    <row r="7496" spans="1:24">
      <c r="A7496" s="1">
        <v>7495</v>
      </c>
      <c r="B7496" t="s">
        <v>9720</v>
      </c>
      <c r="C7496" s="2">
        <v>43719</v>
      </c>
      <c r="D7496" s="2">
        <v>43724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  <c r="V7496" s="3" t="str">
        <f>IF(M7496=People!$B$2, People!$A$2, IF(M7496=People!$B$3, People!$A$3, IF(M7496=People!$B$4, People!$A$4, IF(M7496=People!$B$5, People!$A$5, 0))))</f>
        <v>Kelly Williams</v>
      </c>
      <c r="W7496" s="3" t="str">
        <f>IFERROR(VLOOKUP(Orders!$B7496,Returns!$B:$C,2,0),"No")</f>
        <v>No</v>
      </c>
      <c r="X7496" s="3" t="str">
        <f>IFERROR((INDEX(Returns!$C$2:$C$801, MATCH(B7496, Returns!$B$2:$B$801, 0))), "No")</f>
        <v>No</v>
      </c>
    </row>
    <row r="7497" spans="1:24">
      <c r="A7497" s="1">
        <v>7496</v>
      </c>
      <c r="B7497" t="s">
        <v>9721</v>
      </c>
      <c r="C7497" s="2">
        <v>43660</v>
      </c>
      <c r="D7497" s="2">
        <v>43664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  <c r="V7497" s="3" t="str">
        <f>IF(M7497=People!$B$2, People!$A$2, IF(M7497=People!$B$3, People!$A$3, IF(M7497=People!$B$4, People!$A$4, IF(M7497=People!$B$5, People!$A$5, 0))))</f>
        <v>Anna Andreadi</v>
      </c>
      <c r="W7497" s="3" t="str">
        <f>IFERROR(VLOOKUP(Orders!$B7497,Returns!$B:$C,2,0),"No")</f>
        <v>No</v>
      </c>
      <c r="X7497" s="3" t="str">
        <f>IFERROR((INDEX(Returns!$C$2:$C$801, MATCH(B7497, Returns!$B$2:$B$801, 0))), "No")</f>
        <v>No</v>
      </c>
    </row>
    <row r="7498" spans="1:24">
      <c r="A7498" s="1">
        <v>7497</v>
      </c>
      <c r="B7498" t="s">
        <v>9721</v>
      </c>
      <c r="C7498" s="2">
        <v>43660</v>
      </c>
      <c r="D7498" s="2">
        <v>43664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  <c r="V7498" s="3" t="str">
        <f>IF(M7498=People!$B$2, People!$A$2, IF(M7498=People!$B$3, People!$A$3, IF(M7498=People!$B$4, People!$A$4, IF(M7498=People!$B$5, People!$A$5, 0))))</f>
        <v>Anna Andreadi</v>
      </c>
      <c r="W7498" s="3" t="str">
        <f>IFERROR(VLOOKUP(Orders!$B7498,Returns!$B:$C,2,0),"No")</f>
        <v>No</v>
      </c>
      <c r="X7498" s="3" t="str">
        <f>IFERROR((INDEX(Returns!$C$2:$C$801, MATCH(B7498, Returns!$B$2:$B$801, 0))), "No")</f>
        <v>No</v>
      </c>
    </row>
    <row r="7499" spans="1:24">
      <c r="A7499" s="1">
        <v>7498</v>
      </c>
      <c r="B7499" t="s">
        <v>9721</v>
      </c>
      <c r="C7499" s="2">
        <v>43660</v>
      </c>
      <c r="D7499" s="2">
        <v>43664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  <c r="V7499" s="3" t="str">
        <f>IF(M7499=People!$B$2, People!$A$2, IF(M7499=People!$B$3, People!$A$3, IF(M7499=People!$B$4, People!$A$4, IF(M7499=People!$B$5, People!$A$5, 0))))</f>
        <v>Anna Andreadi</v>
      </c>
      <c r="W7499" s="3" t="str">
        <f>IFERROR(VLOOKUP(Orders!$B7499,Returns!$B:$C,2,0),"No")</f>
        <v>No</v>
      </c>
      <c r="X7499" s="3" t="str">
        <f>IFERROR((INDEX(Returns!$C$2:$C$801, MATCH(B7499, Returns!$B$2:$B$801, 0))), "No")</f>
        <v>No</v>
      </c>
    </row>
    <row r="7500" spans="1:24">
      <c r="A7500" s="1">
        <v>7499</v>
      </c>
      <c r="B7500" t="s">
        <v>9721</v>
      </c>
      <c r="C7500" s="2">
        <v>43660</v>
      </c>
      <c r="D7500" s="2">
        <v>43664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  <c r="V7500" s="3" t="str">
        <f>IF(M7500=People!$B$2, People!$A$2, IF(M7500=People!$B$3, People!$A$3, IF(M7500=People!$B$4, People!$A$4, IF(M7500=People!$B$5, People!$A$5, 0))))</f>
        <v>Anna Andreadi</v>
      </c>
      <c r="W7500" s="3" t="str">
        <f>IFERROR(VLOOKUP(Orders!$B7500,Returns!$B:$C,2,0),"No")</f>
        <v>No</v>
      </c>
      <c r="X7500" s="3" t="str">
        <f>IFERROR((INDEX(Returns!$C$2:$C$801, MATCH(B7500, Returns!$B$2:$B$801, 0))), "No")</f>
        <v>No</v>
      </c>
    </row>
    <row r="7501" spans="1:24">
      <c r="A7501" s="1">
        <v>7500</v>
      </c>
      <c r="B7501" t="s">
        <v>9721</v>
      </c>
      <c r="C7501" s="2">
        <v>43660</v>
      </c>
      <c r="D7501" s="2">
        <v>43664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  <c r="V7501" s="3" t="str">
        <f>IF(M7501=People!$B$2, People!$A$2, IF(M7501=People!$B$3, People!$A$3, IF(M7501=People!$B$4, People!$A$4, IF(M7501=People!$B$5, People!$A$5, 0))))</f>
        <v>Anna Andreadi</v>
      </c>
      <c r="W7501" s="3" t="str">
        <f>IFERROR(VLOOKUP(Orders!$B7501,Returns!$B:$C,2,0),"No")</f>
        <v>No</v>
      </c>
      <c r="X7501" s="3" t="str">
        <f>IFERROR((INDEX(Returns!$C$2:$C$801, MATCH(B7501, Returns!$B$2:$B$801, 0))), "No")</f>
        <v>No</v>
      </c>
    </row>
    <row r="7502" spans="1:24">
      <c r="A7502" s="1">
        <v>7501</v>
      </c>
      <c r="B7502" t="s">
        <v>9721</v>
      </c>
      <c r="C7502" s="2">
        <v>43660</v>
      </c>
      <c r="D7502" s="2">
        <v>43664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  <c r="V7502" s="3" t="str">
        <f>IF(M7502=People!$B$2, People!$A$2, IF(M7502=People!$B$3, People!$A$3, IF(M7502=People!$B$4, People!$A$4, IF(M7502=People!$B$5, People!$A$5, 0))))</f>
        <v>Anna Andreadi</v>
      </c>
      <c r="W7502" s="3" t="str">
        <f>IFERROR(VLOOKUP(Orders!$B7502,Returns!$B:$C,2,0),"No")</f>
        <v>No</v>
      </c>
      <c r="X7502" s="3" t="str">
        <f>IFERROR((INDEX(Returns!$C$2:$C$801, MATCH(B7502, Returns!$B$2:$B$801, 0))), "No")</f>
        <v>No</v>
      </c>
    </row>
    <row r="7503" spans="1:24">
      <c r="A7503" s="1">
        <v>7502</v>
      </c>
      <c r="B7503" t="s">
        <v>9721</v>
      </c>
      <c r="C7503" s="2">
        <v>43660</v>
      </c>
      <c r="D7503" s="2">
        <v>43664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  <c r="V7503" s="3" t="str">
        <f>IF(M7503=People!$B$2, People!$A$2, IF(M7503=People!$B$3, People!$A$3, IF(M7503=People!$B$4, People!$A$4, IF(M7503=People!$B$5, People!$A$5, 0))))</f>
        <v>Anna Andreadi</v>
      </c>
      <c r="W7503" s="3" t="str">
        <f>IFERROR(VLOOKUP(Orders!$B7503,Returns!$B:$C,2,0),"No")</f>
        <v>No</v>
      </c>
      <c r="X7503" s="3" t="str">
        <f>IFERROR((INDEX(Returns!$C$2:$C$801, MATCH(B7503, Returns!$B$2:$B$801, 0))), "No")</f>
        <v>No</v>
      </c>
    </row>
    <row r="7504" spans="1:24">
      <c r="A7504" s="1">
        <v>7503</v>
      </c>
      <c r="B7504" t="s">
        <v>9722</v>
      </c>
      <c r="C7504" s="2">
        <v>43554</v>
      </c>
      <c r="D7504" s="2">
        <v>43554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  <c r="V7504" s="3" t="str">
        <f>IF(M7504=People!$B$2, People!$A$2, IF(M7504=People!$B$3, People!$A$3, IF(M7504=People!$B$4, People!$A$4, IF(M7504=People!$B$5, People!$A$5, 0))))</f>
        <v>Anna Andreadi</v>
      </c>
      <c r="W7504" s="3" t="str">
        <f>IFERROR(VLOOKUP(Orders!$B7504,Returns!$B:$C,2,0),"No")</f>
        <v>No</v>
      </c>
      <c r="X7504" s="3" t="str">
        <f>IFERROR((INDEX(Returns!$C$2:$C$801, MATCH(B7504, Returns!$B$2:$B$801, 0))), "No")</f>
        <v>No</v>
      </c>
    </row>
    <row r="7505" spans="1:24">
      <c r="A7505" s="1">
        <v>7504</v>
      </c>
      <c r="B7505" t="s">
        <v>9722</v>
      </c>
      <c r="C7505" s="2">
        <v>43554</v>
      </c>
      <c r="D7505" s="2">
        <v>43554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  <c r="V7505" s="3" t="str">
        <f>IF(M7505=People!$B$2, People!$A$2, IF(M7505=People!$B$3, People!$A$3, IF(M7505=People!$B$4, People!$A$4, IF(M7505=People!$B$5, People!$A$5, 0))))</f>
        <v>Anna Andreadi</v>
      </c>
      <c r="W7505" s="3" t="str">
        <f>IFERROR(VLOOKUP(Orders!$B7505,Returns!$B:$C,2,0),"No")</f>
        <v>No</v>
      </c>
      <c r="X7505" s="3" t="str">
        <f>IFERROR((INDEX(Returns!$C$2:$C$801, MATCH(B7505, Returns!$B$2:$B$801, 0))), "No")</f>
        <v>No</v>
      </c>
    </row>
    <row r="7506" spans="1:24">
      <c r="A7506" s="1">
        <v>7505</v>
      </c>
      <c r="B7506" t="s">
        <v>9723</v>
      </c>
      <c r="C7506" s="2">
        <v>43131</v>
      </c>
      <c r="D7506" s="2">
        <v>43135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  <c r="V7506" s="3" t="str">
        <f>IF(M7506=People!$B$2, People!$A$2, IF(M7506=People!$B$3, People!$A$3, IF(M7506=People!$B$4, People!$A$4, IF(M7506=People!$B$5, People!$A$5, 0))))</f>
        <v>Chuck Magee</v>
      </c>
      <c r="W7506" s="3" t="str">
        <f>IFERROR(VLOOKUP(Orders!$B7506,Returns!$B:$C,2,0),"No")</f>
        <v>No</v>
      </c>
      <c r="X7506" s="3" t="str">
        <f>IFERROR((INDEX(Returns!$C$2:$C$801, MATCH(B7506, Returns!$B$2:$B$801, 0))), "No")</f>
        <v>No</v>
      </c>
    </row>
    <row r="7507" spans="1:24">
      <c r="A7507" s="1">
        <v>7506</v>
      </c>
      <c r="B7507" t="s">
        <v>9724</v>
      </c>
      <c r="C7507" s="2">
        <v>43624</v>
      </c>
      <c r="D7507" s="2">
        <v>43629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  <c r="V7507" s="3" t="str">
        <f>IF(M7507=People!$B$2, People!$A$2, IF(M7507=People!$B$3, People!$A$3, IF(M7507=People!$B$4, People!$A$4, IF(M7507=People!$B$5, People!$A$5, 0))))</f>
        <v>Kelly Williams</v>
      </c>
      <c r="W7507" s="3" t="str">
        <f>IFERROR(VLOOKUP(Orders!$B7507,Returns!$B:$C,2,0),"No")</f>
        <v>No</v>
      </c>
      <c r="X7507" s="3" t="str">
        <f>IFERROR((INDEX(Returns!$C$2:$C$801, MATCH(B7507, Returns!$B$2:$B$801, 0))), "No")</f>
        <v>No</v>
      </c>
    </row>
    <row r="7508" spans="1:24">
      <c r="A7508" s="1">
        <v>7507</v>
      </c>
      <c r="B7508" t="s">
        <v>9725</v>
      </c>
      <c r="C7508" s="2">
        <v>42676</v>
      </c>
      <c r="D7508" s="2">
        <v>42680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  <c r="V7508" s="3" t="str">
        <f>IF(M7508=People!$B$2, People!$A$2, IF(M7508=People!$B$3, People!$A$3, IF(M7508=People!$B$4, People!$A$4, IF(M7508=People!$B$5, People!$A$5, 0))))</f>
        <v>Anna Andreadi</v>
      </c>
      <c r="W7508" s="3" t="str">
        <f>IFERROR(VLOOKUP(Orders!$B7508,Returns!$B:$C,2,0),"No")</f>
        <v>No</v>
      </c>
      <c r="X7508" s="3" t="str">
        <f>IFERROR((INDEX(Returns!$C$2:$C$801, MATCH(B7508, Returns!$B$2:$B$801, 0))), "No")</f>
        <v>No</v>
      </c>
    </row>
    <row r="7509" spans="1:24">
      <c r="A7509" s="1">
        <v>7508</v>
      </c>
      <c r="B7509" t="s">
        <v>9725</v>
      </c>
      <c r="C7509" s="2">
        <v>42676</v>
      </c>
      <c r="D7509" s="2">
        <v>42680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  <c r="V7509" s="3" t="str">
        <f>IF(M7509=People!$B$2, People!$A$2, IF(M7509=People!$B$3, People!$A$3, IF(M7509=People!$B$4, People!$A$4, IF(M7509=People!$B$5, People!$A$5, 0))))</f>
        <v>Anna Andreadi</v>
      </c>
      <c r="W7509" s="3" t="str">
        <f>IFERROR(VLOOKUP(Orders!$B7509,Returns!$B:$C,2,0),"No")</f>
        <v>No</v>
      </c>
      <c r="X7509" s="3" t="str">
        <f>IFERROR((INDEX(Returns!$C$2:$C$801, MATCH(B7509, Returns!$B$2:$B$801, 0))), "No")</f>
        <v>No</v>
      </c>
    </row>
    <row r="7510" spans="1:24">
      <c r="A7510" s="1">
        <v>7509</v>
      </c>
      <c r="B7510" t="s">
        <v>9726</v>
      </c>
      <c r="C7510" s="2">
        <v>43660</v>
      </c>
      <c r="D7510" s="2">
        <v>43664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  <c r="V7510" s="3" t="str">
        <f>IF(M7510=People!$B$2, People!$A$2, IF(M7510=People!$B$3, People!$A$3, IF(M7510=People!$B$4, People!$A$4, IF(M7510=People!$B$5, People!$A$5, 0))))</f>
        <v>Chuck Magee</v>
      </c>
      <c r="W7510" s="3" t="str">
        <f>IFERROR(VLOOKUP(Orders!$B7510,Returns!$B:$C,2,0),"No")</f>
        <v>No</v>
      </c>
      <c r="X7510" s="3" t="str">
        <f>IFERROR((INDEX(Returns!$C$2:$C$801, MATCH(B7510, Returns!$B$2:$B$801, 0))), "No")</f>
        <v>No</v>
      </c>
    </row>
    <row r="7511" spans="1:24">
      <c r="A7511" s="1">
        <v>7510</v>
      </c>
      <c r="B7511" t="s">
        <v>9726</v>
      </c>
      <c r="C7511" s="2">
        <v>43660</v>
      </c>
      <c r="D7511" s="2">
        <v>43664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3" t="str">
        <f>IF(M7511=People!$B$2, People!$A$2, IF(M7511=People!$B$3, People!$A$3, IF(M7511=People!$B$4, People!$A$4, IF(M7511=People!$B$5, People!$A$5, 0))))</f>
        <v>Chuck Magee</v>
      </c>
      <c r="W7511" s="3" t="str">
        <f>IFERROR(VLOOKUP(Orders!$B7511,Returns!$B:$C,2,0),"No")</f>
        <v>No</v>
      </c>
      <c r="X7511" s="3" t="str">
        <f>IFERROR((INDEX(Returns!$C$2:$C$801, MATCH(B7511, Returns!$B$2:$B$801, 0))), "No")</f>
        <v>No</v>
      </c>
    </row>
    <row r="7512" spans="1:24">
      <c r="A7512" s="1">
        <v>7511</v>
      </c>
      <c r="B7512" t="s">
        <v>9726</v>
      </c>
      <c r="C7512" s="2">
        <v>43660</v>
      </c>
      <c r="D7512" s="2">
        <v>43664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  <c r="V7512" s="3" t="str">
        <f>IF(M7512=People!$B$2, People!$A$2, IF(M7512=People!$B$3, People!$A$3, IF(M7512=People!$B$4, People!$A$4, IF(M7512=People!$B$5, People!$A$5, 0))))</f>
        <v>Chuck Magee</v>
      </c>
      <c r="W7512" s="3" t="str">
        <f>IFERROR(VLOOKUP(Orders!$B7512,Returns!$B:$C,2,0),"No")</f>
        <v>No</v>
      </c>
      <c r="X7512" s="3" t="str">
        <f>IFERROR((INDEX(Returns!$C$2:$C$801, MATCH(B7512, Returns!$B$2:$B$801, 0))), "No")</f>
        <v>No</v>
      </c>
    </row>
    <row r="7513" spans="1:24">
      <c r="A7513" s="1">
        <v>7512</v>
      </c>
      <c r="B7513" t="s">
        <v>9726</v>
      </c>
      <c r="C7513" s="2">
        <v>43660</v>
      </c>
      <c r="D7513" s="2">
        <v>43664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  <c r="V7513" s="3" t="str">
        <f>IF(M7513=People!$B$2, People!$A$2, IF(M7513=People!$B$3, People!$A$3, IF(M7513=People!$B$4, People!$A$4, IF(M7513=People!$B$5, People!$A$5, 0))))</f>
        <v>Chuck Magee</v>
      </c>
      <c r="W7513" s="3" t="str">
        <f>IFERROR(VLOOKUP(Orders!$B7513,Returns!$B:$C,2,0),"No")</f>
        <v>No</v>
      </c>
      <c r="X7513" s="3" t="str">
        <f>IFERROR((INDEX(Returns!$C$2:$C$801, MATCH(B7513, Returns!$B$2:$B$801, 0))), "No")</f>
        <v>No</v>
      </c>
    </row>
    <row r="7514" spans="1:24">
      <c r="A7514" s="1">
        <v>7513</v>
      </c>
      <c r="B7514" t="s">
        <v>9726</v>
      </c>
      <c r="C7514" s="2">
        <v>43660</v>
      </c>
      <c r="D7514" s="2">
        <v>43664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  <c r="V7514" s="3" t="str">
        <f>IF(M7514=People!$B$2, People!$A$2, IF(M7514=People!$B$3, People!$A$3, IF(M7514=People!$B$4, People!$A$4, IF(M7514=People!$B$5, People!$A$5, 0))))</f>
        <v>Chuck Magee</v>
      </c>
      <c r="W7514" s="3" t="str">
        <f>IFERROR(VLOOKUP(Orders!$B7514,Returns!$B:$C,2,0),"No")</f>
        <v>No</v>
      </c>
      <c r="X7514" s="3" t="str">
        <f>IFERROR((INDEX(Returns!$C$2:$C$801, MATCH(B7514, Returns!$B$2:$B$801, 0))), "No")</f>
        <v>No</v>
      </c>
    </row>
    <row r="7515" spans="1:24">
      <c r="A7515" s="1">
        <v>7514</v>
      </c>
      <c r="B7515" t="s">
        <v>9726</v>
      </c>
      <c r="C7515" s="2">
        <v>43660</v>
      </c>
      <c r="D7515" s="2">
        <v>43664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  <c r="V7515" s="3" t="str">
        <f>IF(M7515=People!$B$2, People!$A$2, IF(M7515=People!$B$3, People!$A$3, IF(M7515=People!$B$4, People!$A$4, IF(M7515=People!$B$5, People!$A$5, 0))))</f>
        <v>Chuck Magee</v>
      </c>
      <c r="W7515" s="3" t="str">
        <f>IFERROR(VLOOKUP(Orders!$B7515,Returns!$B:$C,2,0),"No")</f>
        <v>No</v>
      </c>
      <c r="X7515" s="3" t="str">
        <f>IFERROR((INDEX(Returns!$C$2:$C$801, MATCH(B7515, Returns!$B$2:$B$801, 0))), "No")</f>
        <v>No</v>
      </c>
    </row>
    <row r="7516" spans="1:24">
      <c r="A7516" s="1">
        <v>7515</v>
      </c>
      <c r="B7516" t="s">
        <v>9727</v>
      </c>
      <c r="C7516" s="2">
        <v>43808</v>
      </c>
      <c r="D7516" s="2">
        <v>43811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  <c r="V7516" s="3" t="str">
        <f>IF(M7516=People!$B$2, People!$A$2, IF(M7516=People!$B$3, People!$A$3, IF(M7516=People!$B$4, People!$A$4, IF(M7516=People!$B$5, People!$A$5, 0))))</f>
        <v>Cassandra Brandow</v>
      </c>
      <c r="W7516" s="3" t="str">
        <f>IFERROR(VLOOKUP(Orders!$B7516,Returns!$B:$C,2,0),"No")</f>
        <v>No</v>
      </c>
      <c r="X7516" s="3" t="str">
        <f>IFERROR((INDEX(Returns!$C$2:$C$801, MATCH(B7516, Returns!$B$2:$B$801, 0))), "No")</f>
        <v>No</v>
      </c>
    </row>
    <row r="7517" spans="1:24">
      <c r="A7517" s="1">
        <v>7516</v>
      </c>
      <c r="B7517" t="s">
        <v>9727</v>
      </c>
      <c r="C7517" s="2">
        <v>43808</v>
      </c>
      <c r="D7517" s="2">
        <v>43811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  <c r="V7517" s="3" t="str">
        <f>IF(M7517=People!$B$2, People!$A$2, IF(M7517=People!$B$3, People!$A$3, IF(M7517=People!$B$4, People!$A$4, IF(M7517=People!$B$5, People!$A$5, 0))))</f>
        <v>Cassandra Brandow</v>
      </c>
      <c r="W7517" s="3" t="str">
        <f>IFERROR(VLOOKUP(Orders!$B7517,Returns!$B:$C,2,0),"No")</f>
        <v>No</v>
      </c>
      <c r="X7517" s="3" t="str">
        <f>IFERROR((INDEX(Returns!$C$2:$C$801, MATCH(B7517, Returns!$B$2:$B$801, 0))), "No")</f>
        <v>No</v>
      </c>
    </row>
    <row r="7518" spans="1:24">
      <c r="A7518" s="1">
        <v>7517</v>
      </c>
      <c r="B7518" t="s">
        <v>9727</v>
      </c>
      <c r="C7518" s="2">
        <v>43808</v>
      </c>
      <c r="D7518" s="2">
        <v>43811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  <c r="V7518" s="3" t="str">
        <f>IF(M7518=People!$B$2, People!$A$2, IF(M7518=People!$B$3, People!$A$3, IF(M7518=People!$B$4, People!$A$4, IF(M7518=People!$B$5, People!$A$5, 0))))</f>
        <v>Cassandra Brandow</v>
      </c>
      <c r="W7518" s="3" t="str">
        <f>IFERROR(VLOOKUP(Orders!$B7518,Returns!$B:$C,2,0),"No")</f>
        <v>No</v>
      </c>
      <c r="X7518" s="3" t="str">
        <f>IFERROR((INDEX(Returns!$C$2:$C$801, MATCH(B7518, Returns!$B$2:$B$801, 0))), "No")</f>
        <v>No</v>
      </c>
    </row>
    <row r="7519" spans="1:24">
      <c r="A7519" s="1">
        <v>7518</v>
      </c>
      <c r="B7519" t="s">
        <v>9727</v>
      </c>
      <c r="C7519" s="2">
        <v>43808</v>
      </c>
      <c r="D7519" s="2">
        <v>43811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  <c r="V7519" s="3" t="str">
        <f>IF(M7519=People!$B$2, People!$A$2, IF(M7519=People!$B$3, People!$A$3, IF(M7519=People!$B$4, People!$A$4, IF(M7519=People!$B$5, People!$A$5, 0))))</f>
        <v>Cassandra Brandow</v>
      </c>
      <c r="W7519" s="3" t="str">
        <f>IFERROR(VLOOKUP(Orders!$B7519,Returns!$B:$C,2,0),"No")</f>
        <v>No</v>
      </c>
      <c r="X7519" s="3" t="str">
        <f>IFERROR((INDEX(Returns!$C$2:$C$801, MATCH(B7519, Returns!$B$2:$B$801, 0))), "No")</f>
        <v>No</v>
      </c>
    </row>
    <row r="7520" spans="1:24">
      <c r="A7520" s="1">
        <v>7519</v>
      </c>
      <c r="B7520" t="s">
        <v>9727</v>
      </c>
      <c r="C7520" s="2">
        <v>43808</v>
      </c>
      <c r="D7520" s="2">
        <v>43811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  <c r="V7520" s="3" t="str">
        <f>IF(M7520=People!$B$2, People!$A$2, IF(M7520=People!$B$3, People!$A$3, IF(M7520=People!$B$4, People!$A$4, IF(M7520=People!$B$5, People!$A$5, 0))))</f>
        <v>Cassandra Brandow</v>
      </c>
      <c r="W7520" s="3" t="str">
        <f>IFERROR(VLOOKUP(Orders!$B7520,Returns!$B:$C,2,0),"No")</f>
        <v>No</v>
      </c>
      <c r="X7520" s="3" t="str">
        <f>IFERROR((INDEX(Returns!$C$2:$C$801, MATCH(B7520, Returns!$B$2:$B$801, 0))), "No")</f>
        <v>No</v>
      </c>
    </row>
    <row r="7521" spans="1:24">
      <c r="A7521" s="1">
        <v>7520</v>
      </c>
      <c r="B7521" t="s">
        <v>9727</v>
      </c>
      <c r="C7521" s="2">
        <v>43808</v>
      </c>
      <c r="D7521" s="2">
        <v>43811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  <c r="V7521" s="3" t="str">
        <f>IF(M7521=People!$B$2, People!$A$2, IF(M7521=People!$B$3, People!$A$3, IF(M7521=People!$B$4, People!$A$4, IF(M7521=People!$B$5, People!$A$5, 0))))</f>
        <v>Cassandra Brandow</v>
      </c>
      <c r="W7521" s="3" t="str">
        <f>IFERROR(VLOOKUP(Orders!$B7521,Returns!$B:$C,2,0),"No")</f>
        <v>No</v>
      </c>
      <c r="X7521" s="3" t="str">
        <f>IFERROR((INDEX(Returns!$C$2:$C$801, MATCH(B7521, Returns!$B$2:$B$801, 0))), "No")</f>
        <v>No</v>
      </c>
    </row>
    <row r="7522" spans="1:24">
      <c r="A7522" s="1">
        <v>7521</v>
      </c>
      <c r="B7522" t="s">
        <v>9727</v>
      </c>
      <c r="C7522" s="2">
        <v>43808</v>
      </c>
      <c r="D7522" s="2">
        <v>43811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  <c r="V7522" s="3" t="str">
        <f>IF(M7522=People!$B$2, People!$A$2, IF(M7522=People!$B$3, People!$A$3, IF(M7522=People!$B$4, People!$A$4, IF(M7522=People!$B$5, People!$A$5, 0))))</f>
        <v>Cassandra Brandow</v>
      </c>
      <c r="W7522" s="3" t="str">
        <f>IFERROR(VLOOKUP(Orders!$B7522,Returns!$B:$C,2,0),"No")</f>
        <v>No</v>
      </c>
      <c r="X7522" s="3" t="str">
        <f>IFERROR((INDEX(Returns!$C$2:$C$801, MATCH(B7522, Returns!$B$2:$B$801, 0))), "No")</f>
        <v>No</v>
      </c>
    </row>
    <row r="7523" spans="1:24">
      <c r="A7523" s="1">
        <v>7522</v>
      </c>
      <c r="B7523" t="s">
        <v>9728</v>
      </c>
      <c r="C7523" s="2">
        <v>43348</v>
      </c>
      <c r="D7523" s="2">
        <v>43354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  <c r="V7523" s="3" t="str">
        <f>IF(M7523=People!$B$2, People!$A$2, IF(M7523=People!$B$3, People!$A$3, IF(M7523=People!$B$4, People!$A$4, IF(M7523=People!$B$5, People!$A$5, 0))))</f>
        <v>Chuck Magee</v>
      </c>
      <c r="W7523" s="3" t="str">
        <f>IFERROR(VLOOKUP(Orders!$B7523,Returns!$B:$C,2,0),"No")</f>
        <v>No</v>
      </c>
      <c r="X7523" s="3" t="str">
        <f>IFERROR((INDEX(Returns!$C$2:$C$801, MATCH(B7523, Returns!$B$2:$B$801, 0))), "No")</f>
        <v>No</v>
      </c>
    </row>
    <row r="7524" spans="1:24">
      <c r="A7524" s="1">
        <v>7523</v>
      </c>
      <c r="B7524" t="s">
        <v>9728</v>
      </c>
      <c r="C7524" s="2">
        <v>43348</v>
      </c>
      <c r="D7524" s="2">
        <v>43354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  <c r="V7524" s="3" t="str">
        <f>IF(M7524=People!$B$2, People!$A$2, IF(M7524=People!$B$3, People!$A$3, IF(M7524=People!$B$4, People!$A$4, IF(M7524=People!$B$5, People!$A$5, 0))))</f>
        <v>Chuck Magee</v>
      </c>
      <c r="W7524" s="3" t="str">
        <f>IFERROR(VLOOKUP(Orders!$B7524,Returns!$B:$C,2,0),"No")</f>
        <v>No</v>
      </c>
      <c r="X7524" s="3" t="str">
        <f>IFERROR((INDEX(Returns!$C$2:$C$801, MATCH(B7524, Returns!$B$2:$B$801, 0))), "No")</f>
        <v>No</v>
      </c>
    </row>
    <row r="7525" spans="1:24">
      <c r="A7525" s="1">
        <v>7524</v>
      </c>
      <c r="B7525" t="s">
        <v>9728</v>
      </c>
      <c r="C7525" s="2">
        <v>43348</v>
      </c>
      <c r="D7525" s="2">
        <v>43354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  <c r="V7525" s="3" t="str">
        <f>IF(M7525=People!$B$2, People!$A$2, IF(M7525=People!$B$3, People!$A$3, IF(M7525=People!$B$4, People!$A$4, IF(M7525=People!$B$5, People!$A$5, 0))))</f>
        <v>Chuck Magee</v>
      </c>
      <c r="W7525" s="3" t="str">
        <f>IFERROR(VLOOKUP(Orders!$B7525,Returns!$B:$C,2,0),"No")</f>
        <v>No</v>
      </c>
      <c r="X7525" s="3" t="str">
        <f>IFERROR((INDEX(Returns!$C$2:$C$801, MATCH(B7525, Returns!$B$2:$B$801, 0))), "No")</f>
        <v>No</v>
      </c>
    </row>
    <row r="7526" spans="1:24">
      <c r="A7526" s="1">
        <v>7525</v>
      </c>
      <c r="B7526" t="s">
        <v>9729</v>
      </c>
      <c r="C7526" s="2">
        <v>42623</v>
      </c>
      <c r="D7526" s="2">
        <v>42629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  <c r="V7526" s="3" t="str">
        <f>IF(M7526=People!$B$2, People!$A$2, IF(M7526=People!$B$3, People!$A$3, IF(M7526=People!$B$4, People!$A$4, IF(M7526=People!$B$5, People!$A$5, 0))))</f>
        <v>Anna Andreadi</v>
      </c>
      <c r="W7526" s="3" t="str">
        <f>IFERROR(VLOOKUP(Orders!$B7526,Returns!$B:$C,2,0),"No")</f>
        <v>No</v>
      </c>
      <c r="X7526" s="3" t="str">
        <f>IFERROR((INDEX(Returns!$C$2:$C$801, MATCH(B7526, Returns!$B$2:$B$801, 0))), "No")</f>
        <v>No</v>
      </c>
    </row>
    <row r="7527" spans="1:24">
      <c r="A7527" s="1">
        <v>7526</v>
      </c>
      <c r="B7527" t="s">
        <v>9729</v>
      </c>
      <c r="C7527" s="2">
        <v>42623</v>
      </c>
      <c r="D7527" s="2">
        <v>42629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  <c r="V7527" s="3" t="str">
        <f>IF(M7527=People!$B$2, People!$A$2, IF(M7527=People!$B$3, People!$A$3, IF(M7527=People!$B$4, People!$A$4, IF(M7527=People!$B$5, People!$A$5, 0))))</f>
        <v>Anna Andreadi</v>
      </c>
      <c r="W7527" s="3" t="str">
        <f>IFERROR(VLOOKUP(Orders!$B7527,Returns!$B:$C,2,0),"No")</f>
        <v>No</v>
      </c>
      <c r="X7527" s="3" t="str">
        <f>IFERROR((INDEX(Returns!$C$2:$C$801, MATCH(B7527, Returns!$B$2:$B$801, 0))), "No")</f>
        <v>No</v>
      </c>
    </row>
    <row r="7528" spans="1:24">
      <c r="A7528" s="1">
        <v>7527</v>
      </c>
      <c r="B7528" t="s">
        <v>9730</v>
      </c>
      <c r="C7528" s="2">
        <v>43734</v>
      </c>
      <c r="D7528" s="2">
        <v>43734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  <c r="V7528" s="3" t="str">
        <f>IF(M7528=People!$B$2, People!$A$2, IF(M7528=People!$B$3, People!$A$3, IF(M7528=People!$B$4, People!$A$4, IF(M7528=People!$B$5, People!$A$5, 0))))</f>
        <v>Anna Andreadi</v>
      </c>
      <c r="W7528" s="3" t="str">
        <f>IFERROR(VLOOKUP(Orders!$B7528,Returns!$B:$C,2,0),"No")</f>
        <v>No</v>
      </c>
      <c r="X7528" s="3" t="str">
        <f>IFERROR((INDEX(Returns!$C$2:$C$801, MATCH(B7528, Returns!$B$2:$B$801, 0))), "No")</f>
        <v>No</v>
      </c>
    </row>
    <row r="7529" spans="1:24">
      <c r="A7529" s="1">
        <v>7528</v>
      </c>
      <c r="B7529" t="s">
        <v>9730</v>
      </c>
      <c r="C7529" s="2">
        <v>43734</v>
      </c>
      <c r="D7529" s="2">
        <v>43734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  <c r="V7529" s="3" t="str">
        <f>IF(M7529=People!$B$2, People!$A$2, IF(M7529=People!$B$3, People!$A$3, IF(M7529=People!$B$4, People!$A$4, IF(M7529=People!$B$5, People!$A$5, 0))))</f>
        <v>Anna Andreadi</v>
      </c>
      <c r="W7529" s="3" t="str">
        <f>IFERROR(VLOOKUP(Orders!$B7529,Returns!$B:$C,2,0),"No")</f>
        <v>No</v>
      </c>
      <c r="X7529" s="3" t="str">
        <f>IFERROR((INDEX(Returns!$C$2:$C$801, MATCH(B7529, Returns!$B$2:$B$801, 0))), "No")</f>
        <v>No</v>
      </c>
    </row>
    <row r="7530" spans="1:24">
      <c r="A7530" s="1">
        <v>7529</v>
      </c>
      <c r="B7530" t="s">
        <v>9730</v>
      </c>
      <c r="C7530" s="2">
        <v>43734</v>
      </c>
      <c r="D7530" s="2">
        <v>43734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3" t="str">
        <f>IF(M7530=People!$B$2, People!$A$2, IF(M7530=People!$B$3, People!$A$3, IF(M7530=People!$B$4, People!$A$4, IF(M7530=People!$B$5, People!$A$5, 0))))</f>
        <v>Anna Andreadi</v>
      </c>
      <c r="W7530" s="3" t="str">
        <f>IFERROR(VLOOKUP(Orders!$B7530,Returns!$B:$C,2,0),"No")</f>
        <v>No</v>
      </c>
      <c r="X7530" s="3" t="str">
        <f>IFERROR((INDEX(Returns!$C$2:$C$801, MATCH(B7530, Returns!$B$2:$B$801, 0))), "No")</f>
        <v>No</v>
      </c>
    </row>
    <row r="7531" spans="1:24">
      <c r="A7531" s="1">
        <v>7530</v>
      </c>
      <c r="B7531" t="s">
        <v>9730</v>
      </c>
      <c r="C7531" s="2">
        <v>43734</v>
      </c>
      <c r="D7531" s="2">
        <v>43734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  <c r="V7531" s="3" t="str">
        <f>IF(M7531=People!$B$2, People!$A$2, IF(M7531=People!$B$3, People!$A$3, IF(M7531=People!$B$4, People!$A$4, IF(M7531=People!$B$5, People!$A$5, 0))))</f>
        <v>Anna Andreadi</v>
      </c>
      <c r="W7531" s="3" t="str">
        <f>IFERROR(VLOOKUP(Orders!$B7531,Returns!$B:$C,2,0),"No")</f>
        <v>No</v>
      </c>
      <c r="X7531" s="3" t="str">
        <f>IFERROR((INDEX(Returns!$C$2:$C$801, MATCH(B7531, Returns!$B$2:$B$801, 0))), "No")</f>
        <v>No</v>
      </c>
    </row>
    <row r="7532" spans="1:24">
      <c r="A7532" s="1">
        <v>7531</v>
      </c>
      <c r="B7532" t="s">
        <v>9730</v>
      </c>
      <c r="C7532" s="2">
        <v>43734</v>
      </c>
      <c r="D7532" s="2">
        <v>43734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  <c r="V7532" s="3" t="str">
        <f>IF(M7532=People!$B$2, People!$A$2, IF(M7532=People!$B$3, People!$A$3, IF(M7532=People!$B$4, People!$A$4, IF(M7532=People!$B$5, People!$A$5, 0))))</f>
        <v>Anna Andreadi</v>
      </c>
      <c r="W7532" s="3" t="str">
        <f>IFERROR(VLOOKUP(Orders!$B7532,Returns!$B:$C,2,0),"No")</f>
        <v>No</v>
      </c>
      <c r="X7532" s="3" t="str">
        <f>IFERROR((INDEX(Returns!$C$2:$C$801, MATCH(B7532, Returns!$B$2:$B$801, 0))), "No")</f>
        <v>No</v>
      </c>
    </row>
    <row r="7533" spans="1:24">
      <c r="A7533" s="1">
        <v>7532</v>
      </c>
      <c r="B7533" t="s">
        <v>9731</v>
      </c>
      <c r="C7533" s="2">
        <v>43268</v>
      </c>
      <c r="D7533" s="2">
        <v>43270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  <c r="V7533" s="3" t="str">
        <f>IF(M7533=People!$B$2, People!$A$2, IF(M7533=People!$B$3, People!$A$3, IF(M7533=People!$B$4, People!$A$4, IF(M7533=People!$B$5, People!$A$5, 0))))</f>
        <v>Anna Andreadi</v>
      </c>
      <c r="W7533" s="3" t="str">
        <f>IFERROR(VLOOKUP(Orders!$B7533,Returns!$B:$C,2,0),"No")</f>
        <v>No</v>
      </c>
      <c r="X7533" s="3" t="str">
        <f>IFERROR((INDEX(Returns!$C$2:$C$801, MATCH(B7533, Returns!$B$2:$B$801, 0))), "No")</f>
        <v>No</v>
      </c>
    </row>
    <row r="7534" spans="1:24">
      <c r="A7534" s="1">
        <v>7533</v>
      </c>
      <c r="B7534" t="s">
        <v>9731</v>
      </c>
      <c r="C7534" s="2">
        <v>43268</v>
      </c>
      <c r="D7534" s="2">
        <v>43270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  <c r="V7534" s="3" t="str">
        <f>IF(M7534=People!$B$2, People!$A$2, IF(M7534=People!$B$3, People!$A$3, IF(M7534=People!$B$4, People!$A$4, IF(M7534=People!$B$5, People!$A$5, 0))))</f>
        <v>Anna Andreadi</v>
      </c>
      <c r="W7534" s="3" t="str">
        <f>IFERROR(VLOOKUP(Orders!$B7534,Returns!$B:$C,2,0),"No")</f>
        <v>No</v>
      </c>
      <c r="X7534" s="3" t="str">
        <f>IFERROR((INDEX(Returns!$C$2:$C$801, MATCH(B7534, Returns!$B$2:$B$801, 0))), "No")</f>
        <v>No</v>
      </c>
    </row>
    <row r="7535" spans="1:24">
      <c r="A7535" s="1">
        <v>7534</v>
      </c>
      <c r="B7535" t="s">
        <v>9732</v>
      </c>
      <c r="C7535" s="2">
        <v>43521</v>
      </c>
      <c r="D7535" s="2">
        <v>43525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  <c r="V7535" s="3" t="str">
        <f>IF(M7535=People!$B$2, People!$A$2, IF(M7535=People!$B$3, People!$A$3, IF(M7535=People!$B$4, People!$A$4, IF(M7535=People!$B$5, People!$A$5, 0))))</f>
        <v>Cassandra Brandow</v>
      </c>
      <c r="W7535" s="3" t="str">
        <f>IFERROR(VLOOKUP(Orders!$B7535,Returns!$B:$C,2,0),"No")</f>
        <v>No</v>
      </c>
      <c r="X7535" s="3" t="str">
        <f>IFERROR((INDEX(Returns!$C$2:$C$801, MATCH(B7535, Returns!$B$2:$B$801, 0))), "No")</f>
        <v>No</v>
      </c>
    </row>
    <row r="7536" spans="1:24">
      <c r="A7536" s="1">
        <v>7535</v>
      </c>
      <c r="B7536" t="s">
        <v>9732</v>
      </c>
      <c r="C7536" s="2">
        <v>43521</v>
      </c>
      <c r="D7536" s="2">
        <v>43525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  <c r="V7536" s="3" t="str">
        <f>IF(M7536=People!$B$2, People!$A$2, IF(M7536=People!$B$3, People!$A$3, IF(M7536=People!$B$4, People!$A$4, IF(M7536=People!$B$5, People!$A$5, 0))))</f>
        <v>Cassandra Brandow</v>
      </c>
      <c r="W7536" s="3" t="str">
        <f>IFERROR(VLOOKUP(Orders!$B7536,Returns!$B:$C,2,0),"No")</f>
        <v>No</v>
      </c>
      <c r="X7536" s="3" t="str">
        <f>IFERROR((INDEX(Returns!$C$2:$C$801, MATCH(B7536, Returns!$B$2:$B$801, 0))), "No")</f>
        <v>No</v>
      </c>
    </row>
    <row r="7537" spans="1:24">
      <c r="A7537" s="1">
        <v>7536</v>
      </c>
      <c r="B7537" t="s">
        <v>9733</v>
      </c>
      <c r="C7537" s="2">
        <v>43555</v>
      </c>
      <c r="D7537" s="2">
        <v>43562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  <c r="V7537" s="3" t="str">
        <f>IF(M7537=People!$B$2, People!$A$2, IF(M7537=People!$B$3, People!$A$3, IF(M7537=People!$B$4, People!$A$4, IF(M7537=People!$B$5, People!$A$5, 0))))</f>
        <v>Anna Andreadi</v>
      </c>
      <c r="W7537" s="3" t="str">
        <f>IFERROR(VLOOKUP(Orders!$B7537,Returns!$B:$C,2,0),"No")</f>
        <v>No</v>
      </c>
      <c r="X7537" s="3" t="str">
        <f>IFERROR((INDEX(Returns!$C$2:$C$801, MATCH(B7537, Returns!$B$2:$B$801, 0))), "No")</f>
        <v>No</v>
      </c>
    </row>
    <row r="7538" spans="1:24">
      <c r="A7538" s="1">
        <v>7537</v>
      </c>
      <c r="B7538" t="s">
        <v>9734</v>
      </c>
      <c r="C7538" s="2">
        <v>43802</v>
      </c>
      <c r="D7538" s="2">
        <v>43807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  <c r="V7538" s="3" t="str">
        <f>IF(M7538=People!$B$2, People!$A$2, IF(M7538=People!$B$3, People!$A$3, IF(M7538=People!$B$4, People!$A$4, IF(M7538=People!$B$5, People!$A$5, 0))))</f>
        <v>Kelly Williams</v>
      </c>
      <c r="W7538" s="3" t="str">
        <f>IFERROR(VLOOKUP(Orders!$B7538,Returns!$B:$C,2,0),"No")</f>
        <v>No</v>
      </c>
      <c r="X7538" s="3" t="str">
        <f>IFERROR((INDEX(Returns!$C$2:$C$801, MATCH(B7538, Returns!$B$2:$B$801, 0))), "No")</f>
        <v>No</v>
      </c>
    </row>
    <row r="7539" spans="1:24">
      <c r="A7539" s="1">
        <v>7538</v>
      </c>
      <c r="B7539" t="s">
        <v>9735</v>
      </c>
      <c r="C7539" s="2">
        <v>43150</v>
      </c>
      <c r="D7539" s="2">
        <v>43153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  <c r="V7539" s="3" t="str">
        <f>IF(M7539=People!$B$2, People!$A$2, IF(M7539=People!$B$3, People!$A$3, IF(M7539=People!$B$4, People!$A$4, IF(M7539=People!$B$5, People!$A$5, 0))))</f>
        <v>Anna Andreadi</v>
      </c>
      <c r="W7539" s="3" t="str">
        <f>IFERROR(VLOOKUP(Orders!$B7539,Returns!$B:$C,2,0),"No")</f>
        <v>No</v>
      </c>
      <c r="X7539" s="3" t="str">
        <f>IFERROR((INDEX(Returns!$C$2:$C$801, MATCH(B7539, Returns!$B$2:$B$801, 0))), "No")</f>
        <v>No</v>
      </c>
    </row>
    <row r="7540" spans="1:24">
      <c r="A7540" s="1">
        <v>7539</v>
      </c>
      <c r="B7540" t="s">
        <v>9736</v>
      </c>
      <c r="C7540" s="2">
        <v>43801</v>
      </c>
      <c r="D7540" s="2">
        <v>43805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  <c r="V7540" s="3" t="str">
        <f>IF(M7540=People!$B$2, People!$A$2, IF(M7540=People!$B$3, People!$A$3, IF(M7540=People!$B$4, People!$A$4, IF(M7540=People!$B$5, People!$A$5, 0))))</f>
        <v>Anna Andreadi</v>
      </c>
      <c r="W7540" s="3" t="str">
        <f>IFERROR(VLOOKUP(Orders!$B7540,Returns!$B:$C,2,0),"No")</f>
        <v>No</v>
      </c>
      <c r="X7540" s="3" t="str">
        <f>IFERROR((INDEX(Returns!$C$2:$C$801, MATCH(B7540, Returns!$B$2:$B$801, 0))), "No")</f>
        <v>No</v>
      </c>
    </row>
    <row r="7541" spans="1:24">
      <c r="A7541" s="1">
        <v>7540</v>
      </c>
      <c r="B7541" t="s">
        <v>9736</v>
      </c>
      <c r="C7541" s="2">
        <v>43801</v>
      </c>
      <c r="D7541" s="2">
        <v>43805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  <c r="V7541" s="3" t="str">
        <f>IF(M7541=People!$B$2, People!$A$2, IF(M7541=People!$B$3, People!$A$3, IF(M7541=People!$B$4, People!$A$4, IF(M7541=People!$B$5, People!$A$5, 0))))</f>
        <v>Anna Andreadi</v>
      </c>
      <c r="W7541" s="3" t="str">
        <f>IFERROR(VLOOKUP(Orders!$B7541,Returns!$B:$C,2,0),"No")</f>
        <v>No</v>
      </c>
      <c r="X7541" s="3" t="str">
        <f>IFERROR((INDEX(Returns!$C$2:$C$801, MATCH(B7541, Returns!$B$2:$B$801, 0))), "No")</f>
        <v>No</v>
      </c>
    </row>
    <row r="7542" spans="1:24">
      <c r="A7542" s="1">
        <v>7541</v>
      </c>
      <c r="B7542" t="s">
        <v>9736</v>
      </c>
      <c r="C7542" s="2">
        <v>43801</v>
      </c>
      <c r="D7542" s="2">
        <v>43805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  <c r="V7542" s="3" t="str">
        <f>IF(M7542=People!$B$2, People!$A$2, IF(M7542=People!$B$3, People!$A$3, IF(M7542=People!$B$4, People!$A$4, IF(M7542=People!$B$5, People!$A$5, 0))))</f>
        <v>Anna Andreadi</v>
      </c>
      <c r="W7542" s="3" t="str">
        <f>IFERROR(VLOOKUP(Orders!$B7542,Returns!$B:$C,2,0),"No")</f>
        <v>No</v>
      </c>
      <c r="X7542" s="3" t="str">
        <f>IFERROR((INDEX(Returns!$C$2:$C$801, MATCH(B7542, Returns!$B$2:$B$801, 0))), "No")</f>
        <v>No</v>
      </c>
    </row>
    <row r="7543" spans="1:24">
      <c r="A7543" s="1">
        <v>7542</v>
      </c>
      <c r="B7543" t="s">
        <v>9736</v>
      </c>
      <c r="C7543" s="2">
        <v>43801</v>
      </c>
      <c r="D7543" s="2">
        <v>43805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  <c r="V7543" s="3" t="str">
        <f>IF(M7543=People!$B$2, People!$A$2, IF(M7543=People!$B$3, People!$A$3, IF(M7543=People!$B$4, People!$A$4, IF(M7543=People!$B$5, People!$A$5, 0))))</f>
        <v>Anna Andreadi</v>
      </c>
      <c r="W7543" s="3" t="str">
        <f>IFERROR(VLOOKUP(Orders!$B7543,Returns!$B:$C,2,0),"No")</f>
        <v>No</v>
      </c>
      <c r="X7543" s="3" t="str">
        <f>IFERROR((INDEX(Returns!$C$2:$C$801, MATCH(B7543, Returns!$B$2:$B$801, 0))), "No")</f>
        <v>No</v>
      </c>
    </row>
    <row r="7544" spans="1:24">
      <c r="A7544" s="1">
        <v>7543</v>
      </c>
      <c r="B7544" t="s">
        <v>9736</v>
      </c>
      <c r="C7544" s="2">
        <v>43801</v>
      </c>
      <c r="D7544" s="2">
        <v>43805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  <c r="V7544" s="3" t="str">
        <f>IF(M7544=People!$B$2, People!$A$2, IF(M7544=People!$B$3, People!$A$3, IF(M7544=People!$B$4, People!$A$4, IF(M7544=People!$B$5, People!$A$5, 0))))</f>
        <v>Anna Andreadi</v>
      </c>
      <c r="W7544" s="3" t="str">
        <f>IFERROR(VLOOKUP(Orders!$B7544,Returns!$B:$C,2,0),"No")</f>
        <v>No</v>
      </c>
      <c r="X7544" s="3" t="str">
        <f>IFERROR((INDEX(Returns!$C$2:$C$801, MATCH(B7544, Returns!$B$2:$B$801, 0))), "No")</f>
        <v>No</v>
      </c>
    </row>
    <row r="7545" spans="1:24">
      <c r="A7545" s="1">
        <v>7544</v>
      </c>
      <c r="B7545" t="s">
        <v>9736</v>
      </c>
      <c r="C7545" s="2">
        <v>43801</v>
      </c>
      <c r="D7545" s="2">
        <v>43805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  <c r="V7545" s="3" t="str">
        <f>IF(M7545=People!$B$2, People!$A$2, IF(M7545=People!$B$3, People!$A$3, IF(M7545=People!$B$4, People!$A$4, IF(M7545=People!$B$5, People!$A$5, 0))))</f>
        <v>Anna Andreadi</v>
      </c>
      <c r="W7545" s="3" t="str">
        <f>IFERROR(VLOOKUP(Orders!$B7545,Returns!$B:$C,2,0),"No")</f>
        <v>No</v>
      </c>
      <c r="X7545" s="3" t="str">
        <f>IFERROR((INDEX(Returns!$C$2:$C$801, MATCH(B7545, Returns!$B$2:$B$801, 0))), "No")</f>
        <v>No</v>
      </c>
    </row>
    <row r="7546" spans="1:24">
      <c r="A7546" s="1">
        <v>7545</v>
      </c>
      <c r="B7546" t="s">
        <v>9736</v>
      </c>
      <c r="C7546" s="2">
        <v>43801</v>
      </c>
      <c r="D7546" s="2">
        <v>43805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  <c r="V7546" s="3" t="str">
        <f>IF(M7546=People!$B$2, People!$A$2, IF(M7546=People!$B$3, People!$A$3, IF(M7546=People!$B$4, People!$A$4, IF(M7546=People!$B$5, People!$A$5, 0))))</f>
        <v>Anna Andreadi</v>
      </c>
      <c r="W7546" s="3" t="str">
        <f>IFERROR(VLOOKUP(Orders!$B7546,Returns!$B:$C,2,0),"No")</f>
        <v>No</v>
      </c>
      <c r="X7546" s="3" t="str">
        <f>IFERROR((INDEX(Returns!$C$2:$C$801, MATCH(B7546, Returns!$B$2:$B$801, 0))), "No")</f>
        <v>No</v>
      </c>
    </row>
    <row r="7547" spans="1:24">
      <c r="A7547" s="1">
        <v>7546</v>
      </c>
      <c r="B7547" t="s">
        <v>9737</v>
      </c>
      <c r="C7547" s="2">
        <v>42653</v>
      </c>
      <c r="D7547" s="2">
        <v>42658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  <c r="V7547" s="3" t="str">
        <f>IF(M7547=People!$B$2, People!$A$2, IF(M7547=People!$B$3, People!$A$3, IF(M7547=People!$B$4, People!$A$4, IF(M7547=People!$B$5, People!$A$5, 0))))</f>
        <v>Kelly Williams</v>
      </c>
      <c r="W7547" s="3" t="str">
        <f>IFERROR(VLOOKUP(Orders!$B7547,Returns!$B:$C,2,0),"No")</f>
        <v>No</v>
      </c>
      <c r="X7547" s="3" t="str">
        <f>IFERROR((INDEX(Returns!$C$2:$C$801, MATCH(B7547, Returns!$B$2:$B$801, 0))), "No")</f>
        <v>No</v>
      </c>
    </row>
    <row r="7548" spans="1:24">
      <c r="A7548" s="1">
        <v>7547</v>
      </c>
      <c r="B7548" t="s">
        <v>9737</v>
      </c>
      <c r="C7548" s="2">
        <v>42653</v>
      </c>
      <c r="D7548" s="2">
        <v>42658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  <c r="V7548" s="3" t="str">
        <f>IF(M7548=People!$B$2, People!$A$2, IF(M7548=People!$B$3, People!$A$3, IF(M7548=People!$B$4, People!$A$4, IF(M7548=People!$B$5, People!$A$5, 0))))</f>
        <v>Kelly Williams</v>
      </c>
      <c r="W7548" s="3" t="str">
        <f>IFERROR(VLOOKUP(Orders!$B7548,Returns!$B:$C,2,0),"No")</f>
        <v>No</v>
      </c>
      <c r="X7548" s="3" t="str">
        <f>IFERROR((INDEX(Returns!$C$2:$C$801, MATCH(B7548, Returns!$B$2:$B$801, 0))), "No")</f>
        <v>No</v>
      </c>
    </row>
    <row r="7549" spans="1:24">
      <c r="A7549" s="1">
        <v>7548</v>
      </c>
      <c r="B7549" t="s">
        <v>9737</v>
      </c>
      <c r="C7549" s="2">
        <v>42653</v>
      </c>
      <c r="D7549" s="2">
        <v>42658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  <c r="V7549" s="3" t="str">
        <f>IF(M7549=People!$B$2, People!$A$2, IF(M7549=People!$B$3, People!$A$3, IF(M7549=People!$B$4, People!$A$4, IF(M7549=People!$B$5, People!$A$5, 0))))</f>
        <v>Kelly Williams</v>
      </c>
      <c r="W7549" s="3" t="str">
        <f>IFERROR(VLOOKUP(Orders!$B7549,Returns!$B:$C,2,0),"No")</f>
        <v>No</v>
      </c>
      <c r="X7549" s="3" t="str">
        <f>IFERROR((INDEX(Returns!$C$2:$C$801, MATCH(B7549, Returns!$B$2:$B$801, 0))), "No")</f>
        <v>No</v>
      </c>
    </row>
    <row r="7550" spans="1:24">
      <c r="A7550" s="1">
        <v>7549</v>
      </c>
      <c r="B7550" t="s">
        <v>9737</v>
      </c>
      <c r="C7550" s="2">
        <v>42653</v>
      </c>
      <c r="D7550" s="2">
        <v>42658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  <c r="V7550" s="3" t="str">
        <f>IF(M7550=People!$B$2, People!$A$2, IF(M7550=People!$B$3, People!$A$3, IF(M7550=People!$B$4, People!$A$4, IF(M7550=People!$B$5, People!$A$5, 0))))</f>
        <v>Kelly Williams</v>
      </c>
      <c r="W7550" s="3" t="str">
        <f>IFERROR(VLOOKUP(Orders!$B7550,Returns!$B:$C,2,0),"No")</f>
        <v>No</v>
      </c>
      <c r="X7550" s="3" t="str">
        <f>IFERROR((INDEX(Returns!$C$2:$C$801, MATCH(B7550, Returns!$B$2:$B$801, 0))), "No")</f>
        <v>No</v>
      </c>
    </row>
    <row r="7551" spans="1:24">
      <c r="A7551" s="1">
        <v>7550</v>
      </c>
      <c r="B7551" t="s">
        <v>9738</v>
      </c>
      <c r="C7551" s="2">
        <v>43348</v>
      </c>
      <c r="D7551" s="2">
        <v>43350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  <c r="V7551" s="3" t="str">
        <f>IF(M7551=People!$B$2, People!$A$2, IF(M7551=People!$B$3, People!$A$3, IF(M7551=People!$B$4, People!$A$4, IF(M7551=People!$B$5, People!$A$5, 0))))</f>
        <v>Kelly Williams</v>
      </c>
      <c r="W7551" s="3" t="str">
        <f>IFERROR(VLOOKUP(Orders!$B7551,Returns!$B:$C,2,0),"No")</f>
        <v>No</v>
      </c>
      <c r="X7551" s="3" t="str">
        <f>IFERROR((INDEX(Returns!$C$2:$C$801, MATCH(B7551, Returns!$B$2:$B$801, 0))), "No")</f>
        <v>No</v>
      </c>
    </row>
    <row r="7552" spans="1:24">
      <c r="A7552" s="1">
        <v>7551</v>
      </c>
      <c r="B7552" t="s">
        <v>9739</v>
      </c>
      <c r="C7552" s="2">
        <v>42694</v>
      </c>
      <c r="D7552" s="2">
        <v>42699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  <c r="V7552" s="3" t="str">
        <f>IF(M7552=People!$B$2, People!$A$2, IF(M7552=People!$B$3, People!$A$3, IF(M7552=People!$B$4, People!$A$4, IF(M7552=People!$B$5, People!$A$5, 0))))</f>
        <v>Chuck Magee</v>
      </c>
      <c r="W7552" s="3" t="str">
        <f>IFERROR(VLOOKUP(Orders!$B7552,Returns!$B:$C,2,0),"No")</f>
        <v>No</v>
      </c>
      <c r="X7552" s="3" t="str">
        <f>IFERROR((INDEX(Returns!$C$2:$C$801, MATCH(B7552, Returns!$B$2:$B$801, 0))), "No")</f>
        <v>No</v>
      </c>
    </row>
    <row r="7553" spans="1:24">
      <c r="A7553" s="1">
        <v>7552</v>
      </c>
      <c r="B7553" t="s">
        <v>9739</v>
      </c>
      <c r="C7553" s="2">
        <v>42694</v>
      </c>
      <c r="D7553" s="2">
        <v>42699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  <c r="V7553" s="3" t="str">
        <f>IF(M7553=People!$B$2, People!$A$2, IF(M7553=People!$B$3, People!$A$3, IF(M7553=People!$B$4, People!$A$4, IF(M7553=People!$B$5, People!$A$5, 0))))</f>
        <v>Chuck Magee</v>
      </c>
      <c r="W7553" s="3" t="str">
        <f>IFERROR(VLOOKUP(Orders!$B7553,Returns!$B:$C,2,0),"No")</f>
        <v>No</v>
      </c>
      <c r="X7553" s="3" t="str">
        <f>IFERROR((INDEX(Returns!$C$2:$C$801, MATCH(B7553, Returns!$B$2:$B$801, 0))), "No")</f>
        <v>No</v>
      </c>
    </row>
    <row r="7554" spans="1:24">
      <c r="A7554" s="1">
        <v>7553</v>
      </c>
      <c r="B7554" t="s">
        <v>9739</v>
      </c>
      <c r="C7554" s="2">
        <v>42694</v>
      </c>
      <c r="D7554" s="2">
        <v>42699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  <c r="V7554" s="3" t="str">
        <f>IF(M7554=People!$B$2, People!$A$2, IF(M7554=People!$B$3, People!$A$3, IF(M7554=People!$B$4, People!$A$4, IF(M7554=People!$B$5, People!$A$5, 0))))</f>
        <v>Chuck Magee</v>
      </c>
      <c r="W7554" s="3" t="str">
        <f>IFERROR(VLOOKUP(Orders!$B7554,Returns!$B:$C,2,0),"No")</f>
        <v>No</v>
      </c>
      <c r="X7554" s="3" t="str">
        <f>IFERROR((INDEX(Returns!$C$2:$C$801, MATCH(B7554, Returns!$B$2:$B$801, 0))), "No")</f>
        <v>No</v>
      </c>
    </row>
    <row r="7555" spans="1:24">
      <c r="A7555" s="1">
        <v>7554</v>
      </c>
      <c r="B7555" t="s">
        <v>9739</v>
      </c>
      <c r="C7555" s="2">
        <v>42694</v>
      </c>
      <c r="D7555" s="2">
        <v>42699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  <c r="V7555" s="3" t="str">
        <f>IF(M7555=People!$B$2, People!$A$2, IF(M7555=People!$B$3, People!$A$3, IF(M7555=People!$B$4, People!$A$4, IF(M7555=People!$B$5, People!$A$5, 0))))</f>
        <v>Chuck Magee</v>
      </c>
      <c r="W7555" s="3" t="str">
        <f>IFERROR(VLOOKUP(Orders!$B7555,Returns!$B:$C,2,0),"No")</f>
        <v>No</v>
      </c>
      <c r="X7555" s="3" t="str">
        <f>IFERROR((INDEX(Returns!$C$2:$C$801, MATCH(B7555, Returns!$B$2:$B$801, 0))), "No")</f>
        <v>No</v>
      </c>
    </row>
    <row r="7556" spans="1:24">
      <c r="A7556" s="1">
        <v>7555</v>
      </c>
      <c r="B7556" t="s">
        <v>9740</v>
      </c>
      <c r="C7556" s="2">
        <v>42500</v>
      </c>
      <c r="D7556" s="2">
        <v>42504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  <c r="V7556" s="3" t="str">
        <f>IF(M7556=People!$B$2, People!$A$2, IF(M7556=People!$B$3, People!$A$3, IF(M7556=People!$B$4, People!$A$4, IF(M7556=People!$B$5, People!$A$5, 0))))</f>
        <v>Chuck Magee</v>
      </c>
      <c r="W7556" s="3" t="str">
        <f>IFERROR(VLOOKUP(Orders!$B7556,Returns!$B:$C,2,0),"No")</f>
        <v>No</v>
      </c>
      <c r="X7556" s="3" t="str">
        <f>IFERROR((INDEX(Returns!$C$2:$C$801, MATCH(B7556, Returns!$B$2:$B$801, 0))), "No")</f>
        <v>No</v>
      </c>
    </row>
    <row r="7557" spans="1:24">
      <c r="A7557" s="1">
        <v>7556</v>
      </c>
      <c r="B7557" t="s">
        <v>9740</v>
      </c>
      <c r="C7557" s="2">
        <v>42500</v>
      </c>
      <c r="D7557" s="2">
        <v>42504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  <c r="V7557" s="3" t="str">
        <f>IF(M7557=People!$B$2, People!$A$2, IF(M7557=People!$B$3, People!$A$3, IF(M7557=People!$B$4, People!$A$4, IF(M7557=People!$B$5, People!$A$5, 0))))</f>
        <v>Chuck Magee</v>
      </c>
      <c r="W7557" s="3" t="str">
        <f>IFERROR(VLOOKUP(Orders!$B7557,Returns!$B:$C,2,0),"No")</f>
        <v>No</v>
      </c>
      <c r="X7557" s="3" t="str">
        <f>IFERROR((INDEX(Returns!$C$2:$C$801, MATCH(B7557, Returns!$B$2:$B$801, 0))), "No")</f>
        <v>No</v>
      </c>
    </row>
    <row r="7558" spans="1:24">
      <c r="A7558" s="1">
        <v>7557</v>
      </c>
      <c r="B7558" t="s">
        <v>9741</v>
      </c>
      <c r="C7558" s="2">
        <v>43796</v>
      </c>
      <c r="D7558" s="2">
        <v>43801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  <c r="V7558" s="3" t="str">
        <f>IF(M7558=People!$B$2, People!$A$2, IF(M7558=People!$B$3, People!$A$3, IF(M7558=People!$B$4, People!$A$4, IF(M7558=People!$B$5, People!$A$5, 0))))</f>
        <v>Kelly Williams</v>
      </c>
      <c r="W7558" s="3" t="str">
        <f>IFERROR(VLOOKUP(Orders!$B7558,Returns!$B:$C,2,0),"No")</f>
        <v>No</v>
      </c>
      <c r="X7558" s="3" t="str">
        <f>IFERROR((INDEX(Returns!$C$2:$C$801, MATCH(B7558, Returns!$B$2:$B$801, 0))), "No")</f>
        <v>No</v>
      </c>
    </row>
    <row r="7559" spans="1:24">
      <c r="A7559" s="1">
        <v>7558</v>
      </c>
      <c r="B7559" t="s">
        <v>9741</v>
      </c>
      <c r="C7559" s="2">
        <v>43796</v>
      </c>
      <c r="D7559" s="2">
        <v>43801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  <c r="V7559" s="3" t="str">
        <f>IF(M7559=People!$B$2, People!$A$2, IF(M7559=People!$B$3, People!$A$3, IF(M7559=People!$B$4, People!$A$4, IF(M7559=People!$B$5, People!$A$5, 0))))</f>
        <v>Kelly Williams</v>
      </c>
      <c r="W7559" s="3" t="str">
        <f>IFERROR(VLOOKUP(Orders!$B7559,Returns!$B:$C,2,0),"No")</f>
        <v>No</v>
      </c>
      <c r="X7559" s="3" t="str">
        <f>IFERROR((INDEX(Returns!$C$2:$C$801, MATCH(B7559, Returns!$B$2:$B$801, 0))), "No")</f>
        <v>No</v>
      </c>
    </row>
    <row r="7560" spans="1:24">
      <c r="A7560" s="1">
        <v>7559</v>
      </c>
      <c r="B7560" t="s">
        <v>9742</v>
      </c>
      <c r="C7560" s="2">
        <v>42675</v>
      </c>
      <c r="D7560" s="2">
        <v>42679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  <c r="V7560" s="3" t="str">
        <f>IF(M7560=People!$B$2, People!$A$2, IF(M7560=People!$B$3, People!$A$3, IF(M7560=People!$B$4, People!$A$4, IF(M7560=People!$B$5, People!$A$5, 0))))</f>
        <v>Chuck Magee</v>
      </c>
      <c r="W7560" s="3" t="str">
        <f>IFERROR(VLOOKUP(Orders!$B7560,Returns!$B:$C,2,0),"No")</f>
        <v>No</v>
      </c>
      <c r="X7560" s="3" t="str">
        <f>IFERROR((INDEX(Returns!$C$2:$C$801, MATCH(B7560, Returns!$B$2:$B$801, 0))), "No")</f>
        <v>No</v>
      </c>
    </row>
    <row r="7561" spans="1:24">
      <c r="A7561" s="1">
        <v>7560</v>
      </c>
      <c r="B7561" t="s">
        <v>9742</v>
      </c>
      <c r="C7561" s="2">
        <v>42675</v>
      </c>
      <c r="D7561" s="2">
        <v>42679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  <c r="V7561" s="3" t="str">
        <f>IF(M7561=People!$B$2, People!$A$2, IF(M7561=People!$B$3, People!$A$3, IF(M7561=People!$B$4, People!$A$4, IF(M7561=People!$B$5, People!$A$5, 0))))</f>
        <v>Chuck Magee</v>
      </c>
      <c r="W7561" s="3" t="str">
        <f>IFERROR(VLOOKUP(Orders!$B7561,Returns!$B:$C,2,0),"No")</f>
        <v>No</v>
      </c>
      <c r="X7561" s="3" t="str">
        <f>IFERROR((INDEX(Returns!$C$2:$C$801, MATCH(B7561, Returns!$B$2:$B$801, 0))), "No")</f>
        <v>No</v>
      </c>
    </row>
    <row r="7562" spans="1:24">
      <c r="A7562" s="1">
        <v>7561</v>
      </c>
      <c r="B7562" t="s">
        <v>9742</v>
      </c>
      <c r="C7562" s="2">
        <v>42675</v>
      </c>
      <c r="D7562" s="2">
        <v>42679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  <c r="V7562" s="3" t="str">
        <f>IF(M7562=People!$B$2, People!$A$2, IF(M7562=People!$B$3, People!$A$3, IF(M7562=People!$B$4, People!$A$4, IF(M7562=People!$B$5, People!$A$5, 0))))</f>
        <v>Chuck Magee</v>
      </c>
      <c r="W7562" s="3" t="str">
        <f>IFERROR(VLOOKUP(Orders!$B7562,Returns!$B:$C,2,0),"No")</f>
        <v>No</v>
      </c>
      <c r="X7562" s="3" t="str">
        <f>IFERROR((INDEX(Returns!$C$2:$C$801, MATCH(B7562, Returns!$B$2:$B$801, 0))), "No")</f>
        <v>No</v>
      </c>
    </row>
    <row r="7563" spans="1:24">
      <c r="A7563" s="1">
        <v>7562</v>
      </c>
      <c r="B7563" t="s">
        <v>9743</v>
      </c>
      <c r="C7563" s="2">
        <v>43464</v>
      </c>
      <c r="D7563" s="2">
        <v>43466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  <c r="V7563" s="3" t="str">
        <f>IF(M7563=People!$B$2, People!$A$2, IF(M7563=People!$B$3, People!$A$3, IF(M7563=People!$B$4, People!$A$4, IF(M7563=People!$B$5, People!$A$5, 0))))</f>
        <v>Chuck Magee</v>
      </c>
      <c r="W7563" s="3" t="str">
        <f>IFERROR(VLOOKUP(Orders!$B7563,Returns!$B:$C,2,0),"No")</f>
        <v>No</v>
      </c>
      <c r="X7563" s="3" t="str">
        <f>IFERROR((INDEX(Returns!$C$2:$C$801, MATCH(B7563, Returns!$B$2:$B$801, 0))), "No")</f>
        <v>No</v>
      </c>
    </row>
    <row r="7564" spans="1:24">
      <c r="A7564" s="1">
        <v>7563</v>
      </c>
      <c r="B7564" t="s">
        <v>9744</v>
      </c>
      <c r="C7564" s="2">
        <v>43346</v>
      </c>
      <c r="D7564" s="2">
        <v>43350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  <c r="V7564" s="3" t="str">
        <f>IF(M7564=People!$B$2, People!$A$2, IF(M7564=People!$B$3, People!$A$3, IF(M7564=People!$B$4, People!$A$4, IF(M7564=People!$B$5, People!$A$5, 0))))</f>
        <v>Kelly Williams</v>
      </c>
      <c r="W7564" s="3" t="str">
        <f>IFERROR(VLOOKUP(Orders!$B7564,Returns!$B:$C,2,0),"No")</f>
        <v>No</v>
      </c>
      <c r="X7564" s="3" t="str">
        <f>IFERROR((INDEX(Returns!$C$2:$C$801, MATCH(B7564, Returns!$B$2:$B$801, 0))), "No")</f>
        <v>No</v>
      </c>
    </row>
    <row r="7565" spans="1:24">
      <c r="A7565" s="1">
        <v>7564</v>
      </c>
      <c r="B7565" t="s">
        <v>9745</v>
      </c>
      <c r="C7565" s="2">
        <v>43743</v>
      </c>
      <c r="D7565" s="2">
        <v>43745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  <c r="V7565" s="3" t="str">
        <f>IF(M7565=People!$B$2, People!$A$2, IF(M7565=People!$B$3, People!$A$3, IF(M7565=People!$B$4, People!$A$4, IF(M7565=People!$B$5, People!$A$5, 0))))</f>
        <v>Anna Andreadi</v>
      </c>
      <c r="W7565" s="3" t="str">
        <f>IFERROR(VLOOKUP(Orders!$B7565,Returns!$B:$C,2,0),"No")</f>
        <v>No</v>
      </c>
      <c r="X7565" s="3" t="str">
        <f>IFERROR((INDEX(Returns!$C$2:$C$801, MATCH(B7565, Returns!$B$2:$B$801, 0))), "No")</f>
        <v>No</v>
      </c>
    </row>
    <row r="7566" spans="1:24">
      <c r="A7566" s="1">
        <v>7565</v>
      </c>
      <c r="B7566" t="s">
        <v>9746</v>
      </c>
      <c r="C7566" s="2">
        <v>43130</v>
      </c>
      <c r="D7566" s="2">
        <v>43132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  <c r="V7566" s="3" t="str">
        <f>IF(M7566=People!$B$2, People!$A$2, IF(M7566=People!$B$3, People!$A$3, IF(M7566=People!$B$4, People!$A$4, IF(M7566=People!$B$5, People!$A$5, 0))))</f>
        <v>Anna Andreadi</v>
      </c>
      <c r="W7566" s="3" t="str">
        <f>IFERROR(VLOOKUP(Orders!$B7566,Returns!$B:$C,2,0),"No")</f>
        <v>No</v>
      </c>
      <c r="X7566" s="3" t="str">
        <f>IFERROR((INDEX(Returns!$C$2:$C$801, MATCH(B7566, Returns!$B$2:$B$801, 0))), "No")</f>
        <v>No</v>
      </c>
    </row>
    <row r="7567" spans="1:24">
      <c r="A7567" s="1">
        <v>7566</v>
      </c>
      <c r="B7567" t="s">
        <v>9746</v>
      </c>
      <c r="C7567" s="2">
        <v>43130</v>
      </c>
      <c r="D7567" s="2">
        <v>43132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  <c r="V7567" s="3" t="str">
        <f>IF(M7567=People!$B$2, People!$A$2, IF(M7567=People!$B$3, People!$A$3, IF(M7567=People!$B$4, People!$A$4, IF(M7567=People!$B$5, People!$A$5, 0))))</f>
        <v>Anna Andreadi</v>
      </c>
      <c r="W7567" s="3" t="str">
        <f>IFERROR(VLOOKUP(Orders!$B7567,Returns!$B:$C,2,0),"No")</f>
        <v>No</v>
      </c>
      <c r="X7567" s="3" t="str">
        <f>IFERROR((INDEX(Returns!$C$2:$C$801, MATCH(B7567, Returns!$B$2:$B$801, 0))), "No")</f>
        <v>No</v>
      </c>
    </row>
    <row r="7568" spans="1:24">
      <c r="A7568" s="1">
        <v>7567</v>
      </c>
      <c r="B7568" t="s">
        <v>9747</v>
      </c>
      <c r="C7568" s="2">
        <v>43576</v>
      </c>
      <c r="D7568" s="2">
        <v>43578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  <c r="V7568" s="3" t="str">
        <f>IF(M7568=People!$B$2, People!$A$2, IF(M7568=People!$B$3, People!$A$3, IF(M7568=People!$B$4, People!$A$4, IF(M7568=People!$B$5, People!$A$5, 0))))</f>
        <v>Kelly Williams</v>
      </c>
      <c r="W7568" s="3" t="str">
        <f>IFERROR(VLOOKUP(Orders!$B7568,Returns!$B:$C,2,0),"No")</f>
        <v>No</v>
      </c>
      <c r="X7568" s="3" t="str">
        <f>IFERROR((INDEX(Returns!$C$2:$C$801, MATCH(B7568, Returns!$B$2:$B$801, 0))), "No")</f>
        <v>No</v>
      </c>
    </row>
    <row r="7569" spans="1:24">
      <c r="A7569" s="1">
        <v>7568</v>
      </c>
      <c r="B7569" t="s">
        <v>9747</v>
      </c>
      <c r="C7569" s="2">
        <v>43576</v>
      </c>
      <c r="D7569" s="2">
        <v>43578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  <c r="V7569" s="3" t="str">
        <f>IF(M7569=People!$B$2, People!$A$2, IF(M7569=People!$B$3, People!$A$3, IF(M7569=People!$B$4, People!$A$4, IF(M7569=People!$B$5, People!$A$5, 0))))</f>
        <v>Kelly Williams</v>
      </c>
      <c r="W7569" s="3" t="str">
        <f>IFERROR(VLOOKUP(Orders!$B7569,Returns!$B:$C,2,0),"No")</f>
        <v>No</v>
      </c>
      <c r="X7569" s="3" t="str">
        <f>IFERROR((INDEX(Returns!$C$2:$C$801, MATCH(B7569, Returns!$B$2:$B$801, 0))), "No")</f>
        <v>No</v>
      </c>
    </row>
    <row r="7570" spans="1:24">
      <c r="A7570" s="1">
        <v>7569</v>
      </c>
      <c r="B7570" t="s">
        <v>9748</v>
      </c>
      <c r="C7570" s="2">
        <v>42709</v>
      </c>
      <c r="D7570" s="2">
        <v>42714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  <c r="V7570" s="3" t="str">
        <f>IF(M7570=People!$B$2, People!$A$2, IF(M7570=People!$B$3, People!$A$3, IF(M7570=People!$B$4, People!$A$4, IF(M7570=People!$B$5, People!$A$5, 0))))</f>
        <v>Anna Andreadi</v>
      </c>
      <c r="W7570" s="3" t="str">
        <f>IFERROR(VLOOKUP(Orders!$B7570,Returns!$B:$C,2,0),"No")</f>
        <v>No</v>
      </c>
      <c r="X7570" s="3" t="str">
        <f>IFERROR((INDEX(Returns!$C$2:$C$801, MATCH(B7570, Returns!$B$2:$B$801, 0))), "No")</f>
        <v>No</v>
      </c>
    </row>
    <row r="7571" spans="1:24">
      <c r="A7571" s="1">
        <v>7570</v>
      </c>
      <c r="B7571" t="s">
        <v>9748</v>
      </c>
      <c r="C7571" s="2">
        <v>42709</v>
      </c>
      <c r="D7571" s="2">
        <v>42714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  <c r="V7571" s="3" t="str">
        <f>IF(M7571=People!$B$2, People!$A$2, IF(M7571=People!$B$3, People!$A$3, IF(M7571=People!$B$4, People!$A$4, IF(M7571=People!$B$5, People!$A$5, 0))))</f>
        <v>Anna Andreadi</v>
      </c>
      <c r="W7571" s="3" t="str">
        <f>IFERROR(VLOOKUP(Orders!$B7571,Returns!$B:$C,2,0),"No")</f>
        <v>No</v>
      </c>
      <c r="X7571" s="3" t="str">
        <f>IFERROR((INDEX(Returns!$C$2:$C$801, MATCH(B7571, Returns!$B$2:$B$801, 0))), "No")</f>
        <v>No</v>
      </c>
    </row>
    <row r="7572" spans="1:24">
      <c r="A7572" s="1">
        <v>7571</v>
      </c>
      <c r="B7572" t="s">
        <v>9748</v>
      </c>
      <c r="C7572" s="2">
        <v>42709</v>
      </c>
      <c r="D7572" s="2">
        <v>42714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  <c r="V7572" s="3" t="str">
        <f>IF(M7572=People!$B$2, People!$A$2, IF(M7572=People!$B$3, People!$A$3, IF(M7572=People!$B$4, People!$A$4, IF(M7572=People!$B$5, People!$A$5, 0))))</f>
        <v>Anna Andreadi</v>
      </c>
      <c r="W7572" s="3" t="str">
        <f>IFERROR(VLOOKUP(Orders!$B7572,Returns!$B:$C,2,0),"No")</f>
        <v>No</v>
      </c>
      <c r="X7572" s="3" t="str">
        <f>IFERROR((INDEX(Returns!$C$2:$C$801, MATCH(B7572, Returns!$B$2:$B$801, 0))), "No")</f>
        <v>No</v>
      </c>
    </row>
    <row r="7573" spans="1:24">
      <c r="A7573" s="1">
        <v>7572</v>
      </c>
      <c r="B7573" t="s">
        <v>9749</v>
      </c>
      <c r="C7573" s="2">
        <v>42664</v>
      </c>
      <c r="D7573" s="2">
        <v>42669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  <c r="V7573" s="3" t="str">
        <f>IF(M7573=People!$B$2, People!$A$2, IF(M7573=People!$B$3, People!$A$3, IF(M7573=People!$B$4, People!$A$4, IF(M7573=People!$B$5, People!$A$5, 0))))</f>
        <v>Cassandra Brandow</v>
      </c>
      <c r="W7573" s="3" t="str">
        <f>IFERROR(VLOOKUP(Orders!$B7573,Returns!$B:$C,2,0),"No")</f>
        <v>No</v>
      </c>
      <c r="X7573" s="3" t="str">
        <f>IFERROR((INDEX(Returns!$C$2:$C$801, MATCH(B7573, Returns!$B$2:$B$801, 0))), "No")</f>
        <v>No</v>
      </c>
    </row>
    <row r="7574" spans="1:24">
      <c r="A7574" s="1">
        <v>7573</v>
      </c>
      <c r="B7574" t="s">
        <v>9749</v>
      </c>
      <c r="C7574" s="2">
        <v>42664</v>
      </c>
      <c r="D7574" s="2">
        <v>42669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  <c r="V7574" s="3" t="str">
        <f>IF(M7574=People!$B$2, People!$A$2, IF(M7574=People!$B$3, People!$A$3, IF(M7574=People!$B$4, People!$A$4, IF(M7574=People!$B$5, People!$A$5, 0))))</f>
        <v>Cassandra Brandow</v>
      </c>
      <c r="W7574" s="3" t="str">
        <f>IFERROR(VLOOKUP(Orders!$B7574,Returns!$B:$C,2,0),"No")</f>
        <v>No</v>
      </c>
      <c r="X7574" s="3" t="str">
        <f>IFERROR((INDEX(Returns!$C$2:$C$801, MATCH(B7574, Returns!$B$2:$B$801, 0))), "No")</f>
        <v>No</v>
      </c>
    </row>
    <row r="7575" spans="1:24">
      <c r="A7575" s="1">
        <v>7574</v>
      </c>
      <c r="B7575" t="s">
        <v>9749</v>
      </c>
      <c r="C7575" s="2">
        <v>42664</v>
      </c>
      <c r="D7575" s="2">
        <v>42669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  <c r="V7575" s="3" t="str">
        <f>IF(M7575=People!$B$2, People!$A$2, IF(M7575=People!$B$3, People!$A$3, IF(M7575=People!$B$4, People!$A$4, IF(M7575=People!$B$5, People!$A$5, 0))))</f>
        <v>Cassandra Brandow</v>
      </c>
      <c r="W7575" s="3" t="str">
        <f>IFERROR(VLOOKUP(Orders!$B7575,Returns!$B:$C,2,0),"No")</f>
        <v>No</v>
      </c>
      <c r="X7575" s="3" t="str">
        <f>IFERROR((INDEX(Returns!$C$2:$C$801, MATCH(B7575, Returns!$B$2:$B$801, 0))), "No")</f>
        <v>No</v>
      </c>
    </row>
    <row r="7576" spans="1:24">
      <c r="A7576" s="1">
        <v>7575</v>
      </c>
      <c r="B7576" t="s">
        <v>9750</v>
      </c>
      <c r="C7576" s="2">
        <v>43077</v>
      </c>
      <c r="D7576" s="2">
        <v>43081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  <c r="V7576" s="3" t="str">
        <f>IF(M7576=People!$B$2, People!$A$2, IF(M7576=People!$B$3, People!$A$3, IF(M7576=People!$B$4, People!$A$4, IF(M7576=People!$B$5, People!$A$5, 0))))</f>
        <v>Anna Andreadi</v>
      </c>
      <c r="W7576" s="3" t="str">
        <f>IFERROR(VLOOKUP(Orders!$B7576,Returns!$B:$C,2,0),"No")</f>
        <v>No</v>
      </c>
      <c r="X7576" s="3" t="str">
        <f>IFERROR((INDEX(Returns!$C$2:$C$801, MATCH(B7576, Returns!$B$2:$B$801, 0))), "No")</f>
        <v>No</v>
      </c>
    </row>
    <row r="7577" spans="1:24">
      <c r="A7577" s="1">
        <v>7576</v>
      </c>
      <c r="B7577" t="s">
        <v>9750</v>
      </c>
      <c r="C7577" s="2">
        <v>43077</v>
      </c>
      <c r="D7577" s="2">
        <v>43081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  <c r="V7577" s="3" t="str">
        <f>IF(M7577=People!$B$2, People!$A$2, IF(M7577=People!$B$3, People!$A$3, IF(M7577=People!$B$4, People!$A$4, IF(M7577=People!$B$5, People!$A$5, 0))))</f>
        <v>Anna Andreadi</v>
      </c>
      <c r="W7577" s="3" t="str">
        <f>IFERROR(VLOOKUP(Orders!$B7577,Returns!$B:$C,2,0),"No")</f>
        <v>No</v>
      </c>
      <c r="X7577" s="3" t="str">
        <f>IFERROR((INDEX(Returns!$C$2:$C$801, MATCH(B7577, Returns!$B$2:$B$801, 0))), "No")</f>
        <v>No</v>
      </c>
    </row>
    <row r="7578" spans="1:24">
      <c r="A7578" s="1">
        <v>7577</v>
      </c>
      <c r="B7578" t="s">
        <v>5957</v>
      </c>
      <c r="C7578" s="2">
        <v>42676</v>
      </c>
      <c r="D7578" s="2">
        <v>42681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  <c r="V7578" s="3" t="str">
        <f>IF(M7578=People!$B$2, People!$A$2, IF(M7578=People!$B$3, People!$A$3, IF(M7578=People!$B$4, People!$A$4, IF(M7578=People!$B$5, People!$A$5, 0))))</f>
        <v>Anna Andreadi</v>
      </c>
      <c r="W7578" s="3" t="str">
        <f>IFERROR(VLOOKUP(Orders!$B7578,Returns!$B:$C,2,0),"No")</f>
        <v>Yes</v>
      </c>
      <c r="X7578" s="3" t="str">
        <f>IFERROR((INDEX(Returns!$C$2:$C$801, MATCH(B7578, Returns!$B$2:$B$801, 0))), "No")</f>
        <v>Yes</v>
      </c>
    </row>
    <row r="7579" spans="1:24">
      <c r="A7579" s="1">
        <v>7578</v>
      </c>
      <c r="B7579" t="s">
        <v>5957</v>
      </c>
      <c r="C7579" s="2">
        <v>42676</v>
      </c>
      <c r="D7579" s="2">
        <v>42681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  <c r="V7579" s="3" t="str">
        <f>IF(M7579=People!$B$2, People!$A$2, IF(M7579=People!$B$3, People!$A$3, IF(M7579=People!$B$4, People!$A$4, IF(M7579=People!$B$5, People!$A$5, 0))))</f>
        <v>Anna Andreadi</v>
      </c>
      <c r="W7579" s="3" t="str">
        <f>IFERROR(VLOOKUP(Orders!$B7579,Returns!$B:$C,2,0),"No")</f>
        <v>Yes</v>
      </c>
      <c r="X7579" s="3" t="str">
        <f>IFERROR((INDEX(Returns!$C$2:$C$801, MATCH(B7579, Returns!$B$2:$B$801, 0))), "No")</f>
        <v>Yes</v>
      </c>
    </row>
    <row r="7580" spans="1:24">
      <c r="A7580" s="1">
        <v>7579</v>
      </c>
      <c r="B7580" t="s">
        <v>9751</v>
      </c>
      <c r="C7580" s="2">
        <v>43452</v>
      </c>
      <c r="D7580" s="2">
        <v>43455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  <c r="V7580" s="3" t="str">
        <f>IF(M7580=People!$B$2, People!$A$2, IF(M7580=People!$B$3, People!$A$3, IF(M7580=People!$B$4, People!$A$4, IF(M7580=People!$B$5, People!$A$5, 0))))</f>
        <v>Kelly Williams</v>
      </c>
      <c r="W7580" s="3" t="str">
        <f>IFERROR(VLOOKUP(Orders!$B7580,Returns!$B:$C,2,0),"No")</f>
        <v>No</v>
      </c>
      <c r="X7580" s="3" t="str">
        <f>IFERROR((INDEX(Returns!$C$2:$C$801, MATCH(B7580, Returns!$B$2:$B$801, 0))), "No")</f>
        <v>No</v>
      </c>
    </row>
    <row r="7581" spans="1:24">
      <c r="A7581" s="1">
        <v>7580</v>
      </c>
      <c r="B7581" t="s">
        <v>9752</v>
      </c>
      <c r="C7581" s="2">
        <v>43062</v>
      </c>
      <c r="D7581" s="2">
        <v>43066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  <c r="V7581" s="3" t="str">
        <f>IF(M7581=People!$B$2, People!$A$2, IF(M7581=People!$B$3, People!$A$3, IF(M7581=People!$B$4, People!$A$4, IF(M7581=People!$B$5, People!$A$5, 0))))</f>
        <v>Chuck Magee</v>
      </c>
      <c r="W7581" s="3" t="str">
        <f>IFERROR(VLOOKUP(Orders!$B7581,Returns!$B:$C,2,0),"No")</f>
        <v>No</v>
      </c>
      <c r="X7581" s="3" t="str">
        <f>IFERROR((INDEX(Returns!$C$2:$C$801, MATCH(B7581, Returns!$B$2:$B$801, 0))), "No")</f>
        <v>No</v>
      </c>
    </row>
    <row r="7582" spans="1:24">
      <c r="A7582" s="1">
        <v>7581</v>
      </c>
      <c r="B7582" t="s">
        <v>9752</v>
      </c>
      <c r="C7582" s="2">
        <v>43062</v>
      </c>
      <c r="D7582" s="2">
        <v>43066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3" t="str">
        <f>IF(M7582=People!$B$2, People!$A$2, IF(M7582=People!$B$3, People!$A$3, IF(M7582=People!$B$4, People!$A$4, IF(M7582=People!$B$5, People!$A$5, 0))))</f>
        <v>Chuck Magee</v>
      </c>
      <c r="W7582" s="3" t="str">
        <f>IFERROR(VLOOKUP(Orders!$B7582,Returns!$B:$C,2,0),"No")</f>
        <v>No</v>
      </c>
      <c r="X7582" s="3" t="str">
        <f>IFERROR((INDEX(Returns!$C$2:$C$801, MATCH(B7582, Returns!$B$2:$B$801, 0))), "No")</f>
        <v>No</v>
      </c>
    </row>
    <row r="7583" spans="1:24">
      <c r="A7583" s="1">
        <v>7582</v>
      </c>
      <c r="B7583" t="s">
        <v>9753</v>
      </c>
      <c r="C7583" s="2">
        <v>42960</v>
      </c>
      <c r="D7583" s="2">
        <v>42963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  <c r="V7583" s="3" t="str">
        <f>IF(M7583=People!$B$2, People!$A$2, IF(M7583=People!$B$3, People!$A$3, IF(M7583=People!$B$4, People!$A$4, IF(M7583=People!$B$5, People!$A$5, 0))))</f>
        <v>Chuck Magee</v>
      </c>
      <c r="W7583" s="3" t="str">
        <f>IFERROR(VLOOKUP(Orders!$B7583,Returns!$B:$C,2,0),"No")</f>
        <v>No</v>
      </c>
      <c r="X7583" s="3" t="str">
        <f>IFERROR((INDEX(Returns!$C$2:$C$801, MATCH(B7583, Returns!$B$2:$B$801, 0))), "No")</f>
        <v>No</v>
      </c>
    </row>
    <row r="7584" spans="1:24">
      <c r="A7584" s="1">
        <v>7583</v>
      </c>
      <c r="B7584" t="s">
        <v>9754</v>
      </c>
      <c r="C7584" s="2">
        <v>42841</v>
      </c>
      <c r="D7584" s="2">
        <v>42846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  <c r="V7584" s="3" t="str">
        <f>IF(M7584=People!$B$2, People!$A$2, IF(M7584=People!$B$3, People!$A$3, IF(M7584=People!$B$4, People!$A$4, IF(M7584=People!$B$5, People!$A$5, 0))))</f>
        <v>Chuck Magee</v>
      </c>
      <c r="W7584" s="3" t="str">
        <f>IFERROR(VLOOKUP(Orders!$B7584,Returns!$B:$C,2,0),"No")</f>
        <v>No</v>
      </c>
      <c r="X7584" s="3" t="str">
        <f>IFERROR((INDEX(Returns!$C$2:$C$801, MATCH(B7584, Returns!$B$2:$B$801, 0))), "No")</f>
        <v>No</v>
      </c>
    </row>
    <row r="7585" spans="1:24">
      <c r="A7585" s="1">
        <v>7584</v>
      </c>
      <c r="B7585" t="s">
        <v>9755</v>
      </c>
      <c r="C7585" s="2">
        <v>42450</v>
      </c>
      <c r="D7585" s="2">
        <v>42454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  <c r="V7585" s="3" t="str">
        <f>IF(M7585=People!$B$2, People!$A$2, IF(M7585=People!$B$3, People!$A$3, IF(M7585=People!$B$4, People!$A$4, IF(M7585=People!$B$5, People!$A$5, 0))))</f>
        <v>Cassandra Brandow</v>
      </c>
      <c r="W7585" s="3" t="str">
        <f>IFERROR(VLOOKUP(Orders!$B7585,Returns!$B:$C,2,0),"No")</f>
        <v>No</v>
      </c>
      <c r="X7585" s="3" t="str">
        <f>IFERROR((INDEX(Returns!$C$2:$C$801, MATCH(B7585, Returns!$B$2:$B$801, 0))), "No")</f>
        <v>No</v>
      </c>
    </row>
    <row r="7586" spans="1:24">
      <c r="A7586" s="1">
        <v>7585</v>
      </c>
      <c r="B7586" t="s">
        <v>9755</v>
      </c>
      <c r="C7586" s="2">
        <v>42450</v>
      </c>
      <c r="D7586" s="2">
        <v>42454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  <c r="V7586" s="3" t="str">
        <f>IF(M7586=People!$B$2, People!$A$2, IF(M7586=People!$B$3, People!$A$3, IF(M7586=People!$B$4, People!$A$4, IF(M7586=People!$B$5, People!$A$5, 0))))</f>
        <v>Cassandra Brandow</v>
      </c>
      <c r="W7586" s="3" t="str">
        <f>IFERROR(VLOOKUP(Orders!$B7586,Returns!$B:$C,2,0),"No")</f>
        <v>No</v>
      </c>
      <c r="X7586" s="3" t="str">
        <f>IFERROR((INDEX(Returns!$C$2:$C$801, MATCH(B7586, Returns!$B$2:$B$801, 0))), "No")</f>
        <v>No</v>
      </c>
    </row>
    <row r="7587" spans="1:24">
      <c r="A7587" s="1">
        <v>7586</v>
      </c>
      <c r="B7587" t="s">
        <v>9755</v>
      </c>
      <c r="C7587" s="2">
        <v>42450</v>
      </c>
      <c r="D7587" s="2">
        <v>42454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  <c r="V7587" s="3" t="str">
        <f>IF(M7587=People!$B$2, People!$A$2, IF(M7587=People!$B$3, People!$A$3, IF(M7587=People!$B$4, People!$A$4, IF(M7587=People!$B$5, People!$A$5, 0))))</f>
        <v>Cassandra Brandow</v>
      </c>
      <c r="W7587" s="3" t="str">
        <f>IFERROR(VLOOKUP(Orders!$B7587,Returns!$B:$C,2,0),"No")</f>
        <v>No</v>
      </c>
      <c r="X7587" s="3" t="str">
        <f>IFERROR((INDEX(Returns!$C$2:$C$801, MATCH(B7587, Returns!$B$2:$B$801, 0))), "No")</f>
        <v>No</v>
      </c>
    </row>
    <row r="7588" spans="1:24">
      <c r="A7588" s="1">
        <v>7587</v>
      </c>
      <c r="B7588" t="s">
        <v>9755</v>
      </c>
      <c r="C7588" s="2">
        <v>42450</v>
      </c>
      <c r="D7588" s="2">
        <v>42454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  <c r="V7588" s="3" t="str">
        <f>IF(M7588=People!$B$2, People!$A$2, IF(M7588=People!$B$3, People!$A$3, IF(M7588=People!$B$4, People!$A$4, IF(M7588=People!$B$5, People!$A$5, 0))))</f>
        <v>Cassandra Brandow</v>
      </c>
      <c r="W7588" s="3" t="str">
        <f>IFERROR(VLOOKUP(Orders!$B7588,Returns!$B:$C,2,0),"No")</f>
        <v>No</v>
      </c>
      <c r="X7588" s="3" t="str">
        <f>IFERROR((INDEX(Returns!$C$2:$C$801, MATCH(B7588, Returns!$B$2:$B$801, 0))), "No")</f>
        <v>No</v>
      </c>
    </row>
    <row r="7589" spans="1:24">
      <c r="A7589" s="1">
        <v>7588</v>
      </c>
      <c r="B7589" t="s">
        <v>9755</v>
      </c>
      <c r="C7589" s="2">
        <v>42450</v>
      </c>
      <c r="D7589" s="2">
        <v>42454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  <c r="V7589" s="3" t="str">
        <f>IF(M7589=People!$B$2, People!$A$2, IF(M7589=People!$B$3, People!$A$3, IF(M7589=People!$B$4, People!$A$4, IF(M7589=People!$B$5, People!$A$5, 0))))</f>
        <v>Cassandra Brandow</v>
      </c>
      <c r="W7589" s="3" t="str">
        <f>IFERROR(VLOOKUP(Orders!$B7589,Returns!$B:$C,2,0),"No")</f>
        <v>No</v>
      </c>
      <c r="X7589" s="3" t="str">
        <f>IFERROR((INDEX(Returns!$C$2:$C$801, MATCH(B7589, Returns!$B$2:$B$801, 0))), "No")</f>
        <v>No</v>
      </c>
    </row>
    <row r="7590" spans="1:24">
      <c r="A7590" s="1">
        <v>7589</v>
      </c>
      <c r="B7590" t="s">
        <v>9756</v>
      </c>
      <c r="C7590" s="2">
        <v>43785</v>
      </c>
      <c r="D7590" s="2">
        <v>43791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3" t="str">
        <f>IF(M7590=People!$B$2, People!$A$2, IF(M7590=People!$B$3, People!$A$3, IF(M7590=People!$B$4, People!$A$4, IF(M7590=People!$B$5, People!$A$5, 0))))</f>
        <v>Anna Andreadi</v>
      </c>
      <c r="W7590" s="3" t="str">
        <f>IFERROR(VLOOKUP(Orders!$B7590,Returns!$B:$C,2,0),"No")</f>
        <v>No</v>
      </c>
      <c r="X7590" s="3" t="str">
        <f>IFERROR((INDEX(Returns!$C$2:$C$801, MATCH(B7590, Returns!$B$2:$B$801, 0))), "No")</f>
        <v>No</v>
      </c>
    </row>
    <row r="7591" spans="1:24">
      <c r="A7591" s="1">
        <v>7590</v>
      </c>
      <c r="B7591" t="s">
        <v>9757</v>
      </c>
      <c r="C7591" s="2">
        <v>43003</v>
      </c>
      <c r="D7591" s="2">
        <v>43007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  <c r="V7591" s="3" t="str">
        <f>IF(M7591=People!$B$2, People!$A$2, IF(M7591=People!$B$3, People!$A$3, IF(M7591=People!$B$4, People!$A$4, IF(M7591=People!$B$5, People!$A$5, 0))))</f>
        <v>Kelly Williams</v>
      </c>
      <c r="W7591" s="3" t="str">
        <f>IFERROR(VLOOKUP(Orders!$B7591,Returns!$B:$C,2,0),"No")</f>
        <v>No</v>
      </c>
      <c r="X7591" s="3" t="str">
        <f>IFERROR((INDEX(Returns!$C$2:$C$801, MATCH(B7591, Returns!$B$2:$B$801, 0))), "No")</f>
        <v>No</v>
      </c>
    </row>
    <row r="7592" spans="1:24">
      <c r="A7592" s="1">
        <v>7591</v>
      </c>
      <c r="B7592" t="s">
        <v>9758</v>
      </c>
      <c r="C7592" s="2">
        <v>43348</v>
      </c>
      <c r="D7592" s="2">
        <v>43352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  <c r="V7592" s="3" t="str">
        <f>IF(M7592=People!$B$2, People!$A$2, IF(M7592=People!$B$3, People!$A$3, IF(M7592=People!$B$4, People!$A$4, IF(M7592=People!$B$5, People!$A$5, 0))))</f>
        <v>Chuck Magee</v>
      </c>
      <c r="W7592" s="3" t="str">
        <f>IFERROR(VLOOKUP(Orders!$B7592,Returns!$B:$C,2,0),"No")</f>
        <v>No</v>
      </c>
      <c r="X7592" s="3" t="str">
        <f>IFERROR((INDEX(Returns!$C$2:$C$801, MATCH(B7592, Returns!$B$2:$B$801, 0))), "No")</f>
        <v>No</v>
      </c>
    </row>
    <row r="7593" spans="1:24">
      <c r="A7593" s="1">
        <v>7592</v>
      </c>
      <c r="B7593" t="s">
        <v>9758</v>
      </c>
      <c r="C7593" s="2">
        <v>43348</v>
      </c>
      <c r="D7593" s="2">
        <v>43352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  <c r="V7593" s="3" t="str">
        <f>IF(M7593=People!$B$2, People!$A$2, IF(M7593=People!$B$3, People!$A$3, IF(M7593=People!$B$4, People!$A$4, IF(M7593=People!$B$5, People!$A$5, 0))))</f>
        <v>Chuck Magee</v>
      </c>
      <c r="W7593" s="3" t="str">
        <f>IFERROR(VLOOKUP(Orders!$B7593,Returns!$B:$C,2,0),"No")</f>
        <v>No</v>
      </c>
      <c r="X7593" s="3" t="str">
        <f>IFERROR((INDEX(Returns!$C$2:$C$801, MATCH(B7593, Returns!$B$2:$B$801, 0))), "No")</f>
        <v>No</v>
      </c>
    </row>
    <row r="7594" spans="1:24">
      <c r="A7594" s="1">
        <v>7593</v>
      </c>
      <c r="B7594" t="s">
        <v>9758</v>
      </c>
      <c r="C7594" s="2">
        <v>43348</v>
      </c>
      <c r="D7594" s="2">
        <v>43352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  <c r="V7594" s="3" t="str">
        <f>IF(M7594=People!$B$2, People!$A$2, IF(M7594=People!$B$3, People!$A$3, IF(M7594=People!$B$4, People!$A$4, IF(M7594=People!$B$5, People!$A$5, 0))))</f>
        <v>Chuck Magee</v>
      </c>
      <c r="W7594" s="3" t="str">
        <f>IFERROR(VLOOKUP(Orders!$B7594,Returns!$B:$C,2,0),"No")</f>
        <v>No</v>
      </c>
      <c r="X7594" s="3" t="str">
        <f>IFERROR((INDEX(Returns!$C$2:$C$801, MATCH(B7594, Returns!$B$2:$B$801, 0))), "No")</f>
        <v>No</v>
      </c>
    </row>
    <row r="7595" spans="1:24">
      <c r="A7595" s="1">
        <v>7594</v>
      </c>
      <c r="B7595" t="s">
        <v>9758</v>
      </c>
      <c r="C7595" s="2">
        <v>43348</v>
      </c>
      <c r="D7595" s="2">
        <v>43352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  <c r="V7595" s="3" t="str">
        <f>IF(M7595=People!$B$2, People!$A$2, IF(M7595=People!$B$3, People!$A$3, IF(M7595=People!$B$4, People!$A$4, IF(M7595=People!$B$5, People!$A$5, 0))))</f>
        <v>Chuck Magee</v>
      </c>
      <c r="W7595" s="3" t="str">
        <f>IFERROR(VLOOKUP(Orders!$B7595,Returns!$B:$C,2,0),"No")</f>
        <v>No</v>
      </c>
      <c r="X7595" s="3" t="str">
        <f>IFERROR((INDEX(Returns!$C$2:$C$801, MATCH(B7595, Returns!$B$2:$B$801, 0))), "No")</f>
        <v>No</v>
      </c>
    </row>
    <row r="7596" spans="1:24">
      <c r="A7596" s="1">
        <v>7595</v>
      </c>
      <c r="B7596" t="s">
        <v>9759</v>
      </c>
      <c r="C7596" s="2">
        <v>43575</v>
      </c>
      <c r="D7596" s="2">
        <v>43579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  <c r="V7596" s="3" t="str">
        <f>IF(M7596=People!$B$2, People!$A$2, IF(M7596=People!$B$3, People!$A$3, IF(M7596=People!$B$4, People!$A$4, IF(M7596=People!$B$5, People!$A$5, 0))))</f>
        <v>Kelly Williams</v>
      </c>
      <c r="W7596" s="3" t="str">
        <f>IFERROR(VLOOKUP(Orders!$B7596,Returns!$B:$C,2,0),"No")</f>
        <v>No</v>
      </c>
      <c r="X7596" s="3" t="str">
        <f>IFERROR((INDEX(Returns!$C$2:$C$801, MATCH(B7596, Returns!$B$2:$B$801, 0))), "No")</f>
        <v>No</v>
      </c>
    </row>
    <row r="7597" spans="1:24">
      <c r="A7597" s="1">
        <v>7596</v>
      </c>
      <c r="B7597" t="s">
        <v>9759</v>
      </c>
      <c r="C7597" s="2">
        <v>43575</v>
      </c>
      <c r="D7597" s="2">
        <v>43579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  <c r="V7597" s="3" t="str">
        <f>IF(M7597=People!$B$2, People!$A$2, IF(M7597=People!$B$3, People!$A$3, IF(M7597=People!$B$4, People!$A$4, IF(M7597=People!$B$5, People!$A$5, 0))))</f>
        <v>Kelly Williams</v>
      </c>
      <c r="W7597" s="3" t="str">
        <f>IFERROR(VLOOKUP(Orders!$B7597,Returns!$B:$C,2,0),"No")</f>
        <v>No</v>
      </c>
      <c r="X7597" s="3" t="str">
        <f>IFERROR((INDEX(Returns!$C$2:$C$801, MATCH(B7597, Returns!$B$2:$B$801, 0))), "No")</f>
        <v>No</v>
      </c>
    </row>
    <row r="7598" spans="1:24">
      <c r="A7598" s="1">
        <v>7597</v>
      </c>
      <c r="B7598" t="s">
        <v>9760</v>
      </c>
      <c r="C7598" s="2">
        <v>42901</v>
      </c>
      <c r="D7598" s="2">
        <v>42905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  <c r="V7598" s="3" t="str">
        <f>IF(M7598=People!$B$2, People!$A$2, IF(M7598=People!$B$3, People!$A$3, IF(M7598=People!$B$4, People!$A$4, IF(M7598=People!$B$5, People!$A$5, 0))))</f>
        <v>Anna Andreadi</v>
      </c>
      <c r="W7598" s="3" t="str">
        <f>IFERROR(VLOOKUP(Orders!$B7598,Returns!$B:$C,2,0),"No")</f>
        <v>No</v>
      </c>
      <c r="X7598" s="3" t="str">
        <f>IFERROR((INDEX(Returns!$C$2:$C$801, MATCH(B7598, Returns!$B$2:$B$801, 0))), "No")</f>
        <v>No</v>
      </c>
    </row>
    <row r="7599" spans="1:24">
      <c r="A7599" s="1">
        <v>7598</v>
      </c>
      <c r="B7599" t="s">
        <v>9761</v>
      </c>
      <c r="C7599" s="2">
        <v>42630</v>
      </c>
      <c r="D7599" s="2">
        <v>42635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  <c r="V7599" s="3" t="str">
        <f>IF(M7599=People!$B$2, People!$A$2, IF(M7599=People!$B$3, People!$A$3, IF(M7599=People!$B$4, People!$A$4, IF(M7599=People!$B$5, People!$A$5, 0))))</f>
        <v>Anna Andreadi</v>
      </c>
      <c r="W7599" s="3" t="str">
        <f>IFERROR(VLOOKUP(Orders!$B7599,Returns!$B:$C,2,0),"No")</f>
        <v>No</v>
      </c>
      <c r="X7599" s="3" t="str">
        <f>IFERROR((INDEX(Returns!$C$2:$C$801, MATCH(B7599, Returns!$B$2:$B$801, 0))), "No")</f>
        <v>No</v>
      </c>
    </row>
    <row r="7600" spans="1:24">
      <c r="A7600" s="1">
        <v>7599</v>
      </c>
      <c r="B7600" t="s">
        <v>9761</v>
      </c>
      <c r="C7600" s="2">
        <v>42630</v>
      </c>
      <c r="D7600" s="2">
        <v>42635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  <c r="V7600" s="3" t="str">
        <f>IF(M7600=People!$B$2, People!$A$2, IF(M7600=People!$B$3, People!$A$3, IF(M7600=People!$B$4, People!$A$4, IF(M7600=People!$B$5, People!$A$5, 0))))</f>
        <v>Anna Andreadi</v>
      </c>
      <c r="W7600" s="3" t="str">
        <f>IFERROR(VLOOKUP(Orders!$B7600,Returns!$B:$C,2,0),"No")</f>
        <v>No</v>
      </c>
      <c r="X7600" s="3" t="str">
        <f>IFERROR((INDEX(Returns!$C$2:$C$801, MATCH(B7600, Returns!$B$2:$B$801, 0))), "No")</f>
        <v>No</v>
      </c>
    </row>
    <row r="7601" spans="1:24">
      <c r="A7601" s="1">
        <v>7600</v>
      </c>
      <c r="B7601" t="s">
        <v>9761</v>
      </c>
      <c r="C7601" s="2">
        <v>42630</v>
      </c>
      <c r="D7601" s="2">
        <v>42635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  <c r="V7601" s="3" t="str">
        <f>IF(M7601=People!$B$2, People!$A$2, IF(M7601=People!$B$3, People!$A$3, IF(M7601=People!$B$4, People!$A$4, IF(M7601=People!$B$5, People!$A$5, 0))))</f>
        <v>Anna Andreadi</v>
      </c>
      <c r="W7601" s="3" t="str">
        <f>IFERROR(VLOOKUP(Orders!$B7601,Returns!$B:$C,2,0),"No")</f>
        <v>No</v>
      </c>
      <c r="X7601" s="3" t="str">
        <f>IFERROR((INDEX(Returns!$C$2:$C$801, MATCH(B7601, Returns!$B$2:$B$801, 0))), "No")</f>
        <v>No</v>
      </c>
    </row>
    <row r="7602" spans="1:24">
      <c r="A7602" s="1">
        <v>7601</v>
      </c>
      <c r="B7602" t="s">
        <v>9761</v>
      </c>
      <c r="C7602" s="2">
        <v>42630</v>
      </c>
      <c r="D7602" s="2">
        <v>42635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  <c r="V7602" s="3" t="str">
        <f>IF(M7602=People!$B$2, People!$A$2, IF(M7602=People!$B$3, People!$A$3, IF(M7602=People!$B$4, People!$A$4, IF(M7602=People!$B$5, People!$A$5, 0))))</f>
        <v>Anna Andreadi</v>
      </c>
      <c r="W7602" s="3" t="str">
        <f>IFERROR(VLOOKUP(Orders!$B7602,Returns!$B:$C,2,0),"No")</f>
        <v>No</v>
      </c>
      <c r="X7602" s="3" t="str">
        <f>IFERROR((INDEX(Returns!$C$2:$C$801, MATCH(B7602, Returns!$B$2:$B$801, 0))), "No")</f>
        <v>No</v>
      </c>
    </row>
    <row r="7603" spans="1:24">
      <c r="A7603" s="1">
        <v>7602</v>
      </c>
      <c r="B7603" t="s">
        <v>9761</v>
      </c>
      <c r="C7603" s="2">
        <v>42630</v>
      </c>
      <c r="D7603" s="2">
        <v>42635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  <c r="V7603" s="3" t="str">
        <f>IF(M7603=People!$B$2, People!$A$2, IF(M7603=People!$B$3, People!$A$3, IF(M7603=People!$B$4, People!$A$4, IF(M7603=People!$B$5, People!$A$5, 0))))</f>
        <v>Anna Andreadi</v>
      </c>
      <c r="W7603" s="3" t="str">
        <f>IFERROR(VLOOKUP(Orders!$B7603,Returns!$B:$C,2,0),"No")</f>
        <v>No</v>
      </c>
      <c r="X7603" s="3" t="str">
        <f>IFERROR((INDEX(Returns!$C$2:$C$801, MATCH(B7603, Returns!$B$2:$B$801, 0))), "No")</f>
        <v>No</v>
      </c>
    </row>
    <row r="7604" spans="1:24">
      <c r="A7604" s="1">
        <v>7603</v>
      </c>
      <c r="B7604" t="s">
        <v>9761</v>
      </c>
      <c r="C7604" s="2">
        <v>42630</v>
      </c>
      <c r="D7604" s="2">
        <v>42635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  <c r="V7604" s="3" t="str">
        <f>IF(M7604=People!$B$2, People!$A$2, IF(M7604=People!$B$3, People!$A$3, IF(M7604=People!$B$4, People!$A$4, IF(M7604=People!$B$5, People!$A$5, 0))))</f>
        <v>Anna Andreadi</v>
      </c>
      <c r="W7604" s="3" t="str">
        <f>IFERROR(VLOOKUP(Orders!$B7604,Returns!$B:$C,2,0),"No")</f>
        <v>No</v>
      </c>
      <c r="X7604" s="3" t="str">
        <f>IFERROR((INDEX(Returns!$C$2:$C$801, MATCH(B7604, Returns!$B$2:$B$801, 0))), "No")</f>
        <v>No</v>
      </c>
    </row>
    <row r="7605" spans="1:24">
      <c r="A7605" s="1">
        <v>7604</v>
      </c>
      <c r="B7605" t="s">
        <v>9762</v>
      </c>
      <c r="C7605" s="2">
        <v>43289</v>
      </c>
      <c r="D7605" s="2">
        <v>43293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  <c r="V7605" s="3" t="str">
        <f>IF(M7605=People!$B$2, People!$A$2, IF(M7605=People!$B$3, People!$A$3, IF(M7605=People!$B$4, People!$A$4, IF(M7605=People!$B$5, People!$A$5, 0))))</f>
        <v>Chuck Magee</v>
      </c>
      <c r="W7605" s="3" t="str">
        <f>IFERROR(VLOOKUP(Orders!$B7605,Returns!$B:$C,2,0),"No")</f>
        <v>No</v>
      </c>
      <c r="X7605" s="3" t="str">
        <f>IFERROR((INDEX(Returns!$C$2:$C$801, MATCH(B7605, Returns!$B$2:$B$801, 0))), "No")</f>
        <v>No</v>
      </c>
    </row>
    <row r="7606" spans="1:24">
      <c r="A7606" s="1">
        <v>7605</v>
      </c>
      <c r="B7606" t="s">
        <v>9763</v>
      </c>
      <c r="C7606" s="2">
        <v>43247</v>
      </c>
      <c r="D7606" s="2">
        <v>43251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  <c r="V7606" s="3" t="str">
        <f>IF(M7606=People!$B$2, People!$A$2, IF(M7606=People!$B$3, People!$A$3, IF(M7606=People!$B$4, People!$A$4, IF(M7606=People!$B$5, People!$A$5, 0))))</f>
        <v>Kelly Williams</v>
      </c>
      <c r="W7606" s="3" t="str">
        <f>IFERROR(VLOOKUP(Orders!$B7606,Returns!$B:$C,2,0),"No")</f>
        <v>No</v>
      </c>
      <c r="X7606" s="3" t="str">
        <f>IFERROR((INDEX(Returns!$C$2:$C$801, MATCH(B7606, Returns!$B$2:$B$801, 0))), "No")</f>
        <v>No</v>
      </c>
    </row>
    <row r="7607" spans="1:24">
      <c r="A7607" s="1">
        <v>7606</v>
      </c>
      <c r="B7607" t="s">
        <v>9763</v>
      </c>
      <c r="C7607" s="2">
        <v>43247</v>
      </c>
      <c r="D7607" s="2">
        <v>43251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  <c r="V7607" s="3" t="str">
        <f>IF(M7607=People!$B$2, People!$A$2, IF(M7607=People!$B$3, People!$A$3, IF(M7607=People!$B$4, People!$A$4, IF(M7607=People!$B$5, People!$A$5, 0))))</f>
        <v>Kelly Williams</v>
      </c>
      <c r="W7607" s="3" t="str">
        <f>IFERROR(VLOOKUP(Orders!$B7607,Returns!$B:$C,2,0),"No")</f>
        <v>No</v>
      </c>
      <c r="X7607" s="3" t="str">
        <f>IFERROR((INDEX(Returns!$C$2:$C$801, MATCH(B7607, Returns!$B$2:$B$801, 0))), "No")</f>
        <v>No</v>
      </c>
    </row>
    <row r="7608" spans="1:24">
      <c r="A7608" s="1">
        <v>7607</v>
      </c>
      <c r="B7608" t="s">
        <v>9763</v>
      </c>
      <c r="C7608" s="2">
        <v>43247</v>
      </c>
      <c r="D7608" s="2">
        <v>43251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  <c r="V7608" s="3" t="str">
        <f>IF(M7608=People!$B$2, People!$A$2, IF(M7608=People!$B$3, People!$A$3, IF(M7608=People!$B$4, People!$A$4, IF(M7608=People!$B$5, People!$A$5, 0))))</f>
        <v>Kelly Williams</v>
      </c>
      <c r="W7608" s="3" t="str">
        <f>IFERROR(VLOOKUP(Orders!$B7608,Returns!$B:$C,2,0),"No")</f>
        <v>No</v>
      </c>
      <c r="X7608" s="3" t="str">
        <f>IFERROR((INDEX(Returns!$C$2:$C$801, MATCH(B7608, Returns!$B$2:$B$801, 0))), "No")</f>
        <v>No</v>
      </c>
    </row>
    <row r="7609" spans="1:24">
      <c r="A7609" s="1">
        <v>7608</v>
      </c>
      <c r="B7609" t="s">
        <v>9764</v>
      </c>
      <c r="C7609" s="2">
        <v>43823</v>
      </c>
      <c r="D7609" s="2">
        <v>43826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  <c r="V7609" s="3" t="str">
        <f>IF(M7609=People!$B$2, People!$A$2, IF(M7609=People!$B$3, People!$A$3, IF(M7609=People!$B$4, People!$A$4, IF(M7609=People!$B$5, People!$A$5, 0))))</f>
        <v>Kelly Williams</v>
      </c>
      <c r="W7609" s="3" t="str">
        <f>IFERROR(VLOOKUP(Orders!$B7609,Returns!$B:$C,2,0),"No")</f>
        <v>No</v>
      </c>
      <c r="X7609" s="3" t="str">
        <f>IFERROR((INDEX(Returns!$C$2:$C$801, MATCH(B7609, Returns!$B$2:$B$801, 0))), "No")</f>
        <v>No</v>
      </c>
    </row>
    <row r="7610" spans="1:24">
      <c r="A7610" s="1">
        <v>7609</v>
      </c>
      <c r="B7610" t="s">
        <v>9765</v>
      </c>
      <c r="C7610" s="2">
        <v>43588</v>
      </c>
      <c r="D7610" s="2">
        <v>43592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  <c r="V7610" s="3" t="str">
        <f>IF(M7610=People!$B$2, People!$A$2, IF(M7610=People!$B$3, People!$A$3, IF(M7610=People!$B$4, People!$A$4, IF(M7610=People!$B$5, People!$A$5, 0))))</f>
        <v>Anna Andreadi</v>
      </c>
      <c r="W7610" s="3" t="str">
        <f>IFERROR(VLOOKUP(Orders!$B7610,Returns!$B:$C,2,0),"No")</f>
        <v>No</v>
      </c>
      <c r="X7610" s="3" t="str">
        <f>IFERROR((INDEX(Returns!$C$2:$C$801, MATCH(B7610, Returns!$B$2:$B$801, 0))), "No")</f>
        <v>No</v>
      </c>
    </row>
    <row r="7611" spans="1:24">
      <c r="A7611" s="1">
        <v>7610</v>
      </c>
      <c r="B7611" t="s">
        <v>9765</v>
      </c>
      <c r="C7611" s="2">
        <v>43588</v>
      </c>
      <c r="D7611" s="2">
        <v>43592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  <c r="V7611" s="3" t="str">
        <f>IF(M7611=People!$B$2, People!$A$2, IF(M7611=People!$B$3, People!$A$3, IF(M7611=People!$B$4, People!$A$4, IF(M7611=People!$B$5, People!$A$5, 0))))</f>
        <v>Anna Andreadi</v>
      </c>
      <c r="W7611" s="3" t="str">
        <f>IFERROR(VLOOKUP(Orders!$B7611,Returns!$B:$C,2,0),"No")</f>
        <v>No</v>
      </c>
      <c r="X7611" s="3" t="str">
        <f>IFERROR((INDEX(Returns!$C$2:$C$801, MATCH(B7611, Returns!$B$2:$B$801, 0))), "No")</f>
        <v>No</v>
      </c>
    </row>
    <row r="7612" spans="1:24">
      <c r="A7612" s="1">
        <v>7611</v>
      </c>
      <c r="B7612" t="s">
        <v>9766</v>
      </c>
      <c r="C7612" s="2">
        <v>42422</v>
      </c>
      <c r="D7612" s="2">
        <v>42424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3" t="str">
        <f>IF(M7612=People!$B$2, People!$A$2, IF(M7612=People!$B$3, People!$A$3, IF(M7612=People!$B$4, People!$A$4, IF(M7612=People!$B$5, People!$A$5, 0))))</f>
        <v>Anna Andreadi</v>
      </c>
      <c r="W7612" s="3" t="str">
        <f>IFERROR(VLOOKUP(Orders!$B7612,Returns!$B:$C,2,0),"No")</f>
        <v>No</v>
      </c>
      <c r="X7612" s="3" t="str">
        <f>IFERROR((INDEX(Returns!$C$2:$C$801, MATCH(B7612, Returns!$B$2:$B$801, 0))), "No")</f>
        <v>No</v>
      </c>
    </row>
    <row r="7613" spans="1:24">
      <c r="A7613" s="1">
        <v>7612</v>
      </c>
      <c r="B7613" t="s">
        <v>9767</v>
      </c>
      <c r="C7613" s="2">
        <v>42774</v>
      </c>
      <c r="D7613" s="2">
        <v>42777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  <c r="V7613" s="3" t="str">
        <f>IF(M7613=People!$B$2, People!$A$2, IF(M7613=People!$B$3, People!$A$3, IF(M7613=People!$B$4, People!$A$4, IF(M7613=People!$B$5, People!$A$5, 0))))</f>
        <v>Kelly Williams</v>
      </c>
      <c r="W7613" s="3" t="str">
        <f>IFERROR(VLOOKUP(Orders!$B7613,Returns!$B:$C,2,0),"No")</f>
        <v>No</v>
      </c>
      <c r="X7613" s="3" t="str">
        <f>IFERROR((INDEX(Returns!$C$2:$C$801, MATCH(B7613, Returns!$B$2:$B$801, 0))), "No")</f>
        <v>No</v>
      </c>
    </row>
    <row r="7614" spans="1:24">
      <c r="A7614" s="1">
        <v>7613</v>
      </c>
      <c r="B7614" t="s">
        <v>9767</v>
      </c>
      <c r="C7614" s="2">
        <v>42774</v>
      </c>
      <c r="D7614" s="2">
        <v>42777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  <c r="V7614" s="3" t="str">
        <f>IF(M7614=People!$B$2, People!$A$2, IF(M7614=People!$B$3, People!$A$3, IF(M7614=People!$B$4, People!$A$4, IF(M7614=People!$B$5, People!$A$5, 0))))</f>
        <v>Kelly Williams</v>
      </c>
      <c r="W7614" s="3" t="str">
        <f>IFERROR(VLOOKUP(Orders!$B7614,Returns!$B:$C,2,0),"No")</f>
        <v>No</v>
      </c>
      <c r="X7614" s="3" t="str">
        <f>IFERROR((INDEX(Returns!$C$2:$C$801, MATCH(B7614, Returns!$B$2:$B$801, 0))), "No")</f>
        <v>No</v>
      </c>
    </row>
    <row r="7615" spans="1:24">
      <c r="A7615" s="1">
        <v>7614</v>
      </c>
      <c r="B7615" t="s">
        <v>9767</v>
      </c>
      <c r="C7615" s="2">
        <v>42774</v>
      </c>
      <c r="D7615" s="2">
        <v>42777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  <c r="V7615" s="3" t="str">
        <f>IF(M7615=People!$B$2, People!$A$2, IF(M7615=People!$B$3, People!$A$3, IF(M7615=People!$B$4, People!$A$4, IF(M7615=People!$B$5, People!$A$5, 0))))</f>
        <v>Kelly Williams</v>
      </c>
      <c r="W7615" s="3" t="str">
        <f>IFERROR(VLOOKUP(Orders!$B7615,Returns!$B:$C,2,0),"No")</f>
        <v>No</v>
      </c>
      <c r="X7615" s="3" t="str">
        <f>IFERROR((INDEX(Returns!$C$2:$C$801, MATCH(B7615, Returns!$B$2:$B$801, 0))), "No")</f>
        <v>No</v>
      </c>
    </row>
    <row r="7616" spans="1:24">
      <c r="A7616" s="1">
        <v>7615</v>
      </c>
      <c r="B7616" t="s">
        <v>9768</v>
      </c>
      <c r="C7616" s="2">
        <v>42971</v>
      </c>
      <c r="D7616" s="2">
        <v>42975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  <c r="V7616" s="3" t="str">
        <f>IF(M7616=People!$B$2, People!$A$2, IF(M7616=People!$B$3, People!$A$3, IF(M7616=People!$B$4, People!$A$4, IF(M7616=People!$B$5, People!$A$5, 0))))</f>
        <v>Chuck Magee</v>
      </c>
      <c r="W7616" s="3" t="str">
        <f>IFERROR(VLOOKUP(Orders!$B7616,Returns!$B:$C,2,0),"No")</f>
        <v>No</v>
      </c>
      <c r="X7616" s="3" t="str">
        <f>IFERROR((INDEX(Returns!$C$2:$C$801, MATCH(B7616, Returns!$B$2:$B$801, 0))), "No")</f>
        <v>No</v>
      </c>
    </row>
    <row r="7617" spans="1:24">
      <c r="A7617" s="1">
        <v>7616</v>
      </c>
      <c r="B7617" t="s">
        <v>9769</v>
      </c>
      <c r="C7617" s="2">
        <v>42704</v>
      </c>
      <c r="D7617" s="2">
        <v>42708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  <c r="V7617" s="3" t="str">
        <f>IF(M7617=People!$B$2, People!$A$2, IF(M7617=People!$B$3, People!$A$3, IF(M7617=People!$B$4, People!$A$4, IF(M7617=People!$B$5, People!$A$5, 0))))</f>
        <v>Cassandra Brandow</v>
      </c>
      <c r="W7617" s="3" t="str">
        <f>IFERROR(VLOOKUP(Orders!$B7617,Returns!$B:$C,2,0),"No")</f>
        <v>No</v>
      </c>
      <c r="X7617" s="3" t="str">
        <f>IFERROR((INDEX(Returns!$C$2:$C$801, MATCH(B7617, Returns!$B$2:$B$801, 0))), "No")</f>
        <v>No</v>
      </c>
    </row>
    <row r="7618" spans="1:24">
      <c r="A7618" s="1">
        <v>7617</v>
      </c>
      <c r="B7618" t="s">
        <v>9770</v>
      </c>
      <c r="C7618" s="2">
        <v>43444</v>
      </c>
      <c r="D7618" s="2">
        <v>43450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  <c r="V7618" s="3" t="str">
        <f>IF(M7618=People!$B$2, People!$A$2, IF(M7618=People!$B$3, People!$A$3, IF(M7618=People!$B$4, People!$A$4, IF(M7618=People!$B$5, People!$A$5, 0))))</f>
        <v>Chuck Magee</v>
      </c>
      <c r="W7618" s="3" t="str">
        <f>IFERROR(VLOOKUP(Orders!$B7618,Returns!$B:$C,2,0),"No")</f>
        <v>No</v>
      </c>
      <c r="X7618" s="3" t="str">
        <f>IFERROR((INDEX(Returns!$C$2:$C$801, MATCH(B7618, Returns!$B$2:$B$801, 0))), "No")</f>
        <v>No</v>
      </c>
    </row>
    <row r="7619" spans="1:24">
      <c r="A7619" s="1">
        <v>7618</v>
      </c>
      <c r="B7619" t="s">
        <v>9770</v>
      </c>
      <c r="C7619" s="2">
        <v>43444</v>
      </c>
      <c r="D7619" s="2">
        <v>43450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  <c r="V7619" s="3" t="str">
        <f>IF(M7619=People!$B$2, People!$A$2, IF(M7619=People!$B$3, People!$A$3, IF(M7619=People!$B$4, People!$A$4, IF(M7619=People!$B$5, People!$A$5, 0))))</f>
        <v>Chuck Magee</v>
      </c>
      <c r="W7619" s="3" t="str">
        <f>IFERROR(VLOOKUP(Orders!$B7619,Returns!$B:$C,2,0),"No")</f>
        <v>No</v>
      </c>
      <c r="X7619" s="3" t="str">
        <f>IFERROR((INDEX(Returns!$C$2:$C$801, MATCH(B7619, Returns!$B$2:$B$801, 0))), "No")</f>
        <v>No</v>
      </c>
    </row>
    <row r="7620" spans="1:24">
      <c r="A7620" s="1">
        <v>7619</v>
      </c>
      <c r="B7620" t="s">
        <v>9771</v>
      </c>
      <c r="C7620" s="2">
        <v>43765</v>
      </c>
      <c r="D7620" s="2">
        <v>43767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  <c r="V7620" s="3" t="str">
        <f>IF(M7620=People!$B$2, People!$A$2, IF(M7620=People!$B$3, People!$A$3, IF(M7620=People!$B$4, People!$A$4, IF(M7620=People!$B$5, People!$A$5, 0))))</f>
        <v>Anna Andreadi</v>
      </c>
      <c r="W7620" s="3" t="str">
        <f>IFERROR(VLOOKUP(Orders!$B7620,Returns!$B:$C,2,0),"No")</f>
        <v>No</v>
      </c>
      <c r="X7620" s="3" t="str">
        <f>IFERROR((INDEX(Returns!$C$2:$C$801, MATCH(B7620, Returns!$B$2:$B$801, 0))), "No")</f>
        <v>No</v>
      </c>
    </row>
    <row r="7621" spans="1:24">
      <c r="A7621" s="1">
        <v>7620</v>
      </c>
      <c r="B7621" t="s">
        <v>9771</v>
      </c>
      <c r="C7621" s="2">
        <v>43765</v>
      </c>
      <c r="D7621" s="2">
        <v>43767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  <c r="V7621" s="3" t="str">
        <f>IF(M7621=People!$B$2, People!$A$2, IF(M7621=People!$B$3, People!$A$3, IF(M7621=People!$B$4, People!$A$4, IF(M7621=People!$B$5, People!$A$5, 0))))</f>
        <v>Anna Andreadi</v>
      </c>
      <c r="W7621" s="3" t="str">
        <f>IFERROR(VLOOKUP(Orders!$B7621,Returns!$B:$C,2,0),"No")</f>
        <v>No</v>
      </c>
      <c r="X7621" s="3" t="str">
        <f>IFERROR((INDEX(Returns!$C$2:$C$801, MATCH(B7621, Returns!$B$2:$B$801, 0))), "No")</f>
        <v>No</v>
      </c>
    </row>
    <row r="7622" spans="1:24">
      <c r="A7622" s="1">
        <v>7621</v>
      </c>
      <c r="B7622" t="s">
        <v>9772</v>
      </c>
      <c r="C7622" s="2">
        <v>42699</v>
      </c>
      <c r="D7622" s="2">
        <v>42703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  <c r="V7622" s="3" t="str">
        <f>IF(M7622=People!$B$2, People!$A$2, IF(M7622=People!$B$3, People!$A$3, IF(M7622=People!$B$4, People!$A$4, IF(M7622=People!$B$5, People!$A$5, 0))))</f>
        <v>Anna Andreadi</v>
      </c>
      <c r="W7622" s="3" t="str">
        <f>IFERROR(VLOOKUP(Orders!$B7622,Returns!$B:$C,2,0),"No")</f>
        <v>No</v>
      </c>
      <c r="X7622" s="3" t="str">
        <f>IFERROR((INDEX(Returns!$C$2:$C$801, MATCH(B7622, Returns!$B$2:$B$801, 0))), "No")</f>
        <v>No</v>
      </c>
    </row>
    <row r="7623" spans="1:24">
      <c r="A7623" s="1">
        <v>7622</v>
      </c>
      <c r="B7623" t="s">
        <v>9772</v>
      </c>
      <c r="C7623" s="2">
        <v>42699</v>
      </c>
      <c r="D7623" s="2">
        <v>42703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  <c r="V7623" s="3" t="str">
        <f>IF(M7623=People!$B$2, People!$A$2, IF(M7623=People!$B$3, People!$A$3, IF(M7623=People!$B$4, People!$A$4, IF(M7623=People!$B$5, People!$A$5, 0))))</f>
        <v>Anna Andreadi</v>
      </c>
      <c r="W7623" s="3" t="str">
        <f>IFERROR(VLOOKUP(Orders!$B7623,Returns!$B:$C,2,0),"No")</f>
        <v>No</v>
      </c>
      <c r="X7623" s="3" t="str">
        <f>IFERROR((INDEX(Returns!$C$2:$C$801, MATCH(B7623, Returns!$B$2:$B$801, 0))), "No")</f>
        <v>No</v>
      </c>
    </row>
    <row r="7624" spans="1:24">
      <c r="A7624" s="1">
        <v>7623</v>
      </c>
      <c r="B7624" t="s">
        <v>9772</v>
      </c>
      <c r="C7624" s="2">
        <v>42699</v>
      </c>
      <c r="D7624" s="2">
        <v>42703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  <c r="V7624" s="3" t="str">
        <f>IF(M7624=People!$B$2, People!$A$2, IF(M7624=People!$B$3, People!$A$3, IF(M7624=People!$B$4, People!$A$4, IF(M7624=People!$B$5, People!$A$5, 0))))</f>
        <v>Anna Andreadi</v>
      </c>
      <c r="W7624" s="3" t="str">
        <f>IFERROR(VLOOKUP(Orders!$B7624,Returns!$B:$C,2,0),"No")</f>
        <v>No</v>
      </c>
      <c r="X7624" s="3" t="str">
        <f>IFERROR((INDEX(Returns!$C$2:$C$801, MATCH(B7624, Returns!$B$2:$B$801, 0))), "No")</f>
        <v>No</v>
      </c>
    </row>
    <row r="7625" spans="1:24">
      <c r="A7625" s="1">
        <v>7624</v>
      </c>
      <c r="B7625" t="s">
        <v>9773</v>
      </c>
      <c r="C7625" s="2">
        <v>42565</v>
      </c>
      <c r="D7625" s="2">
        <v>42571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  <c r="V7625" s="3" t="str">
        <f>IF(M7625=People!$B$2, People!$A$2, IF(M7625=People!$B$3, People!$A$3, IF(M7625=People!$B$4, People!$A$4, IF(M7625=People!$B$5, People!$A$5, 0))))</f>
        <v>Chuck Magee</v>
      </c>
      <c r="W7625" s="3" t="str">
        <f>IFERROR(VLOOKUP(Orders!$B7625,Returns!$B:$C,2,0),"No")</f>
        <v>No</v>
      </c>
      <c r="X7625" s="3" t="str">
        <f>IFERROR((INDEX(Returns!$C$2:$C$801, MATCH(B7625, Returns!$B$2:$B$801, 0))), "No")</f>
        <v>No</v>
      </c>
    </row>
    <row r="7626" spans="1:24">
      <c r="A7626" s="1">
        <v>7625</v>
      </c>
      <c r="B7626" t="s">
        <v>9774</v>
      </c>
      <c r="C7626" s="2">
        <v>42878</v>
      </c>
      <c r="D7626" s="2">
        <v>42882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  <c r="V7626" s="3" t="str">
        <f>IF(M7626=People!$B$2, People!$A$2, IF(M7626=People!$B$3, People!$A$3, IF(M7626=People!$B$4, People!$A$4, IF(M7626=People!$B$5, People!$A$5, 0))))</f>
        <v>Kelly Williams</v>
      </c>
      <c r="W7626" s="3" t="str">
        <f>IFERROR(VLOOKUP(Orders!$B7626,Returns!$B:$C,2,0),"No")</f>
        <v>No</v>
      </c>
      <c r="X7626" s="3" t="str">
        <f>IFERROR((INDEX(Returns!$C$2:$C$801, MATCH(B7626, Returns!$B$2:$B$801, 0))), "No")</f>
        <v>No</v>
      </c>
    </row>
    <row r="7627" spans="1:24">
      <c r="A7627" s="1">
        <v>7626</v>
      </c>
      <c r="B7627" t="s">
        <v>9774</v>
      </c>
      <c r="C7627" s="2">
        <v>42878</v>
      </c>
      <c r="D7627" s="2">
        <v>42882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  <c r="V7627" s="3" t="str">
        <f>IF(M7627=People!$B$2, People!$A$2, IF(M7627=People!$B$3, People!$A$3, IF(M7627=People!$B$4, People!$A$4, IF(M7627=People!$B$5, People!$A$5, 0))))</f>
        <v>Kelly Williams</v>
      </c>
      <c r="W7627" s="3" t="str">
        <f>IFERROR(VLOOKUP(Orders!$B7627,Returns!$B:$C,2,0),"No")</f>
        <v>No</v>
      </c>
      <c r="X7627" s="3" t="str">
        <f>IFERROR((INDEX(Returns!$C$2:$C$801, MATCH(B7627, Returns!$B$2:$B$801, 0))), "No")</f>
        <v>No</v>
      </c>
    </row>
    <row r="7628" spans="1:24">
      <c r="A7628" s="1">
        <v>7627</v>
      </c>
      <c r="B7628" t="s">
        <v>9775</v>
      </c>
      <c r="C7628" s="2">
        <v>43060</v>
      </c>
      <c r="D7628" s="2">
        <v>43062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  <c r="V7628" s="3" t="str">
        <f>IF(M7628=People!$B$2, People!$A$2, IF(M7628=People!$B$3, People!$A$3, IF(M7628=People!$B$4, People!$A$4, IF(M7628=People!$B$5, People!$A$5, 0))))</f>
        <v>Anna Andreadi</v>
      </c>
      <c r="W7628" s="3" t="str">
        <f>IFERROR(VLOOKUP(Orders!$B7628,Returns!$B:$C,2,0),"No")</f>
        <v>No</v>
      </c>
      <c r="X7628" s="3" t="str">
        <f>IFERROR((INDEX(Returns!$C$2:$C$801, MATCH(B7628, Returns!$B$2:$B$801, 0))), "No")</f>
        <v>No</v>
      </c>
    </row>
    <row r="7629" spans="1:24">
      <c r="A7629" s="1">
        <v>7628</v>
      </c>
      <c r="B7629" t="s">
        <v>9775</v>
      </c>
      <c r="C7629" s="2">
        <v>43060</v>
      </c>
      <c r="D7629" s="2">
        <v>43062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  <c r="V7629" s="3" t="str">
        <f>IF(M7629=People!$B$2, People!$A$2, IF(M7629=People!$B$3, People!$A$3, IF(M7629=People!$B$4, People!$A$4, IF(M7629=People!$B$5, People!$A$5, 0))))</f>
        <v>Anna Andreadi</v>
      </c>
      <c r="W7629" s="3" t="str">
        <f>IFERROR(VLOOKUP(Orders!$B7629,Returns!$B:$C,2,0),"No")</f>
        <v>No</v>
      </c>
      <c r="X7629" s="3" t="str">
        <f>IFERROR((INDEX(Returns!$C$2:$C$801, MATCH(B7629, Returns!$B$2:$B$801, 0))), "No")</f>
        <v>No</v>
      </c>
    </row>
    <row r="7630" spans="1:24">
      <c r="A7630" s="1">
        <v>7629</v>
      </c>
      <c r="B7630" t="s">
        <v>9775</v>
      </c>
      <c r="C7630" s="2">
        <v>43060</v>
      </c>
      <c r="D7630" s="2">
        <v>43062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  <c r="V7630" s="3" t="str">
        <f>IF(M7630=People!$B$2, People!$A$2, IF(M7630=People!$B$3, People!$A$3, IF(M7630=People!$B$4, People!$A$4, IF(M7630=People!$B$5, People!$A$5, 0))))</f>
        <v>Anna Andreadi</v>
      </c>
      <c r="W7630" s="3" t="str">
        <f>IFERROR(VLOOKUP(Orders!$B7630,Returns!$B:$C,2,0),"No")</f>
        <v>No</v>
      </c>
      <c r="X7630" s="3" t="str">
        <f>IFERROR((INDEX(Returns!$C$2:$C$801, MATCH(B7630, Returns!$B$2:$B$801, 0))), "No")</f>
        <v>No</v>
      </c>
    </row>
    <row r="7631" spans="1:24">
      <c r="A7631" s="1">
        <v>7630</v>
      </c>
      <c r="B7631" t="s">
        <v>9776</v>
      </c>
      <c r="C7631" s="2">
        <v>42459</v>
      </c>
      <c r="D7631" s="2">
        <v>42461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  <c r="V7631" s="3" t="str">
        <f>IF(M7631=People!$B$2, People!$A$2, IF(M7631=People!$B$3, People!$A$3, IF(M7631=People!$B$4, People!$A$4, IF(M7631=People!$B$5, People!$A$5, 0))))</f>
        <v>Kelly Williams</v>
      </c>
      <c r="W7631" s="3" t="str">
        <f>IFERROR(VLOOKUP(Orders!$B7631,Returns!$B:$C,2,0),"No")</f>
        <v>No</v>
      </c>
      <c r="X7631" s="3" t="str">
        <f>IFERROR((INDEX(Returns!$C$2:$C$801, MATCH(B7631, Returns!$B$2:$B$801, 0))), "No")</f>
        <v>No</v>
      </c>
    </row>
    <row r="7632" spans="1:24">
      <c r="A7632" s="1">
        <v>7631</v>
      </c>
      <c r="B7632" t="s">
        <v>9776</v>
      </c>
      <c r="C7632" s="2">
        <v>42459</v>
      </c>
      <c r="D7632" s="2">
        <v>42461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  <c r="V7632" s="3" t="str">
        <f>IF(M7632=People!$B$2, People!$A$2, IF(M7632=People!$B$3, People!$A$3, IF(M7632=People!$B$4, People!$A$4, IF(M7632=People!$B$5, People!$A$5, 0))))</f>
        <v>Kelly Williams</v>
      </c>
      <c r="W7632" s="3" t="str">
        <f>IFERROR(VLOOKUP(Orders!$B7632,Returns!$B:$C,2,0),"No")</f>
        <v>No</v>
      </c>
      <c r="X7632" s="3" t="str">
        <f>IFERROR((INDEX(Returns!$C$2:$C$801, MATCH(B7632, Returns!$B$2:$B$801, 0))), "No")</f>
        <v>No</v>
      </c>
    </row>
    <row r="7633" spans="1:24">
      <c r="A7633" s="1">
        <v>7632</v>
      </c>
      <c r="B7633" t="s">
        <v>9776</v>
      </c>
      <c r="C7633" s="2">
        <v>42459</v>
      </c>
      <c r="D7633" s="2">
        <v>42461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  <c r="V7633" s="3" t="str">
        <f>IF(M7633=People!$B$2, People!$A$2, IF(M7633=People!$B$3, People!$A$3, IF(M7633=People!$B$4, People!$A$4, IF(M7633=People!$B$5, People!$A$5, 0))))</f>
        <v>Kelly Williams</v>
      </c>
      <c r="W7633" s="3" t="str">
        <f>IFERROR(VLOOKUP(Orders!$B7633,Returns!$B:$C,2,0),"No")</f>
        <v>No</v>
      </c>
      <c r="X7633" s="3" t="str">
        <f>IFERROR((INDEX(Returns!$C$2:$C$801, MATCH(B7633, Returns!$B$2:$B$801, 0))), "No")</f>
        <v>No</v>
      </c>
    </row>
    <row r="7634" spans="1:24">
      <c r="A7634" s="1">
        <v>7633</v>
      </c>
      <c r="B7634" t="s">
        <v>9777</v>
      </c>
      <c r="C7634" s="2">
        <v>43828</v>
      </c>
      <c r="D7634" s="2">
        <v>43831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3" t="str">
        <f>IF(M7634=People!$B$2, People!$A$2, IF(M7634=People!$B$3, People!$A$3, IF(M7634=People!$B$4, People!$A$4, IF(M7634=People!$B$5, People!$A$5, 0))))</f>
        <v>Cassandra Brandow</v>
      </c>
      <c r="W7634" s="3" t="str">
        <f>IFERROR(VLOOKUP(Orders!$B7634,Returns!$B:$C,2,0),"No")</f>
        <v>No</v>
      </c>
      <c r="X7634" s="3" t="str">
        <f>IFERROR((INDEX(Returns!$C$2:$C$801, MATCH(B7634, Returns!$B$2:$B$801, 0))), "No")</f>
        <v>No</v>
      </c>
    </row>
    <row r="7635" spans="1:24">
      <c r="A7635" s="1">
        <v>7634</v>
      </c>
      <c r="B7635" t="s">
        <v>9777</v>
      </c>
      <c r="C7635" s="2">
        <v>43828</v>
      </c>
      <c r="D7635" s="2">
        <v>43831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  <c r="V7635" s="3" t="str">
        <f>IF(M7635=People!$B$2, People!$A$2, IF(M7635=People!$B$3, People!$A$3, IF(M7635=People!$B$4, People!$A$4, IF(M7635=People!$B$5, People!$A$5, 0))))</f>
        <v>Cassandra Brandow</v>
      </c>
      <c r="W7635" s="3" t="str">
        <f>IFERROR(VLOOKUP(Orders!$B7635,Returns!$B:$C,2,0),"No")</f>
        <v>No</v>
      </c>
      <c r="X7635" s="3" t="str">
        <f>IFERROR((INDEX(Returns!$C$2:$C$801, MATCH(B7635, Returns!$B$2:$B$801, 0))), "No")</f>
        <v>No</v>
      </c>
    </row>
    <row r="7636" spans="1:24">
      <c r="A7636" s="1">
        <v>7635</v>
      </c>
      <c r="B7636" t="s">
        <v>9777</v>
      </c>
      <c r="C7636" s="2">
        <v>43828</v>
      </c>
      <c r="D7636" s="2">
        <v>43831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  <c r="V7636" s="3" t="str">
        <f>IF(M7636=People!$B$2, People!$A$2, IF(M7636=People!$B$3, People!$A$3, IF(M7636=People!$B$4, People!$A$4, IF(M7636=People!$B$5, People!$A$5, 0))))</f>
        <v>Cassandra Brandow</v>
      </c>
      <c r="W7636" s="3" t="str">
        <f>IFERROR(VLOOKUP(Orders!$B7636,Returns!$B:$C,2,0),"No")</f>
        <v>No</v>
      </c>
      <c r="X7636" s="3" t="str">
        <f>IFERROR((INDEX(Returns!$C$2:$C$801, MATCH(B7636, Returns!$B$2:$B$801, 0))), "No")</f>
        <v>No</v>
      </c>
    </row>
    <row r="7637" spans="1:24">
      <c r="A7637" s="1">
        <v>7636</v>
      </c>
      <c r="B7637" t="s">
        <v>9777</v>
      </c>
      <c r="C7637" s="2">
        <v>43828</v>
      </c>
      <c r="D7637" s="2">
        <v>43831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  <c r="V7637" s="3" t="str">
        <f>IF(M7637=People!$B$2, People!$A$2, IF(M7637=People!$B$3, People!$A$3, IF(M7637=People!$B$4, People!$A$4, IF(M7637=People!$B$5, People!$A$5, 0))))</f>
        <v>Cassandra Brandow</v>
      </c>
      <c r="W7637" s="3" t="str">
        <f>IFERROR(VLOOKUP(Orders!$B7637,Returns!$B:$C,2,0),"No")</f>
        <v>No</v>
      </c>
      <c r="X7637" s="3" t="str">
        <f>IFERROR((INDEX(Returns!$C$2:$C$801, MATCH(B7637, Returns!$B$2:$B$801, 0))), "No")</f>
        <v>No</v>
      </c>
    </row>
    <row r="7638" spans="1:24">
      <c r="A7638" s="1">
        <v>7637</v>
      </c>
      <c r="B7638" t="s">
        <v>9777</v>
      </c>
      <c r="C7638" s="2">
        <v>43828</v>
      </c>
      <c r="D7638" s="2">
        <v>43831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  <c r="V7638" s="3" t="str">
        <f>IF(M7638=People!$B$2, People!$A$2, IF(M7638=People!$B$3, People!$A$3, IF(M7638=People!$B$4, People!$A$4, IF(M7638=People!$B$5, People!$A$5, 0))))</f>
        <v>Cassandra Brandow</v>
      </c>
      <c r="W7638" s="3" t="str">
        <f>IFERROR(VLOOKUP(Orders!$B7638,Returns!$B:$C,2,0),"No")</f>
        <v>No</v>
      </c>
      <c r="X7638" s="3" t="str">
        <f>IFERROR((INDEX(Returns!$C$2:$C$801, MATCH(B7638, Returns!$B$2:$B$801, 0))), "No")</f>
        <v>No</v>
      </c>
    </row>
    <row r="7639" spans="1:24">
      <c r="A7639" s="1">
        <v>7638</v>
      </c>
      <c r="B7639" t="s">
        <v>9778</v>
      </c>
      <c r="C7639" s="2">
        <v>43526</v>
      </c>
      <c r="D7639" s="2">
        <v>43532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  <c r="V7639" s="3" t="str">
        <f>IF(M7639=People!$B$2, People!$A$2, IF(M7639=People!$B$3, People!$A$3, IF(M7639=People!$B$4, People!$A$4, IF(M7639=People!$B$5, People!$A$5, 0))))</f>
        <v>Chuck Magee</v>
      </c>
      <c r="W7639" s="3" t="str">
        <f>IFERROR(VLOOKUP(Orders!$B7639,Returns!$B:$C,2,0),"No")</f>
        <v>No</v>
      </c>
      <c r="X7639" s="3" t="str">
        <f>IFERROR((INDEX(Returns!$C$2:$C$801, MATCH(B7639, Returns!$B$2:$B$801, 0))), "No")</f>
        <v>No</v>
      </c>
    </row>
    <row r="7640" spans="1:24">
      <c r="A7640" s="1">
        <v>7639</v>
      </c>
      <c r="B7640" t="s">
        <v>9778</v>
      </c>
      <c r="C7640" s="2">
        <v>43526</v>
      </c>
      <c r="D7640" s="2">
        <v>43532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  <c r="V7640" s="3" t="str">
        <f>IF(M7640=People!$B$2, People!$A$2, IF(M7640=People!$B$3, People!$A$3, IF(M7640=People!$B$4, People!$A$4, IF(M7640=People!$B$5, People!$A$5, 0))))</f>
        <v>Chuck Magee</v>
      </c>
      <c r="W7640" s="3" t="str">
        <f>IFERROR(VLOOKUP(Orders!$B7640,Returns!$B:$C,2,0),"No")</f>
        <v>No</v>
      </c>
      <c r="X7640" s="3" t="str">
        <f>IFERROR((INDEX(Returns!$C$2:$C$801, MATCH(B7640, Returns!$B$2:$B$801, 0))), "No")</f>
        <v>No</v>
      </c>
    </row>
    <row r="7641" spans="1:24">
      <c r="A7641" s="1">
        <v>7640</v>
      </c>
      <c r="B7641" t="s">
        <v>9778</v>
      </c>
      <c r="C7641" s="2">
        <v>43526</v>
      </c>
      <c r="D7641" s="2">
        <v>43532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  <c r="V7641" s="3" t="str">
        <f>IF(M7641=People!$B$2, People!$A$2, IF(M7641=People!$B$3, People!$A$3, IF(M7641=People!$B$4, People!$A$4, IF(M7641=People!$B$5, People!$A$5, 0))))</f>
        <v>Chuck Magee</v>
      </c>
      <c r="W7641" s="3" t="str">
        <f>IFERROR(VLOOKUP(Orders!$B7641,Returns!$B:$C,2,0),"No")</f>
        <v>No</v>
      </c>
      <c r="X7641" s="3" t="str">
        <f>IFERROR((INDEX(Returns!$C$2:$C$801, MATCH(B7641, Returns!$B$2:$B$801, 0))), "No")</f>
        <v>No</v>
      </c>
    </row>
    <row r="7642" spans="1:24">
      <c r="A7642" s="1">
        <v>7641</v>
      </c>
      <c r="B7642" t="s">
        <v>9778</v>
      </c>
      <c r="C7642" s="2">
        <v>43526</v>
      </c>
      <c r="D7642" s="2">
        <v>43532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  <c r="V7642" s="3" t="str">
        <f>IF(M7642=People!$B$2, People!$A$2, IF(M7642=People!$B$3, People!$A$3, IF(M7642=People!$B$4, People!$A$4, IF(M7642=People!$B$5, People!$A$5, 0))))</f>
        <v>Chuck Magee</v>
      </c>
      <c r="W7642" s="3" t="str">
        <f>IFERROR(VLOOKUP(Orders!$B7642,Returns!$B:$C,2,0),"No")</f>
        <v>No</v>
      </c>
      <c r="X7642" s="3" t="str">
        <f>IFERROR((INDEX(Returns!$C$2:$C$801, MATCH(B7642, Returns!$B$2:$B$801, 0))), "No")</f>
        <v>No</v>
      </c>
    </row>
    <row r="7643" spans="1:24">
      <c r="A7643" s="1">
        <v>7642</v>
      </c>
      <c r="B7643" t="s">
        <v>6216</v>
      </c>
      <c r="C7643" s="2">
        <v>43379</v>
      </c>
      <c r="D7643" s="2">
        <v>43380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  <c r="V7643" s="3" t="str">
        <f>IF(M7643=People!$B$2, People!$A$2, IF(M7643=People!$B$3, People!$A$3, IF(M7643=People!$B$4, People!$A$4, IF(M7643=People!$B$5, People!$A$5, 0))))</f>
        <v>Anna Andreadi</v>
      </c>
      <c r="W7643" s="3" t="str">
        <f>IFERROR(VLOOKUP(Orders!$B7643,Returns!$B:$C,2,0),"No")</f>
        <v>Yes</v>
      </c>
      <c r="X7643" s="3" t="str">
        <f>IFERROR((INDEX(Returns!$C$2:$C$801, MATCH(B7643, Returns!$B$2:$B$801, 0))), "No")</f>
        <v>Yes</v>
      </c>
    </row>
    <row r="7644" spans="1:24">
      <c r="A7644" s="1">
        <v>7643</v>
      </c>
      <c r="B7644" t="s">
        <v>6216</v>
      </c>
      <c r="C7644" s="2">
        <v>43379</v>
      </c>
      <c r="D7644" s="2">
        <v>43380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  <c r="V7644" s="3" t="str">
        <f>IF(M7644=People!$B$2, People!$A$2, IF(M7644=People!$B$3, People!$A$3, IF(M7644=People!$B$4, People!$A$4, IF(M7644=People!$B$5, People!$A$5, 0))))</f>
        <v>Anna Andreadi</v>
      </c>
      <c r="W7644" s="3" t="str">
        <f>IFERROR(VLOOKUP(Orders!$B7644,Returns!$B:$C,2,0),"No")</f>
        <v>Yes</v>
      </c>
      <c r="X7644" s="3" t="str">
        <f>IFERROR((INDEX(Returns!$C$2:$C$801, MATCH(B7644, Returns!$B$2:$B$801, 0))), "No")</f>
        <v>Yes</v>
      </c>
    </row>
    <row r="7645" spans="1:24">
      <c r="A7645" s="1">
        <v>7644</v>
      </c>
      <c r="B7645" t="s">
        <v>6216</v>
      </c>
      <c r="C7645" s="2">
        <v>43379</v>
      </c>
      <c r="D7645" s="2">
        <v>43380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  <c r="V7645" s="3" t="str">
        <f>IF(M7645=People!$B$2, People!$A$2, IF(M7645=People!$B$3, People!$A$3, IF(M7645=People!$B$4, People!$A$4, IF(M7645=People!$B$5, People!$A$5, 0))))</f>
        <v>Anna Andreadi</v>
      </c>
      <c r="W7645" s="3" t="str">
        <f>IFERROR(VLOOKUP(Orders!$B7645,Returns!$B:$C,2,0),"No")</f>
        <v>Yes</v>
      </c>
      <c r="X7645" s="3" t="str">
        <f>IFERROR((INDEX(Returns!$C$2:$C$801, MATCH(B7645, Returns!$B$2:$B$801, 0))), "No")</f>
        <v>Yes</v>
      </c>
    </row>
    <row r="7646" spans="1:24">
      <c r="A7646" s="1">
        <v>7645</v>
      </c>
      <c r="B7646" t="s">
        <v>6216</v>
      </c>
      <c r="C7646" s="2">
        <v>43379</v>
      </c>
      <c r="D7646" s="2">
        <v>43380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  <c r="V7646" s="3" t="str">
        <f>IF(M7646=People!$B$2, People!$A$2, IF(M7646=People!$B$3, People!$A$3, IF(M7646=People!$B$4, People!$A$4, IF(M7646=People!$B$5, People!$A$5, 0))))</f>
        <v>Anna Andreadi</v>
      </c>
      <c r="W7646" s="3" t="str">
        <f>IFERROR(VLOOKUP(Orders!$B7646,Returns!$B:$C,2,0),"No")</f>
        <v>Yes</v>
      </c>
      <c r="X7646" s="3" t="str">
        <f>IFERROR((INDEX(Returns!$C$2:$C$801, MATCH(B7646, Returns!$B$2:$B$801, 0))), "No")</f>
        <v>Yes</v>
      </c>
    </row>
    <row r="7647" spans="1:24">
      <c r="A7647" s="1">
        <v>7646</v>
      </c>
      <c r="B7647" t="s">
        <v>9779</v>
      </c>
      <c r="C7647" s="2">
        <v>42830</v>
      </c>
      <c r="D7647" s="2">
        <v>42836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  <c r="V7647" s="3" t="str">
        <f>IF(M7647=People!$B$2, People!$A$2, IF(M7647=People!$B$3, People!$A$3, IF(M7647=People!$B$4, People!$A$4, IF(M7647=People!$B$5, People!$A$5, 0))))</f>
        <v>Anna Andreadi</v>
      </c>
      <c r="W7647" s="3" t="str">
        <f>IFERROR(VLOOKUP(Orders!$B7647,Returns!$B:$C,2,0),"No")</f>
        <v>No</v>
      </c>
      <c r="X7647" s="3" t="str">
        <f>IFERROR((INDEX(Returns!$C$2:$C$801, MATCH(B7647, Returns!$B$2:$B$801, 0))), "No")</f>
        <v>No</v>
      </c>
    </row>
    <row r="7648" spans="1:24">
      <c r="A7648" s="1">
        <v>7647</v>
      </c>
      <c r="B7648" t="s">
        <v>9780</v>
      </c>
      <c r="C7648" s="2">
        <v>42622</v>
      </c>
      <c r="D7648" s="2">
        <v>42626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3" t="str">
        <f>IF(M7648=People!$B$2, People!$A$2, IF(M7648=People!$B$3, People!$A$3, IF(M7648=People!$B$4, People!$A$4, IF(M7648=People!$B$5, People!$A$5, 0))))</f>
        <v>Cassandra Brandow</v>
      </c>
      <c r="W7648" s="3" t="str">
        <f>IFERROR(VLOOKUP(Orders!$B7648,Returns!$B:$C,2,0),"No")</f>
        <v>No</v>
      </c>
      <c r="X7648" s="3" t="str">
        <f>IFERROR((INDEX(Returns!$C$2:$C$801, MATCH(B7648, Returns!$B$2:$B$801, 0))), "No")</f>
        <v>No</v>
      </c>
    </row>
    <row r="7649" spans="1:24">
      <c r="A7649" s="1">
        <v>7648</v>
      </c>
      <c r="B7649" t="s">
        <v>9781</v>
      </c>
      <c r="C7649" s="2">
        <v>43174</v>
      </c>
      <c r="D7649" s="2">
        <v>43175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  <c r="V7649" s="3" t="str">
        <f>IF(M7649=People!$B$2, People!$A$2, IF(M7649=People!$B$3, People!$A$3, IF(M7649=People!$B$4, People!$A$4, IF(M7649=People!$B$5, People!$A$5, 0))))</f>
        <v>Anna Andreadi</v>
      </c>
      <c r="W7649" s="3" t="str">
        <f>IFERROR(VLOOKUP(Orders!$B7649,Returns!$B:$C,2,0),"No")</f>
        <v>No</v>
      </c>
      <c r="X7649" s="3" t="str">
        <f>IFERROR((INDEX(Returns!$C$2:$C$801, MATCH(B7649, Returns!$B$2:$B$801, 0))), "No")</f>
        <v>No</v>
      </c>
    </row>
    <row r="7650" spans="1:24">
      <c r="A7650" s="1">
        <v>7649</v>
      </c>
      <c r="B7650" t="s">
        <v>9781</v>
      </c>
      <c r="C7650" s="2">
        <v>43174</v>
      </c>
      <c r="D7650" s="2">
        <v>43175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  <c r="V7650" s="3" t="str">
        <f>IF(M7650=People!$B$2, People!$A$2, IF(M7650=People!$B$3, People!$A$3, IF(M7650=People!$B$4, People!$A$4, IF(M7650=People!$B$5, People!$A$5, 0))))</f>
        <v>Anna Andreadi</v>
      </c>
      <c r="W7650" s="3" t="str">
        <f>IFERROR(VLOOKUP(Orders!$B7650,Returns!$B:$C,2,0),"No")</f>
        <v>No</v>
      </c>
      <c r="X7650" s="3" t="str">
        <f>IFERROR((INDEX(Returns!$C$2:$C$801, MATCH(B7650, Returns!$B$2:$B$801, 0))), "No")</f>
        <v>No</v>
      </c>
    </row>
    <row r="7651" spans="1:24">
      <c r="A7651" s="1">
        <v>7650</v>
      </c>
      <c r="B7651" t="s">
        <v>9782</v>
      </c>
      <c r="C7651" s="2">
        <v>43096</v>
      </c>
      <c r="D7651" s="2">
        <v>43100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  <c r="V7651" s="3" t="str">
        <f>IF(M7651=People!$B$2, People!$A$2, IF(M7651=People!$B$3, People!$A$3, IF(M7651=People!$B$4, People!$A$4, IF(M7651=People!$B$5, People!$A$5, 0))))</f>
        <v>Chuck Magee</v>
      </c>
      <c r="W7651" s="3" t="str">
        <f>IFERROR(VLOOKUP(Orders!$B7651,Returns!$B:$C,2,0),"No")</f>
        <v>No</v>
      </c>
      <c r="X7651" s="3" t="str">
        <f>IFERROR((INDEX(Returns!$C$2:$C$801, MATCH(B7651, Returns!$B$2:$B$801, 0))), "No")</f>
        <v>No</v>
      </c>
    </row>
    <row r="7652" spans="1:24">
      <c r="A7652" s="1">
        <v>7651</v>
      </c>
      <c r="B7652" t="s">
        <v>9782</v>
      </c>
      <c r="C7652" s="2">
        <v>43096</v>
      </c>
      <c r="D7652" s="2">
        <v>43100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  <c r="V7652" s="3" t="str">
        <f>IF(M7652=People!$B$2, People!$A$2, IF(M7652=People!$B$3, People!$A$3, IF(M7652=People!$B$4, People!$A$4, IF(M7652=People!$B$5, People!$A$5, 0))))</f>
        <v>Chuck Magee</v>
      </c>
      <c r="W7652" s="3" t="str">
        <f>IFERROR(VLOOKUP(Orders!$B7652,Returns!$B:$C,2,0),"No")</f>
        <v>No</v>
      </c>
      <c r="X7652" s="3" t="str">
        <f>IFERROR((INDEX(Returns!$C$2:$C$801, MATCH(B7652, Returns!$B$2:$B$801, 0))), "No")</f>
        <v>No</v>
      </c>
    </row>
    <row r="7653" spans="1:24">
      <c r="A7653" s="1">
        <v>7652</v>
      </c>
      <c r="B7653" t="s">
        <v>9783</v>
      </c>
      <c r="C7653" s="2">
        <v>43684</v>
      </c>
      <c r="D7653" s="2">
        <v>43685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  <c r="V7653" s="3" t="str">
        <f>IF(M7653=People!$B$2, People!$A$2, IF(M7653=People!$B$3, People!$A$3, IF(M7653=People!$B$4, People!$A$4, IF(M7653=People!$B$5, People!$A$5, 0))))</f>
        <v>Kelly Williams</v>
      </c>
      <c r="W7653" s="3" t="str">
        <f>IFERROR(VLOOKUP(Orders!$B7653,Returns!$B:$C,2,0),"No")</f>
        <v>No</v>
      </c>
      <c r="X7653" s="3" t="str">
        <f>IFERROR((INDEX(Returns!$C$2:$C$801, MATCH(B7653, Returns!$B$2:$B$801, 0))), "No")</f>
        <v>No</v>
      </c>
    </row>
    <row r="7654" spans="1:24">
      <c r="A7654" s="1">
        <v>7653</v>
      </c>
      <c r="B7654" t="s">
        <v>9783</v>
      </c>
      <c r="C7654" s="2">
        <v>43684</v>
      </c>
      <c r="D7654" s="2">
        <v>43685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  <c r="V7654" s="3" t="str">
        <f>IF(M7654=People!$B$2, People!$A$2, IF(M7654=People!$B$3, People!$A$3, IF(M7654=People!$B$4, People!$A$4, IF(M7654=People!$B$5, People!$A$5, 0))))</f>
        <v>Kelly Williams</v>
      </c>
      <c r="W7654" s="3" t="str">
        <f>IFERROR(VLOOKUP(Orders!$B7654,Returns!$B:$C,2,0),"No")</f>
        <v>No</v>
      </c>
      <c r="X7654" s="3" t="str">
        <f>IFERROR((INDEX(Returns!$C$2:$C$801, MATCH(B7654, Returns!$B$2:$B$801, 0))), "No")</f>
        <v>No</v>
      </c>
    </row>
    <row r="7655" spans="1:24">
      <c r="A7655" s="1">
        <v>7654</v>
      </c>
      <c r="B7655" t="s">
        <v>9784</v>
      </c>
      <c r="C7655" s="2">
        <v>42816</v>
      </c>
      <c r="D7655" s="2">
        <v>42821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  <c r="V7655" s="3" t="str">
        <f>IF(M7655=People!$B$2, People!$A$2, IF(M7655=People!$B$3, People!$A$3, IF(M7655=People!$B$4, People!$A$4, IF(M7655=People!$B$5, People!$A$5, 0))))</f>
        <v>Cassandra Brandow</v>
      </c>
      <c r="W7655" s="3" t="str">
        <f>IFERROR(VLOOKUP(Orders!$B7655,Returns!$B:$C,2,0),"No")</f>
        <v>No</v>
      </c>
      <c r="X7655" s="3" t="str">
        <f>IFERROR((INDEX(Returns!$C$2:$C$801, MATCH(B7655, Returns!$B$2:$B$801, 0))), "No")</f>
        <v>No</v>
      </c>
    </row>
    <row r="7656" spans="1:24">
      <c r="A7656" s="1">
        <v>7655</v>
      </c>
      <c r="B7656" t="s">
        <v>9785</v>
      </c>
      <c r="C7656" s="2">
        <v>43069</v>
      </c>
      <c r="D7656" s="2">
        <v>43071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  <c r="V7656" s="3" t="str">
        <f>IF(M7656=People!$B$2, People!$A$2, IF(M7656=People!$B$3, People!$A$3, IF(M7656=People!$B$4, People!$A$4, IF(M7656=People!$B$5, People!$A$5, 0))))</f>
        <v>Anna Andreadi</v>
      </c>
      <c r="W7656" s="3" t="str">
        <f>IFERROR(VLOOKUP(Orders!$B7656,Returns!$B:$C,2,0),"No")</f>
        <v>No</v>
      </c>
      <c r="X7656" s="3" t="str">
        <f>IFERROR((INDEX(Returns!$C$2:$C$801, MATCH(B7656, Returns!$B$2:$B$801, 0))), "No")</f>
        <v>No</v>
      </c>
    </row>
    <row r="7657" spans="1:24">
      <c r="A7657" s="1">
        <v>7656</v>
      </c>
      <c r="B7657" t="s">
        <v>9785</v>
      </c>
      <c r="C7657" s="2">
        <v>43069</v>
      </c>
      <c r="D7657" s="2">
        <v>43071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  <c r="V7657" s="3" t="str">
        <f>IF(M7657=People!$B$2, People!$A$2, IF(M7657=People!$B$3, People!$A$3, IF(M7657=People!$B$4, People!$A$4, IF(M7657=People!$B$5, People!$A$5, 0))))</f>
        <v>Anna Andreadi</v>
      </c>
      <c r="W7657" s="3" t="str">
        <f>IFERROR(VLOOKUP(Orders!$B7657,Returns!$B:$C,2,0),"No")</f>
        <v>No</v>
      </c>
      <c r="X7657" s="3" t="str">
        <f>IFERROR((INDEX(Returns!$C$2:$C$801, MATCH(B7657, Returns!$B$2:$B$801, 0))), "No")</f>
        <v>No</v>
      </c>
    </row>
    <row r="7658" spans="1:24">
      <c r="A7658" s="1">
        <v>7657</v>
      </c>
      <c r="B7658" t="s">
        <v>9786</v>
      </c>
      <c r="C7658" s="2">
        <v>42475</v>
      </c>
      <c r="D7658" s="2">
        <v>42475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  <c r="V7658" s="3" t="str">
        <f>IF(M7658=People!$B$2, People!$A$2, IF(M7658=People!$B$3, People!$A$3, IF(M7658=People!$B$4, People!$A$4, IF(M7658=People!$B$5, People!$A$5, 0))))</f>
        <v>Anna Andreadi</v>
      </c>
      <c r="W7658" s="3" t="str">
        <f>IFERROR(VLOOKUP(Orders!$B7658,Returns!$B:$C,2,0),"No")</f>
        <v>No</v>
      </c>
      <c r="X7658" s="3" t="str">
        <f>IFERROR((INDEX(Returns!$C$2:$C$801, MATCH(B7658, Returns!$B$2:$B$801, 0))), "No")</f>
        <v>No</v>
      </c>
    </row>
    <row r="7659" spans="1:24">
      <c r="A7659" s="1">
        <v>7658</v>
      </c>
      <c r="B7659" t="s">
        <v>9786</v>
      </c>
      <c r="C7659" s="2">
        <v>42475</v>
      </c>
      <c r="D7659" s="2">
        <v>42475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  <c r="V7659" s="3" t="str">
        <f>IF(M7659=People!$B$2, People!$A$2, IF(M7659=People!$B$3, People!$A$3, IF(M7659=People!$B$4, People!$A$4, IF(M7659=People!$B$5, People!$A$5, 0))))</f>
        <v>Anna Andreadi</v>
      </c>
      <c r="W7659" s="3" t="str">
        <f>IFERROR(VLOOKUP(Orders!$B7659,Returns!$B:$C,2,0),"No")</f>
        <v>No</v>
      </c>
      <c r="X7659" s="3" t="str">
        <f>IFERROR((INDEX(Returns!$C$2:$C$801, MATCH(B7659, Returns!$B$2:$B$801, 0))), "No")</f>
        <v>No</v>
      </c>
    </row>
    <row r="7660" spans="1:24">
      <c r="A7660" s="1">
        <v>7659</v>
      </c>
      <c r="B7660" t="s">
        <v>9787</v>
      </c>
      <c r="C7660" s="2">
        <v>43676</v>
      </c>
      <c r="D7660" s="2">
        <v>43679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  <c r="V7660" s="3" t="str">
        <f>IF(M7660=People!$B$2, People!$A$2, IF(M7660=People!$B$3, People!$A$3, IF(M7660=People!$B$4, People!$A$4, IF(M7660=People!$B$5, People!$A$5, 0))))</f>
        <v>Chuck Magee</v>
      </c>
      <c r="W7660" s="3" t="str">
        <f>IFERROR(VLOOKUP(Orders!$B7660,Returns!$B:$C,2,0),"No")</f>
        <v>No</v>
      </c>
      <c r="X7660" s="3" t="str">
        <f>IFERROR((INDEX(Returns!$C$2:$C$801, MATCH(B7660, Returns!$B$2:$B$801, 0))), "No")</f>
        <v>No</v>
      </c>
    </row>
    <row r="7661" spans="1:24">
      <c r="A7661" s="1">
        <v>7660</v>
      </c>
      <c r="B7661" t="s">
        <v>9788</v>
      </c>
      <c r="C7661" s="2">
        <v>43617</v>
      </c>
      <c r="D7661" s="2">
        <v>43621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  <c r="V7661" s="3" t="str">
        <f>IF(M7661=People!$B$2, People!$A$2, IF(M7661=People!$B$3, People!$A$3, IF(M7661=People!$B$4, People!$A$4, IF(M7661=People!$B$5, People!$A$5, 0))))</f>
        <v>Kelly Williams</v>
      </c>
      <c r="W7661" s="3" t="str">
        <f>IFERROR(VLOOKUP(Orders!$B7661,Returns!$B:$C,2,0),"No")</f>
        <v>No</v>
      </c>
      <c r="X7661" s="3" t="str">
        <f>IFERROR((INDEX(Returns!$C$2:$C$801, MATCH(B7661, Returns!$B$2:$B$801, 0))), "No")</f>
        <v>No</v>
      </c>
    </row>
    <row r="7662" spans="1:24">
      <c r="A7662" s="1">
        <v>7661</v>
      </c>
      <c r="B7662" t="s">
        <v>9789</v>
      </c>
      <c r="C7662" s="2">
        <v>42376</v>
      </c>
      <c r="D7662" s="2">
        <v>42381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  <c r="V7662" s="3" t="str">
        <f>IF(M7662=People!$B$2, People!$A$2, IF(M7662=People!$B$3, People!$A$3, IF(M7662=People!$B$4, People!$A$4, IF(M7662=People!$B$5, People!$A$5, 0))))</f>
        <v>Kelly Williams</v>
      </c>
      <c r="W7662" s="3" t="str">
        <f>IFERROR(VLOOKUP(Orders!$B7662,Returns!$B:$C,2,0),"No")</f>
        <v>No</v>
      </c>
      <c r="X7662" s="3" t="str">
        <f>IFERROR((INDEX(Returns!$C$2:$C$801, MATCH(B7662, Returns!$B$2:$B$801, 0))), "No")</f>
        <v>No</v>
      </c>
    </row>
    <row r="7663" spans="1:24">
      <c r="A7663" s="1">
        <v>7662</v>
      </c>
      <c r="B7663" t="s">
        <v>9789</v>
      </c>
      <c r="C7663" s="2">
        <v>42376</v>
      </c>
      <c r="D7663" s="2">
        <v>42381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  <c r="V7663" s="3" t="str">
        <f>IF(M7663=People!$B$2, People!$A$2, IF(M7663=People!$B$3, People!$A$3, IF(M7663=People!$B$4, People!$A$4, IF(M7663=People!$B$5, People!$A$5, 0))))</f>
        <v>Kelly Williams</v>
      </c>
      <c r="W7663" s="3" t="str">
        <f>IFERROR(VLOOKUP(Orders!$B7663,Returns!$B:$C,2,0),"No")</f>
        <v>No</v>
      </c>
      <c r="X7663" s="3" t="str">
        <f>IFERROR((INDEX(Returns!$C$2:$C$801, MATCH(B7663, Returns!$B$2:$B$801, 0))), "No")</f>
        <v>No</v>
      </c>
    </row>
    <row r="7664" spans="1:24">
      <c r="A7664" s="1">
        <v>7663</v>
      </c>
      <c r="B7664" t="s">
        <v>9790</v>
      </c>
      <c r="C7664" s="2">
        <v>43737</v>
      </c>
      <c r="D7664" s="2">
        <v>43739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  <c r="V7664" s="3" t="str">
        <f>IF(M7664=People!$B$2, People!$A$2, IF(M7664=People!$B$3, People!$A$3, IF(M7664=People!$B$4, People!$A$4, IF(M7664=People!$B$5, People!$A$5, 0))))</f>
        <v>Anna Andreadi</v>
      </c>
      <c r="W7664" s="3" t="str">
        <f>IFERROR(VLOOKUP(Orders!$B7664,Returns!$B:$C,2,0),"No")</f>
        <v>No</v>
      </c>
      <c r="X7664" s="3" t="str">
        <f>IFERROR((INDEX(Returns!$C$2:$C$801, MATCH(B7664, Returns!$B$2:$B$801, 0))), "No")</f>
        <v>No</v>
      </c>
    </row>
    <row r="7665" spans="1:24">
      <c r="A7665" s="1">
        <v>7664</v>
      </c>
      <c r="B7665" t="s">
        <v>9791</v>
      </c>
      <c r="C7665" s="2">
        <v>43721</v>
      </c>
      <c r="D7665" s="2">
        <v>43727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  <c r="V7665" s="3" t="str">
        <f>IF(M7665=People!$B$2, People!$A$2, IF(M7665=People!$B$3, People!$A$3, IF(M7665=People!$B$4, People!$A$4, IF(M7665=People!$B$5, People!$A$5, 0))))</f>
        <v>Cassandra Brandow</v>
      </c>
      <c r="W7665" s="3" t="str">
        <f>IFERROR(VLOOKUP(Orders!$B7665,Returns!$B:$C,2,0),"No")</f>
        <v>No</v>
      </c>
      <c r="X7665" s="3" t="str">
        <f>IFERROR((INDEX(Returns!$C$2:$C$801, MATCH(B7665, Returns!$B$2:$B$801, 0))), "No")</f>
        <v>No</v>
      </c>
    </row>
    <row r="7666" spans="1:24">
      <c r="A7666" s="1">
        <v>7665</v>
      </c>
      <c r="B7666" t="s">
        <v>9792</v>
      </c>
      <c r="C7666" s="2">
        <v>42665</v>
      </c>
      <c r="D7666" s="2">
        <v>42669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  <c r="V7666" s="3" t="str">
        <f>IF(M7666=People!$B$2, People!$A$2, IF(M7666=People!$B$3, People!$A$3, IF(M7666=People!$B$4, People!$A$4, IF(M7666=People!$B$5, People!$A$5, 0))))</f>
        <v>Cassandra Brandow</v>
      </c>
      <c r="W7666" s="3" t="str">
        <f>IFERROR(VLOOKUP(Orders!$B7666,Returns!$B:$C,2,0),"No")</f>
        <v>No</v>
      </c>
      <c r="X7666" s="3" t="str">
        <f>IFERROR((INDEX(Returns!$C$2:$C$801, MATCH(B7666, Returns!$B$2:$B$801, 0))), "No")</f>
        <v>No</v>
      </c>
    </row>
    <row r="7667" spans="1:24">
      <c r="A7667" s="1">
        <v>7666</v>
      </c>
      <c r="B7667" t="s">
        <v>9793</v>
      </c>
      <c r="C7667" s="2">
        <v>43377</v>
      </c>
      <c r="D7667" s="2">
        <v>43381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  <c r="V7667" s="3" t="str">
        <f>IF(M7667=People!$B$2, People!$A$2, IF(M7667=People!$B$3, People!$A$3, IF(M7667=People!$B$4, People!$A$4, IF(M7667=People!$B$5, People!$A$5, 0))))</f>
        <v>Chuck Magee</v>
      </c>
      <c r="W7667" s="3" t="str">
        <f>IFERROR(VLOOKUP(Orders!$B7667,Returns!$B:$C,2,0),"No")</f>
        <v>No</v>
      </c>
      <c r="X7667" s="3" t="str">
        <f>IFERROR((INDEX(Returns!$C$2:$C$801, MATCH(B7667, Returns!$B$2:$B$801, 0))), "No")</f>
        <v>No</v>
      </c>
    </row>
    <row r="7668" spans="1:24">
      <c r="A7668" s="1">
        <v>7667</v>
      </c>
      <c r="B7668" t="s">
        <v>9793</v>
      </c>
      <c r="C7668" s="2">
        <v>43377</v>
      </c>
      <c r="D7668" s="2">
        <v>43381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  <c r="V7668" s="3" t="str">
        <f>IF(M7668=People!$B$2, People!$A$2, IF(M7668=People!$B$3, People!$A$3, IF(M7668=People!$B$4, People!$A$4, IF(M7668=People!$B$5, People!$A$5, 0))))</f>
        <v>Chuck Magee</v>
      </c>
      <c r="W7668" s="3" t="str">
        <f>IFERROR(VLOOKUP(Orders!$B7668,Returns!$B:$C,2,0),"No")</f>
        <v>No</v>
      </c>
      <c r="X7668" s="3" t="str">
        <f>IFERROR((INDEX(Returns!$C$2:$C$801, MATCH(B7668, Returns!$B$2:$B$801, 0))), "No")</f>
        <v>No</v>
      </c>
    </row>
    <row r="7669" spans="1:24">
      <c r="A7669" s="1">
        <v>7668</v>
      </c>
      <c r="B7669" t="s">
        <v>9793</v>
      </c>
      <c r="C7669" s="2">
        <v>43377</v>
      </c>
      <c r="D7669" s="2">
        <v>43381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  <c r="V7669" s="3" t="str">
        <f>IF(M7669=People!$B$2, People!$A$2, IF(M7669=People!$B$3, People!$A$3, IF(M7669=People!$B$4, People!$A$4, IF(M7669=People!$B$5, People!$A$5, 0))))</f>
        <v>Chuck Magee</v>
      </c>
      <c r="W7669" s="3" t="str">
        <f>IFERROR(VLOOKUP(Orders!$B7669,Returns!$B:$C,2,0),"No")</f>
        <v>No</v>
      </c>
      <c r="X7669" s="3" t="str">
        <f>IFERROR((INDEX(Returns!$C$2:$C$801, MATCH(B7669, Returns!$B$2:$B$801, 0))), "No")</f>
        <v>No</v>
      </c>
    </row>
    <row r="7670" spans="1:24">
      <c r="A7670" s="1">
        <v>7669</v>
      </c>
      <c r="B7670" t="s">
        <v>9794</v>
      </c>
      <c r="C7670" s="2">
        <v>43066</v>
      </c>
      <c r="D7670" s="2">
        <v>43068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  <c r="V7670" s="3" t="str">
        <f>IF(M7670=People!$B$2, People!$A$2, IF(M7670=People!$B$3, People!$A$3, IF(M7670=People!$B$4, People!$A$4, IF(M7670=People!$B$5, People!$A$5, 0))))</f>
        <v>Chuck Magee</v>
      </c>
      <c r="W7670" s="3" t="str">
        <f>IFERROR(VLOOKUP(Orders!$B7670,Returns!$B:$C,2,0),"No")</f>
        <v>No</v>
      </c>
      <c r="X7670" s="3" t="str">
        <f>IFERROR((INDEX(Returns!$C$2:$C$801, MATCH(B7670, Returns!$B$2:$B$801, 0))), "No")</f>
        <v>No</v>
      </c>
    </row>
    <row r="7671" spans="1:24">
      <c r="A7671" s="1">
        <v>7670</v>
      </c>
      <c r="B7671" t="s">
        <v>9794</v>
      </c>
      <c r="C7671" s="2">
        <v>43066</v>
      </c>
      <c r="D7671" s="2">
        <v>43068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  <c r="V7671" s="3" t="str">
        <f>IF(M7671=People!$B$2, People!$A$2, IF(M7671=People!$B$3, People!$A$3, IF(M7671=People!$B$4, People!$A$4, IF(M7671=People!$B$5, People!$A$5, 0))))</f>
        <v>Chuck Magee</v>
      </c>
      <c r="W7671" s="3" t="str">
        <f>IFERROR(VLOOKUP(Orders!$B7671,Returns!$B:$C,2,0),"No")</f>
        <v>No</v>
      </c>
      <c r="X7671" s="3" t="str">
        <f>IFERROR((INDEX(Returns!$C$2:$C$801, MATCH(B7671, Returns!$B$2:$B$801, 0))), "No")</f>
        <v>No</v>
      </c>
    </row>
    <row r="7672" spans="1:24">
      <c r="A7672" s="1">
        <v>7671</v>
      </c>
      <c r="B7672" t="s">
        <v>9794</v>
      </c>
      <c r="C7672" s="2">
        <v>43066</v>
      </c>
      <c r="D7672" s="2">
        <v>43068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  <c r="V7672" s="3" t="str">
        <f>IF(M7672=People!$B$2, People!$A$2, IF(M7672=People!$B$3, People!$A$3, IF(M7672=People!$B$4, People!$A$4, IF(M7672=People!$B$5, People!$A$5, 0))))</f>
        <v>Chuck Magee</v>
      </c>
      <c r="W7672" s="3" t="str">
        <f>IFERROR(VLOOKUP(Orders!$B7672,Returns!$B:$C,2,0),"No")</f>
        <v>No</v>
      </c>
      <c r="X7672" s="3" t="str">
        <f>IFERROR((INDEX(Returns!$C$2:$C$801, MATCH(B7672, Returns!$B$2:$B$801, 0))), "No")</f>
        <v>No</v>
      </c>
    </row>
    <row r="7673" spans="1:24">
      <c r="A7673" s="1">
        <v>7672</v>
      </c>
      <c r="B7673" t="s">
        <v>9794</v>
      </c>
      <c r="C7673" s="2">
        <v>43066</v>
      </c>
      <c r="D7673" s="2">
        <v>43068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  <c r="V7673" s="3" t="str">
        <f>IF(M7673=People!$B$2, People!$A$2, IF(M7673=People!$B$3, People!$A$3, IF(M7673=People!$B$4, People!$A$4, IF(M7673=People!$B$5, People!$A$5, 0))))</f>
        <v>Chuck Magee</v>
      </c>
      <c r="W7673" s="3" t="str">
        <f>IFERROR(VLOOKUP(Orders!$B7673,Returns!$B:$C,2,0),"No")</f>
        <v>No</v>
      </c>
      <c r="X7673" s="3" t="str">
        <f>IFERROR((INDEX(Returns!$C$2:$C$801, MATCH(B7673, Returns!$B$2:$B$801, 0))), "No")</f>
        <v>No</v>
      </c>
    </row>
    <row r="7674" spans="1:24">
      <c r="A7674" s="1">
        <v>7673</v>
      </c>
      <c r="B7674" t="s">
        <v>9794</v>
      </c>
      <c r="C7674" s="2">
        <v>43066</v>
      </c>
      <c r="D7674" s="2">
        <v>43068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  <c r="V7674" s="3" t="str">
        <f>IF(M7674=People!$B$2, People!$A$2, IF(M7674=People!$B$3, People!$A$3, IF(M7674=People!$B$4, People!$A$4, IF(M7674=People!$B$5, People!$A$5, 0))))</f>
        <v>Chuck Magee</v>
      </c>
      <c r="W7674" s="3" t="str">
        <f>IFERROR(VLOOKUP(Orders!$B7674,Returns!$B:$C,2,0),"No")</f>
        <v>No</v>
      </c>
      <c r="X7674" s="3" t="str">
        <f>IFERROR((INDEX(Returns!$C$2:$C$801, MATCH(B7674, Returns!$B$2:$B$801, 0))), "No")</f>
        <v>No</v>
      </c>
    </row>
    <row r="7675" spans="1:24">
      <c r="A7675" s="1">
        <v>7674</v>
      </c>
      <c r="B7675" t="s">
        <v>9794</v>
      </c>
      <c r="C7675" s="2">
        <v>43066</v>
      </c>
      <c r="D7675" s="2">
        <v>43068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  <c r="V7675" s="3" t="str">
        <f>IF(M7675=People!$B$2, People!$A$2, IF(M7675=People!$B$3, People!$A$3, IF(M7675=People!$B$4, People!$A$4, IF(M7675=People!$B$5, People!$A$5, 0))))</f>
        <v>Chuck Magee</v>
      </c>
      <c r="W7675" s="3" t="str">
        <f>IFERROR(VLOOKUP(Orders!$B7675,Returns!$B:$C,2,0),"No")</f>
        <v>No</v>
      </c>
      <c r="X7675" s="3" t="str">
        <f>IFERROR((INDEX(Returns!$C$2:$C$801, MATCH(B7675, Returns!$B$2:$B$801, 0))), "No")</f>
        <v>No</v>
      </c>
    </row>
    <row r="7676" spans="1:24">
      <c r="A7676" s="1">
        <v>7675</v>
      </c>
      <c r="B7676" t="s">
        <v>9794</v>
      </c>
      <c r="C7676" s="2">
        <v>43066</v>
      </c>
      <c r="D7676" s="2">
        <v>43068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  <c r="V7676" s="3" t="str">
        <f>IF(M7676=People!$B$2, People!$A$2, IF(M7676=People!$B$3, People!$A$3, IF(M7676=People!$B$4, People!$A$4, IF(M7676=People!$B$5, People!$A$5, 0))))</f>
        <v>Chuck Magee</v>
      </c>
      <c r="W7676" s="3" t="str">
        <f>IFERROR(VLOOKUP(Orders!$B7676,Returns!$B:$C,2,0),"No")</f>
        <v>No</v>
      </c>
      <c r="X7676" s="3" t="str">
        <f>IFERROR((INDEX(Returns!$C$2:$C$801, MATCH(B7676, Returns!$B$2:$B$801, 0))), "No")</f>
        <v>No</v>
      </c>
    </row>
    <row r="7677" spans="1:24">
      <c r="A7677" s="1">
        <v>7676</v>
      </c>
      <c r="B7677" t="s">
        <v>9795</v>
      </c>
      <c r="C7677" s="2">
        <v>43591</v>
      </c>
      <c r="D7677" s="2">
        <v>43594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  <c r="V7677" s="3" t="str">
        <f>IF(M7677=People!$B$2, People!$A$2, IF(M7677=People!$B$3, People!$A$3, IF(M7677=People!$B$4, People!$A$4, IF(M7677=People!$B$5, People!$A$5, 0))))</f>
        <v>Anna Andreadi</v>
      </c>
      <c r="W7677" s="3" t="str">
        <f>IFERROR(VLOOKUP(Orders!$B7677,Returns!$B:$C,2,0),"No")</f>
        <v>No</v>
      </c>
      <c r="X7677" s="3" t="str">
        <f>IFERROR((INDEX(Returns!$C$2:$C$801, MATCH(B7677, Returns!$B$2:$B$801, 0))), "No")</f>
        <v>No</v>
      </c>
    </row>
    <row r="7678" spans="1:24">
      <c r="A7678" s="1">
        <v>7677</v>
      </c>
      <c r="B7678" t="s">
        <v>9796</v>
      </c>
      <c r="C7678" s="2">
        <v>42651</v>
      </c>
      <c r="D7678" s="2">
        <v>42651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  <c r="V7678" s="3" t="str">
        <f>IF(M7678=People!$B$2, People!$A$2, IF(M7678=People!$B$3, People!$A$3, IF(M7678=People!$B$4, People!$A$4, IF(M7678=People!$B$5, People!$A$5, 0))))</f>
        <v>Cassandra Brandow</v>
      </c>
      <c r="W7678" s="3" t="str">
        <f>IFERROR(VLOOKUP(Orders!$B7678,Returns!$B:$C,2,0),"No")</f>
        <v>No</v>
      </c>
      <c r="X7678" s="3" t="str">
        <f>IFERROR((INDEX(Returns!$C$2:$C$801, MATCH(B7678, Returns!$B$2:$B$801, 0))), "No")</f>
        <v>No</v>
      </c>
    </row>
    <row r="7679" spans="1:24">
      <c r="A7679" s="1">
        <v>7678</v>
      </c>
      <c r="B7679" t="s">
        <v>9797</v>
      </c>
      <c r="C7679" s="2">
        <v>42735</v>
      </c>
      <c r="D7679" s="2">
        <v>42742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  <c r="V7679" s="3" t="str">
        <f>IF(M7679=People!$B$2, People!$A$2, IF(M7679=People!$B$3, People!$A$3, IF(M7679=People!$B$4, People!$A$4, IF(M7679=People!$B$5, People!$A$5, 0))))</f>
        <v>Chuck Magee</v>
      </c>
      <c r="W7679" s="3" t="str">
        <f>IFERROR(VLOOKUP(Orders!$B7679,Returns!$B:$C,2,0),"No")</f>
        <v>No</v>
      </c>
      <c r="X7679" s="3" t="str">
        <f>IFERROR((INDEX(Returns!$C$2:$C$801, MATCH(B7679, Returns!$B$2:$B$801, 0))), "No")</f>
        <v>No</v>
      </c>
    </row>
    <row r="7680" spans="1:24">
      <c r="A7680" s="1">
        <v>7679</v>
      </c>
      <c r="B7680" t="s">
        <v>9797</v>
      </c>
      <c r="C7680" s="2">
        <v>42735</v>
      </c>
      <c r="D7680" s="2">
        <v>42742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  <c r="V7680" s="3" t="str">
        <f>IF(M7680=People!$B$2, People!$A$2, IF(M7680=People!$B$3, People!$A$3, IF(M7680=People!$B$4, People!$A$4, IF(M7680=People!$B$5, People!$A$5, 0))))</f>
        <v>Chuck Magee</v>
      </c>
      <c r="W7680" s="3" t="str">
        <f>IFERROR(VLOOKUP(Orders!$B7680,Returns!$B:$C,2,0),"No")</f>
        <v>No</v>
      </c>
      <c r="X7680" s="3" t="str">
        <f>IFERROR((INDEX(Returns!$C$2:$C$801, MATCH(B7680, Returns!$B$2:$B$801, 0))), "No")</f>
        <v>No</v>
      </c>
    </row>
    <row r="7681" spans="1:24">
      <c r="A7681" s="1">
        <v>7680</v>
      </c>
      <c r="B7681" t="s">
        <v>9797</v>
      </c>
      <c r="C7681" s="2">
        <v>42735</v>
      </c>
      <c r="D7681" s="2">
        <v>42742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  <c r="V7681" s="3" t="str">
        <f>IF(M7681=People!$B$2, People!$A$2, IF(M7681=People!$B$3, People!$A$3, IF(M7681=People!$B$4, People!$A$4, IF(M7681=People!$B$5, People!$A$5, 0))))</f>
        <v>Chuck Magee</v>
      </c>
      <c r="W7681" s="3" t="str">
        <f>IFERROR(VLOOKUP(Orders!$B7681,Returns!$B:$C,2,0),"No")</f>
        <v>No</v>
      </c>
      <c r="X7681" s="3" t="str">
        <f>IFERROR((INDEX(Returns!$C$2:$C$801, MATCH(B7681, Returns!$B$2:$B$801, 0))), "No")</f>
        <v>No</v>
      </c>
    </row>
    <row r="7682" spans="1:24">
      <c r="A7682" s="1">
        <v>7681</v>
      </c>
      <c r="B7682" t="s">
        <v>9797</v>
      </c>
      <c r="C7682" s="2">
        <v>42735</v>
      </c>
      <c r="D7682" s="2">
        <v>42742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  <c r="V7682" s="3" t="str">
        <f>IF(M7682=People!$B$2, People!$A$2, IF(M7682=People!$B$3, People!$A$3, IF(M7682=People!$B$4, People!$A$4, IF(M7682=People!$B$5, People!$A$5, 0))))</f>
        <v>Chuck Magee</v>
      </c>
      <c r="W7682" s="3" t="str">
        <f>IFERROR(VLOOKUP(Orders!$B7682,Returns!$B:$C,2,0),"No")</f>
        <v>No</v>
      </c>
      <c r="X7682" s="3" t="str">
        <f>IFERROR((INDEX(Returns!$C$2:$C$801, MATCH(B7682, Returns!$B$2:$B$801, 0))), "No")</f>
        <v>No</v>
      </c>
    </row>
    <row r="7683" spans="1:24">
      <c r="A7683" s="1">
        <v>7682</v>
      </c>
      <c r="B7683" t="s">
        <v>9797</v>
      </c>
      <c r="C7683" s="2">
        <v>42735</v>
      </c>
      <c r="D7683" s="2">
        <v>42742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  <c r="V7683" s="3" t="str">
        <f>IF(M7683=People!$B$2, People!$A$2, IF(M7683=People!$B$3, People!$A$3, IF(M7683=People!$B$4, People!$A$4, IF(M7683=People!$B$5, People!$A$5, 0))))</f>
        <v>Chuck Magee</v>
      </c>
      <c r="W7683" s="3" t="str">
        <f>IFERROR(VLOOKUP(Orders!$B7683,Returns!$B:$C,2,0),"No")</f>
        <v>No</v>
      </c>
      <c r="X7683" s="3" t="str">
        <f>IFERROR((INDEX(Returns!$C$2:$C$801, MATCH(B7683, Returns!$B$2:$B$801, 0))), "No")</f>
        <v>No</v>
      </c>
    </row>
    <row r="7684" spans="1:24">
      <c r="A7684" s="1">
        <v>7683</v>
      </c>
      <c r="B7684" t="s">
        <v>9798</v>
      </c>
      <c r="C7684" s="2">
        <v>42853</v>
      </c>
      <c r="D7684" s="2">
        <v>42856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  <c r="V7684" s="3" t="str">
        <f>IF(M7684=People!$B$2, People!$A$2, IF(M7684=People!$B$3, People!$A$3, IF(M7684=People!$B$4, People!$A$4, IF(M7684=People!$B$5, People!$A$5, 0))))</f>
        <v>Kelly Williams</v>
      </c>
      <c r="W7684" s="3" t="str">
        <f>IFERROR(VLOOKUP(Orders!$B7684,Returns!$B:$C,2,0),"No")</f>
        <v>No</v>
      </c>
      <c r="X7684" s="3" t="str">
        <f>IFERROR((INDEX(Returns!$C$2:$C$801, MATCH(B7684, Returns!$B$2:$B$801, 0))), "No")</f>
        <v>No</v>
      </c>
    </row>
    <row r="7685" spans="1:24">
      <c r="A7685" s="1">
        <v>7684</v>
      </c>
      <c r="B7685" t="s">
        <v>9798</v>
      </c>
      <c r="C7685" s="2">
        <v>42853</v>
      </c>
      <c r="D7685" s="2">
        <v>42856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  <c r="V7685" s="3" t="str">
        <f>IF(M7685=People!$B$2, People!$A$2, IF(M7685=People!$B$3, People!$A$3, IF(M7685=People!$B$4, People!$A$4, IF(M7685=People!$B$5, People!$A$5, 0))))</f>
        <v>Kelly Williams</v>
      </c>
      <c r="W7685" s="3" t="str">
        <f>IFERROR(VLOOKUP(Orders!$B7685,Returns!$B:$C,2,0),"No")</f>
        <v>No</v>
      </c>
      <c r="X7685" s="3" t="str">
        <f>IFERROR((INDEX(Returns!$C$2:$C$801, MATCH(B7685, Returns!$B$2:$B$801, 0))), "No")</f>
        <v>No</v>
      </c>
    </row>
    <row r="7686" spans="1:24">
      <c r="A7686" s="1">
        <v>7685</v>
      </c>
      <c r="B7686" t="s">
        <v>9799</v>
      </c>
      <c r="C7686" s="2">
        <v>42780</v>
      </c>
      <c r="D7686" s="2">
        <v>42787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3" t="str">
        <f>IF(M7686=People!$B$2, People!$A$2, IF(M7686=People!$B$3, People!$A$3, IF(M7686=People!$B$4, People!$A$4, IF(M7686=People!$B$5, People!$A$5, 0))))</f>
        <v>Chuck Magee</v>
      </c>
      <c r="W7686" s="3" t="str">
        <f>IFERROR(VLOOKUP(Orders!$B7686,Returns!$B:$C,2,0),"No")</f>
        <v>No</v>
      </c>
      <c r="X7686" s="3" t="str">
        <f>IFERROR((INDEX(Returns!$C$2:$C$801, MATCH(B7686, Returns!$B$2:$B$801, 0))), "No")</f>
        <v>No</v>
      </c>
    </row>
    <row r="7687" spans="1:24">
      <c r="A7687" s="1">
        <v>7686</v>
      </c>
      <c r="B7687" t="s">
        <v>9799</v>
      </c>
      <c r="C7687" s="2">
        <v>42780</v>
      </c>
      <c r="D7687" s="2">
        <v>42787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  <c r="V7687" s="3" t="str">
        <f>IF(M7687=People!$B$2, People!$A$2, IF(M7687=People!$B$3, People!$A$3, IF(M7687=People!$B$4, People!$A$4, IF(M7687=People!$B$5, People!$A$5, 0))))</f>
        <v>Chuck Magee</v>
      </c>
      <c r="W7687" s="3" t="str">
        <f>IFERROR(VLOOKUP(Orders!$B7687,Returns!$B:$C,2,0),"No")</f>
        <v>No</v>
      </c>
      <c r="X7687" s="3" t="str">
        <f>IFERROR((INDEX(Returns!$C$2:$C$801, MATCH(B7687, Returns!$B$2:$B$801, 0))), "No")</f>
        <v>No</v>
      </c>
    </row>
    <row r="7688" spans="1:24">
      <c r="A7688" s="1">
        <v>7687</v>
      </c>
      <c r="B7688" t="s">
        <v>9800</v>
      </c>
      <c r="C7688" s="2">
        <v>43429</v>
      </c>
      <c r="D7688" s="2">
        <v>43433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  <c r="V7688" s="3" t="str">
        <f>IF(M7688=People!$B$2, People!$A$2, IF(M7688=People!$B$3, People!$A$3, IF(M7688=People!$B$4, People!$A$4, IF(M7688=People!$B$5, People!$A$5, 0))))</f>
        <v>Kelly Williams</v>
      </c>
      <c r="W7688" s="3" t="str">
        <f>IFERROR(VLOOKUP(Orders!$B7688,Returns!$B:$C,2,0),"No")</f>
        <v>No</v>
      </c>
      <c r="X7688" s="3" t="str">
        <f>IFERROR((INDEX(Returns!$C$2:$C$801, MATCH(B7688, Returns!$B$2:$B$801, 0))), "No")</f>
        <v>No</v>
      </c>
    </row>
    <row r="7689" spans="1:24">
      <c r="A7689" s="1">
        <v>7688</v>
      </c>
      <c r="B7689" t="s">
        <v>9800</v>
      </c>
      <c r="C7689" s="2">
        <v>43429</v>
      </c>
      <c r="D7689" s="2">
        <v>43433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  <c r="V7689" s="3" t="str">
        <f>IF(M7689=People!$B$2, People!$A$2, IF(M7689=People!$B$3, People!$A$3, IF(M7689=People!$B$4, People!$A$4, IF(M7689=People!$B$5, People!$A$5, 0))))</f>
        <v>Kelly Williams</v>
      </c>
      <c r="W7689" s="3" t="str">
        <f>IFERROR(VLOOKUP(Orders!$B7689,Returns!$B:$C,2,0),"No")</f>
        <v>No</v>
      </c>
      <c r="X7689" s="3" t="str">
        <f>IFERROR((INDEX(Returns!$C$2:$C$801, MATCH(B7689, Returns!$B$2:$B$801, 0))), "No")</f>
        <v>No</v>
      </c>
    </row>
    <row r="7690" spans="1:24">
      <c r="A7690" s="1">
        <v>7689</v>
      </c>
      <c r="B7690" t="s">
        <v>9800</v>
      </c>
      <c r="C7690" s="2">
        <v>43429</v>
      </c>
      <c r="D7690" s="2">
        <v>43433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  <c r="V7690" s="3" t="str">
        <f>IF(M7690=People!$B$2, People!$A$2, IF(M7690=People!$B$3, People!$A$3, IF(M7690=People!$B$4, People!$A$4, IF(M7690=People!$B$5, People!$A$5, 0))))</f>
        <v>Kelly Williams</v>
      </c>
      <c r="W7690" s="3" t="str">
        <f>IFERROR(VLOOKUP(Orders!$B7690,Returns!$B:$C,2,0),"No")</f>
        <v>No</v>
      </c>
      <c r="X7690" s="3" t="str">
        <f>IFERROR((INDEX(Returns!$C$2:$C$801, MATCH(B7690, Returns!$B$2:$B$801, 0))), "No")</f>
        <v>No</v>
      </c>
    </row>
    <row r="7691" spans="1:24">
      <c r="A7691" s="1">
        <v>7690</v>
      </c>
      <c r="B7691" t="s">
        <v>9801</v>
      </c>
      <c r="C7691" s="2">
        <v>43661</v>
      </c>
      <c r="D7691" s="2">
        <v>43663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  <c r="V7691" s="3" t="str">
        <f>IF(M7691=People!$B$2, People!$A$2, IF(M7691=People!$B$3, People!$A$3, IF(M7691=People!$B$4, People!$A$4, IF(M7691=People!$B$5, People!$A$5, 0))))</f>
        <v>Cassandra Brandow</v>
      </c>
      <c r="W7691" s="3" t="str">
        <f>IFERROR(VLOOKUP(Orders!$B7691,Returns!$B:$C,2,0),"No")</f>
        <v>No</v>
      </c>
      <c r="X7691" s="3" t="str">
        <f>IFERROR((INDEX(Returns!$C$2:$C$801, MATCH(B7691, Returns!$B$2:$B$801, 0))), "No")</f>
        <v>No</v>
      </c>
    </row>
    <row r="7692" spans="1:24">
      <c r="A7692" s="1">
        <v>7691</v>
      </c>
      <c r="B7692" t="s">
        <v>9801</v>
      </c>
      <c r="C7692" s="2">
        <v>43661</v>
      </c>
      <c r="D7692" s="2">
        <v>43663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  <c r="V7692" s="3" t="str">
        <f>IF(M7692=People!$B$2, People!$A$2, IF(M7692=People!$B$3, People!$A$3, IF(M7692=People!$B$4, People!$A$4, IF(M7692=People!$B$5, People!$A$5, 0))))</f>
        <v>Cassandra Brandow</v>
      </c>
      <c r="W7692" s="3" t="str">
        <f>IFERROR(VLOOKUP(Orders!$B7692,Returns!$B:$C,2,0),"No")</f>
        <v>No</v>
      </c>
      <c r="X7692" s="3" t="str">
        <f>IFERROR((INDEX(Returns!$C$2:$C$801, MATCH(B7692, Returns!$B$2:$B$801, 0))), "No")</f>
        <v>No</v>
      </c>
    </row>
    <row r="7693" spans="1:24">
      <c r="A7693" s="1">
        <v>7692</v>
      </c>
      <c r="B7693" t="s">
        <v>9801</v>
      </c>
      <c r="C7693" s="2">
        <v>43661</v>
      </c>
      <c r="D7693" s="2">
        <v>43663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  <c r="V7693" s="3" t="str">
        <f>IF(M7693=People!$B$2, People!$A$2, IF(M7693=People!$B$3, People!$A$3, IF(M7693=People!$B$4, People!$A$4, IF(M7693=People!$B$5, People!$A$5, 0))))</f>
        <v>Cassandra Brandow</v>
      </c>
      <c r="W7693" s="3" t="str">
        <f>IFERROR(VLOOKUP(Orders!$B7693,Returns!$B:$C,2,0),"No")</f>
        <v>No</v>
      </c>
      <c r="X7693" s="3" t="str">
        <f>IFERROR((INDEX(Returns!$C$2:$C$801, MATCH(B7693, Returns!$B$2:$B$801, 0))), "No")</f>
        <v>No</v>
      </c>
    </row>
    <row r="7694" spans="1:24">
      <c r="A7694" s="1">
        <v>7693</v>
      </c>
      <c r="B7694" t="s">
        <v>9802</v>
      </c>
      <c r="C7694" s="2">
        <v>42733</v>
      </c>
      <c r="D7694" s="2">
        <v>42738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  <c r="V7694" s="3" t="str">
        <f>IF(M7694=People!$B$2, People!$A$2, IF(M7694=People!$B$3, People!$A$3, IF(M7694=People!$B$4, People!$A$4, IF(M7694=People!$B$5, People!$A$5, 0))))</f>
        <v>Anna Andreadi</v>
      </c>
      <c r="W7694" s="3" t="str">
        <f>IFERROR(VLOOKUP(Orders!$B7694,Returns!$B:$C,2,0),"No")</f>
        <v>No</v>
      </c>
      <c r="X7694" s="3" t="str">
        <f>IFERROR((INDEX(Returns!$C$2:$C$801, MATCH(B7694, Returns!$B$2:$B$801, 0))), "No")</f>
        <v>No</v>
      </c>
    </row>
    <row r="7695" spans="1:24">
      <c r="A7695" s="1">
        <v>7694</v>
      </c>
      <c r="B7695" t="s">
        <v>9802</v>
      </c>
      <c r="C7695" s="2">
        <v>42733</v>
      </c>
      <c r="D7695" s="2">
        <v>42738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  <c r="V7695" s="3" t="str">
        <f>IF(M7695=People!$B$2, People!$A$2, IF(M7695=People!$B$3, People!$A$3, IF(M7695=People!$B$4, People!$A$4, IF(M7695=People!$B$5, People!$A$5, 0))))</f>
        <v>Anna Andreadi</v>
      </c>
      <c r="W7695" s="3" t="str">
        <f>IFERROR(VLOOKUP(Orders!$B7695,Returns!$B:$C,2,0),"No")</f>
        <v>No</v>
      </c>
      <c r="X7695" s="3" t="str">
        <f>IFERROR((INDEX(Returns!$C$2:$C$801, MATCH(B7695, Returns!$B$2:$B$801, 0))), "No")</f>
        <v>No</v>
      </c>
    </row>
    <row r="7696" spans="1:24">
      <c r="A7696" s="1">
        <v>7695</v>
      </c>
      <c r="B7696" t="s">
        <v>6051</v>
      </c>
      <c r="C7696" s="2">
        <v>43181</v>
      </c>
      <c r="D7696" s="2">
        <v>43181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  <c r="V7696" s="3" t="str">
        <f>IF(M7696=People!$B$2, People!$A$2, IF(M7696=People!$B$3, People!$A$3, IF(M7696=People!$B$4, People!$A$4, IF(M7696=People!$B$5, People!$A$5, 0))))</f>
        <v>Anna Andreadi</v>
      </c>
      <c r="W7696" s="3" t="str">
        <f>IFERROR(VLOOKUP(Orders!$B7696,Returns!$B:$C,2,0),"No")</f>
        <v>Yes</v>
      </c>
      <c r="X7696" s="3" t="str">
        <f>IFERROR((INDEX(Returns!$C$2:$C$801, MATCH(B7696, Returns!$B$2:$B$801, 0))), "No")</f>
        <v>Yes</v>
      </c>
    </row>
    <row r="7697" spans="1:24">
      <c r="A7697" s="1">
        <v>7696</v>
      </c>
      <c r="B7697" t="s">
        <v>9803</v>
      </c>
      <c r="C7697" s="2">
        <v>43648</v>
      </c>
      <c r="D7697" s="2">
        <v>43651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  <c r="V7697" s="3" t="str">
        <f>IF(M7697=People!$B$2, People!$A$2, IF(M7697=People!$B$3, People!$A$3, IF(M7697=People!$B$4, People!$A$4, IF(M7697=People!$B$5, People!$A$5, 0))))</f>
        <v>Kelly Williams</v>
      </c>
      <c r="W7697" s="3" t="str">
        <f>IFERROR(VLOOKUP(Orders!$B7697,Returns!$B:$C,2,0),"No")</f>
        <v>No</v>
      </c>
      <c r="X7697" s="3" t="str">
        <f>IFERROR((INDEX(Returns!$C$2:$C$801, MATCH(B7697, Returns!$B$2:$B$801, 0))), "No")</f>
        <v>No</v>
      </c>
    </row>
    <row r="7698" spans="1:24">
      <c r="A7698" s="1">
        <v>7697</v>
      </c>
      <c r="B7698" t="s">
        <v>9803</v>
      </c>
      <c r="C7698" s="2">
        <v>43648</v>
      </c>
      <c r="D7698" s="2">
        <v>43651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  <c r="V7698" s="3" t="str">
        <f>IF(M7698=People!$B$2, People!$A$2, IF(M7698=People!$B$3, People!$A$3, IF(M7698=People!$B$4, People!$A$4, IF(M7698=People!$B$5, People!$A$5, 0))))</f>
        <v>Kelly Williams</v>
      </c>
      <c r="W7698" s="3" t="str">
        <f>IFERROR(VLOOKUP(Orders!$B7698,Returns!$B:$C,2,0),"No")</f>
        <v>No</v>
      </c>
      <c r="X7698" s="3" t="str">
        <f>IFERROR((INDEX(Returns!$C$2:$C$801, MATCH(B7698, Returns!$B$2:$B$801, 0))), "No")</f>
        <v>No</v>
      </c>
    </row>
    <row r="7699" spans="1:24">
      <c r="A7699" s="1">
        <v>7698</v>
      </c>
      <c r="B7699" t="s">
        <v>9804</v>
      </c>
      <c r="C7699" s="2">
        <v>43813</v>
      </c>
      <c r="D7699" s="2">
        <v>43817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  <c r="V7699" s="3" t="str">
        <f>IF(M7699=People!$B$2, People!$A$2, IF(M7699=People!$B$3, People!$A$3, IF(M7699=People!$B$4, People!$A$4, IF(M7699=People!$B$5, People!$A$5, 0))))</f>
        <v>Chuck Magee</v>
      </c>
      <c r="W7699" s="3" t="str">
        <f>IFERROR(VLOOKUP(Orders!$B7699,Returns!$B:$C,2,0),"No")</f>
        <v>No</v>
      </c>
      <c r="X7699" s="3" t="str">
        <f>IFERROR((INDEX(Returns!$C$2:$C$801, MATCH(B7699, Returns!$B$2:$B$801, 0))), "No")</f>
        <v>No</v>
      </c>
    </row>
    <row r="7700" spans="1:24">
      <c r="A7700" s="1">
        <v>7699</v>
      </c>
      <c r="B7700" t="s">
        <v>9804</v>
      </c>
      <c r="C7700" s="2">
        <v>43813</v>
      </c>
      <c r="D7700" s="2">
        <v>43817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  <c r="V7700" s="3" t="str">
        <f>IF(M7700=People!$B$2, People!$A$2, IF(M7700=People!$B$3, People!$A$3, IF(M7700=People!$B$4, People!$A$4, IF(M7700=People!$B$5, People!$A$5, 0))))</f>
        <v>Chuck Magee</v>
      </c>
      <c r="W7700" s="3" t="str">
        <f>IFERROR(VLOOKUP(Orders!$B7700,Returns!$B:$C,2,0),"No")</f>
        <v>No</v>
      </c>
      <c r="X7700" s="3" t="str">
        <f>IFERROR((INDEX(Returns!$C$2:$C$801, MATCH(B7700, Returns!$B$2:$B$801, 0))), "No")</f>
        <v>No</v>
      </c>
    </row>
    <row r="7701" spans="1:24">
      <c r="A7701" s="1">
        <v>7700</v>
      </c>
      <c r="B7701" t="s">
        <v>9804</v>
      </c>
      <c r="C7701" s="2">
        <v>43813</v>
      </c>
      <c r="D7701" s="2">
        <v>43817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  <c r="V7701" s="3" t="str">
        <f>IF(M7701=People!$B$2, People!$A$2, IF(M7701=People!$B$3, People!$A$3, IF(M7701=People!$B$4, People!$A$4, IF(M7701=People!$B$5, People!$A$5, 0))))</f>
        <v>Chuck Magee</v>
      </c>
      <c r="W7701" s="3" t="str">
        <f>IFERROR(VLOOKUP(Orders!$B7701,Returns!$B:$C,2,0),"No")</f>
        <v>No</v>
      </c>
      <c r="X7701" s="3" t="str">
        <f>IFERROR((INDEX(Returns!$C$2:$C$801, MATCH(B7701, Returns!$B$2:$B$801, 0))), "No")</f>
        <v>No</v>
      </c>
    </row>
    <row r="7702" spans="1:24">
      <c r="A7702" s="1">
        <v>7701</v>
      </c>
      <c r="B7702" t="s">
        <v>9804</v>
      </c>
      <c r="C7702" s="2">
        <v>43813</v>
      </c>
      <c r="D7702" s="2">
        <v>43817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  <c r="V7702" s="3" t="str">
        <f>IF(M7702=People!$B$2, People!$A$2, IF(M7702=People!$B$3, People!$A$3, IF(M7702=People!$B$4, People!$A$4, IF(M7702=People!$B$5, People!$A$5, 0))))</f>
        <v>Chuck Magee</v>
      </c>
      <c r="W7702" s="3" t="str">
        <f>IFERROR(VLOOKUP(Orders!$B7702,Returns!$B:$C,2,0),"No")</f>
        <v>No</v>
      </c>
      <c r="X7702" s="3" t="str">
        <f>IFERROR((INDEX(Returns!$C$2:$C$801, MATCH(B7702, Returns!$B$2:$B$801, 0))), "No")</f>
        <v>No</v>
      </c>
    </row>
    <row r="7703" spans="1:24">
      <c r="A7703" s="1">
        <v>7702</v>
      </c>
      <c r="B7703" t="s">
        <v>9804</v>
      </c>
      <c r="C7703" s="2">
        <v>43813</v>
      </c>
      <c r="D7703" s="2">
        <v>43817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  <c r="V7703" s="3" t="str">
        <f>IF(M7703=People!$B$2, People!$A$2, IF(M7703=People!$B$3, People!$A$3, IF(M7703=People!$B$4, People!$A$4, IF(M7703=People!$B$5, People!$A$5, 0))))</f>
        <v>Chuck Magee</v>
      </c>
      <c r="W7703" s="3" t="str">
        <f>IFERROR(VLOOKUP(Orders!$B7703,Returns!$B:$C,2,0),"No")</f>
        <v>No</v>
      </c>
      <c r="X7703" s="3" t="str">
        <f>IFERROR((INDEX(Returns!$C$2:$C$801, MATCH(B7703, Returns!$B$2:$B$801, 0))), "No")</f>
        <v>No</v>
      </c>
    </row>
    <row r="7704" spans="1:24">
      <c r="A7704" s="1">
        <v>7703</v>
      </c>
      <c r="B7704" t="s">
        <v>9805</v>
      </c>
      <c r="C7704" s="2">
        <v>43338</v>
      </c>
      <c r="D7704" s="2">
        <v>43345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  <c r="V7704" s="3" t="str">
        <f>IF(M7704=People!$B$2, People!$A$2, IF(M7704=People!$B$3, People!$A$3, IF(M7704=People!$B$4, People!$A$4, IF(M7704=People!$B$5, People!$A$5, 0))))</f>
        <v>Kelly Williams</v>
      </c>
      <c r="W7704" s="3" t="str">
        <f>IFERROR(VLOOKUP(Orders!$B7704,Returns!$B:$C,2,0),"No")</f>
        <v>No</v>
      </c>
      <c r="X7704" s="3" t="str">
        <f>IFERROR((INDEX(Returns!$C$2:$C$801, MATCH(B7704, Returns!$B$2:$B$801, 0))), "No")</f>
        <v>No</v>
      </c>
    </row>
    <row r="7705" spans="1:24">
      <c r="A7705" s="1">
        <v>7704</v>
      </c>
      <c r="B7705" t="s">
        <v>9805</v>
      </c>
      <c r="C7705" s="2">
        <v>43338</v>
      </c>
      <c r="D7705" s="2">
        <v>43345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  <c r="V7705" s="3" t="str">
        <f>IF(M7705=People!$B$2, People!$A$2, IF(M7705=People!$B$3, People!$A$3, IF(M7705=People!$B$4, People!$A$4, IF(M7705=People!$B$5, People!$A$5, 0))))</f>
        <v>Kelly Williams</v>
      </c>
      <c r="W7705" s="3" t="str">
        <f>IFERROR(VLOOKUP(Orders!$B7705,Returns!$B:$C,2,0),"No")</f>
        <v>No</v>
      </c>
      <c r="X7705" s="3" t="str">
        <f>IFERROR((INDEX(Returns!$C$2:$C$801, MATCH(B7705, Returns!$B$2:$B$801, 0))), "No")</f>
        <v>No</v>
      </c>
    </row>
    <row r="7706" spans="1:24">
      <c r="A7706" s="1">
        <v>7705</v>
      </c>
      <c r="B7706" t="s">
        <v>9805</v>
      </c>
      <c r="C7706" s="2">
        <v>43338</v>
      </c>
      <c r="D7706" s="2">
        <v>43345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  <c r="V7706" s="3" t="str">
        <f>IF(M7706=People!$B$2, People!$A$2, IF(M7706=People!$B$3, People!$A$3, IF(M7706=People!$B$4, People!$A$4, IF(M7706=People!$B$5, People!$A$5, 0))))</f>
        <v>Kelly Williams</v>
      </c>
      <c r="W7706" s="3" t="str">
        <f>IFERROR(VLOOKUP(Orders!$B7706,Returns!$B:$C,2,0),"No")</f>
        <v>No</v>
      </c>
      <c r="X7706" s="3" t="str">
        <f>IFERROR((INDEX(Returns!$C$2:$C$801, MATCH(B7706, Returns!$B$2:$B$801, 0))), "No")</f>
        <v>No</v>
      </c>
    </row>
    <row r="7707" spans="1:24">
      <c r="A7707" s="1">
        <v>7706</v>
      </c>
      <c r="B7707" t="s">
        <v>9805</v>
      </c>
      <c r="C7707" s="2">
        <v>43338</v>
      </c>
      <c r="D7707" s="2">
        <v>43345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  <c r="V7707" s="3" t="str">
        <f>IF(M7707=People!$B$2, People!$A$2, IF(M7707=People!$B$3, People!$A$3, IF(M7707=People!$B$4, People!$A$4, IF(M7707=People!$B$5, People!$A$5, 0))))</f>
        <v>Kelly Williams</v>
      </c>
      <c r="W7707" s="3" t="str">
        <f>IFERROR(VLOOKUP(Orders!$B7707,Returns!$B:$C,2,0),"No")</f>
        <v>No</v>
      </c>
      <c r="X7707" s="3" t="str">
        <f>IFERROR((INDEX(Returns!$C$2:$C$801, MATCH(B7707, Returns!$B$2:$B$801, 0))), "No")</f>
        <v>No</v>
      </c>
    </row>
    <row r="7708" spans="1:24">
      <c r="A7708" s="1">
        <v>7707</v>
      </c>
      <c r="B7708" t="s">
        <v>9805</v>
      </c>
      <c r="C7708" s="2">
        <v>43338</v>
      </c>
      <c r="D7708" s="2">
        <v>43345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  <c r="V7708" s="3" t="str">
        <f>IF(M7708=People!$B$2, People!$A$2, IF(M7708=People!$B$3, People!$A$3, IF(M7708=People!$B$4, People!$A$4, IF(M7708=People!$B$5, People!$A$5, 0))))</f>
        <v>Kelly Williams</v>
      </c>
      <c r="W7708" s="3" t="str">
        <f>IFERROR(VLOOKUP(Orders!$B7708,Returns!$B:$C,2,0),"No")</f>
        <v>No</v>
      </c>
      <c r="X7708" s="3" t="str">
        <f>IFERROR((INDEX(Returns!$C$2:$C$801, MATCH(B7708, Returns!$B$2:$B$801, 0))), "No")</f>
        <v>No</v>
      </c>
    </row>
    <row r="7709" spans="1:24">
      <c r="A7709" s="1">
        <v>7708</v>
      </c>
      <c r="B7709" t="s">
        <v>9806</v>
      </c>
      <c r="C7709" s="2">
        <v>43753</v>
      </c>
      <c r="D7709" s="2">
        <v>43757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  <c r="V7709" s="3" t="str">
        <f>IF(M7709=People!$B$2, People!$A$2, IF(M7709=People!$B$3, People!$A$3, IF(M7709=People!$B$4, People!$A$4, IF(M7709=People!$B$5, People!$A$5, 0))))</f>
        <v>Anna Andreadi</v>
      </c>
      <c r="W7709" s="3" t="str">
        <f>IFERROR(VLOOKUP(Orders!$B7709,Returns!$B:$C,2,0),"No")</f>
        <v>No</v>
      </c>
      <c r="X7709" s="3" t="str">
        <f>IFERROR((INDEX(Returns!$C$2:$C$801, MATCH(B7709, Returns!$B$2:$B$801, 0))), "No")</f>
        <v>No</v>
      </c>
    </row>
    <row r="7710" spans="1:24">
      <c r="A7710" s="1">
        <v>7709</v>
      </c>
      <c r="B7710" t="s">
        <v>9807</v>
      </c>
      <c r="C7710" s="2">
        <v>42668</v>
      </c>
      <c r="D7710" s="2">
        <v>42672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  <c r="V7710" s="3" t="str">
        <f>IF(M7710=People!$B$2, People!$A$2, IF(M7710=People!$B$3, People!$A$3, IF(M7710=People!$B$4, People!$A$4, IF(M7710=People!$B$5, People!$A$5, 0))))</f>
        <v>Chuck Magee</v>
      </c>
      <c r="W7710" s="3" t="str">
        <f>IFERROR(VLOOKUP(Orders!$B7710,Returns!$B:$C,2,0),"No")</f>
        <v>No</v>
      </c>
      <c r="X7710" s="3" t="str">
        <f>IFERROR((INDEX(Returns!$C$2:$C$801, MATCH(B7710, Returns!$B$2:$B$801, 0))), "No")</f>
        <v>No</v>
      </c>
    </row>
    <row r="7711" spans="1:24">
      <c r="A7711" s="1">
        <v>7710</v>
      </c>
      <c r="B7711" t="s">
        <v>9807</v>
      </c>
      <c r="C7711" s="2">
        <v>42668</v>
      </c>
      <c r="D7711" s="2">
        <v>42672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  <c r="V7711" s="3" t="str">
        <f>IF(M7711=People!$B$2, People!$A$2, IF(M7711=People!$B$3, People!$A$3, IF(M7711=People!$B$4, People!$A$4, IF(M7711=People!$B$5, People!$A$5, 0))))</f>
        <v>Chuck Magee</v>
      </c>
      <c r="W7711" s="3" t="str">
        <f>IFERROR(VLOOKUP(Orders!$B7711,Returns!$B:$C,2,0),"No")</f>
        <v>No</v>
      </c>
      <c r="X7711" s="3" t="str">
        <f>IFERROR((INDEX(Returns!$C$2:$C$801, MATCH(B7711, Returns!$B$2:$B$801, 0))), "No")</f>
        <v>No</v>
      </c>
    </row>
    <row r="7712" spans="1:24">
      <c r="A7712" s="1">
        <v>7711</v>
      </c>
      <c r="B7712" t="s">
        <v>9808</v>
      </c>
      <c r="C7712" s="2">
        <v>42827</v>
      </c>
      <c r="D7712" s="2">
        <v>42832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  <c r="V7712" s="3" t="str">
        <f>IF(M7712=People!$B$2, People!$A$2, IF(M7712=People!$B$3, People!$A$3, IF(M7712=People!$B$4, People!$A$4, IF(M7712=People!$B$5, People!$A$5, 0))))</f>
        <v>Anna Andreadi</v>
      </c>
      <c r="W7712" s="3" t="str">
        <f>IFERROR(VLOOKUP(Orders!$B7712,Returns!$B:$C,2,0),"No")</f>
        <v>No</v>
      </c>
      <c r="X7712" s="3" t="str">
        <f>IFERROR((INDEX(Returns!$C$2:$C$801, MATCH(B7712, Returns!$B$2:$B$801, 0))), "No")</f>
        <v>No</v>
      </c>
    </row>
    <row r="7713" spans="1:24">
      <c r="A7713" s="1">
        <v>7712</v>
      </c>
      <c r="B7713" t="s">
        <v>9809</v>
      </c>
      <c r="C7713" s="2">
        <v>43766</v>
      </c>
      <c r="D7713" s="2">
        <v>43768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  <c r="V7713" s="3" t="str">
        <f>IF(M7713=People!$B$2, People!$A$2, IF(M7713=People!$B$3, People!$A$3, IF(M7713=People!$B$4, People!$A$4, IF(M7713=People!$B$5, People!$A$5, 0))))</f>
        <v>Cassandra Brandow</v>
      </c>
      <c r="W7713" s="3" t="str">
        <f>IFERROR(VLOOKUP(Orders!$B7713,Returns!$B:$C,2,0),"No")</f>
        <v>No</v>
      </c>
      <c r="X7713" s="3" t="str">
        <f>IFERROR((INDEX(Returns!$C$2:$C$801, MATCH(B7713, Returns!$B$2:$B$801, 0))), "No")</f>
        <v>No</v>
      </c>
    </row>
    <row r="7714" spans="1:24">
      <c r="A7714" s="1">
        <v>7713</v>
      </c>
      <c r="B7714" t="s">
        <v>9809</v>
      </c>
      <c r="C7714" s="2">
        <v>43766</v>
      </c>
      <c r="D7714" s="2">
        <v>43768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  <c r="V7714" s="3" t="str">
        <f>IF(M7714=People!$B$2, People!$A$2, IF(M7714=People!$B$3, People!$A$3, IF(M7714=People!$B$4, People!$A$4, IF(M7714=People!$B$5, People!$A$5, 0))))</f>
        <v>Cassandra Brandow</v>
      </c>
      <c r="W7714" s="3" t="str">
        <f>IFERROR(VLOOKUP(Orders!$B7714,Returns!$B:$C,2,0),"No")</f>
        <v>No</v>
      </c>
      <c r="X7714" s="3" t="str">
        <f>IFERROR((INDEX(Returns!$C$2:$C$801, MATCH(B7714, Returns!$B$2:$B$801, 0))), "No")</f>
        <v>No</v>
      </c>
    </row>
    <row r="7715" spans="1:24">
      <c r="A7715" s="1">
        <v>7714</v>
      </c>
      <c r="B7715" t="s">
        <v>9809</v>
      </c>
      <c r="C7715" s="2">
        <v>43766</v>
      </c>
      <c r="D7715" s="2">
        <v>43768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  <c r="V7715" s="3" t="str">
        <f>IF(M7715=People!$B$2, People!$A$2, IF(M7715=People!$B$3, People!$A$3, IF(M7715=People!$B$4, People!$A$4, IF(M7715=People!$B$5, People!$A$5, 0))))</f>
        <v>Cassandra Brandow</v>
      </c>
      <c r="W7715" s="3" t="str">
        <f>IFERROR(VLOOKUP(Orders!$B7715,Returns!$B:$C,2,0),"No")</f>
        <v>No</v>
      </c>
      <c r="X7715" s="3" t="str">
        <f>IFERROR((INDEX(Returns!$C$2:$C$801, MATCH(B7715, Returns!$B$2:$B$801, 0))), "No")</f>
        <v>No</v>
      </c>
    </row>
    <row r="7716" spans="1:24">
      <c r="A7716" s="1">
        <v>7715</v>
      </c>
      <c r="B7716" t="s">
        <v>9810</v>
      </c>
      <c r="C7716" s="2">
        <v>42709</v>
      </c>
      <c r="D7716" s="2">
        <v>42711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  <c r="V7716" s="3" t="str">
        <f>IF(M7716=People!$B$2, People!$A$2, IF(M7716=People!$B$3, People!$A$3, IF(M7716=People!$B$4, People!$A$4, IF(M7716=People!$B$5, People!$A$5, 0))))</f>
        <v>Anna Andreadi</v>
      </c>
      <c r="W7716" s="3" t="str">
        <f>IFERROR(VLOOKUP(Orders!$B7716,Returns!$B:$C,2,0),"No")</f>
        <v>No</v>
      </c>
      <c r="X7716" s="3" t="str">
        <f>IFERROR((INDEX(Returns!$C$2:$C$801, MATCH(B7716, Returns!$B$2:$B$801, 0))), "No")</f>
        <v>No</v>
      </c>
    </row>
    <row r="7717" spans="1:24">
      <c r="A7717" s="1">
        <v>7716</v>
      </c>
      <c r="B7717" t="s">
        <v>9811</v>
      </c>
      <c r="C7717" s="2">
        <v>43772</v>
      </c>
      <c r="D7717" s="2">
        <v>43777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  <c r="V7717" s="3" t="str">
        <f>IF(M7717=People!$B$2, People!$A$2, IF(M7717=People!$B$3, People!$A$3, IF(M7717=People!$B$4, People!$A$4, IF(M7717=People!$B$5, People!$A$5, 0))))</f>
        <v>Chuck Magee</v>
      </c>
      <c r="W7717" s="3" t="str">
        <f>IFERROR(VLOOKUP(Orders!$B7717,Returns!$B:$C,2,0),"No")</f>
        <v>No</v>
      </c>
      <c r="X7717" s="3" t="str">
        <f>IFERROR((INDEX(Returns!$C$2:$C$801, MATCH(B7717, Returns!$B$2:$B$801, 0))), "No")</f>
        <v>No</v>
      </c>
    </row>
    <row r="7718" spans="1:24">
      <c r="A7718" s="1">
        <v>7717</v>
      </c>
      <c r="B7718" t="s">
        <v>6016</v>
      </c>
      <c r="C7718" s="2">
        <v>42741</v>
      </c>
      <c r="D7718" s="2">
        <v>42747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  <c r="V7718" s="3" t="str">
        <f>IF(M7718=People!$B$2, People!$A$2, IF(M7718=People!$B$3, People!$A$3, IF(M7718=People!$B$4, People!$A$4, IF(M7718=People!$B$5, People!$A$5, 0))))</f>
        <v>Anna Andreadi</v>
      </c>
      <c r="W7718" s="3" t="str">
        <f>IFERROR(VLOOKUP(Orders!$B7718,Returns!$B:$C,2,0),"No")</f>
        <v>Yes</v>
      </c>
      <c r="X7718" s="3" t="str">
        <f>IFERROR((INDEX(Returns!$C$2:$C$801, MATCH(B7718, Returns!$B$2:$B$801, 0))), "No")</f>
        <v>Yes</v>
      </c>
    </row>
    <row r="7719" spans="1:24">
      <c r="A7719" s="1">
        <v>7718</v>
      </c>
      <c r="B7719" t="s">
        <v>6016</v>
      </c>
      <c r="C7719" s="2">
        <v>42741</v>
      </c>
      <c r="D7719" s="2">
        <v>42747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  <c r="V7719" s="3" t="str">
        <f>IF(M7719=People!$B$2, People!$A$2, IF(M7719=People!$B$3, People!$A$3, IF(M7719=People!$B$4, People!$A$4, IF(M7719=People!$B$5, People!$A$5, 0))))</f>
        <v>Anna Andreadi</v>
      </c>
      <c r="W7719" s="3" t="str">
        <f>IFERROR(VLOOKUP(Orders!$B7719,Returns!$B:$C,2,0),"No")</f>
        <v>Yes</v>
      </c>
      <c r="X7719" s="3" t="str">
        <f>IFERROR((INDEX(Returns!$C$2:$C$801, MATCH(B7719, Returns!$B$2:$B$801, 0))), "No")</f>
        <v>Yes</v>
      </c>
    </row>
    <row r="7720" spans="1:24">
      <c r="A7720" s="1">
        <v>7719</v>
      </c>
      <c r="B7720" t="s">
        <v>9812</v>
      </c>
      <c r="C7720" s="2">
        <v>43717</v>
      </c>
      <c r="D7720" s="2">
        <v>43722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  <c r="V7720" s="3" t="str">
        <f>IF(M7720=People!$B$2, People!$A$2, IF(M7720=People!$B$3, People!$A$3, IF(M7720=People!$B$4, People!$A$4, IF(M7720=People!$B$5, People!$A$5, 0))))</f>
        <v>Anna Andreadi</v>
      </c>
      <c r="W7720" s="3" t="str">
        <f>IFERROR(VLOOKUP(Orders!$B7720,Returns!$B:$C,2,0),"No")</f>
        <v>No</v>
      </c>
      <c r="X7720" s="3" t="str">
        <f>IFERROR((INDEX(Returns!$C$2:$C$801, MATCH(B7720, Returns!$B$2:$B$801, 0))), "No")</f>
        <v>No</v>
      </c>
    </row>
    <row r="7721" spans="1:24">
      <c r="A7721" s="1">
        <v>7720</v>
      </c>
      <c r="B7721" t="s">
        <v>9813</v>
      </c>
      <c r="C7721" s="2">
        <v>42740</v>
      </c>
      <c r="D7721" s="2">
        <v>42745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  <c r="V7721" s="3" t="str">
        <f>IF(M7721=People!$B$2, People!$A$2, IF(M7721=People!$B$3, People!$A$3, IF(M7721=People!$B$4, People!$A$4, IF(M7721=People!$B$5, People!$A$5, 0))))</f>
        <v>Chuck Magee</v>
      </c>
      <c r="W7721" s="3" t="str">
        <f>IFERROR(VLOOKUP(Orders!$B7721,Returns!$B:$C,2,0),"No")</f>
        <v>No</v>
      </c>
      <c r="X7721" s="3" t="str">
        <f>IFERROR((INDEX(Returns!$C$2:$C$801, MATCH(B7721, Returns!$B$2:$B$801, 0))), "No")</f>
        <v>No</v>
      </c>
    </row>
    <row r="7722" spans="1:24">
      <c r="A7722" s="1">
        <v>7721</v>
      </c>
      <c r="B7722" t="s">
        <v>9813</v>
      </c>
      <c r="C7722" s="2">
        <v>42740</v>
      </c>
      <c r="D7722" s="2">
        <v>42745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  <c r="V7722" s="3" t="str">
        <f>IF(M7722=People!$B$2, People!$A$2, IF(M7722=People!$B$3, People!$A$3, IF(M7722=People!$B$4, People!$A$4, IF(M7722=People!$B$5, People!$A$5, 0))))</f>
        <v>Chuck Magee</v>
      </c>
      <c r="W7722" s="3" t="str">
        <f>IFERROR(VLOOKUP(Orders!$B7722,Returns!$B:$C,2,0),"No")</f>
        <v>No</v>
      </c>
      <c r="X7722" s="3" t="str">
        <f>IFERROR((INDEX(Returns!$C$2:$C$801, MATCH(B7722, Returns!$B$2:$B$801, 0))), "No")</f>
        <v>No</v>
      </c>
    </row>
    <row r="7723" spans="1:24">
      <c r="A7723" s="1">
        <v>7722</v>
      </c>
      <c r="B7723" t="s">
        <v>9813</v>
      </c>
      <c r="C7723" s="2">
        <v>42740</v>
      </c>
      <c r="D7723" s="2">
        <v>42745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  <c r="V7723" s="3" t="str">
        <f>IF(M7723=People!$B$2, People!$A$2, IF(M7723=People!$B$3, People!$A$3, IF(M7723=People!$B$4, People!$A$4, IF(M7723=People!$B$5, People!$A$5, 0))))</f>
        <v>Chuck Magee</v>
      </c>
      <c r="W7723" s="3" t="str">
        <f>IFERROR(VLOOKUP(Orders!$B7723,Returns!$B:$C,2,0),"No")</f>
        <v>No</v>
      </c>
      <c r="X7723" s="3" t="str">
        <f>IFERROR((INDEX(Returns!$C$2:$C$801, MATCH(B7723, Returns!$B$2:$B$801, 0))), "No")</f>
        <v>No</v>
      </c>
    </row>
    <row r="7724" spans="1:24">
      <c r="A7724" s="1">
        <v>7723</v>
      </c>
      <c r="B7724" t="s">
        <v>9814</v>
      </c>
      <c r="C7724" s="2">
        <v>43571</v>
      </c>
      <c r="D7724" s="2">
        <v>43575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  <c r="V7724" s="3" t="str">
        <f>IF(M7724=People!$B$2, People!$A$2, IF(M7724=People!$B$3, People!$A$3, IF(M7724=People!$B$4, People!$A$4, IF(M7724=People!$B$5, People!$A$5, 0))))</f>
        <v>Anna Andreadi</v>
      </c>
      <c r="W7724" s="3" t="str">
        <f>IFERROR(VLOOKUP(Orders!$B7724,Returns!$B:$C,2,0),"No")</f>
        <v>No</v>
      </c>
      <c r="X7724" s="3" t="str">
        <f>IFERROR((INDEX(Returns!$C$2:$C$801, MATCH(B7724, Returns!$B$2:$B$801, 0))), "No")</f>
        <v>No</v>
      </c>
    </row>
    <row r="7725" spans="1:24">
      <c r="A7725" s="1">
        <v>7724</v>
      </c>
      <c r="B7725" t="s">
        <v>9815</v>
      </c>
      <c r="C7725" s="2">
        <v>42988</v>
      </c>
      <c r="D7725" s="2">
        <v>42992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  <c r="V7725" s="3" t="str">
        <f>IF(M7725=People!$B$2, People!$A$2, IF(M7725=People!$B$3, People!$A$3, IF(M7725=People!$B$4, People!$A$4, IF(M7725=People!$B$5, People!$A$5, 0))))</f>
        <v>Kelly Williams</v>
      </c>
      <c r="W7725" s="3" t="str">
        <f>IFERROR(VLOOKUP(Orders!$B7725,Returns!$B:$C,2,0),"No")</f>
        <v>No</v>
      </c>
      <c r="X7725" s="3" t="str">
        <f>IFERROR((INDEX(Returns!$C$2:$C$801, MATCH(B7725, Returns!$B$2:$B$801, 0))), "No")</f>
        <v>No</v>
      </c>
    </row>
    <row r="7726" spans="1:24">
      <c r="A7726" s="1">
        <v>7725</v>
      </c>
      <c r="B7726" t="s">
        <v>9816</v>
      </c>
      <c r="C7726" s="2">
        <v>43368</v>
      </c>
      <c r="D7726" s="2">
        <v>43372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  <c r="V7726" s="3" t="str">
        <f>IF(M7726=People!$B$2, People!$A$2, IF(M7726=People!$B$3, People!$A$3, IF(M7726=People!$B$4, People!$A$4, IF(M7726=People!$B$5, People!$A$5, 0))))</f>
        <v>Chuck Magee</v>
      </c>
      <c r="W7726" s="3" t="str">
        <f>IFERROR(VLOOKUP(Orders!$B7726,Returns!$B:$C,2,0),"No")</f>
        <v>No</v>
      </c>
      <c r="X7726" s="3" t="str">
        <f>IFERROR((INDEX(Returns!$C$2:$C$801, MATCH(B7726, Returns!$B$2:$B$801, 0))), "No")</f>
        <v>No</v>
      </c>
    </row>
    <row r="7727" spans="1:24">
      <c r="A7727" s="1">
        <v>7726</v>
      </c>
      <c r="B7727" t="s">
        <v>9816</v>
      </c>
      <c r="C7727" s="2">
        <v>43368</v>
      </c>
      <c r="D7727" s="2">
        <v>43372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  <c r="V7727" s="3" t="str">
        <f>IF(M7727=People!$B$2, People!$A$2, IF(M7727=People!$B$3, People!$A$3, IF(M7727=People!$B$4, People!$A$4, IF(M7727=People!$B$5, People!$A$5, 0))))</f>
        <v>Chuck Magee</v>
      </c>
      <c r="W7727" s="3" t="str">
        <f>IFERROR(VLOOKUP(Orders!$B7727,Returns!$B:$C,2,0),"No")</f>
        <v>No</v>
      </c>
      <c r="X7727" s="3" t="str">
        <f>IFERROR((INDEX(Returns!$C$2:$C$801, MATCH(B7727, Returns!$B$2:$B$801, 0))), "No")</f>
        <v>No</v>
      </c>
    </row>
    <row r="7728" spans="1:24">
      <c r="A7728" s="1">
        <v>7727</v>
      </c>
      <c r="B7728" t="s">
        <v>9816</v>
      </c>
      <c r="C7728" s="2">
        <v>43368</v>
      </c>
      <c r="D7728" s="2">
        <v>43372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  <c r="V7728" s="3" t="str">
        <f>IF(M7728=People!$B$2, People!$A$2, IF(M7728=People!$B$3, People!$A$3, IF(M7728=People!$B$4, People!$A$4, IF(M7728=People!$B$5, People!$A$5, 0))))</f>
        <v>Chuck Magee</v>
      </c>
      <c r="W7728" s="3" t="str">
        <f>IFERROR(VLOOKUP(Orders!$B7728,Returns!$B:$C,2,0),"No")</f>
        <v>No</v>
      </c>
      <c r="X7728" s="3" t="str">
        <f>IFERROR((INDEX(Returns!$C$2:$C$801, MATCH(B7728, Returns!$B$2:$B$801, 0))), "No")</f>
        <v>No</v>
      </c>
    </row>
    <row r="7729" spans="1:24">
      <c r="A7729" s="1">
        <v>7728</v>
      </c>
      <c r="B7729" t="s">
        <v>9817</v>
      </c>
      <c r="C7729" s="2">
        <v>42810</v>
      </c>
      <c r="D7729" s="2">
        <v>42814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  <c r="V7729" s="3" t="str">
        <f>IF(M7729=People!$B$2, People!$A$2, IF(M7729=People!$B$3, People!$A$3, IF(M7729=People!$B$4, People!$A$4, IF(M7729=People!$B$5, People!$A$5, 0))))</f>
        <v>Chuck Magee</v>
      </c>
      <c r="W7729" s="3" t="str">
        <f>IFERROR(VLOOKUP(Orders!$B7729,Returns!$B:$C,2,0),"No")</f>
        <v>No</v>
      </c>
      <c r="X7729" s="3" t="str">
        <f>IFERROR((INDEX(Returns!$C$2:$C$801, MATCH(B7729, Returns!$B$2:$B$801, 0))), "No")</f>
        <v>No</v>
      </c>
    </row>
    <row r="7730" spans="1:24">
      <c r="A7730" s="1">
        <v>7729</v>
      </c>
      <c r="B7730" t="s">
        <v>9818</v>
      </c>
      <c r="C7730" s="2">
        <v>43430</v>
      </c>
      <c r="D7730" s="2">
        <v>43436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3" t="str">
        <f>IF(M7730=People!$B$2, People!$A$2, IF(M7730=People!$B$3, People!$A$3, IF(M7730=People!$B$4, People!$A$4, IF(M7730=People!$B$5, People!$A$5, 0))))</f>
        <v>Kelly Williams</v>
      </c>
      <c r="W7730" s="3" t="str">
        <f>IFERROR(VLOOKUP(Orders!$B7730,Returns!$B:$C,2,0),"No")</f>
        <v>No</v>
      </c>
      <c r="X7730" s="3" t="str">
        <f>IFERROR((INDEX(Returns!$C$2:$C$801, MATCH(B7730, Returns!$B$2:$B$801, 0))), "No")</f>
        <v>No</v>
      </c>
    </row>
    <row r="7731" spans="1:24">
      <c r="A7731" s="1">
        <v>7730</v>
      </c>
      <c r="B7731" t="s">
        <v>9819</v>
      </c>
      <c r="C7731" s="2">
        <v>43369</v>
      </c>
      <c r="D7731" s="2">
        <v>43374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  <c r="V7731" s="3" t="str">
        <f>IF(M7731=People!$B$2, People!$A$2, IF(M7731=People!$B$3, People!$A$3, IF(M7731=People!$B$4, People!$A$4, IF(M7731=People!$B$5, People!$A$5, 0))))</f>
        <v>Cassandra Brandow</v>
      </c>
      <c r="W7731" s="3" t="str">
        <f>IFERROR(VLOOKUP(Orders!$B7731,Returns!$B:$C,2,0),"No")</f>
        <v>No</v>
      </c>
      <c r="X7731" s="3" t="str">
        <f>IFERROR((INDEX(Returns!$C$2:$C$801, MATCH(B7731, Returns!$B$2:$B$801, 0))), "No")</f>
        <v>No</v>
      </c>
    </row>
    <row r="7732" spans="1:24">
      <c r="A7732" s="1">
        <v>7731</v>
      </c>
      <c r="B7732" t="s">
        <v>9820</v>
      </c>
      <c r="C7732" s="2">
        <v>43629</v>
      </c>
      <c r="D7732" s="2">
        <v>43635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  <c r="V7732" s="3" t="str">
        <f>IF(M7732=People!$B$2, People!$A$2, IF(M7732=People!$B$3, People!$A$3, IF(M7732=People!$B$4, People!$A$4, IF(M7732=People!$B$5, People!$A$5, 0))))</f>
        <v>Anna Andreadi</v>
      </c>
      <c r="W7732" s="3" t="str">
        <f>IFERROR(VLOOKUP(Orders!$B7732,Returns!$B:$C,2,0),"No")</f>
        <v>No</v>
      </c>
      <c r="X7732" s="3" t="str">
        <f>IFERROR((INDEX(Returns!$C$2:$C$801, MATCH(B7732, Returns!$B$2:$B$801, 0))), "No")</f>
        <v>No</v>
      </c>
    </row>
    <row r="7733" spans="1:24">
      <c r="A7733" s="1">
        <v>7732</v>
      </c>
      <c r="B7733" t="s">
        <v>9821</v>
      </c>
      <c r="C7733" s="2">
        <v>43726</v>
      </c>
      <c r="D7733" s="2">
        <v>43729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  <c r="V7733" s="3" t="str">
        <f>IF(M7733=People!$B$2, People!$A$2, IF(M7733=People!$B$3, People!$A$3, IF(M7733=People!$B$4, People!$A$4, IF(M7733=People!$B$5, People!$A$5, 0))))</f>
        <v>Kelly Williams</v>
      </c>
      <c r="W7733" s="3" t="str">
        <f>IFERROR(VLOOKUP(Orders!$B7733,Returns!$B:$C,2,0),"No")</f>
        <v>No</v>
      </c>
      <c r="X7733" s="3" t="str">
        <f>IFERROR((INDEX(Returns!$C$2:$C$801, MATCH(B7733, Returns!$B$2:$B$801, 0))), "No")</f>
        <v>No</v>
      </c>
    </row>
    <row r="7734" spans="1:24">
      <c r="A7734" s="1">
        <v>7733</v>
      </c>
      <c r="B7734" t="s">
        <v>9822</v>
      </c>
      <c r="C7734" s="2">
        <v>43618</v>
      </c>
      <c r="D7734" s="2">
        <v>43624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  <c r="V7734" s="3" t="str">
        <f>IF(M7734=People!$B$2, People!$A$2, IF(M7734=People!$B$3, People!$A$3, IF(M7734=People!$B$4, People!$A$4, IF(M7734=People!$B$5, People!$A$5, 0))))</f>
        <v>Kelly Williams</v>
      </c>
      <c r="W7734" s="3" t="str">
        <f>IFERROR(VLOOKUP(Orders!$B7734,Returns!$B:$C,2,0),"No")</f>
        <v>No</v>
      </c>
      <c r="X7734" s="3" t="str">
        <f>IFERROR((INDEX(Returns!$C$2:$C$801, MATCH(B7734, Returns!$B$2:$B$801, 0))), "No")</f>
        <v>No</v>
      </c>
    </row>
    <row r="7735" spans="1:24">
      <c r="A7735" s="1">
        <v>7734</v>
      </c>
      <c r="B7735" t="s">
        <v>9823</v>
      </c>
      <c r="C7735" s="2">
        <v>43235</v>
      </c>
      <c r="D7735" s="2">
        <v>43239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  <c r="V7735" s="3" t="str">
        <f>IF(M7735=People!$B$2, People!$A$2, IF(M7735=People!$B$3, People!$A$3, IF(M7735=People!$B$4, People!$A$4, IF(M7735=People!$B$5, People!$A$5, 0))))</f>
        <v>Chuck Magee</v>
      </c>
      <c r="W7735" s="3" t="str">
        <f>IFERROR(VLOOKUP(Orders!$B7735,Returns!$B:$C,2,0),"No")</f>
        <v>No</v>
      </c>
      <c r="X7735" s="3" t="str">
        <f>IFERROR((INDEX(Returns!$C$2:$C$801, MATCH(B7735, Returns!$B$2:$B$801, 0))), "No")</f>
        <v>No</v>
      </c>
    </row>
    <row r="7736" spans="1:24">
      <c r="A7736" s="1">
        <v>7735</v>
      </c>
      <c r="B7736" t="s">
        <v>9824</v>
      </c>
      <c r="C7736" s="2">
        <v>43723</v>
      </c>
      <c r="D7736" s="2">
        <v>43728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  <c r="V7736" s="3" t="str">
        <f>IF(M7736=People!$B$2, People!$A$2, IF(M7736=People!$B$3, People!$A$3, IF(M7736=People!$B$4, People!$A$4, IF(M7736=People!$B$5, People!$A$5, 0))))</f>
        <v>Anna Andreadi</v>
      </c>
      <c r="W7736" s="3" t="str">
        <f>IFERROR(VLOOKUP(Orders!$B7736,Returns!$B:$C,2,0),"No")</f>
        <v>No</v>
      </c>
      <c r="X7736" s="3" t="str">
        <f>IFERROR((INDEX(Returns!$C$2:$C$801, MATCH(B7736, Returns!$B$2:$B$801, 0))), "No")</f>
        <v>No</v>
      </c>
    </row>
    <row r="7737" spans="1:24">
      <c r="A7737" s="1">
        <v>7736</v>
      </c>
      <c r="B7737" t="s">
        <v>9825</v>
      </c>
      <c r="C7737" s="2">
        <v>43334</v>
      </c>
      <c r="D7737" s="2">
        <v>43338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3" t="str">
        <f>IF(M7737=People!$B$2, People!$A$2, IF(M7737=People!$B$3, People!$A$3, IF(M7737=People!$B$4, People!$A$4, IF(M7737=People!$B$5, People!$A$5, 0))))</f>
        <v>Anna Andreadi</v>
      </c>
      <c r="W7737" s="3" t="str">
        <f>IFERROR(VLOOKUP(Orders!$B7737,Returns!$B:$C,2,0),"No")</f>
        <v>No</v>
      </c>
      <c r="X7737" s="3" t="str">
        <f>IFERROR((INDEX(Returns!$C$2:$C$801, MATCH(B7737, Returns!$B$2:$B$801, 0))), "No")</f>
        <v>No</v>
      </c>
    </row>
    <row r="7738" spans="1:24">
      <c r="A7738" s="1">
        <v>7737</v>
      </c>
      <c r="B7738" t="s">
        <v>9826</v>
      </c>
      <c r="C7738" s="2">
        <v>42520</v>
      </c>
      <c r="D7738" s="2">
        <v>42527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  <c r="V7738" s="3" t="str">
        <f>IF(M7738=People!$B$2, People!$A$2, IF(M7738=People!$B$3, People!$A$3, IF(M7738=People!$B$4, People!$A$4, IF(M7738=People!$B$5, People!$A$5, 0))))</f>
        <v>Chuck Magee</v>
      </c>
      <c r="W7738" s="3" t="str">
        <f>IFERROR(VLOOKUP(Orders!$B7738,Returns!$B:$C,2,0),"No")</f>
        <v>No</v>
      </c>
      <c r="X7738" s="3" t="str">
        <f>IFERROR((INDEX(Returns!$C$2:$C$801, MATCH(B7738, Returns!$B$2:$B$801, 0))), "No")</f>
        <v>No</v>
      </c>
    </row>
    <row r="7739" spans="1:24">
      <c r="A7739" s="1">
        <v>7738</v>
      </c>
      <c r="B7739" t="s">
        <v>9827</v>
      </c>
      <c r="C7739" s="2">
        <v>43817</v>
      </c>
      <c r="D7739" s="2">
        <v>43819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  <c r="V7739" s="3" t="str">
        <f>IF(M7739=People!$B$2, People!$A$2, IF(M7739=People!$B$3, People!$A$3, IF(M7739=People!$B$4, People!$A$4, IF(M7739=People!$B$5, People!$A$5, 0))))</f>
        <v>Cassandra Brandow</v>
      </c>
      <c r="W7739" s="3" t="str">
        <f>IFERROR(VLOOKUP(Orders!$B7739,Returns!$B:$C,2,0),"No")</f>
        <v>No</v>
      </c>
      <c r="X7739" s="3" t="str">
        <f>IFERROR((INDEX(Returns!$C$2:$C$801, MATCH(B7739, Returns!$B$2:$B$801, 0))), "No")</f>
        <v>No</v>
      </c>
    </row>
    <row r="7740" spans="1:24">
      <c r="A7740" s="1">
        <v>7739</v>
      </c>
      <c r="B7740" t="s">
        <v>9828</v>
      </c>
      <c r="C7740" s="2">
        <v>43676</v>
      </c>
      <c r="D7740" s="2">
        <v>43683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  <c r="V7740" s="3" t="str">
        <f>IF(M7740=People!$B$2, People!$A$2, IF(M7740=People!$B$3, People!$A$3, IF(M7740=People!$B$4, People!$A$4, IF(M7740=People!$B$5, People!$A$5, 0))))</f>
        <v>Chuck Magee</v>
      </c>
      <c r="W7740" s="3" t="str">
        <f>IFERROR(VLOOKUP(Orders!$B7740,Returns!$B:$C,2,0),"No")</f>
        <v>No</v>
      </c>
      <c r="X7740" s="3" t="str">
        <f>IFERROR((INDEX(Returns!$C$2:$C$801, MATCH(B7740, Returns!$B$2:$B$801, 0))), "No")</f>
        <v>No</v>
      </c>
    </row>
    <row r="7741" spans="1:24">
      <c r="A7741" s="1">
        <v>7740</v>
      </c>
      <c r="B7741" t="s">
        <v>9829</v>
      </c>
      <c r="C7741" s="2">
        <v>42695</v>
      </c>
      <c r="D7741" s="2">
        <v>42700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  <c r="V7741" s="3" t="str">
        <f>IF(M7741=People!$B$2, People!$A$2, IF(M7741=People!$B$3, People!$A$3, IF(M7741=People!$B$4, People!$A$4, IF(M7741=People!$B$5, People!$A$5, 0))))</f>
        <v>Anna Andreadi</v>
      </c>
      <c r="W7741" s="3" t="str">
        <f>IFERROR(VLOOKUP(Orders!$B7741,Returns!$B:$C,2,0),"No")</f>
        <v>No</v>
      </c>
      <c r="X7741" s="3" t="str">
        <f>IFERROR((INDEX(Returns!$C$2:$C$801, MATCH(B7741, Returns!$B$2:$B$801, 0))), "No")</f>
        <v>No</v>
      </c>
    </row>
    <row r="7742" spans="1:24">
      <c r="A7742" s="1">
        <v>7741</v>
      </c>
      <c r="B7742" t="s">
        <v>9829</v>
      </c>
      <c r="C7742" s="2">
        <v>42695</v>
      </c>
      <c r="D7742" s="2">
        <v>42700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  <c r="V7742" s="3" t="str">
        <f>IF(M7742=People!$B$2, People!$A$2, IF(M7742=People!$B$3, People!$A$3, IF(M7742=People!$B$4, People!$A$4, IF(M7742=People!$B$5, People!$A$5, 0))))</f>
        <v>Anna Andreadi</v>
      </c>
      <c r="W7742" s="3" t="str">
        <f>IFERROR(VLOOKUP(Orders!$B7742,Returns!$B:$C,2,0),"No")</f>
        <v>No</v>
      </c>
      <c r="X7742" s="3" t="str">
        <f>IFERROR((INDEX(Returns!$C$2:$C$801, MATCH(B7742, Returns!$B$2:$B$801, 0))), "No")</f>
        <v>No</v>
      </c>
    </row>
    <row r="7743" spans="1:24">
      <c r="A7743" s="1">
        <v>7742</v>
      </c>
      <c r="B7743" t="s">
        <v>9830</v>
      </c>
      <c r="C7743" s="2">
        <v>43002</v>
      </c>
      <c r="D7743" s="2">
        <v>43004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  <c r="V7743" s="3" t="str">
        <f>IF(M7743=People!$B$2, People!$A$2, IF(M7743=People!$B$3, People!$A$3, IF(M7743=People!$B$4, People!$A$4, IF(M7743=People!$B$5, People!$A$5, 0))))</f>
        <v>Anna Andreadi</v>
      </c>
      <c r="W7743" s="3" t="str">
        <f>IFERROR(VLOOKUP(Orders!$B7743,Returns!$B:$C,2,0),"No")</f>
        <v>No</v>
      </c>
      <c r="X7743" s="3" t="str">
        <f>IFERROR((INDEX(Returns!$C$2:$C$801, MATCH(B7743, Returns!$B$2:$B$801, 0))), "No")</f>
        <v>No</v>
      </c>
    </row>
    <row r="7744" spans="1:24">
      <c r="A7744" s="1">
        <v>7743</v>
      </c>
      <c r="B7744" t="s">
        <v>9831</v>
      </c>
      <c r="C7744" s="2">
        <v>43697</v>
      </c>
      <c r="D7744" s="2">
        <v>43704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  <c r="V7744" s="3" t="str">
        <f>IF(M7744=People!$B$2, People!$A$2, IF(M7744=People!$B$3, People!$A$3, IF(M7744=People!$B$4, People!$A$4, IF(M7744=People!$B$5, People!$A$5, 0))))</f>
        <v>Anna Andreadi</v>
      </c>
      <c r="W7744" s="3" t="str">
        <f>IFERROR(VLOOKUP(Orders!$B7744,Returns!$B:$C,2,0),"No")</f>
        <v>No</v>
      </c>
      <c r="X7744" s="3" t="str">
        <f>IFERROR((INDEX(Returns!$C$2:$C$801, MATCH(B7744, Returns!$B$2:$B$801, 0))), "No")</f>
        <v>No</v>
      </c>
    </row>
    <row r="7745" spans="1:24">
      <c r="A7745" s="1">
        <v>7744</v>
      </c>
      <c r="B7745" t="s">
        <v>9832</v>
      </c>
      <c r="C7745" s="2">
        <v>43268</v>
      </c>
      <c r="D7745" s="2">
        <v>43273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  <c r="V7745" s="3" t="str">
        <f>IF(M7745=People!$B$2, People!$A$2, IF(M7745=People!$B$3, People!$A$3, IF(M7745=People!$B$4, People!$A$4, IF(M7745=People!$B$5, People!$A$5, 0))))</f>
        <v>Chuck Magee</v>
      </c>
      <c r="W7745" s="3" t="str">
        <f>IFERROR(VLOOKUP(Orders!$B7745,Returns!$B:$C,2,0),"No")</f>
        <v>No</v>
      </c>
      <c r="X7745" s="3" t="str">
        <f>IFERROR((INDEX(Returns!$C$2:$C$801, MATCH(B7745, Returns!$B$2:$B$801, 0))), "No")</f>
        <v>No</v>
      </c>
    </row>
    <row r="7746" spans="1:24">
      <c r="A7746" s="1">
        <v>7745</v>
      </c>
      <c r="B7746" t="s">
        <v>9832</v>
      </c>
      <c r="C7746" s="2">
        <v>43268</v>
      </c>
      <c r="D7746" s="2">
        <v>43273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  <c r="V7746" s="3" t="str">
        <f>IF(M7746=People!$B$2, People!$A$2, IF(M7746=People!$B$3, People!$A$3, IF(M7746=People!$B$4, People!$A$4, IF(M7746=People!$B$5, People!$A$5, 0))))</f>
        <v>Chuck Magee</v>
      </c>
      <c r="W7746" s="3" t="str">
        <f>IFERROR(VLOOKUP(Orders!$B7746,Returns!$B:$C,2,0),"No")</f>
        <v>No</v>
      </c>
      <c r="X7746" s="3" t="str">
        <f>IFERROR((INDEX(Returns!$C$2:$C$801, MATCH(B7746, Returns!$B$2:$B$801, 0))), "No")</f>
        <v>No</v>
      </c>
    </row>
    <row r="7747" spans="1:24">
      <c r="A7747" s="1">
        <v>7746</v>
      </c>
      <c r="B7747" t="s">
        <v>9832</v>
      </c>
      <c r="C7747" s="2">
        <v>43268</v>
      </c>
      <c r="D7747" s="2">
        <v>43273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  <c r="V7747" s="3" t="str">
        <f>IF(M7747=People!$B$2, People!$A$2, IF(M7747=People!$B$3, People!$A$3, IF(M7747=People!$B$4, People!$A$4, IF(M7747=People!$B$5, People!$A$5, 0))))</f>
        <v>Chuck Magee</v>
      </c>
      <c r="W7747" s="3" t="str">
        <f>IFERROR(VLOOKUP(Orders!$B7747,Returns!$B:$C,2,0),"No")</f>
        <v>No</v>
      </c>
      <c r="X7747" s="3" t="str">
        <f>IFERROR((INDEX(Returns!$C$2:$C$801, MATCH(B7747, Returns!$B$2:$B$801, 0))), "No")</f>
        <v>No</v>
      </c>
    </row>
    <row r="7748" spans="1:24">
      <c r="A7748" s="1">
        <v>7747</v>
      </c>
      <c r="B7748" t="s">
        <v>9833</v>
      </c>
      <c r="C7748" s="2">
        <v>43088</v>
      </c>
      <c r="D7748" s="2">
        <v>43092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  <c r="V7748" s="3" t="str">
        <f>IF(M7748=People!$B$2, People!$A$2, IF(M7748=People!$B$3, People!$A$3, IF(M7748=People!$B$4, People!$A$4, IF(M7748=People!$B$5, People!$A$5, 0))))</f>
        <v>Kelly Williams</v>
      </c>
      <c r="W7748" s="3" t="str">
        <f>IFERROR(VLOOKUP(Orders!$B7748,Returns!$B:$C,2,0),"No")</f>
        <v>No</v>
      </c>
      <c r="X7748" s="3" t="str">
        <f>IFERROR((INDEX(Returns!$C$2:$C$801, MATCH(B7748, Returns!$B$2:$B$801, 0))), "No")</f>
        <v>No</v>
      </c>
    </row>
    <row r="7749" spans="1:24">
      <c r="A7749" s="1">
        <v>7748</v>
      </c>
      <c r="B7749" t="s">
        <v>9834</v>
      </c>
      <c r="C7749" s="2">
        <v>42886</v>
      </c>
      <c r="D7749" s="2">
        <v>42888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  <c r="V7749" s="3" t="str">
        <f>IF(M7749=People!$B$2, People!$A$2, IF(M7749=People!$B$3, People!$A$3, IF(M7749=People!$B$4, People!$A$4, IF(M7749=People!$B$5, People!$A$5, 0))))</f>
        <v>Chuck Magee</v>
      </c>
      <c r="W7749" s="3" t="str">
        <f>IFERROR(VLOOKUP(Orders!$B7749,Returns!$B:$C,2,0),"No")</f>
        <v>No</v>
      </c>
      <c r="X7749" s="3" t="str">
        <f>IFERROR((INDEX(Returns!$C$2:$C$801, MATCH(B7749, Returns!$B$2:$B$801, 0))), "No")</f>
        <v>No</v>
      </c>
    </row>
    <row r="7750" spans="1:24">
      <c r="A7750" s="1">
        <v>7749</v>
      </c>
      <c r="B7750" t="s">
        <v>9835</v>
      </c>
      <c r="C7750" s="2">
        <v>42904</v>
      </c>
      <c r="D7750" s="2">
        <v>42910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  <c r="V7750" s="3" t="str">
        <f>IF(M7750=People!$B$2, People!$A$2, IF(M7750=People!$B$3, People!$A$3, IF(M7750=People!$B$4, People!$A$4, IF(M7750=People!$B$5, People!$A$5, 0))))</f>
        <v>Cassandra Brandow</v>
      </c>
      <c r="W7750" s="3" t="str">
        <f>IFERROR(VLOOKUP(Orders!$B7750,Returns!$B:$C,2,0),"No")</f>
        <v>No</v>
      </c>
      <c r="X7750" s="3" t="str">
        <f>IFERROR((INDEX(Returns!$C$2:$C$801, MATCH(B7750, Returns!$B$2:$B$801, 0))), "No")</f>
        <v>No</v>
      </c>
    </row>
    <row r="7751" spans="1:24">
      <c r="A7751" s="1">
        <v>7750</v>
      </c>
      <c r="B7751" t="s">
        <v>9835</v>
      </c>
      <c r="C7751" s="2">
        <v>42904</v>
      </c>
      <c r="D7751" s="2">
        <v>42910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  <c r="V7751" s="3" t="str">
        <f>IF(M7751=People!$B$2, People!$A$2, IF(M7751=People!$B$3, People!$A$3, IF(M7751=People!$B$4, People!$A$4, IF(M7751=People!$B$5, People!$A$5, 0))))</f>
        <v>Cassandra Brandow</v>
      </c>
      <c r="W7751" s="3" t="str">
        <f>IFERROR(VLOOKUP(Orders!$B7751,Returns!$B:$C,2,0),"No")</f>
        <v>No</v>
      </c>
      <c r="X7751" s="3" t="str">
        <f>IFERROR((INDEX(Returns!$C$2:$C$801, MATCH(B7751, Returns!$B$2:$B$801, 0))), "No")</f>
        <v>No</v>
      </c>
    </row>
    <row r="7752" spans="1:24">
      <c r="A7752" s="1">
        <v>7751</v>
      </c>
      <c r="B7752" t="s">
        <v>9835</v>
      </c>
      <c r="C7752" s="2">
        <v>42904</v>
      </c>
      <c r="D7752" s="2">
        <v>42910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  <c r="V7752" s="3" t="str">
        <f>IF(M7752=People!$B$2, People!$A$2, IF(M7752=People!$B$3, People!$A$3, IF(M7752=People!$B$4, People!$A$4, IF(M7752=People!$B$5, People!$A$5, 0))))</f>
        <v>Cassandra Brandow</v>
      </c>
      <c r="W7752" s="3" t="str">
        <f>IFERROR(VLOOKUP(Orders!$B7752,Returns!$B:$C,2,0),"No")</f>
        <v>No</v>
      </c>
      <c r="X7752" s="3" t="str">
        <f>IFERROR((INDEX(Returns!$C$2:$C$801, MATCH(B7752, Returns!$B$2:$B$801, 0))), "No")</f>
        <v>No</v>
      </c>
    </row>
    <row r="7753" spans="1:24">
      <c r="A7753" s="1">
        <v>7752</v>
      </c>
      <c r="B7753" t="s">
        <v>9835</v>
      </c>
      <c r="C7753" s="2">
        <v>42904</v>
      </c>
      <c r="D7753" s="2">
        <v>42910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  <c r="V7753" s="3" t="str">
        <f>IF(M7753=People!$B$2, People!$A$2, IF(M7753=People!$B$3, People!$A$3, IF(M7753=People!$B$4, People!$A$4, IF(M7753=People!$B$5, People!$A$5, 0))))</f>
        <v>Cassandra Brandow</v>
      </c>
      <c r="W7753" s="3" t="str">
        <f>IFERROR(VLOOKUP(Orders!$B7753,Returns!$B:$C,2,0),"No")</f>
        <v>No</v>
      </c>
      <c r="X7753" s="3" t="str">
        <f>IFERROR((INDEX(Returns!$C$2:$C$801, MATCH(B7753, Returns!$B$2:$B$801, 0))), "No")</f>
        <v>No</v>
      </c>
    </row>
    <row r="7754" spans="1:24">
      <c r="A7754" s="1">
        <v>7753</v>
      </c>
      <c r="B7754" t="s">
        <v>9835</v>
      </c>
      <c r="C7754" s="2">
        <v>42904</v>
      </c>
      <c r="D7754" s="2">
        <v>42910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  <c r="V7754" s="3" t="str">
        <f>IF(M7754=People!$B$2, People!$A$2, IF(M7754=People!$B$3, People!$A$3, IF(M7754=People!$B$4, People!$A$4, IF(M7754=People!$B$5, People!$A$5, 0))))</f>
        <v>Cassandra Brandow</v>
      </c>
      <c r="W7754" s="3" t="str">
        <f>IFERROR(VLOOKUP(Orders!$B7754,Returns!$B:$C,2,0),"No")</f>
        <v>No</v>
      </c>
      <c r="X7754" s="3" t="str">
        <f>IFERROR((INDEX(Returns!$C$2:$C$801, MATCH(B7754, Returns!$B$2:$B$801, 0))), "No")</f>
        <v>No</v>
      </c>
    </row>
    <row r="7755" spans="1:24">
      <c r="A7755" s="1">
        <v>7754</v>
      </c>
      <c r="B7755" t="s">
        <v>9836</v>
      </c>
      <c r="C7755" s="2">
        <v>43069</v>
      </c>
      <c r="D7755" s="2">
        <v>43072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  <c r="V7755" s="3" t="str">
        <f>IF(M7755=People!$B$2, People!$A$2, IF(M7755=People!$B$3, People!$A$3, IF(M7755=People!$B$4, People!$A$4, IF(M7755=People!$B$5, People!$A$5, 0))))</f>
        <v>Cassandra Brandow</v>
      </c>
      <c r="W7755" s="3" t="str">
        <f>IFERROR(VLOOKUP(Orders!$B7755,Returns!$B:$C,2,0),"No")</f>
        <v>No</v>
      </c>
      <c r="X7755" s="3" t="str">
        <f>IFERROR((INDEX(Returns!$C$2:$C$801, MATCH(B7755, Returns!$B$2:$B$801, 0))), "No")</f>
        <v>No</v>
      </c>
    </row>
    <row r="7756" spans="1:24">
      <c r="A7756" s="1">
        <v>7755</v>
      </c>
      <c r="B7756" t="s">
        <v>9837</v>
      </c>
      <c r="C7756" s="2">
        <v>43090</v>
      </c>
      <c r="D7756" s="2">
        <v>43092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  <c r="V7756" s="3" t="str">
        <f>IF(M7756=People!$B$2, People!$A$2, IF(M7756=People!$B$3, People!$A$3, IF(M7756=People!$B$4, People!$A$4, IF(M7756=People!$B$5, People!$A$5, 0))))</f>
        <v>Chuck Magee</v>
      </c>
      <c r="W7756" s="3" t="str">
        <f>IFERROR(VLOOKUP(Orders!$B7756,Returns!$B:$C,2,0),"No")</f>
        <v>No</v>
      </c>
      <c r="X7756" s="3" t="str">
        <f>IFERROR((INDEX(Returns!$C$2:$C$801, MATCH(B7756, Returns!$B$2:$B$801, 0))), "No")</f>
        <v>No</v>
      </c>
    </row>
    <row r="7757" spans="1:24">
      <c r="A7757" s="1">
        <v>7756</v>
      </c>
      <c r="B7757" t="s">
        <v>9838</v>
      </c>
      <c r="C7757" s="2">
        <v>43786</v>
      </c>
      <c r="D7757" s="2">
        <v>43790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  <c r="V7757" s="3" t="str">
        <f>IF(M7757=People!$B$2, People!$A$2, IF(M7757=People!$B$3, People!$A$3, IF(M7757=People!$B$4, People!$A$4, IF(M7757=People!$B$5, People!$A$5, 0))))</f>
        <v>Cassandra Brandow</v>
      </c>
      <c r="W7757" s="3" t="str">
        <f>IFERROR(VLOOKUP(Orders!$B7757,Returns!$B:$C,2,0),"No")</f>
        <v>No</v>
      </c>
      <c r="X7757" s="3" t="str">
        <f>IFERROR((INDEX(Returns!$C$2:$C$801, MATCH(B7757, Returns!$B$2:$B$801, 0))), "No")</f>
        <v>No</v>
      </c>
    </row>
    <row r="7758" spans="1:24">
      <c r="A7758" s="1">
        <v>7757</v>
      </c>
      <c r="B7758" t="s">
        <v>9838</v>
      </c>
      <c r="C7758" s="2">
        <v>43786</v>
      </c>
      <c r="D7758" s="2">
        <v>43790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  <c r="V7758" s="3" t="str">
        <f>IF(M7758=People!$B$2, People!$A$2, IF(M7758=People!$B$3, People!$A$3, IF(M7758=People!$B$4, People!$A$4, IF(M7758=People!$B$5, People!$A$5, 0))))</f>
        <v>Cassandra Brandow</v>
      </c>
      <c r="W7758" s="3" t="str">
        <f>IFERROR(VLOOKUP(Orders!$B7758,Returns!$B:$C,2,0),"No")</f>
        <v>No</v>
      </c>
      <c r="X7758" s="3" t="str">
        <f>IFERROR((INDEX(Returns!$C$2:$C$801, MATCH(B7758, Returns!$B$2:$B$801, 0))), "No")</f>
        <v>No</v>
      </c>
    </row>
    <row r="7759" spans="1:24">
      <c r="A7759" s="1">
        <v>7758</v>
      </c>
      <c r="B7759" t="s">
        <v>9839</v>
      </c>
      <c r="C7759" s="2">
        <v>43782</v>
      </c>
      <c r="D7759" s="2">
        <v>43785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  <c r="V7759" s="3" t="str">
        <f>IF(M7759=People!$B$2, People!$A$2, IF(M7759=People!$B$3, People!$A$3, IF(M7759=People!$B$4, People!$A$4, IF(M7759=People!$B$5, People!$A$5, 0))))</f>
        <v>Chuck Magee</v>
      </c>
      <c r="W7759" s="3" t="str">
        <f>IFERROR(VLOOKUP(Orders!$B7759,Returns!$B:$C,2,0),"No")</f>
        <v>No</v>
      </c>
      <c r="X7759" s="3" t="str">
        <f>IFERROR((INDEX(Returns!$C$2:$C$801, MATCH(B7759, Returns!$B$2:$B$801, 0))), "No")</f>
        <v>No</v>
      </c>
    </row>
    <row r="7760" spans="1:24">
      <c r="A7760" s="1">
        <v>7759</v>
      </c>
      <c r="B7760" t="s">
        <v>9839</v>
      </c>
      <c r="C7760" s="2">
        <v>43782</v>
      </c>
      <c r="D7760" s="2">
        <v>43785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  <c r="V7760" s="3" t="str">
        <f>IF(M7760=People!$B$2, People!$A$2, IF(M7760=People!$B$3, People!$A$3, IF(M7760=People!$B$4, People!$A$4, IF(M7760=People!$B$5, People!$A$5, 0))))</f>
        <v>Chuck Magee</v>
      </c>
      <c r="W7760" s="3" t="str">
        <f>IFERROR(VLOOKUP(Orders!$B7760,Returns!$B:$C,2,0),"No")</f>
        <v>No</v>
      </c>
      <c r="X7760" s="3" t="str">
        <f>IFERROR((INDEX(Returns!$C$2:$C$801, MATCH(B7760, Returns!$B$2:$B$801, 0))), "No")</f>
        <v>No</v>
      </c>
    </row>
    <row r="7761" spans="1:24">
      <c r="A7761" s="1">
        <v>7760</v>
      </c>
      <c r="B7761" t="s">
        <v>9840</v>
      </c>
      <c r="C7761" s="2">
        <v>43397</v>
      </c>
      <c r="D7761" s="2">
        <v>43401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  <c r="V7761" s="3" t="str">
        <f>IF(M7761=People!$B$2, People!$A$2, IF(M7761=People!$B$3, People!$A$3, IF(M7761=People!$B$4, People!$A$4, IF(M7761=People!$B$5, People!$A$5, 0))))</f>
        <v>Kelly Williams</v>
      </c>
      <c r="W7761" s="3" t="str">
        <f>IFERROR(VLOOKUP(Orders!$B7761,Returns!$B:$C,2,0),"No")</f>
        <v>No</v>
      </c>
      <c r="X7761" s="3" t="str">
        <f>IFERROR((INDEX(Returns!$C$2:$C$801, MATCH(B7761, Returns!$B$2:$B$801, 0))), "No")</f>
        <v>No</v>
      </c>
    </row>
    <row r="7762" spans="1:24">
      <c r="A7762" s="1">
        <v>7761</v>
      </c>
      <c r="B7762" t="s">
        <v>9841</v>
      </c>
      <c r="C7762" s="2">
        <v>42710</v>
      </c>
      <c r="D7762" s="2">
        <v>42715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  <c r="V7762" s="3" t="str">
        <f>IF(M7762=People!$B$2, People!$A$2, IF(M7762=People!$B$3, People!$A$3, IF(M7762=People!$B$4, People!$A$4, IF(M7762=People!$B$5, People!$A$5, 0))))</f>
        <v>Cassandra Brandow</v>
      </c>
      <c r="W7762" s="3" t="str">
        <f>IFERROR(VLOOKUP(Orders!$B7762,Returns!$B:$C,2,0),"No")</f>
        <v>No</v>
      </c>
      <c r="X7762" s="3" t="str">
        <f>IFERROR((INDEX(Returns!$C$2:$C$801, MATCH(B7762, Returns!$B$2:$B$801, 0))), "No")</f>
        <v>No</v>
      </c>
    </row>
    <row r="7763" spans="1:24">
      <c r="A7763" s="1">
        <v>7762</v>
      </c>
      <c r="B7763" t="s">
        <v>9842</v>
      </c>
      <c r="C7763" s="2">
        <v>43802</v>
      </c>
      <c r="D7763" s="2">
        <v>43805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  <c r="V7763" s="3" t="str">
        <f>IF(M7763=People!$B$2, People!$A$2, IF(M7763=People!$B$3, People!$A$3, IF(M7763=People!$B$4, People!$A$4, IF(M7763=People!$B$5, People!$A$5, 0))))</f>
        <v>Kelly Williams</v>
      </c>
      <c r="W7763" s="3" t="str">
        <f>IFERROR(VLOOKUP(Orders!$B7763,Returns!$B:$C,2,0),"No")</f>
        <v>No</v>
      </c>
      <c r="X7763" s="3" t="str">
        <f>IFERROR((INDEX(Returns!$C$2:$C$801, MATCH(B7763, Returns!$B$2:$B$801, 0))), "No")</f>
        <v>No</v>
      </c>
    </row>
    <row r="7764" spans="1:24">
      <c r="A7764" s="1">
        <v>7763</v>
      </c>
      <c r="B7764" t="s">
        <v>6166</v>
      </c>
      <c r="C7764" s="2">
        <v>43734</v>
      </c>
      <c r="D7764" s="2">
        <v>43736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  <c r="V7764" s="3" t="str">
        <f>IF(M7764=People!$B$2, People!$A$2, IF(M7764=People!$B$3, People!$A$3, IF(M7764=People!$B$4, People!$A$4, IF(M7764=People!$B$5, People!$A$5, 0))))</f>
        <v>Anna Andreadi</v>
      </c>
      <c r="W7764" s="3" t="str">
        <f>IFERROR(VLOOKUP(Orders!$B7764,Returns!$B:$C,2,0),"No")</f>
        <v>Yes</v>
      </c>
      <c r="X7764" s="3" t="str">
        <f>IFERROR((INDEX(Returns!$C$2:$C$801, MATCH(B7764, Returns!$B$2:$B$801, 0))), "No")</f>
        <v>Yes</v>
      </c>
    </row>
    <row r="7765" spans="1:24">
      <c r="A7765" s="1">
        <v>7764</v>
      </c>
      <c r="B7765" t="s">
        <v>9843</v>
      </c>
      <c r="C7765" s="2">
        <v>42769</v>
      </c>
      <c r="D7765" s="2">
        <v>42773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  <c r="V7765" s="3" t="str">
        <f>IF(M7765=People!$B$2, People!$A$2, IF(M7765=People!$B$3, People!$A$3, IF(M7765=People!$B$4, People!$A$4, IF(M7765=People!$B$5, People!$A$5, 0))))</f>
        <v>Cassandra Brandow</v>
      </c>
      <c r="W7765" s="3" t="str">
        <f>IFERROR(VLOOKUP(Orders!$B7765,Returns!$B:$C,2,0),"No")</f>
        <v>No</v>
      </c>
      <c r="X7765" s="3" t="str">
        <f>IFERROR((INDEX(Returns!$C$2:$C$801, MATCH(B7765, Returns!$B$2:$B$801, 0))), "No")</f>
        <v>No</v>
      </c>
    </row>
    <row r="7766" spans="1:24">
      <c r="A7766" s="1">
        <v>7765</v>
      </c>
      <c r="B7766" t="s">
        <v>9844</v>
      </c>
      <c r="C7766" s="2">
        <v>43689</v>
      </c>
      <c r="D7766" s="2">
        <v>43689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  <c r="V7766" s="3" t="str">
        <f>IF(M7766=People!$B$2, People!$A$2, IF(M7766=People!$B$3, People!$A$3, IF(M7766=People!$B$4, People!$A$4, IF(M7766=People!$B$5, People!$A$5, 0))))</f>
        <v>Chuck Magee</v>
      </c>
      <c r="W7766" s="3" t="str">
        <f>IFERROR(VLOOKUP(Orders!$B7766,Returns!$B:$C,2,0),"No")</f>
        <v>No</v>
      </c>
      <c r="X7766" s="3" t="str">
        <f>IFERROR((INDEX(Returns!$C$2:$C$801, MATCH(B7766, Returns!$B$2:$B$801, 0))), "No")</f>
        <v>No</v>
      </c>
    </row>
    <row r="7767" spans="1:24">
      <c r="A7767" s="1">
        <v>7766</v>
      </c>
      <c r="B7767" t="s">
        <v>9844</v>
      </c>
      <c r="C7767" s="2">
        <v>43689</v>
      </c>
      <c r="D7767" s="2">
        <v>43689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  <c r="V7767" s="3" t="str">
        <f>IF(M7767=People!$B$2, People!$A$2, IF(M7767=People!$B$3, People!$A$3, IF(M7767=People!$B$4, People!$A$4, IF(M7767=People!$B$5, People!$A$5, 0))))</f>
        <v>Chuck Magee</v>
      </c>
      <c r="W7767" s="3" t="str">
        <f>IFERROR(VLOOKUP(Orders!$B7767,Returns!$B:$C,2,0),"No")</f>
        <v>No</v>
      </c>
      <c r="X7767" s="3" t="str">
        <f>IFERROR((INDEX(Returns!$C$2:$C$801, MATCH(B7767, Returns!$B$2:$B$801, 0))), "No")</f>
        <v>No</v>
      </c>
    </row>
    <row r="7768" spans="1:24">
      <c r="A7768" s="1">
        <v>7767</v>
      </c>
      <c r="B7768" t="s">
        <v>9844</v>
      </c>
      <c r="C7768" s="2">
        <v>43689</v>
      </c>
      <c r="D7768" s="2">
        <v>43689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  <c r="V7768" s="3" t="str">
        <f>IF(M7768=People!$B$2, People!$A$2, IF(M7768=People!$B$3, People!$A$3, IF(M7768=People!$B$4, People!$A$4, IF(M7768=People!$B$5, People!$A$5, 0))))</f>
        <v>Chuck Magee</v>
      </c>
      <c r="W7768" s="3" t="str">
        <f>IFERROR(VLOOKUP(Orders!$B7768,Returns!$B:$C,2,0),"No")</f>
        <v>No</v>
      </c>
      <c r="X7768" s="3" t="str">
        <f>IFERROR((INDEX(Returns!$C$2:$C$801, MATCH(B7768, Returns!$B$2:$B$801, 0))), "No")</f>
        <v>No</v>
      </c>
    </row>
    <row r="7769" spans="1:24">
      <c r="A7769" s="1">
        <v>7768</v>
      </c>
      <c r="B7769" t="s">
        <v>9845</v>
      </c>
      <c r="C7769" s="2">
        <v>42971</v>
      </c>
      <c r="D7769" s="2">
        <v>42973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  <c r="V7769" s="3" t="str">
        <f>IF(M7769=People!$B$2, People!$A$2, IF(M7769=People!$B$3, People!$A$3, IF(M7769=People!$B$4, People!$A$4, IF(M7769=People!$B$5, People!$A$5, 0))))</f>
        <v>Anna Andreadi</v>
      </c>
      <c r="W7769" s="3" t="str">
        <f>IFERROR(VLOOKUP(Orders!$B7769,Returns!$B:$C,2,0),"No")</f>
        <v>No</v>
      </c>
      <c r="X7769" s="3" t="str">
        <f>IFERROR((INDEX(Returns!$C$2:$C$801, MATCH(B7769, Returns!$B$2:$B$801, 0))), "No")</f>
        <v>No</v>
      </c>
    </row>
    <row r="7770" spans="1:24">
      <c r="A7770" s="1">
        <v>7769</v>
      </c>
      <c r="B7770" t="s">
        <v>9846</v>
      </c>
      <c r="C7770" s="2">
        <v>43781</v>
      </c>
      <c r="D7770" s="2">
        <v>43786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  <c r="V7770" s="3" t="str">
        <f>IF(M7770=People!$B$2, People!$A$2, IF(M7770=People!$B$3, People!$A$3, IF(M7770=People!$B$4, People!$A$4, IF(M7770=People!$B$5, People!$A$5, 0))))</f>
        <v>Cassandra Brandow</v>
      </c>
      <c r="W7770" s="3" t="str">
        <f>IFERROR(VLOOKUP(Orders!$B7770,Returns!$B:$C,2,0),"No")</f>
        <v>No</v>
      </c>
      <c r="X7770" s="3" t="str">
        <f>IFERROR((INDEX(Returns!$C$2:$C$801, MATCH(B7770, Returns!$B$2:$B$801, 0))), "No")</f>
        <v>No</v>
      </c>
    </row>
    <row r="7771" spans="1:24">
      <c r="A7771" s="1">
        <v>7770</v>
      </c>
      <c r="B7771" t="s">
        <v>9847</v>
      </c>
      <c r="C7771" s="2">
        <v>43313</v>
      </c>
      <c r="D7771" s="2">
        <v>43313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  <c r="V7771" s="3" t="str">
        <f>IF(M7771=People!$B$2, People!$A$2, IF(M7771=People!$B$3, People!$A$3, IF(M7771=People!$B$4, People!$A$4, IF(M7771=People!$B$5, People!$A$5, 0))))</f>
        <v>Anna Andreadi</v>
      </c>
      <c r="W7771" s="3" t="str">
        <f>IFERROR(VLOOKUP(Orders!$B7771,Returns!$B:$C,2,0),"No")</f>
        <v>No</v>
      </c>
      <c r="X7771" s="3" t="str">
        <f>IFERROR((INDEX(Returns!$C$2:$C$801, MATCH(B7771, Returns!$B$2:$B$801, 0))), "No")</f>
        <v>No</v>
      </c>
    </row>
    <row r="7772" spans="1:24">
      <c r="A7772" s="1">
        <v>7771</v>
      </c>
      <c r="B7772" t="s">
        <v>9847</v>
      </c>
      <c r="C7772" s="2">
        <v>43313</v>
      </c>
      <c r="D7772" s="2">
        <v>43313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  <c r="V7772" s="3" t="str">
        <f>IF(M7772=People!$B$2, People!$A$2, IF(M7772=People!$B$3, People!$A$3, IF(M7772=People!$B$4, People!$A$4, IF(M7772=People!$B$5, People!$A$5, 0))))</f>
        <v>Anna Andreadi</v>
      </c>
      <c r="W7772" s="3" t="str">
        <f>IFERROR(VLOOKUP(Orders!$B7772,Returns!$B:$C,2,0),"No")</f>
        <v>No</v>
      </c>
      <c r="X7772" s="3" t="str">
        <f>IFERROR((INDEX(Returns!$C$2:$C$801, MATCH(B7772, Returns!$B$2:$B$801, 0))), "No")</f>
        <v>No</v>
      </c>
    </row>
    <row r="7773" spans="1:24">
      <c r="A7773" s="1">
        <v>7772</v>
      </c>
      <c r="B7773" t="s">
        <v>9848</v>
      </c>
      <c r="C7773" s="2">
        <v>43429</v>
      </c>
      <c r="D7773" s="2">
        <v>43436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  <c r="V7773" s="3" t="str">
        <f>IF(M7773=People!$B$2, People!$A$2, IF(M7773=People!$B$3, People!$A$3, IF(M7773=People!$B$4, People!$A$4, IF(M7773=People!$B$5, People!$A$5, 0))))</f>
        <v>Chuck Magee</v>
      </c>
      <c r="W7773" s="3" t="str">
        <f>IFERROR(VLOOKUP(Orders!$B7773,Returns!$B:$C,2,0),"No")</f>
        <v>No</v>
      </c>
      <c r="X7773" s="3" t="str">
        <f>IFERROR((INDEX(Returns!$C$2:$C$801, MATCH(B7773, Returns!$B$2:$B$801, 0))), "No")</f>
        <v>No</v>
      </c>
    </row>
    <row r="7774" spans="1:24">
      <c r="A7774" s="1">
        <v>7773</v>
      </c>
      <c r="B7774" t="s">
        <v>9848</v>
      </c>
      <c r="C7774" s="2">
        <v>43429</v>
      </c>
      <c r="D7774" s="2">
        <v>43436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  <c r="V7774" s="3" t="str">
        <f>IF(M7774=People!$B$2, People!$A$2, IF(M7774=People!$B$3, People!$A$3, IF(M7774=People!$B$4, People!$A$4, IF(M7774=People!$B$5, People!$A$5, 0))))</f>
        <v>Chuck Magee</v>
      </c>
      <c r="W7774" s="3" t="str">
        <f>IFERROR(VLOOKUP(Orders!$B7774,Returns!$B:$C,2,0),"No")</f>
        <v>No</v>
      </c>
      <c r="X7774" s="3" t="str">
        <f>IFERROR((INDEX(Returns!$C$2:$C$801, MATCH(B7774, Returns!$B$2:$B$801, 0))), "No")</f>
        <v>No</v>
      </c>
    </row>
    <row r="7775" spans="1:24">
      <c r="A7775" s="1">
        <v>7774</v>
      </c>
      <c r="B7775" t="s">
        <v>9848</v>
      </c>
      <c r="C7775" s="2">
        <v>43429</v>
      </c>
      <c r="D7775" s="2">
        <v>43436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  <c r="V7775" s="3" t="str">
        <f>IF(M7775=People!$B$2, People!$A$2, IF(M7775=People!$B$3, People!$A$3, IF(M7775=People!$B$4, People!$A$4, IF(M7775=People!$B$5, People!$A$5, 0))))</f>
        <v>Chuck Magee</v>
      </c>
      <c r="W7775" s="3" t="str">
        <f>IFERROR(VLOOKUP(Orders!$B7775,Returns!$B:$C,2,0),"No")</f>
        <v>No</v>
      </c>
      <c r="X7775" s="3" t="str">
        <f>IFERROR((INDEX(Returns!$C$2:$C$801, MATCH(B7775, Returns!$B$2:$B$801, 0))), "No")</f>
        <v>No</v>
      </c>
    </row>
    <row r="7776" spans="1:24">
      <c r="A7776" s="1">
        <v>7775</v>
      </c>
      <c r="B7776" t="s">
        <v>9849</v>
      </c>
      <c r="C7776" s="2">
        <v>43203</v>
      </c>
      <c r="D7776" s="2">
        <v>43205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  <c r="V7776" s="3" t="str">
        <f>IF(M7776=People!$B$2, People!$A$2, IF(M7776=People!$B$3, People!$A$3, IF(M7776=People!$B$4, People!$A$4, IF(M7776=People!$B$5, People!$A$5, 0))))</f>
        <v>Anna Andreadi</v>
      </c>
      <c r="W7776" s="3" t="str">
        <f>IFERROR(VLOOKUP(Orders!$B7776,Returns!$B:$C,2,0),"No")</f>
        <v>No</v>
      </c>
      <c r="X7776" s="3" t="str">
        <f>IFERROR((INDEX(Returns!$C$2:$C$801, MATCH(B7776, Returns!$B$2:$B$801, 0))), "No")</f>
        <v>No</v>
      </c>
    </row>
    <row r="7777" spans="1:24">
      <c r="A7777" s="1">
        <v>7776</v>
      </c>
      <c r="B7777" t="s">
        <v>9850</v>
      </c>
      <c r="C7777" s="2">
        <v>42731</v>
      </c>
      <c r="D7777" s="2">
        <v>42735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  <c r="V7777" s="3" t="str">
        <f>IF(M7777=People!$B$2, People!$A$2, IF(M7777=People!$B$3, People!$A$3, IF(M7777=People!$B$4, People!$A$4, IF(M7777=People!$B$5, People!$A$5, 0))))</f>
        <v>Anna Andreadi</v>
      </c>
      <c r="W7777" s="3" t="str">
        <f>IFERROR(VLOOKUP(Orders!$B7777,Returns!$B:$C,2,0),"No")</f>
        <v>No</v>
      </c>
      <c r="X7777" s="3" t="str">
        <f>IFERROR((INDEX(Returns!$C$2:$C$801, MATCH(B7777, Returns!$B$2:$B$801, 0))), "No")</f>
        <v>No</v>
      </c>
    </row>
    <row r="7778" spans="1:24">
      <c r="A7778" s="1">
        <v>7777</v>
      </c>
      <c r="B7778" t="s">
        <v>9850</v>
      </c>
      <c r="C7778" s="2">
        <v>42731</v>
      </c>
      <c r="D7778" s="2">
        <v>42735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  <c r="V7778" s="3" t="str">
        <f>IF(M7778=People!$B$2, People!$A$2, IF(M7778=People!$B$3, People!$A$3, IF(M7778=People!$B$4, People!$A$4, IF(M7778=People!$B$5, People!$A$5, 0))))</f>
        <v>Anna Andreadi</v>
      </c>
      <c r="W7778" s="3" t="str">
        <f>IFERROR(VLOOKUP(Orders!$B7778,Returns!$B:$C,2,0),"No")</f>
        <v>No</v>
      </c>
      <c r="X7778" s="3" t="str">
        <f>IFERROR((INDEX(Returns!$C$2:$C$801, MATCH(B7778, Returns!$B$2:$B$801, 0))), "No")</f>
        <v>No</v>
      </c>
    </row>
    <row r="7779" spans="1:24">
      <c r="A7779" s="1">
        <v>7778</v>
      </c>
      <c r="B7779" t="s">
        <v>9850</v>
      </c>
      <c r="C7779" s="2">
        <v>42731</v>
      </c>
      <c r="D7779" s="2">
        <v>42735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  <c r="V7779" s="3" t="str">
        <f>IF(M7779=People!$B$2, People!$A$2, IF(M7779=People!$B$3, People!$A$3, IF(M7779=People!$B$4, People!$A$4, IF(M7779=People!$B$5, People!$A$5, 0))))</f>
        <v>Anna Andreadi</v>
      </c>
      <c r="W7779" s="3" t="str">
        <f>IFERROR(VLOOKUP(Orders!$B7779,Returns!$B:$C,2,0),"No")</f>
        <v>No</v>
      </c>
      <c r="X7779" s="3" t="str">
        <f>IFERROR((INDEX(Returns!$C$2:$C$801, MATCH(B7779, Returns!$B$2:$B$801, 0))), "No")</f>
        <v>No</v>
      </c>
    </row>
    <row r="7780" spans="1:24">
      <c r="A7780" s="1">
        <v>7779</v>
      </c>
      <c r="B7780" t="s">
        <v>9850</v>
      </c>
      <c r="C7780" s="2">
        <v>42731</v>
      </c>
      <c r="D7780" s="2">
        <v>42735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3" t="str">
        <f>IF(M7780=People!$B$2, People!$A$2, IF(M7780=People!$B$3, People!$A$3, IF(M7780=People!$B$4, People!$A$4, IF(M7780=People!$B$5, People!$A$5, 0))))</f>
        <v>Anna Andreadi</v>
      </c>
      <c r="W7780" s="3" t="str">
        <f>IFERROR(VLOOKUP(Orders!$B7780,Returns!$B:$C,2,0),"No")</f>
        <v>No</v>
      </c>
      <c r="X7780" s="3" t="str">
        <f>IFERROR((INDEX(Returns!$C$2:$C$801, MATCH(B7780, Returns!$B$2:$B$801, 0))), "No")</f>
        <v>No</v>
      </c>
    </row>
    <row r="7781" spans="1:24">
      <c r="A7781" s="1">
        <v>7780</v>
      </c>
      <c r="B7781" t="s">
        <v>9851</v>
      </c>
      <c r="C7781" s="2">
        <v>43208</v>
      </c>
      <c r="D7781" s="2">
        <v>43212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  <c r="V7781" s="3" t="str">
        <f>IF(M7781=People!$B$2, People!$A$2, IF(M7781=People!$B$3, People!$A$3, IF(M7781=People!$B$4, People!$A$4, IF(M7781=People!$B$5, People!$A$5, 0))))</f>
        <v>Cassandra Brandow</v>
      </c>
      <c r="W7781" s="3" t="str">
        <f>IFERROR(VLOOKUP(Orders!$B7781,Returns!$B:$C,2,0),"No")</f>
        <v>No</v>
      </c>
      <c r="X7781" s="3" t="str">
        <f>IFERROR((INDEX(Returns!$C$2:$C$801, MATCH(B7781, Returns!$B$2:$B$801, 0))), "No")</f>
        <v>No</v>
      </c>
    </row>
    <row r="7782" spans="1:24">
      <c r="A7782" s="1">
        <v>7781</v>
      </c>
      <c r="B7782" t="s">
        <v>9851</v>
      </c>
      <c r="C7782" s="2">
        <v>43208</v>
      </c>
      <c r="D7782" s="2">
        <v>43212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  <c r="V7782" s="3" t="str">
        <f>IF(M7782=People!$B$2, People!$A$2, IF(M7782=People!$B$3, People!$A$3, IF(M7782=People!$B$4, People!$A$4, IF(M7782=People!$B$5, People!$A$5, 0))))</f>
        <v>Cassandra Brandow</v>
      </c>
      <c r="W7782" s="3" t="str">
        <f>IFERROR(VLOOKUP(Orders!$B7782,Returns!$B:$C,2,0),"No")</f>
        <v>No</v>
      </c>
      <c r="X7782" s="3" t="str">
        <f>IFERROR((INDEX(Returns!$C$2:$C$801, MATCH(B7782, Returns!$B$2:$B$801, 0))), "No")</f>
        <v>No</v>
      </c>
    </row>
    <row r="7783" spans="1:24">
      <c r="A7783" s="1">
        <v>7782</v>
      </c>
      <c r="B7783" t="s">
        <v>9852</v>
      </c>
      <c r="C7783" s="2">
        <v>42802</v>
      </c>
      <c r="D7783" s="2">
        <v>42806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  <c r="V7783" s="3" t="str">
        <f>IF(M7783=People!$B$2, People!$A$2, IF(M7783=People!$B$3, People!$A$3, IF(M7783=People!$B$4, People!$A$4, IF(M7783=People!$B$5, People!$A$5, 0))))</f>
        <v>Kelly Williams</v>
      </c>
      <c r="W7783" s="3" t="str">
        <f>IFERROR(VLOOKUP(Orders!$B7783,Returns!$B:$C,2,0),"No")</f>
        <v>No</v>
      </c>
      <c r="X7783" s="3" t="str">
        <f>IFERROR((INDEX(Returns!$C$2:$C$801, MATCH(B7783, Returns!$B$2:$B$801, 0))), "No")</f>
        <v>No</v>
      </c>
    </row>
    <row r="7784" spans="1:24">
      <c r="A7784" s="1">
        <v>7783</v>
      </c>
      <c r="B7784" t="s">
        <v>9853</v>
      </c>
      <c r="C7784" s="2">
        <v>43408</v>
      </c>
      <c r="D7784" s="2">
        <v>43410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  <c r="V7784" s="3" t="str">
        <f>IF(M7784=People!$B$2, People!$A$2, IF(M7784=People!$B$3, People!$A$3, IF(M7784=People!$B$4, People!$A$4, IF(M7784=People!$B$5, People!$A$5, 0))))</f>
        <v>Cassandra Brandow</v>
      </c>
      <c r="W7784" s="3" t="str">
        <f>IFERROR(VLOOKUP(Orders!$B7784,Returns!$B:$C,2,0),"No")</f>
        <v>No</v>
      </c>
      <c r="X7784" s="3" t="str">
        <f>IFERROR((INDEX(Returns!$C$2:$C$801, MATCH(B7784, Returns!$B$2:$B$801, 0))), "No")</f>
        <v>No</v>
      </c>
    </row>
    <row r="7785" spans="1:24">
      <c r="A7785" s="1">
        <v>7784</v>
      </c>
      <c r="B7785" t="s">
        <v>9853</v>
      </c>
      <c r="C7785" s="2">
        <v>43408</v>
      </c>
      <c r="D7785" s="2">
        <v>43410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  <c r="V7785" s="3" t="str">
        <f>IF(M7785=People!$B$2, People!$A$2, IF(M7785=People!$B$3, People!$A$3, IF(M7785=People!$B$4, People!$A$4, IF(M7785=People!$B$5, People!$A$5, 0))))</f>
        <v>Cassandra Brandow</v>
      </c>
      <c r="W7785" s="3" t="str">
        <f>IFERROR(VLOOKUP(Orders!$B7785,Returns!$B:$C,2,0),"No")</f>
        <v>No</v>
      </c>
      <c r="X7785" s="3" t="str">
        <f>IFERROR((INDEX(Returns!$C$2:$C$801, MATCH(B7785, Returns!$B$2:$B$801, 0))), "No")</f>
        <v>No</v>
      </c>
    </row>
    <row r="7786" spans="1:24">
      <c r="A7786" s="1">
        <v>7785</v>
      </c>
      <c r="B7786" t="s">
        <v>9853</v>
      </c>
      <c r="C7786" s="2">
        <v>43408</v>
      </c>
      <c r="D7786" s="2">
        <v>43410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  <c r="V7786" s="3" t="str">
        <f>IF(M7786=People!$B$2, People!$A$2, IF(M7786=People!$B$3, People!$A$3, IF(M7786=People!$B$4, People!$A$4, IF(M7786=People!$B$5, People!$A$5, 0))))</f>
        <v>Cassandra Brandow</v>
      </c>
      <c r="W7786" s="3" t="str">
        <f>IFERROR(VLOOKUP(Orders!$B7786,Returns!$B:$C,2,0),"No")</f>
        <v>No</v>
      </c>
      <c r="X7786" s="3" t="str">
        <f>IFERROR((INDEX(Returns!$C$2:$C$801, MATCH(B7786, Returns!$B$2:$B$801, 0))), "No")</f>
        <v>No</v>
      </c>
    </row>
    <row r="7787" spans="1:24">
      <c r="A7787" s="1">
        <v>7786</v>
      </c>
      <c r="B7787" t="s">
        <v>9854</v>
      </c>
      <c r="C7787" s="2">
        <v>42703</v>
      </c>
      <c r="D7787" s="2">
        <v>42710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  <c r="V7787" s="3" t="str">
        <f>IF(M7787=People!$B$2, People!$A$2, IF(M7787=People!$B$3, People!$A$3, IF(M7787=People!$B$4, People!$A$4, IF(M7787=People!$B$5, People!$A$5, 0))))</f>
        <v>Chuck Magee</v>
      </c>
      <c r="W7787" s="3" t="str">
        <f>IFERROR(VLOOKUP(Orders!$B7787,Returns!$B:$C,2,0),"No")</f>
        <v>No</v>
      </c>
      <c r="X7787" s="3" t="str">
        <f>IFERROR((INDEX(Returns!$C$2:$C$801, MATCH(B7787, Returns!$B$2:$B$801, 0))), "No")</f>
        <v>No</v>
      </c>
    </row>
    <row r="7788" spans="1:24">
      <c r="A7788" s="1">
        <v>7787</v>
      </c>
      <c r="B7788" t="s">
        <v>9855</v>
      </c>
      <c r="C7788" s="2">
        <v>43237</v>
      </c>
      <c r="D7788" s="2">
        <v>43240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  <c r="V7788" s="3" t="str">
        <f>IF(M7788=People!$B$2, People!$A$2, IF(M7788=People!$B$3, People!$A$3, IF(M7788=People!$B$4, People!$A$4, IF(M7788=People!$B$5, People!$A$5, 0))))</f>
        <v>Kelly Williams</v>
      </c>
      <c r="W7788" s="3" t="str">
        <f>IFERROR(VLOOKUP(Orders!$B7788,Returns!$B:$C,2,0),"No")</f>
        <v>No</v>
      </c>
      <c r="X7788" s="3" t="str">
        <f>IFERROR((INDEX(Returns!$C$2:$C$801, MATCH(B7788, Returns!$B$2:$B$801, 0))), "No")</f>
        <v>No</v>
      </c>
    </row>
    <row r="7789" spans="1:24">
      <c r="A7789" s="1">
        <v>7788</v>
      </c>
      <c r="B7789" t="s">
        <v>9855</v>
      </c>
      <c r="C7789" s="2">
        <v>43237</v>
      </c>
      <c r="D7789" s="2">
        <v>43240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  <c r="V7789" s="3" t="str">
        <f>IF(M7789=People!$B$2, People!$A$2, IF(M7789=People!$B$3, People!$A$3, IF(M7789=People!$B$4, People!$A$4, IF(M7789=People!$B$5, People!$A$5, 0))))</f>
        <v>Kelly Williams</v>
      </c>
      <c r="W7789" s="3" t="str">
        <f>IFERROR(VLOOKUP(Orders!$B7789,Returns!$B:$C,2,0),"No")</f>
        <v>No</v>
      </c>
      <c r="X7789" s="3" t="str">
        <f>IFERROR((INDEX(Returns!$C$2:$C$801, MATCH(B7789, Returns!$B$2:$B$801, 0))), "No")</f>
        <v>No</v>
      </c>
    </row>
    <row r="7790" spans="1:24">
      <c r="A7790" s="1">
        <v>7789</v>
      </c>
      <c r="B7790" t="s">
        <v>9855</v>
      </c>
      <c r="C7790" s="2">
        <v>43237</v>
      </c>
      <c r="D7790" s="2">
        <v>43240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  <c r="V7790" s="3" t="str">
        <f>IF(M7790=People!$B$2, People!$A$2, IF(M7790=People!$B$3, People!$A$3, IF(M7790=People!$B$4, People!$A$4, IF(M7790=People!$B$5, People!$A$5, 0))))</f>
        <v>Kelly Williams</v>
      </c>
      <c r="W7790" s="3" t="str">
        <f>IFERROR(VLOOKUP(Orders!$B7790,Returns!$B:$C,2,0),"No")</f>
        <v>No</v>
      </c>
      <c r="X7790" s="3" t="str">
        <f>IFERROR((INDEX(Returns!$C$2:$C$801, MATCH(B7790, Returns!$B$2:$B$801, 0))), "No")</f>
        <v>No</v>
      </c>
    </row>
    <row r="7791" spans="1:24">
      <c r="A7791" s="1">
        <v>7790</v>
      </c>
      <c r="B7791" t="s">
        <v>9855</v>
      </c>
      <c r="C7791" s="2">
        <v>43237</v>
      </c>
      <c r="D7791" s="2">
        <v>43240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  <c r="V7791" s="3" t="str">
        <f>IF(M7791=People!$B$2, People!$A$2, IF(M7791=People!$B$3, People!$A$3, IF(M7791=People!$B$4, People!$A$4, IF(M7791=People!$B$5, People!$A$5, 0))))</f>
        <v>Kelly Williams</v>
      </c>
      <c r="W7791" s="3" t="str">
        <f>IFERROR(VLOOKUP(Orders!$B7791,Returns!$B:$C,2,0),"No")</f>
        <v>No</v>
      </c>
      <c r="X7791" s="3" t="str">
        <f>IFERROR((INDEX(Returns!$C$2:$C$801, MATCH(B7791, Returns!$B$2:$B$801, 0))), "No")</f>
        <v>No</v>
      </c>
    </row>
    <row r="7792" spans="1:24">
      <c r="A7792" s="1">
        <v>7791</v>
      </c>
      <c r="B7792" t="s">
        <v>9856</v>
      </c>
      <c r="C7792" s="2">
        <v>43727</v>
      </c>
      <c r="D7792" s="2">
        <v>43727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  <c r="V7792" s="3" t="str">
        <f>IF(M7792=People!$B$2, People!$A$2, IF(M7792=People!$B$3, People!$A$3, IF(M7792=People!$B$4, People!$A$4, IF(M7792=People!$B$5, People!$A$5, 0))))</f>
        <v>Chuck Magee</v>
      </c>
      <c r="W7792" s="3" t="str">
        <f>IFERROR(VLOOKUP(Orders!$B7792,Returns!$B:$C,2,0),"No")</f>
        <v>No</v>
      </c>
      <c r="X7792" s="3" t="str">
        <f>IFERROR((INDEX(Returns!$C$2:$C$801, MATCH(B7792, Returns!$B$2:$B$801, 0))), "No")</f>
        <v>No</v>
      </c>
    </row>
    <row r="7793" spans="1:24">
      <c r="A7793" s="1">
        <v>7792</v>
      </c>
      <c r="B7793" t="s">
        <v>9857</v>
      </c>
      <c r="C7793" s="2">
        <v>43453</v>
      </c>
      <c r="D7793" s="2">
        <v>43458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  <c r="V7793" s="3" t="str">
        <f>IF(M7793=People!$B$2, People!$A$2, IF(M7793=People!$B$3, People!$A$3, IF(M7793=People!$B$4, People!$A$4, IF(M7793=People!$B$5, People!$A$5, 0))))</f>
        <v>Kelly Williams</v>
      </c>
      <c r="W7793" s="3" t="str">
        <f>IFERROR(VLOOKUP(Orders!$B7793,Returns!$B:$C,2,0),"No")</f>
        <v>No</v>
      </c>
      <c r="X7793" s="3" t="str">
        <f>IFERROR((INDEX(Returns!$C$2:$C$801, MATCH(B7793, Returns!$B$2:$B$801, 0))), "No")</f>
        <v>No</v>
      </c>
    </row>
    <row r="7794" spans="1:24">
      <c r="A7794" s="1">
        <v>7793</v>
      </c>
      <c r="B7794" t="s">
        <v>9858</v>
      </c>
      <c r="C7794" s="2">
        <v>43750</v>
      </c>
      <c r="D7794" s="2">
        <v>43753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  <c r="V7794" s="3" t="str">
        <f>IF(M7794=People!$B$2, People!$A$2, IF(M7794=People!$B$3, People!$A$3, IF(M7794=People!$B$4, People!$A$4, IF(M7794=People!$B$5, People!$A$5, 0))))</f>
        <v>Kelly Williams</v>
      </c>
      <c r="W7794" s="3" t="str">
        <f>IFERROR(VLOOKUP(Orders!$B7794,Returns!$B:$C,2,0),"No")</f>
        <v>No</v>
      </c>
      <c r="X7794" s="3" t="str">
        <f>IFERROR((INDEX(Returns!$C$2:$C$801, MATCH(B7794, Returns!$B$2:$B$801, 0))), "No")</f>
        <v>No</v>
      </c>
    </row>
    <row r="7795" spans="1:24">
      <c r="A7795" s="1">
        <v>7794</v>
      </c>
      <c r="B7795" t="s">
        <v>9859</v>
      </c>
      <c r="C7795" s="2">
        <v>43081</v>
      </c>
      <c r="D7795" s="2">
        <v>43084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  <c r="V7795" s="3" t="str">
        <f>IF(M7795=People!$B$2, People!$A$2, IF(M7795=People!$B$3, People!$A$3, IF(M7795=People!$B$4, People!$A$4, IF(M7795=People!$B$5, People!$A$5, 0))))</f>
        <v>Anna Andreadi</v>
      </c>
      <c r="W7795" s="3" t="str">
        <f>IFERROR(VLOOKUP(Orders!$B7795,Returns!$B:$C,2,0),"No")</f>
        <v>No</v>
      </c>
      <c r="X7795" s="3" t="str">
        <f>IFERROR((INDEX(Returns!$C$2:$C$801, MATCH(B7795, Returns!$B$2:$B$801, 0))), "No")</f>
        <v>No</v>
      </c>
    </row>
    <row r="7796" spans="1:24">
      <c r="A7796" s="1">
        <v>7795</v>
      </c>
      <c r="B7796" t="s">
        <v>9859</v>
      </c>
      <c r="C7796" s="2">
        <v>43081</v>
      </c>
      <c r="D7796" s="2">
        <v>43084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  <c r="V7796" s="3" t="str">
        <f>IF(M7796=People!$B$2, People!$A$2, IF(M7796=People!$B$3, People!$A$3, IF(M7796=People!$B$4, People!$A$4, IF(M7796=People!$B$5, People!$A$5, 0))))</f>
        <v>Anna Andreadi</v>
      </c>
      <c r="W7796" s="3" t="str">
        <f>IFERROR(VLOOKUP(Orders!$B7796,Returns!$B:$C,2,0),"No")</f>
        <v>No</v>
      </c>
      <c r="X7796" s="3" t="str">
        <f>IFERROR((INDEX(Returns!$C$2:$C$801, MATCH(B7796, Returns!$B$2:$B$801, 0))), "No")</f>
        <v>No</v>
      </c>
    </row>
    <row r="7797" spans="1:24">
      <c r="A7797" s="1">
        <v>7796</v>
      </c>
      <c r="B7797" t="s">
        <v>9860</v>
      </c>
      <c r="C7797" s="2">
        <v>42928</v>
      </c>
      <c r="D7797" s="2">
        <v>42934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  <c r="V7797" s="3" t="str">
        <f>IF(M7797=People!$B$2, People!$A$2, IF(M7797=People!$B$3, People!$A$3, IF(M7797=People!$B$4, People!$A$4, IF(M7797=People!$B$5, People!$A$5, 0))))</f>
        <v>Kelly Williams</v>
      </c>
      <c r="W7797" s="3" t="str">
        <f>IFERROR(VLOOKUP(Orders!$B7797,Returns!$B:$C,2,0),"No")</f>
        <v>No</v>
      </c>
      <c r="X7797" s="3" t="str">
        <f>IFERROR((INDEX(Returns!$C$2:$C$801, MATCH(B7797, Returns!$B$2:$B$801, 0))), "No")</f>
        <v>No</v>
      </c>
    </row>
    <row r="7798" spans="1:24">
      <c r="A7798" s="1">
        <v>7797</v>
      </c>
      <c r="B7798" t="s">
        <v>9861</v>
      </c>
      <c r="C7798" s="2">
        <v>43010</v>
      </c>
      <c r="D7798" s="2">
        <v>43014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  <c r="V7798" s="3" t="str">
        <f>IF(M7798=People!$B$2, People!$A$2, IF(M7798=People!$B$3, People!$A$3, IF(M7798=People!$B$4, People!$A$4, IF(M7798=People!$B$5, People!$A$5, 0))))</f>
        <v>Chuck Magee</v>
      </c>
      <c r="W7798" s="3" t="str">
        <f>IFERROR(VLOOKUP(Orders!$B7798,Returns!$B:$C,2,0),"No")</f>
        <v>No</v>
      </c>
      <c r="X7798" s="3" t="str">
        <f>IFERROR((INDEX(Returns!$C$2:$C$801, MATCH(B7798, Returns!$B$2:$B$801, 0))), "No")</f>
        <v>No</v>
      </c>
    </row>
    <row r="7799" spans="1:24">
      <c r="A7799" s="1">
        <v>7798</v>
      </c>
      <c r="B7799" t="s">
        <v>9862</v>
      </c>
      <c r="C7799" s="2">
        <v>43548</v>
      </c>
      <c r="D7799" s="2">
        <v>43551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  <c r="V7799" s="3" t="str">
        <f>IF(M7799=People!$B$2, People!$A$2, IF(M7799=People!$B$3, People!$A$3, IF(M7799=People!$B$4, People!$A$4, IF(M7799=People!$B$5, People!$A$5, 0))))</f>
        <v>Chuck Magee</v>
      </c>
      <c r="W7799" s="3" t="str">
        <f>IFERROR(VLOOKUP(Orders!$B7799,Returns!$B:$C,2,0),"No")</f>
        <v>No</v>
      </c>
      <c r="X7799" s="3" t="str">
        <f>IFERROR((INDEX(Returns!$C$2:$C$801, MATCH(B7799, Returns!$B$2:$B$801, 0))), "No")</f>
        <v>No</v>
      </c>
    </row>
    <row r="7800" spans="1:24">
      <c r="A7800" s="1">
        <v>7799</v>
      </c>
      <c r="B7800" t="s">
        <v>9862</v>
      </c>
      <c r="C7800" s="2">
        <v>43548</v>
      </c>
      <c r="D7800" s="2">
        <v>43551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  <c r="V7800" s="3" t="str">
        <f>IF(M7800=People!$B$2, People!$A$2, IF(M7800=People!$B$3, People!$A$3, IF(M7800=People!$B$4, People!$A$4, IF(M7800=People!$B$5, People!$A$5, 0))))</f>
        <v>Chuck Magee</v>
      </c>
      <c r="W7800" s="3" t="str">
        <f>IFERROR(VLOOKUP(Orders!$B7800,Returns!$B:$C,2,0),"No")</f>
        <v>No</v>
      </c>
      <c r="X7800" s="3" t="str">
        <f>IFERROR((INDEX(Returns!$C$2:$C$801, MATCH(B7800, Returns!$B$2:$B$801, 0))), "No")</f>
        <v>No</v>
      </c>
    </row>
    <row r="7801" spans="1:24">
      <c r="A7801" s="1">
        <v>7800</v>
      </c>
      <c r="B7801" t="s">
        <v>9862</v>
      </c>
      <c r="C7801" s="2">
        <v>43548</v>
      </c>
      <c r="D7801" s="2">
        <v>43551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  <c r="V7801" s="3" t="str">
        <f>IF(M7801=People!$B$2, People!$A$2, IF(M7801=People!$B$3, People!$A$3, IF(M7801=People!$B$4, People!$A$4, IF(M7801=People!$B$5, People!$A$5, 0))))</f>
        <v>Chuck Magee</v>
      </c>
      <c r="W7801" s="3" t="str">
        <f>IFERROR(VLOOKUP(Orders!$B7801,Returns!$B:$C,2,0),"No")</f>
        <v>No</v>
      </c>
      <c r="X7801" s="3" t="str">
        <f>IFERROR((INDEX(Returns!$C$2:$C$801, MATCH(B7801, Returns!$B$2:$B$801, 0))), "No")</f>
        <v>No</v>
      </c>
    </row>
    <row r="7802" spans="1:24">
      <c r="A7802" s="1">
        <v>7801</v>
      </c>
      <c r="B7802" t="s">
        <v>9863</v>
      </c>
      <c r="C7802" s="2">
        <v>43617</v>
      </c>
      <c r="D7802" s="2">
        <v>43622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  <c r="V7802" s="3" t="str">
        <f>IF(M7802=People!$B$2, People!$A$2, IF(M7802=People!$B$3, People!$A$3, IF(M7802=People!$B$4, People!$A$4, IF(M7802=People!$B$5, People!$A$5, 0))))</f>
        <v>Chuck Magee</v>
      </c>
      <c r="W7802" s="3" t="str">
        <f>IFERROR(VLOOKUP(Orders!$B7802,Returns!$B:$C,2,0),"No")</f>
        <v>No</v>
      </c>
      <c r="X7802" s="3" t="str">
        <f>IFERROR((INDEX(Returns!$C$2:$C$801, MATCH(B7802, Returns!$B$2:$B$801, 0))), "No")</f>
        <v>No</v>
      </c>
    </row>
    <row r="7803" spans="1:24">
      <c r="A7803" s="1">
        <v>7802</v>
      </c>
      <c r="B7803" t="s">
        <v>9864</v>
      </c>
      <c r="C7803" s="2">
        <v>42453</v>
      </c>
      <c r="D7803" s="2">
        <v>42458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  <c r="V7803" s="3" t="str">
        <f>IF(M7803=People!$B$2, People!$A$2, IF(M7803=People!$B$3, People!$A$3, IF(M7803=People!$B$4, People!$A$4, IF(M7803=People!$B$5, People!$A$5, 0))))</f>
        <v>Anna Andreadi</v>
      </c>
      <c r="W7803" s="3" t="str">
        <f>IFERROR(VLOOKUP(Orders!$B7803,Returns!$B:$C,2,0),"No")</f>
        <v>No</v>
      </c>
      <c r="X7803" s="3" t="str">
        <f>IFERROR((INDEX(Returns!$C$2:$C$801, MATCH(B7803, Returns!$B$2:$B$801, 0))), "No")</f>
        <v>No</v>
      </c>
    </row>
    <row r="7804" spans="1:24">
      <c r="A7804" s="1">
        <v>7803</v>
      </c>
      <c r="B7804" t="s">
        <v>9865</v>
      </c>
      <c r="C7804" s="2">
        <v>43000</v>
      </c>
      <c r="D7804" s="2">
        <v>43004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  <c r="V7804" s="3" t="str">
        <f>IF(M7804=People!$B$2, People!$A$2, IF(M7804=People!$B$3, People!$A$3, IF(M7804=People!$B$4, People!$A$4, IF(M7804=People!$B$5, People!$A$5, 0))))</f>
        <v>Cassandra Brandow</v>
      </c>
      <c r="W7804" s="3" t="str">
        <f>IFERROR(VLOOKUP(Orders!$B7804,Returns!$B:$C,2,0),"No")</f>
        <v>No</v>
      </c>
      <c r="X7804" s="3" t="str">
        <f>IFERROR((INDEX(Returns!$C$2:$C$801, MATCH(B7804, Returns!$B$2:$B$801, 0))), "No")</f>
        <v>No</v>
      </c>
    </row>
    <row r="7805" spans="1:24">
      <c r="A7805" s="1">
        <v>7804</v>
      </c>
      <c r="B7805" t="s">
        <v>9865</v>
      </c>
      <c r="C7805" s="2">
        <v>43000</v>
      </c>
      <c r="D7805" s="2">
        <v>43004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  <c r="V7805" s="3" t="str">
        <f>IF(M7805=People!$B$2, People!$A$2, IF(M7805=People!$B$3, People!$A$3, IF(M7805=People!$B$4, People!$A$4, IF(M7805=People!$B$5, People!$A$5, 0))))</f>
        <v>Cassandra Brandow</v>
      </c>
      <c r="W7805" s="3" t="str">
        <f>IFERROR(VLOOKUP(Orders!$B7805,Returns!$B:$C,2,0),"No")</f>
        <v>No</v>
      </c>
      <c r="X7805" s="3" t="str">
        <f>IFERROR((INDEX(Returns!$C$2:$C$801, MATCH(B7805, Returns!$B$2:$B$801, 0))), "No")</f>
        <v>No</v>
      </c>
    </row>
    <row r="7806" spans="1:24">
      <c r="A7806" s="1">
        <v>7805</v>
      </c>
      <c r="B7806" t="s">
        <v>9865</v>
      </c>
      <c r="C7806" s="2">
        <v>43000</v>
      </c>
      <c r="D7806" s="2">
        <v>43004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  <c r="V7806" s="3" t="str">
        <f>IF(M7806=People!$B$2, People!$A$2, IF(M7806=People!$B$3, People!$A$3, IF(M7806=People!$B$4, People!$A$4, IF(M7806=People!$B$5, People!$A$5, 0))))</f>
        <v>Cassandra Brandow</v>
      </c>
      <c r="W7806" s="3" t="str">
        <f>IFERROR(VLOOKUP(Orders!$B7806,Returns!$B:$C,2,0),"No")</f>
        <v>No</v>
      </c>
      <c r="X7806" s="3" t="str">
        <f>IFERROR((INDEX(Returns!$C$2:$C$801, MATCH(B7806, Returns!$B$2:$B$801, 0))), "No")</f>
        <v>No</v>
      </c>
    </row>
    <row r="7807" spans="1:24">
      <c r="A7807" s="1">
        <v>7806</v>
      </c>
      <c r="B7807" t="s">
        <v>9865</v>
      </c>
      <c r="C7807" s="2">
        <v>43000</v>
      </c>
      <c r="D7807" s="2">
        <v>43004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  <c r="V7807" s="3" t="str">
        <f>IF(M7807=People!$B$2, People!$A$2, IF(M7807=People!$B$3, People!$A$3, IF(M7807=People!$B$4, People!$A$4, IF(M7807=People!$B$5, People!$A$5, 0))))</f>
        <v>Cassandra Brandow</v>
      </c>
      <c r="W7807" s="3" t="str">
        <f>IFERROR(VLOOKUP(Orders!$B7807,Returns!$B:$C,2,0),"No")</f>
        <v>No</v>
      </c>
      <c r="X7807" s="3" t="str">
        <f>IFERROR((INDEX(Returns!$C$2:$C$801, MATCH(B7807, Returns!$B$2:$B$801, 0))), "No")</f>
        <v>No</v>
      </c>
    </row>
    <row r="7808" spans="1:24">
      <c r="A7808" s="1">
        <v>7807</v>
      </c>
      <c r="B7808" t="s">
        <v>9865</v>
      </c>
      <c r="C7808" s="2">
        <v>43000</v>
      </c>
      <c r="D7808" s="2">
        <v>43004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  <c r="V7808" s="3" t="str">
        <f>IF(M7808=People!$B$2, People!$A$2, IF(M7808=People!$B$3, People!$A$3, IF(M7808=People!$B$4, People!$A$4, IF(M7808=People!$B$5, People!$A$5, 0))))</f>
        <v>Cassandra Brandow</v>
      </c>
      <c r="W7808" s="3" t="str">
        <f>IFERROR(VLOOKUP(Orders!$B7808,Returns!$B:$C,2,0),"No")</f>
        <v>No</v>
      </c>
      <c r="X7808" s="3" t="str">
        <f>IFERROR((INDEX(Returns!$C$2:$C$801, MATCH(B7808, Returns!$B$2:$B$801, 0))), "No")</f>
        <v>No</v>
      </c>
    </row>
    <row r="7809" spans="1:24">
      <c r="A7809" s="1">
        <v>7808</v>
      </c>
      <c r="B7809" t="s">
        <v>9866</v>
      </c>
      <c r="C7809" s="2">
        <v>43108</v>
      </c>
      <c r="D7809" s="2">
        <v>43113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  <c r="V7809" s="3" t="str">
        <f>IF(M7809=People!$B$2, People!$A$2, IF(M7809=People!$B$3, People!$A$3, IF(M7809=People!$B$4, People!$A$4, IF(M7809=People!$B$5, People!$A$5, 0))))</f>
        <v>Cassandra Brandow</v>
      </c>
      <c r="W7809" s="3" t="str">
        <f>IFERROR(VLOOKUP(Orders!$B7809,Returns!$B:$C,2,0),"No")</f>
        <v>No</v>
      </c>
      <c r="X7809" s="3" t="str">
        <f>IFERROR((INDEX(Returns!$C$2:$C$801, MATCH(B7809, Returns!$B$2:$B$801, 0))), "No")</f>
        <v>No</v>
      </c>
    </row>
    <row r="7810" spans="1:24">
      <c r="A7810" s="1">
        <v>7809</v>
      </c>
      <c r="B7810" t="s">
        <v>9866</v>
      </c>
      <c r="C7810" s="2">
        <v>43108</v>
      </c>
      <c r="D7810" s="2">
        <v>43113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  <c r="V7810" s="3" t="str">
        <f>IF(M7810=People!$B$2, People!$A$2, IF(M7810=People!$B$3, People!$A$3, IF(M7810=People!$B$4, People!$A$4, IF(M7810=People!$B$5, People!$A$5, 0))))</f>
        <v>Cassandra Brandow</v>
      </c>
      <c r="W7810" s="3" t="str">
        <f>IFERROR(VLOOKUP(Orders!$B7810,Returns!$B:$C,2,0),"No")</f>
        <v>No</v>
      </c>
      <c r="X7810" s="3" t="str">
        <f>IFERROR((INDEX(Returns!$C$2:$C$801, MATCH(B7810, Returns!$B$2:$B$801, 0))), "No")</f>
        <v>No</v>
      </c>
    </row>
    <row r="7811" spans="1:24">
      <c r="A7811" s="1">
        <v>7810</v>
      </c>
      <c r="B7811" t="s">
        <v>9866</v>
      </c>
      <c r="C7811" s="2">
        <v>43108</v>
      </c>
      <c r="D7811" s="2">
        <v>43113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  <c r="V7811" s="3" t="str">
        <f>IF(M7811=People!$B$2, People!$A$2, IF(M7811=People!$B$3, People!$A$3, IF(M7811=People!$B$4, People!$A$4, IF(M7811=People!$B$5, People!$A$5, 0))))</f>
        <v>Cassandra Brandow</v>
      </c>
      <c r="W7811" s="3" t="str">
        <f>IFERROR(VLOOKUP(Orders!$B7811,Returns!$B:$C,2,0),"No")</f>
        <v>No</v>
      </c>
      <c r="X7811" s="3" t="str">
        <f>IFERROR((INDEX(Returns!$C$2:$C$801, MATCH(B7811, Returns!$B$2:$B$801, 0))), "No")</f>
        <v>No</v>
      </c>
    </row>
    <row r="7812" spans="1:24">
      <c r="A7812" s="1">
        <v>7811</v>
      </c>
      <c r="B7812" t="s">
        <v>9867</v>
      </c>
      <c r="C7812" s="2">
        <v>43145</v>
      </c>
      <c r="D7812" s="2">
        <v>43146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  <c r="V7812" s="3" t="str">
        <f>IF(M7812=People!$B$2, People!$A$2, IF(M7812=People!$B$3, People!$A$3, IF(M7812=People!$B$4, People!$A$4, IF(M7812=People!$B$5, People!$A$5, 0))))</f>
        <v>Chuck Magee</v>
      </c>
      <c r="W7812" s="3" t="str">
        <f>IFERROR(VLOOKUP(Orders!$B7812,Returns!$B:$C,2,0),"No")</f>
        <v>No</v>
      </c>
      <c r="X7812" s="3" t="str">
        <f>IFERROR((INDEX(Returns!$C$2:$C$801, MATCH(B7812, Returns!$B$2:$B$801, 0))), "No")</f>
        <v>No</v>
      </c>
    </row>
    <row r="7813" spans="1:24">
      <c r="A7813" s="1">
        <v>7812</v>
      </c>
      <c r="B7813" t="s">
        <v>9867</v>
      </c>
      <c r="C7813" s="2">
        <v>43145</v>
      </c>
      <c r="D7813" s="2">
        <v>43146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  <c r="V7813" s="3" t="str">
        <f>IF(M7813=People!$B$2, People!$A$2, IF(M7813=People!$B$3, People!$A$3, IF(M7813=People!$B$4, People!$A$4, IF(M7813=People!$B$5, People!$A$5, 0))))</f>
        <v>Chuck Magee</v>
      </c>
      <c r="W7813" s="3" t="str">
        <f>IFERROR(VLOOKUP(Orders!$B7813,Returns!$B:$C,2,0),"No")</f>
        <v>No</v>
      </c>
      <c r="X7813" s="3" t="str">
        <f>IFERROR((INDEX(Returns!$C$2:$C$801, MATCH(B7813, Returns!$B$2:$B$801, 0))), "No")</f>
        <v>No</v>
      </c>
    </row>
    <row r="7814" spans="1:24">
      <c r="A7814" s="1">
        <v>7813</v>
      </c>
      <c r="B7814" t="s">
        <v>9867</v>
      </c>
      <c r="C7814" s="2">
        <v>43145</v>
      </c>
      <c r="D7814" s="2">
        <v>43146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  <c r="V7814" s="3" t="str">
        <f>IF(M7814=People!$B$2, People!$A$2, IF(M7814=People!$B$3, People!$A$3, IF(M7814=People!$B$4, People!$A$4, IF(M7814=People!$B$5, People!$A$5, 0))))</f>
        <v>Chuck Magee</v>
      </c>
      <c r="W7814" s="3" t="str">
        <f>IFERROR(VLOOKUP(Orders!$B7814,Returns!$B:$C,2,0),"No")</f>
        <v>No</v>
      </c>
      <c r="X7814" s="3" t="str">
        <f>IFERROR((INDEX(Returns!$C$2:$C$801, MATCH(B7814, Returns!$B$2:$B$801, 0))), "No")</f>
        <v>No</v>
      </c>
    </row>
    <row r="7815" spans="1:24">
      <c r="A7815" s="1">
        <v>7814</v>
      </c>
      <c r="B7815" t="s">
        <v>9867</v>
      </c>
      <c r="C7815" s="2">
        <v>43145</v>
      </c>
      <c r="D7815" s="2">
        <v>43146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  <c r="V7815" s="3" t="str">
        <f>IF(M7815=People!$B$2, People!$A$2, IF(M7815=People!$B$3, People!$A$3, IF(M7815=People!$B$4, People!$A$4, IF(M7815=People!$B$5, People!$A$5, 0))))</f>
        <v>Chuck Magee</v>
      </c>
      <c r="W7815" s="3" t="str">
        <f>IFERROR(VLOOKUP(Orders!$B7815,Returns!$B:$C,2,0),"No")</f>
        <v>No</v>
      </c>
      <c r="X7815" s="3" t="str">
        <f>IFERROR((INDEX(Returns!$C$2:$C$801, MATCH(B7815, Returns!$B$2:$B$801, 0))), "No")</f>
        <v>No</v>
      </c>
    </row>
    <row r="7816" spans="1:24">
      <c r="A7816" s="1">
        <v>7815</v>
      </c>
      <c r="B7816" t="s">
        <v>9868</v>
      </c>
      <c r="C7816" s="2">
        <v>43624</v>
      </c>
      <c r="D7816" s="2">
        <v>43626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  <c r="V7816" s="3" t="str">
        <f>IF(M7816=People!$B$2, People!$A$2, IF(M7816=People!$B$3, People!$A$3, IF(M7816=People!$B$4, People!$A$4, IF(M7816=People!$B$5, People!$A$5, 0))))</f>
        <v>Anna Andreadi</v>
      </c>
      <c r="W7816" s="3" t="str">
        <f>IFERROR(VLOOKUP(Orders!$B7816,Returns!$B:$C,2,0),"No")</f>
        <v>No</v>
      </c>
      <c r="X7816" s="3" t="str">
        <f>IFERROR((INDEX(Returns!$C$2:$C$801, MATCH(B7816, Returns!$B$2:$B$801, 0))), "No")</f>
        <v>No</v>
      </c>
    </row>
    <row r="7817" spans="1:24">
      <c r="A7817" s="1">
        <v>7816</v>
      </c>
      <c r="B7817" t="s">
        <v>9868</v>
      </c>
      <c r="C7817" s="2">
        <v>43624</v>
      </c>
      <c r="D7817" s="2">
        <v>43626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  <c r="V7817" s="3" t="str">
        <f>IF(M7817=People!$B$2, People!$A$2, IF(M7817=People!$B$3, People!$A$3, IF(M7817=People!$B$4, People!$A$4, IF(M7817=People!$B$5, People!$A$5, 0))))</f>
        <v>Anna Andreadi</v>
      </c>
      <c r="W7817" s="3" t="str">
        <f>IFERROR(VLOOKUP(Orders!$B7817,Returns!$B:$C,2,0),"No")</f>
        <v>No</v>
      </c>
      <c r="X7817" s="3" t="str">
        <f>IFERROR((INDEX(Returns!$C$2:$C$801, MATCH(B7817, Returns!$B$2:$B$801, 0))), "No")</f>
        <v>No</v>
      </c>
    </row>
    <row r="7818" spans="1:24">
      <c r="A7818" s="1">
        <v>7817</v>
      </c>
      <c r="B7818" t="s">
        <v>9869</v>
      </c>
      <c r="C7818" s="2">
        <v>43394</v>
      </c>
      <c r="D7818" s="2">
        <v>43399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  <c r="V7818" s="3" t="str">
        <f>IF(M7818=People!$B$2, People!$A$2, IF(M7818=People!$B$3, People!$A$3, IF(M7818=People!$B$4, People!$A$4, IF(M7818=People!$B$5, People!$A$5, 0))))</f>
        <v>Anna Andreadi</v>
      </c>
      <c r="W7818" s="3" t="str">
        <f>IFERROR(VLOOKUP(Orders!$B7818,Returns!$B:$C,2,0),"No")</f>
        <v>No</v>
      </c>
      <c r="X7818" s="3" t="str">
        <f>IFERROR((INDEX(Returns!$C$2:$C$801, MATCH(B7818, Returns!$B$2:$B$801, 0))), "No")</f>
        <v>No</v>
      </c>
    </row>
    <row r="7819" spans="1:24">
      <c r="A7819" s="1">
        <v>7818</v>
      </c>
      <c r="B7819" t="s">
        <v>9869</v>
      </c>
      <c r="C7819" s="2">
        <v>43394</v>
      </c>
      <c r="D7819" s="2">
        <v>43399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  <c r="V7819" s="3" t="str">
        <f>IF(M7819=People!$B$2, People!$A$2, IF(M7819=People!$B$3, People!$A$3, IF(M7819=People!$B$4, People!$A$4, IF(M7819=People!$B$5, People!$A$5, 0))))</f>
        <v>Anna Andreadi</v>
      </c>
      <c r="W7819" s="3" t="str">
        <f>IFERROR(VLOOKUP(Orders!$B7819,Returns!$B:$C,2,0),"No")</f>
        <v>No</v>
      </c>
      <c r="X7819" s="3" t="str">
        <f>IFERROR((INDEX(Returns!$C$2:$C$801, MATCH(B7819, Returns!$B$2:$B$801, 0))), "No")</f>
        <v>No</v>
      </c>
    </row>
    <row r="7820" spans="1:24">
      <c r="A7820" s="1">
        <v>7819</v>
      </c>
      <c r="B7820" t="s">
        <v>9869</v>
      </c>
      <c r="C7820" s="2">
        <v>43394</v>
      </c>
      <c r="D7820" s="2">
        <v>43399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  <c r="V7820" s="3" t="str">
        <f>IF(M7820=People!$B$2, People!$A$2, IF(M7820=People!$B$3, People!$A$3, IF(M7820=People!$B$4, People!$A$4, IF(M7820=People!$B$5, People!$A$5, 0))))</f>
        <v>Anna Andreadi</v>
      </c>
      <c r="W7820" s="3" t="str">
        <f>IFERROR(VLOOKUP(Orders!$B7820,Returns!$B:$C,2,0),"No")</f>
        <v>No</v>
      </c>
      <c r="X7820" s="3" t="str">
        <f>IFERROR((INDEX(Returns!$C$2:$C$801, MATCH(B7820, Returns!$B$2:$B$801, 0))), "No")</f>
        <v>No</v>
      </c>
    </row>
    <row r="7821" spans="1:24">
      <c r="A7821" s="1">
        <v>7820</v>
      </c>
      <c r="B7821" t="s">
        <v>9870</v>
      </c>
      <c r="C7821" s="2">
        <v>43491</v>
      </c>
      <c r="D7821" s="2">
        <v>43495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  <c r="V7821" s="3" t="str">
        <f>IF(M7821=People!$B$2, People!$A$2, IF(M7821=People!$B$3, People!$A$3, IF(M7821=People!$B$4, People!$A$4, IF(M7821=People!$B$5, People!$A$5, 0))))</f>
        <v>Anna Andreadi</v>
      </c>
      <c r="W7821" s="3" t="str">
        <f>IFERROR(VLOOKUP(Orders!$B7821,Returns!$B:$C,2,0),"No")</f>
        <v>No</v>
      </c>
      <c r="X7821" s="3" t="str">
        <f>IFERROR((INDEX(Returns!$C$2:$C$801, MATCH(B7821, Returns!$B$2:$B$801, 0))), "No")</f>
        <v>No</v>
      </c>
    </row>
    <row r="7822" spans="1:24">
      <c r="A7822" s="1">
        <v>7821</v>
      </c>
      <c r="B7822" t="s">
        <v>9871</v>
      </c>
      <c r="C7822" s="2">
        <v>43807</v>
      </c>
      <c r="D7822" s="2">
        <v>43809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  <c r="V7822" s="3" t="str">
        <f>IF(M7822=People!$B$2, People!$A$2, IF(M7822=People!$B$3, People!$A$3, IF(M7822=People!$B$4, People!$A$4, IF(M7822=People!$B$5, People!$A$5, 0))))</f>
        <v>Chuck Magee</v>
      </c>
      <c r="W7822" s="3" t="str">
        <f>IFERROR(VLOOKUP(Orders!$B7822,Returns!$B:$C,2,0),"No")</f>
        <v>No</v>
      </c>
      <c r="X7822" s="3" t="str">
        <f>IFERROR((INDEX(Returns!$C$2:$C$801, MATCH(B7822, Returns!$B$2:$B$801, 0))), "No")</f>
        <v>No</v>
      </c>
    </row>
    <row r="7823" spans="1:24">
      <c r="A7823" s="1">
        <v>7822</v>
      </c>
      <c r="B7823" t="s">
        <v>9872</v>
      </c>
      <c r="C7823" s="2">
        <v>43394</v>
      </c>
      <c r="D7823" s="2">
        <v>43397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  <c r="V7823" s="3" t="str">
        <f>IF(M7823=People!$B$2, People!$A$2, IF(M7823=People!$B$3, People!$A$3, IF(M7823=People!$B$4, People!$A$4, IF(M7823=People!$B$5, People!$A$5, 0))))</f>
        <v>Cassandra Brandow</v>
      </c>
      <c r="W7823" s="3" t="str">
        <f>IFERROR(VLOOKUP(Orders!$B7823,Returns!$B:$C,2,0),"No")</f>
        <v>No</v>
      </c>
      <c r="X7823" s="3" t="str">
        <f>IFERROR((INDEX(Returns!$C$2:$C$801, MATCH(B7823, Returns!$B$2:$B$801, 0))), "No")</f>
        <v>No</v>
      </c>
    </row>
    <row r="7824" spans="1:24">
      <c r="A7824" s="1">
        <v>7823</v>
      </c>
      <c r="B7824" t="s">
        <v>9873</v>
      </c>
      <c r="C7824" s="2">
        <v>42608</v>
      </c>
      <c r="D7824" s="2">
        <v>42614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  <c r="V7824" s="3" t="str">
        <f>IF(M7824=People!$B$2, People!$A$2, IF(M7824=People!$B$3, People!$A$3, IF(M7824=People!$B$4, People!$A$4, IF(M7824=People!$B$5, People!$A$5, 0))))</f>
        <v>Chuck Magee</v>
      </c>
      <c r="W7824" s="3" t="str">
        <f>IFERROR(VLOOKUP(Orders!$B7824,Returns!$B:$C,2,0),"No")</f>
        <v>No</v>
      </c>
      <c r="X7824" s="3" t="str">
        <f>IFERROR((INDEX(Returns!$C$2:$C$801, MATCH(B7824, Returns!$B$2:$B$801, 0))), "No")</f>
        <v>No</v>
      </c>
    </row>
    <row r="7825" spans="1:24">
      <c r="A7825" s="1">
        <v>7824</v>
      </c>
      <c r="B7825" t="s">
        <v>9873</v>
      </c>
      <c r="C7825" s="2">
        <v>42608</v>
      </c>
      <c r="D7825" s="2">
        <v>42614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  <c r="V7825" s="3" t="str">
        <f>IF(M7825=People!$B$2, People!$A$2, IF(M7825=People!$B$3, People!$A$3, IF(M7825=People!$B$4, People!$A$4, IF(M7825=People!$B$5, People!$A$5, 0))))</f>
        <v>Chuck Magee</v>
      </c>
      <c r="W7825" s="3" t="str">
        <f>IFERROR(VLOOKUP(Orders!$B7825,Returns!$B:$C,2,0),"No")</f>
        <v>No</v>
      </c>
      <c r="X7825" s="3" t="str">
        <f>IFERROR((INDEX(Returns!$C$2:$C$801, MATCH(B7825, Returns!$B$2:$B$801, 0))), "No")</f>
        <v>No</v>
      </c>
    </row>
    <row r="7826" spans="1:24">
      <c r="A7826" s="1">
        <v>7825</v>
      </c>
      <c r="B7826" t="s">
        <v>9874</v>
      </c>
      <c r="C7826" s="2">
        <v>42506</v>
      </c>
      <c r="D7826" s="2">
        <v>42513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  <c r="V7826" s="3" t="str">
        <f>IF(M7826=People!$B$2, People!$A$2, IF(M7826=People!$B$3, People!$A$3, IF(M7826=People!$B$4, People!$A$4, IF(M7826=People!$B$5, People!$A$5, 0))))</f>
        <v>Anna Andreadi</v>
      </c>
      <c r="W7826" s="3" t="str">
        <f>IFERROR(VLOOKUP(Orders!$B7826,Returns!$B:$C,2,0),"No")</f>
        <v>No</v>
      </c>
      <c r="X7826" s="3" t="str">
        <f>IFERROR((INDEX(Returns!$C$2:$C$801, MATCH(B7826, Returns!$B$2:$B$801, 0))), "No")</f>
        <v>No</v>
      </c>
    </row>
    <row r="7827" spans="1:24">
      <c r="A7827" s="1">
        <v>7826</v>
      </c>
      <c r="B7827" t="s">
        <v>9875</v>
      </c>
      <c r="C7827" s="2">
        <v>42769</v>
      </c>
      <c r="D7827" s="2">
        <v>42773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  <c r="V7827" s="3" t="str">
        <f>IF(M7827=People!$B$2, People!$A$2, IF(M7827=People!$B$3, People!$A$3, IF(M7827=People!$B$4, People!$A$4, IF(M7827=People!$B$5, People!$A$5, 0))))</f>
        <v>Chuck Magee</v>
      </c>
      <c r="W7827" s="3" t="str">
        <f>IFERROR(VLOOKUP(Orders!$B7827,Returns!$B:$C,2,0),"No")</f>
        <v>No</v>
      </c>
      <c r="X7827" s="3" t="str">
        <f>IFERROR((INDEX(Returns!$C$2:$C$801, MATCH(B7827, Returns!$B$2:$B$801, 0))), "No")</f>
        <v>No</v>
      </c>
    </row>
    <row r="7828" spans="1:24">
      <c r="A7828" s="1">
        <v>7827</v>
      </c>
      <c r="B7828" t="s">
        <v>9876</v>
      </c>
      <c r="C7828" s="2">
        <v>43769</v>
      </c>
      <c r="D7828" s="2">
        <v>43774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  <c r="V7828" s="3" t="str">
        <f>IF(M7828=People!$B$2, People!$A$2, IF(M7828=People!$B$3, People!$A$3, IF(M7828=People!$B$4, People!$A$4, IF(M7828=People!$B$5, People!$A$5, 0))))</f>
        <v>Kelly Williams</v>
      </c>
      <c r="W7828" s="3" t="str">
        <f>IFERROR(VLOOKUP(Orders!$B7828,Returns!$B:$C,2,0),"No")</f>
        <v>No</v>
      </c>
      <c r="X7828" s="3" t="str">
        <f>IFERROR((INDEX(Returns!$C$2:$C$801, MATCH(B7828, Returns!$B$2:$B$801, 0))), "No")</f>
        <v>No</v>
      </c>
    </row>
    <row r="7829" spans="1:24">
      <c r="A7829" s="1">
        <v>7828</v>
      </c>
      <c r="B7829" t="s">
        <v>9876</v>
      </c>
      <c r="C7829" s="2">
        <v>43769</v>
      </c>
      <c r="D7829" s="2">
        <v>43774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  <c r="V7829" s="3" t="str">
        <f>IF(M7829=People!$B$2, People!$A$2, IF(M7829=People!$B$3, People!$A$3, IF(M7829=People!$B$4, People!$A$4, IF(M7829=People!$B$5, People!$A$5, 0))))</f>
        <v>Kelly Williams</v>
      </c>
      <c r="W7829" s="3" t="str">
        <f>IFERROR(VLOOKUP(Orders!$B7829,Returns!$B:$C,2,0),"No")</f>
        <v>No</v>
      </c>
      <c r="X7829" s="3" t="str">
        <f>IFERROR((INDEX(Returns!$C$2:$C$801, MATCH(B7829, Returns!$B$2:$B$801, 0))), "No")</f>
        <v>No</v>
      </c>
    </row>
    <row r="7830" spans="1:24">
      <c r="A7830" s="1">
        <v>7829</v>
      </c>
      <c r="B7830" t="s">
        <v>9877</v>
      </c>
      <c r="C7830" s="2">
        <v>42851</v>
      </c>
      <c r="D7830" s="2">
        <v>42856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  <c r="V7830" s="3" t="str">
        <f>IF(M7830=People!$B$2, People!$A$2, IF(M7830=People!$B$3, People!$A$3, IF(M7830=People!$B$4, People!$A$4, IF(M7830=People!$B$5, People!$A$5, 0))))</f>
        <v>Anna Andreadi</v>
      </c>
      <c r="W7830" s="3" t="str">
        <f>IFERROR(VLOOKUP(Orders!$B7830,Returns!$B:$C,2,0),"No")</f>
        <v>No</v>
      </c>
      <c r="X7830" s="3" t="str">
        <f>IFERROR((INDEX(Returns!$C$2:$C$801, MATCH(B7830, Returns!$B$2:$B$801, 0))), "No")</f>
        <v>No</v>
      </c>
    </row>
    <row r="7831" spans="1:24">
      <c r="A7831" s="1">
        <v>7830</v>
      </c>
      <c r="B7831" t="s">
        <v>9877</v>
      </c>
      <c r="C7831" s="2">
        <v>42851</v>
      </c>
      <c r="D7831" s="2">
        <v>42856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  <c r="V7831" s="3" t="str">
        <f>IF(M7831=People!$B$2, People!$A$2, IF(M7831=People!$B$3, People!$A$3, IF(M7831=People!$B$4, People!$A$4, IF(M7831=People!$B$5, People!$A$5, 0))))</f>
        <v>Anna Andreadi</v>
      </c>
      <c r="W7831" s="3" t="str">
        <f>IFERROR(VLOOKUP(Orders!$B7831,Returns!$B:$C,2,0),"No")</f>
        <v>No</v>
      </c>
      <c r="X7831" s="3" t="str">
        <f>IFERROR((INDEX(Returns!$C$2:$C$801, MATCH(B7831, Returns!$B$2:$B$801, 0))), "No")</f>
        <v>No</v>
      </c>
    </row>
    <row r="7832" spans="1:24">
      <c r="A7832" s="1">
        <v>7831</v>
      </c>
      <c r="B7832" t="s">
        <v>9877</v>
      </c>
      <c r="C7832" s="2">
        <v>42851</v>
      </c>
      <c r="D7832" s="2">
        <v>42856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  <c r="V7832" s="3" t="str">
        <f>IF(M7832=People!$B$2, People!$A$2, IF(M7832=People!$B$3, People!$A$3, IF(M7832=People!$B$4, People!$A$4, IF(M7832=People!$B$5, People!$A$5, 0))))</f>
        <v>Anna Andreadi</v>
      </c>
      <c r="W7832" s="3" t="str">
        <f>IFERROR(VLOOKUP(Orders!$B7832,Returns!$B:$C,2,0),"No")</f>
        <v>No</v>
      </c>
      <c r="X7832" s="3" t="str">
        <f>IFERROR((INDEX(Returns!$C$2:$C$801, MATCH(B7832, Returns!$B$2:$B$801, 0))), "No")</f>
        <v>No</v>
      </c>
    </row>
    <row r="7833" spans="1:24">
      <c r="A7833" s="1">
        <v>7832</v>
      </c>
      <c r="B7833" t="s">
        <v>9877</v>
      </c>
      <c r="C7833" s="2">
        <v>42851</v>
      </c>
      <c r="D7833" s="2">
        <v>42856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  <c r="V7833" s="3" t="str">
        <f>IF(M7833=People!$B$2, People!$A$2, IF(M7833=People!$B$3, People!$A$3, IF(M7833=People!$B$4, People!$A$4, IF(M7833=People!$B$5, People!$A$5, 0))))</f>
        <v>Anna Andreadi</v>
      </c>
      <c r="W7833" s="3" t="str">
        <f>IFERROR(VLOOKUP(Orders!$B7833,Returns!$B:$C,2,0),"No")</f>
        <v>No</v>
      </c>
      <c r="X7833" s="3" t="str">
        <f>IFERROR((INDEX(Returns!$C$2:$C$801, MATCH(B7833, Returns!$B$2:$B$801, 0))), "No")</f>
        <v>No</v>
      </c>
    </row>
    <row r="7834" spans="1:24">
      <c r="A7834" s="1">
        <v>7833</v>
      </c>
      <c r="B7834" t="s">
        <v>9878</v>
      </c>
      <c r="C7834" s="2">
        <v>43229</v>
      </c>
      <c r="D7834" s="2">
        <v>43233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  <c r="V7834" s="3" t="str">
        <f>IF(M7834=People!$B$2, People!$A$2, IF(M7834=People!$B$3, People!$A$3, IF(M7834=People!$B$4, People!$A$4, IF(M7834=People!$B$5, People!$A$5, 0))))</f>
        <v>Kelly Williams</v>
      </c>
      <c r="W7834" s="3" t="str">
        <f>IFERROR(VLOOKUP(Orders!$B7834,Returns!$B:$C,2,0),"No")</f>
        <v>No</v>
      </c>
      <c r="X7834" s="3" t="str">
        <f>IFERROR((INDEX(Returns!$C$2:$C$801, MATCH(B7834, Returns!$B$2:$B$801, 0))), "No")</f>
        <v>No</v>
      </c>
    </row>
    <row r="7835" spans="1:24">
      <c r="A7835" s="1">
        <v>7834</v>
      </c>
      <c r="B7835" t="s">
        <v>9879</v>
      </c>
      <c r="C7835" s="2">
        <v>42759</v>
      </c>
      <c r="D7835" s="2">
        <v>42763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  <c r="V7835" s="3" t="str">
        <f>IF(M7835=People!$B$2, People!$A$2, IF(M7835=People!$B$3, People!$A$3, IF(M7835=People!$B$4, People!$A$4, IF(M7835=People!$B$5, People!$A$5, 0))))</f>
        <v>Cassandra Brandow</v>
      </c>
      <c r="W7835" s="3" t="str">
        <f>IFERROR(VLOOKUP(Orders!$B7835,Returns!$B:$C,2,0),"No")</f>
        <v>No</v>
      </c>
      <c r="X7835" s="3" t="str">
        <f>IFERROR((INDEX(Returns!$C$2:$C$801, MATCH(B7835, Returns!$B$2:$B$801, 0))), "No")</f>
        <v>No</v>
      </c>
    </row>
    <row r="7836" spans="1:24">
      <c r="A7836" s="1">
        <v>7835</v>
      </c>
      <c r="B7836" t="s">
        <v>9880</v>
      </c>
      <c r="C7836" s="2">
        <v>42838</v>
      </c>
      <c r="D7836" s="2">
        <v>42842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  <c r="V7836" s="3" t="str">
        <f>IF(M7836=People!$B$2, People!$A$2, IF(M7836=People!$B$3, People!$A$3, IF(M7836=People!$B$4, People!$A$4, IF(M7836=People!$B$5, People!$A$5, 0))))</f>
        <v>Anna Andreadi</v>
      </c>
      <c r="W7836" s="3" t="str">
        <f>IFERROR(VLOOKUP(Orders!$B7836,Returns!$B:$C,2,0),"No")</f>
        <v>No</v>
      </c>
      <c r="X7836" s="3" t="str">
        <f>IFERROR((INDEX(Returns!$C$2:$C$801, MATCH(B7836, Returns!$B$2:$B$801, 0))), "No")</f>
        <v>No</v>
      </c>
    </row>
    <row r="7837" spans="1:24">
      <c r="A7837" s="1">
        <v>7836</v>
      </c>
      <c r="B7837" t="s">
        <v>9880</v>
      </c>
      <c r="C7837" s="2">
        <v>42838</v>
      </c>
      <c r="D7837" s="2">
        <v>42842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  <c r="V7837" s="3" t="str">
        <f>IF(M7837=People!$B$2, People!$A$2, IF(M7837=People!$B$3, People!$A$3, IF(M7837=People!$B$4, People!$A$4, IF(M7837=People!$B$5, People!$A$5, 0))))</f>
        <v>Anna Andreadi</v>
      </c>
      <c r="W7837" s="3" t="str">
        <f>IFERROR(VLOOKUP(Orders!$B7837,Returns!$B:$C,2,0),"No")</f>
        <v>No</v>
      </c>
      <c r="X7837" s="3" t="str">
        <f>IFERROR((INDEX(Returns!$C$2:$C$801, MATCH(B7837, Returns!$B$2:$B$801, 0))), "No")</f>
        <v>No</v>
      </c>
    </row>
    <row r="7838" spans="1:24">
      <c r="A7838" s="1">
        <v>7837</v>
      </c>
      <c r="B7838" t="s">
        <v>9881</v>
      </c>
      <c r="C7838" s="2">
        <v>43003</v>
      </c>
      <c r="D7838" s="2">
        <v>43008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  <c r="V7838" s="3" t="str">
        <f>IF(M7838=People!$B$2, People!$A$2, IF(M7838=People!$B$3, People!$A$3, IF(M7838=People!$B$4, People!$A$4, IF(M7838=People!$B$5, People!$A$5, 0))))</f>
        <v>Anna Andreadi</v>
      </c>
      <c r="W7838" s="3" t="str">
        <f>IFERROR(VLOOKUP(Orders!$B7838,Returns!$B:$C,2,0),"No")</f>
        <v>No</v>
      </c>
      <c r="X7838" s="3" t="str">
        <f>IFERROR((INDEX(Returns!$C$2:$C$801, MATCH(B7838, Returns!$B$2:$B$801, 0))), "No")</f>
        <v>No</v>
      </c>
    </row>
    <row r="7839" spans="1:24">
      <c r="A7839" s="1">
        <v>7838</v>
      </c>
      <c r="B7839" t="s">
        <v>9881</v>
      </c>
      <c r="C7839" s="2">
        <v>43003</v>
      </c>
      <c r="D7839" s="2">
        <v>43008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  <c r="V7839" s="3" t="str">
        <f>IF(M7839=People!$B$2, People!$A$2, IF(M7839=People!$B$3, People!$A$3, IF(M7839=People!$B$4, People!$A$4, IF(M7839=People!$B$5, People!$A$5, 0))))</f>
        <v>Anna Andreadi</v>
      </c>
      <c r="W7839" s="3" t="str">
        <f>IFERROR(VLOOKUP(Orders!$B7839,Returns!$B:$C,2,0),"No")</f>
        <v>No</v>
      </c>
      <c r="X7839" s="3" t="str">
        <f>IFERROR((INDEX(Returns!$C$2:$C$801, MATCH(B7839, Returns!$B$2:$B$801, 0))), "No")</f>
        <v>No</v>
      </c>
    </row>
    <row r="7840" spans="1:24">
      <c r="A7840" s="1">
        <v>7839</v>
      </c>
      <c r="B7840" t="s">
        <v>9881</v>
      </c>
      <c r="C7840" s="2">
        <v>43003</v>
      </c>
      <c r="D7840" s="2">
        <v>43008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3" t="str">
        <f>IF(M7840=People!$B$2, People!$A$2, IF(M7840=People!$B$3, People!$A$3, IF(M7840=People!$B$4, People!$A$4, IF(M7840=People!$B$5, People!$A$5, 0))))</f>
        <v>Anna Andreadi</v>
      </c>
      <c r="W7840" s="3" t="str">
        <f>IFERROR(VLOOKUP(Orders!$B7840,Returns!$B:$C,2,0),"No")</f>
        <v>No</v>
      </c>
      <c r="X7840" s="3" t="str">
        <f>IFERROR((INDEX(Returns!$C$2:$C$801, MATCH(B7840, Returns!$B$2:$B$801, 0))), "No")</f>
        <v>No</v>
      </c>
    </row>
    <row r="7841" spans="1:24">
      <c r="A7841" s="1">
        <v>7840</v>
      </c>
      <c r="B7841" t="s">
        <v>9882</v>
      </c>
      <c r="C7841" s="2">
        <v>42457</v>
      </c>
      <c r="D7841" s="2">
        <v>42462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  <c r="V7841" s="3" t="str">
        <f>IF(M7841=People!$B$2, People!$A$2, IF(M7841=People!$B$3, People!$A$3, IF(M7841=People!$B$4, People!$A$4, IF(M7841=People!$B$5, People!$A$5, 0))))</f>
        <v>Kelly Williams</v>
      </c>
      <c r="W7841" s="3" t="str">
        <f>IFERROR(VLOOKUP(Orders!$B7841,Returns!$B:$C,2,0),"No")</f>
        <v>No</v>
      </c>
      <c r="X7841" s="3" t="str">
        <f>IFERROR((INDEX(Returns!$C$2:$C$801, MATCH(B7841, Returns!$B$2:$B$801, 0))), "No")</f>
        <v>No</v>
      </c>
    </row>
    <row r="7842" spans="1:24">
      <c r="A7842" s="1">
        <v>7841</v>
      </c>
      <c r="B7842" t="s">
        <v>9882</v>
      </c>
      <c r="C7842" s="2">
        <v>42457</v>
      </c>
      <c r="D7842" s="2">
        <v>42462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  <c r="V7842" s="3" t="str">
        <f>IF(M7842=People!$B$2, People!$A$2, IF(M7842=People!$B$3, People!$A$3, IF(M7842=People!$B$4, People!$A$4, IF(M7842=People!$B$5, People!$A$5, 0))))</f>
        <v>Kelly Williams</v>
      </c>
      <c r="W7842" s="3" t="str">
        <f>IFERROR(VLOOKUP(Orders!$B7842,Returns!$B:$C,2,0),"No")</f>
        <v>No</v>
      </c>
      <c r="X7842" s="3" t="str">
        <f>IFERROR((INDEX(Returns!$C$2:$C$801, MATCH(B7842, Returns!$B$2:$B$801, 0))), "No")</f>
        <v>No</v>
      </c>
    </row>
    <row r="7843" spans="1:24">
      <c r="A7843" s="1">
        <v>7842</v>
      </c>
      <c r="B7843" t="s">
        <v>9883</v>
      </c>
      <c r="C7843" s="2">
        <v>43298</v>
      </c>
      <c r="D7843" s="2">
        <v>43303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  <c r="V7843" s="3" t="str">
        <f>IF(M7843=People!$B$2, People!$A$2, IF(M7843=People!$B$3, People!$A$3, IF(M7843=People!$B$4, People!$A$4, IF(M7843=People!$B$5, People!$A$5, 0))))</f>
        <v>Chuck Magee</v>
      </c>
      <c r="W7843" s="3" t="str">
        <f>IFERROR(VLOOKUP(Orders!$B7843,Returns!$B:$C,2,0),"No")</f>
        <v>No</v>
      </c>
      <c r="X7843" s="3" t="str">
        <f>IFERROR((INDEX(Returns!$C$2:$C$801, MATCH(B7843, Returns!$B$2:$B$801, 0))), "No")</f>
        <v>No</v>
      </c>
    </row>
    <row r="7844" spans="1:24">
      <c r="A7844" s="1">
        <v>7843</v>
      </c>
      <c r="B7844" t="s">
        <v>9884</v>
      </c>
      <c r="C7844" s="2">
        <v>42479</v>
      </c>
      <c r="D7844" s="2">
        <v>42483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  <c r="V7844" s="3" t="str">
        <f>IF(M7844=People!$B$2, People!$A$2, IF(M7844=People!$B$3, People!$A$3, IF(M7844=People!$B$4, People!$A$4, IF(M7844=People!$B$5, People!$A$5, 0))))</f>
        <v>Cassandra Brandow</v>
      </c>
      <c r="W7844" s="3" t="str">
        <f>IFERROR(VLOOKUP(Orders!$B7844,Returns!$B:$C,2,0),"No")</f>
        <v>No</v>
      </c>
      <c r="X7844" s="3" t="str">
        <f>IFERROR((INDEX(Returns!$C$2:$C$801, MATCH(B7844, Returns!$B$2:$B$801, 0))), "No")</f>
        <v>No</v>
      </c>
    </row>
    <row r="7845" spans="1:24">
      <c r="A7845" s="1">
        <v>7844</v>
      </c>
      <c r="B7845" t="s">
        <v>9884</v>
      </c>
      <c r="C7845" s="2">
        <v>42479</v>
      </c>
      <c r="D7845" s="2">
        <v>42483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  <c r="V7845" s="3" t="str">
        <f>IF(M7845=People!$B$2, People!$A$2, IF(M7845=People!$B$3, People!$A$3, IF(M7845=People!$B$4, People!$A$4, IF(M7845=People!$B$5, People!$A$5, 0))))</f>
        <v>Cassandra Brandow</v>
      </c>
      <c r="W7845" s="3" t="str">
        <f>IFERROR(VLOOKUP(Orders!$B7845,Returns!$B:$C,2,0),"No")</f>
        <v>No</v>
      </c>
      <c r="X7845" s="3" t="str">
        <f>IFERROR((INDEX(Returns!$C$2:$C$801, MATCH(B7845, Returns!$B$2:$B$801, 0))), "No")</f>
        <v>No</v>
      </c>
    </row>
    <row r="7846" spans="1:24">
      <c r="A7846" s="1">
        <v>7845</v>
      </c>
      <c r="B7846" t="s">
        <v>6223</v>
      </c>
      <c r="C7846" s="2">
        <v>43667</v>
      </c>
      <c r="D7846" s="2">
        <v>43671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  <c r="V7846" s="3" t="str">
        <f>IF(M7846=People!$B$2, People!$A$2, IF(M7846=People!$B$3, People!$A$3, IF(M7846=People!$B$4, People!$A$4, IF(M7846=People!$B$5, People!$A$5, 0))))</f>
        <v>Kelly Williams</v>
      </c>
      <c r="W7846" s="3" t="str">
        <f>IFERROR(VLOOKUP(Orders!$B7846,Returns!$B:$C,2,0),"No")</f>
        <v>Yes</v>
      </c>
      <c r="X7846" s="3" t="str">
        <f>IFERROR((INDEX(Returns!$C$2:$C$801, MATCH(B7846, Returns!$B$2:$B$801, 0))), "No")</f>
        <v>Yes</v>
      </c>
    </row>
    <row r="7847" spans="1:24">
      <c r="A7847" s="1">
        <v>7846</v>
      </c>
      <c r="B7847" t="s">
        <v>9885</v>
      </c>
      <c r="C7847" s="2">
        <v>43005</v>
      </c>
      <c r="D7847" s="2">
        <v>43010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  <c r="V7847" s="3" t="str">
        <f>IF(M7847=People!$B$2, People!$A$2, IF(M7847=People!$B$3, People!$A$3, IF(M7847=People!$B$4, People!$A$4, IF(M7847=People!$B$5, People!$A$5, 0))))</f>
        <v>Cassandra Brandow</v>
      </c>
      <c r="W7847" s="3" t="str">
        <f>IFERROR(VLOOKUP(Orders!$B7847,Returns!$B:$C,2,0),"No")</f>
        <v>No</v>
      </c>
      <c r="X7847" s="3" t="str">
        <f>IFERROR((INDEX(Returns!$C$2:$C$801, MATCH(B7847, Returns!$B$2:$B$801, 0))), "No")</f>
        <v>No</v>
      </c>
    </row>
    <row r="7848" spans="1:24">
      <c r="A7848" s="1">
        <v>7847</v>
      </c>
      <c r="B7848" t="s">
        <v>9885</v>
      </c>
      <c r="C7848" s="2">
        <v>43005</v>
      </c>
      <c r="D7848" s="2">
        <v>43010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  <c r="V7848" s="3" t="str">
        <f>IF(M7848=People!$B$2, People!$A$2, IF(M7848=People!$B$3, People!$A$3, IF(M7848=People!$B$4, People!$A$4, IF(M7848=People!$B$5, People!$A$5, 0))))</f>
        <v>Cassandra Brandow</v>
      </c>
      <c r="W7848" s="3" t="str">
        <f>IFERROR(VLOOKUP(Orders!$B7848,Returns!$B:$C,2,0),"No")</f>
        <v>No</v>
      </c>
      <c r="X7848" s="3" t="str">
        <f>IFERROR((INDEX(Returns!$C$2:$C$801, MATCH(B7848, Returns!$B$2:$B$801, 0))), "No")</f>
        <v>No</v>
      </c>
    </row>
    <row r="7849" spans="1:24">
      <c r="A7849" s="1">
        <v>7848</v>
      </c>
      <c r="B7849" t="s">
        <v>9886</v>
      </c>
      <c r="C7849" s="2">
        <v>43158</v>
      </c>
      <c r="D7849" s="2">
        <v>43161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  <c r="V7849" s="3" t="str">
        <f>IF(M7849=People!$B$2, People!$A$2, IF(M7849=People!$B$3, People!$A$3, IF(M7849=People!$B$4, People!$A$4, IF(M7849=People!$B$5, People!$A$5, 0))))</f>
        <v>Kelly Williams</v>
      </c>
      <c r="W7849" s="3" t="str">
        <f>IFERROR(VLOOKUP(Orders!$B7849,Returns!$B:$C,2,0),"No")</f>
        <v>No</v>
      </c>
      <c r="X7849" s="3" t="str">
        <f>IFERROR((INDEX(Returns!$C$2:$C$801, MATCH(B7849, Returns!$B$2:$B$801, 0))), "No")</f>
        <v>No</v>
      </c>
    </row>
    <row r="7850" spans="1:24">
      <c r="A7850" s="1">
        <v>7849</v>
      </c>
      <c r="B7850" t="s">
        <v>9887</v>
      </c>
      <c r="C7850" s="2">
        <v>43222</v>
      </c>
      <c r="D7850" s="2">
        <v>43226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  <c r="V7850" s="3" t="str">
        <f>IF(M7850=People!$B$2, People!$A$2, IF(M7850=People!$B$3, People!$A$3, IF(M7850=People!$B$4, People!$A$4, IF(M7850=People!$B$5, People!$A$5, 0))))</f>
        <v>Kelly Williams</v>
      </c>
      <c r="W7850" s="3" t="str">
        <f>IFERROR(VLOOKUP(Orders!$B7850,Returns!$B:$C,2,0),"No")</f>
        <v>No</v>
      </c>
      <c r="X7850" s="3" t="str">
        <f>IFERROR((INDEX(Returns!$C$2:$C$801, MATCH(B7850, Returns!$B$2:$B$801, 0))), "No")</f>
        <v>No</v>
      </c>
    </row>
    <row r="7851" spans="1:24">
      <c r="A7851" s="1">
        <v>7850</v>
      </c>
      <c r="B7851" t="s">
        <v>9887</v>
      </c>
      <c r="C7851" s="2">
        <v>43222</v>
      </c>
      <c r="D7851" s="2">
        <v>43226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3" t="str">
        <f>IF(M7851=People!$B$2, People!$A$2, IF(M7851=People!$B$3, People!$A$3, IF(M7851=People!$B$4, People!$A$4, IF(M7851=People!$B$5, People!$A$5, 0))))</f>
        <v>Kelly Williams</v>
      </c>
      <c r="W7851" s="3" t="str">
        <f>IFERROR(VLOOKUP(Orders!$B7851,Returns!$B:$C,2,0),"No")</f>
        <v>No</v>
      </c>
      <c r="X7851" s="3" t="str">
        <f>IFERROR((INDEX(Returns!$C$2:$C$801, MATCH(B7851, Returns!$B$2:$B$801, 0))), "No")</f>
        <v>No</v>
      </c>
    </row>
    <row r="7852" spans="1:24">
      <c r="A7852" s="1">
        <v>7851</v>
      </c>
      <c r="B7852" t="s">
        <v>9887</v>
      </c>
      <c r="C7852" s="2">
        <v>43222</v>
      </c>
      <c r="D7852" s="2">
        <v>43226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  <c r="V7852" s="3" t="str">
        <f>IF(M7852=People!$B$2, People!$A$2, IF(M7852=People!$B$3, People!$A$3, IF(M7852=People!$B$4, People!$A$4, IF(M7852=People!$B$5, People!$A$5, 0))))</f>
        <v>Kelly Williams</v>
      </c>
      <c r="W7852" s="3" t="str">
        <f>IFERROR(VLOOKUP(Orders!$B7852,Returns!$B:$C,2,0),"No")</f>
        <v>No</v>
      </c>
      <c r="X7852" s="3" t="str">
        <f>IFERROR((INDEX(Returns!$C$2:$C$801, MATCH(B7852, Returns!$B$2:$B$801, 0))), "No")</f>
        <v>No</v>
      </c>
    </row>
    <row r="7853" spans="1:24">
      <c r="A7853" s="1">
        <v>7852</v>
      </c>
      <c r="B7853" t="s">
        <v>9888</v>
      </c>
      <c r="C7853" s="2">
        <v>42713</v>
      </c>
      <c r="D7853" s="2">
        <v>42719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  <c r="V7853" s="3" t="str">
        <f>IF(M7853=People!$B$2, People!$A$2, IF(M7853=People!$B$3, People!$A$3, IF(M7853=People!$B$4, People!$A$4, IF(M7853=People!$B$5, People!$A$5, 0))))</f>
        <v>Kelly Williams</v>
      </c>
      <c r="W7853" s="3" t="str">
        <f>IFERROR(VLOOKUP(Orders!$B7853,Returns!$B:$C,2,0),"No")</f>
        <v>No</v>
      </c>
      <c r="X7853" s="3" t="str">
        <f>IFERROR((INDEX(Returns!$C$2:$C$801, MATCH(B7853, Returns!$B$2:$B$801, 0))), "No")</f>
        <v>No</v>
      </c>
    </row>
    <row r="7854" spans="1:24">
      <c r="A7854" s="1">
        <v>7853</v>
      </c>
      <c r="B7854" t="s">
        <v>9888</v>
      </c>
      <c r="C7854" s="2">
        <v>42713</v>
      </c>
      <c r="D7854" s="2">
        <v>42719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  <c r="V7854" s="3" t="str">
        <f>IF(M7854=People!$B$2, People!$A$2, IF(M7854=People!$B$3, People!$A$3, IF(M7854=People!$B$4, People!$A$4, IF(M7854=People!$B$5, People!$A$5, 0))))</f>
        <v>Kelly Williams</v>
      </c>
      <c r="W7854" s="3" t="str">
        <f>IFERROR(VLOOKUP(Orders!$B7854,Returns!$B:$C,2,0),"No")</f>
        <v>No</v>
      </c>
      <c r="X7854" s="3" t="str">
        <f>IFERROR((INDEX(Returns!$C$2:$C$801, MATCH(B7854, Returns!$B$2:$B$801, 0))), "No")</f>
        <v>No</v>
      </c>
    </row>
    <row r="7855" spans="1:24">
      <c r="A7855" s="1">
        <v>7854</v>
      </c>
      <c r="B7855" t="s">
        <v>9889</v>
      </c>
      <c r="C7855" s="2">
        <v>43094</v>
      </c>
      <c r="D7855" s="2">
        <v>43098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  <c r="V7855" s="3" t="str">
        <f>IF(M7855=People!$B$2, People!$A$2, IF(M7855=People!$B$3, People!$A$3, IF(M7855=People!$B$4, People!$A$4, IF(M7855=People!$B$5, People!$A$5, 0))))</f>
        <v>Anna Andreadi</v>
      </c>
      <c r="W7855" s="3" t="str">
        <f>IFERROR(VLOOKUP(Orders!$B7855,Returns!$B:$C,2,0),"No")</f>
        <v>No</v>
      </c>
      <c r="X7855" s="3" t="str">
        <f>IFERROR((INDEX(Returns!$C$2:$C$801, MATCH(B7855, Returns!$B$2:$B$801, 0))), "No")</f>
        <v>No</v>
      </c>
    </row>
    <row r="7856" spans="1:24">
      <c r="A7856" s="1">
        <v>7855</v>
      </c>
      <c r="B7856" t="s">
        <v>9890</v>
      </c>
      <c r="C7856" s="2">
        <v>43806</v>
      </c>
      <c r="D7856" s="2">
        <v>43811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  <c r="V7856" s="3" t="str">
        <f>IF(M7856=People!$B$2, People!$A$2, IF(M7856=People!$B$3, People!$A$3, IF(M7856=People!$B$4, People!$A$4, IF(M7856=People!$B$5, People!$A$5, 0))))</f>
        <v>Cassandra Brandow</v>
      </c>
      <c r="W7856" s="3" t="str">
        <f>IFERROR(VLOOKUP(Orders!$B7856,Returns!$B:$C,2,0),"No")</f>
        <v>No</v>
      </c>
      <c r="X7856" s="3" t="str">
        <f>IFERROR((INDEX(Returns!$C$2:$C$801, MATCH(B7856, Returns!$B$2:$B$801, 0))), "No")</f>
        <v>No</v>
      </c>
    </row>
    <row r="7857" spans="1:24">
      <c r="A7857" s="1">
        <v>7856</v>
      </c>
      <c r="B7857" t="s">
        <v>9890</v>
      </c>
      <c r="C7857" s="2">
        <v>43806</v>
      </c>
      <c r="D7857" s="2">
        <v>43811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  <c r="V7857" s="3" t="str">
        <f>IF(M7857=People!$B$2, People!$A$2, IF(M7857=People!$B$3, People!$A$3, IF(M7857=People!$B$4, People!$A$4, IF(M7857=People!$B$5, People!$A$5, 0))))</f>
        <v>Cassandra Brandow</v>
      </c>
      <c r="W7857" s="3" t="str">
        <f>IFERROR(VLOOKUP(Orders!$B7857,Returns!$B:$C,2,0),"No")</f>
        <v>No</v>
      </c>
      <c r="X7857" s="3" t="str">
        <f>IFERROR((INDEX(Returns!$C$2:$C$801, MATCH(B7857, Returns!$B$2:$B$801, 0))), "No")</f>
        <v>No</v>
      </c>
    </row>
    <row r="7858" spans="1:24">
      <c r="A7858" s="1">
        <v>7857</v>
      </c>
      <c r="B7858" t="s">
        <v>9891</v>
      </c>
      <c r="C7858" s="2">
        <v>42520</v>
      </c>
      <c r="D7858" s="2">
        <v>42522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  <c r="V7858" s="3" t="str">
        <f>IF(M7858=People!$B$2, People!$A$2, IF(M7858=People!$B$3, People!$A$3, IF(M7858=People!$B$4, People!$A$4, IF(M7858=People!$B$5, People!$A$5, 0))))</f>
        <v>Chuck Magee</v>
      </c>
      <c r="W7858" s="3" t="str">
        <f>IFERROR(VLOOKUP(Orders!$B7858,Returns!$B:$C,2,0),"No")</f>
        <v>No</v>
      </c>
      <c r="X7858" s="3" t="str">
        <f>IFERROR((INDEX(Returns!$C$2:$C$801, MATCH(B7858, Returns!$B$2:$B$801, 0))), "No")</f>
        <v>No</v>
      </c>
    </row>
    <row r="7859" spans="1:24">
      <c r="A7859" s="1">
        <v>7858</v>
      </c>
      <c r="B7859" t="s">
        <v>9891</v>
      </c>
      <c r="C7859" s="2">
        <v>42520</v>
      </c>
      <c r="D7859" s="2">
        <v>42522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  <c r="V7859" s="3" t="str">
        <f>IF(M7859=People!$B$2, People!$A$2, IF(M7859=People!$B$3, People!$A$3, IF(M7859=People!$B$4, People!$A$4, IF(M7859=People!$B$5, People!$A$5, 0))))</f>
        <v>Chuck Magee</v>
      </c>
      <c r="W7859" s="3" t="str">
        <f>IFERROR(VLOOKUP(Orders!$B7859,Returns!$B:$C,2,0),"No")</f>
        <v>No</v>
      </c>
      <c r="X7859" s="3" t="str">
        <f>IFERROR((INDEX(Returns!$C$2:$C$801, MATCH(B7859, Returns!$B$2:$B$801, 0))), "No")</f>
        <v>No</v>
      </c>
    </row>
    <row r="7860" spans="1:24">
      <c r="A7860" s="1">
        <v>7859</v>
      </c>
      <c r="B7860" t="s">
        <v>9891</v>
      </c>
      <c r="C7860" s="2">
        <v>42520</v>
      </c>
      <c r="D7860" s="2">
        <v>42522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  <c r="V7860" s="3" t="str">
        <f>IF(M7860=People!$B$2, People!$A$2, IF(M7860=People!$B$3, People!$A$3, IF(M7860=People!$B$4, People!$A$4, IF(M7860=People!$B$5, People!$A$5, 0))))</f>
        <v>Chuck Magee</v>
      </c>
      <c r="W7860" s="3" t="str">
        <f>IFERROR(VLOOKUP(Orders!$B7860,Returns!$B:$C,2,0),"No")</f>
        <v>No</v>
      </c>
      <c r="X7860" s="3" t="str">
        <f>IFERROR((INDEX(Returns!$C$2:$C$801, MATCH(B7860, Returns!$B$2:$B$801, 0))), "No")</f>
        <v>No</v>
      </c>
    </row>
    <row r="7861" spans="1:24">
      <c r="A7861" s="1">
        <v>7860</v>
      </c>
      <c r="B7861" t="s">
        <v>9891</v>
      </c>
      <c r="C7861" s="2">
        <v>42520</v>
      </c>
      <c r="D7861" s="2">
        <v>42522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  <c r="V7861" s="3" t="str">
        <f>IF(M7861=People!$B$2, People!$A$2, IF(M7861=People!$B$3, People!$A$3, IF(M7861=People!$B$4, People!$A$4, IF(M7861=People!$B$5, People!$A$5, 0))))</f>
        <v>Chuck Magee</v>
      </c>
      <c r="W7861" s="3" t="str">
        <f>IFERROR(VLOOKUP(Orders!$B7861,Returns!$B:$C,2,0),"No")</f>
        <v>No</v>
      </c>
      <c r="X7861" s="3" t="str">
        <f>IFERROR((INDEX(Returns!$C$2:$C$801, MATCH(B7861, Returns!$B$2:$B$801, 0))), "No")</f>
        <v>No</v>
      </c>
    </row>
    <row r="7862" spans="1:24">
      <c r="A7862" s="1">
        <v>7861</v>
      </c>
      <c r="B7862" t="s">
        <v>9892</v>
      </c>
      <c r="C7862" s="2">
        <v>43526</v>
      </c>
      <c r="D7862" s="2">
        <v>43530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  <c r="V7862" s="3" t="str">
        <f>IF(M7862=People!$B$2, People!$A$2, IF(M7862=People!$B$3, People!$A$3, IF(M7862=People!$B$4, People!$A$4, IF(M7862=People!$B$5, People!$A$5, 0))))</f>
        <v>Chuck Magee</v>
      </c>
      <c r="W7862" s="3" t="str">
        <f>IFERROR(VLOOKUP(Orders!$B7862,Returns!$B:$C,2,0),"No")</f>
        <v>No</v>
      </c>
      <c r="X7862" s="3" t="str">
        <f>IFERROR((INDEX(Returns!$C$2:$C$801, MATCH(B7862, Returns!$B$2:$B$801, 0))), "No")</f>
        <v>No</v>
      </c>
    </row>
    <row r="7863" spans="1:24">
      <c r="A7863" s="1">
        <v>7862</v>
      </c>
      <c r="B7863" t="s">
        <v>9893</v>
      </c>
      <c r="C7863" s="2">
        <v>43020</v>
      </c>
      <c r="D7863" s="2">
        <v>43025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  <c r="V7863" s="3" t="str">
        <f>IF(M7863=People!$B$2, People!$A$2, IF(M7863=People!$B$3, People!$A$3, IF(M7863=People!$B$4, People!$A$4, IF(M7863=People!$B$5, People!$A$5, 0))))</f>
        <v>Anna Andreadi</v>
      </c>
      <c r="W7863" s="3" t="str">
        <f>IFERROR(VLOOKUP(Orders!$B7863,Returns!$B:$C,2,0),"No")</f>
        <v>No</v>
      </c>
      <c r="X7863" s="3" t="str">
        <f>IFERROR((INDEX(Returns!$C$2:$C$801, MATCH(B7863, Returns!$B$2:$B$801, 0))), "No")</f>
        <v>No</v>
      </c>
    </row>
    <row r="7864" spans="1:24">
      <c r="A7864" s="1">
        <v>7863</v>
      </c>
      <c r="B7864" t="s">
        <v>9893</v>
      </c>
      <c r="C7864" s="2">
        <v>43020</v>
      </c>
      <c r="D7864" s="2">
        <v>43025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  <c r="V7864" s="3" t="str">
        <f>IF(M7864=People!$B$2, People!$A$2, IF(M7864=People!$B$3, People!$A$3, IF(M7864=People!$B$4, People!$A$4, IF(M7864=People!$B$5, People!$A$5, 0))))</f>
        <v>Anna Andreadi</v>
      </c>
      <c r="W7864" s="3" t="str">
        <f>IFERROR(VLOOKUP(Orders!$B7864,Returns!$B:$C,2,0),"No")</f>
        <v>No</v>
      </c>
      <c r="X7864" s="3" t="str">
        <f>IFERROR((INDEX(Returns!$C$2:$C$801, MATCH(B7864, Returns!$B$2:$B$801, 0))), "No")</f>
        <v>No</v>
      </c>
    </row>
    <row r="7865" spans="1:24">
      <c r="A7865" s="1">
        <v>7864</v>
      </c>
      <c r="B7865" t="s">
        <v>9894</v>
      </c>
      <c r="C7865" s="2">
        <v>42930</v>
      </c>
      <c r="D7865" s="2">
        <v>42935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  <c r="V7865" s="3" t="str">
        <f>IF(M7865=People!$B$2, People!$A$2, IF(M7865=People!$B$3, People!$A$3, IF(M7865=People!$B$4, People!$A$4, IF(M7865=People!$B$5, People!$A$5, 0))))</f>
        <v>Anna Andreadi</v>
      </c>
      <c r="W7865" s="3" t="str">
        <f>IFERROR(VLOOKUP(Orders!$B7865,Returns!$B:$C,2,0),"No")</f>
        <v>No</v>
      </c>
      <c r="X7865" s="3" t="str">
        <f>IFERROR((INDEX(Returns!$C$2:$C$801, MATCH(B7865, Returns!$B$2:$B$801, 0))), "No")</f>
        <v>No</v>
      </c>
    </row>
    <row r="7866" spans="1:24">
      <c r="A7866" s="1">
        <v>7865</v>
      </c>
      <c r="B7866" t="s">
        <v>9894</v>
      </c>
      <c r="C7866" s="2">
        <v>42930</v>
      </c>
      <c r="D7866" s="2">
        <v>42935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  <c r="V7866" s="3" t="str">
        <f>IF(M7866=People!$B$2, People!$A$2, IF(M7866=People!$B$3, People!$A$3, IF(M7866=People!$B$4, People!$A$4, IF(M7866=People!$B$5, People!$A$5, 0))))</f>
        <v>Anna Andreadi</v>
      </c>
      <c r="W7866" s="3" t="str">
        <f>IFERROR(VLOOKUP(Orders!$B7866,Returns!$B:$C,2,0),"No")</f>
        <v>No</v>
      </c>
      <c r="X7866" s="3" t="str">
        <f>IFERROR((INDEX(Returns!$C$2:$C$801, MATCH(B7866, Returns!$B$2:$B$801, 0))), "No")</f>
        <v>No</v>
      </c>
    </row>
    <row r="7867" spans="1:24">
      <c r="A7867" s="1">
        <v>7866</v>
      </c>
      <c r="B7867" t="s">
        <v>9894</v>
      </c>
      <c r="C7867" s="2">
        <v>42930</v>
      </c>
      <c r="D7867" s="2">
        <v>42935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  <c r="V7867" s="3" t="str">
        <f>IF(M7867=People!$B$2, People!$A$2, IF(M7867=People!$B$3, People!$A$3, IF(M7867=People!$B$4, People!$A$4, IF(M7867=People!$B$5, People!$A$5, 0))))</f>
        <v>Anna Andreadi</v>
      </c>
      <c r="W7867" s="3" t="str">
        <f>IFERROR(VLOOKUP(Orders!$B7867,Returns!$B:$C,2,0),"No")</f>
        <v>No</v>
      </c>
      <c r="X7867" s="3" t="str">
        <f>IFERROR((INDEX(Returns!$C$2:$C$801, MATCH(B7867, Returns!$B$2:$B$801, 0))), "No")</f>
        <v>No</v>
      </c>
    </row>
    <row r="7868" spans="1:24">
      <c r="A7868" s="1">
        <v>7867</v>
      </c>
      <c r="B7868" t="s">
        <v>9894</v>
      </c>
      <c r="C7868" s="2">
        <v>42930</v>
      </c>
      <c r="D7868" s="2">
        <v>42935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  <c r="V7868" s="3" t="str">
        <f>IF(M7868=People!$B$2, People!$A$2, IF(M7868=People!$B$3, People!$A$3, IF(M7868=People!$B$4, People!$A$4, IF(M7868=People!$B$5, People!$A$5, 0))))</f>
        <v>Anna Andreadi</v>
      </c>
      <c r="W7868" s="3" t="str">
        <f>IFERROR(VLOOKUP(Orders!$B7868,Returns!$B:$C,2,0),"No")</f>
        <v>No</v>
      </c>
      <c r="X7868" s="3" t="str">
        <f>IFERROR((INDEX(Returns!$C$2:$C$801, MATCH(B7868, Returns!$B$2:$B$801, 0))), "No")</f>
        <v>No</v>
      </c>
    </row>
    <row r="7869" spans="1:24">
      <c r="A7869" s="1">
        <v>7868</v>
      </c>
      <c r="B7869" t="s">
        <v>9895</v>
      </c>
      <c r="C7869" s="2">
        <v>42693</v>
      </c>
      <c r="D7869" s="2">
        <v>42698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  <c r="V7869" s="3" t="str">
        <f>IF(M7869=People!$B$2, People!$A$2, IF(M7869=People!$B$3, People!$A$3, IF(M7869=People!$B$4, People!$A$4, IF(M7869=People!$B$5, People!$A$5, 0))))</f>
        <v>Anna Andreadi</v>
      </c>
      <c r="W7869" s="3" t="str">
        <f>IFERROR(VLOOKUP(Orders!$B7869,Returns!$B:$C,2,0),"No")</f>
        <v>No</v>
      </c>
      <c r="X7869" s="3" t="str">
        <f>IFERROR((INDEX(Returns!$C$2:$C$801, MATCH(B7869, Returns!$B$2:$B$801, 0))), "No")</f>
        <v>No</v>
      </c>
    </row>
    <row r="7870" spans="1:24">
      <c r="A7870" s="1">
        <v>7869</v>
      </c>
      <c r="B7870" t="s">
        <v>9896</v>
      </c>
      <c r="C7870" s="2">
        <v>43247</v>
      </c>
      <c r="D7870" s="2">
        <v>43253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  <c r="V7870" s="3" t="str">
        <f>IF(M7870=People!$B$2, People!$A$2, IF(M7870=People!$B$3, People!$A$3, IF(M7870=People!$B$4, People!$A$4, IF(M7870=People!$B$5, People!$A$5, 0))))</f>
        <v>Anna Andreadi</v>
      </c>
      <c r="W7870" s="3" t="str">
        <f>IFERROR(VLOOKUP(Orders!$B7870,Returns!$B:$C,2,0),"No")</f>
        <v>No</v>
      </c>
      <c r="X7870" s="3" t="str">
        <f>IFERROR((INDEX(Returns!$C$2:$C$801, MATCH(B7870, Returns!$B$2:$B$801, 0))), "No")</f>
        <v>No</v>
      </c>
    </row>
    <row r="7871" spans="1:24">
      <c r="A7871" s="1">
        <v>7870</v>
      </c>
      <c r="B7871" t="s">
        <v>9897</v>
      </c>
      <c r="C7871" s="2">
        <v>43649</v>
      </c>
      <c r="D7871" s="2">
        <v>43655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  <c r="V7871" s="3" t="str">
        <f>IF(M7871=People!$B$2, People!$A$2, IF(M7871=People!$B$3, People!$A$3, IF(M7871=People!$B$4, People!$A$4, IF(M7871=People!$B$5, People!$A$5, 0))))</f>
        <v>Cassandra Brandow</v>
      </c>
      <c r="W7871" s="3" t="str">
        <f>IFERROR(VLOOKUP(Orders!$B7871,Returns!$B:$C,2,0),"No")</f>
        <v>No</v>
      </c>
      <c r="X7871" s="3" t="str">
        <f>IFERROR((INDEX(Returns!$C$2:$C$801, MATCH(B7871, Returns!$B$2:$B$801, 0))), "No")</f>
        <v>No</v>
      </c>
    </row>
    <row r="7872" spans="1:24">
      <c r="A7872" s="1">
        <v>7871</v>
      </c>
      <c r="B7872" t="s">
        <v>9898</v>
      </c>
      <c r="C7872" s="2">
        <v>43733</v>
      </c>
      <c r="D7872" s="2">
        <v>43737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  <c r="V7872" s="3" t="str">
        <f>IF(M7872=People!$B$2, People!$A$2, IF(M7872=People!$B$3, People!$A$3, IF(M7872=People!$B$4, People!$A$4, IF(M7872=People!$B$5, People!$A$5, 0))))</f>
        <v>Chuck Magee</v>
      </c>
      <c r="W7872" s="3" t="str">
        <f>IFERROR(VLOOKUP(Orders!$B7872,Returns!$B:$C,2,0),"No")</f>
        <v>No</v>
      </c>
      <c r="X7872" s="3" t="str">
        <f>IFERROR((INDEX(Returns!$C$2:$C$801, MATCH(B7872, Returns!$B$2:$B$801, 0))), "No")</f>
        <v>No</v>
      </c>
    </row>
    <row r="7873" spans="1:24">
      <c r="A7873" s="1">
        <v>7872</v>
      </c>
      <c r="B7873" t="s">
        <v>9899</v>
      </c>
      <c r="C7873" s="2">
        <v>43376</v>
      </c>
      <c r="D7873" s="2">
        <v>43380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  <c r="V7873" s="3" t="str">
        <f>IF(M7873=People!$B$2, People!$A$2, IF(M7873=People!$B$3, People!$A$3, IF(M7873=People!$B$4, People!$A$4, IF(M7873=People!$B$5, People!$A$5, 0))))</f>
        <v>Anna Andreadi</v>
      </c>
      <c r="W7873" s="3" t="str">
        <f>IFERROR(VLOOKUP(Orders!$B7873,Returns!$B:$C,2,0),"No")</f>
        <v>No</v>
      </c>
      <c r="X7873" s="3" t="str">
        <f>IFERROR((INDEX(Returns!$C$2:$C$801, MATCH(B7873, Returns!$B$2:$B$801, 0))), "No")</f>
        <v>No</v>
      </c>
    </row>
    <row r="7874" spans="1:24">
      <c r="A7874" s="1">
        <v>7873</v>
      </c>
      <c r="B7874" t="s">
        <v>9899</v>
      </c>
      <c r="C7874" s="2">
        <v>43376</v>
      </c>
      <c r="D7874" s="2">
        <v>43380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  <c r="V7874" s="3" t="str">
        <f>IF(M7874=People!$B$2, People!$A$2, IF(M7874=People!$B$3, People!$A$3, IF(M7874=People!$B$4, People!$A$4, IF(M7874=People!$B$5, People!$A$5, 0))))</f>
        <v>Anna Andreadi</v>
      </c>
      <c r="W7874" s="3" t="str">
        <f>IFERROR(VLOOKUP(Orders!$B7874,Returns!$B:$C,2,0),"No")</f>
        <v>No</v>
      </c>
      <c r="X7874" s="3" t="str">
        <f>IFERROR((INDEX(Returns!$C$2:$C$801, MATCH(B7874, Returns!$B$2:$B$801, 0))), "No")</f>
        <v>No</v>
      </c>
    </row>
    <row r="7875" spans="1:24">
      <c r="A7875" s="1">
        <v>7874</v>
      </c>
      <c r="B7875" t="s">
        <v>9899</v>
      </c>
      <c r="C7875" s="2">
        <v>43376</v>
      </c>
      <c r="D7875" s="2">
        <v>43380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  <c r="V7875" s="3" t="str">
        <f>IF(M7875=People!$B$2, People!$A$2, IF(M7875=People!$B$3, People!$A$3, IF(M7875=People!$B$4, People!$A$4, IF(M7875=People!$B$5, People!$A$5, 0))))</f>
        <v>Anna Andreadi</v>
      </c>
      <c r="W7875" s="3" t="str">
        <f>IFERROR(VLOOKUP(Orders!$B7875,Returns!$B:$C,2,0),"No")</f>
        <v>No</v>
      </c>
      <c r="X7875" s="3" t="str">
        <f>IFERROR((INDEX(Returns!$C$2:$C$801, MATCH(B7875, Returns!$B$2:$B$801, 0))), "No")</f>
        <v>No</v>
      </c>
    </row>
    <row r="7876" spans="1:24">
      <c r="A7876" s="1">
        <v>7875</v>
      </c>
      <c r="B7876" t="s">
        <v>9899</v>
      </c>
      <c r="C7876" s="2">
        <v>43376</v>
      </c>
      <c r="D7876" s="2">
        <v>43380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  <c r="V7876" s="3" t="str">
        <f>IF(M7876=People!$B$2, People!$A$2, IF(M7876=People!$B$3, People!$A$3, IF(M7876=People!$B$4, People!$A$4, IF(M7876=People!$B$5, People!$A$5, 0))))</f>
        <v>Anna Andreadi</v>
      </c>
      <c r="W7876" s="3" t="str">
        <f>IFERROR(VLOOKUP(Orders!$B7876,Returns!$B:$C,2,0),"No")</f>
        <v>No</v>
      </c>
      <c r="X7876" s="3" t="str">
        <f>IFERROR((INDEX(Returns!$C$2:$C$801, MATCH(B7876, Returns!$B$2:$B$801, 0))), "No")</f>
        <v>No</v>
      </c>
    </row>
    <row r="7877" spans="1:24">
      <c r="A7877" s="1">
        <v>7876</v>
      </c>
      <c r="B7877" t="s">
        <v>9900</v>
      </c>
      <c r="C7877" s="2">
        <v>43717</v>
      </c>
      <c r="D7877" s="2">
        <v>43723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  <c r="V7877" s="3" t="str">
        <f>IF(M7877=People!$B$2, People!$A$2, IF(M7877=People!$B$3, People!$A$3, IF(M7877=People!$B$4, People!$A$4, IF(M7877=People!$B$5, People!$A$5, 0))))</f>
        <v>Anna Andreadi</v>
      </c>
      <c r="W7877" s="3" t="str">
        <f>IFERROR(VLOOKUP(Orders!$B7877,Returns!$B:$C,2,0),"No")</f>
        <v>No</v>
      </c>
      <c r="X7877" s="3" t="str">
        <f>IFERROR((INDEX(Returns!$C$2:$C$801, MATCH(B7877, Returns!$B$2:$B$801, 0))), "No")</f>
        <v>No</v>
      </c>
    </row>
    <row r="7878" spans="1:24">
      <c r="A7878" s="1">
        <v>7877</v>
      </c>
      <c r="B7878" t="s">
        <v>9900</v>
      </c>
      <c r="C7878" s="2">
        <v>43717</v>
      </c>
      <c r="D7878" s="2">
        <v>43723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  <c r="V7878" s="3" t="str">
        <f>IF(M7878=People!$B$2, People!$A$2, IF(M7878=People!$B$3, People!$A$3, IF(M7878=People!$B$4, People!$A$4, IF(M7878=People!$B$5, People!$A$5, 0))))</f>
        <v>Anna Andreadi</v>
      </c>
      <c r="W7878" s="3" t="str">
        <f>IFERROR(VLOOKUP(Orders!$B7878,Returns!$B:$C,2,0),"No")</f>
        <v>No</v>
      </c>
      <c r="X7878" s="3" t="str">
        <f>IFERROR((INDEX(Returns!$C$2:$C$801, MATCH(B7878, Returns!$B$2:$B$801, 0))), "No")</f>
        <v>No</v>
      </c>
    </row>
    <row r="7879" spans="1:24">
      <c r="A7879" s="1">
        <v>7878</v>
      </c>
      <c r="B7879" t="s">
        <v>9901</v>
      </c>
      <c r="C7879" s="2">
        <v>42806</v>
      </c>
      <c r="D7879" s="2">
        <v>42812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  <c r="V7879" s="3" t="str">
        <f>IF(M7879=People!$B$2, People!$A$2, IF(M7879=People!$B$3, People!$A$3, IF(M7879=People!$B$4, People!$A$4, IF(M7879=People!$B$5, People!$A$5, 0))))</f>
        <v>Cassandra Brandow</v>
      </c>
      <c r="W7879" s="3" t="str">
        <f>IFERROR(VLOOKUP(Orders!$B7879,Returns!$B:$C,2,0),"No")</f>
        <v>No</v>
      </c>
      <c r="X7879" s="3" t="str">
        <f>IFERROR((INDEX(Returns!$C$2:$C$801, MATCH(B7879, Returns!$B$2:$B$801, 0))), "No")</f>
        <v>No</v>
      </c>
    </row>
    <row r="7880" spans="1:24">
      <c r="A7880" s="1">
        <v>7879</v>
      </c>
      <c r="B7880" t="s">
        <v>9902</v>
      </c>
      <c r="C7880" s="2">
        <v>43433</v>
      </c>
      <c r="D7880" s="2">
        <v>43438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  <c r="V7880" s="3" t="str">
        <f>IF(M7880=People!$B$2, People!$A$2, IF(M7880=People!$B$3, People!$A$3, IF(M7880=People!$B$4, People!$A$4, IF(M7880=People!$B$5, People!$A$5, 0))))</f>
        <v>Kelly Williams</v>
      </c>
      <c r="W7880" s="3" t="str">
        <f>IFERROR(VLOOKUP(Orders!$B7880,Returns!$B:$C,2,0),"No")</f>
        <v>No</v>
      </c>
      <c r="X7880" s="3" t="str">
        <f>IFERROR((INDEX(Returns!$C$2:$C$801, MATCH(B7880, Returns!$B$2:$B$801, 0))), "No")</f>
        <v>No</v>
      </c>
    </row>
    <row r="7881" spans="1:24">
      <c r="A7881" s="1">
        <v>7880</v>
      </c>
      <c r="B7881" t="s">
        <v>9903</v>
      </c>
      <c r="C7881" s="2">
        <v>43265</v>
      </c>
      <c r="D7881" s="2">
        <v>43272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  <c r="V7881" s="3" t="str">
        <f>IF(M7881=People!$B$2, People!$A$2, IF(M7881=People!$B$3, People!$A$3, IF(M7881=People!$B$4, People!$A$4, IF(M7881=People!$B$5, People!$A$5, 0))))</f>
        <v>Chuck Magee</v>
      </c>
      <c r="W7881" s="3" t="str">
        <f>IFERROR(VLOOKUP(Orders!$B7881,Returns!$B:$C,2,0),"No")</f>
        <v>No</v>
      </c>
      <c r="X7881" s="3" t="str">
        <f>IFERROR((INDEX(Returns!$C$2:$C$801, MATCH(B7881, Returns!$B$2:$B$801, 0))), "No")</f>
        <v>No</v>
      </c>
    </row>
    <row r="7882" spans="1:24">
      <c r="A7882" s="1">
        <v>7881</v>
      </c>
      <c r="B7882" t="s">
        <v>9904</v>
      </c>
      <c r="C7882" s="2">
        <v>43802</v>
      </c>
      <c r="D7882" s="2">
        <v>43805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  <c r="V7882" s="3" t="str">
        <f>IF(M7882=People!$B$2, People!$A$2, IF(M7882=People!$B$3, People!$A$3, IF(M7882=People!$B$4, People!$A$4, IF(M7882=People!$B$5, People!$A$5, 0))))</f>
        <v>Anna Andreadi</v>
      </c>
      <c r="W7882" s="3" t="str">
        <f>IFERROR(VLOOKUP(Orders!$B7882,Returns!$B:$C,2,0),"No")</f>
        <v>No</v>
      </c>
      <c r="X7882" s="3" t="str">
        <f>IFERROR((INDEX(Returns!$C$2:$C$801, MATCH(B7882, Returns!$B$2:$B$801, 0))), "No")</f>
        <v>No</v>
      </c>
    </row>
    <row r="7883" spans="1:24">
      <c r="A7883" s="1">
        <v>7882</v>
      </c>
      <c r="B7883" t="s">
        <v>9904</v>
      </c>
      <c r="C7883" s="2">
        <v>43802</v>
      </c>
      <c r="D7883" s="2">
        <v>43805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  <c r="V7883" s="3" t="str">
        <f>IF(M7883=People!$B$2, People!$A$2, IF(M7883=People!$B$3, People!$A$3, IF(M7883=People!$B$4, People!$A$4, IF(M7883=People!$B$5, People!$A$5, 0))))</f>
        <v>Anna Andreadi</v>
      </c>
      <c r="W7883" s="3" t="str">
        <f>IFERROR(VLOOKUP(Orders!$B7883,Returns!$B:$C,2,0),"No")</f>
        <v>No</v>
      </c>
      <c r="X7883" s="3" t="str">
        <f>IFERROR((INDEX(Returns!$C$2:$C$801, MATCH(B7883, Returns!$B$2:$B$801, 0))), "No")</f>
        <v>No</v>
      </c>
    </row>
    <row r="7884" spans="1:24">
      <c r="A7884" s="1">
        <v>7883</v>
      </c>
      <c r="B7884" t="s">
        <v>9904</v>
      </c>
      <c r="C7884" s="2">
        <v>43802</v>
      </c>
      <c r="D7884" s="2">
        <v>43805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  <c r="V7884" s="3" t="str">
        <f>IF(M7884=People!$B$2, People!$A$2, IF(M7884=People!$B$3, People!$A$3, IF(M7884=People!$B$4, People!$A$4, IF(M7884=People!$B$5, People!$A$5, 0))))</f>
        <v>Anna Andreadi</v>
      </c>
      <c r="W7884" s="3" t="str">
        <f>IFERROR(VLOOKUP(Orders!$B7884,Returns!$B:$C,2,0),"No")</f>
        <v>No</v>
      </c>
      <c r="X7884" s="3" t="str">
        <f>IFERROR((INDEX(Returns!$C$2:$C$801, MATCH(B7884, Returns!$B$2:$B$801, 0))), "No")</f>
        <v>No</v>
      </c>
    </row>
    <row r="7885" spans="1:24">
      <c r="A7885" s="1">
        <v>7884</v>
      </c>
      <c r="B7885" t="s">
        <v>9904</v>
      </c>
      <c r="C7885" s="2">
        <v>43802</v>
      </c>
      <c r="D7885" s="2">
        <v>43805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  <c r="V7885" s="3" t="str">
        <f>IF(M7885=People!$B$2, People!$A$2, IF(M7885=People!$B$3, People!$A$3, IF(M7885=People!$B$4, People!$A$4, IF(M7885=People!$B$5, People!$A$5, 0))))</f>
        <v>Anna Andreadi</v>
      </c>
      <c r="W7885" s="3" t="str">
        <f>IFERROR(VLOOKUP(Orders!$B7885,Returns!$B:$C,2,0),"No")</f>
        <v>No</v>
      </c>
      <c r="X7885" s="3" t="str">
        <f>IFERROR((INDEX(Returns!$C$2:$C$801, MATCH(B7885, Returns!$B$2:$B$801, 0))), "No")</f>
        <v>No</v>
      </c>
    </row>
    <row r="7886" spans="1:24">
      <c r="A7886" s="1">
        <v>7885</v>
      </c>
      <c r="B7886" t="s">
        <v>9904</v>
      </c>
      <c r="C7886" s="2">
        <v>43802</v>
      </c>
      <c r="D7886" s="2">
        <v>43805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  <c r="V7886" s="3" t="str">
        <f>IF(M7886=People!$B$2, People!$A$2, IF(M7886=People!$B$3, People!$A$3, IF(M7886=People!$B$4, People!$A$4, IF(M7886=People!$B$5, People!$A$5, 0))))</f>
        <v>Anna Andreadi</v>
      </c>
      <c r="W7886" s="3" t="str">
        <f>IFERROR(VLOOKUP(Orders!$B7886,Returns!$B:$C,2,0),"No")</f>
        <v>No</v>
      </c>
      <c r="X7886" s="3" t="str">
        <f>IFERROR((INDEX(Returns!$C$2:$C$801, MATCH(B7886, Returns!$B$2:$B$801, 0))), "No")</f>
        <v>No</v>
      </c>
    </row>
    <row r="7887" spans="1:24">
      <c r="A7887" s="1">
        <v>7886</v>
      </c>
      <c r="B7887" t="s">
        <v>9904</v>
      </c>
      <c r="C7887" s="2">
        <v>43802</v>
      </c>
      <c r="D7887" s="2">
        <v>43805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  <c r="V7887" s="3" t="str">
        <f>IF(M7887=People!$B$2, People!$A$2, IF(M7887=People!$B$3, People!$A$3, IF(M7887=People!$B$4, People!$A$4, IF(M7887=People!$B$5, People!$A$5, 0))))</f>
        <v>Anna Andreadi</v>
      </c>
      <c r="W7887" s="3" t="str">
        <f>IFERROR(VLOOKUP(Orders!$B7887,Returns!$B:$C,2,0),"No")</f>
        <v>No</v>
      </c>
      <c r="X7887" s="3" t="str">
        <f>IFERROR((INDEX(Returns!$C$2:$C$801, MATCH(B7887, Returns!$B$2:$B$801, 0))), "No")</f>
        <v>No</v>
      </c>
    </row>
    <row r="7888" spans="1:24">
      <c r="A7888" s="1">
        <v>7887</v>
      </c>
      <c r="B7888" t="s">
        <v>9904</v>
      </c>
      <c r="C7888" s="2">
        <v>43802</v>
      </c>
      <c r="D7888" s="2">
        <v>43805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  <c r="V7888" s="3" t="str">
        <f>IF(M7888=People!$B$2, People!$A$2, IF(M7888=People!$B$3, People!$A$3, IF(M7888=People!$B$4, People!$A$4, IF(M7888=People!$B$5, People!$A$5, 0))))</f>
        <v>Anna Andreadi</v>
      </c>
      <c r="W7888" s="3" t="str">
        <f>IFERROR(VLOOKUP(Orders!$B7888,Returns!$B:$C,2,0),"No")</f>
        <v>No</v>
      </c>
      <c r="X7888" s="3" t="str">
        <f>IFERROR((INDEX(Returns!$C$2:$C$801, MATCH(B7888, Returns!$B$2:$B$801, 0))), "No")</f>
        <v>No</v>
      </c>
    </row>
    <row r="7889" spans="1:24">
      <c r="A7889" s="1">
        <v>7888</v>
      </c>
      <c r="B7889" t="s">
        <v>9904</v>
      </c>
      <c r="C7889" s="2">
        <v>43802</v>
      </c>
      <c r="D7889" s="2">
        <v>43805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  <c r="V7889" s="3" t="str">
        <f>IF(M7889=People!$B$2, People!$A$2, IF(M7889=People!$B$3, People!$A$3, IF(M7889=People!$B$4, People!$A$4, IF(M7889=People!$B$5, People!$A$5, 0))))</f>
        <v>Anna Andreadi</v>
      </c>
      <c r="W7889" s="3" t="str">
        <f>IFERROR(VLOOKUP(Orders!$B7889,Returns!$B:$C,2,0),"No")</f>
        <v>No</v>
      </c>
      <c r="X7889" s="3" t="str">
        <f>IFERROR((INDEX(Returns!$C$2:$C$801, MATCH(B7889, Returns!$B$2:$B$801, 0))), "No")</f>
        <v>No</v>
      </c>
    </row>
    <row r="7890" spans="1:24">
      <c r="A7890" s="1">
        <v>7889</v>
      </c>
      <c r="B7890" t="s">
        <v>9905</v>
      </c>
      <c r="C7890" s="2">
        <v>43328</v>
      </c>
      <c r="D7890" s="2">
        <v>43334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  <c r="V7890" s="3" t="str">
        <f>IF(M7890=People!$B$2, People!$A$2, IF(M7890=People!$B$3, People!$A$3, IF(M7890=People!$B$4, People!$A$4, IF(M7890=People!$B$5, People!$A$5, 0))))</f>
        <v>Anna Andreadi</v>
      </c>
      <c r="W7890" s="3" t="str">
        <f>IFERROR(VLOOKUP(Orders!$B7890,Returns!$B:$C,2,0),"No")</f>
        <v>No</v>
      </c>
      <c r="X7890" s="3" t="str">
        <f>IFERROR((INDEX(Returns!$C$2:$C$801, MATCH(B7890, Returns!$B$2:$B$801, 0))), "No")</f>
        <v>No</v>
      </c>
    </row>
    <row r="7891" spans="1:24">
      <c r="A7891" s="1">
        <v>7890</v>
      </c>
      <c r="B7891" t="s">
        <v>9906</v>
      </c>
      <c r="C7891" s="2">
        <v>43459</v>
      </c>
      <c r="D7891" s="2">
        <v>43463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  <c r="V7891" s="3" t="str">
        <f>IF(M7891=People!$B$2, People!$A$2, IF(M7891=People!$B$3, People!$A$3, IF(M7891=People!$B$4, People!$A$4, IF(M7891=People!$B$5, People!$A$5, 0))))</f>
        <v>Cassandra Brandow</v>
      </c>
      <c r="W7891" s="3" t="str">
        <f>IFERROR(VLOOKUP(Orders!$B7891,Returns!$B:$C,2,0),"No")</f>
        <v>No</v>
      </c>
      <c r="X7891" s="3" t="str">
        <f>IFERROR((INDEX(Returns!$C$2:$C$801, MATCH(B7891, Returns!$B$2:$B$801, 0))), "No")</f>
        <v>No</v>
      </c>
    </row>
    <row r="7892" spans="1:24">
      <c r="A7892" s="1">
        <v>7891</v>
      </c>
      <c r="B7892" t="s">
        <v>9906</v>
      </c>
      <c r="C7892" s="2">
        <v>43459</v>
      </c>
      <c r="D7892" s="2">
        <v>43463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  <c r="V7892" s="3" t="str">
        <f>IF(M7892=People!$B$2, People!$A$2, IF(M7892=People!$B$3, People!$A$3, IF(M7892=People!$B$4, People!$A$4, IF(M7892=People!$B$5, People!$A$5, 0))))</f>
        <v>Cassandra Brandow</v>
      </c>
      <c r="W7892" s="3" t="str">
        <f>IFERROR(VLOOKUP(Orders!$B7892,Returns!$B:$C,2,0),"No")</f>
        <v>No</v>
      </c>
      <c r="X7892" s="3" t="str">
        <f>IFERROR((INDEX(Returns!$C$2:$C$801, MATCH(B7892, Returns!$B$2:$B$801, 0))), "No")</f>
        <v>No</v>
      </c>
    </row>
    <row r="7893" spans="1:24">
      <c r="A7893" s="1">
        <v>7892</v>
      </c>
      <c r="B7893" t="s">
        <v>9906</v>
      </c>
      <c r="C7893" s="2">
        <v>43459</v>
      </c>
      <c r="D7893" s="2">
        <v>43463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  <c r="V7893" s="3" t="str">
        <f>IF(M7893=People!$B$2, People!$A$2, IF(M7893=People!$B$3, People!$A$3, IF(M7893=People!$B$4, People!$A$4, IF(M7893=People!$B$5, People!$A$5, 0))))</f>
        <v>Cassandra Brandow</v>
      </c>
      <c r="W7893" s="3" t="str">
        <f>IFERROR(VLOOKUP(Orders!$B7893,Returns!$B:$C,2,0),"No")</f>
        <v>No</v>
      </c>
      <c r="X7893" s="3" t="str">
        <f>IFERROR((INDEX(Returns!$C$2:$C$801, MATCH(B7893, Returns!$B$2:$B$801, 0))), "No")</f>
        <v>No</v>
      </c>
    </row>
    <row r="7894" spans="1:24">
      <c r="A7894" s="1">
        <v>7893</v>
      </c>
      <c r="B7894" t="s">
        <v>9906</v>
      </c>
      <c r="C7894" s="2">
        <v>43459</v>
      </c>
      <c r="D7894" s="2">
        <v>43463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  <c r="V7894" s="3" t="str">
        <f>IF(M7894=People!$B$2, People!$A$2, IF(M7894=People!$B$3, People!$A$3, IF(M7894=People!$B$4, People!$A$4, IF(M7894=People!$B$5, People!$A$5, 0))))</f>
        <v>Cassandra Brandow</v>
      </c>
      <c r="W7894" s="3" t="str">
        <f>IFERROR(VLOOKUP(Orders!$B7894,Returns!$B:$C,2,0),"No")</f>
        <v>No</v>
      </c>
      <c r="X7894" s="3" t="str">
        <f>IFERROR((INDEX(Returns!$C$2:$C$801, MATCH(B7894, Returns!$B$2:$B$801, 0))), "No")</f>
        <v>No</v>
      </c>
    </row>
    <row r="7895" spans="1:24">
      <c r="A7895" s="1">
        <v>7894</v>
      </c>
      <c r="B7895" t="s">
        <v>9907</v>
      </c>
      <c r="C7895" s="2">
        <v>43669</v>
      </c>
      <c r="D7895" s="2">
        <v>43676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  <c r="V7895" s="3" t="str">
        <f>IF(M7895=People!$B$2, People!$A$2, IF(M7895=People!$B$3, People!$A$3, IF(M7895=People!$B$4, People!$A$4, IF(M7895=People!$B$5, People!$A$5, 0))))</f>
        <v>Chuck Magee</v>
      </c>
      <c r="W7895" s="3" t="str">
        <f>IFERROR(VLOOKUP(Orders!$B7895,Returns!$B:$C,2,0),"No")</f>
        <v>No</v>
      </c>
      <c r="X7895" s="3" t="str">
        <f>IFERROR((INDEX(Returns!$C$2:$C$801, MATCH(B7895, Returns!$B$2:$B$801, 0))), "No")</f>
        <v>No</v>
      </c>
    </row>
    <row r="7896" spans="1:24">
      <c r="A7896" s="1">
        <v>7895</v>
      </c>
      <c r="B7896" t="s">
        <v>9908</v>
      </c>
      <c r="C7896" s="2">
        <v>43637</v>
      </c>
      <c r="D7896" s="2">
        <v>43641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  <c r="V7896" s="3" t="str">
        <f>IF(M7896=People!$B$2, People!$A$2, IF(M7896=People!$B$3, People!$A$3, IF(M7896=People!$B$4, People!$A$4, IF(M7896=People!$B$5, People!$A$5, 0))))</f>
        <v>Chuck Magee</v>
      </c>
      <c r="W7896" s="3" t="str">
        <f>IFERROR(VLOOKUP(Orders!$B7896,Returns!$B:$C,2,0),"No")</f>
        <v>No</v>
      </c>
      <c r="X7896" s="3" t="str">
        <f>IFERROR((INDEX(Returns!$C$2:$C$801, MATCH(B7896, Returns!$B$2:$B$801, 0))), "No")</f>
        <v>No</v>
      </c>
    </row>
    <row r="7897" spans="1:24">
      <c r="A7897" s="1">
        <v>7896</v>
      </c>
      <c r="B7897" t="s">
        <v>9908</v>
      </c>
      <c r="C7897" s="2">
        <v>43637</v>
      </c>
      <c r="D7897" s="2">
        <v>43641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  <c r="V7897" s="3" t="str">
        <f>IF(M7897=People!$B$2, People!$A$2, IF(M7897=People!$B$3, People!$A$3, IF(M7897=People!$B$4, People!$A$4, IF(M7897=People!$B$5, People!$A$5, 0))))</f>
        <v>Chuck Magee</v>
      </c>
      <c r="W7897" s="3" t="str">
        <f>IFERROR(VLOOKUP(Orders!$B7897,Returns!$B:$C,2,0),"No")</f>
        <v>No</v>
      </c>
      <c r="X7897" s="3" t="str">
        <f>IFERROR((INDEX(Returns!$C$2:$C$801, MATCH(B7897, Returns!$B$2:$B$801, 0))), "No")</f>
        <v>No</v>
      </c>
    </row>
    <row r="7898" spans="1:24">
      <c r="A7898" s="1">
        <v>7897</v>
      </c>
      <c r="B7898" t="s">
        <v>9908</v>
      </c>
      <c r="C7898" s="2">
        <v>43637</v>
      </c>
      <c r="D7898" s="2">
        <v>43641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  <c r="V7898" s="3" t="str">
        <f>IF(M7898=People!$B$2, People!$A$2, IF(M7898=People!$B$3, People!$A$3, IF(M7898=People!$B$4, People!$A$4, IF(M7898=People!$B$5, People!$A$5, 0))))</f>
        <v>Chuck Magee</v>
      </c>
      <c r="W7898" s="3" t="str">
        <f>IFERROR(VLOOKUP(Orders!$B7898,Returns!$B:$C,2,0),"No")</f>
        <v>No</v>
      </c>
      <c r="X7898" s="3" t="str">
        <f>IFERROR((INDEX(Returns!$C$2:$C$801, MATCH(B7898, Returns!$B$2:$B$801, 0))), "No")</f>
        <v>No</v>
      </c>
    </row>
    <row r="7899" spans="1:24">
      <c r="A7899" s="1">
        <v>7898</v>
      </c>
      <c r="B7899" t="s">
        <v>9909</v>
      </c>
      <c r="C7899" s="2">
        <v>43690</v>
      </c>
      <c r="D7899" s="2">
        <v>43695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  <c r="V7899" s="3" t="str">
        <f>IF(M7899=People!$B$2, People!$A$2, IF(M7899=People!$B$3, People!$A$3, IF(M7899=People!$B$4, People!$A$4, IF(M7899=People!$B$5, People!$A$5, 0))))</f>
        <v>Cassandra Brandow</v>
      </c>
      <c r="W7899" s="3" t="str">
        <f>IFERROR(VLOOKUP(Orders!$B7899,Returns!$B:$C,2,0),"No")</f>
        <v>No</v>
      </c>
      <c r="X7899" s="3" t="str">
        <f>IFERROR((INDEX(Returns!$C$2:$C$801, MATCH(B7899, Returns!$B$2:$B$801, 0))), "No")</f>
        <v>No</v>
      </c>
    </row>
    <row r="7900" spans="1:24">
      <c r="A7900" s="1">
        <v>7899</v>
      </c>
      <c r="B7900" t="s">
        <v>9909</v>
      </c>
      <c r="C7900" s="2">
        <v>43690</v>
      </c>
      <c r="D7900" s="2">
        <v>43695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  <c r="V7900" s="3" t="str">
        <f>IF(M7900=People!$B$2, People!$A$2, IF(M7900=People!$B$3, People!$A$3, IF(M7900=People!$B$4, People!$A$4, IF(M7900=People!$B$5, People!$A$5, 0))))</f>
        <v>Cassandra Brandow</v>
      </c>
      <c r="W7900" s="3" t="str">
        <f>IFERROR(VLOOKUP(Orders!$B7900,Returns!$B:$C,2,0),"No")</f>
        <v>No</v>
      </c>
      <c r="X7900" s="3" t="str">
        <f>IFERROR((INDEX(Returns!$C$2:$C$801, MATCH(B7900, Returns!$B$2:$B$801, 0))), "No")</f>
        <v>No</v>
      </c>
    </row>
    <row r="7901" spans="1:24">
      <c r="A7901" s="1">
        <v>7900</v>
      </c>
      <c r="B7901" t="s">
        <v>9909</v>
      </c>
      <c r="C7901" s="2">
        <v>43690</v>
      </c>
      <c r="D7901" s="2">
        <v>43695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  <c r="V7901" s="3" t="str">
        <f>IF(M7901=People!$B$2, People!$A$2, IF(M7901=People!$B$3, People!$A$3, IF(M7901=People!$B$4, People!$A$4, IF(M7901=People!$B$5, People!$A$5, 0))))</f>
        <v>Cassandra Brandow</v>
      </c>
      <c r="W7901" s="3" t="str">
        <f>IFERROR(VLOOKUP(Orders!$B7901,Returns!$B:$C,2,0),"No")</f>
        <v>No</v>
      </c>
      <c r="X7901" s="3" t="str">
        <f>IFERROR((INDEX(Returns!$C$2:$C$801, MATCH(B7901, Returns!$B$2:$B$801, 0))), "No")</f>
        <v>No</v>
      </c>
    </row>
    <row r="7902" spans="1:24">
      <c r="A7902" s="1">
        <v>7901</v>
      </c>
      <c r="B7902" t="s">
        <v>9909</v>
      </c>
      <c r="C7902" s="2">
        <v>43690</v>
      </c>
      <c r="D7902" s="2">
        <v>43695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  <c r="V7902" s="3" t="str">
        <f>IF(M7902=People!$B$2, People!$A$2, IF(M7902=People!$B$3, People!$A$3, IF(M7902=People!$B$4, People!$A$4, IF(M7902=People!$B$5, People!$A$5, 0))))</f>
        <v>Cassandra Brandow</v>
      </c>
      <c r="W7902" s="3" t="str">
        <f>IFERROR(VLOOKUP(Orders!$B7902,Returns!$B:$C,2,0),"No")</f>
        <v>No</v>
      </c>
      <c r="X7902" s="3" t="str">
        <f>IFERROR((INDEX(Returns!$C$2:$C$801, MATCH(B7902, Returns!$B$2:$B$801, 0))), "No")</f>
        <v>No</v>
      </c>
    </row>
    <row r="7903" spans="1:24">
      <c r="A7903" s="1">
        <v>7902</v>
      </c>
      <c r="B7903" t="s">
        <v>9909</v>
      </c>
      <c r="C7903" s="2">
        <v>43690</v>
      </c>
      <c r="D7903" s="2">
        <v>43695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  <c r="V7903" s="3" t="str">
        <f>IF(M7903=People!$B$2, People!$A$2, IF(M7903=People!$B$3, People!$A$3, IF(M7903=People!$B$4, People!$A$4, IF(M7903=People!$B$5, People!$A$5, 0))))</f>
        <v>Cassandra Brandow</v>
      </c>
      <c r="W7903" s="3" t="str">
        <f>IFERROR(VLOOKUP(Orders!$B7903,Returns!$B:$C,2,0),"No")</f>
        <v>No</v>
      </c>
      <c r="X7903" s="3" t="str">
        <f>IFERROR((INDEX(Returns!$C$2:$C$801, MATCH(B7903, Returns!$B$2:$B$801, 0))), "No")</f>
        <v>No</v>
      </c>
    </row>
    <row r="7904" spans="1:24">
      <c r="A7904" s="1">
        <v>7903</v>
      </c>
      <c r="B7904" t="s">
        <v>9909</v>
      </c>
      <c r="C7904" s="2">
        <v>43690</v>
      </c>
      <c r="D7904" s="2">
        <v>43695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  <c r="V7904" s="3" t="str">
        <f>IF(M7904=People!$B$2, People!$A$2, IF(M7904=People!$B$3, People!$A$3, IF(M7904=People!$B$4, People!$A$4, IF(M7904=People!$B$5, People!$A$5, 0))))</f>
        <v>Cassandra Brandow</v>
      </c>
      <c r="W7904" s="3" t="str">
        <f>IFERROR(VLOOKUP(Orders!$B7904,Returns!$B:$C,2,0),"No")</f>
        <v>No</v>
      </c>
      <c r="X7904" s="3" t="str">
        <f>IFERROR((INDEX(Returns!$C$2:$C$801, MATCH(B7904, Returns!$B$2:$B$801, 0))), "No")</f>
        <v>No</v>
      </c>
    </row>
    <row r="7905" spans="1:24">
      <c r="A7905" s="1">
        <v>7904</v>
      </c>
      <c r="B7905" t="s">
        <v>9909</v>
      </c>
      <c r="C7905" s="2">
        <v>43690</v>
      </c>
      <c r="D7905" s="2">
        <v>43695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  <c r="V7905" s="3" t="str">
        <f>IF(M7905=People!$B$2, People!$A$2, IF(M7905=People!$B$3, People!$A$3, IF(M7905=People!$B$4, People!$A$4, IF(M7905=People!$B$5, People!$A$5, 0))))</f>
        <v>Cassandra Brandow</v>
      </c>
      <c r="W7905" s="3" t="str">
        <f>IFERROR(VLOOKUP(Orders!$B7905,Returns!$B:$C,2,0),"No")</f>
        <v>No</v>
      </c>
      <c r="X7905" s="3" t="str">
        <f>IFERROR((INDEX(Returns!$C$2:$C$801, MATCH(B7905, Returns!$B$2:$B$801, 0))), "No")</f>
        <v>No</v>
      </c>
    </row>
    <row r="7906" spans="1:24">
      <c r="A7906" s="1">
        <v>7905</v>
      </c>
      <c r="B7906" t="s">
        <v>9910</v>
      </c>
      <c r="C7906" s="2">
        <v>43046</v>
      </c>
      <c r="D7906" s="2">
        <v>43052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  <c r="V7906" s="3" t="str">
        <f>IF(M7906=People!$B$2, People!$A$2, IF(M7906=People!$B$3, People!$A$3, IF(M7906=People!$B$4, People!$A$4, IF(M7906=People!$B$5, People!$A$5, 0))))</f>
        <v>Kelly Williams</v>
      </c>
      <c r="W7906" s="3" t="str">
        <f>IFERROR(VLOOKUP(Orders!$B7906,Returns!$B:$C,2,0),"No")</f>
        <v>No</v>
      </c>
      <c r="X7906" s="3" t="str">
        <f>IFERROR((INDEX(Returns!$C$2:$C$801, MATCH(B7906, Returns!$B$2:$B$801, 0))), "No")</f>
        <v>No</v>
      </c>
    </row>
    <row r="7907" spans="1:24">
      <c r="A7907" s="1">
        <v>7906</v>
      </c>
      <c r="B7907" t="s">
        <v>9911</v>
      </c>
      <c r="C7907" s="2">
        <v>43023</v>
      </c>
      <c r="D7907" s="2">
        <v>43030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3" t="str">
        <f>IF(M7907=People!$B$2, People!$A$2, IF(M7907=People!$B$3, People!$A$3, IF(M7907=People!$B$4, People!$A$4, IF(M7907=People!$B$5, People!$A$5, 0))))</f>
        <v>Kelly Williams</v>
      </c>
      <c r="W7907" s="3" t="str">
        <f>IFERROR(VLOOKUP(Orders!$B7907,Returns!$B:$C,2,0),"No")</f>
        <v>No</v>
      </c>
      <c r="X7907" s="3" t="str">
        <f>IFERROR((INDEX(Returns!$C$2:$C$801, MATCH(B7907, Returns!$B$2:$B$801, 0))), "No")</f>
        <v>No</v>
      </c>
    </row>
    <row r="7908" spans="1:24">
      <c r="A7908" s="1">
        <v>7907</v>
      </c>
      <c r="B7908" t="s">
        <v>9911</v>
      </c>
      <c r="C7908" s="2">
        <v>43023</v>
      </c>
      <c r="D7908" s="2">
        <v>43030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  <c r="V7908" s="3" t="str">
        <f>IF(M7908=People!$B$2, People!$A$2, IF(M7908=People!$B$3, People!$A$3, IF(M7908=People!$B$4, People!$A$4, IF(M7908=People!$B$5, People!$A$5, 0))))</f>
        <v>Kelly Williams</v>
      </c>
      <c r="W7908" s="3" t="str">
        <f>IFERROR(VLOOKUP(Orders!$B7908,Returns!$B:$C,2,0),"No")</f>
        <v>No</v>
      </c>
      <c r="X7908" s="3" t="str">
        <f>IFERROR((INDEX(Returns!$C$2:$C$801, MATCH(B7908, Returns!$B$2:$B$801, 0))), "No")</f>
        <v>No</v>
      </c>
    </row>
    <row r="7909" spans="1:24">
      <c r="A7909" s="1">
        <v>7908</v>
      </c>
      <c r="B7909" t="s">
        <v>9912</v>
      </c>
      <c r="C7909" s="2">
        <v>43311</v>
      </c>
      <c r="D7909" s="2">
        <v>43314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  <c r="V7909" s="3" t="str">
        <f>IF(M7909=People!$B$2, People!$A$2, IF(M7909=People!$B$3, People!$A$3, IF(M7909=People!$B$4, People!$A$4, IF(M7909=People!$B$5, People!$A$5, 0))))</f>
        <v>Anna Andreadi</v>
      </c>
      <c r="W7909" s="3" t="str">
        <f>IFERROR(VLOOKUP(Orders!$B7909,Returns!$B:$C,2,0),"No")</f>
        <v>No</v>
      </c>
      <c r="X7909" s="3" t="str">
        <f>IFERROR((INDEX(Returns!$C$2:$C$801, MATCH(B7909, Returns!$B$2:$B$801, 0))), "No")</f>
        <v>No</v>
      </c>
    </row>
    <row r="7910" spans="1:24">
      <c r="A7910" s="1">
        <v>7909</v>
      </c>
      <c r="B7910" t="s">
        <v>9913</v>
      </c>
      <c r="C7910" s="2">
        <v>43437</v>
      </c>
      <c r="D7910" s="2">
        <v>43441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  <c r="V7910" s="3" t="str">
        <f>IF(M7910=People!$B$2, People!$A$2, IF(M7910=People!$B$3, People!$A$3, IF(M7910=People!$B$4, People!$A$4, IF(M7910=People!$B$5, People!$A$5, 0))))</f>
        <v>Anna Andreadi</v>
      </c>
      <c r="W7910" s="3" t="str">
        <f>IFERROR(VLOOKUP(Orders!$B7910,Returns!$B:$C,2,0),"No")</f>
        <v>No</v>
      </c>
      <c r="X7910" s="3" t="str">
        <f>IFERROR((INDEX(Returns!$C$2:$C$801, MATCH(B7910, Returns!$B$2:$B$801, 0))), "No")</f>
        <v>No</v>
      </c>
    </row>
    <row r="7911" spans="1:24">
      <c r="A7911" s="1">
        <v>7910</v>
      </c>
      <c r="B7911" t="s">
        <v>9913</v>
      </c>
      <c r="C7911" s="2">
        <v>43437</v>
      </c>
      <c r="D7911" s="2">
        <v>43441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  <c r="V7911" s="3" t="str">
        <f>IF(M7911=People!$B$2, People!$A$2, IF(M7911=People!$B$3, People!$A$3, IF(M7911=People!$B$4, People!$A$4, IF(M7911=People!$B$5, People!$A$5, 0))))</f>
        <v>Anna Andreadi</v>
      </c>
      <c r="W7911" s="3" t="str">
        <f>IFERROR(VLOOKUP(Orders!$B7911,Returns!$B:$C,2,0),"No")</f>
        <v>No</v>
      </c>
      <c r="X7911" s="3" t="str">
        <f>IFERROR((INDEX(Returns!$C$2:$C$801, MATCH(B7911, Returns!$B$2:$B$801, 0))), "No")</f>
        <v>No</v>
      </c>
    </row>
    <row r="7912" spans="1:24">
      <c r="A7912" s="1">
        <v>7911</v>
      </c>
      <c r="B7912" t="s">
        <v>9913</v>
      </c>
      <c r="C7912" s="2">
        <v>43437</v>
      </c>
      <c r="D7912" s="2">
        <v>43441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  <c r="V7912" s="3" t="str">
        <f>IF(M7912=People!$B$2, People!$A$2, IF(M7912=People!$B$3, People!$A$3, IF(M7912=People!$B$4, People!$A$4, IF(M7912=People!$B$5, People!$A$5, 0))))</f>
        <v>Anna Andreadi</v>
      </c>
      <c r="W7912" s="3" t="str">
        <f>IFERROR(VLOOKUP(Orders!$B7912,Returns!$B:$C,2,0),"No")</f>
        <v>No</v>
      </c>
      <c r="X7912" s="3" t="str">
        <f>IFERROR((INDEX(Returns!$C$2:$C$801, MATCH(B7912, Returns!$B$2:$B$801, 0))), "No")</f>
        <v>No</v>
      </c>
    </row>
    <row r="7913" spans="1:24">
      <c r="A7913" s="1">
        <v>7912</v>
      </c>
      <c r="B7913" t="s">
        <v>9913</v>
      </c>
      <c r="C7913" s="2">
        <v>43437</v>
      </c>
      <c r="D7913" s="2">
        <v>43441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  <c r="V7913" s="3" t="str">
        <f>IF(M7913=People!$B$2, People!$A$2, IF(M7913=People!$B$3, People!$A$3, IF(M7913=People!$B$4, People!$A$4, IF(M7913=People!$B$5, People!$A$5, 0))))</f>
        <v>Anna Andreadi</v>
      </c>
      <c r="W7913" s="3" t="str">
        <f>IFERROR(VLOOKUP(Orders!$B7913,Returns!$B:$C,2,0),"No")</f>
        <v>No</v>
      </c>
      <c r="X7913" s="3" t="str">
        <f>IFERROR((INDEX(Returns!$C$2:$C$801, MATCH(B7913, Returns!$B$2:$B$801, 0))), "No")</f>
        <v>No</v>
      </c>
    </row>
    <row r="7914" spans="1:24">
      <c r="A7914" s="1">
        <v>7913</v>
      </c>
      <c r="B7914" t="s">
        <v>9914</v>
      </c>
      <c r="C7914" s="2">
        <v>43218</v>
      </c>
      <c r="D7914" s="2">
        <v>43220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  <c r="V7914" s="3" t="str">
        <f>IF(M7914=People!$B$2, People!$A$2, IF(M7914=People!$B$3, People!$A$3, IF(M7914=People!$B$4, People!$A$4, IF(M7914=People!$B$5, People!$A$5, 0))))</f>
        <v>Kelly Williams</v>
      </c>
      <c r="W7914" s="3" t="str">
        <f>IFERROR(VLOOKUP(Orders!$B7914,Returns!$B:$C,2,0),"No")</f>
        <v>No</v>
      </c>
      <c r="X7914" s="3" t="str">
        <f>IFERROR((INDEX(Returns!$C$2:$C$801, MATCH(B7914, Returns!$B$2:$B$801, 0))), "No")</f>
        <v>No</v>
      </c>
    </row>
    <row r="7915" spans="1:24">
      <c r="A7915" s="1">
        <v>7914</v>
      </c>
      <c r="B7915" t="s">
        <v>9915</v>
      </c>
      <c r="C7915" s="2">
        <v>43702</v>
      </c>
      <c r="D7915" s="2">
        <v>43704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  <c r="V7915" s="3" t="str">
        <f>IF(M7915=People!$B$2, People!$A$2, IF(M7915=People!$B$3, People!$A$3, IF(M7915=People!$B$4, People!$A$4, IF(M7915=People!$B$5, People!$A$5, 0))))</f>
        <v>Chuck Magee</v>
      </c>
      <c r="W7915" s="3" t="str">
        <f>IFERROR(VLOOKUP(Orders!$B7915,Returns!$B:$C,2,0),"No")</f>
        <v>No</v>
      </c>
      <c r="X7915" s="3" t="str">
        <f>IFERROR((INDEX(Returns!$C$2:$C$801, MATCH(B7915, Returns!$B$2:$B$801, 0))), "No")</f>
        <v>No</v>
      </c>
    </row>
    <row r="7916" spans="1:24">
      <c r="A7916" s="1">
        <v>7915</v>
      </c>
      <c r="B7916" t="s">
        <v>9916</v>
      </c>
      <c r="C7916" s="2">
        <v>43633</v>
      </c>
      <c r="D7916" s="2">
        <v>43637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  <c r="V7916" s="3" t="str">
        <f>IF(M7916=People!$B$2, People!$A$2, IF(M7916=People!$B$3, People!$A$3, IF(M7916=People!$B$4, People!$A$4, IF(M7916=People!$B$5, People!$A$5, 0))))</f>
        <v>Chuck Magee</v>
      </c>
      <c r="W7916" s="3" t="str">
        <f>IFERROR(VLOOKUP(Orders!$B7916,Returns!$B:$C,2,0),"No")</f>
        <v>No</v>
      </c>
      <c r="X7916" s="3" t="str">
        <f>IFERROR((INDEX(Returns!$C$2:$C$801, MATCH(B7916, Returns!$B$2:$B$801, 0))), "No")</f>
        <v>No</v>
      </c>
    </row>
    <row r="7917" spans="1:24">
      <c r="A7917" s="1">
        <v>7916</v>
      </c>
      <c r="B7917" t="s">
        <v>9916</v>
      </c>
      <c r="C7917" s="2">
        <v>43633</v>
      </c>
      <c r="D7917" s="2">
        <v>43637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  <c r="V7917" s="3" t="str">
        <f>IF(M7917=People!$B$2, People!$A$2, IF(M7917=People!$B$3, People!$A$3, IF(M7917=People!$B$4, People!$A$4, IF(M7917=People!$B$5, People!$A$5, 0))))</f>
        <v>Chuck Magee</v>
      </c>
      <c r="W7917" s="3" t="str">
        <f>IFERROR(VLOOKUP(Orders!$B7917,Returns!$B:$C,2,0),"No")</f>
        <v>No</v>
      </c>
      <c r="X7917" s="3" t="str">
        <f>IFERROR((INDEX(Returns!$C$2:$C$801, MATCH(B7917, Returns!$B$2:$B$801, 0))), "No")</f>
        <v>No</v>
      </c>
    </row>
    <row r="7918" spans="1:24">
      <c r="A7918" s="1">
        <v>7917</v>
      </c>
      <c r="B7918" t="s">
        <v>9917</v>
      </c>
      <c r="C7918" s="2">
        <v>43059</v>
      </c>
      <c r="D7918" s="2">
        <v>43063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  <c r="V7918" s="3" t="str">
        <f>IF(M7918=People!$B$2, People!$A$2, IF(M7918=People!$B$3, People!$A$3, IF(M7918=People!$B$4, People!$A$4, IF(M7918=People!$B$5, People!$A$5, 0))))</f>
        <v>Chuck Magee</v>
      </c>
      <c r="W7918" s="3" t="str">
        <f>IFERROR(VLOOKUP(Orders!$B7918,Returns!$B:$C,2,0),"No")</f>
        <v>No</v>
      </c>
      <c r="X7918" s="3" t="str">
        <f>IFERROR((INDEX(Returns!$C$2:$C$801, MATCH(B7918, Returns!$B$2:$B$801, 0))), "No")</f>
        <v>No</v>
      </c>
    </row>
    <row r="7919" spans="1:24">
      <c r="A7919" s="1">
        <v>7918</v>
      </c>
      <c r="B7919" t="s">
        <v>9918</v>
      </c>
      <c r="C7919" s="2">
        <v>43712</v>
      </c>
      <c r="D7919" s="2">
        <v>43716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  <c r="V7919" s="3" t="str">
        <f>IF(M7919=People!$B$2, People!$A$2, IF(M7919=People!$B$3, People!$A$3, IF(M7919=People!$B$4, People!$A$4, IF(M7919=People!$B$5, People!$A$5, 0))))</f>
        <v>Kelly Williams</v>
      </c>
      <c r="W7919" s="3" t="str">
        <f>IFERROR(VLOOKUP(Orders!$B7919,Returns!$B:$C,2,0),"No")</f>
        <v>No</v>
      </c>
      <c r="X7919" s="3" t="str">
        <f>IFERROR((INDEX(Returns!$C$2:$C$801, MATCH(B7919, Returns!$B$2:$B$801, 0))), "No")</f>
        <v>No</v>
      </c>
    </row>
    <row r="7920" spans="1:24">
      <c r="A7920" s="1">
        <v>7919</v>
      </c>
      <c r="B7920" t="s">
        <v>9919</v>
      </c>
      <c r="C7920" s="2">
        <v>42920</v>
      </c>
      <c r="D7920" s="2">
        <v>42924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  <c r="V7920" s="3" t="str">
        <f>IF(M7920=People!$B$2, People!$A$2, IF(M7920=People!$B$3, People!$A$3, IF(M7920=People!$B$4, People!$A$4, IF(M7920=People!$B$5, People!$A$5, 0))))</f>
        <v>Anna Andreadi</v>
      </c>
      <c r="W7920" s="3" t="str">
        <f>IFERROR(VLOOKUP(Orders!$B7920,Returns!$B:$C,2,0),"No")</f>
        <v>No</v>
      </c>
      <c r="X7920" s="3" t="str">
        <f>IFERROR((INDEX(Returns!$C$2:$C$801, MATCH(B7920, Returns!$B$2:$B$801, 0))), "No")</f>
        <v>No</v>
      </c>
    </row>
    <row r="7921" spans="1:24">
      <c r="A7921" s="1">
        <v>7920</v>
      </c>
      <c r="B7921" t="s">
        <v>9920</v>
      </c>
      <c r="C7921" s="2">
        <v>43723</v>
      </c>
      <c r="D7921" s="2">
        <v>43729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  <c r="V7921" s="3" t="str">
        <f>IF(M7921=People!$B$2, People!$A$2, IF(M7921=People!$B$3, People!$A$3, IF(M7921=People!$B$4, People!$A$4, IF(M7921=People!$B$5, People!$A$5, 0))))</f>
        <v>Chuck Magee</v>
      </c>
      <c r="W7921" s="3" t="str">
        <f>IFERROR(VLOOKUP(Orders!$B7921,Returns!$B:$C,2,0),"No")</f>
        <v>No</v>
      </c>
      <c r="X7921" s="3" t="str">
        <f>IFERROR((INDEX(Returns!$C$2:$C$801, MATCH(B7921, Returns!$B$2:$B$801, 0))), "No")</f>
        <v>No</v>
      </c>
    </row>
    <row r="7922" spans="1:24">
      <c r="A7922" s="1">
        <v>7921</v>
      </c>
      <c r="B7922" t="s">
        <v>9920</v>
      </c>
      <c r="C7922" s="2">
        <v>43723</v>
      </c>
      <c r="D7922" s="2">
        <v>43729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  <c r="V7922" s="3" t="str">
        <f>IF(M7922=People!$B$2, People!$A$2, IF(M7922=People!$B$3, People!$A$3, IF(M7922=People!$B$4, People!$A$4, IF(M7922=People!$B$5, People!$A$5, 0))))</f>
        <v>Chuck Magee</v>
      </c>
      <c r="W7922" s="3" t="str">
        <f>IFERROR(VLOOKUP(Orders!$B7922,Returns!$B:$C,2,0),"No")</f>
        <v>No</v>
      </c>
      <c r="X7922" s="3" t="str">
        <f>IFERROR((INDEX(Returns!$C$2:$C$801, MATCH(B7922, Returns!$B$2:$B$801, 0))), "No")</f>
        <v>No</v>
      </c>
    </row>
    <row r="7923" spans="1:24">
      <c r="A7923" s="1">
        <v>7922</v>
      </c>
      <c r="B7923" t="s">
        <v>9921</v>
      </c>
      <c r="C7923" s="2">
        <v>43537</v>
      </c>
      <c r="D7923" s="2">
        <v>43541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  <c r="V7923" s="3" t="str">
        <f>IF(M7923=People!$B$2, People!$A$2, IF(M7923=People!$B$3, People!$A$3, IF(M7923=People!$B$4, People!$A$4, IF(M7923=People!$B$5, People!$A$5, 0))))</f>
        <v>Chuck Magee</v>
      </c>
      <c r="W7923" s="3" t="str">
        <f>IFERROR(VLOOKUP(Orders!$B7923,Returns!$B:$C,2,0),"No")</f>
        <v>No</v>
      </c>
      <c r="X7923" s="3" t="str">
        <f>IFERROR((INDEX(Returns!$C$2:$C$801, MATCH(B7923, Returns!$B$2:$B$801, 0))), "No")</f>
        <v>No</v>
      </c>
    </row>
    <row r="7924" spans="1:24">
      <c r="A7924" s="1">
        <v>7923</v>
      </c>
      <c r="B7924" t="s">
        <v>9922</v>
      </c>
      <c r="C7924" s="2">
        <v>43732</v>
      </c>
      <c r="D7924" s="2">
        <v>43737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  <c r="V7924" s="3" t="str">
        <f>IF(M7924=People!$B$2, People!$A$2, IF(M7924=People!$B$3, People!$A$3, IF(M7924=People!$B$4, People!$A$4, IF(M7924=People!$B$5, People!$A$5, 0))))</f>
        <v>Cassandra Brandow</v>
      </c>
      <c r="W7924" s="3" t="str">
        <f>IFERROR(VLOOKUP(Orders!$B7924,Returns!$B:$C,2,0),"No")</f>
        <v>No</v>
      </c>
      <c r="X7924" s="3" t="str">
        <f>IFERROR((INDEX(Returns!$C$2:$C$801, MATCH(B7924, Returns!$B$2:$B$801, 0))), "No")</f>
        <v>No</v>
      </c>
    </row>
    <row r="7925" spans="1:24">
      <c r="A7925" s="1">
        <v>7924</v>
      </c>
      <c r="B7925" t="s">
        <v>9922</v>
      </c>
      <c r="C7925" s="2">
        <v>43732</v>
      </c>
      <c r="D7925" s="2">
        <v>43737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  <c r="V7925" s="3" t="str">
        <f>IF(M7925=People!$B$2, People!$A$2, IF(M7925=People!$B$3, People!$A$3, IF(M7925=People!$B$4, People!$A$4, IF(M7925=People!$B$5, People!$A$5, 0))))</f>
        <v>Cassandra Brandow</v>
      </c>
      <c r="W7925" s="3" t="str">
        <f>IFERROR(VLOOKUP(Orders!$B7925,Returns!$B:$C,2,0),"No")</f>
        <v>No</v>
      </c>
      <c r="X7925" s="3" t="str">
        <f>IFERROR((INDEX(Returns!$C$2:$C$801, MATCH(B7925, Returns!$B$2:$B$801, 0))), "No")</f>
        <v>No</v>
      </c>
    </row>
    <row r="7926" spans="1:24">
      <c r="A7926" s="1">
        <v>7925</v>
      </c>
      <c r="B7926" t="s">
        <v>9923</v>
      </c>
      <c r="C7926" s="2">
        <v>43325</v>
      </c>
      <c r="D7926" s="2">
        <v>43328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  <c r="V7926" s="3" t="str">
        <f>IF(M7926=People!$B$2, People!$A$2, IF(M7926=People!$B$3, People!$A$3, IF(M7926=People!$B$4, People!$A$4, IF(M7926=People!$B$5, People!$A$5, 0))))</f>
        <v>Cassandra Brandow</v>
      </c>
      <c r="W7926" s="3" t="str">
        <f>IFERROR(VLOOKUP(Orders!$B7926,Returns!$B:$C,2,0),"No")</f>
        <v>No</v>
      </c>
      <c r="X7926" s="3" t="str">
        <f>IFERROR((INDEX(Returns!$C$2:$C$801, MATCH(B7926, Returns!$B$2:$B$801, 0))), "No")</f>
        <v>No</v>
      </c>
    </row>
    <row r="7927" spans="1:24">
      <c r="A7927" s="1">
        <v>7926</v>
      </c>
      <c r="B7927" t="s">
        <v>9923</v>
      </c>
      <c r="C7927" s="2">
        <v>43325</v>
      </c>
      <c r="D7927" s="2">
        <v>43328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  <c r="V7927" s="3" t="str">
        <f>IF(M7927=People!$B$2, People!$A$2, IF(M7927=People!$B$3, People!$A$3, IF(M7927=People!$B$4, People!$A$4, IF(M7927=People!$B$5, People!$A$5, 0))))</f>
        <v>Cassandra Brandow</v>
      </c>
      <c r="W7927" s="3" t="str">
        <f>IFERROR(VLOOKUP(Orders!$B7927,Returns!$B:$C,2,0),"No")</f>
        <v>No</v>
      </c>
      <c r="X7927" s="3" t="str">
        <f>IFERROR((INDEX(Returns!$C$2:$C$801, MATCH(B7927, Returns!$B$2:$B$801, 0))), "No")</f>
        <v>No</v>
      </c>
    </row>
    <row r="7928" spans="1:24">
      <c r="A7928" s="1">
        <v>7927</v>
      </c>
      <c r="B7928" t="s">
        <v>9924</v>
      </c>
      <c r="C7928" s="2">
        <v>43789</v>
      </c>
      <c r="D7928" s="2">
        <v>43793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  <c r="V7928" s="3" t="str">
        <f>IF(M7928=People!$B$2, People!$A$2, IF(M7928=People!$B$3, People!$A$3, IF(M7928=People!$B$4, People!$A$4, IF(M7928=People!$B$5, People!$A$5, 0))))</f>
        <v>Chuck Magee</v>
      </c>
      <c r="W7928" s="3" t="str">
        <f>IFERROR(VLOOKUP(Orders!$B7928,Returns!$B:$C,2,0),"No")</f>
        <v>No</v>
      </c>
      <c r="X7928" s="3" t="str">
        <f>IFERROR((INDEX(Returns!$C$2:$C$801, MATCH(B7928, Returns!$B$2:$B$801, 0))), "No")</f>
        <v>No</v>
      </c>
    </row>
    <row r="7929" spans="1:24">
      <c r="A7929" s="1">
        <v>7928</v>
      </c>
      <c r="B7929" t="s">
        <v>9924</v>
      </c>
      <c r="C7929" s="2">
        <v>43789</v>
      </c>
      <c r="D7929" s="2">
        <v>43793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  <c r="V7929" s="3" t="str">
        <f>IF(M7929=People!$B$2, People!$A$2, IF(M7929=People!$B$3, People!$A$3, IF(M7929=People!$B$4, People!$A$4, IF(M7929=People!$B$5, People!$A$5, 0))))</f>
        <v>Chuck Magee</v>
      </c>
      <c r="W7929" s="3" t="str">
        <f>IFERROR(VLOOKUP(Orders!$B7929,Returns!$B:$C,2,0),"No")</f>
        <v>No</v>
      </c>
      <c r="X7929" s="3" t="str">
        <f>IFERROR((INDEX(Returns!$C$2:$C$801, MATCH(B7929, Returns!$B$2:$B$801, 0))), "No")</f>
        <v>No</v>
      </c>
    </row>
    <row r="7930" spans="1:24">
      <c r="A7930" s="1">
        <v>7929</v>
      </c>
      <c r="B7930" t="s">
        <v>9924</v>
      </c>
      <c r="C7930" s="2">
        <v>43789</v>
      </c>
      <c r="D7930" s="2">
        <v>43793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  <c r="V7930" s="3" t="str">
        <f>IF(M7930=People!$B$2, People!$A$2, IF(M7930=People!$B$3, People!$A$3, IF(M7930=People!$B$4, People!$A$4, IF(M7930=People!$B$5, People!$A$5, 0))))</f>
        <v>Chuck Magee</v>
      </c>
      <c r="W7930" s="3" t="str">
        <f>IFERROR(VLOOKUP(Orders!$B7930,Returns!$B:$C,2,0),"No")</f>
        <v>No</v>
      </c>
      <c r="X7930" s="3" t="str">
        <f>IFERROR((INDEX(Returns!$C$2:$C$801, MATCH(B7930, Returns!$B$2:$B$801, 0))), "No")</f>
        <v>No</v>
      </c>
    </row>
    <row r="7931" spans="1:24">
      <c r="A7931" s="1">
        <v>7930</v>
      </c>
      <c r="B7931" t="s">
        <v>9925</v>
      </c>
      <c r="C7931" s="2">
        <v>43671</v>
      </c>
      <c r="D7931" s="2">
        <v>43673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  <c r="V7931" s="3" t="str">
        <f>IF(M7931=People!$B$2, People!$A$2, IF(M7931=People!$B$3, People!$A$3, IF(M7931=People!$B$4, People!$A$4, IF(M7931=People!$B$5, People!$A$5, 0))))</f>
        <v>Kelly Williams</v>
      </c>
      <c r="W7931" s="3" t="str">
        <f>IFERROR(VLOOKUP(Orders!$B7931,Returns!$B:$C,2,0),"No")</f>
        <v>No</v>
      </c>
      <c r="X7931" s="3" t="str">
        <f>IFERROR((INDEX(Returns!$C$2:$C$801, MATCH(B7931, Returns!$B$2:$B$801, 0))), "No")</f>
        <v>No</v>
      </c>
    </row>
    <row r="7932" spans="1:24">
      <c r="A7932" s="1">
        <v>7931</v>
      </c>
      <c r="B7932" t="s">
        <v>9926</v>
      </c>
      <c r="C7932" s="2">
        <v>43184</v>
      </c>
      <c r="D7932" s="2">
        <v>43186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  <c r="V7932" s="3" t="str">
        <f>IF(M7932=People!$B$2, People!$A$2, IF(M7932=People!$B$3, People!$A$3, IF(M7932=People!$B$4, People!$A$4, IF(M7932=People!$B$5, People!$A$5, 0))))</f>
        <v>Chuck Magee</v>
      </c>
      <c r="W7932" s="3" t="str">
        <f>IFERROR(VLOOKUP(Orders!$B7932,Returns!$B:$C,2,0),"No")</f>
        <v>No</v>
      </c>
      <c r="X7932" s="3" t="str">
        <f>IFERROR((INDEX(Returns!$C$2:$C$801, MATCH(B7932, Returns!$B$2:$B$801, 0))), "No")</f>
        <v>No</v>
      </c>
    </row>
    <row r="7933" spans="1:24">
      <c r="A7933" s="1">
        <v>7932</v>
      </c>
      <c r="B7933" t="s">
        <v>9927</v>
      </c>
      <c r="C7933" s="2">
        <v>43296</v>
      </c>
      <c r="D7933" s="2">
        <v>43301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  <c r="V7933" s="3" t="str">
        <f>IF(M7933=People!$B$2, People!$A$2, IF(M7933=People!$B$3, People!$A$3, IF(M7933=People!$B$4, People!$A$4, IF(M7933=People!$B$5, People!$A$5, 0))))</f>
        <v>Anna Andreadi</v>
      </c>
      <c r="W7933" s="3" t="str">
        <f>IFERROR(VLOOKUP(Orders!$B7933,Returns!$B:$C,2,0),"No")</f>
        <v>No</v>
      </c>
      <c r="X7933" s="3" t="str">
        <f>IFERROR((INDEX(Returns!$C$2:$C$801, MATCH(B7933, Returns!$B$2:$B$801, 0))), "No")</f>
        <v>No</v>
      </c>
    </row>
    <row r="7934" spans="1:24">
      <c r="A7934" s="1">
        <v>7933</v>
      </c>
      <c r="B7934" t="s">
        <v>9927</v>
      </c>
      <c r="C7934" s="2">
        <v>43296</v>
      </c>
      <c r="D7934" s="2">
        <v>43301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  <c r="V7934" s="3" t="str">
        <f>IF(M7934=People!$B$2, People!$A$2, IF(M7934=People!$B$3, People!$A$3, IF(M7934=People!$B$4, People!$A$4, IF(M7934=People!$B$5, People!$A$5, 0))))</f>
        <v>Anna Andreadi</v>
      </c>
      <c r="W7934" s="3" t="str">
        <f>IFERROR(VLOOKUP(Orders!$B7934,Returns!$B:$C,2,0),"No")</f>
        <v>No</v>
      </c>
      <c r="X7934" s="3" t="str">
        <f>IFERROR((INDEX(Returns!$C$2:$C$801, MATCH(B7934, Returns!$B$2:$B$801, 0))), "No")</f>
        <v>No</v>
      </c>
    </row>
    <row r="7935" spans="1:24">
      <c r="A7935" s="1">
        <v>7934</v>
      </c>
      <c r="B7935" t="s">
        <v>6177</v>
      </c>
      <c r="C7935" s="2">
        <v>43694</v>
      </c>
      <c r="D7935" s="2">
        <v>43701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  <c r="V7935" s="3" t="str">
        <f>IF(M7935=People!$B$2, People!$A$2, IF(M7935=People!$B$3, People!$A$3, IF(M7935=People!$B$4, People!$A$4, IF(M7935=People!$B$5, People!$A$5, 0))))</f>
        <v>Anna Andreadi</v>
      </c>
      <c r="W7935" s="3" t="str">
        <f>IFERROR(VLOOKUP(Orders!$B7935,Returns!$B:$C,2,0),"No")</f>
        <v>Yes</v>
      </c>
      <c r="X7935" s="3" t="str">
        <f>IFERROR((INDEX(Returns!$C$2:$C$801, MATCH(B7935, Returns!$B$2:$B$801, 0))), "No")</f>
        <v>Yes</v>
      </c>
    </row>
    <row r="7936" spans="1:24">
      <c r="A7936" s="1">
        <v>7935</v>
      </c>
      <c r="B7936" t="s">
        <v>6177</v>
      </c>
      <c r="C7936" s="2">
        <v>43694</v>
      </c>
      <c r="D7936" s="2">
        <v>43701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  <c r="V7936" s="3" t="str">
        <f>IF(M7936=People!$B$2, People!$A$2, IF(M7936=People!$B$3, People!$A$3, IF(M7936=People!$B$4, People!$A$4, IF(M7936=People!$B$5, People!$A$5, 0))))</f>
        <v>Anna Andreadi</v>
      </c>
      <c r="W7936" s="3" t="str">
        <f>IFERROR(VLOOKUP(Orders!$B7936,Returns!$B:$C,2,0),"No")</f>
        <v>Yes</v>
      </c>
      <c r="X7936" s="3" t="str">
        <f>IFERROR((INDEX(Returns!$C$2:$C$801, MATCH(B7936, Returns!$B$2:$B$801, 0))), "No")</f>
        <v>Yes</v>
      </c>
    </row>
    <row r="7937" spans="1:24">
      <c r="A7937" s="1">
        <v>7936</v>
      </c>
      <c r="B7937" t="s">
        <v>6177</v>
      </c>
      <c r="C7937" s="2">
        <v>43694</v>
      </c>
      <c r="D7937" s="2">
        <v>43701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  <c r="V7937" s="3" t="str">
        <f>IF(M7937=People!$B$2, People!$A$2, IF(M7937=People!$B$3, People!$A$3, IF(M7937=People!$B$4, People!$A$4, IF(M7937=People!$B$5, People!$A$5, 0))))</f>
        <v>Anna Andreadi</v>
      </c>
      <c r="W7937" s="3" t="str">
        <f>IFERROR(VLOOKUP(Orders!$B7937,Returns!$B:$C,2,0),"No")</f>
        <v>Yes</v>
      </c>
      <c r="X7937" s="3" t="str">
        <f>IFERROR((INDEX(Returns!$C$2:$C$801, MATCH(B7937, Returns!$B$2:$B$801, 0))), "No")</f>
        <v>Yes</v>
      </c>
    </row>
    <row r="7938" spans="1:24">
      <c r="A7938" s="1">
        <v>7937</v>
      </c>
      <c r="B7938" t="s">
        <v>6177</v>
      </c>
      <c r="C7938" s="2">
        <v>43694</v>
      </c>
      <c r="D7938" s="2">
        <v>43701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  <c r="V7938" s="3" t="str">
        <f>IF(M7938=People!$B$2, People!$A$2, IF(M7938=People!$B$3, People!$A$3, IF(M7938=People!$B$4, People!$A$4, IF(M7938=People!$B$5, People!$A$5, 0))))</f>
        <v>Anna Andreadi</v>
      </c>
      <c r="W7938" s="3" t="str">
        <f>IFERROR(VLOOKUP(Orders!$B7938,Returns!$B:$C,2,0),"No")</f>
        <v>Yes</v>
      </c>
      <c r="X7938" s="3" t="str">
        <f>IFERROR((INDEX(Returns!$C$2:$C$801, MATCH(B7938, Returns!$B$2:$B$801, 0))), "No")</f>
        <v>Yes</v>
      </c>
    </row>
    <row r="7939" spans="1:24">
      <c r="A7939" s="1">
        <v>7938</v>
      </c>
      <c r="B7939" t="s">
        <v>6177</v>
      </c>
      <c r="C7939" s="2">
        <v>43694</v>
      </c>
      <c r="D7939" s="2">
        <v>43701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  <c r="V7939" s="3" t="str">
        <f>IF(M7939=People!$B$2, People!$A$2, IF(M7939=People!$B$3, People!$A$3, IF(M7939=People!$B$4, People!$A$4, IF(M7939=People!$B$5, People!$A$5, 0))))</f>
        <v>Anna Andreadi</v>
      </c>
      <c r="W7939" s="3" t="str">
        <f>IFERROR(VLOOKUP(Orders!$B7939,Returns!$B:$C,2,0),"No")</f>
        <v>Yes</v>
      </c>
      <c r="X7939" s="3" t="str">
        <f>IFERROR((INDEX(Returns!$C$2:$C$801, MATCH(B7939, Returns!$B$2:$B$801, 0))), "No")</f>
        <v>Yes</v>
      </c>
    </row>
    <row r="7940" spans="1:24">
      <c r="A7940" s="1">
        <v>7939</v>
      </c>
      <c r="B7940" t="s">
        <v>6177</v>
      </c>
      <c r="C7940" s="2">
        <v>43694</v>
      </c>
      <c r="D7940" s="2">
        <v>43701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  <c r="V7940" s="3" t="str">
        <f>IF(M7940=People!$B$2, People!$A$2, IF(M7940=People!$B$3, People!$A$3, IF(M7940=People!$B$4, People!$A$4, IF(M7940=People!$B$5, People!$A$5, 0))))</f>
        <v>Anna Andreadi</v>
      </c>
      <c r="W7940" s="3" t="str">
        <f>IFERROR(VLOOKUP(Orders!$B7940,Returns!$B:$C,2,0),"No")</f>
        <v>Yes</v>
      </c>
      <c r="X7940" s="3" t="str">
        <f>IFERROR((INDEX(Returns!$C$2:$C$801, MATCH(B7940, Returns!$B$2:$B$801, 0))), "No")</f>
        <v>Yes</v>
      </c>
    </row>
    <row r="7941" spans="1:24">
      <c r="A7941" s="1">
        <v>7940</v>
      </c>
      <c r="B7941" t="s">
        <v>6177</v>
      </c>
      <c r="C7941" s="2">
        <v>43694</v>
      </c>
      <c r="D7941" s="2">
        <v>43701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  <c r="V7941" s="3" t="str">
        <f>IF(M7941=People!$B$2, People!$A$2, IF(M7941=People!$B$3, People!$A$3, IF(M7941=People!$B$4, People!$A$4, IF(M7941=People!$B$5, People!$A$5, 0))))</f>
        <v>Anna Andreadi</v>
      </c>
      <c r="W7941" s="3" t="str">
        <f>IFERROR(VLOOKUP(Orders!$B7941,Returns!$B:$C,2,0),"No")</f>
        <v>Yes</v>
      </c>
      <c r="X7941" s="3" t="str">
        <f>IFERROR((INDEX(Returns!$C$2:$C$801, MATCH(B7941, Returns!$B$2:$B$801, 0))), "No")</f>
        <v>Yes</v>
      </c>
    </row>
    <row r="7942" spans="1:24">
      <c r="A7942" s="1">
        <v>7941</v>
      </c>
      <c r="B7942" t="s">
        <v>9928</v>
      </c>
      <c r="C7942" s="2">
        <v>43448</v>
      </c>
      <c r="D7942" s="2">
        <v>43451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  <c r="V7942" s="3" t="str">
        <f>IF(M7942=People!$B$2, People!$A$2, IF(M7942=People!$B$3, People!$A$3, IF(M7942=People!$B$4, People!$A$4, IF(M7942=People!$B$5, People!$A$5, 0))))</f>
        <v>Anna Andreadi</v>
      </c>
      <c r="W7942" s="3" t="str">
        <f>IFERROR(VLOOKUP(Orders!$B7942,Returns!$B:$C,2,0),"No")</f>
        <v>No</v>
      </c>
      <c r="X7942" s="3" t="str">
        <f>IFERROR((INDEX(Returns!$C$2:$C$801, MATCH(B7942, Returns!$B$2:$B$801, 0))), "No")</f>
        <v>No</v>
      </c>
    </row>
    <row r="7943" spans="1:24">
      <c r="A7943" s="1">
        <v>7942</v>
      </c>
      <c r="B7943" t="s">
        <v>9928</v>
      </c>
      <c r="C7943" s="2">
        <v>43448</v>
      </c>
      <c r="D7943" s="2">
        <v>43451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  <c r="V7943" s="3" t="str">
        <f>IF(M7943=People!$B$2, People!$A$2, IF(M7943=People!$B$3, People!$A$3, IF(M7943=People!$B$4, People!$A$4, IF(M7943=People!$B$5, People!$A$5, 0))))</f>
        <v>Anna Andreadi</v>
      </c>
      <c r="W7943" s="3" t="str">
        <f>IFERROR(VLOOKUP(Orders!$B7943,Returns!$B:$C,2,0),"No")</f>
        <v>No</v>
      </c>
      <c r="X7943" s="3" t="str">
        <f>IFERROR((INDEX(Returns!$C$2:$C$801, MATCH(B7943, Returns!$B$2:$B$801, 0))), "No")</f>
        <v>No</v>
      </c>
    </row>
    <row r="7944" spans="1:24">
      <c r="A7944" s="1">
        <v>7943</v>
      </c>
      <c r="B7944" t="s">
        <v>6133</v>
      </c>
      <c r="C7944" s="2">
        <v>43824</v>
      </c>
      <c r="D7944" s="2">
        <v>43831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  <c r="V7944" s="3" t="str">
        <f>IF(M7944=People!$B$2, People!$A$2, IF(M7944=People!$B$3, People!$A$3, IF(M7944=People!$B$4, People!$A$4, IF(M7944=People!$B$5, People!$A$5, 0))))</f>
        <v>Kelly Williams</v>
      </c>
      <c r="W7944" s="3" t="str">
        <f>IFERROR(VLOOKUP(Orders!$B7944,Returns!$B:$C,2,0),"No")</f>
        <v>Yes</v>
      </c>
      <c r="X7944" s="3" t="str">
        <f>IFERROR((INDEX(Returns!$C$2:$C$801, MATCH(B7944, Returns!$B$2:$B$801, 0))), "No")</f>
        <v>Yes</v>
      </c>
    </row>
    <row r="7945" spans="1:24">
      <c r="A7945" s="1">
        <v>7944</v>
      </c>
      <c r="B7945" t="s">
        <v>6133</v>
      </c>
      <c r="C7945" s="2">
        <v>43824</v>
      </c>
      <c r="D7945" s="2">
        <v>43831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  <c r="V7945" s="3" t="str">
        <f>IF(M7945=People!$B$2, People!$A$2, IF(M7945=People!$B$3, People!$A$3, IF(M7945=People!$B$4, People!$A$4, IF(M7945=People!$B$5, People!$A$5, 0))))</f>
        <v>Kelly Williams</v>
      </c>
      <c r="W7945" s="3" t="str">
        <f>IFERROR(VLOOKUP(Orders!$B7945,Returns!$B:$C,2,0),"No")</f>
        <v>Yes</v>
      </c>
      <c r="X7945" s="3" t="str">
        <f>IFERROR((INDEX(Returns!$C$2:$C$801, MATCH(B7945, Returns!$B$2:$B$801, 0))), "No")</f>
        <v>Yes</v>
      </c>
    </row>
    <row r="7946" spans="1:24">
      <c r="A7946" s="1">
        <v>7945</v>
      </c>
      <c r="B7946" t="s">
        <v>6133</v>
      </c>
      <c r="C7946" s="2">
        <v>43824</v>
      </c>
      <c r="D7946" s="2">
        <v>43831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  <c r="V7946" s="3" t="str">
        <f>IF(M7946=People!$B$2, People!$A$2, IF(M7946=People!$B$3, People!$A$3, IF(M7946=People!$B$4, People!$A$4, IF(M7946=People!$B$5, People!$A$5, 0))))</f>
        <v>Kelly Williams</v>
      </c>
      <c r="W7946" s="3" t="str">
        <f>IFERROR(VLOOKUP(Orders!$B7946,Returns!$B:$C,2,0),"No")</f>
        <v>Yes</v>
      </c>
      <c r="X7946" s="3" t="str">
        <f>IFERROR((INDEX(Returns!$C$2:$C$801, MATCH(B7946, Returns!$B$2:$B$801, 0))), "No")</f>
        <v>Yes</v>
      </c>
    </row>
    <row r="7947" spans="1:24">
      <c r="A7947" s="1">
        <v>7946</v>
      </c>
      <c r="B7947" t="s">
        <v>6133</v>
      </c>
      <c r="C7947" s="2">
        <v>43824</v>
      </c>
      <c r="D7947" s="2">
        <v>43831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  <c r="V7947" s="3" t="str">
        <f>IF(M7947=People!$B$2, People!$A$2, IF(M7947=People!$B$3, People!$A$3, IF(M7947=People!$B$4, People!$A$4, IF(M7947=People!$B$5, People!$A$5, 0))))</f>
        <v>Kelly Williams</v>
      </c>
      <c r="W7947" s="3" t="str">
        <f>IFERROR(VLOOKUP(Orders!$B7947,Returns!$B:$C,2,0),"No")</f>
        <v>Yes</v>
      </c>
      <c r="X7947" s="3" t="str">
        <f>IFERROR((INDEX(Returns!$C$2:$C$801, MATCH(B7947, Returns!$B$2:$B$801, 0))), "No")</f>
        <v>Yes</v>
      </c>
    </row>
    <row r="7948" spans="1:24">
      <c r="A7948" s="1">
        <v>7947</v>
      </c>
      <c r="B7948" t="s">
        <v>6133</v>
      </c>
      <c r="C7948" s="2">
        <v>43824</v>
      </c>
      <c r="D7948" s="2">
        <v>43831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  <c r="V7948" s="3" t="str">
        <f>IF(M7948=People!$B$2, People!$A$2, IF(M7948=People!$B$3, People!$A$3, IF(M7948=People!$B$4, People!$A$4, IF(M7948=People!$B$5, People!$A$5, 0))))</f>
        <v>Kelly Williams</v>
      </c>
      <c r="W7948" s="3" t="str">
        <f>IFERROR(VLOOKUP(Orders!$B7948,Returns!$B:$C,2,0),"No")</f>
        <v>Yes</v>
      </c>
      <c r="X7948" s="3" t="str">
        <f>IFERROR((INDEX(Returns!$C$2:$C$801, MATCH(B7948, Returns!$B$2:$B$801, 0))), "No")</f>
        <v>Yes</v>
      </c>
    </row>
    <row r="7949" spans="1:24">
      <c r="A7949" s="1">
        <v>7948</v>
      </c>
      <c r="B7949" t="s">
        <v>9929</v>
      </c>
      <c r="C7949" s="2">
        <v>42430</v>
      </c>
      <c r="D7949" s="2">
        <v>42434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  <c r="V7949" s="3" t="str">
        <f>IF(M7949=People!$B$2, People!$A$2, IF(M7949=People!$B$3, People!$A$3, IF(M7949=People!$B$4, People!$A$4, IF(M7949=People!$B$5, People!$A$5, 0))))</f>
        <v>Kelly Williams</v>
      </c>
      <c r="W7949" s="3" t="str">
        <f>IFERROR(VLOOKUP(Orders!$B7949,Returns!$B:$C,2,0),"No")</f>
        <v>No</v>
      </c>
      <c r="X7949" s="3" t="str">
        <f>IFERROR((INDEX(Returns!$C$2:$C$801, MATCH(B7949, Returns!$B$2:$B$801, 0))), "No")</f>
        <v>No</v>
      </c>
    </row>
    <row r="7950" spans="1:24">
      <c r="A7950" s="1">
        <v>7949</v>
      </c>
      <c r="B7950" t="s">
        <v>9929</v>
      </c>
      <c r="C7950" s="2">
        <v>42430</v>
      </c>
      <c r="D7950" s="2">
        <v>42434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  <c r="V7950" s="3" t="str">
        <f>IF(M7950=People!$B$2, People!$A$2, IF(M7950=People!$B$3, People!$A$3, IF(M7950=People!$B$4, People!$A$4, IF(M7950=People!$B$5, People!$A$5, 0))))</f>
        <v>Kelly Williams</v>
      </c>
      <c r="W7950" s="3" t="str">
        <f>IFERROR(VLOOKUP(Orders!$B7950,Returns!$B:$C,2,0),"No")</f>
        <v>No</v>
      </c>
      <c r="X7950" s="3" t="str">
        <f>IFERROR((INDEX(Returns!$C$2:$C$801, MATCH(B7950, Returns!$B$2:$B$801, 0))), "No")</f>
        <v>No</v>
      </c>
    </row>
    <row r="7951" spans="1:24">
      <c r="A7951" s="1">
        <v>7950</v>
      </c>
      <c r="B7951" t="s">
        <v>9929</v>
      </c>
      <c r="C7951" s="2">
        <v>42430</v>
      </c>
      <c r="D7951" s="2">
        <v>42434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  <c r="V7951" s="3" t="str">
        <f>IF(M7951=People!$B$2, People!$A$2, IF(M7951=People!$B$3, People!$A$3, IF(M7951=People!$B$4, People!$A$4, IF(M7951=People!$B$5, People!$A$5, 0))))</f>
        <v>Kelly Williams</v>
      </c>
      <c r="W7951" s="3" t="str">
        <f>IFERROR(VLOOKUP(Orders!$B7951,Returns!$B:$C,2,0),"No")</f>
        <v>No</v>
      </c>
      <c r="X7951" s="3" t="str">
        <f>IFERROR((INDEX(Returns!$C$2:$C$801, MATCH(B7951, Returns!$B$2:$B$801, 0))), "No")</f>
        <v>No</v>
      </c>
    </row>
    <row r="7952" spans="1:24">
      <c r="A7952" s="1">
        <v>7951</v>
      </c>
      <c r="B7952" t="s">
        <v>9929</v>
      </c>
      <c r="C7952" s="2">
        <v>42430</v>
      </c>
      <c r="D7952" s="2">
        <v>42434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  <c r="V7952" s="3" t="str">
        <f>IF(M7952=People!$B$2, People!$A$2, IF(M7952=People!$B$3, People!$A$3, IF(M7952=People!$B$4, People!$A$4, IF(M7952=People!$B$5, People!$A$5, 0))))</f>
        <v>Kelly Williams</v>
      </c>
      <c r="W7952" s="3" t="str">
        <f>IFERROR(VLOOKUP(Orders!$B7952,Returns!$B:$C,2,0),"No")</f>
        <v>No</v>
      </c>
      <c r="X7952" s="3" t="str">
        <f>IFERROR((INDEX(Returns!$C$2:$C$801, MATCH(B7952, Returns!$B$2:$B$801, 0))), "No")</f>
        <v>No</v>
      </c>
    </row>
    <row r="7953" spans="1:24">
      <c r="A7953" s="1">
        <v>7952</v>
      </c>
      <c r="B7953" t="s">
        <v>9930</v>
      </c>
      <c r="C7953" s="2">
        <v>43058</v>
      </c>
      <c r="D7953" s="2">
        <v>43063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  <c r="V7953" s="3" t="str">
        <f>IF(M7953=People!$B$2, People!$A$2, IF(M7953=People!$B$3, People!$A$3, IF(M7953=People!$B$4, People!$A$4, IF(M7953=People!$B$5, People!$A$5, 0))))</f>
        <v>Chuck Magee</v>
      </c>
      <c r="W7953" s="3" t="str">
        <f>IFERROR(VLOOKUP(Orders!$B7953,Returns!$B:$C,2,0),"No")</f>
        <v>No</v>
      </c>
      <c r="X7953" s="3" t="str">
        <f>IFERROR((INDEX(Returns!$C$2:$C$801, MATCH(B7953, Returns!$B$2:$B$801, 0))), "No")</f>
        <v>No</v>
      </c>
    </row>
    <row r="7954" spans="1:24">
      <c r="A7954" s="1">
        <v>7953</v>
      </c>
      <c r="B7954" t="s">
        <v>9930</v>
      </c>
      <c r="C7954" s="2">
        <v>43058</v>
      </c>
      <c r="D7954" s="2">
        <v>43063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  <c r="V7954" s="3" t="str">
        <f>IF(M7954=People!$B$2, People!$A$2, IF(M7954=People!$B$3, People!$A$3, IF(M7954=People!$B$4, People!$A$4, IF(M7954=People!$B$5, People!$A$5, 0))))</f>
        <v>Chuck Magee</v>
      </c>
      <c r="W7954" s="3" t="str">
        <f>IFERROR(VLOOKUP(Orders!$B7954,Returns!$B:$C,2,0),"No")</f>
        <v>No</v>
      </c>
      <c r="X7954" s="3" t="str">
        <f>IFERROR((INDEX(Returns!$C$2:$C$801, MATCH(B7954, Returns!$B$2:$B$801, 0))), "No")</f>
        <v>No</v>
      </c>
    </row>
    <row r="7955" spans="1:24">
      <c r="A7955" s="1">
        <v>7954</v>
      </c>
      <c r="B7955" t="s">
        <v>9931</v>
      </c>
      <c r="C7955" s="2">
        <v>42461</v>
      </c>
      <c r="D7955" s="2">
        <v>42466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  <c r="V7955" s="3" t="str">
        <f>IF(M7955=People!$B$2, People!$A$2, IF(M7955=People!$B$3, People!$A$3, IF(M7955=People!$B$4, People!$A$4, IF(M7955=People!$B$5, People!$A$5, 0))))</f>
        <v>Chuck Magee</v>
      </c>
      <c r="W7955" s="3" t="str">
        <f>IFERROR(VLOOKUP(Orders!$B7955,Returns!$B:$C,2,0),"No")</f>
        <v>No</v>
      </c>
      <c r="X7955" s="3" t="str">
        <f>IFERROR((INDEX(Returns!$C$2:$C$801, MATCH(B7955, Returns!$B$2:$B$801, 0))), "No")</f>
        <v>No</v>
      </c>
    </row>
    <row r="7956" spans="1:24">
      <c r="A7956" s="1">
        <v>7955</v>
      </c>
      <c r="B7956" t="s">
        <v>9931</v>
      </c>
      <c r="C7956" s="2">
        <v>42461</v>
      </c>
      <c r="D7956" s="2">
        <v>42466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  <c r="V7956" s="3" t="str">
        <f>IF(M7956=People!$B$2, People!$A$2, IF(M7956=People!$B$3, People!$A$3, IF(M7956=People!$B$4, People!$A$4, IF(M7956=People!$B$5, People!$A$5, 0))))</f>
        <v>Chuck Magee</v>
      </c>
      <c r="W7956" s="3" t="str">
        <f>IFERROR(VLOOKUP(Orders!$B7956,Returns!$B:$C,2,0),"No")</f>
        <v>No</v>
      </c>
      <c r="X7956" s="3" t="str">
        <f>IFERROR((INDEX(Returns!$C$2:$C$801, MATCH(B7956, Returns!$B$2:$B$801, 0))), "No")</f>
        <v>No</v>
      </c>
    </row>
    <row r="7957" spans="1:24">
      <c r="A7957" s="1">
        <v>7956</v>
      </c>
      <c r="B7957" t="s">
        <v>6130</v>
      </c>
      <c r="C7957" s="2">
        <v>43743</v>
      </c>
      <c r="D7957" s="2">
        <v>43748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  <c r="V7957" s="3" t="str">
        <f>IF(M7957=People!$B$2, People!$A$2, IF(M7957=People!$B$3, People!$A$3, IF(M7957=People!$B$4, People!$A$4, IF(M7957=People!$B$5, People!$A$5, 0))))</f>
        <v>Anna Andreadi</v>
      </c>
      <c r="W7957" s="3" t="str">
        <f>IFERROR(VLOOKUP(Orders!$B7957,Returns!$B:$C,2,0),"No")</f>
        <v>Yes</v>
      </c>
      <c r="X7957" s="3" t="str">
        <f>IFERROR((INDEX(Returns!$C$2:$C$801, MATCH(B7957, Returns!$B$2:$B$801, 0))), "No")</f>
        <v>Yes</v>
      </c>
    </row>
    <row r="7958" spans="1:24">
      <c r="A7958" s="1">
        <v>7957</v>
      </c>
      <c r="B7958" t="s">
        <v>6130</v>
      </c>
      <c r="C7958" s="2">
        <v>43743</v>
      </c>
      <c r="D7958" s="2">
        <v>43748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  <c r="V7958" s="3" t="str">
        <f>IF(M7958=People!$B$2, People!$A$2, IF(M7958=People!$B$3, People!$A$3, IF(M7958=People!$B$4, People!$A$4, IF(M7958=People!$B$5, People!$A$5, 0))))</f>
        <v>Anna Andreadi</v>
      </c>
      <c r="W7958" s="3" t="str">
        <f>IFERROR(VLOOKUP(Orders!$B7958,Returns!$B:$C,2,0),"No")</f>
        <v>Yes</v>
      </c>
      <c r="X7958" s="3" t="str">
        <f>IFERROR((INDEX(Returns!$C$2:$C$801, MATCH(B7958, Returns!$B$2:$B$801, 0))), "No")</f>
        <v>Yes</v>
      </c>
    </row>
    <row r="7959" spans="1:24">
      <c r="A7959" s="1">
        <v>7958</v>
      </c>
      <c r="B7959" t="s">
        <v>6130</v>
      </c>
      <c r="C7959" s="2">
        <v>43743</v>
      </c>
      <c r="D7959" s="2">
        <v>43748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  <c r="V7959" s="3" t="str">
        <f>IF(M7959=People!$B$2, People!$A$2, IF(M7959=People!$B$3, People!$A$3, IF(M7959=People!$B$4, People!$A$4, IF(M7959=People!$B$5, People!$A$5, 0))))</f>
        <v>Anna Andreadi</v>
      </c>
      <c r="W7959" s="3" t="str">
        <f>IFERROR(VLOOKUP(Orders!$B7959,Returns!$B:$C,2,0),"No")</f>
        <v>Yes</v>
      </c>
      <c r="X7959" s="3" t="str">
        <f>IFERROR((INDEX(Returns!$C$2:$C$801, MATCH(B7959, Returns!$B$2:$B$801, 0))), "No")</f>
        <v>Yes</v>
      </c>
    </row>
    <row r="7960" spans="1:24">
      <c r="A7960" s="1">
        <v>7959</v>
      </c>
      <c r="B7960" t="s">
        <v>6130</v>
      </c>
      <c r="C7960" s="2">
        <v>43743</v>
      </c>
      <c r="D7960" s="2">
        <v>43748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  <c r="V7960" s="3" t="str">
        <f>IF(M7960=People!$B$2, People!$A$2, IF(M7960=People!$B$3, People!$A$3, IF(M7960=People!$B$4, People!$A$4, IF(M7960=People!$B$5, People!$A$5, 0))))</f>
        <v>Anna Andreadi</v>
      </c>
      <c r="W7960" s="3" t="str">
        <f>IFERROR(VLOOKUP(Orders!$B7960,Returns!$B:$C,2,0),"No")</f>
        <v>Yes</v>
      </c>
      <c r="X7960" s="3" t="str">
        <f>IFERROR((INDEX(Returns!$C$2:$C$801, MATCH(B7960, Returns!$B$2:$B$801, 0))), "No")</f>
        <v>Yes</v>
      </c>
    </row>
    <row r="7961" spans="1:24">
      <c r="A7961" s="1">
        <v>7960</v>
      </c>
      <c r="B7961" t="s">
        <v>6130</v>
      </c>
      <c r="C7961" s="2">
        <v>43743</v>
      </c>
      <c r="D7961" s="2">
        <v>43748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  <c r="V7961" s="3" t="str">
        <f>IF(M7961=People!$B$2, People!$A$2, IF(M7961=People!$B$3, People!$A$3, IF(M7961=People!$B$4, People!$A$4, IF(M7961=People!$B$5, People!$A$5, 0))))</f>
        <v>Anna Andreadi</v>
      </c>
      <c r="W7961" s="3" t="str">
        <f>IFERROR(VLOOKUP(Orders!$B7961,Returns!$B:$C,2,0),"No")</f>
        <v>Yes</v>
      </c>
      <c r="X7961" s="3" t="str">
        <f>IFERROR((INDEX(Returns!$C$2:$C$801, MATCH(B7961, Returns!$B$2:$B$801, 0))), "No")</f>
        <v>Yes</v>
      </c>
    </row>
    <row r="7962" spans="1:24">
      <c r="A7962" s="1">
        <v>7961</v>
      </c>
      <c r="B7962" t="s">
        <v>6130</v>
      </c>
      <c r="C7962" s="2">
        <v>43743</v>
      </c>
      <c r="D7962" s="2">
        <v>43748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  <c r="V7962" s="3" t="str">
        <f>IF(M7962=People!$B$2, People!$A$2, IF(M7962=People!$B$3, People!$A$3, IF(M7962=People!$B$4, People!$A$4, IF(M7962=People!$B$5, People!$A$5, 0))))</f>
        <v>Anna Andreadi</v>
      </c>
      <c r="W7962" s="3" t="str">
        <f>IFERROR(VLOOKUP(Orders!$B7962,Returns!$B:$C,2,0),"No")</f>
        <v>Yes</v>
      </c>
      <c r="X7962" s="3" t="str">
        <f>IFERROR((INDEX(Returns!$C$2:$C$801, MATCH(B7962, Returns!$B$2:$B$801, 0))), "No")</f>
        <v>Yes</v>
      </c>
    </row>
    <row r="7963" spans="1:24">
      <c r="A7963" s="1">
        <v>7962</v>
      </c>
      <c r="B7963" t="s">
        <v>9932</v>
      </c>
      <c r="C7963" s="2">
        <v>43787</v>
      </c>
      <c r="D7963" s="2">
        <v>43792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  <c r="V7963" s="3" t="str">
        <f>IF(M7963=People!$B$2, People!$A$2, IF(M7963=People!$B$3, People!$A$3, IF(M7963=People!$B$4, People!$A$4, IF(M7963=People!$B$5, People!$A$5, 0))))</f>
        <v>Cassandra Brandow</v>
      </c>
      <c r="W7963" s="3" t="str">
        <f>IFERROR(VLOOKUP(Orders!$B7963,Returns!$B:$C,2,0),"No")</f>
        <v>No</v>
      </c>
      <c r="X7963" s="3" t="str">
        <f>IFERROR((INDEX(Returns!$C$2:$C$801, MATCH(B7963, Returns!$B$2:$B$801, 0))), "No")</f>
        <v>No</v>
      </c>
    </row>
    <row r="7964" spans="1:24">
      <c r="A7964" s="1">
        <v>7963</v>
      </c>
      <c r="B7964" t="s">
        <v>9932</v>
      </c>
      <c r="C7964" s="2">
        <v>43787</v>
      </c>
      <c r="D7964" s="2">
        <v>43792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  <c r="V7964" s="3" t="str">
        <f>IF(M7964=People!$B$2, People!$A$2, IF(M7964=People!$B$3, People!$A$3, IF(M7964=People!$B$4, People!$A$4, IF(M7964=People!$B$5, People!$A$5, 0))))</f>
        <v>Cassandra Brandow</v>
      </c>
      <c r="W7964" s="3" t="str">
        <f>IFERROR(VLOOKUP(Orders!$B7964,Returns!$B:$C,2,0),"No")</f>
        <v>No</v>
      </c>
      <c r="X7964" s="3" t="str">
        <f>IFERROR((INDEX(Returns!$C$2:$C$801, MATCH(B7964, Returns!$B$2:$B$801, 0))), "No")</f>
        <v>No</v>
      </c>
    </row>
    <row r="7965" spans="1:24">
      <c r="A7965" s="1">
        <v>7964</v>
      </c>
      <c r="B7965" t="s">
        <v>9932</v>
      </c>
      <c r="C7965" s="2">
        <v>43787</v>
      </c>
      <c r="D7965" s="2">
        <v>43792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  <c r="V7965" s="3" t="str">
        <f>IF(M7965=People!$B$2, People!$A$2, IF(M7965=People!$B$3, People!$A$3, IF(M7965=People!$B$4, People!$A$4, IF(M7965=People!$B$5, People!$A$5, 0))))</f>
        <v>Cassandra Brandow</v>
      </c>
      <c r="W7965" s="3" t="str">
        <f>IFERROR(VLOOKUP(Orders!$B7965,Returns!$B:$C,2,0),"No")</f>
        <v>No</v>
      </c>
      <c r="X7965" s="3" t="str">
        <f>IFERROR((INDEX(Returns!$C$2:$C$801, MATCH(B7965, Returns!$B$2:$B$801, 0))), "No")</f>
        <v>No</v>
      </c>
    </row>
    <row r="7966" spans="1:24">
      <c r="A7966" s="1">
        <v>7965</v>
      </c>
      <c r="B7966" t="s">
        <v>9932</v>
      </c>
      <c r="C7966" s="2">
        <v>43787</v>
      </c>
      <c r="D7966" s="2">
        <v>43792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  <c r="V7966" s="3" t="str">
        <f>IF(M7966=People!$B$2, People!$A$2, IF(M7966=People!$B$3, People!$A$3, IF(M7966=People!$B$4, People!$A$4, IF(M7966=People!$B$5, People!$A$5, 0))))</f>
        <v>Cassandra Brandow</v>
      </c>
      <c r="W7966" s="3" t="str">
        <f>IFERROR(VLOOKUP(Orders!$B7966,Returns!$B:$C,2,0),"No")</f>
        <v>No</v>
      </c>
      <c r="X7966" s="3" t="str">
        <f>IFERROR((INDEX(Returns!$C$2:$C$801, MATCH(B7966, Returns!$B$2:$B$801, 0))), "No")</f>
        <v>No</v>
      </c>
    </row>
    <row r="7967" spans="1:24">
      <c r="A7967" s="1">
        <v>7966</v>
      </c>
      <c r="B7967" t="s">
        <v>9932</v>
      </c>
      <c r="C7967" s="2">
        <v>43787</v>
      </c>
      <c r="D7967" s="2">
        <v>43792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  <c r="V7967" s="3" t="str">
        <f>IF(M7967=People!$B$2, People!$A$2, IF(M7967=People!$B$3, People!$A$3, IF(M7967=People!$B$4, People!$A$4, IF(M7967=People!$B$5, People!$A$5, 0))))</f>
        <v>Cassandra Brandow</v>
      </c>
      <c r="W7967" s="3" t="str">
        <f>IFERROR(VLOOKUP(Orders!$B7967,Returns!$B:$C,2,0),"No")</f>
        <v>No</v>
      </c>
      <c r="X7967" s="3" t="str">
        <f>IFERROR((INDEX(Returns!$C$2:$C$801, MATCH(B7967, Returns!$B$2:$B$801, 0))), "No")</f>
        <v>No</v>
      </c>
    </row>
    <row r="7968" spans="1:24">
      <c r="A7968" s="1">
        <v>7967</v>
      </c>
      <c r="B7968" t="s">
        <v>9933</v>
      </c>
      <c r="C7968" s="2">
        <v>42817</v>
      </c>
      <c r="D7968" s="2">
        <v>42824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  <c r="V7968" s="3" t="str">
        <f>IF(M7968=People!$B$2, People!$A$2, IF(M7968=People!$B$3, People!$A$3, IF(M7968=People!$B$4, People!$A$4, IF(M7968=People!$B$5, People!$A$5, 0))))</f>
        <v>Anna Andreadi</v>
      </c>
      <c r="W7968" s="3" t="str">
        <f>IFERROR(VLOOKUP(Orders!$B7968,Returns!$B:$C,2,0),"No")</f>
        <v>No</v>
      </c>
      <c r="X7968" s="3" t="str">
        <f>IFERROR((INDEX(Returns!$C$2:$C$801, MATCH(B7968, Returns!$B$2:$B$801, 0))), "No")</f>
        <v>No</v>
      </c>
    </row>
    <row r="7969" spans="1:24">
      <c r="A7969" s="1">
        <v>7968</v>
      </c>
      <c r="B7969" t="s">
        <v>9934</v>
      </c>
      <c r="C7969" s="2">
        <v>43383</v>
      </c>
      <c r="D7969" s="2">
        <v>43385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  <c r="V7969" s="3" t="str">
        <f>IF(M7969=People!$B$2, People!$A$2, IF(M7969=People!$B$3, People!$A$3, IF(M7969=People!$B$4, People!$A$4, IF(M7969=People!$B$5, People!$A$5, 0))))</f>
        <v>Anna Andreadi</v>
      </c>
      <c r="W7969" s="3" t="str">
        <f>IFERROR(VLOOKUP(Orders!$B7969,Returns!$B:$C,2,0),"No")</f>
        <v>No</v>
      </c>
      <c r="X7969" s="3" t="str">
        <f>IFERROR((INDEX(Returns!$C$2:$C$801, MATCH(B7969, Returns!$B$2:$B$801, 0))), "No")</f>
        <v>No</v>
      </c>
    </row>
    <row r="7970" spans="1:24">
      <c r="A7970" s="1">
        <v>7969</v>
      </c>
      <c r="B7970" t="s">
        <v>9934</v>
      </c>
      <c r="C7970" s="2">
        <v>43383</v>
      </c>
      <c r="D7970" s="2">
        <v>43385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  <c r="V7970" s="3" t="str">
        <f>IF(M7970=People!$B$2, People!$A$2, IF(M7970=People!$B$3, People!$A$3, IF(M7970=People!$B$4, People!$A$4, IF(M7970=People!$B$5, People!$A$5, 0))))</f>
        <v>Anna Andreadi</v>
      </c>
      <c r="W7970" s="3" t="str">
        <f>IFERROR(VLOOKUP(Orders!$B7970,Returns!$B:$C,2,0),"No")</f>
        <v>No</v>
      </c>
      <c r="X7970" s="3" t="str">
        <f>IFERROR((INDEX(Returns!$C$2:$C$801, MATCH(B7970, Returns!$B$2:$B$801, 0))), "No")</f>
        <v>No</v>
      </c>
    </row>
    <row r="7971" spans="1:24">
      <c r="A7971" s="1">
        <v>7970</v>
      </c>
      <c r="B7971" t="s">
        <v>9934</v>
      </c>
      <c r="C7971" s="2">
        <v>43383</v>
      </c>
      <c r="D7971" s="2">
        <v>43385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  <c r="V7971" s="3" t="str">
        <f>IF(M7971=People!$B$2, People!$A$2, IF(M7971=People!$B$3, People!$A$3, IF(M7971=People!$B$4, People!$A$4, IF(M7971=People!$B$5, People!$A$5, 0))))</f>
        <v>Anna Andreadi</v>
      </c>
      <c r="W7971" s="3" t="str">
        <f>IFERROR(VLOOKUP(Orders!$B7971,Returns!$B:$C,2,0),"No")</f>
        <v>No</v>
      </c>
      <c r="X7971" s="3" t="str">
        <f>IFERROR((INDEX(Returns!$C$2:$C$801, MATCH(B7971, Returns!$B$2:$B$801, 0))), "No")</f>
        <v>No</v>
      </c>
    </row>
    <row r="7972" spans="1:24">
      <c r="A7972" s="1">
        <v>7971</v>
      </c>
      <c r="B7972" t="s">
        <v>9935</v>
      </c>
      <c r="C7972" s="2">
        <v>42963</v>
      </c>
      <c r="D7972" s="2">
        <v>42967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  <c r="V7972" s="3" t="str">
        <f>IF(M7972=People!$B$2, People!$A$2, IF(M7972=People!$B$3, People!$A$3, IF(M7972=People!$B$4, People!$A$4, IF(M7972=People!$B$5, People!$A$5, 0))))</f>
        <v>Chuck Magee</v>
      </c>
      <c r="W7972" s="3" t="str">
        <f>IFERROR(VLOOKUP(Orders!$B7972,Returns!$B:$C,2,0),"No")</f>
        <v>No</v>
      </c>
      <c r="X7972" s="3" t="str">
        <f>IFERROR((INDEX(Returns!$C$2:$C$801, MATCH(B7972, Returns!$B$2:$B$801, 0))), "No")</f>
        <v>No</v>
      </c>
    </row>
    <row r="7973" spans="1:24">
      <c r="A7973" s="1">
        <v>7972</v>
      </c>
      <c r="B7973" t="s">
        <v>9935</v>
      </c>
      <c r="C7973" s="2">
        <v>42963</v>
      </c>
      <c r="D7973" s="2">
        <v>42967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  <c r="V7973" s="3" t="str">
        <f>IF(M7973=People!$B$2, People!$A$2, IF(M7973=People!$B$3, People!$A$3, IF(M7973=People!$B$4, People!$A$4, IF(M7973=People!$B$5, People!$A$5, 0))))</f>
        <v>Chuck Magee</v>
      </c>
      <c r="W7973" s="3" t="str">
        <f>IFERROR(VLOOKUP(Orders!$B7973,Returns!$B:$C,2,0),"No")</f>
        <v>No</v>
      </c>
      <c r="X7973" s="3" t="str">
        <f>IFERROR((INDEX(Returns!$C$2:$C$801, MATCH(B7973, Returns!$B$2:$B$801, 0))), "No")</f>
        <v>No</v>
      </c>
    </row>
    <row r="7974" spans="1:24">
      <c r="A7974" s="1">
        <v>7973</v>
      </c>
      <c r="B7974" t="s">
        <v>9935</v>
      </c>
      <c r="C7974" s="2">
        <v>42963</v>
      </c>
      <c r="D7974" s="2">
        <v>42967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  <c r="V7974" s="3" t="str">
        <f>IF(M7974=People!$B$2, People!$A$2, IF(M7974=People!$B$3, People!$A$3, IF(M7974=People!$B$4, People!$A$4, IF(M7974=People!$B$5, People!$A$5, 0))))</f>
        <v>Chuck Magee</v>
      </c>
      <c r="W7974" s="3" t="str">
        <f>IFERROR(VLOOKUP(Orders!$B7974,Returns!$B:$C,2,0),"No")</f>
        <v>No</v>
      </c>
      <c r="X7974" s="3" t="str">
        <f>IFERROR((INDEX(Returns!$C$2:$C$801, MATCH(B7974, Returns!$B$2:$B$801, 0))), "No")</f>
        <v>No</v>
      </c>
    </row>
    <row r="7975" spans="1:24">
      <c r="A7975" s="1">
        <v>7974</v>
      </c>
      <c r="B7975" t="s">
        <v>9935</v>
      </c>
      <c r="C7975" s="2">
        <v>42963</v>
      </c>
      <c r="D7975" s="2">
        <v>42967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  <c r="V7975" s="3" t="str">
        <f>IF(M7975=People!$B$2, People!$A$2, IF(M7975=People!$B$3, People!$A$3, IF(M7975=People!$B$4, People!$A$4, IF(M7975=People!$B$5, People!$A$5, 0))))</f>
        <v>Chuck Magee</v>
      </c>
      <c r="W7975" s="3" t="str">
        <f>IFERROR(VLOOKUP(Orders!$B7975,Returns!$B:$C,2,0),"No")</f>
        <v>No</v>
      </c>
      <c r="X7975" s="3" t="str">
        <f>IFERROR((INDEX(Returns!$C$2:$C$801, MATCH(B7975, Returns!$B$2:$B$801, 0))), "No")</f>
        <v>No</v>
      </c>
    </row>
    <row r="7976" spans="1:24">
      <c r="A7976" s="1">
        <v>7975</v>
      </c>
      <c r="B7976" t="s">
        <v>9935</v>
      </c>
      <c r="C7976" s="2">
        <v>42963</v>
      </c>
      <c r="D7976" s="2">
        <v>42967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  <c r="V7976" s="3" t="str">
        <f>IF(M7976=People!$B$2, People!$A$2, IF(M7976=People!$B$3, People!$A$3, IF(M7976=People!$B$4, People!$A$4, IF(M7976=People!$B$5, People!$A$5, 0))))</f>
        <v>Chuck Magee</v>
      </c>
      <c r="W7976" s="3" t="str">
        <f>IFERROR(VLOOKUP(Orders!$B7976,Returns!$B:$C,2,0),"No")</f>
        <v>No</v>
      </c>
      <c r="X7976" s="3" t="str">
        <f>IFERROR((INDEX(Returns!$C$2:$C$801, MATCH(B7976, Returns!$B$2:$B$801, 0))), "No")</f>
        <v>No</v>
      </c>
    </row>
    <row r="7977" spans="1:24">
      <c r="A7977" s="1">
        <v>7976</v>
      </c>
      <c r="B7977" t="s">
        <v>9935</v>
      </c>
      <c r="C7977" s="2">
        <v>42963</v>
      </c>
      <c r="D7977" s="2">
        <v>42967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  <c r="V7977" s="3" t="str">
        <f>IF(M7977=People!$B$2, People!$A$2, IF(M7977=People!$B$3, People!$A$3, IF(M7977=People!$B$4, People!$A$4, IF(M7977=People!$B$5, People!$A$5, 0))))</f>
        <v>Chuck Magee</v>
      </c>
      <c r="W7977" s="3" t="str">
        <f>IFERROR(VLOOKUP(Orders!$B7977,Returns!$B:$C,2,0),"No")</f>
        <v>No</v>
      </c>
      <c r="X7977" s="3" t="str">
        <f>IFERROR((INDEX(Returns!$C$2:$C$801, MATCH(B7977, Returns!$B$2:$B$801, 0))), "No")</f>
        <v>No</v>
      </c>
    </row>
    <row r="7978" spans="1:24">
      <c r="A7978" s="1">
        <v>7977</v>
      </c>
      <c r="B7978" t="s">
        <v>9935</v>
      </c>
      <c r="C7978" s="2">
        <v>42963</v>
      </c>
      <c r="D7978" s="2">
        <v>42967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  <c r="V7978" s="3" t="str">
        <f>IF(M7978=People!$B$2, People!$A$2, IF(M7978=People!$B$3, People!$A$3, IF(M7978=People!$B$4, People!$A$4, IF(M7978=People!$B$5, People!$A$5, 0))))</f>
        <v>Chuck Magee</v>
      </c>
      <c r="W7978" s="3" t="str">
        <f>IFERROR(VLOOKUP(Orders!$B7978,Returns!$B:$C,2,0),"No")</f>
        <v>No</v>
      </c>
      <c r="X7978" s="3" t="str">
        <f>IFERROR((INDEX(Returns!$C$2:$C$801, MATCH(B7978, Returns!$B$2:$B$801, 0))), "No")</f>
        <v>No</v>
      </c>
    </row>
    <row r="7979" spans="1:24">
      <c r="A7979" s="1">
        <v>7978</v>
      </c>
      <c r="B7979" t="s">
        <v>9936</v>
      </c>
      <c r="C7979" s="2">
        <v>42521</v>
      </c>
      <c r="D7979" s="2">
        <v>42526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  <c r="V7979" s="3" t="str">
        <f>IF(M7979=People!$B$2, People!$A$2, IF(M7979=People!$B$3, People!$A$3, IF(M7979=People!$B$4, People!$A$4, IF(M7979=People!$B$5, People!$A$5, 0))))</f>
        <v>Cassandra Brandow</v>
      </c>
      <c r="W7979" s="3" t="str">
        <f>IFERROR(VLOOKUP(Orders!$B7979,Returns!$B:$C,2,0),"No")</f>
        <v>No</v>
      </c>
      <c r="X7979" s="3" t="str">
        <f>IFERROR((INDEX(Returns!$C$2:$C$801, MATCH(B7979, Returns!$B$2:$B$801, 0))), "No")</f>
        <v>No</v>
      </c>
    </row>
    <row r="7980" spans="1:24">
      <c r="A7980" s="1">
        <v>7979</v>
      </c>
      <c r="B7980" t="s">
        <v>9936</v>
      </c>
      <c r="C7980" s="2">
        <v>42521</v>
      </c>
      <c r="D7980" s="2">
        <v>42526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  <c r="V7980" s="3" t="str">
        <f>IF(M7980=People!$B$2, People!$A$2, IF(M7980=People!$B$3, People!$A$3, IF(M7980=People!$B$4, People!$A$4, IF(M7980=People!$B$5, People!$A$5, 0))))</f>
        <v>Cassandra Brandow</v>
      </c>
      <c r="W7980" s="3" t="str">
        <f>IFERROR(VLOOKUP(Orders!$B7980,Returns!$B:$C,2,0),"No")</f>
        <v>No</v>
      </c>
      <c r="X7980" s="3" t="str">
        <f>IFERROR((INDEX(Returns!$C$2:$C$801, MATCH(B7980, Returns!$B$2:$B$801, 0))), "No")</f>
        <v>No</v>
      </c>
    </row>
    <row r="7981" spans="1:24">
      <c r="A7981" s="1">
        <v>7980</v>
      </c>
      <c r="B7981" t="s">
        <v>9937</v>
      </c>
      <c r="C7981" s="2">
        <v>42974</v>
      </c>
      <c r="D7981" s="2">
        <v>42978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  <c r="V7981" s="3" t="str">
        <f>IF(M7981=People!$B$2, People!$A$2, IF(M7981=People!$B$3, People!$A$3, IF(M7981=People!$B$4, People!$A$4, IF(M7981=People!$B$5, People!$A$5, 0))))</f>
        <v>Anna Andreadi</v>
      </c>
      <c r="W7981" s="3" t="str">
        <f>IFERROR(VLOOKUP(Orders!$B7981,Returns!$B:$C,2,0),"No")</f>
        <v>No</v>
      </c>
      <c r="X7981" s="3" t="str">
        <f>IFERROR((INDEX(Returns!$C$2:$C$801, MATCH(B7981, Returns!$B$2:$B$801, 0))), "No")</f>
        <v>No</v>
      </c>
    </row>
    <row r="7982" spans="1:24">
      <c r="A7982" s="1">
        <v>7981</v>
      </c>
      <c r="B7982" t="s">
        <v>9938</v>
      </c>
      <c r="C7982" s="2">
        <v>42372</v>
      </c>
      <c r="D7982" s="2">
        <v>42376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  <c r="V7982" s="3" t="str">
        <f>IF(M7982=People!$B$2, People!$A$2, IF(M7982=People!$B$3, People!$A$3, IF(M7982=People!$B$4, People!$A$4, IF(M7982=People!$B$5, People!$A$5, 0))))</f>
        <v>Kelly Williams</v>
      </c>
      <c r="W7982" s="3" t="str">
        <f>IFERROR(VLOOKUP(Orders!$B7982,Returns!$B:$C,2,0),"No")</f>
        <v>No</v>
      </c>
      <c r="X7982" s="3" t="str">
        <f>IFERROR((INDEX(Returns!$C$2:$C$801, MATCH(B7982, Returns!$B$2:$B$801, 0))), "No")</f>
        <v>No</v>
      </c>
    </row>
    <row r="7983" spans="1:24">
      <c r="A7983" s="1">
        <v>7982</v>
      </c>
      <c r="B7983" t="s">
        <v>9939</v>
      </c>
      <c r="C7983" s="2">
        <v>42623</v>
      </c>
      <c r="D7983" s="2">
        <v>42626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  <c r="V7983" s="3" t="str">
        <f>IF(M7983=People!$B$2, People!$A$2, IF(M7983=People!$B$3, People!$A$3, IF(M7983=People!$B$4, People!$A$4, IF(M7983=People!$B$5, People!$A$5, 0))))</f>
        <v>Chuck Magee</v>
      </c>
      <c r="W7983" s="3" t="str">
        <f>IFERROR(VLOOKUP(Orders!$B7983,Returns!$B:$C,2,0),"No")</f>
        <v>No</v>
      </c>
      <c r="X7983" s="3" t="str">
        <f>IFERROR((INDEX(Returns!$C$2:$C$801, MATCH(B7983, Returns!$B$2:$B$801, 0))), "No")</f>
        <v>No</v>
      </c>
    </row>
    <row r="7984" spans="1:24">
      <c r="A7984" s="1">
        <v>7983</v>
      </c>
      <c r="B7984" t="s">
        <v>9939</v>
      </c>
      <c r="C7984" s="2">
        <v>42623</v>
      </c>
      <c r="D7984" s="2">
        <v>42626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  <c r="V7984" s="3" t="str">
        <f>IF(M7984=People!$B$2, People!$A$2, IF(M7984=People!$B$3, People!$A$3, IF(M7984=People!$B$4, People!$A$4, IF(M7984=People!$B$5, People!$A$5, 0))))</f>
        <v>Chuck Magee</v>
      </c>
      <c r="W7984" s="3" t="str">
        <f>IFERROR(VLOOKUP(Orders!$B7984,Returns!$B:$C,2,0),"No")</f>
        <v>No</v>
      </c>
      <c r="X7984" s="3" t="str">
        <f>IFERROR((INDEX(Returns!$C$2:$C$801, MATCH(B7984, Returns!$B$2:$B$801, 0))), "No")</f>
        <v>No</v>
      </c>
    </row>
    <row r="7985" spans="1:24">
      <c r="A7985" s="1">
        <v>7984</v>
      </c>
      <c r="B7985" t="s">
        <v>9940</v>
      </c>
      <c r="C7985" s="2">
        <v>43487</v>
      </c>
      <c r="D7985" s="2">
        <v>43490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  <c r="V7985" s="3" t="str">
        <f>IF(M7985=People!$B$2, People!$A$2, IF(M7985=People!$B$3, People!$A$3, IF(M7985=People!$B$4, People!$A$4, IF(M7985=People!$B$5, People!$A$5, 0))))</f>
        <v>Kelly Williams</v>
      </c>
      <c r="W7985" s="3" t="str">
        <f>IFERROR(VLOOKUP(Orders!$B7985,Returns!$B:$C,2,0),"No")</f>
        <v>No</v>
      </c>
      <c r="X7985" s="3" t="str">
        <f>IFERROR((INDEX(Returns!$C$2:$C$801, MATCH(B7985, Returns!$B$2:$B$801, 0))), "No")</f>
        <v>No</v>
      </c>
    </row>
    <row r="7986" spans="1:24">
      <c r="A7986" s="1">
        <v>7985</v>
      </c>
      <c r="B7986" t="s">
        <v>9940</v>
      </c>
      <c r="C7986" s="2">
        <v>43487</v>
      </c>
      <c r="D7986" s="2">
        <v>43490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  <c r="V7986" s="3" t="str">
        <f>IF(M7986=People!$B$2, People!$A$2, IF(M7986=People!$B$3, People!$A$3, IF(M7986=People!$B$4, People!$A$4, IF(M7986=People!$B$5, People!$A$5, 0))))</f>
        <v>Kelly Williams</v>
      </c>
      <c r="W7986" s="3" t="str">
        <f>IFERROR(VLOOKUP(Orders!$B7986,Returns!$B:$C,2,0),"No")</f>
        <v>No</v>
      </c>
      <c r="X7986" s="3" t="str">
        <f>IFERROR((INDEX(Returns!$C$2:$C$801, MATCH(B7986, Returns!$B$2:$B$801, 0))), "No")</f>
        <v>No</v>
      </c>
    </row>
    <row r="7987" spans="1:24">
      <c r="A7987" s="1">
        <v>7986</v>
      </c>
      <c r="B7987" t="s">
        <v>9941</v>
      </c>
      <c r="C7987" s="2">
        <v>43211</v>
      </c>
      <c r="D7987" s="2">
        <v>43214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  <c r="V7987" s="3" t="str">
        <f>IF(M7987=People!$B$2, People!$A$2, IF(M7987=People!$B$3, People!$A$3, IF(M7987=People!$B$4, People!$A$4, IF(M7987=People!$B$5, People!$A$5, 0))))</f>
        <v>Anna Andreadi</v>
      </c>
      <c r="W7987" s="3" t="str">
        <f>IFERROR(VLOOKUP(Orders!$B7987,Returns!$B:$C,2,0),"No")</f>
        <v>No</v>
      </c>
      <c r="X7987" s="3" t="str">
        <f>IFERROR((INDEX(Returns!$C$2:$C$801, MATCH(B7987, Returns!$B$2:$B$801, 0))), "No")</f>
        <v>No</v>
      </c>
    </row>
    <row r="7988" spans="1:24">
      <c r="A7988" s="1">
        <v>7987</v>
      </c>
      <c r="B7988" t="s">
        <v>9942</v>
      </c>
      <c r="C7988" s="2">
        <v>43301</v>
      </c>
      <c r="D7988" s="2">
        <v>43304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  <c r="V7988" s="3" t="str">
        <f>IF(M7988=People!$B$2, People!$A$2, IF(M7988=People!$B$3, People!$A$3, IF(M7988=People!$B$4, People!$A$4, IF(M7988=People!$B$5, People!$A$5, 0))))</f>
        <v>Chuck Magee</v>
      </c>
      <c r="W7988" s="3" t="str">
        <f>IFERROR(VLOOKUP(Orders!$B7988,Returns!$B:$C,2,0),"No")</f>
        <v>No</v>
      </c>
      <c r="X7988" s="3" t="str">
        <f>IFERROR((INDEX(Returns!$C$2:$C$801, MATCH(B7988, Returns!$B$2:$B$801, 0))), "No")</f>
        <v>No</v>
      </c>
    </row>
    <row r="7989" spans="1:24">
      <c r="A7989" s="1">
        <v>7988</v>
      </c>
      <c r="B7989" t="s">
        <v>9943</v>
      </c>
      <c r="C7989" s="2">
        <v>43335</v>
      </c>
      <c r="D7989" s="2">
        <v>43341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  <c r="V7989" s="3" t="str">
        <f>IF(M7989=People!$B$2, People!$A$2, IF(M7989=People!$B$3, People!$A$3, IF(M7989=People!$B$4, People!$A$4, IF(M7989=People!$B$5, People!$A$5, 0))))</f>
        <v>Kelly Williams</v>
      </c>
      <c r="W7989" s="3" t="str">
        <f>IFERROR(VLOOKUP(Orders!$B7989,Returns!$B:$C,2,0),"No")</f>
        <v>No</v>
      </c>
      <c r="X7989" s="3" t="str">
        <f>IFERROR((INDEX(Returns!$C$2:$C$801, MATCH(B7989, Returns!$B$2:$B$801, 0))), "No")</f>
        <v>No</v>
      </c>
    </row>
    <row r="7990" spans="1:24">
      <c r="A7990" s="1">
        <v>7989</v>
      </c>
      <c r="B7990" t="s">
        <v>9943</v>
      </c>
      <c r="C7990" s="2">
        <v>43335</v>
      </c>
      <c r="D7990" s="2">
        <v>43341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  <c r="V7990" s="3" t="str">
        <f>IF(M7990=People!$B$2, People!$A$2, IF(M7990=People!$B$3, People!$A$3, IF(M7990=People!$B$4, People!$A$4, IF(M7990=People!$B$5, People!$A$5, 0))))</f>
        <v>Kelly Williams</v>
      </c>
      <c r="W7990" s="3" t="str">
        <f>IFERROR(VLOOKUP(Orders!$B7990,Returns!$B:$C,2,0),"No")</f>
        <v>No</v>
      </c>
      <c r="X7990" s="3" t="str">
        <f>IFERROR((INDEX(Returns!$C$2:$C$801, MATCH(B7990, Returns!$B$2:$B$801, 0))), "No")</f>
        <v>No</v>
      </c>
    </row>
    <row r="7991" spans="1:24">
      <c r="A7991" s="1">
        <v>7990</v>
      </c>
      <c r="B7991" t="s">
        <v>9943</v>
      </c>
      <c r="C7991" s="2">
        <v>43335</v>
      </c>
      <c r="D7991" s="2">
        <v>43341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  <c r="V7991" s="3" t="str">
        <f>IF(M7991=People!$B$2, People!$A$2, IF(M7991=People!$B$3, People!$A$3, IF(M7991=People!$B$4, People!$A$4, IF(M7991=People!$B$5, People!$A$5, 0))))</f>
        <v>Kelly Williams</v>
      </c>
      <c r="W7991" s="3" t="str">
        <f>IFERROR(VLOOKUP(Orders!$B7991,Returns!$B:$C,2,0),"No")</f>
        <v>No</v>
      </c>
      <c r="X7991" s="3" t="str">
        <f>IFERROR((INDEX(Returns!$C$2:$C$801, MATCH(B7991, Returns!$B$2:$B$801, 0))), "No")</f>
        <v>No</v>
      </c>
    </row>
    <row r="7992" spans="1:24">
      <c r="A7992" s="1">
        <v>7991</v>
      </c>
      <c r="B7992" t="s">
        <v>9943</v>
      </c>
      <c r="C7992" s="2">
        <v>43335</v>
      </c>
      <c r="D7992" s="2">
        <v>43341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  <c r="V7992" s="3" t="str">
        <f>IF(M7992=People!$B$2, People!$A$2, IF(M7992=People!$B$3, People!$A$3, IF(M7992=People!$B$4, People!$A$4, IF(M7992=People!$B$5, People!$A$5, 0))))</f>
        <v>Kelly Williams</v>
      </c>
      <c r="W7992" s="3" t="str">
        <f>IFERROR(VLOOKUP(Orders!$B7992,Returns!$B:$C,2,0),"No")</f>
        <v>No</v>
      </c>
      <c r="X7992" s="3" t="str">
        <f>IFERROR((INDEX(Returns!$C$2:$C$801, MATCH(B7992, Returns!$B$2:$B$801, 0))), "No")</f>
        <v>No</v>
      </c>
    </row>
    <row r="7993" spans="1:24">
      <c r="A7993" s="1">
        <v>7992</v>
      </c>
      <c r="B7993" t="s">
        <v>9944</v>
      </c>
      <c r="C7993" s="2">
        <v>43265</v>
      </c>
      <c r="D7993" s="2">
        <v>43268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  <c r="V7993" s="3" t="str">
        <f>IF(M7993=People!$B$2, People!$A$2, IF(M7993=People!$B$3, People!$A$3, IF(M7993=People!$B$4, People!$A$4, IF(M7993=People!$B$5, People!$A$5, 0))))</f>
        <v>Cassandra Brandow</v>
      </c>
      <c r="W7993" s="3" t="str">
        <f>IFERROR(VLOOKUP(Orders!$B7993,Returns!$B:$C,2,0),"No")</f>
        <v>No</v>
      </c>
      <c r="X7993" s="3" t="str">
        <f>IFERROR((INDEX(Returns!$C$2:$C$801, MATCH(B7993, Returns!$B$2:$B$801, 0))), "No")</f>
        <v>No</v>
      </c>
    </row>
    <row r="7994" spans="1:24">
      <c r="A7994" s="1">
        <v>7993</v>
      </c>
      <c r="B7994" t="s">
        <v>9944</v>
      </c>
      <c r="C7994" s="2">
        <v>43265</v>
      </c>
      <c r="D7994" s="2">
        <v>43268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3" t="str">
        <f>IF(M7994=People!$B$2, People!$A$2, IF(M7994=People!$B$3, People!$A$3, IF(M7994=People!$B$4, People!$A$4, IF(M7994=People!$B$5, People!$A$5, 0))))</f>
        <v>Cassandra Brandow</v>
      </c>
      <c r="W7994" s="3" t="str">
        <f>IFERROR(VLOOKUP(Orders!$B7994,Returns!$B:$C,2,0),"No")</f>
        <v>No</v>
      </c>
      <c r="X7994" s="3" t="str">
        <f>IFERROR((INDEX(Returns!$C$2:$C$801, MATCH(B7994, Returns!$B$2:$B$801, 0))), "No")</f>
        <v>No</v>
      </c>
    </row>
    <row r="7995" spans="1:24">
      <c r="A7995" s="1">
        <v>7994</v>
      </c>
      <c r="B7995" t="s">
        <v>9945</v>
      </c>
      <c r="C7995" s="2">
        <v>43059</v>
      </c>
      <c r="D7995" s="2">
        <v>43062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  <c r="V7995" s="3" t="str">
        <f>IF(M7995=People!$B$2, People!$A$2, IF(M7995=People!$B$3, People!$A$3, IF(M7995=People!$B$4, People!$A$4, IF(M7995=People!$B$5, People!$A$5, 0))))</f>
        <v>Anna Andreadi</v>
      </c>
      <c r="W7995" s="3" t="str">
        <f>IFERROR(VLOOKUP(Orders!$B7995,Returns!$B:$C,2,0),"No")</f>
        <v>No</v>
      </c>
      <c r="X7995" s="3" t="str">
        <f>IFERROR((INDEX(Returns!$C$2:$C$801, MATCH(B7995, Returns!$B$2:$B$801, 0))), "No")</f>
        <v>No</v>
      </c>
    </row>
    <row r="7996" spans="1:24">
      <c r="A7996" s="1">
        <v>7995</v>
      </c>
      <c r="B7996" t="s">
        <v>9945</v>
      </c>
      <c r="C7996" s="2">
        <v>43059</v>
      </c>
      <c r="D7996" s="2">
        <v>43062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  <c r="V7996" s="3" t="str">
        <f>IF(M7996=People!$B$2, People!$A$2, IF(M7996=People!$B$3, People!$A$3, IF(M7996=People!$B$4, People!$A$4, IF(M7996=People!$B$5, People!$A$5, 0))))</f>
        <v>Anna Andreadi</v>
      </c>
      <c r="W7996" s="3" t="str">
        <f>IFERROR(VLOOKUP(Orders!$B7996,Returns!$B:$C,2,0),"No")</f>
        <v>No</v>
      </c>
      <c r="X7996" s="3" t="str">
        <f>IFERROR((INDEX(Returns!$C$2:$C$801, MATCH(B7996, Returns!$B$2:$B$801, 0))), "No")</f>
        <v>No</v>
      </c>
    </row>
    <row r="7997" spans="1:24">
      <c r="A7997" s="1">
        <v>7996</v>
      </c>
      <c r="B7997" t="s">
        <v>9945</v>
      </c>
      <c r="C7997" s="2">
        <v>43059</v>
      </c>
      <c r="D7997" s="2">
        <v>43062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  <c r="V7997" s="3" t="str">
        <f>IF(M7997=People!$B$2, People!$A$2, IF(M7997=People!$B$3, People!$A$3, IF(M7997=People!$B$4, People!$A$4, IF(M7997=People!$B$5, People!$A$5, 0))))</f>
        <v>Anna Andreadi</v>
      </c>
      <c r="W7997" s="3" t="str">
        <f>IFERROR(VLOOKUP(Orders!$B7997,Returns!$B:$C,2,0),"No")</f>
        <v>No</v>
      </c>
      <c r="X7997" s="3" t="str">
        <f>IFERROR((INDEX(Returns!$C$2:$C$801, MATCH(B7997, Returns!$B$2:$B$801, 0))), "No")</f>
        <v>No</v>
      </c>
    </row>
    <row r="7998" spans="1:24">
      <c r="A7998" s="1">
        <v>7997</v>
      </c>
      <c r="B7998" t="s">
        <v>9946</v>
      </c>
      <c r="C7998" s="2">
        <v>43772</v>
      </c>
      <c r="D7998" s="2">
        <v>43774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  <c r="V7998" s="3" t="str">
        <f>IF(M7998=People!$B$2, People!$A$2, IF(M7998=People!$B$3, People!$A$3, IF(M7998=People!$B$4, People!$A$4, IF(M7998=People!$B$5, People!$A$5, 0))))</f>
        <v>Anna Andreadi</v>
      </c>
      <c r="W7998" s="3" t="str">
        <f>IFERROR(VLOOKUP(Orders!$B7998,Returns!$B:$C,2,0),"No")</f>
        <v>No</v>
      </c>
      <c r="X7998" s="3" t="str">
        <f>IFERROR((INDEX(Returns!$C$2:$C$801, MATCH(B7998, Returns!$B$2:$B$801, 0))), "No")</f>
        <v>No</v>
      </c>
    </row>
    <row r="7999" spans="1:24">
      <c r="A7999" s="1">
        <v>7998</v>
      </c>
      <c r="B7999" t="s">
        <v>9946</v>
      </c>
      <c r="C7999" s="2">
        <v>43772</v>
      </c>
      <c r="D7999" s="2">
        <v>43774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  <c r="V7999" s="3" t="str">
        <f>IF(M7999=People!$B$2, People!$A$2, IF(M7999=People!$B$3, People!$A$3, IF(M7999=People!$B$4, People!$A$4, IF(M7999=People!$B$5, People!$A$5, 0))))</f>
        <v>Anna Andreadi</v>
      </c>
      <c r="W7999" s="3" t="str">
        <f>IFERROR(VLOOKUP(Orders!$B7999,Returns!$B:$C,2,0),"No")</f>
        <v>No</v>
      </c>
      <c r="X7999" s="3" t="str">
        <f>IFERROR((INDEX(Returns!$C$2:$C$801, MATCH(B7999, Returns!$B$2:$B$801, 0))), "No")</f>
        <v>No</v>
      </c>
    </row>
    <row r="8000" spans="1:24">
      <c r="A8000" s="1">
        <v>7999</v>
      </c>
      <c r="B8000" t="s">
        <v>9947</v>
      </c>
      <c r="C8000" s="2">
        <v>42494</v>
      </c>
      <c r="D8000" s="2">
        <v>42497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  <c r="V8000" s="3" t="str">
        <f>IF(M8000=People!$B$2, People!$A$2, IF(M8000=People!$B$3, People!$A$3, IF(M8000=People!$B$4, People!$A$4, IF(M8000=People!$B$5, People!$A$5, 0))))</f>
        <v>Anna Andreadi</v>
      </c>
      <c r="W8000" s="3" t="str">
        <f>IFERROR(VLOOKUP(Orders!$B8000,Returns!$B:$C,2,0),"No")</f>
        <v>No</v>
      </c>
      <c r="X8000" s="3" t="str">
        <f>IFERROR((INDEX(Returns!$C$2:$C$801, MATCH(B8000, Returns!$B$2:$B$801, 0))), "No")</f>
        <v>No</v>
      </c>
    </row>
    <row r="8001" spans="1:24">
      <c r="A8001" s="1">
        <v>8000</v>
      </c>
      <c r="B8001" t="s">
        <v>9947</v>
      </c>
      <c r="C8001" s="2">
        <v>42494</v>
      </c>
      <c r="D8001" s="2">
        <v>42497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  <c r="V8001" s="3" t="str">
        <f>IF(M8001=People!$B$2, People!$A$2, IF(M8001=People!$B$3, People!$A$3, IF(M8001=People!$B$4, People!$A$4, IF(M8001=People!$B$5, People!$A$5, 0))))</f>
        <v>Anna Andreadi</v>
      </c>
      <c r="W8001" s="3" t="str">
        <f>IFERROR(VLOOKUP(Orders!$B8001,Returns!$B:$C,2,0),"No")</f>
        <v>No</v>
      </c>
      <c r="X8001" s="3" t="str">
        <f>IFERROR((INDEX(Returns!$C$2:$C$801, MATCH(B8001, Returns!$B$2:$B$801, 0))), "No")</f>
        <v>No</v>
      </c>
    </row>
    <row r="8002" spans="1:24">
      <c r="A8002" s="1">
        <v>8001</v>
      </c>
      <c r="B8002" t="s">
        <v>9948</v>
      </c>
      <c r="C8002" s="2">
        <v>43047</v>
      </c>
      <c r="D8002" s="2">
        <v>43051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  <c r="V8002" s="3" t="str">
        <f>IF(M8002=People!$B$2, People!$A$2, IF(M8002=People!$B$3, People!$A$3, IF(M8002=People!$B$4, People!$A$4, IF(M8002=People!$B$5, People!$A$5, 0))))</f>
        <v>Kelly Williams</v>
      </c>
      <c r="W8002" s="3" t="str">
        <f>IFERROR(VLOOKUP(Orders!$B8002,Returns!$B:$C,2,0),"No")</f>
        <v>No</v>
      </c>
      <c r="X8002" s="3" t="str">
        <f>IFERROR((INDEX(Returns!$C$2:$C$801, MATCH(B8002, Returns!$B$2:$B$801, 0))), "No")</f>
        <v>No</v>
      </c>
    </row>
    <row r="8003" spans="1:24">
      <c r="A8003" s="1">
        <v>8002</v>
      </c>
      <c r="B8003" t="s">
        <v>9949</v>
      </c>
      <c r="C8003" s="2">
        <v>43081</v>
      </c>
      <c r="D8003" s="2">
        <v>43084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  <c r="V8003" s="3" t="str">
        <f>IF(M8003=People!$B$2, People!$A$2, IF(M8003=People!$B$3, People!$A$3, IF(M8003=People!$B$4, People!$A$4, IF(M8003=People!$B$5, People!$A$5, 0))))</f>
        <v>Anna Andreadi</v>
      </c>
      <c r="W8003" s="3" t="str">
        <f>IFERROR(VLOOKUP(Orders!$B8003,Returns!$B:$C,2,0),"No")</f>
        <v>No</v>
      </c>
      <c r="X8003" s="3" t="str">
        <f>IFERROR((INDEX(Returns!$C$2:$C$801, MATCH(B8003, Returns!$B$2:$B$801, 0))), "No")</f>
        <v>No</v>
      </c>
    </row>
    <row r="8004" spans="1:24">
      <c r="A8004" s="1">
        <v>8003</v>
      </c>
      <c r="B8004" t="s">
        <v>9949</v>
      </c>
      <c r="C8004" s="2">
        <v>43081</v>
      </c>
      <c r="D8004" s="2">
        <v>43084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  <c r="V8004" s="3" t="str">
        <f>IF(M8004=People!$B$2, People!$A$2, IF(M8004=People!$B$3, People!$A$3, IF(M8004=People!$B$4, People!$A$4, IF(M8004=People!$B$5, People!$A$5, 0))))</f>
        <v>Anna Andreadi</v>
      </c>
      <c r="W8004" s="3" t="str">
        <f>IFERROR(VLOOKUP(Orders!$B8004,Returns!$B:$C,2,0),"No")</f>
        <v>No</v>
      </c>
      <c r="X8004" s="3" t="str">
        <f>IFERROR((INDEX(Returns!$C$2:$C$801, MATCH(B8004, Returns!$B$2:$B$801, 0))), "No")</f>
        <v>No</v>
      </c>
    </row>
    <row r="8005" spans="1:24">
      <c r="A8005" s="1">
        <v>8004</v>
      </c>
      <c r="B8005" t="s">
        <v>9950</v>
      </c>
      <c r="C8005" s="2">
        <v>42705</v>
      </c>
      <c r="D8005" s="2">
        <v>42707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  <c r="V8005" s="3" t="str">
        <f>IF(M8005=People!$B$2, People!$A$2, IF(M8005=People!$B$3, People!$A$3, IF(M8005=People!$B$4, People!$A$4, IF(M8005=People!$B$5, People!$A$5, 0))))</f>
        <v>Chuck Magee</v>
      </c>
      <c r="W8005" s="3" t="str">
        <f>IFERROR(VLOOKUP(Orders!$B8005,Returns!$B:$C,2,0),"No")</f>
        <v>No</v>
      </c>
      <c r="X8005" s="3" t="str">
        <f>IFERROR((INDEX(Returns!$C$2:$C$801, MATCH(B8005, Returns!$B$2:$B$801, 0))), "No")</f>
        <v>No</v>
      </c>
    </row>
    <row r="8006" spans="1:24">
      <c r="A8006" s="1">
        <v>8005</v>
      </c>
      <c r="B8006" t="s">
        <v>9950</v>
      </c>
      <c r="C8006" s="2">
        <v>42705</v>
      </c>
      <c r="D8006" s="2">
        <v>42707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  <c r="V8006" s="3" t="str">
        <f>IF(M8006=People!$B$2, People!$A$2, IF(M8006=People!$B$3, People!$A$3, IF(M8006=People!$B$4, People!$A$4, IF(M8006=People!$B$5, People!$A$5, 0))))</f>
        <v>Chuck Magee</v>
      </c>
      <c r="W8006" s="3" t="str">
        <f>IFERROR(VLOOKUP(Orders!$B8006,Returns!$B:$C,2,0),"No")</f>
        <v>No</v>
      </c>
      <c r="X8006" s="3" t="str">
        <f>IFERROR((INDEX(Returns!$C$2:$C$801, MATCH(B8006, Returns!$B$2:$B$801, 0))), "No")</f>
        <v>No</v>
      </c>
    </row>
    <row r="8007" spans="1:24">
      <c r="A8007" s="1">
        <v>8006</v>
      </c>
      <c r="B8007" t="s">
        <v>9950</v>
      </c>
      <c r="C8007" s="2">
        <v>42705</v>
      </c>
      <c r="D8007" s="2">
        <v>42707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  <c r="V8007" s="3" t="str">
        <f>IF(M8007=People!$B$2, People!$A$2, IF(M8007=People!$B$3, People!$A$3, IF(M8007=People!$B$4, People!$A$4, IF(M8007=People!$B$5, People!$A$5, 0))))</f>
        <v>Chuck Magee</v>
      </c>
      <c r="W8007" s="3" t="str">
        <f>IFERROR(VLOOKUP(Orders!$B8007,Returns!$B:$C,2,0),"No")</f>
        <v>No</v>
      </c>
      <c r="X8007" s="3" t="str">
        <f>IFERROR((INDEX(Returns!$C$2:$C$801, MATCH(B8007, Returns!$B$2:$B$801, 0))), "No")</f>
        <v>No</v>
      </c>
    </row>
    <row r="8008" spans="1:24">
      <c r="A8008" s="1">
        <v>8007</v>
      </c>
      <c r="B8008" t="s">
        <v>9951</v>
      </c>
      <c r="C8008" s="2">
        <v>43380</v>
      </c>
      <c r="D8008" s="2">
        <v>43384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  <c r="V8008" s="3" t="str">
        <f>IF(M8008=People!$B$2, People!$A$2, IF(M8008=People!$B$3, People!$A$3, IF(M8008=People!$B$4, People!$A$4, IF(M8008=People!$B$5, People!$A$5, 0))))</f>
        <v>Anna Andreadi</v>
      </c>
      <c r="W8008" s="3" t="str">
        <f>IFERROR(VLOOKUP(Orders!$B8008,Returns!$B:$C,2,0),"No")</f>
        <v>No</v>
      </c>
      <c r="X8008" s="3" t="str">
        <f>IFERROR((INDEX(Returns!$C$2:$C$801, MATCH(B8008, Returns!$B$2:$B$801, 0))), "No")</f>
        <v>No</v>
      </c>
    </row>
    <row r="8009" spans="1:24">
      <c r="A8009" s="1">
        <v>8008</v>
      </c>
      <c r="B8009" t="s">
        <v>9952</v>
      </c>
      <c r="C8009" s="2">
        <v>43056</v>
      </c>
      <c r="D8009" s="2">
        <v>43063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  <c r="V8009" s="3" t="str">
        <f>IF(M8009=People!$B$2, People!$A$2, IF(M8009=People!$B$3, People!$A$3, IF(M8009=People!$B$4, People!$A$4, IF(M8009=People!$B$5, People!$A$5, 0))))</f>
        <v>Kelly Williams</v>
      </c>
      <c r="W8009" s="3" t="str">
        <f>IFERROR(VLOOKUP(Orders!$B8009,Returns!$B:$C,2,0),"No")</f>
        <v>No</v>
      </c>
      <c r="X8009" s="3" t="str">
        <f>IFERROR((INDEX(Returns!$C$2:$C$801, MATCH(B8009, Returns!$B$2:$B$801, 0))), "No")</f>
        <v>No</v>
      </c>
    </row>
    <row r="8010" spans="1:24">
      <c r="A8010" s="1">
        <v>8009</v>
      </c>
      <c r="B8010" t="s">
        <v>9952</v>
      </c>
      <c r="C8010" s="2">
        <v>43056</v>
      </c>
      <c r="D8010" s="2">
        <v>43063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  <c r="V8010" s="3" t="str">
        <f>IF(M8010=People!$B$2, People!$A$2, IF(M8010=People!$B$3, People!$A$3, IF(M8010=People!$B$4, People!$A$4, IF(M8010=People!$B$5, People!$A$5, 0))))</f>
        <v>Kelly Williams</v>
      </c>
      <c r="W8010" s="3" t="str">
        <f>IFERROR(VLOOKUP(Orders!$B8010,Returns!$B:$C,2,0),"No")</f>
        <v>No</v>
      </c>
      <c r="X8010" s="3" t="str">
        <f>IFERROR((INDEX(Returns!$C$2:$C$801, MATCH(B8010, Returns!$B$2:$B$801, 0))), "No")</f>
        <v>No</v>
      </c>
    </row>
    <row r="8011" spans="1:24">
      <c r="A8011" s="1">
        <v>8010</v>
      </c>
      <c r="B8011" t="s">
        <v>9952</v>
      </c>
      <c r="C8011" s="2">
        <v>43056</v>
      </c>
      <c r="D8011" s="2">
        <v>43063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  <c r="V8011" s="3" t="str">
        <f>IF(M8011=People!$B$2, People!$A$2, IF(M8011=People!$B$3, People!$A$3, IF(M8011=People!$B$4, People!$A$4, IF(M8011=People!$B$5, People!$A$5, 0))))</f>
        <v>Kelly Williams</v>
      </c>
      <c r="W8011" s="3" t="str">
        <f>IFERROR(VLOOKUP(Orders!$B8011,Returns!$B:$C,2,0),"No")</f>
        <v>No</v>
      </c>
      <c r="X8011" s="3" t="str">
        <f>IFERROR((INDEX(Returns!$C$2:$C$801, MATCH(B8011, Returns!$B$2:$B$801, 0))), "No")</f>
        <v>No</v>
      </c>
    </row>
    <row r="8012" spans="1:24">
      <c r="A8012" s="1">
        <v>8011</v>
      </c>
      <c r="B8012" t="s">
        <v>9953</v>
      </c>
      <c r="C8012" s="2">
        <v>42446</v>
      </c>
      <c r="D8012" s="2">
        <v>42449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  <c r="V8012" s="3" t="str">
        <f>IF(M8012=People!$B$2, People!$A$2, IF(M8012=People!$B$3, People!$A$3, IF(M8012=People!$B$4, People!$A$4, IF(M8012=People!$B$5, People!$A$5, 0))))</f>
        <v>Chuck Magee</v>
      </c>
      <c r="W8012" s="3" t="str">
        <f>IFERROR(VLOOKUP(Orders!$B8012,Returns!$B:$C,2,0),"No")</f>
        <v>No</v>
      </c>
      <c r="X8012" s="3" t="str">
        <f>IFERROR((INDEX(Returns!$C$2:$C$801, MATCH(B8012, Returns!$B$2:$B$801, 0))), "No")</f>
        <v>No</v>
      </c>
    </row>
    <row r="8013" spans="1:24">
      <c r="A8013" s="1">
        <v>8012</v>
      </c>
      <c r="B8013" t="s">
        <v>9954</v>
      </c>
      <c r="C8013" s="2">
        <v>42906</v>
      </c>
      <c r="D8013" s="2">
        <v>42909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  <c r="V8013" s="3" t="str">
        <f>IF(M8013=People!$B$2, People!$A$2, IF(M8013=People!$B$3, People!$A$3, IF(M8013=People!$B$4, People!$A$4, IF(M8013=People!$B$5, People!$A$5, 0))))</f>
        <v>Anna Andreadi</v>
      </c>
      <c r="W8013" s="3" t="str">
        <f>IFERROR(VLOOKUP(Orders!$B8013,Returns!$B:$C,2,0),"No")</f>
        <v>No</v>
      </c>
      <c r="X8013" s="3" t="str">
        <f>IFERROR((INDEX(Returns!$C$2:$C$801, MATCH(B8013, Returns!$B$2:$B$801, 0))), "No")</f>
        <v>No</v>
      </c>
    </row>
    <row r="8014" spans="1:24">
      <c r="A8014" s="1">
        <v>8013</v>
      </c>
      <c r="B8014" t="s">
        <v>9955</v>
      </c>
      <c r="C8014" s="2">
        <v>43610</v>
      </c>
      <c r="D8014" s="2">
        <v>43610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  <c r="V8014" s="3" t="str">
        <f>IF(M8014=People!$B$2, People!$A$2, IF(M8014=People!$B$3, People!$A$3, IF(M8014=People!$B$4, People!$A$4, IF(M8014=People!$B$5, People!$A$5, 0))))</f>
        <v>Chuck Magee</v>
      </c>
      <c r="W8014" s="3" t="str">
        <f>IFERROR(VLOOKUP(Orders!$B8014,Returns!$B:$C,2,0),"No")</f>
        <v>No</v>
      </c>
      <c r="X8014" s="3" t="str">
        <f>IFERROR((INDEX(Returns!$C$2:$C$801, MATCH(B8014, Returns!$B$2:$B$801, 0))), "No")</f>
        <v>No</v>
      </c>
    </row>
    <row r="8015" spans="1:24">
      <c r="A8015" s="1">
        <v>8014</v>
      </c>
      <c r="B8015" t="s">
        <v>9955</v>
      </c>
      <c r="C8015" s="2">
        <v>43610</v>
      </c>
      <c r="D8015" s="2">
        <v>43610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  <c r="V8015" s="3" t="str">
        <f>IF(M8015=People!$B$2, People!$A$2, IF(M8015=People!$B$3, People!$A$3, IF(M8015=People!$B$4, People!$A$4, IF(M8015=People!$B$5, People!$A$5, 0))))</f>
        <v>Chuck Magee</v>
      </c>
      <c r="W8015" s="3" t="str">
        <f>IFERROR(VLOOKUP(Orders!$B8015,Returns!$B:$C,2,0),"No")</f>
        <v>No</v>
      </c>
      <c r="X8015" s="3" t="str">
        <f>IFERROR((INDEX(Returns!$C$2:$C$801, MATCH(B8015, Returns!$B$2:$B$801, 0))), "No")</f>
        <v>No</v>
      </c>
    </row>
    <row r="8016" spans="1:24">
      <c r="A8016" s="1">
        <v>8015</v>
      </c>
      <c r="B8016" t="s">
        <v>9955</v>
      </c>
      <c r="C8016" s="2">
        <v>43610</v>
      </c>
      <c r="D8016" s="2">
        <v>43610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  <c r="V8016" s="3" t="str">
        <f>IF(M8016=People!$B$2, People!$A$2, IF(M8016=People!$B$3, People!$A$3, IF(M8016=People!$B$4, People!$A$4, IF(M8016=People!$B$5, People!$A$5, 0))))</f>
        <v>Chuck Magee</v>
      </c>
      <c r="W8016" s="3" t="str">
        <f>IFERROR(VLOOKUP(Orders!$B8016,Returns!$B:$C,2,0),"No")</f>
        <v>No</v>
      </c>
      <c r="X8016" s="3" t="str">
        <f>IFERROR((INDEX(Returns!$C$2:$C$801, MATCH(B8016, Returns!$B$2:$B$801, 0))), "No")</f>
        <v>No</v>
      </c>
    </row>
    <row r="8017" spans="1:24">
      <c r="A8017" s="1">
        <v>8016</v>
      </c>
      <c r="B8017" t="s">
        <v>9955</v>
      </c>
      <c r="C8017" s="2">
        <v>43610</v>
      </c>
      <c r="D8017" s="2">
        <v>43610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  <c r="V8017" s="3" t="str">
        <f>IF(M8017=People!$B$2, People!$A$2, IF(M8017=People!$B$3, People!$A$3, IF(M8017=People!$B$4, People!$A$4, IF(M8017=People!$B$5, People!$A$5, 0))))</f>
        <v>Chuck Magee</v>
      </c>
      <c r="W8017" s="3" t="str">
        <f>IFERROR(VLOOKUP(Orders!$B8017,Returns!$B:$C,2,0),"No")</f>
        <v>No</v>
      </c>
      <c r="X8017" s="3" t="str">
        <f>IFERROR((INDEX(Returns!$C$2:$C$801, MATCH(B8017, Returns!$B$2:$B$801, 0))), "No")</f>
        <v>No</v>
      </c>
    </row>
    <row r="8018" spans="1:24">
      <c r="A8018" s="1">
        <v>8017</v>
      </c>
      <c r="B8018" t="s">
        <v>9956</v>
      </c>
      <c r="C8018" s="2">
        <v>42622</v>
      </c>
      <c r="D8018" s="2">
        <v>42624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  <c r="V8018" s="3" t="str">
        <f>IF(M8018=People!$B$2, People!$A$2, IF(M8018=People!$B$3, People!$A$3, IF(M8018=People!$B$4, People!$A$4, IF(M8018=People!$B$5, People!$A$5, 0))))</f>
        <v>Chuck Magee</v>
      </c>
      <c r="W8018" s="3" t="str">
        <f>IFERROR(VLOOKUP(Orders!$B8018,Returns!$B:$C,2,0),"No")</f>
        <v>No</v>
      </c>
      <c r="X8018" s="3" t="str">
        <f>IFERROR((INDEX(Returns!$C$2:$C$801, MATCH(B8018, Returns!$B$2:$B$801, 0))), "No")</f>
        <v>No</v>
      </c>
    </row>
    <row r="8019" spans="1:24">
      <c r="A8019" s="1">
        <v>8018</v>
      </c>
      <c r="B8019" t="s">
        <v>9956</v>
      </c>
      <c r="C8019" s="2">
        <v>42622</v>
      </c>
      <c r="D8019" s="2">
        <v>42624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  <c r="V8019" s="3" t="str">
        <f>IF(M8019=People!$B$2, People!$A$2, IF(M8019=People!$B$3, People!$A$3, IF(M8019=People!$B$4, People!$A$4, IF(M8019=People!$B$5, People!$A$5, 0))))</f>
        <v>Chuck Magee</v>
      </c>
      <c r="W8019" s="3" t="str">
        <f>IFERROR(VLOOKUP(Orders!$B8019,Returns!$B:$C,2,0),"No")</f>
        <v>No</v>
      </c>
      <c r="X8019" s="3" t="str">
        <f>IFERROR((INDEX(Returns!$C$2:$C$801, MATCH(B8019, Returns!$B$2:$B$801, 0))), "No")</f>
        <v>No</v>
      </c>
    </row>
    <row r="8020" spans="1:24">
      <c r="A8020" s="1">
        <v>8019</v>
      </c>
      <c r="B8020" t="s">
        <v>9957</v>
      </c>
      <c r="C8020" s="2">
        <v>43755</v>
      </c>
      <c r="D8020" s="2">
        <v>43757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  <c r="V8020" s="3" t="str">
        <f>IF(M8020=People!$B$2, People!$A$2, IF(M8020=People!$B$3, People!$A$3, IF(M8020=People!$B$4, People!$A$4, IF(M8020=People!$B$5, People!$A$5, 0))))</f>
        <v>Anna Andreadi</v>
      </c>
      <c r="W8020" s="3" t="str">
        <f>IFERROR(VLOOKUP(Orders!$B8020,Returns!$B:$C,2,0),"No")</f>
        <v>No</v>
      </c>
      <c r="X8020" s="3" t="str">
        <f>IFERROR((INDEX(Returns!$C$2:$C$801, MATCH(B8020, Returns!$B$2:$B$801, 0))), "No")</f>
        <v>No</v>
      </c>
    </row>
    <row r="8021" spans="1:24">
      <c r="A8021" s="1">
        <v>8020</v>
      </c>
      <c r="B8021" t="s">
        <v>9958</v>
      </c>
      <c r="C8021" s="2">
        <v>43771</v>
      </c>
      <c r="D8021" s="2">
        <v>43774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  <c r="V8021" s="3" t="str">
        <f>IF(M8021=People!$B$2, People!$A$2, IF(M8021=People!$B$3, People!$A$3, IF(M8021=People!$B$4, People!$A$4, IF(M8021=People!$B$5, People!$A$5, 0))))</f>
        <v>Kelly Williams</v>
      </c>
      <c r="W8021" s="3" t="str">
        <f>IFERROR(VLOOKUP(Orders!$B8021,Returns!$B:$C,2,0),"No")</f>
        <v>No</v>
      </c>
      <c r="X8021" s="3" t="str">
        <f>IFERROR((INDEX(Returns!$C$2:$C$801, MATCH(B8021, Returns!$B$2:$B$801, 0))), "No")</f>
        <v>No</v>
      </c>
    </row>
    <row r="8022" spans="1:24">
      <c r="A8022" s="1">
        <v>8021</v>
      </c>
      <c r="B8022" t="s">
        <v>9958</v>
      </c>
      <c r="C8022" s="2">
        <v>43771</v>
      </c>
      <c r="D8022" s="2">
        <v>43774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  <c r="V8022" s="3" t="str">
        <f>IF(M8022=People!$B$2, People!$A$2, IF(M8022=People!$B$3, People!$A$3, IF(M8022=People!$B$4, People!$A$4, IF(M8022=People!$B$5, People!$A$5, 0))))</f>
        <v>Kelly Williams</v>
      </c>
      <c r="W8022" s="3" t="str">
        <f>IFERROR(VLOOKUP(Orders!$B8022,Returns!$B:$C,2,0),"No")</f>
        <v>No</v>
      </c>
      <c r="X8022" s="3" t="str">
        <f>IFERROR((INDEX(Returns!$C$2:$C$801, MATCH(B8022, Returns!$B$2:$B$801, 0))), "No")</f>
        <v>No</v>
      </c>
    </row>
    <row r="8023" spans="1:24">
      <c r="A8023" s="1">
        <v>8022</v>
      </c>
      <c r="B8023" t="s">
        <v>9959</v>
      </c>
      <c r="C8023" s="2">
        <v>42572</v>
      </c>
      <c r="D8023" s="2">
        <v>42576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  <c r="V8023" s="3" t="str">
        <f>IF(M8023=People!$B$2, People!$A$2, IF(M8023=People!$B$3, People!$A$3, IF(M8023=People!$B$4, People!$A$4, IF(M8023=People!$B$5, People!$A$5, 0))))</f>
        <v>Kelly Williams</v>
      </c>
      <c r="W8023" s="3" t="str">
        <f>IFERROR(VLOOKUP(Orders!$B8023,Returns!$B:$C,2,0),"No")</f>
        <v>No</v>
      </c>
      <c r="X8023" s="3" t="str">
        <f>IFERROR((INDEX(Returns!$C$2:$C$801, MATCH(B8023, Returns!$B$2:$B$801, 0))), "No")</f>
        <v>No</v>
      </c>
    </row>
    <row r="8024" spans="1:24">
      <c r="A8024" s="1">
        <v>8023</v>
      </c>
      <c r="B8024" t="s">
        <v>9959</v>
      </c>
      <c r="C8024" s="2">
        <v>42572</v>
      </c>
      <c r="D8024" s="2">
        <v>42576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  <c r="V8024" s="3" t="str">
        <f>IF(M8024=People!$B$2, People!$A$2, IF(M8024=People!$B$3, People!$A$3, IF(M8024=People!$B$4, People!$A$4, IF(M8024=People!$B$5, People!$A$5, 0))))</f>
        <v>Kelly Williams</v>
      </c>
      <c r="W8024" s="3" t="str">
        <f>IFERROR(VLOOKUP(Orders!$B8024,Returns!$B:$C,2,0),"No")</f>
        <v>No</v>
      </c>
      <c r="X8024" s="3" t="str">
        <f>IFERROR((INDEX(Returns!$C$2:$C$801, MATCH(B8024, Returns!$B$2:$B$801, 0))), "No")</f>
        <v>No</v>
      </c>
    </row>
    <row r="8025" spans="1:24">
      <c r="A8025" s="1">
        <v>8024</v>
      </c>
      <c r="B8025" t="s">
        <v>9959</v>
      </c>
      <c r="C8025" s="2">
        <v>42572</v>
      </c>
      <c r="D8025" s="2">
        <v>42576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  <c r="V8025" s="3" t="str">
        <f>IF(M8025=People!$B$2, People!$A$2, IF(M8025=People!$B$3, People!$A$3, IF(M8025=People!$B$4, People!$A$4, IF(M8025=People!$B$5, People!$A$5, 0))))</f>
        <v>Kelly Williams</v>
      </c>
      <c r="W8025" s="3" t="str">
        <f>IFERROR(VLOOKUP(Orders!$B8025,Returns!$B:$C,2,0),"No")</f>
        <v>No</v>
      </c>
      <c r="X8025" s="3" t="str">
        <f>IFERROR((INDEX(Returns!$C$2:$C$801, MATCH(B8025, Returns!$B$2:$B$801, 0))), "No")</f>
        <v>No</v>
      </c>
    </row>
    <row r="8026" spans="1:24">
      <c r="A8026" s="1">
        <v>8025</v>
      </c>
      <c r="B8026" t="s">
        <v>9959</v>
      </c>
      <c r="C8026" s="2">
        <v>42572</v>
      </c>
      <c r="D8026" s="2">
        <v>42576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  <c r="V8026" s="3" t="str">
        <f>IF(M8026=People!$B$2, People!$A$2, IF(M8026=People!$B$3, People!$A$3, IF(M8026=People!$B$4, People!$A$4, IF(M8026=People!$B$5, People!$A$5, 0))))</f>
        <v>Kelly Williams</v>
      </c>
      <c r="W8026" s="3" t="str">
        <f>IFERROR(VLOOKUP(Orders!$B8026,Returns!$B:$C,2,0),"No")</f>
        <v>No</v>
      </c>
      <c r="X8026" s="3" t="str">
        <f>IFERROR((INDEX(Returns!$C$2:$C$801, MATCH(B8026, Returns!$B$2:$B$801, 0))), "No")</f>
        <v>No</v>
      </c>
    </row>
    <row r="8027" spans="1:24">
      <c r="A8027" s="1">
        <v>8026</v>
      </c>
      <c r="B8027" t="s">
        <v>9960</v>
      </c>
      <c r="C8027" s="2">
        <v>42989</v>
      </c>
      <c r="D8027" s="2">
        <v>42993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  <c r="V8027" s="3" t="str">
        <f>IF(M8027=People!$B$2, People!$A$2, IF(M8027=People!$B$3, People!$A$3, IF(M8027=People!$B$4, People!$A$4, IF(M8027=People!$B$5, People!$A$5, 0))))</f>
        <v>Chuck Magee</v>
      </c>
      <c r="W8027" s="3" t="str">
        <f>IFERROR(VLOOKUP(Orders!$B8027,Returns!$B:$C,2,0),"No")</f>
        <v>No</v>
      </c>
      <c r="X8027" s="3" t="str">
        <f>IFERROR((INDEX(Returns!$C$2:$C$801, MATCH(B8027, Returns!$B$2:$B$801, 0))), "No")</f>
        <v>No</v>
      </c>
    </row>
    <row r="8028" spans="1:24">
      <c r="A8028" s="1">
        <v>8027</v>
      </c>
      <c r="B8028" t="s">
        <v>9960</v>
      </c>
      <c r="C8028" s="2">
        <v>42989</v>
      </c>
      <c r="D8028" s="2">
        <v>42993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  <c r="V8028" s="3" t="str">
        <f>IF(M8028=People!$B$2, People!$A$2, IF(M8028=People!$B$3, People!$A$3, IF(M8028=People!$B$4, People!$A$4, IF(M8028=People!$B$5, People!$A$5, 0))))</f>
        <v>Chuck Magee</v>
      </c>
      <c r="W8028" s="3" t="str">
        <f>IFERROR(VLOOKUP(Orders!$B8028,Returns!$B:$C,2,0),"No")</f>
        <v>No</v>
      </c>
      <c r="X8028" s="3" t="str">
        <f>IFERROR((INDEX(Returns!$C$2:$C$801, MATCH(B8028, Returns!$B$2:$B$801, 0))), "No")</f>
        <v>No</v>
      </c>
    </row>
    <row r="8029" spans="1:24">
      <c r="A8029" s="1">
        <v>8028</v>
      </c>
      <c r="B8029" t="s">
        <v>9960</v>
      </c>
      <c r="C8029" s="2">
        <v>42989</v>
      </c>
      <c r="D8029" s="2">
        <v>42993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  <c r="V8029" s="3" t="str">
        <f>IF(M8029=People!$B$2, People!$A$2, IF(M8029=People!$B$3, People!$A$3, IF(M8029=People!$B$4, People!$A$4, IF(M8029=People!$B$5, People!$A$5, 0))))</f>
        <v>Chuck Magee</v>
      </c>
      <c r="W8029" s="3" t="str">
        <f>IFERROR(VLOOKUP(Orders!$B8029,Returns!$B:$C,2,0),"No")</f>
        <v>No</v>
      </c>
      <c r="X8029" s="3" t="str">
        <f>IFERROR((INDEX(Returns!$C$2:$C$801, MATCH(B8029, Returns!$B$2:$B$801, 0))), "No")</f>
        <v>No</v>
      </c>
    </row>
    <row r="8030" spans="1:24">
      <c r="A8030" s="1">
        <v>8029</v>
      </c>
      <c r="B8030" t="s">
        <v>9960</v>
      </c>
      <c r="C8030" s="2">
        <v>42989</v>
      </c>
      <c r="D8030" s="2">
        <v>42993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  <c r="V8030" s="3" t="str">
        <f>IF(M8030=People!$B$2, People!$A$2, IF(M8030=People!$B$3, People!$A$3, IF(M8030=People!$B$4, People!$A$4, IF(M8030=People!$B$5, People!$A$5, 0))))</f>
        <v>Chuck Magee</v>
      </c>
      <c r="W8030" s="3" t="str">
        <f>IFERROR(VLOOKUP(Orders!$B8030,Returns!$B:$C,2,0),"No")</f>
        <v>No</v>
      </c>
      <c r="X8030" s="3" t="str">
        <f>IFERROR((INDEX(Returns!$C$2:$C$801, MATCH(B8030, Returns!$B$2:$B$801, 0))), "No")</f>
        <v>No</v>
      </c>
    </row>
    <row r="8031" spans="1:24">
      <c r="A8031" s="1">
        <v>8030</v>
      </c>
      <c r="B8031" t="s">
        <v>9961</v>
      </c>
      <c r="C8031" s="2">
        <v>43394</v>
      </c>
      <c r="D8031" s="2">
        <v>43398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  <c r="V8031" s="3" t="str">
        <f>IF(M8031=People!$B$2, People!$A$2, IF(M8031=People!$B$3, People!$A$3, IF(M8031=People!$B$4, People!$A$4, IF(M8031=People!$B$5, People!$A$5, 0))))</f>
        <v>Kelly Williams</v>
      </c>
      <c r="W8031" s="3" t="str">
        <f>IFERROR(VLOOKUP(Orders!$B8031,Returns!$B:$C,2,0),"No")</f>
        <v>No</v>
      </c>
      <c r="X8031" s="3" t="str">
        <f>IFERROR((INDEX(Returns!$C$2:$C$801, MATCH(B8031, Returns!$B$2:$B$801, 0))), "No")</f>
        <v>No</v>
      </c>
    </row>
    <row r="8032" spans="1:24">
      <c r="A8032" s="1">
        <v>8031</v>
      </c>
      <c r="B8032" t="s">
        <v>9962</v>
      </c>
      <c r="C8032" s="2">
        <v>43107</v>
      </c>
      <c r="D8032" s="2">
        <v>43111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  <c r="V8032" s="3" t="str">
        <f>IF(M8032=People!$B$2, People!$A$2, IF(M8032=People!$B$3, People!$A$3, IF(M8032=People!$B$4, People!$A$4, IF(M8032=People!$B$5, People!$A$5, 0))))</f>
        <v>Kelly Williams</v>
      </c>
      <c r="W8032" s="3" t="str">
        <f>IFERROR(VLOOKUP(Orders!$B8032,Returns!$B:$C,2,0),"No")</f>
        <v>No</v>
      </c>
      <c r="X8032" s="3" t="str">
        <f>IFERROR((INDEX(Returns!$C$2:$C$801, MATCH(B8032, Returns!$B$2:$B$801, 0))), "No")</f>
        <v>No</v>
      </c>
    </row>
    <row r="8033" spans="1:24">
      <c r="A8033" s="1">
        <v>8032</v>
      </c>
      <c r="B8033" t="s">
        <v>9962</v>
      </c>
      <c r="C8033" s="2">
        <v>43107</v>
      </c>
      <c r="D8033" s="2">
        <v>43111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  <c r="V8033" s="3" t="str">
        <f>IF(M8033=People!$B$2, People!$A$2, IF(M8033=People!$B$3, People!$A$3, IF(M8033=People!$B$4, People!$A$4, IF(M8033=People!$B$5, People!$A$5, 0))))</f>
        <v>Kelly Williams</v>
      </c>
      <c r="W8033" s="3" t="str">
        <f>IFERROR(VLOOKUP(Orders!$B8033,Returns!$B:$C,2,0),"No")</f>
        <v>No</v>
      </c>
      <c r="X8033" s="3" t="str">
        <f>IFERROR((INDEX(Returns!$C$2:$C$801, MATCH(B8033, Returns!$B$2:$B$801, 0))), "No")</f>
        <v>No</v>
      </c>
    </row>
    <row r="8034" spans="1:24">
      <c r="A8034" s="1">
        <v>8033</v>
      </c>
      <c r="B8034" t="s">
        <v>9963</v>
      </c>
      <c r="C8034" s="2">
        <v>42911</v>
      </c>
      <c r="D8034" s="2">
        <v>42914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  <c r="V8034" s="3" t="str">
        <f>IF(M8034=People!$B$2, People!$A$2, IF(M8034=People!$B$3, People!$A$3, IF(M8034=People!$B$4, People!$A$4, IF(M8034=People!$B$5, People!$A$5, 0))))</f>
        <v>Kelly Williams</v>
      </c>
      <c r="W8034" s="3" t="str">
        <f>IFERROR(VLOOKUP(Orders!$B8034,Returns!$B:$C,2,0),"No")</f>
        <v>No</v>
      </c>
      <c r="X8034" s="3" t="str">
        <f>IFERROR((INDEX(Returns!$C$2:$C$801, MATCH(B8034, Returns!$B$2:$B$801, 0))), "No")</f>
        <v>No</v>
      </c>
    </row>
    <row r="8035" spans="1:24">
      <c r="A8035" s="1">
        <v>8034</v>
      </c>
      <c r="B8035" t="s">
        <v>9963</v>
      </c>
      <c r="C8035" s="2">
        <v>42911</v>
      </c>
      <c r="D8035" s="2">
        <v>42914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  <c r="V8035" s="3" t="str">
        <f>IF(M8035=People!$B$2, People!$A$2, IF(M8035=People!$B$3, People!$A$3, IF(M8035=People!$B$4, People!$A$4, IF(M8035=People!$B$5, People!$A$5, 0))))</f>
        <v>Kelly Williams</v>
      </c>
      <c r="W8035" s="3" t="str">
        <f>IFERROR(VLOOKUP(Orders!$B8035,Returns!$B:$C,2,0),"No")</f>
        <v>No</v>
      </c>
      <c r="X8035" s="3" t="str">
        <f>IFERROR((INDEX(Returns!$C$2:$C$801, MATCH(B8035, Returns!$B$2:$B$801, 0))), "No")</f>
        <v>No</v>
      </c>
    </row>
    <row r="8036" spans="1:24">
      <c r="A8036" s="1">
        <v>8035</v>
      </c>
      <c r="B8036" t="s">
        <v>9963</v>
      </c>
      <c r="C8036" s="2">
        <v>42911</v>
      </c>
      <c r="D8036" s="2">
        <v>42914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  <c r="V8036" s="3" t="str">
        <f>IF(M8036=People!$B$2, People!$A$2, IF(M8036=People!$B$3, People!$A$3, IF(M8036=People!$B$4, People!$A$4, IF(M8036=People!$B$5, People!$A$5, 0))))</f>
        <v>Kelly Williams</v>
      </c>
      <c r="W8036" s="3" t="str">
        <f>IFERROR(VLOOKUP(Orders!$B8036,Returns!$B:$C,2,0),"No")</f>
        <v>No</v>
      </c>
      <c r="X8036" s="3" t="str">
        <f>IFERROR((INDEX(Returns!$C$2:$C$801, MATCH(B8036, Returns!$B$2:$B$801, 0))), "No")</f>
        <v>No</v>
      </c>
    </row>
    <row r="8037" spans="1:24">
      <c r="A8037" s="1">
        <v>8036</v>
      </c>
      <c r="B8037" t="s">
        <v>9963</v>
      </c>
      <c r="C8037" s="2">
        <v>42911</v>
      </c>
      <c r="D8037" s="2">
        <v>42914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3" t="str">
        <f>IF(M8037=People!$B$2, People!$A$2, IF(M8037=People!$B$3, People!$A$3, IF(M8037=People!$B$4, People!$A$4, IF(M8037=People!$B$5, People!$A$5, 0))))</f>
        <v>Kelly Williams</v>
      </c>
      <c r="W8037" s="3" t="str">
        <f>IFERROR(VLOOKUP(Orders!$B8037,Returns!$B:$C,2,0),"No")</f>
        <v>No</v>
      </c>
      <c r="X8037" s="3" t="str">
        <f>IFERROR((INDEX(Returns!$C$2:$C$801, MATCH(B8037, Returns!$B$2:$B$801, 0))), "No")</f>
        <v>No</v>
      </c>
    </row>
    <row r="8038" spans="1:24">
      <c r="A8038" s="1">
        <v>8037</v>
      </c>
      <c r="B8038" t="s">
        <v>9964</v>
      </c>
      <c r="C8038" s="2">
        <v>42998</v>
      </c>
      <c r="D8038" s="2">
        <v>43000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  <c r="V8038" s="3" t="str">
        <f>IF(M8038=People!$B$2, People!$A$2, IF(M8038=People!$B$3, People!$A$3, IF(M8038=People!$B$4, People!$A$4, IF(M8038=People!$B$5, People!$A$5, 0))))</f>
        <v>Chuck Magee</v>
      </c>
      <c r="W8038" s="3" t="str">
        <f>IFERROR(VLOOKUP(Orders!$B8038,Returns!$B:$C,2,0),"No")</f>
        <v>No</v>
      </c>
      <c r="X8038" s="3" t="str">
        <f>IFERROR((INDEX(Returns!$C$2:$C$801, MATCH(B8038, Returns!$B$2:$B$801, 0))), "No")</f>
        <v>No</v>
      </c>
    </row>
    <row r="8039" spans="1:24">
      <c r="A8039" s="1">
        <v>8038</v>
      </c>
      <c r="B8039" t="s">
        <v>9965</v>
      </c>
      <c r="C8039" s="2">
        <v>43656</v>
      </c>
      <c r="D8039" s="2">
        <v>43660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  <c r="V8039" s="3" t="str">
        <f>IF(M8039=People!$B$2, People!$A$2, IF(M8039=People!$B$3, People!$A$3, IF(M8039=People!$B$4, People!$A$4, IF(M8039=People!$B$5, People!$A$5, 0))))</f>
        <v>Cassandra Brandow</v>
      </c>
      <c r="W8039" s="3" t="str">
        <f>IFERROR(VLOOKUP(Orders!$B8039,Returns!$B:$C,2,0),"No")</f>
        <v>No</v>
      </c>
      <c r="X8039" s="3" t="str">
        <f>IFERROR((INDEX(Returns!$C$2:$C$801, MATCH(B8039, Returns!$B$2:$B$801, 0))), "No")</f>
        <v>No</v>
      </c>
    </row>
    <row r="8040" spans="1:24">
      <c r="A8040" s="1">
        <v>8039</v>
      </c>
      <c r="B8040" t="s">
        <v>9966</v>
      </c>
      <c r="C8040" s="2">
        <v>43646</v>
      </c>
      <c r="D8040" s="2">
        <v>43648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  <c r="V8040" s="3" t="str">
        <f>IF(M8040=People!$B$2, People!$A$2, IF(M8040=People!$B$3, People!$A$3, IF(M8040=People!$B$4, People!$A$4, IF(M8040=People!$B$5, People!$A$5, 0))))</f>
        <v>Anna Andreadi</v>
      </c>
      <c r="W8040" s="3" t="str">
        <f>IFERROR(VLOOKUP(Orders!$B8040,Returns!$B:$C,2,0),"No")</f>
        <v>No</v>
      </c>
      <c r="X8040" s="3" t="str">
        <f>IFERROR((INDEX(Returns!$C$2:$C$801, MATCH(B8040, Returns!$B$2:$B$801, 0))), "No")</f>
        <v>No</v>
      </c>
    </row>
    <row r="8041" spans="1:24">
      <c r="A8041" s="1">
        <v>8040</v>
      </c>
      <c r="B8041" t="s">
        <v>9967</v>
      </c>
      <c r="C8041" s="2">
        <v>43698</v>
      </c>
      <c r="D8041" s="2">
        <v>43702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  <c r="V8041" s="3" t="str">
        <f>IF(M8041=People!$B$2, People!$A$2, IF(M8041=People!$B$3, People!$A$3, IF(M8041=People!$B$4, People!$A$4, IF(M8041=People!$B$5, People!$A$5, 0))))</f>
        <v>Anna Andreadi</v>
      </c>
      <c r="W8041" s="3" t="str">
        <f>IFERROR(VLOOKUP(Orders!$B8041,Returns!$B:$C,2,0),"No")</f>
        <v>No</v>
      </c>
      <c r="X8041" s="3" t="str">
        <f>IFERROR((INDEX(Returns!$C$2:$C$801, MATCH(B8041, Returns!$B$2:$B$801, 0))), "No")</f>
        <v>No</v>
      </c>
    </row>
    <row r="8042" spans="1:24">
      <c r="A8042" s="1">
        <v>8041</v>
      </c>
      <c r="B8042" t="s">
        <v>9967</v>
      </c>
      <c r="C8042" s="2">
        <v>43698</v>
      </c>
      <c r="D8042" s="2">
        <v>43702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  <c r="V8042" s="3" t="str">
        <f>IF(M8042=People!$B$2, People!$A$2, IF(M8042=People!$B$3, People!$A$3, IF(M8042=People!$B$4, People!$A$4, IF(M8042=People!$B$5, People!$A$5, 0))))</f>
        <v>Anna Andreadi</v>
      </c>
      <c r="W8042" s="3" t="str">
        <f>IFERROR(VLOOKUP(Orders!$B8042,Returns!$B:$C,2,0),"No")</f>
        <v>No</v>
      </c>
      <c r="X8042" s="3" t="str">
        <f>IFERROR((INDEX(Returns!$C$2:$C$801, MATCH(B8042, Returns!$B$2:$B$801, 0))), "No")</f>
        <v>No</v>
      </c>
    </row>
    <row r="8043" spans="1:24">
      <c r="A8043" s="1">
        <v>8042</v>
      </c>
      <c r="B8043" t="s">
        <v>9967</v>
      </c>
      <c r="C8043" s="2">
        <v>43698</v>
      </c>
      <c r="D8043" s="2">
        <v>43702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  <c r="V8043" s="3" t="str">
        <f>IF(M8043=People!$B$2, People!$A$2, IF(M8043=People!$B$3, People!$A$3, IF(M8043=People!$B$4, People!$A$4, IF(M8043=People!$B$5, People!$A$5, 0))))</f>
        <v>Anna Andreadi</v>
      </c>
      <c r="W8043" s="3" t="str">
        <f>IFERROR(VLOOKUP(Orders!$B8043,Returns!$B:$C,2,0),"No")</f>
        <v>No</v>
      </c>
      <c r="X8043" s="3" t="str">
        <f>IFERROR((INDEX(Returns!$C$2:$C$801, MATCH(B8043, Returns!$B$2:$B$801, 0))), "No")</f>
        <v>No</v>
      </c>
    </row>
    <row r="8044" spans="1:24">
      <c r="A8044" s="1">
        <v>8043</v>
      </c>
      <c r="B8044" t="s">
        <v>9968</v>
      </c>
      <c r="C8044" s="2">
        <v>43535</v>
      </c>
      <c r="D8044" s="2">
        <v>43539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  <c r="V8044" s="3" t="str">
        <f>IF(M8044=People!$B$2, People!$A$2, IF(M8044=People!$B$3, People!$A$3, IF(M8044=People!$B$4, People!$A$4, IF(M8044=People!$B$5, People!$A$5, 0))))</f>
        <v>Chuck Magee</v>
      </c>
      <c r="W8044" s="3" t="str">
        <f>IFERROR(VLOOKUP(Orders!$B8044,Returns!$B:$C,2,0),"No")</f>
        <v>No</v>
      </c>
      <c r="X8044" s="3" t="str">
        <f>IFERROR((INDEX(Returns!$C$2:$C$801, MATCH(B8044, Returns!$B$2:$B$801, 0))), "No")</f>
        <v>No</v>
      </c>
    </row>
    <row r="8045" spans="1:24">
      <c r="A8045" s="1">
        <v>8044</v>
      </c>
      <c r="B8045" t="s">
        <v>9968</v>
      </c>
      <c r="C8045" s="2">
        <v>43535</v>
      </c>
      <c r="D8045" s="2">
        <v>43539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  <c r="V8045" s="3" t="str">
        <f>IF(M8045=People!$B$2, People!$A$2, IF(M8045=People!$B$3, People!$A$3, IF(M8045=People!$B$4, People!$A$4, IF(M8045=People!$B$5, People!$A$5, 0))))</f>
        <v>Chuck Magee</v>
      </c>
      <c r="W8045" s="3" t="str">
        <f>IFERROR(VLOOKUP(Orders!$B8045,Returns!$B:$C,2,0),"No")</f>
        <v>No</v>
      </c>
      <c r="X8045" s="3" t="str">
        <f>IFERROR((INDEX(Returns!$C$2:$C$801, MATCH(B8045, Returns!$B$2:$B$801, 0))), "No")</f>
        <v>No</v>
      </c>
    </row>
    <row r="8046" spans="1:24">
      <c r="A8046" s="1">
        <v>8045</v>
      </c>
      <c r="B8046" t="s">
        <v>6175</v>
      </c>
      <c r="C8046" s="2">
        <v>43723</v>
      </c>
      <c r="D8046" s="2">
        <v>43725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  <c r="V8046" s="3" t="str">
        <f>IF(M8046=People!$B$2, People!$A$2, IF(M8046=People!$B$3, People!$A$3, IF(M8046=People!$B$4, People!$A$4, IF(M8046=People!$B$5, People!$A$5, 0))))</f>
        <v>Anna Andreadi</v>
      </c>
      <c r="W8046" s="3" t="str">
        <f>IFERROR(VLOOKUP(Orders!$B8046,Returns!$B:$C,2,0),"No")</f>
        <v>Yes</v>
      </c>
      <c r="X8046" s="3" t="str">
        <f>IFERROR((INDEX(Returns!$C$2:$C$801, MATCH(B8046, Returns!$B$2:$B$801, 0))), "No")</f>
        <v>Yes</v>
      </c>
    </row>
    <row r="8047" spans="1:24">
      <c r="A8047" s="1">
        <v>8046</v>
      </c>
      <c r="B8047" t="s">
        <v>9969</v>
      </c>
      <c r="C8047" s="2">
        <v>43363</v>
      </c>
      <c r="D8047" s="2">
        <v>43367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  <c r="V8047" s="3" t="str">
        <f>IF(M8047=People!$B$2, People!$A$2, IF(M8047=People!$B$3, People!$A$3, IF(M8047=People!$B$4, People!$A$4, IF(M8047=People!$B$5, People!$A$5, 0))))</f>
        <v>Chuck Magee</v>
      </c>
      <c r="W8047" s="3" t="str">
        <f>IFERROR(VLOOKUP(Orders!$B8047,Returns!$B:$C,2,0),"No")</f>
        <v>No</v>
      </c>
      <c r="X8047" s="3" t="str">
        <f>IFERROR((INDEX(Returns!$C$2:$C$801, MATCH(B8047, Returns!$B$2:$B$801, 0))), "No")</f>
        <v>No</v>
      </c>
    </row>
    <row r="8048" spans="1:24">
      <c r="A8048" s="1">
        <v>8047</v>
      </c>
      <c r="B8048" t="s">
        <v>9970</v>
      </c>
      <c r="C8048" s="2">
        <v>43449</v>
      </c>
      <c r="D8048" s="2">
        <v>43451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  <c r="V8048" s="3" t="str">
        <f>IF(M8048=People!$B$2, People!$A$2, IF(M8048=People!$B$3, People!$A$3, IF(M8048=People!$B$4, People!$A$4, IF(M8048=People!$B$5, People!$A$5, 0))))</f>
        <v>Chuck Magee</v>
      </c>
      <c r="W8048" s="3" t="str">
        <f>IFERROR(VLOOKUP(Orders!$B8048,Returns!$B:$C,2,0),"No")</f>
        <v>No</v>
      </c>
      <c r="X8048" s="3" t="str">
        <f>IFERROR((INDEX(Returns!$C$2:$C$801, MATCH(B8048, Returns!$B$2:$B$801, 0))), "No")</f>
        <v>No</v>
      </c>
    </row>
    <row r="8049" spans="1:24">
      <c r="A8049" s="1">
        <v>8048</v>
      </c>
      <c r="B8049" t="s">
        <v>9971</v>
      </c>
      <c r="C8049" s="2">
        <v>43772</v>
      </c>
      <c r="D8049" s="2">
        <v>43775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  <c r="V8049" s="3" t="str">
        <f>IF(M8049=People!$B$2, People!$A$2, IF(M8049=People!$B$3, People!$A$3, IF(M8049=People!$B$4, People!$A$4, IF(M8049=People!$B$5, People!$A$5, 0))))</f>
        <v>Cassandra Brandow</v>
      </c>
      <c r="W8049" s="3" t="str">
        <f>IFERROR(VLOOKUP(Orders!$B8049,Returns!$B:$C,2,0),"No")</f>
        <v>No</v>
      </c>
      <c r="X8049" s="3" t="str">
        <f>IFERROR((INDEX(Returns!$C$2:$C$801, MATCH(B8049, Returns!$B$2:$B$801, 0))), "No")</f>
        <v>No</v>
      </c>
    </row>
    <row r="8050" spans="1:24">
      <c r="A8050" s="1">
        <v>8049</v>
      </c>
      <c r="B8050" t="s">
        <v>9972</v>
      </c>
      <c r="C8050" s="2">
        <v>43284</v>
      </c>
      <c r="D8050" s="2">
        <v>43288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  <c r="V8050" s="3" t="str">
        <f>IF(M8050=People!$B$2, People!$A$2, IF(M8050=People!$B$3, People!$A$3, IF(M8050=People!$B$4, People!$A$4, IF(M8050=People!$B$5, People!$A$5, 0))))</f>
        <v>Chuck Magee</v>
      </c>
      <c r="W8050" s="3" t="str">
        <f>IFERROR(VLOOKUP(Orders!$B8050,Returns!$B:$C,2,0),"No")</f>
        <v>No</v>
      </c>
      <c r="X8050" s="3" t="str">
        <f>IFERROR((INDEX(Returns!$C$2:$C$801, MATCH(B8050, Returns!$B$2:$B$801, 0))), "No")</f>
        <v>No</v>
      </c>
    </row>
    <row r="8051" spans="1:24">
      <c r="A8051" s="1">
        <v>8050</v>
      </c>
      <c r="B8051" t="s">
        <v>9973</v>
      </c>
      <c r="C8051" s="2">
        <v>42639</v>
      </c>
      <c r="D8051" s="2">
        <v>42643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  <c r="V8051" s="3" t="str">
        <f>IF(M8051=People!$B$2, People!$A$2, IF(M8051=People!$B$3, People!$A$3, IF(M8051=People!$B$4, People!$A$4, IF(M8051=People!$B$5, People!$A$5, 0))))</f>
        <v>Chuck Magee</v>
      </c>
      <c r="W8051" s="3" t="str">
        <f>IFERROR(VLOOKUP(Orders!$B8051,Returns!$B:$C,2,0),"No")</f>
        <v>No</v>
      </c>
      <c r="X8051" s="3" t="str">
        <f>IFERROR((INDEX(Returns!$C$2:$C$801, MATCH(B8051, Returns!$B$2:$B$801, 0))), "No")</f>
        <v>No</v>
      </c>
    </row>
    <row r="8052" spans="1:24">
      <c r="A8052" s="1">
        <v>8051</v>
      </c>
      <c r="B8052" t="s">
        <v>9973</v>
      </c>
      <c r="C8052" s="2">
        <v>42639</v>
      </c>
      <c r="D8052" s="2">
        <v>42643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  <c r="V8052" s="3" t="str">
        <f>IF(M8052=People!$B$2, People!$A$2, IF(M8052=People!$B$3, People!$A$3, IF(M8052=People!$B$4, People!$A$4, IF(M8052=People!$B$5, People!$A$5, 0))))</f>
        <v>Chuck Magee</v>
      </c>
      <c r="W8052" s="3" t="str">
        <f>IFERROR(VLOOKUP(Orders!$B8052,Returns!$B:$C,2,0),"No")</f>
        <v>No</v>
      </c>
      <c r="X8052" s="3" t="str">
        <f>IFERROR((INDEX(Returns!$C$2:$C$801, MATCH(B8052, Returns!$B$2:$B$801, 0))), "No")</f>
        <v>No</v>
      </c>
    </row>
    <row r="8053" spans="1:24">
      <c r="A8053" s="1">
        <v>8052</v>
      </c>
      <c r="B8053" t="s">
        <v>9973</v>
      </c>
      <c r="C8053" s="2">
        <v>42639</v>
      </c>
      <c r="D8053" s="2">
        <v>42643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  <c r="V8053" s="3" t="str">
        <f>IF(M8053=People!$B$2, People!$A$2, IF(M8053=People!$B$3, People!$A$3, IF(M8053=People!$B$4, People!$A$4, IF(M8053=People!$B$5, People!$A$5, 0))))</f>
        <v>Chuck Magee</v>
      </c>
      <c r="W8053" s="3" t="str">
        <f>IFERROR(VLOOKUP(Orders!$B8053,Returns!$B:$C,2,0),"No")</f>
        <v>No</v>
      </c>
      <c r="X8053" s="3" t="str">
        <f>IFERROR((INDEX(Returns!$C$2:$C$801, MATCH(B8053, Returns!$B$2:$B$801, 0))), "No")</f>
        <v>No</v>
      </c>
    </row>
    <row r="8054" spans="1:24">
      <c r="A8054" s="1">
        <v>8053</v>
      </c>
      <c r="B8054" t="s">
        <v>9974</v>
      </c>
      <c r="C8054" s="2">
        <v>42565</v>
      </c>
      <c r="D8054" s="2">
        <v>42568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3" t="str">
        <f>IF(M8054=People!$B$2, People!$A$2, IF(M8054=People!$B$3, People!$A$3, IF(M8054=People!$B$4, People!$A$4, IF(M8054=People!$B$5, People!$A$5, 0))))</f>
        <v>Chuck Magee</v>
      </c>
      <c r="W8054" s="3" t="str">
        <f>IFERROR(VLOOKUP(Orders!$B8054,Returns!$B:$C,2,0),"No")</f>
        <v>No</v>
      </c>
      <c r="X8054" s="3" t="str">
        <f>IFERROR((INDEX(Returns!$C$2:$C$801, MATCH(B8054, Returns!$B$2:$B$801, 0))), "No")</f>
        <v>No</v>
      </c>
    </row>
    <row r="8055" spans="1:24">
      <c r="A8055" s="1">
        <v>8054</v>
      </c>
      <c r="B8055" t="s">
        <v>9975</v>
      </c>
      <c r="C8055" s="2">
        <v>43736</v>
      </c>
      <c r="D8055" s="2">
        <v>43743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  <c r="V8055" s="3" t="str">
        <f>IF(M8055=People!$B$2, People!$A$2, IF(M8055=People!$B$3, People!$A$3, IF(M8055=People!$B$4, People!$A$4, IF(M8055=People!$B$5, People!$A$5, 0))))</f>
        <v>Chuck Magee</v>
      </c>
      <c r="W8055" s="3" t="str">
        <f>IFERROR(VLOOKUP(Orders!$B8055,Returns!$B:$C,2,0),"No")</f>
        <v>No</v>
      </c>
      <c r="X8055" s="3" t="str">
        <f>IFERROR((INDEX(Returns!$C$2:$C$801, MATCH(B8055, Returns!$B$2:$B$801, 0))), "No")</f>
        <v>No</v>
      </c>
    </row>
    <row r="8056" spans="1:24">
      <c r="A8056" s="1">
        <v>8055</v>
      </c>
      <c r="B8056" t="s">
        <v>9976</v>
      </c>
      <c r="C8056" s="2">
        <v>42975</v>
      </c>
      <c r="D8056" s="2">
        <v>42982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  <c r="V8056" s="3" t="str">
        <f>IF(M8056=People!$B$2, People!$A$2, IF(M8056=People!$B$3, People!$A$3, IF(M8056=People!$B$4, People!$A$4, IF(M8056=People!$B$5, People!$A$5, 0))))</f>
        <v>Anna Andreadi</v>
      </c>
      <c r="W8056" s="3" t="str">
        <f>IFERROR(VLOOKUP(Orders!$B8056,Returns!$B:$C,2,0),"No")</f>
        <v>No</v>
      </c>
      <c r="X8056" s="3" t="str">
        <f>IFERROR((INDEX(Returns!$C$2:$C$801, MATCH(B8056, Returns!$B$2:$B$801, 0))), "No")</f>
        <v>No</v>
      </c>
    </row>
    <row r="8057" spans="1:24">
      <c r="A8057" s="1">
        <v>8056</v>
      </c>
      <c r="B8057" t="s">
        <v>9976</v>
      </c>
      <c r="C8057" s="2">
        <v>42975</v>
      </c>
      <c r="D8057" s="2">
        <v>42982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  <c r="V8057" s="3" t="str">
        <f>IF(M8057=People!$B$2, People!$A$2, IF(M8057=People!$B$3, People!$A$3, IF(M8057=People!$B$4, People!$A$4, IF(M8057=People!$B$5, People!$A$5, 0))))</f>
        <v>Anna Andreadi</v>
      </c>
      <c r="W8057" s="3" t="str">
        <f>IFERROR(VLOOKUP(Orders!$B8057,Returns!$B:$C,2,0),"No")</f>
        <v>No</v>
      </c>
      <c r="X8057" s="3" t="str">
        <f>IFERROR((INDEX(Returns!$C$2:$C$801, MATCH(B8057, Returns!$B$2:$B$801, 0))), "No")</f>
        <v>No</v>
      </c>
    </row>
    <row r="8058" spans="1:24">
      <c r="A8058" s="1">
        <v>8057</v>
      </c>
      <c r="B8058" t="s">
        <v>9976</v>
      </c>
      <c r="C8058" s="2">
        <v>42975</v>
      </c>
      <c r="D8058" s="2">
        <v>42982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  <c r="V8058" s="3" t="str">
        <f>IF(M8058=People!$B$2, People!$A$2, IF(M8058=People!$B$3, People!$A$3, IF(M8058=People!$B$4, People!$A$4, IF(M8058=People!$B$5, People!$A$5, 0))))</f>
        <v>Anna Andreadi</v>
      </c>
      <c r="W8058" s="3" t="str">
        <f>IFERROR(VLOOKUP(Orders!$B8058,Returns!$B:$C,2,0),"No")</f>
        <v>No</v>
      </c>
      <c r="X8058" s="3" t="str">
        <f>IFERROR((INDEX(Returns!$C$2:$C$801, MATCH(B8058, Returns!$B$2:$B$801, 0))), "No")</f>
        <v>No</v>
      </c>
    </row>
    <row r="8059" spans="1:24">
      <c r="A8059" s="1">
        <v>8058</v>
      </c>
      <c r="B8059" t="s">
        <v>9976</v>
      </c>
      <c r="C8059" s="2">
        <v>42975</v>
      </c>
      <c r="D8059" s="2">
        <v>42982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  <c r="V8059" s="3" t="str">
        <f>IF(M8059=People!$B$2, People!$A$2, IF(M8059=People!$B$3, People!$A$3, IF(M8059=People!$B$4, People!$A$4, IF(M8059=People!$B$5, People!$A$5, 0))))</f>
        <v>Anna Andreadi</v>
      </c>
      <c r="W8059" s="3" t="str">
        <f>IFERROR(VLOOKUP(Orders!$B8059,Returns!$B:$C,2,0),"No")</f>
        <v>No</v>
      </c>
      <c r="X8059" s="3" t="str">
        <f>IFERROR((INDEX(Returns!$C$2:$C$801, MATCH(B8059, Returns!$B$2:$B$801, 0))), "No")</f>
        <v>No</v>
      </c>
    </row>
    <row r="8060" spans="1:24">
      <c r="A8060" s="1">
        <v>8059</v>
      </c>
      <c r="B8060" t="s">
        <v>9976</v>
      </c>
      <c r="C8060" s="2">
        <v>42975</v>
      </c>
      <c r="D8060" s="2">
        <v>42982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3" t="str">
        <f>IF(M8060=People!$B$2, People!$A$2, IF(M8060=People!$B$3, People!$A$3, IF(M8060=People!$B$4, People!$A$4, IF(M8060=People!$B$5, People!$A$5, 0))))</f>
        <v>Anna Andreadi</v>
      </c>
      <c r="W8060" s="3" t="str">
        <f>IFERROR(VLOOKUP(Orders!$B8060,Returns!$B:$C,2,0),"No")</f>
        <v>No</v>
      </c>
      <c r="X8060" s="3" t="str">
        <f>IFERROR((INDEX(Returns!$C$2:$C$801, MATCH(B8060, Returns!$B$2:$B$801, 0))), "No")</f>
        <v>No</v>
      </c>
    </row>
    <row r="8061" spans="1:24">
      <c r="A8061" s="1">
        <v>8060</v>
      </c>
      <c r="B8061" t="s">
        <v>9976</v>
      </c>
      <c r="C8061" s="2">
        <v>42975</v>
      </c>
      <c r="D8061" s="2">
        <v>42982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  <c r="V8061" s="3" t="str">
        <f>IF(M8061=People!$B$2, People!$A$2, IF(M8061=People!$B$3, People!$A$3, IF(M8061=People!$B$4, People!$A$4, IF(M8061=People!$B$5, People!$A$5, 0))))</f>
        <v>Anna Andreadi</v>
      </c>
      <c r="W8061" s="3" t="str">
        <f>IFERROR(VLOOKUP(Orders!$B8061,Returns!$B:$C,2,0),"No")</f>
        <v>No</v>
      </c>
      <c r="X8061" s="3" t="str">
        <f>IFERROR((INDEX(Returns!$C$2:$C$801, MATCH(B8061, Returns!$B$2:$B$801, 0))), "No")</f>
        <v>No</v>
      </c>
    </row>
    <row r="8062" spans="1:24">
      <c r="A8062" s="1">
        <v>8061</v>
      </c>
      <c r="B8062" t="s">
        <v>9977</v>
      </c>
      <c r="C8062" s="2">
        <v>42998</v>
      </c>
      <c r="D8062" s="2">
        <v>43004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  <c r="V8062" s="3" t="str">
        <f>IF(M8062=People!$B$2, People!$A$2, IF(M8062=People!$B$3, People!$A$3, IF(M8062=People!$B$4, People!$A$4, IF(M8062=People!$B$5, People!$A$5, 0))))</f>
        <v>Chuck Magee</v>
      </c>
      <c r="W8062" s="3" t="str">
        <f>IFERROR(VLOOKUP(Orders!$B8062,Returns!$B:$C,2,0),"No")</f>
        <v>No</v>
      </c>
      <c r="X8062" s="3" t="str">
        <f>IFERROR((INDEX(Returns!$C$2:$C$801, MATCH(B8062, Returns!$B$2:$B$801, 0))), "No")</f>
        <v>No</v>
      </c>
    </row>
    <row r="8063" spans="1:24">
      <c r="A8063" s="1">
        <v>8062</v>
      </c>
      <c r="B8063" t="s">
        <v>9977</v>
      </c>
      <c r="C8063" s="2">
        <v>42998</v>
      </c>
      <c r="D8063" s="2">
        <v>43004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  <c r="V8063" s="3" t="str">
        <f>IF(M8063=People!$B$2, People!$A$2, IF(M8063=People!$B$3, People!$A$3, IF(M8063=People!$B$4, People!$A$4, IF(M8063=People!$B$5, People!$A$5, 0))))</f>
        <v>Chuck Magee</v>
      </c>
      <c r="W8063" s="3" t="str">
        <f>IFERROR(VLOOKUP(Orders!$B8063,Returns!$B:$C,2,0),"No")</f>
        <v>No</v>
      </c>
      <c r="X8063" s="3" t="str">
        <f>IFERROR((INDEX(Returns!$C$2:$C$801, MATCH(B8063, Returns!$B$2:$B$801, 0))), "No")</f>
        <v>No</v>
      </c>
    </row>
    <row r="8064" spans="1:24">
      <c r="A8064" s="1">
        <v>8063</v>
      </c>
      <c r="B8064" t="s">
        <v>9978</v>
      </c>
      <c r="C8064" s="2">
        <v>43411</v>
      </c>
      <c r="D8064" s="2">
        <v>43413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  <c r="V8064" s="3" t="str">
        <f>IF(M8064=People!$B$2, People!$A$2, IF(M8064=People!$B$3, People!$A$3, IF(M8064=People!$B$4, People!$A$4, IF(M8064=People!$B$5, People!$A$5, 0))))</f>
        <v>Chuck Magee</v>
      </c>
      <c r="W8064" s="3" t="str">
        <f>IFERROR(VLOOKUP(Orders!$B8064,Returns!$B:$C,2,0),"No")</f>
        <v>No</v>
      </c>
      <c r="X8064" s="3" t="str">
        <f>IFERROR((INDEX(Returns!$C$2:$C$801, MATCH(B8064, Returns!$B$2:$B$801, 0))), "No")</f>
        <v>No</v>
      </c>
    </row>
    <row r="8065" spans="1:24">
      <c r="A8065" s="1">
        <v>8064</v>
      </c>
      <c r="B8065" t="s">
        <v>9978</v>
      </c>
      <c r="C8065" s="2">
        <v>43411</v>
      </c>
      <c r="D8065" s="2">
        <v>43413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  <c r="V8065" s="3" t="str">
        <f>IF(M8065=People!$B$2, People!$A$2, IF(M8065=People!$B$3, People!$A$3, IF(M8065=People!$B$4, People!$A$4, IF(M8065=People!$B$5, People!$A$5, 0))))</f>
        <v>Chuck Magee</v>
      </c>
      <c r="W8065" s="3" t="str">
        <f>IFERROR(VLOOKUP(Orders!$B8065,Returns!$B:$C,2,0),"No")</f>
        <v>No</v>
      </c>
      <c r="X8065" s="3" t="str">
        <f>IFERROR((INDEX(Returns!$C$2:$C$801, MATCH(B8065, Returns!$B$2:$B$801, 0))), "No")</f>
        <v>No</v>
      </c>
    </row>
    <row r="8066" spans="1:24">
      <c r="A8066" s="1">
        <v>8065</v>
      </c>
      <c r="B8066" t="s">
        <v>9978</v>
      </c>
      <c r="C8066" s="2">
        <v>43411</v>
      </c>
      <c r="D8066" s="2">
        <v>43413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  <c r="V8066" s="3" t="str">
        <f>IF(M8066=People!$B$2, People!$A$2, IF(M8066=People!$B$3, People!$A$3, IF(M8066=People!$B$4, People!$A$4, IF(M8066=People!$B$5, People!$A$5, 0))))</f>
        <v>Chuck Magee</v>
      </c>
      <c r="W8066" s="3" t="str">
        <f>IFERROR(VLOOKUP(Orders!$B8066,Returns!$B:$C,2,0),"No")</f>
        <v>No</v>
      </c>
      <c r="X8066" s="3" t="str">
        <f>IFERROR((INDEX(Returns!$C$2:$C$801, MATCH(B8066, Returns!$B$2:$B$801, 0))), "No")</f>
        <v>No</v>
      </c>
    </row>
    <row r="8067" spans="1:24">
      <c r="A8067" s="1">
        <v>8066</v>
      </c>
      <c r="B8067" t="s">
        <v>9978</v>
      </c>
      <c r="C8067" s="2">
        <v>43411</v>
      </c>
      <c r="D8067" s="2">
        <v>43413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  <c r="V8067" s="3" t="str">
        <f>IF(M8067=People!$B$2, People!$A$2, IF(M8067=People!$B$3, People!$A$3, IF(M8067=People!$B$4, People!$A$4, IF(M8067=People!$B$5, People!$A$5, 0))))</f>
        <v>Chuck Magee</v>
      </c>
      <c r="W8067" s="3" t="str">
        <f>IFERROR(VLOOKUP(Orders!$B8067,Returns!$B:$C,2,0),"No")</f>
        <v>No</v>
      </c>
      <c r="X8067" s="3" t="str">
        <f>IFERROR((INDEX(Returns!$C$2:$C$801, MATCH(B8067, Returns!$B$2:$B$801, 0))), "No")</f>
        <v>No</v>
      </c>
    </row>
    <row r="8068" spans="1:24">
      <c r="A8068" s="1">
        <v>8067</v>
      </c>
      <c r="B8068" t="s">
        <v>9978</v>
      </c>
      <c r="C8068" s="2">
        <v>43411</v>
      </c>
      <c r="D8068" s="2">
        <v>43413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  <c r="V8068" s="3" t="str">
        <f>IF(M8068=People!$B$2, People!$A$2, IF(M8068=People!$B$3, People!$A$3, IF(M8068=People!$B$4, People!$A$4, IF(M8068=People!$B$5, People!$A$5, 0))))</f>
        <v>Chuck Magee</v>
      </c>
      <c r="W8068" s="3" t="str">
        <f>IFERROR(VLOOKUP(Orders!$B8068,Returns!$B:$C,2,0),"No")</f>
        <v>No</v>
      </c>
      <c r="X8068" s="3" t="str">
        <f>IFERROR((INDEX(Returns!$C$2:$C$801, MATCH(B8068, Returns!$B$2:$B$801, 0))), "No")</f>
        <v>No</v>
      </c>
    </row>
    <row r="8069" spans="1:24">
      <c r="A8069" s="1">
        <v>8068</v>
      </c>
      <c r="B8069" t="s">
        <v>9979</v>
      </c>
      <c r="C8069" s="2">
        <v>43028</v>
      </c>
      <c r="D8069" s="2">
        <v>43032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  <c r="V8069" s="3" t="str">
        <f>IF(M8069=People!$B$2, People!$A$2, IF(M8069=People!$B$3, People!$A$3, IF(M8069=People!$B$4, People!$A$4, IF(M8069=People!$B$5, People!$A$5, 0))))</f>
        <v>Anna Andreadi</v>
      </c>
      <c r="W8069" s="3" t="str">
        <f>IFERROR(VLOOKUP(Orders!$B8069,Returns!$B:$C,2,0),"No")</f>
        <v>No</v>
      </c>
      <c r="X8069" s="3" t="str">
        <f>IFERROR((INDEX(Returns!$C$2:$C$801, MATCH(B8069, Returns!$B$2:$B$801, 0))), "No")</f>
        <v>No</v>
      </c>
    </row>
    <row r="8070" spans="1:24">
      <c r="A8070" s="1">
        <v>8069</v>
      </c>
      <c r="B8070" t="s">
        <v>9979</v>
      </c>
      <c r="C8070" s="2">
        <v>43028</v>
      </c>
      <c r="D8070" s="2">
        <v>43032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  <c r="V8070" s="3" t="str">
        <f>IF(M8070=People!$B$2, People!$A$2, IF(M8070=People!$B$3, People!$A$3, IF(M8070=People!$B$4, People!$A$4, IF(M8070=People!$B$5, People!$A$5, 0))))</f>
        <v>Anna Andreadi</v>
      </c>
      <c r="W8070" s="3" t="str">
        <f>IFERROR(VLOOKUP(Orders!$B8070,Returns!$B:$C,2,0),"No")</f>
        <v>No</v>
      </c>
      <c r="X8070" s="3" t="str">
        <f>IFERROR((INDEX(Returns!$C$2:$C$801, MATCH(B8070, Returns!$B$2:$B$801, 0))), "No")</f>
        <v>No</v>
      </c>
    </row>
    <row r="8071" spans="1:24">
      <c r="A8071" s="1">
        <v>8070</v>
      </c>
      <c r="B8071" t="s">
        <v>9980</v>
      </c>
      <c r="C8071" s="2">
        <v>43466</v>
      </c>
      <c r="D8071" s="2">
        <v>43470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  <c r="V8071" s="3" t="str">
        <f>IF(M8071=People!$B$2, People!$A$2, IF(M8071=People!$B$3, People!$A$3, IF(M8071=People!$B$4, People!$A$4, IF(M8071=People!$B$5, People!$A$5, 0))))</f>
        <v>Kelly Williams</v>
      </c>
      <c r="W8071" s="3" t="str">
        <f>IFERROR(VLOOKUP(Orders!$B8071,Returns!$B:$C,2,0),"No")</f>
        <v>No</v>
      </c>
      <c r="X8071" s="3" t="str">
        <f>IFERROR((INDEX(Returns!$C$2:$C$801, MATCH(B8071, Returns!$B$2:$B$801, 0))), "No")</f>
        <v>No</v>
      </c>
    </row>
    <row r="8072" spans="1:24">
      <c r="A8072" s="1">
        <v>8071</v>
      </c>
      <c r="B8072" t="s">
        <v>9980</v>
      </c>
      <c r="C8072" s="2">
        <v>43466</v>
      </c>
      <c r="D8072" s="2">
        <v>43470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  <c r="V8072" s="3" t="str">
        <f>IF(M8072=People!$B$2, People!$A$2, IF(M8072=People!$B$3, People!$A$3, IF(M8072=People!$B$4, People!$A$4, IF(M8072=People!$B$5, People!$A$5, 0))))</f>
        <v>Kelly Williams</v>
      </c>
      <c r="W8072" s="3" t="str">
        <f>IFERROR(VLOOKUP(Orders!$B8072,Returns!$B:$C,2,0),"No")</f>
        <v>No</v>
      </c>
      <c r="X8072" s="3" t="str">
        <f>IFERROR((INDEX(Returns!$C$2:$C$801, MATCH(B8072, Returns!$B$2:$B$801, 0))), "No")</f>
        <v>No</v>
      </c>
    </row>
    <row r="8073" spans="1:24">
      <c r="A8073" s="1">
        <v>8072</v>
      </c>
      <c r="B8073" t="s">
        <v>9980</v>
      </c>
      <c r="C8073" s="2">
        <v>43466</v>
      </c>
      <c r="D8073" s="2">
        <v>43470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  <c r="V8073" s="3" t="str">
        <f>IF(M8073=People!$B$2, People!$A$2, IF(M8073=People!$B$3, People!$A$3, IF(M8073=People!$B$4, People!$A$4, IF(M8073=People!$B$5, People!$A$5, 0))))</f>
        <v>Kelly Williams</v>
      </c>
      <c r="W8073" s="3" t="str">
        <f>IFERROR(VLOOKUP(Orders!$B8073,Returns!$B:$C,2,0),"No")</f>
        <v>No</v>
      </c>
      <c r="X8073" s="3" t="str">
        <f>IFERROR((INDEX(Returns!$C$2:$C$801, MATCH(B8073, Returns!$B$2:$B$801, 0))), "No")</f>
        <v>No</v>
      </c>
    </row>
    <row r="8074" spans="1:24">
      <c r="A8074" s="1">
        <v>8073</v>
      </c>
      <c r="B8074" t="s">
        <v>9980</v>
      </c>
      <c r="C8074" s="2">
        <v>43466</v>
      </c>
      <c r="D8074" s="2">
        <v>43470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  <c r="V8074" s="3" t="str">
        <f>IF(M8074=People!$B$2, People!$A$2, IF(M8074=People!$B$3, People!$A$3, IF(M8074=People!$B$4, People!$A$4, IF(M8074=People!$B$5, People!$A$5, 0))))</f>
        <v>Kelly Williams</v>
      </c>
      <c r="W8074" s="3" t="str">
        <f>IFERROR(VLOOKUP(Orders!$B8074,Returns!$B:$C,2,0),"No")</f>
        <v>No</v>
      </c>
      <c r="X8074" s="3" t="str">
        <f>IFERROR((INDEX(Returns!$C$2:$C$801, MATCH(B8074, Returns!$B$2:$B$801, 0))), "No")</f>
        <v>No</v>
      </c>
    </row>
    <row r="8075" spans="1:24">
      <c r="A8075" s="1">
        <v>8074</v>
      </c>
      <c r="B8075" t="s">
        <v>9980</v>
      </c>
      <c r="C8075" s="2">
        <v>43466</v>
      </c>
      <c r="D8075" s="2">
        <v>43470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  <c r="V8075" s="3" t="str">
        <f>IF(M8075=People!$B$2, People!$A$2, IF(M8075=People!$B$3, People!$A$3, IF(M8075=People!$B$4, People!$A$4, IF(M8075=People!$B$5, People!$A$5, 0))))</f>
        <v>Kelly Williams</v>
      </c>
      <c r="W8075" s="3" t="str">
        <f>IFERROR(VLOOKUP(Orders!$B8075,Returns!$B:$C,2,0),"No")</f>
        <v>No</v>
      </c>
      <c r="X8075" s="3" t="str">
        <f>IFERROR((INDEX(Returns!$C$2:$C$801, MATCH(B8075, Returns!$B$2:$B$801, 0))), "No")</f>
        <v>No</v>
      </c>
    </row>
    <row r="8076" spans="1:24">
      <c r="A8076" s="1">
        <v>8075</v>
      </c>
      <c r="B8076" t="s">
        <v>9980</v>
      </c>
      <c r="C8076" s="2">
        <v>43466</v>
      </c>
      <c r="D8076" s="2">
        <v>43470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  <c r="V8076" s="3" t="str">
        <f>IF(M8076=People!$B$2, People!$A$2, IF(M8076=People!$B$3, People!$A$3, IF(M8076=People!$B$4, People!$A$4, IF(M8076=People!$B$5, People!$A$5, 0))))</f>
        <v>Kelly Williams</v>
      </c>
      <c r="W8076" s="3" t="str">
        <f>IFERROR(VLOOKUP(Orders!$B8076,Returns!$B:$C,2,0),"No")</f>
        <v>No</v>
      </c>
      <c r="X8076" s="3" t="str">
        <f>IFERROR((INDEX(Returns!$C$2:$C$801, MATCH(B8076, Returns!$B$2:$B$801, 0))), "No")</f>
        <v>No</v>
      </c>
    </row>
    <row r="8077" spans="1:24">
      <c r="A8077" s="1">
        <v>8076</v>
      </c>
      <c r="B8077" t="s">
        <v>9980</v>
      </c>
      <c r="C8077" s="2">
        <v>43466</v>
      </c>
      <c r="D8077" s="2">
        <v>43470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  <c r="V8077" s="3" t="str">
        <f>IF(M8077=People!$B$2, People!$A$2, IF(M8077=People!$B$3, People!$A$3, IF(M8077=People!$B$4, People!$A$4, IF(M8077=People!$B$5, People!$A$5, 0))))</f>
        <v>Kelly Williams</v>
      </c>
      <c r="W8077" s="3" t="str">
        <f>IFERROR(VLOOKUP(Orders!$B8077,Returns!$B:$C,2,0),"No")</f>
        <v>No</v>
      </c>
      <c r="X8077" s="3" t="str">
        <f>IFERROR((INDEX(Returns!$C$2:$C$801, MATCH(B8077, Returns!$B$2:$B$801, 0))), "No")</f>
        <v>No</v>
      </c>
    </row>
    <row r="8078" spans="1:24">
      <c r="A8078" s="1">
        <v>8077</v>
      </c>
      <c r="B8078" t="s">
        <v>9981</v>
      </c>
      <c r="C8078" s="2">
        <v>42909</v>
      </c>
      <c r="D8078" s="2">
        <v>42915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  <c r="V8078" s="3" t="str">
        <f>IF(M8078=People!$B$2, People!$A$2, IF(M8078=People!$B$3, People!$A$3, IF(M8078=People!$B$4, People!$A$4, IF(M8078=People!$B$5, People!$A$5, 0))))</f>
        <v>Cassandra Brandow</v>
      </c>
      <c r="W8078" s="3" t="str">
        <f>IFERROR(VLOOKUP(Orders!$B8078,Returns!$B:$C,2,0),"No")</f>
        <v>No</v>
      </c>
      <c r="X8078" s="3" t="str">
        <f>IFERROR((INDEX(Returns!$C$2:$C$801, MATCH(B8078, Returns!$B$2:$B$801, 0))), "No")</f>
        <v>No</v>
      </c>
    </row>
    <row r="8079" spans="1:24">
      <c r="A8079" s="1">
        <v>8078</v>
      </c>
      <c r="B8079" t="s">
        <v>9981</v>
      </c>
      <c r="C8079" s="2">
        <v>42909</v>
      </c>
      <c r="D8079" s="2">
        <v>42915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  <c r="V8079" s="3" t="str">
        <f>IF(M8079=People!$B$2, People!$A$2, IF(M8079=People!$B$3, People!$A$3, IF(M8079=People!$B$4, People!$A$4, IF(M8079=People!$B$5, People!$A$5, 0))))</f>
        <v>Cassandra Brandow</v>
      </c>
      <c r="W8079" s="3" t="str">
        <f>IFERROR(VLOOKUP(Orders!$B8079,Returns!$B:$C,2,0),"No")</f>
        <v>No</v>
      </c>
      <c r="X8079" s="3" t="str">
        <f>IFERROR((INDEX(Returns!$C$2:$C$801, MATCH(B8079, Returns!$B$2:$B$801, 0))), "No")</f>
        <v>No</v>
      </c>
    </row>
    <row r="8080" spans="1:24">
      <c r="A8080" s="1">
        <v>8079</v>
      </c>
      <c r="B8080" t="s">
        <v>9981</v>
      </c>
      <c r="C8080" s="2">
        <v>42909</v>
      </c>
      <c r="D8080" s="2">
        <v>42915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  <c r="V8080" s="3" t="str">
        <f>IF(M8080=People!$B$2, People!$A$2, IF(M8080=People!$B$3, People!$A$3, IF(M8080=People!$B$4, People!$A$4, IF(M8080=People!$B$5, People!$A$5, 0))))</f>
        <v>Cassandra Brandow</v>
      </c>
      <c r="W8080" s="3" t="str">
        <f>IFERROR(VLOOKUP(Orders!$B8080,Returns!$B:$C,2,0),"No")</f>
        <v>No</v>
      </c>
      <c r="X8080" s="3" t="str">
        <f>IFERROR((INDEX(Returns!$C$2:$C$801, MATCH(B8080, Returns!$B$2:$B$801, 0))), "No")</f>
        <v>No</v>
      </c>
    </row>
    <row r="8081" spans="1:24">
      <c r="A8081" s="1">
        <v>8080</v>
      </c>
      <c r="B8081" t="s">
        <v>9982</v>
      </c>
      <c r="C8081" s="2">
        <v>43426</v>
      </c>
      <c r="D8081" s="2">
        <v>43431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  <c r="V8081" s="3" t="str">
        <f>IF(M8081=People!$B$2, People!$A$2, IF(M8081=People!$B$3, People!$A$3, IF(M8081=People!$B$4, People!$A$4, IF(M8081=People!$B$5, People!$A$5, 0))))</f>
        <v>Chuck Magee</v>
      </c>
      <c r="W8081" s="3" t="str">
        <f>IFERROR(VLOOKUP(Orders!$B8081,Returns!$B:$C,2,0),"No")</f>
        <v>No</v>
      </c>
      <c r="X8081" s="3" t="str">
        <f>IFERROR((INDEX(Returns!$C$2:$C$801, MATCH(B8081, Returns!$B$2:$B$801, 0))), "No")</f>
        <v>No</v>
      </c>
    </row>
    <row r="8082" spans="1:24">
      <c r="A8082" s="1">
        <v>8081</v>
      </c>
      <c r="B8082" t="s">
        <v>9983</v>
      </c>
      <c r="C8082" s="2">
        <v>43034</v>
      </c>
      <c r="D8082" s="2">
        <v>43040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  <c r="V8082" s="3" t="str">
        <f>IF(M8082=People!$B$2, People!$A$2, IF(M8082=People!$B$3, People!$A$3, IF(M8082=People!$B$4, People!$A$4, IF(M8082=People!$B$5, People!$A$5, 0))))</f>
        <v>Anna Andreadi</v>
      </c>
      <c r="W8082" s="3" t="str">
        <f>IFERROR(VLOOKUP(Orders!$B8082,Returns!$B:$C,2,0),"No")</f>
        <v>No</v>
      </c>
      <c r="X8082" s="3" t="str">
        <f>IFERROR((INDEX(Returns!$C$2:$C$801, MATCH(B8082, Returns!$B$2:$B$801, 0))), "No")</f>
        <v>No</v>
      </c>
    </row>
    <row r="8083" spans="1:24">
      <c r="A8083" s="1">
        <v>8082</v>
      </c>
      <c r="B8083" t="s">
        <v>9983</v>
      </c>
      <c r="C8083" s="2">
        <v>43034</v>
      </c>
      <c r="D8083" s="2">
        <v>43040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  <c r="V8083" s="3" t="str">
        <f>IF(M8083=People!$B$2, People!$A$2, IF(M8083=People!$B$3, People!$A$3, IF(M8083=People!$B$4, People!$A$4, IF(M8083=People!$B$5, People!$A$5, 0))))</f>
        <v>Anna Andreadi</v>
      </c>
      <c r="W8083" s="3" t="str">
        <f>IFERROR(VLOOKUP(Orders!$B8083,Returns!$B:$C,2,0),"No")</f>
        <v>No</v>
      </c>
      <c r="X8083" s="3" t="str">
        <f>IFERROR((INDEX(Returns!$C$2:$C$801, MATCH(B8083, Returns!$B$2:$B$801, 0))), "No")</f>
        <v>No</v>
      </c>
    </row>
    <row r="8084" spans="1:24">
      <c r="A8084" s="1">
        <v>8083</v>
      </c>
      <c r="B8084" t="s">
        <v>9983</v>
      </c>
      <c r="C8084" s="2">
        <v>43034</v>
      </c>
      <c r="D8084" s="2">
        <v>43040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  <c r="V8084" s="3" t="str">
        <f>IF(M8084=People!$B$2, People!$A$2, IF(M8084=People!$B$3, People!$A$3, IF(M8084=People!$B$4, People!$A$4, IF(M8084=People!$B$5, People!$A$5, 0))))</f>
        <v>Anna Andreadi</v>
      </c>
      <c r="W8084" s="3" t="str">
        <f>IFERROR(VLOOKUP(Orders!$B8084,Returns!$B:$C,2,0),"No")</f>
        <v>No</v>
      </c>
      <c r="X8084" s="3" t="str">
        <f>IFERROR((INDEX(Returns!$C$2:$C$801, MATCH(B8084, Returns!$B$2:$B$801, 0))), "No")</f>
        <v>No</v>
      </c>
    </row>
    <row r="8085" spans="1:24">
      <c r="A8085" s="1">
        <v>8084</v>
      </c>
      <c r="B8085" t="s">
        <v>9983</v>
      </c>
      <c r="C8085" s="2">
        <v>43034</v>
      </c>
      <c r="D8085" s="2">
        <v>43040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  <c r="V8085" s="3" t="str">
        <f>IF(M8085=People!$B$2, People!$A$2, IF(M8085=People!$B$3, People!$A$3, IF(M8085=People!$B$4, People!$A$4, IF(M8085=People!$B$5, People!$A$5, 0))))</f>
        <v>Anna Andreadi</v>
      </c>
      <c r="W8085" s="3" t="str">
        <f>IFERROR(VLOOKUP(Orders!$B8085,Returns!$B:$C,2,0),"No")</f>
        <v>No</v>
      </c>
      <c r="X8085" s="3" t="str">
        <f>IFERROR((INDEX(Returns!$C$2:$C$801, MATCH(B8085, Returns!$B$2:$B$801, 0))), "No")</f>
        <v>No</v>
      </c>
    </row>
    <row r="8086" spans="1:24">
      <c r="A8086" s="1">
        <v>8085</v>
      </c>
      <c r="B8086" t="s">
        <v>9983</v>
      </c>
      <c r="C8086" s="2">
        <v>43034</v>
      </c>
      <c r="D8086" s="2">
        <v>43040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  <c r="V8086" s="3" t="str">
        <f>IF(M8086=People!$B$2, People!$A$2, IF(M8086=People!$B$3, People!$A$3, IF(M8086=People!$B$4, People!$A$4, IF(M8086=People!$B$5, People!$A$5, 0))))</f>
        <v>Anna Andreadi</v>
      </c>
      <c r="W8086" s="3" t="str">
        <f>IFERROR(VLOOKUP(Orders!$B8086,Returns!$B:$C,2,0),"No")</f>
        <v>No</v>
      </c>
      <c r="X8086" s="3" t="str">
        <f>IFERROR((INDEX(Returns!$C$2:$C$801, MATCH(B8086, Returns!$B$2:$B$801, 0))), "No")</f>
        <v>No</v>
      </c>
    </row>
    <row r="8087" spans="1:24">
      <c r="A8087" s="1">
        <v>8086</v>
      </c>
      <c r="B8087" t="s">
        <v>9984</v>
      </c>
      <c r="C8087" s="2">
        <v>43393</v>
      </c>
      <c r="D8087" s="2">
        <v>43399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  <c r="V8087" s="3" t="str">
        <f>IF(M8087=People!$B$2, People!$A$2, IF(M8087=People!$B$3, People!$A$3, IF(M8087=People!$B$4, People!$A$4, IF(M8087=People!$B$5, People!$A$5, 0))))</f>
        <v>Cassandra Brandow</v>
      </c>
      <c r="W8087" s="3" t="str">
        <f>IFERROR(VLOOKUP(Orders!$B8087,Returns!$B:$C,2,0),"No")</f>
        <v>No</v>
      </c>
      <c r="X8087" s="3" t="str">
        <f>IFERROR((INDEX(Returns!$C$2:$C$801, MATCH(B8087, Returns!$B$2:$B$801, 0))), "No")</f>
        <v>No</v>
      </c>
    </row>
    <row r="8088" spans="1:24">
      <c r="A8088" s="1">
        <v>8087</v>
      </c>
      <c r="B8088" t="s">
        <v>9985</v>
      </c>
      <c r="C8088" s="2">
        <v>43583</v>
      </c>
      <c r="D8088" s="2">
        <v>43587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  <c r="V8088" s="3" t="str">
        <f>IF(M8088=People!$B$2, People!$A$2, IF(M8088=People!$B$3, People!$A$3, IF(M8088=People!$B$4, People!$A$4, IF(M8088=People!$B$5, People!$A$5, 0))))</f>
        <v>Cassandra Brandow</v>
      </c>
      <c r="W8088" s="3" t="str">
        <f>IFERROR(VLOOKUP(Orders!$B8088,Returns!$B:$C,2,0),"No")</f>
        <v>No</v>
      </c>
      <c r="X8088" s="3" t="str">
        <f>IFERROR((INDEX(Returns!$C$2:$C$801, MATCH(B8088, Returns!$B$2:$B$801, 0))), "No")</f>
        <v>No</v>
      </c>
    </row>
    <row r="8089" spans="1:24">
      <c r="A8089" s="1">
        <v>8088</v>
      </c>
      <c r="B8089" t="s">
        <v>9986</v>
      </c>
      <c r="C8089" s="2">
        <v>43372</v>
      </c>
      <c r="D8089" s="2">
        <v>43374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  <c r="V8089" s="3" t="str">
        <f>IF(M8089=People!$B$2, People!$A$2, IF(M8089=People!$B$3, People!$A$3, IF(M8089=People!$B$4, People!$A$4, IF(M8089=People!$B$5, People!$A$5, 0))))</f>
        <v>Anna Andreadi</v>
      </c>
      <c r="W8089" s="3" t="str">
        <f>IFERROR(VLOOKUP(Orders!$B8089,Returns!$B:$C,2,0),"No")</f>
        <v>No</v>
      </c>
      <c r="X8089" s="3" t="str">
        <f>IFERROR((INDEX(Returns!$C$2:$C$801, MATCH(B8089, Returns!$B$2:$B$801, 0))), "No")</f>
        <v>No</v>
      </c>
    </row>
    <row r="8090" spans="1:24">
      <c r="A8090" s="1">
        <v>8089</v>
      </c>
      <c r="B8090" t="s">
        <v>9987</v>
      </c>
      <c r="C8090" s="2">
        <v>42926</v>
      </c>
      <c r="D8090" s="2">
        <v>42930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  <c r="V8090" s="3" t="str">
        <f>IF(M8090=People!$B$2, People!$A$2, IF(M8090=People!$B$3, People!$A$3, IF(M8090=People!$B$4, People!$A$4, IF(M8090=People!$B$5, People!$A$5, 0))))</f>
        <v>Anna Andreadi</v>
      </c>
      <c r="W8090" s="3" t="str">
        <f>IFERROR(VLOOKUP(Orders!$B8090,Returns!$B:$C,2,0),"No")</f>
        <v>No</v>
      </c>
      <c r="X8090" s="3" t="str">
        <f>IFERROR((INDEX(Returns!$C$2:$C$801, MATCH(B8090, Returns!$B$2:$B$801, 0))), "No")</f>
        <v>No</v>
      </c>
    </row>
    <row r="8091" spans="1:24">
      <c r="A8091" s="1">
        <v>8090</v>
      </c>
      <c r="B8091" t="s">
        <v>9988</v>
      </c>
      <c r="C8091" s="2">
        <v>42954</v>
      </c>
      <c r="D8091" s="2">
        <v>42956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  <c r="V8091" s="3" t="str">
        <f>IF(M8091=People!$B$2, People!$A$2, IF(M8091=People!$B$3, People!$A$3, IF(M8091=People!$B$4, People!$A$4, IF(M8091=People!$B$5, People!$A$5, 0))))</f>
        <v>Chuck Magee</v>
      </c>
      <c r="W8091" s="3" t="str">
        <f>IFERROR(VLOOKUP(Orders!$B8091,Returns!$B:$C,2,0),"No")</f>
        <v>No</v>
      </c>
      <c r="X8091" s="3" t="str">
        <f>IFERROR((INDEX(Returns!$C$2:$C$801, MATCH(B8091, Returns!$B$2:$B$801, 0))), "No")</f>
        <v>No</v>
      </c>
    </row>
    <row r="8092" spans="1:24">
      <c r="A8092" s="1">
        <v>8091</v>
      </c>
      <c r="B8092" t="s">
        <v>9989</v>
      </c>
      <c r="C8092" s="2">
        <v>42711</v>
      </c>
      <c r="D8092" s="2">
        <v>42717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  <c r="V8092" s="3" t="str">
        <f>IF(M8092=People!$B$2, People!$A$2, IF(M8092=People!$B$3, People!$A$3, IF(M8092=People!$B$4, People!$A$4, IF(M8092=People!$B$5, People!$A$5, 0))))</f>
        <v>Anna Andreadi</v>
      </c>
      <c r="W8092" s="3" t="str">
        <f>IFERROR(VLOOKUP(Orders!$B8092,Returns!$B:$C,2,0),"No")</f>
        <v>No</v>
      </c>
      <c r="X8092" s="3" t="str">
        <f>IFERROR((INDEX(Returns!$C$2:$C$801, MATCH(B8092, Returns!$B$2:$B$801, 0))), "No")</f>
        <v>No</v>
      </c>
    </row>
    <row r="8093" spans="1:24">
      <c r="A8093" s="1">
        <v>8092</v>
      </c>
      <c r="B8093" t="s">
        <v>9990</v>
      </c>
      <c r="C8093" s="2">
        <v>43079</v>
      </c>
      <c r="D8093" s="2">
        <v>43083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  <c r="V8093" s="3" t="str">
        <f>IF(M8093=People!$B$2, People!$A$2, IF(M8093=People!$B$3, People!$A$3, IF(M8093=People!$B$4, People!$A$4, IF(M8093=People!$B$5, People!$A$5, 0))))</f>
        <v>Anna Andreadi</v>
      </c>
      <c r="W8093" s="3" t="str">
        <f>IFERROR(VLOOKUP(Orders!$B8093,Returns!$B:$C,2,0),"No")</f>
        <v>No</v>
      </c>
      <c r="X8093" s="3" t="str">
        <f>IFERROR((INDEX(Returns!$C$2:$C$801, MATCH(B8093, Returns!$B$2:$B$801, 0))), "No")</f>
        <v>No</v>
      </c>
    </row>
    <row r="8094" spans="1:24">
      <c r="A8094" s="1">
        <v>8093</v>
      </c>
      <c r="B8094" t="s">
        <v>9991</v>
      </c>
      <c r="C8094" s="2">
        <v>43777</v>
      </c>
      <c r="D8094" s="2">
        <v>43782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  <c r="V8094" s="3" t="str">
        <f>IF(M8094=People!$B$2, People!$A$2, IF(M8094=People!$B$3, People!$A$3, IF(M8094=People!$B$4, People!$A$4, IF(M8094=People!$B$5, People!$A$5, 0))))</f>
        <v>Chuck Magee</v>
      </c>
      <c r="W8094" s="3" t="str">
        <f>IFERROR(VLOOKUP(Orders!$B8094,Returns!$B:$C,2,0),"No")</f>
        <v>No</v>
      </c>
      <c r="X8094" s="3" t="str">
        <f>IFERROR((INDEX(Returns!$C$2:$C$801, MATCH(B8094, Returns!$B$2:$B$801, 0))), "No")</f>
        <v>No</v>
      </c>
    </row>
    <row r="8095" spans="1:24">
      <c r="A8095" s="1">
        <v>8094</v>
      </c>
      <c r="B8095" t="s">
        <v>9992</v>
      </c>
      <c r="C8095" s="2">
        <v>43673</v>
      </c>
      <c r="D8095" s="2">
        <v>43678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  <c r="V8095" s="3" t="str">
        <f>IF(M8095=People!$B$2, People!$A$2, IF(M8095=People!$B$3, People!$A$3, IF(M8095=People!$B$4, People!$A$4, IF(M8095=People!$B$5, People!$A$5, 0))))</f>
        <v>Anna Andreadi</v>
      </c>
      <c r="W8095" s="3" t="str">
        <f>IFERROR(VLOOKUP(Orders!$B8095,Returns!$B:$C,2,0),"No")</f>
        <v>No</v>
      </c>
      <c r="X8095" s="3" t="str">
        <f>IFERROR((INDEX(Returns!$C$2:$C$801, MATCH(B8095, Returns!$B$2:$B$801, 0))), "No")</f>
        <v>No</v>
      </c>
    </row>
    <row r="8096" spans="1:24">
      <c r="A8096" s="1">
        <v>8095</v>
      </c>
      <c r="B8096" t="s">
        <v>9992</v>
      </c>
      <c r="C8096" s="2">
        <v>43673</v>
      </c>
      <c r="D8096" s="2">
        <v>43678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  <c r="V8096" s="3" t="str">
        <f>IF(M8096=People!$B$2, People!$A$2, IF(M8096=People!$B$3, People!$A$3, IF(M8096=People!$B$4, People!$A$4, IF(M8096=People!$B$5, People!$A$5, 0))))</f>
        <v>Anna Andreadi</v>
      </c>
      <c r="W8096" s="3" t="str">
        <f>IFERROR(VLOOKUP(Orders!$B8096,Returns!$B:$C,2,0),"No")</f>
        <v>No</v>
      </c>
      <c r="X8096" s="3" t="str">
        <f>IFERROR((INDEX(Returns!$C$2:$C$801, MATCH(B8096, Returns!$B$2:$B$801, 0))), "No")</f>
        <v>No</v>
      </c>
    </row>
    <row r="8097" spans="1:24">
      <c r="A8097" s="1">
        <v>8096</v>
      </c>
      <c r="B8097" t="s">
        <v>9992</v>
      </c>
      <c r="C8097" s="2">
        <v>43673</v>
      </c>
      <c r="D8097" s="2">
        <v>43678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  <c r="V8097" s="3" t="str">
        <f>IF(M8097=People!$B$2, People!$A$2, IF(M8097=People!$B$3, People!$A$3, IF(M8097=People!$B$4, People!$A$4, IF(M8097=People!$B$5, People!$A$5, 0))))</f>
        <v>Anna Andreadi</v>
      </c>
      <c r="W8097" s="3" t="str">
        <f>IFERROR(VLOOKUP(Orders!$B8097,Returns!$B:$C,2,0),"No")</f>
        <v>No</v>
      </c>
      <c r="X8097" s="3" t="str">
        <f>IFERROR((INDEX(Returns!$C$2:$C$801, MATCH(B8097, Returns!$B$2:$B$801, 0))), "No")</f>
        <v>No</v>
      </c>
    </row>
    <row r="8098" spans="1:24">
      <c r="A8098" s="1">
        <v>8097</v>
      </c>
      <c r="B8098" t="s">
        <v>9992</v>
      </c>
      <c r="C8098" s="2">
        <v>43673</v>
      </c>
      <c r="D8098" s="2">
        <v>43678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  <c r="V8098" s="3" t="str">
        <f>IF(M8098=People!$B$2, People!$A$2, IF(M8098=People!$B$3, People!$A$3, IF(M8098=People!$B$4, People!$A$4, IF(M8098=People!$B$5, People!$A$5, 0))))</f>
        <v>Anna Andreadi</v>
      </c>
      <c r="W8098" s="3" t="str">
        <f>IFERROR(VLOOKUP(Orders!$B8098,Returns!$B:$C,2,0),"No")</f>
        <v>No</v>
      </c>
      <c r="X8098" s="3" t="str">
        <f>IFERROR((INDEX(Returns!$C$2:$C$801, MATCH(B8098, Returns!$B$2:$B$801, 0))), "No")</f>
        <v>No</v>
      </c>
    </row>
    <row r="8099" spans="1:24">
      <c r="A8099" s="1">
        <v>8098</v>
      </c>
      <c r="B8099" t="s">
        <v>9993</v>
      </c>
      <c r="C8099" s="2">
        <v>43827</v>
      </c>
      <c r="D8099" s="2">
        <v>43831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  <c r="V8099" s="3" t="str">
        <f>IF(M8099=People!$B$2, People!$A$2, IF(M8099=People!$B$3, People!$A$3, IF(M8099=People!$B$4, People!$A$4, IF(M8099=People!$B$5, People!$A$5, 0))))</f>
        <v>Anna Andreadi</v>
      </c>
      <c r="W8099" s="3" t="str">
        <f>IFERROR(VLOOKUP(Orders!$B8099,Returns!$B:$C,2,0),"No")</f>
        <v>No</v>
      </c>
      <c r="X8099" s="3" t="str">
        <f>IFERROR((INDEX(Returns!$C$2:$C$801, MATCH(B8099, Returns!$B$2:$B$801, 0))), "No")</f>
        <v>No</v>
      </c>
    </row>
    <row r="8100" spans="1:24">
      <c r="A8100" s="1">
        <v>8099</v>
      </c>
      <c r="B8100" t="s">
        <v>9993</v>
      </c>
      <c r="C8100" s="2">
        <v>43827</v>
      </c>
      <c r="D8100" s="2">
        <v>43831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  <c r="V8100" s="3" t="str">
        <f>IF(M8100=People!$B$2, People!$A$2, IF(M8100=People!$B$3, People!$A$3, IF(M8100=People!$B$4, People!$A$4, IF(M8100=People!$B$5, People!$A$5, 0))))</f>
        <v>Anna Andreadi</v>
      </c>
      <c r="W8100" s="3" t="str">
        <f>IFERROR(VLOOKUP(Orders!$B8100,Returns!$B:$C,2,0),"No")</f>
        <v>No</v>
      </c>
      <c r="X8100" s="3" t="str">
        <f>IFERROR((INDEX(Returns!$C$2:$C$801, MATCH(B8100, Returns!$B$2:$B$801, 0))), "No")</f>
        <v>No</v>
      </c>
    </row>
    <row r="8101" spans="1:24">
      <c r="A8101" s="1">
        <v>8100</v>
      </c>
      <c r="B8101" t="s">
        <v>9994</v>
      </c>
      <c r="C8101" s="2">
        <v>43169</v>
      </c>
      <c r="D8101" s="2">
        <v>43172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  <c r="V8101" s="3" t="str">
        <f>IF(M8101=People!$B$2, People!$A$2, IF(M8101=People!$B$3, People!$A$3, IF(M8101=People!$B$4, People!$A$4, IF(M8101=People!$B$5, People!$A$5, 0))))</f>
        <v>Anna Andreadi</v>
      </c>
      <c r="W8101" s="3" t="str">
        <f>IFERROR(VLOOKUP(Orders!$B8101,Returns!$B:$C,2,0),"No")</f>
        <v>No</v>
      </c>
      <c r="X8101" s="3" t="str">
        <f>IFERROR((INDEX(Returns!$C$2:$C$801, MATCH(B8101, Returns!$B$2:$B$801, 0))), "No")</f>
        <v>No</v>
      </c>
    </row>
    <row r="8102" spans="1:24">
      <c r="A8102" s="1">
        <v>8101</v>
      </c>
      <c r="B8102" t="s">
        <v>9994</v>
      </c>
      <c r="C8102" s="2">
        <v>43169</v>
      </c>
      <c r="D8102" s="2">
        <v>43172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  <c r="V8102" s="3" t="str">
        <f>IF(M8102=People!$B$2, People!$A$2, IF(M8102=People!$B$3, People!$A$3, IF(M8102=People!$B$4, People!$A$4, IF(M8102=People!$B$5, People!$A$5, 0))))</f>
        <v>Anna Andreadi</v>
      </c>
      <c r="W8102" s="3" t="str">
        <f>IFERROR(VLOOKUP(Orders!$B8102,Returns!$B:$C,2,0),"No")</f>
        <v>No</v>
      </c>
      <c r="X8102" s="3" t="str">
        <f>IFERROR((INDEX(Returns!$C$2:$C$801, MATCH(B8102, Returns!$B$2:$B$801, 0))), "No")</f>
        <v>No</v>
      </c>
    </row>
    <row r="8103" spans="1:24">
      <c r="A8103" s="1">
        <v>8102</v>
      </c>
      <c r="B8103" t="s">
        <v>9995</v>
      </c>
      <c r="C8103" s="2">
        <v>42877</v>
      </c>
      <c r="D8103" s="2">
        <v>42881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  <c r="V8103" s="3" t="str">
        <f>IF(M8103=People!$B$2, People!$A$2, IF(M8103=People!$B$3, People!$A$3, IF(M8103=People!$B$4, People!$A$4, IF(M8103=People!$B$5, People!$A$5, 0))))</f>
        <v>Anna Andreadi</v>
      </c>
      <c r="W8103" s="3" t="str">
        <f>IFERROR(VLOOKUP(Orders!$B8103,Returns!$B:$C,2,0),"No")</f>
        <v>No</v>
      </c>
      <c r="X8103" s="3" t="str">
        <f>IFERROR((INDEX(Returns!$C$2:$C$801, MATCH(B8103, Returns!$B$2:$B$801, 0))), "No")</f>
        <v>No</v>
      </c>
    </row>
    <row r="8104" spans="1:24">
      <c r="A8104" s="1">
        <v>8103</v>
      </c>
      <c r="B8104" t="s">
        <v>9995</v>
      </c>
      <c r="C8104" s="2">
        <v>42877</v>
      </c>
      <c r="D8104" s="2">
        <v>42881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  <c r="V8104" s="3" t="str">
        <f>IF(M8104=People!$B$2, People!$A$2, IF(M8104=People!$B$3, People!$A$3, IF(M8104=People!$B$4, People!$A$4, IF(M8104=People!$B$5, People!$A$5, 0))))</f>
        <v>Anna Andreadi</v>
      </c>
      <c r="W8104" s="3" t="str">
        <f>IFERROR(VLOOKUP(Orders!$B8104,Returns!$B:$C,2,0),"No")</f>
        <v>No</v>
      </c>
      <c r="X8104" s="3" t="str">
        <f>IFERROR((INDEX(Returns!$C$2:$C$801, MATCH(B8104, Returns!$B$2:$B$801, 0))), "No")</f>
        <v>No</v>
      </c>
    </row>
    <row r="8105" spans="1:24">
      <c r="A8105" s="1">
        <v>8104</v>
      </c>
      <c r="B8105" t="s">
        <v>9995</v>
      </c>
      <c r="C8105" s="2">
        <v>42877</v>
      </c>
      <c r="D8105" s="2">
        <v>42881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  <c r="V8105" s="3" t="str">
        <f>IF(M8105=People!$B$2, People!$A$2, IF(M8105=People!$B$3, People!$A$3, IF(M8105=People!$B$4, People!$A$4, IF(M8105=People!$B$5, People!$A$5, 0))))</f>
        <v>Anna Andreadi</v>
      </c>
      <c r="W8105" s="3" t="str">
        <f>IFERROR(VLOOKUP(Orders!$B8105,Returns!$B:$C,2,0),"No")</f>
        <v>No</v>
      </c>
      <c r="X8105" s="3" t="str">
        <f>IFERROR((INDEX(Returns!$C$2:$C$801, MATCH(B8105, Returns!$B$2:$B$801, 0))), "No")</f>
        <v>No</v>
      </c>
    </row>
    <row r="8106" spans="1:24">
      <c r="A8106" s="1">
        <v>8105</v>
      </c>
      <c r="B8106" t="s">
        <v>9995</v>
      </c>
      <c r="C8106" s="2">
        <v>42877</v>
      </c>
      <c r="D8106" s="2">
        <v>42881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  <c r="V8106" s="3" t="str">
        <f>IF(M8106=People!$B$2, People!$A$2, IF(M8106=People!$B$3, People!$A$3, IF(M8106=People!$B$4, People!$A$4, IF(M8106=People!$B$5, People!$A$5, 0))))</f>
        <v>Anna Andreadi</v>
      </c>
      <c r="W8106" s="3" t="str">
        <f>IFERROR(VLOOKUP(Orders!$B8106,Returns!$B:$C,2,0),"No")</f>
        <v>No</v>
      </c>
      <c r="X8106" s="3" t="str">
        <f>IFERROR((INDEX(Returns!$C$2:$C$801, MATCH(B8106, Returns!$B$2:$B$801, 0))), "No")</f>
        <v>No</v>
      </c>
    </row>
    <row r="8107" spans="1:24">
      <c r="A8107" s="1">
        <v>8106</v>
      </c>
      <c r="B8107" t="s">
        <v>9996</v>
      </c>
      <c r="C8107" s="2">
        <v>43513</v>
      </c>
      <c r="D8107" s="2">
        <v>43515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  <c r="V8107" s="3" t="str">
        <f>IF(M8107=People!$B$2, People!$A$2, IF(M8107=People!$B$3, People!$A$3, IF(M8107=People!$B$4, People!$A$4, IF(M8107=People!$B$5, People!$A$5, 0))))</f>
        <v>Kelly Williams</v>
      </c>
      <c r="W8107" s="3" t="str">
        <f>IFERROR(VLOOKUP(Orders!$B8107,Returns!$B:$C,2,0),"No")</f>
        <v>No</v>
      </c>
      <c r="X8107" s="3" t="str">
        <f>IFERROR((INDEX(Returns!$C$2:$C$801, MATCH(B8107, Returns!$B$2:$B$801, 0))), "No")</f>
        <v>No</v>
      </c>
    </row>
    <row r="8108" spans="1:24">
      <c r="A8108" s="1">
        <v>8107</v>
      </c>
      <c r="B8108" t="s">
        <v>9996</v>
      </c>
      <c r="C8108" s="2">
        <v>43513</v>
      </c>
      <c r="D8108" s="2">
        <v>43515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  <c r="V8108" s="3" t="str">
        <f>IF(M8108=People!$B$2, People!$A$2, IF(M8108=People!$B$3, People!$A$3, IF(M8108=People!$B$4, People!$A$4, IF(M8108=People!$B$5, People!$A$5, 0))))</f>
        <v>Kelly Williams</v>
      </c>
      <c r="W8108" s="3" t="str">
        <f>IFERROR(VLOOKUP(Orders!$B8108,Returns!$B:$C,2,0),"No")</f>
        <v>No</v>
      </c>
      <c r="X8108" s="3" t="str">
        <f>IFERROR((INDEX(Returns!$C$2:$C$801, MATCH(B8108, Returns!$B$2:$B$801, 0))), "No")</f>
        <v>No</v>
      </c>
    </row>
    <row r="8109" spans="1:24">
      <c r="A8109" s="1">
        <v>8108</v>
      </c>
      <c r="B8109" t="s">
        <v>9996</v>
      </c>
      <c r="C8109" s="2">
        <v>43513</v>
      </c>
      <c r="D8109" s="2">
        <v>43515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  <c r="V8109" s="3" t="str">
        <f>IF(M8109=People!$B$2, People!$A$2, IF(M8109=People!$B$3, People!$A$3, IF(M8109=People!$B$4, People!$A$4, IF(M8109=People!$B$5, People!$A$5, 0))))</f>
        <v>Kelly Williams</v>
      </c>
      <c r="W8109" s="3" t="str">
        <f>IFERROR(VLOOKUP(Orders!$B8109,Returns!$B:$C,2,0),"No")</f>
        <v>No</v>
      </c>
      <c r="X8109" s="3" t="str">
        <f>IFERROR((INDEX(Returns!$C$2:$C$801, MATCH(B8109, Returns!$B$2:$B$801, 0))), "No")</f>
        <v>No</v>
      </c>
    </row>
    <row r="8110" spans="1:24">
      <c r="A8110" s="1">
        <v>8109</v>
      </c>
      <c r="B8110" t="s">
        <v>9997</v>
      </c>
      <c r="C8110" s="2">
        <v>43807</v>
      </c>
      <c r="D8110" s="2">
        <v>43814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  <c r="V8110" s="3" t="str">
        <f>IF(M8110=People!$B$2, People!$A$2, IF(M8110=People!$B$3, People!$A$3, IF(M8110=People!$B$4, People!$A$4, IF(M8110=People!$B$5, People!$A$5, 0))))</f>
        <v>Chuck Magee</v>
      </c>
      <c r="W8110" s="3" t="str">
        <f>IFERROR(VLOOKUP(Orders!$B8110,Returns!$B:$C,2,0),"No")</f>
        <v>No</v>
      </c>
      <c r="X8110" s="3" t="str">
        <f>IFERROR((INDEX(Returns!$C$2:$C$801, MATCH(B8110, Returns!$B$2:$B$801, 0))), "No")</f>
        <v>No</v>
      </c>
    </row>
    <row r="8111" spans="1:24">
      <c r="A8111" s="1">
        <v>8110</v>
      </c>
      <c r="B8111" t="s">
        <v>9998</v>
      </c>
      <c r="C8111" s="2">
        <v>43787</v>
      </c>
      <c r="D8111" s="2">
        <v>43792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3" t="str">
        <f>IF(M8111=People!$B$2, People!$A$2, IF(M8111=People!$B$3, People!$A$3, IF(M8111=People!$B$4, People!$A$4, IF(M8111=People!$B$5, People!$A$5, 0))))</f>
        <v>Kelly Williams</v>
      </c>
      <c r="W8111" s="3" t="str">
        <f>IFERROR(VLOOKUP(Orders!$B8111,Returns!$B:$C,2,0),"No")</f>
        <v>No</v>
      </c>
      <c r="X8111" s="3" t="str">
        <f>IFERROR((INDEX(Returns!$C$2:$C$801, MATCH(B8111, Returns!$B$2:$B$801, 0))), "No")</f>
        <v>No</v>
      </c>
    </row>
    <row r="8112" spans="1:24">
      <c r="A8112" s="1">
        <v>8111</v>
      </c>
      <c r="B8112" t="s">
        <v>9998</v>
      </c>
      <c r="C8112" s="2">
        <v>43787</v>
      </c>
      <c r="D8112" s="2">
        <v>43792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  <c r="V8112" s="3" t="str">
        <f>IF(M8112=People!$B$2, People!$A$2, IF(M8112=People!$B$3, People!$A$3, IF(M8112=People!$B$4, People!$A$4, IF(M8112=People!$B$5, People!$A$5, 0))))</f>
        <v>Kelly Williams</v>
      </c>
      <c r="W8112" s="3" t="str">
        <f>IFERROR(VLOOKUP(Orders!$B8112,Returns!$B:$C,2,0),"No")</f>
        <v>No</v>
      </c>
      <c r="X8112" s="3" t="str">
        <f>IFERROR((INDEX(Returns!$C$2:$C$801, MATCH(B8112, Returns!$B$2:$B$801, 0))), "No")</f>
        <v>No</v>
      </c>
    </row>
    <row r="8113" spans="1:24">
      <c r="A8113" s="1">
        <v>8112</v>
      </c>
      <c r="B8113" t="s">
        <v>9999</v>
      </c>
      <c r="C8113" s="2">
        <v>43435</v>
      </c>
      <c r="D8113" s="2">
        <v>43437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  <c r="V8113" s="3" t="str">
        <f>IF(M8113=People!$B$2, People!$A$2, IF(M8113=People!$B$3, People!$A$3, IF(M8113=People!$B$4, People!$A$4, IF(M8113=People!$B$5, People!$A$5, 0))))</f>
        <v>Kelly Williams</v>
      </c>
      <c r="W8113" s="3" t="str">
        <f>IFERROR(VLOOKUP(Orders!$B8113,Returns!$B:$C,2,0),"No")</f>
        <v>No</v>
      </c>
      <c r="X8113" s="3" t="str">
        <f>IFERROR((INDEX(Returns!$C$2:$C$801, MATCH(B8113, Returns!$B$2:$B$801, 0))), "No")</f>
        <v>No</v>
      </c>
    </row>
    <row r="8114" spans="1:24">
      <c r="A8114" s="1">
        <v>8113</v>
      </c>
      <c r="B8114" t="s">
        <v>9999</v>
      </c>
      <c r="C8114" s="2">
        <v>43435</v>
      </c>
      <c r="D8114" s="2">
        <v>43437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  <c r="V8114" s="3" t="str">
        <f>IF(M8114=People!$B$2, People!$A$2, IF(M8114=People!$B$3, People!$A$3, IF(M8114=People!$B$4, People!$A$4, IF(M8114=People!$B$5, People!$A$5, 0))))</f>
        <v>Kelly Williams</v>
      </c>
      <c r="W8114" s="3" t="str">
        <f>IFERROR(VLOOKUP(Orders!$B8114,Returns!$B:$C,2,0),"No")</f>
        <v>No</v>
      </c>
      <c r="X8114" s="3" t="str">
        <f>IFERROR((INDEX(Returns!$C$2:$C$801, MATCH(B8114, Returns!$B$2:$B$801, 0))), "No")</f>
        <v>No</v>
      </c>
    </row>
    <row r="8115" spans="1:24">
      <c r="A8115" s="1">
        <v>8114</v>
      </c>
      <c r="B8115" t="s">
        <v>9999</v>
      </c>
      <c r="C8115" s="2">
        <v>43435</v>
      </c>
      <c r="D8115" s="2">
        <v>43437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  <c r="V8115" s="3" t="str">
        <f>IF(M8115=People!$B$2, People!$A$2, IF(M8115=People!$B$3, People!$A$3, IF(M8115=People!$B$4, People!$A$4, IF(M8115=People!$B$5, People!$A$5, 0))))</f>
        <v>Kelly Williams</v>
      </c>
      <c r="W8115" s="3" t="str">
        <f>IFERROR(VLOOKUP(Orders!$B8115,Returns!$B:$C,2,0),"No")</f>
        <v>No</v>
      </c>
      <c r="X8115" s="3" t="str">
        <f>IFERROR((INDEX(Returns!$C$2:$C$801, MATCH(B8115, Returns!$B$2:$B$801, 0))), "No")</f>
        <v>No</v>
      </c>
    </row>
    <row r="8116" spans="1:24">
      <c r="A8116" s="1">
        <v>8115</v>
      </c>
      <c r="B8116" t="s">
        <v>10000</v>
      </c>
      <c r="C8116" s="2">
        <v>43741</v>
      </c>
      <c r="D8116" s="2">
        <v>43745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  <c r="V8116" s="3" t="str">
        <f>IF(M8116=People!$B$2, People!$A$2, IF(M8116=People!$B$3, People!$A$3, IF(M8116=People!$B$4, People!$A$4, IF(M8116=People!$B$5, People!$A$5, 0))))</f>
        <v>Kelly Williams</v>
      </c>
      <c r="W8116" s="3" t="str">
        <f>IFERROR(VLOOKUP(Orders!$B8116,Returns!$B:$C,2,0),"No")</f>
        <v>No</v>
      </c>
      <c r="X8116" s="3" t="str">
        <f>IFERROR((INDEX(Returns!$C$2:$C$801, MATCH(B8116, Returns!$B$2:$B$801, 0))), "No")</f>
        <v>No</v>
      </c>
    </row>
    <row r="8117" spans="1:24">
      <c r="A8117" s="1">
        <v>8116</v>
      </c>
      <c r="B8117" t="s">
        <v>10001</v>
      </c>
      <c r="C8117" s="2">
        <v>43706</v>
      </c>
      <c r="D8117" s="2">
        <v>43712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  <c r="V8117" s="3" t="str">
        <f>IF(M8117=People!$B$2, People!$A$2, IF(M8117=People!$B$3, People!$A$3, IF(M8117=People!$B$4, People!$A$4, IF(M8117=People!$B$5, People!$A$5, 0))))</f>
        <v>Anna Andreadi</v>
      </c>
      <c r="W8117" s="3" t="str">
        <f>IFERROR(VLOOKUP(Orders!$B8117,Returns!$B:$C,2,0),"No")</f>
        <v>No</v>
      </c>
      <c r="X8117" s="3" t="str">
        <f>IFERROR((INDEX(Returns!$C$2:$C$801, MATCH(B8117, Returns!$B$2:$B$801, 0))), "No")</f>
        <v>No</v>
      </c>
    </row>
    <row r="8118" spans="1:24">
      <c r="A8118" s="1">
        <v>8117</v>
      </c>
      <c r="B8118" t="s">
        <v>10002</v>
      </c>
      <c r="C8118" s="2">
        <v>43793</v>
      </c>
      <c r="D8118" s="2">
        <v>43793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  <c r="V8118" s="3" t="str">
        <f>IF(M8118=People!$B$2, People!$A$2, IF(M8118=People!$B$3, People!$A$3, IF(M8118=People!$B$4, People!$A$4, IF(M8118=People!$B$5, People!$A$5, 0))))</f>
        <v>Kelly Williams</v>
      </c>
      <c r="W8118" s="3" t="str">
        <f>IFERROR(VLOOKUP(Orders!$B8118,Returns!$B:$C,2,0),"No")</f>
        <v>No</v>
      </c>
      <c r="X8118" s="3" t="str">
        <f>IFERROR((INDEX(Returns!$C$2:$C$801, MATCH(B8118, Returns!$B$2:$B$801, 0))), "No")</f>
        <v>No</v>
      </c>
    </row>
    <row r="8119" spans="1:24">
      <c r="A8119" s="1">
        <v>8118</v>
      </c>
      <c r="B8119" t="s">
        <v>10003</v>
      </c>
      <c r="C8119" s="2">
        <v>43646</v>
      </c>
      <c r="D8119" s="2">
        <v>43651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  <c r="V8119" s="3" t="str">
        <f>IF(M8119=People!$B$2, People!$A$2, IF(M8119=People!$B$3, People!$A$3, IF(M8119=People!$B$4, People!$A$4, IF(M8119=People!$B$5, People!$A$5, 0))))</f>
        <v>Anna Andreadi</v>
      </c>
      <c r="W8119" s="3" t="str">
        <f>IFERROR(VLOOKUP(Orders!$B8119,Returns!$B:$C,2,0),"No")</f>
        <v>No</v>
      </c>
      <c r="X8119" s="3" t="str">
        <f>IFERROR((INDEX(Returns!$C$2:$C$801, MATCH(B8119, Returns!$B$2:$B$801, 0))), "No")</f>
        <v>No</v>
      </c>
    </row>
    <row r="8120" spans="1:24">
      <c r="A8120" s="1">
        <v>8119</v>
      </c>
      <c r="B8120" t="s">
        <v>10004</v>
      </c>
      <c r="C8120" s="2">
        <v>43668</v>
      </c>
      <c r="D8120" s="2">
        <v>43673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  <c r="V8120" s="3" t="str">
        <f>IF(M8120=People!$B$2, People!$A$2, IF(M8120=People!$B$3, People!$A$3, IF(M8120=People!$B$4, People!$A$4, IF(M8120=People!$B$5, People!$A$5, 0))))</f>
        <v>Kelly Williams</v>
      </c>
      <c r="W8120" s="3" t="str">
        <f>IFERROR(VLOOKUP(Orders!$B8120,Returns!$B:$C,2,0),"No")</f>
        <v>No</v>
      </c>
      <c r="X8120" s="3" t="str">
        <f>IFERROR((INDEX(Returns!$C$2:$C$801, MATCH(B8120, Returns!$B$2:$B$801, 0))), "No")</f>
        <v>No</v>
      </c>
    </row>
    <row r="8121" spans="1:24">
      <c r="A8121" s="1">
        <v>8120</v>
      </c>
      <c r="B8121" t="s">
        <v>10005</v>
      </c>
      <c r="C8121" s="2">
        <v>43415</v>
      </c>
      <c r="D8121" s="2">
        <v>43420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  <c r="V8121" s="3" t="str">
        <f>IF(M8121=People!$B$2, People!$A$2, IF(M8121=People!$B$3, People!$A$3, IF(M8121=People!$B$4, People!$A$4, IF(M8121=People!$B$5, People!$A$5, 0))))</f>
        <v>Anna Andreadi</v>
      </c>
      <c r="W8121" s="3" t="str">
        <f>IFERROR(VLOOKUP(Orders!$B8121,Returns!$B:$C,2,0),"No")</f>
        <v>No</v>
      </c>
      <c r="X8121" s="3" t="str">
        <f>IFERROR((INDEX(Returns!$C$2:$C$801, MATCH(B8121, Returns!$B$2:$B$801, 0))), "No")</f>
        <v>No</v>
      </c>
    </row>
    <row r="8122" spans="1:24">
      <c r="A8122" s="1">
        <v>8121</v>
      </c>
      <c r="B8122" t="s">
        <v>10005</v>
      </c>
      <c r="C8122" s="2">
        <v>43415</v>
      </c>
      <c r="D8122" s="2">
        <v>43420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  <c r="V8122" s="3" t="str">
        <f>IF(M8122=People!$B$2, People!$A$2, IF(M8122=People!$B$3, People!$A$3, IF(M8122=People!$B$4, People!$A$4, IF(M8122=People!$B$5, People!$A$5, 0))))</f>
        <v>Anna Andreadi</v>
      </c>
      <c r="W8122" s="3" t="str">
        <f>IFERROR(VLOOKUP(Orders!$B8122,Returns!$B:$C,2,0),"No")</f>
        <v>No</v>
      </c>
      <c r="X8122" s="3" t="str">
        <f>IFERROR((INDEX(Returns!$C$2:$C$801, MATCH(B8122, Returns!$B$2:$B$801, 0))), "No")</f>
        <v>No</v>
      </c>
    </row>
    <row r="8123" spans="1:24">
      <c r="A8123" s="1">
        <v>8122</v>
      </c>
      <c r="B8123" t="s">
        <v>10005</v>
      </c>
      <c r="C8123" s="2">
        <v>43415</v>
      </c>
      <c r="D8123" s="2">
        <v>43420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  <c r="V8123" s="3" t="str">
        <f>IF(M8123=People!$B$2, People!$A$2, IF(M8123=People!$B$3, People!$A$3, IF(M8123=People!$B$4, People!$A$4, IF(M8123=People!$B$5, People!$A$5, 0))))</f>
        <v>Anna Andreadi</v>
      </c>
      <c r="W8123" s="3" t="str">
        <f>IFERROR(VLOOKUP(Orders!$B8123,Returns!$B:$C,2,0),"No")</f>
        <v>No</v>
      </c>
      <c r="X8123" s="3" t="str">
        <f>IFERROR((INDEX(Returns!$C$2:$C$801, MATCH(B8123, Returns!$B$2:$B$801, 0))), "No")</f>
        <v>No</v>
      </c>
    </row>
    <row r="8124" spans="1:24">
      <c r="A8124" s="1">
        <v>8123</v>
      </c>
      <c r="B8124" t="s">
        <v>10006</v>
      </c>
      <c r="C8124" s="2">
        <v>42713</v>
      </c>
      <c r="D8124" s="2">
        <v>42719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3" t="str">
        <f>IF(M8124=People!$B$2, People!$A$2, IF(M8124=People!$B$3, People!$A$3, IF(M8124=People!$B$4, People!$A$4, IF(M8124=People!$B$5, People!$A$5, 0))))</f>
        <v>Chuck Magee</v>
      </c>
      <c r="W8124" s="3" t="str">
        <f>IFERROR(VLOOKUP(Orders!$B8124,Returns!$B:$C,2,0),"No")</f>
        <v>No</v>
      </c>
      <c r="X8124" s="3" t="str">
        <f>IFERROR((INDEX(Returns!$C$2:$C$801, MATCH(B8124, Returns!$B$2:$B$801, 0))), "No")</f>
        <v>No</v>
      </c>
    </row>
    <row r="8125" spans="1:24">
      <c r="A8125" s="1">
        <v>8124</v>
      </c>
      <c r="B8125" t="s">
        <v>10006</v>
      </c>
      <c r="C8125" s="2">
        <v>42713</v>
      </c>
      <c r="D8125" s="2">
        <v>42719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  <c r="V8125" s="3" t="str">
        <f>IF(M8125=People!$B$2, People!$A$2, IF(M8125=People!$B$3, People!$A$3, IF(M8125=People!$B$4, People!$A$4, IF(M8125=People!$B$5, People!$A$5, 0))))</f>
        <v>Chuck Magee</v>
      </c>
      <c r="W8125" s="3" t="str">
        <f>IFERROR(VLOOKUP(Orders!$B8125,Returns!$B:$C,2,0),"No")</f>
        <v>No</v>
      </c>
      <c r="X8125" s="3" t="str">
        <f>IFERROR((INDEX(Returns!$C$2:$C$801, MATCH(B8125, Returns!$B$2:$B$801, 0))), "No")</f>
        <v>No</v>
      </c>
    </row>
    <row r="8126" spans="1:24">
      <c r="A8126" s="1">
        <v>8125</v>
      </c>
      <c r="B8126" t="s">
        <v>10007</v>
      </c>
      <c r="C8126" s="2">
        <v>43715</v>
      </c>
      <c r="D8126" s="2">
        <v>43720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  <c r="V8126" s="3" t="str">
        <f>IF(M8126=People!$B$2, People!$A$2, IF(M8126=People!$B$3, People!$A$3, IF(M8126=People!$B$4, People!$A$4, IF(M8126=People!$B$5, People!$A$5, 0))))</f>
        <v>Anna Andreadi</v>
      </c>
      <c r="W8126" s="3" t="str">
        <f>IFERROR(VLOOKUP(Orders!$B8126,Returns!$B:$C,2,0),"No")</f>
        <v>No</v>
      </c>
      <c r="X8126" s="3" t="str">
        <f>IFERROR((INDEX(Returns!$C$2:$C$801, MATCH(B8126, Returns!$B$2:$B$801, 0))), "No")</f>
        <v>No</v>
      </c>
    </row>
    <row r="8127" spans="1:24">
      <c r="A8127" s="1">
        <v>8126</v>
      </c>
      <c r="B8127" t="s">
        <v>10008</v>
      </c>
      <c r="C8127" s="2">
        <v>42772</v>
      </c>
      <c r="D8127" s="2">
        <v>42779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  <c r="V8127" s="3" t="str">
        <f>IF(M8127=People!$B$2, People!$A$2, IF(M8127=People!$B$3, People!$A$3, IF(M8127=People!$B$4, People!$A$4, IF(M8127=People!$B$5, People!$A$5, 0))))</f>
        <v>Kelly Williams</v>
      </c>
      <c r="W8127" s="3" t="str">
        <f>IFERROR(VLOOKUP(Orders!$B8127,Returns!$B:$C,2,0),"No")</f>
        <v>No</v>
      </c>
      <c r="X8127" s="3" t="str">
        <f>IFERROR((INDEX(Returns!$C$2:$C$801, MATCH(B8127, Returns!$B$2:$B$801, 0))), "No")</f>
        <v>No</v>
      </c>
    </row>
    <row r="8128" spans="1:24">
      <c r="A8128" s="1">
        <v>8127</v>
      </c>
      <c r="B8128" t="s">
        <v>10008</v>
      </c>
      <c r="C8128" s="2">
        <v>42772</v>
      </c>
      <c r="D8128" s="2">
        <v>42779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  <c r="V8128" s="3" t="str">
        <f>IF(M8128=People!$B$2, People!$A$2, IF(M8128=People!$B$3, People!$A$3, IF(M8128=People!$B$4, People!$A$4, IF(M8128=People!$B$5, People!$A$5, 0))))</f>
        <v>Kelly Williams</v>
      </c>
      <c r="W8128" s="3" t="str">
        <f>IFERROR(VLOOKUP(Orders!$B8128,Returns!$B:$C,2,0),"No")</f>
        <v>No</v>
      </c>
      <c r="X8128" s="3" t="str">
        <f>IFERROR((INDEX(Returns!$C$2:$C$801, MATCH(B8128, Returns!$B$2:$B$801, 0))), "No")</f>
        <v>No</v>
      </c>
    </row>
    <row r="8129" spans="1:24">
      <c r="A8129" s="1">
        <v>8128</v>
      </c>
      <c r="B8129" t="s">
        <v>10008</v>
      </c>
      <c r="C8129" s="2">
        <v>42772</v>
      </c>
      <c r="D8129" s="2">
        <v>42779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  <c r="V8129" s="3" t="str">
        <f>IF(M8129=People!$B$2, People!$A$2, IF(M8129=People!$B$3, People!$A$3, IF(M8129=People!$B$4, People!$A$4, IF(M8129=People!$B$5, People!$A$5, 0))))</f>
        <v>Kelly Williams</v>
      </c>
      <c r="W8129" s="3" t="str">
        <f>IFERROR(VLOOKUP(Orders!$B8129,Returns!$B:$C,2,0),"No")</f>
        <v>No</v>
      </c>
      <c r="X8129" s="3" t="str">
        <f>IFERROR((INDEX(Returns!$C$2:$C$801, MATCH(B8129, Returns!$B$2:$B$801, 0))), "No")</f>
        <v>No</v>
      </c>
    </row>
    <row r="8130" spans="1:24">
      <c r="A8130" s="1">
        <v>8129</v>
      </c>
      <c r="B8130" t="s">
        <v>10009</v>
      </c>
      <c r="C8130" s="2">
        <v>43703</v>
      </c>
      <c r="D8130" s="2">
        <v>43709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  <c r="V8130" s="3" t="str">
        <f>IF(M8130=People!$B$2, People!$A$2, IF(M8130=People!$B$3, People!$A$3, IF(M8130=People!$B$4, People!$A$4, IF(M8130=People!$B$5, People!$A$5, 0))))</f>
        <v>Kelly Williams</v>
      </c>
      <c r="W8130" s="3" t="str">
        <f>IFERROR(VLOOKUP(Orders!$B8130,Returns!$B:$C,2,0),"No")</f>
        <v>No</v>
      </c>
      <c r="X8130" s="3" t="str">
        <f>IFERROR((INDEX(Returns!$C$2:$C$801, MATCH(B8130, Returns!$B$2:$B$801, 0))), "No")</f>
        <v>No</v>
      </c>
    </row>
    <row r="8131" spans="1:24">
      <c r="A8131" s="1">
        <v>8130</v>
      </c>
      <c r="B8131" t="s">
        <v>10010</v>
      </c>
      <c r="C8131" s="2">
        <v>42571</v>
      </c>
      <c r="D8131" s="2">
        <v>42574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  <c r="V8131" s="3" t="str">
        <f>IF(M8131=People!$B$2, People!$A$2, IF(M8131=People!$B$3, People!$A$3, IF(M8131=People!$B$4, People!$A$4, IF(M8131=People!$B$5, People!$A$5, 0))))</f>
        <v>Anna Andreadi</v>
      </c>
      <c r="W8131" s="3" t="str">
        <f>IFERROR(VLOOKUP(Orders!$B8131,Returns!$B:$C,2,0),"No")</f>
        <v>No</v>
      </c>
      <c r="X8131" s="3" t="str">
        <f>IFERROR((INDEX(Returns!$C$2:$C$801, MATCH(B8131, Returns!$B$2:$B$801, 0))), "No")</f>
        <v>No</v>
      </c>
    </row>
    <row r="8132" spans="1:24">
      <c r="A8132" s="1">
        <v>8131</v>
      </c>
      <c r="B8132" t="s">
        <v>10010</v>
      </c>
      <c r="C8132" s="2">
        <v>42571</v>
      </c>
      <c r="D8132" s="2">
        <v>42574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  <c r="V8132" s="3" t="str">
        <f>IF(M8132=People!$B$2, People!$A$2, IF(M8132=People!$B$3, People!$A$3, IF(M8132=People!$B$4, People!$A$4, IF(M8132=People!$B$5, People!$A$5, 0))))</f>
        <v>Anna Andreadi</v>
      </c>
      <c r="W8132" s="3" t="str">
        <f>IFERROR(VLOOKUP(Orders!$B8132,Returns!$B:$C,2,0),"No")</f>
        <v>No</v>
      </c>
      <c r="X8132" s="3" t="str">
        <f>IFERROR((INDEX(Returns!$C$2:$C$801, MATCH(B8132, Returns!$B$2:$B$801, 0))), "No")</f>
        <v>No</v>
      </c>
    </row>
    <row r="8133" spans="1:24">
      <c r="A8133" s="1">
        <v>8132</v>
      </c>
      <c r="B8133" t="s">
        <v>10010</v>
      </c>
      <c r="C8133" s="2">
        <v>42571</v>
      </c>
      <c r="D8133" s="2">
        <v>42574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  <c r="V8133" s="3" t="str">
        <f>IF(M8133=People!$B$2, People!$A$2, IF(M8133=People!$B$3, People!$A$3, IF(M8133=People!$B$4, People!$A$4, IF(M8133=People!$B$5, People!$A$5, 0))))</f>
        <v>Anna Andreadi</v>
      </c>
      <c r="W8133" s="3" t="str">
        <f>IFERROR(VLOOKUP(Orders!$B8133,Returns!$B:$C,2,0),"No")</f>
        <v>No</v>
      </c>
      <c r="X8133" s="3" t="str">
        <f>IFERROR((INDEX(Returns!$C$2:$C$801, MATCH(B8133, Returns!$B$2:$B$801, 0))), "No")</f>
        <v>No</v>
      </c>
    </row>
    <row r="8134" spans="1:24">
      <c r="A8134" s="1">
        <v>8133</v>
      </c>
      <c r="B8134" t="s">
        <v>10010</v>
      </c>
      <c r="C8134" s="2">
        <v>42571</v>
      </c>
      <c r="D8134" s="2">
        <v>42574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  <c r="V8134" s="3" t="str">
        <f>IF(M8134=People!$B$2, People!$A$2, IF(M8134=People!$B$3, People!$A$3, IF(M8134=People!$B$4, People!$A$4, IF(M8134=People!$B$5, People!$A$5, 0))))</f>
        <v>Anna Andreadi</v>
      </c>
      <c r="W8134" s="3" t="str">
        <f>IFERROR(VLOOKUP(Orders!$B8134,Returns!$B:$C,2,0),"No")</f>
        <v>No</v>
      </c>
      <c r="X8134" s="3" t="str">
        <f>IFERROR((INDEX(Returns!$C$2:$C$801, MATCH(B8134, Returns!$B$2:$B$801, 0))), "No")</f>
        <v>No</v>
      </c>
    </row>
    <row r="8135" spans="1:24">
      <c r="A8135" s="1">
        <v>8134</v>
      </c>
      <c r="B8135" t="s">
        <v>10011</v>
      </c>
      <c r="C8135" s="2">
        <v>43016</v>
      </c>
      <c r="D8135" s="2">
        <v>43021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  <c r="V8135" s="3" t="str">
        <f>IF(M8135=People!$B$2, People!$A$2, IF(M8135=People!$B$3, People!$A$3, IF(M8135=People!$B$4, People!$A$4, IF(M8135=People!$B$5, People!$A$5, 0))))</f>
        <v>Kelly Williams</v>
      </c>
      <c r="W8135" s="3" t="str">
        <f>IFERROR(VLOOKUP(Orders!$B8135,Returns!$B:$C,2,0),"No")</f>
        <v>No</v>
      </c>
      <c r="X8135" s="3" t="str">
        <f>IFERROR((INDEX(Returns!$C$2:$C$801, MATCH(B8135, Returns!$B$2:$B$801, 0))), "No")</f>
        <v>No</v>
      </c>
    </row>
    <row r="8136" spans="1:24">
      <c r="A8136" s="1">
        <v>8135</v>
      </c>
      <c r="B8136" t="s">
        <v>10012</v>
      </c>
      <c r="C8136" s="2">
        <v>42782</v>
      </c>
      <c r="D8136" s="2">
        <v>42787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  <c r="V8136" s="3" t="str">
        <f>IF(M8136=People!$B$2, People!$A$2, IF(M8136=People!$B$3, People!$A$3, IF(M8136=People!$B$4, People!$A$4, IF(M8136=People!$B$5, People!$A$5, 0))))</f>
        <v>Anna Andreadi</v>
      </c>
      <c r="W8136" s="3" t="str">
        <f>IFERROR(VLOOKUP(Orders!$B8136,Returns!$B:$C,2,0),"No")</f>
        <v>No</v>
      </c>
      <c r="X8136" s="3" t="str">
        <f>IFERROR((INDEX(Returns!$C$2:$C$801, MATCH(B8136, Returns!$B$2:$B$801, 0))), "No")</f>
        <v>No</v>
      </c>
    </row>
    <row r="8137" spans="1:24">
      <c r="A8137" s="1">
        <v>8136</v>
      </c>
      <c r="B8137" t="s">
        <v>10012</v>
      </c>
      <c r="C8137" s="2">
        <v>42782</v>
      </c>
      <c r="D8137" s="2">
        <v>42787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  <c r="V8137" s="3" t="str">
        <f>IF(M8137=People!$B$2, People!$A$2, IF(M8137=People!$B$3, People!$A$3, IF(M8137=People!$B$4, People!$A$4, IF(M8137=People!$B$5, People!$A$5, 0))))</f>
        <v>Anna Andreadi</v>
      </c>
      <c r="W8137" s="3" t="str">
        <f>IFERROR(VLOOKUP(Orders!$B8137,Returns!$B:$C,2,0),"No")</f>
        <v>No</v>
      </c>
      <c r="X8137" s="3" t="str">
        <f>IFERROR((INDEX(Returns!$C$2:$C$801, MATCH(B8137, Returns!$B$2:$B$801, 0))), "No")</f>
        <v>No</v>
      </c>
    </row>
    <row r="8138" spans="1:24">
      <c r="A8138" s="1">
        <v>8137</v>
      </c>
      <c r="B8138" t="s">
        <v>10013</v>
      </c>
      <c r="C8138" s="2">
        <v>43324</v>
      </c>
      <c r="D8138" s="2">
        <v>43328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  <c r="V8138" s="3" t="str">
        <f>IF(M8138=People!$B$2, People!$A$2, IF(M8138=People!$B$3, People!$A$3, IF(M8138=People!$B$4, People!$A$4, IF(M8138=People!$B$5, People!$A$5, 0))))</f>
        <v>Cassandra Brandow</v>
      </c>
      <c r="W8138" s="3" t="str">
        <f>IFERROR(VLOOKUP(Orders!$B8138,Returns!$B:$C,2,0),"No")</f>
        <v>No</v>
      </c>
      <c r="X8138" s="3" t="str">
        <f>IFERROR((INDEX(Returns!$C$2:$C$801, MATCH(B8138, Returns!$B$2:$B$801, 0))), "No")</f>
        <v>No</v>
      </c>
    </row>
    <row r="8139" spans="1:24">
      <c r="A8139" s="1">
        <v>8138</v>
      </c>
      <c r="B8139" t="s">
        <v>10014</v>
      </c>
      <c r="C8139" s="2">
        <v>42683</v>
      </c>
      <c r="D8139" s="2">
        <v>42687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  <c r="V8139" s="3" t="str">
        <f>IF(M8139=People!$B$2, People!$A$2, IF(M8139=People!$B$3, People!$A$3, IF(M8139=People!$B$4, People!$A$4, IF(M8139=People!$B$5, People!$A$5, 0))))</f>
        <v>Chuck Magee</v>
      </c>
      <c r="W8139" s="3" t="str">
        <f>IFERROR(VLOOKUP(Orders!$B8139,Returns!$B:$C,2,0),"No")</f>
        <v>No</v>
      </c>
      <c r="X8139" s="3" t="str">
        <f>IFERROR((INDEX(Returns!$C$2:$C$801, MATCH(B8139, Returns!$B$2:$B$801, 0))), "No")</f>
        <v>No</v>
      </c>
    </row>
    <row r="8140" spans="1:24">
      <c r="A8140" s="1">
        <v>8139</v>
      </c>
      <c r="B8140" t="s">
        <v>10015</v>
      </c>
      <c r="C8140" s="2">
        <v>43299</v>
      </c>
      <c r="D8140" s="2">
        <v>43303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  <c r="V8140" s="3" t="str">
        <f>IF(M8140=People!$B$2, People!$A$2, IF(M8140=People!$B$3, People!$A$3, IF(M8140=People!$B$4, People!$A$4, IF(M8140=People!$B$5, People!$A$5, 0))))</f>
        <v>Chuck Magee</v>
      </c>
      <c r="W8140" s="3" t="str">
        <f>IFERROR(VLOOKUP(Orders!$B8140,Returns!$B:$C,2,0),"No")</f>
        <v>No</v>
      </c>
      <c r="X8140" s="3" t="str">
        <f>IFERROR((INDEX(Returns!$C$2:$C$801, MATCH(B8140, Returns!$B$2:$B$801, 0))), "No")</f>
        <v>No</v>
      </c>
    </row>
    <row r="8141" spans="1:24">
      <c r="A8141" s="1">
        <v>8140</v>
      </c>
      <c r="B8141" t="s">
        <v>10015</v>
      </c>
      <c r="C8141" s="2">
        <v>43299</v>
      </c>
      <c r="D8141" s="2">
        <v>43303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  <c r="V8141" s="3" t="str">
        <f>IF(M8141=People!$B$2, People!$A$2, IF(M8141=People!$B$3, People!$A$3, IF(M8141=People!$B$4, People!$A$4, IF(M8141=People!$B$5, People!$A$5, 0))))</f>
        <v>Chuck Magee</v>
      </c>
      <c r="W8141" s="3" t="str">
        <f>IFERROR(VLOOKUP(Orders!$B8141,Returns!$B:$C,2,0),"No")</f>
        <v>No</v>
      </c>
      <c r="X8141" s="3" t="str">
        <f>IFERROR((INDEX(Returns!$C$2:$C$801, MATCH(B8141, Returns!$B$2:$B$801, 0))), "No")</f>
        <v>No</v>
      </c>
    </row>
    <row r="8142" spans="1:24">
      <c r="A8142" s="1">
        <v>8141</v>
      </c>
      <c r="B8142" t="s">
        <v>10015</v>
      </c>
      <c r="C8142" s="2">
        <v>43299</v>
      </c>
      <c r="D8142" s="2">
        <v>43303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  <c r="V8142" s="3" t="str">
        <f>IF(M8142=People!$B$2, People!$A$2, IF(M8142=People!$B$3, People!$A$3, IF(M8142=People!$B$4, People!$A$4, IF(M8142=People!$B$5, People!$A$5, 0))))</f>
        <v>Chuck Magee</v>
      </c>
      <c r="W8142" s="3" t="str">
        <f>IFERROR(VLOOKUP(Orders!$B8142,Returns!$B:$C,2,0),"No")</f>
        <v>No</v>
      </c>
      <c r="X8142" s="3" t="str">
        <f>IFERROR((INDEX(Returns!$C$2:$C$801, MATCH(B8142, Returns!$B$2:$B$801, 0))), "No")</f>
        <v>No</v>
      </c>
    </row>
    <row r="8143" spans="1:24">
      <c r="A8143" s="1">
        <v>8142</v>
      </c>
      <c r="B8143" t="s">
        <v>10016</v>
      </c>
      <c r="C8143" s="2">
        <v>43136</v>
      </c>
      <c r="D8143" s="2">
        <v>43141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  <c r="V8143" s="3" t="str">
        <f>IF(M8143=People!$B$2, People!$A$2, IF(M8143=People!$B$3, People!$A$3, IF(M8143=People!$B$4, People!$A$4, IF(M8143=People!$B$5, People!$A$5, 0))))</f>
        <v>Anna Andreadi</v>
      </c>
      <c r="W8143" s="3" t="str">
        <f>IFERROR(VLOOKUP(Orders!$B8143,Returns!$B:$C,2,0),"No")</f>
        <v>No</v>
      </c>
      <c r="X8143" s="3" t="str">
        <f>IFERROR((INDEX(Returns!$C$2:$C$801, MATCH(B8143, Returns!$B$2:$B$801, 0))), "No")</f>
        <v>No</v>
      </c>
    </row>
    <row r="8144" spans="1:24">
      <c r="A8144" s="1">
        <v>8143</v>
      </c>
      <c r="B8144" t="s">
        <v>10016</v>
      </c>
      <c r="C8144" s="2">
        <v>43136</v>
      </c>
      <c r="D8144" s="2">
        <v>43141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  <c r="V8144" s="3" t="str">
        <f>IF(M8144=People!$B$2, People!$A$2, IF(M8144=People!$B$3, People!$A$3, IF(M8144=People!$B$4, People!$A$4, IF(M8144=People!$B$5, People!$A$5, 0))))</f>
        <v>Anna Andreadi</v>
      </c>
      <c r="W8144" s="3" t="str">
        <f>IFERROR(VLOOKUP(Orders!$B8144,Returns!$B:$C,2,0),"No")</f>
        <v>No</v>
      </c>
      <c r="X8144" s="3" t="str">
        <f>IFERROR((INDEX(Returns!$C$2:$C$801, MATCH(B8144, Returns!$B$2:$B$801, 0))), "No")</f>
        <v>No</v>
      </c>
    </row>
    <row r="8145" spans="1:24">
      <c r="A8145" s="1">
        <v>8144</v>
      </c>
      <c r="B8145" t="s">
        <v>10016</v>
      </c>
      <c r="C8145" s="2">
        <v>43136</v>
      </c>
      <c r="D8145" s="2">
        <v>43141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  <c r="V8145" s="3" t="str">
        <f>IF(M8145=People!$B$2, People!$A$2, IF(M8145=People!$B$3, People!$A$3, IF(M8145=People!$B$4, People!$A$4, IF(M8145=People!$B$5, People!$A$5, 0))))</f>
        <v>Anna Andreadi</v>
      </c>
      <c r="W8145" s="3" t="str">
        <f>IFERROR(VLOOKUP(Orders!$B8145,Returns!$B:$C,2,0),"No")</f>
        <v>No</v>
      </c>
      <c r="X8145" s="3" t="str">
        <f>IFERROR((INDEX(Returns!$C$2:$C$801, MATCH(B8145, Returns!$B$2:$B$801, 0))), "No")</f>
        <v>No</v>
      </c>
    </row>
    <row r="8146" spans="1:24">
      <c r="A8146" s="1">
        <v>8145</v>
      </c>
      <c r="B8146" t="s">
        <v>10016</v>
      </c>
      <c r="C8146" s="2">
        <v>43136</v>
      </c>
      <c r="D8146" s="2">
        <v>43141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  <c r="V8146" s="3" t="str">
        <f>IF(M8146=People!$B$2, People!$A$2, IF(M8146=People!$B$3, People!$A$3, IF(M8146=People!$B$4, People!$A$4, IF(M8146=People!$B$5, People!$A$5, 0))))</f>
        <v>Anna Andreadi</v>
      </c>
      <c r="W8146" s="3" t="str">
        <f>IFERROR(VLOOKUP(Orders!$B8146,Returns!$B:$C,2,0),"No")</f>
        <v>No</v>
      </c>
      <c r="X8146" s="3" t="str">
        <f>IFERROR((INDEX(Returns!$C$2:$C$801, MATCH(B8146, Returns!$B$2:$B$801, 0))), "No")</f>
        <v>No</v>
      </c>
    </row>
    <row r="8147" spans="1:24">
      <c r="A8147" s="1">
        <v>8146</v>
      </c>
      <c r="B8147" t="s">
        <v>10017</v>
      </c>
      <c r="C8147" s="2">
        <v>42541</v>
      </c>
      <c r="D8147" s="2">
        <v>42548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  <c r="V8147" s="3" t="str">
        <f>IF(M8147=People!$B$2, People!$A$2, IF(M8147=People!$B$3, People!$A$3, IF(M8147=People!$B$4, People!$A$4, IF(M8147=People!$B$5, People!$A$5, 0))))</f>
        <v>Kelly Williams</v>
      </c>
      <c r="W8147" s="3" t="str">
        <f>IFERROR(VLOOKUP(Orders!$B8147,Returns!$B:$C,2,0),"No")</f>
        <v>No</v>
      </c>
      <c r="X8147" s="3" t="str">
        <f>IFERROR((INDEX(Returns!$C$2:$C$801, MATCH(B8147, Returns!$B$2:$B$801, 0))), "No")</f>
        <v>No</v>
      </c>
    </row>
    <row r="8148" spans="1:24">
      <c r="A8148" s="1">
        <v>8147</v>
      </c>
      <c r="B8148" t="s">
        <v>10017</v>
      </c>
      <c r="C8148" s="2">
        <v>42541</v>
      </c>
      <c r="D8148" s="2">
        <v>42548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  <c r="V8148" s="3" t="str">
        <f>IF(M8148=People!$B$2, People!$A$2, IF(M8148=People!$B$3, People!$A$3, IF(M8148=People!$B$4, People!$A$4, IF(M8148=People!$B$5, People!$A$5, 0))))</f>
        <v>Kelly Williams</v>
      </c>
      <c r="W8148" s="3" t="str">
        <f>IFERROR(VLOOKUP(Orders!$B8148,Returns!$B:$C,2,0),"No")</f>
        <v>No</v>
      </c>
      <c r="X8148" s="3" t="str">
        <f>IFERROR((INDEX(Returns!$C$2:$C$801, MATCH(B8148, Returns!$B$2:$B$801, 0))), "No")</f>
        <v>No</v>
      </c>
    </row>
    <row r="8149" spans="1:24">
      <c r="A8149" s="1">
        <v>8148</v>
      </c>
      <c r="B8149" t="s">
        <v>10018</v>
      </c>
      <c r="C8149" s="2">
        <v>43625</v>
      </c>
      <c r="D8149" s="2">
        <v>43630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  <c r="V8149" s="3" t="str">
        <f>IF(M8149=People!$B$2, People!$A$2, IF(M8149=People!$B$3, People!$A$3, IF(M8149=People!$B$4, People!$A$4, IF(M8149=People!$B$5, People!$A$5, 0))))</f>
        <v>Cassandra Brandow</v>
      </c>
      <c r="W8149" s="3" t="str">
        <f>IFERROR(VLOOKUP(Orders!$B8149,Returns!$B:$C,2,0),"No")</f>
        <v>No</v>
      </c>
      <c r="X8149" s="3" t="str">
        <f>IFERROR((INDEX(Returns!$C$2:$C$801, MATCH(B8149, Returns!$B$2:$B$801, 0))), "No")</f>
        <v>No</v>
      </c>
    </row>
    <row r="8150" spans="1:24">
      <c r="A8150" s="1">
        <v>8149</v>
      </c>
      <c r="B8150" t="s">
        <v>10019</v>
      </c>
      <c r="C8150" s="2">
        <v>43461</v>
      </c>
      <c r="D8150" s="2">
        <v>43465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  <c r="V8150" s="3" t="str">
        <f>IF(M8150=People!$B$2, People!$A$2, IF(M8150=People!$B$3, People!$A$3, IF(M8150=People!$B$4, People!$A$4, IF(M8150=People!$B$5, People!$A$5, 0))))</f>
        <v>Anna Andreadi</v>
      </c>
      <c r="W8150" s="3" t="str">
        <f>IFERROR(VLOOKUP(Orders!$B8150,Returns!$B:$C,2,0),"No")</f>
        <v>No</v>
      </c>
      <c r="X8150" s="3" t="str">
        <f>IFERROR((INDEX(Returns!$C$2:$C$801, MATCH(B8150, Returns!$B$2:$B$801, 0))), "No")</f>
        <v>No</v>
      </c>
    </row>
    <row r="8151" spans="1:24">
      <c r="A8151" s="1">
        <v>8150</v>
      </c>
      <c r="B8151" t="s">
        <v>10020</v>
      </c>
      <c r="C8151" s="2">
        <v>42395</v>
      </c>
      <c r="D8151" s="2">
        <v>42398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  <c r="V8151" s="3" t="str">
        <f>IF(M8151=People!$B$2, People!$A$2, IF(M8151=People!$B$3, People!$A$3, IF(M8151=People!$B$4, People!$A$4, IF(M8151=People!$B$5, People!$A$5, 0))))</f>
        <v>Kelly Williams</v>
      </c>
      <c r="W8151" s="3" t="str">
        <f>IFERROR(VLOOKUP(Orders!$B8151,Returns!$B:$C,2,0),"No")</f>
        <v>No</v>
      </c>
      <c r="X8151" s="3" t="str">
        <f>IFERROR((INDEX(Returns!$C$2:$C$801, MATCH(B8151, Returns!$B$2:$B$801, 0))), "No")</f>
        <v>No</v>
      </c>
    </row>
    <row r="8152" spans="1:24">
      <c r="A8152" s="1">
        <v>8151</v>
      </c>
      <c r="B8152" t="s">
        <v>10020</v>
      </c>
      <c r="C8152" s="2">
        <v>42395</v>
      </c>
      <c r="D8152" s="2">
        <v>42398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  <c r="V8152" s="3" t="str">
        <f>IF(M8152=People!$B$2, People!$A$2, IF(M8152=People!$B$3, People!$A$3, IF(M8152=People!$B$4, People!$A$4, IF(M8152=People!$B$5, People!$A$5, 0))))</f>
        <v>Kelly Williams</v>
      </c>
      <c r="W8152" s="3" t="str">
        <f>IFERROR(VLOOKUP(Orders!$B8152,Returns!$B:$C,2,0),"No")</f>
        <v>No</v>
      </c>
      <c r="X8152" s="3" t="str">
        <f>IFERROR((INDEX(Returns!$C$2:$C$801, MATCH(B8152, Returns!$B$2:$B$801, 0))), "No")</f>
        <v>No</v>
      </c>
    </row>
    <row r="8153" spans="1:24">
      <c r="A8153" s="1">
        <v>8152</v>
      </c>
      <c r="B8153" t="s">
        <v>6144</v>
      </c>
      <c r="C8153" s="2">
        <v>43547</v>
      </c>
      <c r="D8153" s="2">
        <v>43549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3" t="str">
        <f>IF(M8153=People!$B$2, People!$A$2, IF(M8153=People!$B$3, People!$A$3, IF(M8153=People!$B$4, People!$A$4, IF(M8153=People!$B$5, People!$A$5, 0))))</f>
        <v>Anna Andreadi</v>
      </c>
      <c r="W8153" s="3" t="str">
        <f>IFERROR(VLOOKUP(Orders!$B8153,Returns!$B:$C,2,0),"No")</f>
        <v>Yes</v>
      </c>
      <c r="X8153" s="3" t="str">
        <f>IFERROR((INDEX(Returns!$C$2:$C$801, MATCH(B8153, Returns!$B$2:$B$801, 0))), "No")</f>
        <v>Yes</v>
      </c>
    </row>
    <row r="8154" spans="1:24">
      <c r="A8154" s="1">
        <v>8153</v>
      </c>
      <c r="B8154" t="s">
        <v>6144</v>
      </c>
      <c r="C8154" s="2">
        <v>43547</v>
      </c>
      <c r="D8154" s="2">
        <v>43549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  <c r="V8154" s="3" t="str">
        <f>IF(M8154=People!$B$2, People!$A$2, IF(M8154=People!$B$3, People!$A$3, IF(M8154=People!$B$4, People!$A$4, IF(M8154=People!$B$5, People!$A$5, 0))))</f>
        <v>Anna Andreadi</v>
      </c>
      <c r="W8154" s="3" t="str">
        <f>IFERROR(VLOOKUP(Orders!$B8154,Returns!$B:$C,2,0),"No")</f>
        <v>Yes</v>
      </c>
      <c r="X8154" s="3" t="str">
        <f>IFERROR((INDEX(Returns!$C$2:$C$801, MATCH(B8154, Returns!$B$2:$B$801, 0))), "No")</f>
        <v>Yes</v>
      </c>
    </row>
    <row r="8155" spans="1:24">
      <c r="A8155" s="1">
        <v>8154</v>
      </c>
      <c r="B8155" t="s">
        <v>6144</v>
      </c>
      <c r="C8155" s="2">
        <v>43547</v>
      </c>
      <c r="D8155" s="2">
        <v>43549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  <c r="V8155" s="3" t="str">
        <f>IF(M8155=People!$B$2, People!$A$2, IF(M8155=People!$B$3, People!$A$3, IF(M8155=People!$B$4, People!$A$4, IF(M8155=People!$B$5, People!$A$5, 0))))</f>
        <v>Anna Andreadi</v>
      </c>
      <c r="W8155" s="3" t="str">
        <f>IFERROR(VLOOKUP(Orders!$B8155,Returns!$B:$C,2,0),"No")</f>
        <v>Yes</v>
      </c>
      <c r="X8155" s="3" t="str">
        <f>IFERROR((INDEX(Returns!$C$2:$C$801, MATCH(B8155, Returns!$B$2:$B$801, 0))), "No")</f>
        <v>Yes</v>
      </c>
    </row>
    <row r="8156" spans="1:24">
      <c r="A8156" s="1">
        <v>8155</v>
      </c>
      <c r="B8156" t="s">
        <v>10021</v>
      </c>
      <c r="C8156" s="2">
        <v>43544</v>
      </c>
      <c r="D8156" s="2">
        <v>43548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  <c r="V8156" s="3" t="str">
        <f>IF(M8156=People!$B$2, People!$A$2, IF(M8156=People!$B$3, People!$A$3, IF(M8156=People!$B$4, People!$A$4, IF(M8156=People!$B$5, People!$A$5, 0))))</f>
        <v>Chuck Magee</v>
      </c>
      <c r="W8156" s="3" t="str">
        <f>IFERROR(VLOOKUP(Orders!$B8156,Returns!$B:$C,2,0),"No")</f>
        <v>No</v>
      </c>
      <c r="X8156" s="3" t="str">
        <f>IFERROR((INDEX(Returns!$C$2:$C$801, MATCH(B8156, Returns!$B$2:$B$801, 0))), "No")</f>
        <v>No</v>
      </c>
    </row>
    <row r="8157" spans="1:24">
      <c r="A8157" s="1">
        <v>8156</v>
      </c>
      <c r="B8157" t="s">
        <v>10021</v>
      </c>
      <c r="C8157" s="2">
        <v>43544</v>
      </c>
      <c r="D8157" s="2">
        <v>43548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  <c r="V8157" s="3" t="str">
        <f>IF(M8157=People!$B$2, People!$A$2, IF(M8157=People!$B$3, People!$A$3, IF(M8157=People!$B$4, People!$A$4, IF(M8157=People!$B$5, People!$A$5, 0))))</f>
        <v>Chuck Magee</v>
      </c>
      <c r="W8157" s="3" t="str">
        <f>IFERROR(VLOOKUP(Orders!$B8157,Returns!$B:$C,2,0),"No")</f>
        <v>No</v>
      </c>
      <c r="X8157" s="3" t="str">
        <f>IFERROR((INDEX(Returns!$C$2:$C$801, MATCH(B8157, Returns!$B$2:$B$801, 0))), "No")</f>
        <v>No</v>
      </c>
    </row>
    <row r="8158" spans="1:24">
      <c r="A8158" s="1">
        <v>8157</v>
      </c>
      <c r="B8158" t="s">
        <v>10022</v>
      </c>
      <c r="C8158" s="2">
        <v>43377</v>
      </c>
      <c r="D8158" s="2">
        <v>43382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  <c r="V8158" s="3" t="str">
        <f>IF(M8158=People!$B$2, People!$A$2, IF(M8158=People!$B$3, People!$A$3, IF(M8158=People!$B$4, People!$A$4, IF(M8158=People!$B$5, People!$A$5, 0))))</f>
        <v>Chuck Magee</v>
      </c>
      <c r="W8158" s="3" t="str">
        <f>IFERROR(VLOOKUP(Orders!$B8158,Returns!$B:$C,2,0),"No")</f>
        <v>No</v>
      </c>
      <c r="X8158" s="3" t="str">
        <f>IFERROR((INDEX(Returns!$C$2:$C$801, MATCH(B8158, Returns!$B$2:$B$801, 0))), "No")</f>
        <v>No</v>
      </c>
    </row>
    <row r="8159" spans="1:24">
      <c r="A8159" s="1">
        <v>8158</v>
      </c>
      <c r="B8159" t="s">
        <v>10023</v>
      </c>
      <c r="C8159" s="2">
        <v>43422</v>
      </c>
      <c r="D8159" s="2">
        <v>43426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  <c r="V8159" s="3" t="str">
        <f>IF(M8159=People!$B$2, People!$A$2, IF(M8159=People!$B$3, People!$A$3, IF(M8159=People!$B$4, People!$A$4, IF(M8159=People!$B$5, People!$A$5, 0))))</f>
        <v>Anna Andreadi</v>
      </c>
      <c r="W8159" s="3" t="str">
        <f>IFERROR(VLOOKUP(Orders!$B8159,Returns!$B:$C,2,0),"No")</f>
        <v>No</v>
      </c>
      <c r="X8159" s="3" t="str">
        <f>IFERROR((INDEX(Returns!$C$2:$C$801, MATCH(B8159, Returns!$B$2:$B$801, 0))), "No")</f>
        <v>No</v>
      </c>
    </row>
    <row r="8160" spans="1:24">
      <c r="A8160" s="1">
        <v>8159</v>
      </c>
      <c r="B8160" t="s">
        <v>10024</v>
      </c>
      <c r="C8160" s="2">
        <v>43825</v>
      </c>
      <c r="D8160" s="2">
        <v>43831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  <c r="V8160" s="3" t="str">
        <f>IF(M8160=People!$B$2, People!$A$2, IF(M8160=People!$B$3, People!$A$3, IF(M8160=People!$B$4, People!$A$4, IF(M8160=People!$B$5, People!$A$5, 0))))</f>
        <v>Kelly Williams</v>
      </c>
      <c r="W8160" s="3" t="str">
        <f>IFERROR(VLOOKUP(Orders!$B8160,Returns!$B:$C,2,0),"No")</f>
        <v>No</v>
      </c>
      <c r="X8160" s="3" t="str">
        <f>IFERROR((INDEX(Returns!$C$2:$C$801, MATCH(B8160, Returns!$B$2:$B$801, 0))), "No")</f>
        <v>No</v>
      </c>
    </row>
    <row r="8161" spans="1:24">
      <c r="A8161" s="1">
        <v>8160</v>
      </c>
      <c r="B8161" t="s">
        <v>10025</v>
      </c>
      <c r="C8161" s="2">
        <v>43168</v>
      </c>
      <c r="D8161" s="2">
        <v>43172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  <c r="V8161" s="3" t="str">
        <f>IF(M8161=People!$B$2, People!$A$2, IF(M8161=People!$B$3, People!$A$3, IF(M8161=People!$B$4, People!$A$4, IF(M8161=People!$B$5, People!$A$5, 0))))</f>
        <v>Chuck Magee</v>
      </c>
      <c r="W8161" s="3" t="str">
        <f>IFERROR(VLOOKUP(Orders!$B8161,Returns!$B:$C,2,0),"No")</f>
        <v>No</v>
      </c>
      <c r="X8161" s="3" t="str">
        <f>IFERROR((INDEX(Returns!$C$2:$C$801, MATCH(B8161, Returns!$B$2:$B$801, 0))), "No")</f>
        <v>No</v>
      </c>
    </row>
    <row r="8162" spans="1:24">
      <c r="A8162" s="1">
        <v>8161</v>
      </c>
      <c r="B8162" t="s">
        <v>10026</v>
      </c>
      <c r="C8162" s="2">
        <v>43147</v>
      </c>
      <c r="D8162" s="2">
        <v>43151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  <c r="V8162" s="3" t="str">
        <f>IF(M8162=People!$B$2, People!$A$2, IF(M8162=People!$B$3, People!$A$3, IF(M8162=People!$B$4, People!$A$4, IF(M8162=People!$B$5, People!$A$5, 0))))</f>
        <v>Chuck Magee</v>
      </c>
      <c r="W8162" s="3" t="str">
        <f>IFERROR(VLOOKUP(Orders!$B8162,Returns!$B:$C,2,0),"No")</f>
        <v>No</v>
      </c>
      <c r="X8162" s="3" t="str">
        <f>IFERROR((INDEX(Returns!$C$2:$C$801, MATCH(B8162, Returns!$B$2:$B$801, 0))), "No")</f>
        <v>No</v>
      </c>
    </row>
    <row r="8163" spans="1:24">
      <c r="A8163" s="1">
        <v>8162</v>
      </c>
      <c r="B8163" t="s">
        <v>10027</v>
      </c>
      <c r="C8163" s="2">
        <v>43006</v>
      </c>
      <c r="D8163" s="2">
        <v>43011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  <c r="V8163" s="3" t="str">
        <f>IF(M8163=People!$B$2, People!$A$2, IF(M8163=People!$B$3, People!$A$3, IF(M8163=People!$B$4, People!$A$4, IF(M8163=People!$B$5, People!$A$5, 0))))</f>
        <v>Chuck Magee</v>
      </c>
      <c r="W8163" s="3" t="str">
        <f>IFERROR(VLOOKUP(Orders!$B8163,Returns!$B:$C,2,0),"No")</f>
        <v>No</v>
      </c>
      <c r="X8163" s="3" t="str">
        <f>IFERROR((INDEX(Returns!$C$2:$C$801, MATCH(B8163, Returns!$B$2:$B$801, 0))), "No")</f>
        <v>No</v>
      </c>
    </row>
    <row r="8164" spans="1:24">
      <c r="A8164" s="1">
        <v>8163</v>
      </c>
      <c r="B8164" t="s">
        <v>10027</v>
      </c>
      <c r="C8164" s="2">
        <v>43006</v>
      </c>
      <c r="D8164" s="2">
        <v>43011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  <c r="V8164" s="3" t="str">
        <f>IF(M8164=People!$B$2, People!$A$2, IF(M8164=People!$B$3, People!$A$3, IF(M8164=People!$B$4, People!$A$4, IF(M8164=People!$B$5, People!$A$5, 0))))</f>
        <v>Chuck Magee</v>
      </c>
      <c r="W8164" s="3" t="str">
        <f>IFERROR(VLOOKUP(Orders!$B8164,Returns!$B:$C,2,0),"No")</f>
        <v>No</v>
      </c>
      <c r="X8164" s="3" t="str">
        <f>IFERROR((INDEX(Returns!$C$2:$C$801, MATCH(B8164, Returns!$B$2:$B$801, 0))), "No")</f>
        <v>No</v>
      </c>
    </row>
    <row r="8165" spans="1:24">
      <c r="A8165" s="1">
        <v>8164</v>
      </c>
      <c r="B8165" t="s">
        <v>10028</v>
      </c>
      <c r="C8165" s="2">
        <v>43041</v>
      </c>
      <c r="D8165" s="2">
        <v>43045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  <c r="V8165" s="3" t="str">
        <f>IF(M8165=People!$B$2, People!$A$2, IF(M8165=People!$B$3, People!$A$3, IF(M8165=People!$B$4, People!$A$4, IF(M8165=People!$B$5, People!$A$5, 0))))</f>
        <v>Anna Andreadi</v>
      </c>
      <c r="W8165" s="3" t="str">
        <f>IFERROR(VLOOKUP(Orders!$B8165,Returns!$B:$C,2,0),"No")</f>
        <v>No</v>
      </c>
      <c r="X8165" s="3" t="str">
        <f>IFERROR((INDEX(Returns!$C$2:$C$801, MATCH(B8165, Returns!$B$2:$B$801, 0))), "No")</f>
        <v>No</v>
      </c>
    </row>
    <row r="8166" spans="1:24">
      <c r="A8166" s="1">
        <v>8165</v>
      </c>
      <c r="B8166" t="s">
        <v>10028</v>
      </c>
      <c r="C8166" s="2">
        <v>43041</v>
      </c>
      <c r="D8166" s="2">
        <v>43045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  <c r="V8166" s="3" t="str">
        <f>IF(M8166=People!$B$2, People!$A$2, IF(M8166=People!$B$3, People!$A$3, IF(M8166=People!$B$4, People!$A$4, IF(M8166=People!$B$5, People!$A$5, 0))))</f>
        <v>Anna Andreadi</v>
      </c>
      <c r="W8166" s="3" t="str">
        <f>IFERROR(VLOOKUP(Orders!$B8166,Returns!$B:$C,2,0),"No")</f>
        <v>No</v>
      </c>
      <c r="X8166" s="3" t="str">
        <f>IFERROR((INDEX(Returns!$C$2:$C$801, MATCH(B8166, Returns!$B$2:$B$801, 0))), "No")</f>
        <v>No</v>
      </c>
    </row>
    <row r="8167" spans="1:24">
      <c r="A8167" s="1">
        <v>8166</v>
      </c>
      <c r="B8167" t="s">
        <v>10028</v>
      </c>
      <c r="C8167" s="2">
        <v>43041</v>
      </c>
      <c r="D8167" s="2">
        <v>43045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  <c r="V8167" s="3" t="str">
        <f>IF(M8167=People!$B$2, People!$A$2, IF(M8167=People!$B$3, People!$A$3, IF(M8167=People!$B$4, People!$A$4, IF(M8167=People!$B$5, People!$A$5, 0))))</f>
        <v>Anna Andreadi</v>
      </c>
      <c r="W8167" s="3" t="str">
        <f>IFERROR(VLOOKUP(Orders!$B8167,Returns!$B:$C,2,0),"No")</f>
        <v>No</v>
      </c>
      <c r="X8167" s="3" t="str">
        <f>IFERROR((INDEX(Returns!$C$2:$C$801, MATCH(B8167, Returns!$B$2:$B$801, 0))), "No")</f>
        <v>No</v>
      </c>
    </row>
    <row r="8168" spans="1:24">
      <c r="A8168" s="1">
        <v>8167</v>
      </c>
      <c r="B8168" t="s">
        <v>10028</v>
      </c>
      <c r="C8168" s="2">
        <v>43041</v>
      </c>
      <c r="D8168" s="2">
        <v>43045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  <c r="V8168" s="3" t="str">
        <f>IF(M8168=People!$B$2, People!$A$2, IF(M8168=People!$B$3, People!$A$3, IF(M8168=People!$B$4, People!$A$4, IF(M8168=People!$B$5, People!$A$5, 0))))</f>
        <v>Anna Andreadi</v>
      </c>
      <c r="W8168" s="3" t="str">
        <f>IFERROR(VLOOKUP(Orders!$B8168,Returns!$B:$C,2,0),"No")</f>
        <v>No</v>
      </c>
      <c r="X8168" s="3" t="str">
        <f>IFERROR((INDEX(Returns!$C$2:$C$801, MATCH(B8168, Returns!$B$2:$B$801, 0))), "No")</f>
        <v>No</v>
      </c>
    </row>
    <row r="8169" spans="1:24">
      <c r="A8169" s="1">
        <v>8168</v>
      </c>
      <c r="B8169" t="s">
        <v>10029</v>
      </c>
      <c r="C8169" s="2">
        <v>43312</v>
      </c>
      <c r="D8169" s="2">
        <v>43317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  <c r="V8169" s="3" t="str">
        <f>IF(M8169=People!$B$2, People!$A$2, IF(M8169=People!$B$3, People!$A$3, IF(M8169=People!$B$4, People!$A$4, IF(M8169=People!$B$5, People!$A$5, 0))))</f>
        <v>Anna Andreadi</v>
      </c>
      <c r="W8169" s="3" t="str">
        <f>IFERROR(VLOOKUP(Orders!$B8169,Returns!$B:$C,2,0),"No")</f>
        <v>No</v>
      </c>
      <c r="X8169" s="3" t="str">
        <f>IFERROR((INDEX(Returns!$C$2:$C$801, MATCH(B8169, Returns!$B$2:$B$801, 0))), "No")</f>
        <v>No</v>
      </c>
    </row>
    <row r="8170" spans="1:24">
      <c r="A8170" s="1">
        <v>8169</v>
      </c>
      <c r="B8170" t="s">
        <v>10030</v>
      </c>
      <c r="C8170" s="2">
        <v>43775</v>
      </c>
      <c r="D8170" s="2">
        <v>43782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  <c r="V8170" s="3" t="str">
        <f>IF(M8170=People!$B$2, People!$A$2, IF(M8170=People!$B$3, People!$A$3, IF(M8170=People!$B$4, People!$A$4, IF(M8170=People!$B$5, People!$A$5, 0))))</f>
        <v>Anna Andreadi</v>
      </c>
      <c r="W8170" s="3" t="str">
        <f>IFERROR(VLOOKUP(Orders!$B8170,Returns!$B:$C,2,0),"No")</f>
        <v>No</v>
      </c>
      <c r="X8170" s="3" t="str">
        <f>IFERROR((INDEX(Returns!$C$2:$C$801, MATCH(B8170, Returns!$B$2:$B$801, 0))), "No")</f>
        <v>No</v>
      </c>
    </row>
    <row r="8171" spans="1:24">
      <c r="A8171" s="1">
        <v>8170</v>
      </c>
      <c r="B8171" t="s">
        <v>10030</v>
      </c>
      <c r="C8171" s="2">
        <v>43775</v>
      </c>
      <c r="D8171" s="2">
        <v>43782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  <c r="V8171" s="3" t="str">
        <f>IF(M8171=People!$B$2, People!$A$2, IF(M8171=People!$B$3, People!$A$3, IF(M8171=People!$B$4, People!$A$4, IF(M8171=People!$B$5, People!$A$5, 0))))</f>
        <v>Anna Andreadi</v>
      </c>
      <c r="W8171" s="3" t="str">
        <f>IFERROR(VLOOKUP(Orders!$B8171,Returns!$B:$C,2,0),"No")</f>
        <v>No</v>
      </c>
      <c r="X8171" s="3" t="str">
        <f>IFERROR((INDEX(Returns!$C$2:$C$801, MATCH(B8171, Returns!$B$2:$B$801, 0))), "No")</f>
        <v>No</v>
      </c>
    </row>
    <row r="8172" spans="1:24">
      <c r="A8172" s="1">
        <v>8171</v>
      </c>
      <c r="B8172" t="s">
        <v>10030</v>
      </c>
      <c r="C8172" s="2">
        <v>43775</v>
      </c>
      <c r="D8172" s="2">
        <v>43782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  <c r="V8172" s="3" t="str">
        <f>IF(M8172=People!$B$2, People!$A$2, IF(M8172=People!$B$3, People!$A$3, IF(M8172=People!$B$4, People!$A$4, IF(M8172=People!$B$5, People!$A$5, 0))))</f>
        <v>Anna Andreadi</v>
      </c>
      <c r="W8172" s="3" t="str">
        <f>IFERROR(VLOOKUP(Orders!$B8172,Returns!$B:$C,2,0),"No")</f>
        <v>No</v>
      </c>
      <c r="X8172" s="3" t="str">
        <f>IFERROR((INDEX(Returns!$C$2:$C$801, MATCH(B8172, Returns!$B$2:$B$801, 0))), "No")</f>
        <v>No</v>
      </c>
    </row>
    <row r="8173" spans="1:24">
      <c r="A8173" s="1">
        <v>8172</v>
      </c>
      <c r="B8173" t="s">
        <v>10031</v>
      </c>
      <c r="C8173" s="2">
        <v>43145</v>
      </c>
      <c r="D8173" s="2">
        <v>43150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  <c r="V8173" s="3" t="str">
        <f>IF(M8173=People!$B$2, People!$A$2, IF(M8173=People!$B$3, People!$A$3, IF(M8173=People!$B$4, People!$A$4, IF(M8173=People!$B$5, People!$A$5, 0))))</f>
        <v>Cassandra Brandow</v>
      </c>
      <c r="W8173" s="3" t="str">
        <f>IFERROR(VLOOKUP(Orders!$B8173,Returns!$B:$C,2,0),"No")</f>
        <v>No</v>
      </c>
      <c r="X8173" s="3" t="str">
        <f>IFERROR((INDEX(Returns!$C$2:$C$801, MATCH(B8173, Returns!$B$2:$B$801, 0))), "No")</f>
        <v>No</v>
      </c>
    </row>
    <row r="8174" spans="1:24">
      <c r="A8174" s="1">
        <v>8173</v>
      </c>
      <c r="B8174" t="s">
        <v>10032</v>
      </c>
      <c r="C8174" s="2">
        <v>42560</v>
      </c>
      <c r="D8174" s="2">
        <v>42564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  <c r="V8174" s="3" t="str">
        <f>IF(M8174=People!$B$2, People!$A$2, IF(M8174=People!$B$3, People!$A$3, IF(M8174=People!$B$4, People!$A$4, IF(M8174=People!$B$5, People!$A$5, 0))))</f>
        <v>Anna Andreadi</v>
      </c>
      <c r="W8174" s="3" t="str">
        <f>IFERROR(VLOOKUP(Orders!$B8174,Returns!$B:$C,2,0),"No")</f>
        <v>No</v>
      </c>
      <c r="X8174" s="3" t="str">
        <f>IFERROR((INDEX(Returns!$C$2:$C$801, MATCH(B8174, Returns!$B$2:$B$801, 0))), "No")</f>
        <v>No</v>
      </c>
    </row>
    <row r="8175" spans="1:24">
      <c r="A8175" s="1">
        <v>8174</v>
      </c>
      <c r="B8175" t="s">
        <v>10032</v>
      </c>
      <c r="C8175" s="2">
        <v>42560</v>
      </c>
      <c r="D8175" s="2">
        <v>42564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  <c r="V8175" s="3" t="str">
        <f>IF(M8175=People!$B$2, People!$A$2, IF(M8175=People!$B$3, People!$A$3, IF(M8175=People!$B$4, People!$A$4, IF(M8175=People!$B$5, People!$A$5, 0))))</f>
        <v>Anna Andreadi</v>
      </c>
      <c r="W8175" s="3" t="str">
        <f>IFERROR(VLOOKUP(Orders!$B8175,Returns!$B:$C,2,0),"No")</f>
        <v>No</v>
      </c>
      <c r="X8175" s="3" t="str">
        <f>IFERROR((INDEX(Returns!$C$2:$C$801, MATCH(B8175, Returns!$B$2:$B$801, 0))), "No")</f>
        <v>No</v>
      </c>
    </row>
    <row r="8176" spans="1:24">
      <c r="A8176" s="1">
        <v>8175</v>
      </c>
      <c r="B8176" t="s">
        <v>10032</v>
      </c>
      <c r="C8176" s="2">
        <v>42560</v>
      </c>
      <c r="D8176" s="2">
        <v>42564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  <c r="V8176" s="3" t="str">
        <f>IF(M8176=People!$B$2, People!$A$2, IF(M8176=People!$B$3, People!$A$3, IF(M8176=People!$B$4, People!$A$4, IF(M8176=People!$B$5, People!$A$5, 0))))</f>
        <v>Anna Andreadi</v>
      </c>
      <c r="W8176" s="3" t="str">
        <f>IFERROR(VLOOKUP(Orders!$B8176,Returns!$B:$C,2,0),"No")</f>
        <v>No</v>
      </c>
      <c r="X8176" s="3" t="str">
        <f>IFERROR((INDEX(Returns!$C$2:$C$801, MATCH(B8176, Returns!$B$2:$B$801, 0))), "No")</f>
        <v>No</v>
      </c>
    </row>
    <row r="8177" spans="1:24">
      <c r="A8177" s="1">
        <v>8176</v>
      </c>
      <c r="B8177" t="s">
        <v>10033</v>
      </c>
      <c r="C8177" s="2">
        <v>43130</v>
      </c>
      <c r="D8177" s="2">
        <v>43135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  <c r="V8177" s="3" t="str">
        <f>IF(M8177=People!$B$2, People!$A$2, IF(M8177=People!$B$3, People!$A$3, IF(M8177=People!$B$4, People!$A$4, IF(M8177=People!$B$5, People!$A$5, 0))))</f>
        <v>Kelly Williams</v>
      </c>
      <c r="W8177" s="3" t="str">
        <f>IFERROR(VLOOKUP(Orders!$B8177,Returns!$B:$C,2,0),"No")</f>
        <v>No</v>
      </c>
      <c r="X8177" s="3" t="str">
        <f>IFERROR((INDEX(Returns!$C$2:$C$801, MATCH(B8177, Returns!$B$2:$B$801, 0))), "No")</f>
        <v>No</v>
      </c>
    </row>
    <row r="8178" spans="1:24">
      <c r="A8178" s="1">
        <v>8177</v>
      </c>
      <c r="B8178" t="s">
        <v>10034</v>
      </c>
      <c r="C8178" s="2">
        <v>43365</v>
      </c>
      <c r="D8178" s="2">
        <v>43368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  <c r="V8178" s="3" t="str">
        <f>IF(M8178=People!$B$2, People!$A$2, IF(M8178=People!$B$3, People!$A$3, IF(M8178=People!$B$4, People!$A$4, IF(M8178=People!$B$5, People!$A$5, 0))))</f>
        <v>Chuck Magee</v>
      </c>
      <c r="W8178" s="3" t="str">
        <f>IFERROR(VLOOKUP(Orders!$B8178,Returns!$B:$C,2,0),"No")</f>
        <v>No</v>
      </c>
      <c r="X8178" s="3" t="str">
        <f>IFERROR((INDEX(Returns!$C$2:$C$801, MATCH(B8178, Returns!$B$2:$B$801, 0))), "No")</f>
        <v>No</v>
      </c>
    </row>
    <row r="8179" spans="1:24">
      <c r="A8179" s="1">
        <v>8178</v>
      </c>
      <c r="B8179" t="s">
        <v>10035</v>
      </c>
      <c r="C8179" s="2">
        <v>43821</v>
      </c>
      <c r="D8179" s="2">
        <v>43823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  <c r="V8179" s="3" t="str">
        <f>IF(M8179=People!$B$2, People!$A$2, IF(M8179=People!$B$3, People!$A$3, IF(M8179=People!$B$4, People!$A$4, IF(M8179=People!$B$5, People!$A$5, 0))))</f>
        <v>Anna Andreadi</v>
      </c>
      <c r="W8179" s="3" t="str">
        <f>IFERROR(VLOOKUP(Orders!$B8179,Returns!$B:$C,2,0),"No")</f>
        <v>No</v>
      </c>
      <c r="X8179" s="3" t="str">
        <f>IFERROR((INDEX(Returns!$C$2:$C$801, MATCH(B8179, Returns!$B$2:$B$801, 0))), "No")</f>
        <v>No</v>
      </c>
    </row>
    <row r="8180" spans="1:24">
      <c r="A8180" s="1">
        <v>8179</v>
      </c>
      <c r="B8180" t="s">
        <v>10036</v>
      </c>
      <c r="C8180" s="2">
        <v>43345</v>
      </c>
      <c r="D8180" s="2">
        <v>43351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  <c r="V8180" s="3" t="str">
        <f>IF(M8180=People!$B$2, People!$A$2, IF(M8180=People!$B$3, People!$A$3, IF(M8180=People!$B$4, People!$A$4, IF(M8180=People!$B$5, People!$A$5, 0))))</f>
        <v>Anna Andreadi</v>
      </c>
      <c r="W8180" s="3" t="str">
        <f>IFERROR(VLOOKUP(Orders!$B8180,Returns!$B:$C,2,0),"No")</f>
        <v>No</v>
      </c>
      <c r="X8180" s="3" t="str">
        <f>IFERROR((INDEX(Returns!$C$2:$C$801, MATCH(B8180, Returns!$B$2:$B$801, 0))), "No")</f>
        <v>No</v>
      </c>
    </row>
    <row r="8181" spans="1:24">
      <c r="A8181" s="1">
        <v>8180</v>
      </c>
      <c r="B8181" t="s">
        <v>10037</v>
      </c>
      <c r="C8181" s="2">
        <v>42949</v>
      </c>
      <c r="D8181" s="2">
        <v>42953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  <c r="V8181" s="3" t="str">
        <f>IF(M8181=People!$B$2, People!$A$2, IF(M8181=People!$B$3, People!$A$3, IF(M8181=People!$B$4, People!$A$4, IF(M8181=People!$B$5, People!$A$5, 0))))</f>
        <v>Anna Andreadi</v>
      </c>
      <c r="W8181" s="3" t="str">
        <f>IFERROR(VLOOKUP(Orders!$B8181,Returns!$B:$C,2,0),"No")</f>
        <v>No</v>
      </c>
      <c r="X8181" s="3" t="str">
        <f>IFERROR((INDEX(Returns!$C$2:$C$801, MATCH(B8181, Returns!$B$2:$B$801, 0))), "No")</f>
        <v>No</v>
      </c>
    </row>
    <row r="8182" spans="1:24">
      <c r="A8182" s="1">
        <v>8181</v>
      </c>
      <c r="B8182" t="s">
        <v>10038</v>
      </c>
      <c r="C8182" s="2">
        <v>43060</v>
      </c>
      <c r="D8182" s="2">
        <v>43064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  <c r="V8182" s="3" t="str">
        <f>IF(M8182=People!$B$2, People!$A$2, IF(M8182=People!$B$3, People!$A$3, IF(M8182=People!$B$4, People!$A$4, IF(M8182=People!$B$5, People!$A$5, 0))))</f>
        <v>Chuck Magee</v>
      </c>
      <c r="W8182" s="3" t="str">
        <f>IFERROR(VLOOKUP(Orders!$B8182,Returns!$B:$C,2,0),"No")</f>
        <v>No</v>
      </c>
      <c r="X8182" s="3" t="str">
        <f>IFERROR((INDEX(Returns!$C$2:$C$801, MATCH(B8182, Returns!$B$2:$B$801, 0))), "No")</f>
        <v>No</v>
      </c>
    </row>
    <row r="8183" spans="1:24">
      <c r="A8183" s="1">
        <v>8182</v>
      </c>
      <c r="B8183" t="s">
        <v>10038</v>
      </c>
      <c r="C8183" s="2">
        <v>43060</v>
      </c>
      <c r="D8183" s="2">
        <v>43064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  <c r="V8183" s="3" t="str">
        <f>IF(M8183=People!$B$2, People!$A$2, IF(M8183=People!$B$3, People!$A$3, IF(M8183=People!$B$4, People!$A$4, IF(M8183=People!$B$5, People!$A$5, 0))))</f>
        <v>Chuck Magee</v>
      </c>
      <c r="W8183" s="3" t="str">
        <f>IFERROR(VLOOKUP(Orders!$B8183,Returns!$B:$C,2,0),"No")</f>
        <v>No</v>
      </c>
      <c r="X8183" s="3" t="str">
        <f>IFERROR((INDEX(Returns!$C$2:$C$801, MATCH(B8183, Returns!$B$2:$B$801, 0))), "No")</f>
        <v>No</v>
      </c>
    </row>
    <row r="8184" spans="1:24">
      <c r="A8184" s="1">
        <v>8183</v>
      </c>
      <c r="B8184" t="s">
        <v>10039</v>
      </c>
      <c r="C8184" s="2">
        <v>43603</v>
      </c>
      <c r="D8184" s="2">
        <v>43607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  <c r="V8184" s="3" t="str">
        <f>IF(M8184=People!$B$2, People!$A$2, IF(M8184=People!$B$3, People!$A$3, IF(M8184=People!$B$4, People!$A$4, IF(M8184=People!$B$5, People!$A$5, 0))))</f>
        <v>Kelly Williams</v>
      </c>
      <c r="W8184" s="3" t="str">
        <f>IFERROR(VLOOKUP(Orders!$B8184,Returns!$B:$C,2,0),"No")</f>
        <v>No</v>
      </c>
      <c r="X8184" s="3" t="str">
        <f>IFERROR((INDEX(Returns!$C$2:$C$801, MATCH(B8184, Returns!$B$2:$B$801, 0))), "No")</f>
        <v>No</v>
      </c>
    </row>
    <row r="8185" spans="1:24">
      <c r="A8185" s="1">
        <v>8184</v>
      </c>
      <c r="B8185" t="s">
        <v>10039</v>
      </c>
      <c r="C8185" s="2">
        <v>43603</v>
      </c>
      <c r="D8185" s="2">
        <v>43607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  <c r="V8185" s="3" t="str">
        <f>IF(M8185=People!$B$2, People!$A$2, IF(M8185=People!$B$3, People!$A$3, IF(M8185=People!$B$4, People!$A$4, IF(M8185=People!$B$5, People!$A$5, 0))))</f>
        <v>Kelly Williams</v>
      </c>
      <c r="W8185" s="3" t="str">
        <f>IFERROR(VLOOKUP(Orders!$B8185,Returns!$B:$C,2,0),"No")</f>
        <v>No</v>
      </c>
      <c r="X8185" s="3" t="str">
        <f>IFERROR((INDEX(Returns!$C$2:$C$801, MATCH(B8185, Returns!$B$2:$B$801, 0))), "No")</f>
        <v>No</v>
      </c>
    </row>
    <row r="8186" spans="1:24">
      <c r="A8186" s="1">
        <v>8185</v>
      </c>
      <c r="B8186" t="s">
        <v>10040</v>
      </c>
      <c r="C8186" s="2">
        <v>43669</v>
      </c>
      <c r="D8186" s="2">
        <v>43673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  <c r="V8186" s="3" t="str">
        <f>IF(M8186=People!$B$2, People!$A$2, IF(M8186=People!$B$3, People!$A$3, IF(M8186=People!$B$4, People!$A$4, IF(M8186=People!$B$5, People!$A$5, 0))))</f>
        <v>Kelly Williams</v>
      </c>
      <c r="W8186" s="3" t="str">
        <f>IFERROR(VLOOKUP(Orders!$B8186,Returns!$B:$C,2,0),"No")</f>
        <v>No</v>
      </c>
      <c r="X8186" s="3" t="str">
        <f>IFERROR((INDEX(Returns!$C$2:$C$801, MATCH(B8186, Returns!$B$2:$B$801, 0))), "No")</f>
        <v>No</v>
      </c>
    </row>
    <row r="8187" spans="1:24">
      <c r="A8187" s="1">
        <v>8186</v>
      </c>
      <c r="B8187" t="s">
        <v>10041</v>
      </c>
      <c r="C8187" s="2">
        <v>42991</v>
      </c>
      <c r="D8187" s="2">
        <v>42995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  <c r="V8187" s="3" t="str">
        <f>IF(M8187=People!$B$2, People!$A$2, IF(M8187=People!$B$3, People!$A$3, IF(M8187=People!$B$4, People!$A$4, IF(M8187=People!$B$5, People!$A$5, 0))))</f>
        <v>Kelly Williams</v>
      </c>
      <c r="W8187" s="3" t="str">
        <f>IFERROR(VLOOKUP(Orders!$B8187,Returns!$B:$C,2,0),"No")</f>
        <v>No</v>
      </c>
      <c r="X8187" s="3" t="str">
        <f>IFERROR((INDEX(Returns!$C$2:$C$801, MATCH(B8187, Returns!$B$2:$B$801, 0))), "No")</f>
        <v>No</v>
      </c>
    </row>
    <row r="8188" spans="1:24">
      <c r="A8188" s="1">
        <v>8187</v>
      </c>
      <c r="B8188" t="s">
        <v>10041</v>
      </c>
      <c r="C8188" s="2">
        <v>42991</v>
      </c>
      <c r="D8188" s="2">
        <v>42995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  <c r="V8188" s="3" t="str">
        <f>IF(M8188=People!$B$2, People!$A$2, IF(M8188=People!$B$3, People!$A$3, IF(M8188=People!$B$4, People!$A$4, IF(M8188=People!$B$5, People!$A$5, 0))))</f>
        <v>Kelly Williams</v>
      </c>
      <c r="W8188" s="3" t="str">
        <f>IFERROR(VLOOKUP(Orders!$B8188,Returns!$B:$C,2,0),"No")</f>
        <v>No</v>
      </c>
      <c r="X8188" s="3" t="str">
        <f>IFERROR((INDEX(Returns!$C$2:$C$801, MATCH(B8188, Returns!$B$2:$B$801, 0))), "No")</f>
        <v>No</v>
      </c>
    </row>
    <row r="8189" spans="1:24">
      <c r="A8189" s="1">
        <v>8188</v>
      </c>
      <c r="B8189" t="s">
        <v>10042</v>
      </c>
      <c r="C8189" s="2">
        <v>43444</v>
      </c>
      <c r="D8189" s="2">
        <v>43450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  <c r="V8189" s="3" t="str">
        <f>IF(M8189=People!$B$2, People!$A$2, IF(M8189=People!$B$3, People!$A$3, IF(M8189=People!$B$4, People!$A$4, IF(M8189=People!$B$5, People!$A$5, 0))))</f>
        <v>Chuck Magee</v>
      </c>
      <c r="W8189" s="3" t="str">
        <f>IFERROR(VLOOKUP(Orders!$B8189,Returns!$B:$C,2,0),"No")</f>
        <v>No</v>
      </c>
      <c r="X8189" s="3" t="str">
        <f>IFERROR((INDEX(Returns!$C$2:$C$801, MATCH(B8189, Returns!$B$2:$B$801, 0))), "No")</f>
        <v>No</v>
      </c>
    </row>
    <row r="8190" spans="1:24">
      <c r="A8190" s="1">
        <v>8189</v>
      </c>
      <c r="B8190" t="s">
        <v>10043</v>
      </c>
      <c r="C8190" s="2">
        <v>43010</v>
      </c>
      <c r="D8190" s="2">
        <v>43013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3" t="str">
        <f>IF(M8190=People!$B$2, People!$A$2, IF(M8190=People!$B$3, People!$A$3, IF(M8190=People!$B$4, People!$A$4, IF(M8190=People!$B$5, People!$A$5, 0))))</f>
        <v>Chuck Magee</v>
      </c>
      <c r="W8190" s="3" t="str">
        <f>IFERROR(VLOOKUP(Orders!$B8190,Returns!$B:$C,2,0),"No")</f>
        <v>No</v>
      </c>
      <c r="X8190" s="3" t="str">
        <f>IFERROR((INDEX(Returns!$C$2:$C$801, MATCH(B8190, Returns!$B$2:$B$801, 0))), "No")</f>
        <v>No</v>
      </c>
    </row>
    <row r="8191" spans="1:24">
      <c r="A8191" s="1">
        <v>8190</v>
      </c>
      <c r="B8191" t="s">
        <v>10043</v>
      </c>
      <c r="C8191" s="2">
        <v>43010</v>
      </c>
      <c r="D8191" s="2">
        <v>43013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  <c r="V8191" s="3" t="str">
        <f>IF(M8191=People!$B$2, People!$A$2, IF(M8191=People!$B$3, People!$A$3, IF(M8191=People!$B$4, People!$A$4, IF(M8191=People!$B$5, People!$A$5, 0))))</f>
        <v>Chuck Magee</v>
      </c>
      <c r="W8191" s="3" t="str">
        <f>IFERROR(VLOOKUP(Orders!$B8191,Returns!$B:$C,2,0),"No")</f>
        <v>No</v>
      </c>
      <c r="X8191" s="3" t="str">
        <f>IFERROR((INDEX(Returns!$C$2:$C$801, MATCH(B8191, Returns!$B$2:$B$801, 0))), "No")</f>
        <v>No</v>
      </c>
    </row>
    <row r="8192" spans="1:24">
      <c r="A8192" s="1">
        <v>8191</v>
      </c>
      <c r="B8192" t="s">
        <v>10044</v>
      </c>
      <c r="C8192" s="2">
        <v>43786</v>
      </c>
      <c r="D8192" s="2">
        <v>43790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3" t="str">
        <f>IF(M8192=People!$B$2, People!$A$2, IF(M8192=People!$B$3, People!$A$3, IF(M8192=People!$B$4, People!$A$4, IF(M8192=People!$B$5, People!$A$5, 0))))</f>
        <v>Chuck Magee</v>
      </c>
      <c r="W8192" s="3" t="str">
        <f>IFERROR(VLOOKUP(Orders!$B8192,Returns!$B:$C,2,0),"No")</f>
        <v>No</v>
      </c>
      <c r="X8192" s="3" t="str">
        <f>IFERROR((INDEX(Returns!$C$2:$C$801, MATCH(B8192, Returns!$B$2:$B$801, 0))), "No")</f>
        <v>No</v>
      </c>
    </row>
    <row r="8193" spans="1:24">
      <c r="A8193" s="1">
        <v>8192</v>
      </c>
      <c r="B8193" t="s">
        <v>10044</v>
      </c>
      <c r="C8193" s="2">
        <v>43786</v>
      </c>
      <c r="D8193" s="2">
        <v>43790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  <c r="V8193" s="3" t="str">
        <f>IF(M8193=People!$B$2, People!$A$2, IF(M8193=People!$B$3, People!$A$3, IF(M8193=People!$B$4, People!$A$4, IF(M8193=People!$B$5, People!$A$5, 0))))</f>
        <v>Chuck Magee</v>
      </c>
      <c r="W8193" s="3" t="str">
        <f>IFERROR(VLOOKUP(Orders!$B8193,Returns!$B:$C,2,0),"No")</f>
        <v>No</v>
      </c>
      <c r="X8193" s="3" t="str">
        <f>IFERROR((INDEX(Returns!$C$2:$C$801, MATCH(B8193, Returns!$B$2:$B$801, 0))), "No")</f>
        <v>No</v>
      </c>
    </row>
    <row r="8194" spans="1:24">
      <c r="A8194" s="1">
        <v>8193</v>
      </c>
      <c r="B8194" t="s">
        <v>10045</v>
      </c>
      <c r="C8194" s="2">
        <v>43069</v>
      </c>
      <c r="D8194" s="2">
        <v>43072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  <c r="V8194" s="3" t="str">
        <f>IF(M8194=People!$B$2, People!$A$2, IF(M8194=People!$B$3, People!$A$3, IF(M8194=People!$B$4, People!$A$4, IF(M8194=People!$B$5, People!$A$5, 0))))</f>
        <v>Cassandra Brandow</v>
      </c>
      <c r="W8194" s="3" t="str">
        <f>IFERROR(VLOOKUP(Orders!$B8194,Returns!$B:$C,2,0),"No")</f>
        <v>No</v>
      </c>
      <c r="X8194" s="3" t="str">
        <f>IFERROR((INDEX(Returns!$C$2:$C$801, MATCH(B8194, Returns!$B$2:$B$801, 0))), "No")</f>
        <v>No</v>
      </c>
    </row>
    <row r="8195" spans="1:24">
      <c r="A8195" s="1">
        <v>8194</v>
      </c>
      <c r="B8195" t="s">
        <v>10045</v>
      </c>
      <c r="C8195" s="2">
        <v>43069</v>
      </c>
      <c r="D8195" s="2">
        <v>43072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  <c r="V8195" s="3" t="str">
        <f>IF(M8195=People!$B$2, People!$A$2, IF(M8195=People!$B$3, People!$A$3, IF(M8195=People!$B$4, People!$A$4, IF(M8195=People!$B$5, People!$A$5, 0))))</f>
        <v>Cassandra Brandow</v>
      </c>
      <c r="W8195" s="3" t="str">
        <f>IFERROR(VLOOKUP(Orders!$B8195,Returns!$B:$C,2,0),"No")</f>
        <v>No</v>
      </c>
      <c r="X8195" s="3" t="str">
        <f>IFERROR((INDEX(Returns!$C$2:$C$801, MATCH(B8195, Returns!$B$2:$B$801, 0))), "No")</f>
        <v>No</v>
      </c>
    </row>
    <row r="8196" spans="1:24">
      <c r="A8196" s="1">
        <v>8195</v>
      </c>
      <c r="B8196" t="s">
        <v>10045</v>
      </c>
      <c r="C8196" s="2">
        <v>43069</v>
      </c>
      <c r="D8196" s="2">
        <v>43072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  <c r="V8196" s="3" t="str">
        <f>IF(M8196=People!$B$2, People!$A$2, IF(M8196=People!$B$3, People!$A$3, IF(M8196=People!$B$4, People!$A$4, IF(M8196=People!$B$5, People!$A$5, 0))))</f>
        <v>Cassandra Brandow</v>
      </c>
      <c r="W8196" s="3" t="str">
        <f>IFERROR(VLOOKUP(Orders!$B8196,Returns!$B:$C,2,0),"No")</f>
        <v>No</v>
      </c>
      <c r="X8196" s="3" t="str">
        <f>IFERROR((INDEX(Returns!$C$2:$C$801, MATCH(B8196, Returns!$B$2:$B$801, 0))), "No")</f>
        <v>No</v>
      </c>
    </row>
    <row r="8197" spans="1:24">
      <c r="A8197" s="1">
        <v>8196</v>
      </c>
      <c r="B8197" t="s">
        <v>10046</v>
      </c>
      <c r="C8197" s="2">
        <v>43075</v>
      </c>
      <c r="D8197" s="2">
        <v>43080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  <c r="V8197" s="3" t="str">
        <f>IF(M8197=People!$B$2, People!$A$2, IF(M8197=People!$B$3, People!$A$3, IF(M8197=People!$B$4, People!$A$4, IF(M8197=People!$B$5, People!$A$5, 0))))</f>
        <v>Anna Andreadi</v>
      </c>
      <c r="W8197" s="3" t="str">
        <f>IFERROR(VLOOKUP(Orders!$B8197,Returns!$B:$C,2,0),"No")</f>
        <v>No</v>
      </c>
      <c r="X8197" s="3" t="str">
        <f>IFERROR((INDEX(Returns!$C$2:$C$801, MATCH(B8197, Returns!$B$2:$B$801, 0))), "No")</f>
        <v>No</v>
      </c>
    </row>
    <row r="8198" spans="1:24">
      <c r="A8198" s="1">
        <v>8197</v>
      </c>
      <c r="B8198" t="s">
        <v>10047</v>
      </c>
      <c r="C8198" s="2">
        <v>43713</v>
      </c>
      <c r="D8198" s="2">
        <v>43717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  <c r="V8198" s="3" t="str">
        <f>IF(M8198=People!$B$2, People!$A$2, IF(M8198=People!$B$3, People!$A$3, IF(M8198=People!$B$4, People!$A$4, IF(M8198=People!$B$5, People!$A$5, 0))))</f>
        <v>Cassandra Brandow</v>
      </c>
      <c r="W8198" s="3" t="str">
        <f>IFERROR(VLOOKUP(Orders!$B8198,Returns!$B:$C,2,0),"No")</f>
        <v>No</v>
      </c>
      <c r="X8198" s="3" t="str">
        <f>IFERROR((INDEX(Returns!$C$2:$C$801, MATCH(B8198, Returns!$B$2:$B$801, 0))), "No")</f>
        <v>No</v>
      </c>
    </row>
    <row r="8199" spans="1:24">
      <c r="A8199" s="1">
        <v>8198</v>
      </c>
      <c r="B8199" t="s">
        <v>10047</v>
      </c>
      <c r="C8199" s="2">
        <v>43713</v>
      </c>
      <c r="D8199" s="2">
        <v>43717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  <c r="V8199" s="3" t="str">
        <f>IF(M8199=People!$B$2, People!$A$2, IF(M8199=People!$B$3, People!$A$3, IF(M8199=People!$B$4, People!$A$4, IF(M8199=People!$B$5, People!$A$5, 0))))</f>
        <v>Cassandra Brandow</v>
      </c>
      <c r="W8199" s="3" t="str">
        <f>IFERROR(VLOOKUP(Orders!$B8199,Returns!$B:$C,2,0),"No")</f>
        <v>No</v>
      </c>
      <c r="X8199" s="3" t="str">
        <f>IFERROR((INDEX(Returns!$C$2:$C$801, MATCH(B8199, Returns!$B$2:$B$801, 0))), "No")</f>
        <v>No</v>
      </c>
    </row>
    <row r="8200" spans="1:24">
      <c r="A8200" s="1">
        <v>8199</v>
      </c>
      <c r="B8200" t="s">
        <v>10047</v>
      </c>
      <c r="C8200" s="2">
        <v>43713</v>
      </c>
      <c r="D8200" s="2">
        <v>43717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  <c r="V8200" s="3" t="str">
        <f>IF(M8200=People!$B$2, People!$A$2, IF(M8200=People!$B$3, People!$A$3, IF(M8200=People!$B$4, People!$A$4, IF(M8200=People!$B$5, People!$A$5, 0))))</f>
        <v>Cassandra Brandow</v>
      </c>
      <c r="W8200" s="3" t="str">
        <f>IFERROR(VLOOKUP(Orders!$B8200,Returns!$B:$C,2,0),"No")</f>
        <v>No</v>
      </c>
      <c r="X8200" s="3" t="str">
        <f>IFERROR((INDEX(Returns!$C$2:$C$801, MATCH(B8200, Returns!$B$2:$B$801, 0))), "No")</f>
        <v>No</v>
      </c>
    </row>
    <row r="8201" spans="1:24">
      <c r="A8201" s="1">
        <v>8200</v>
      </c>
      <c r="B8201" t="s">
        <v>10048</v>
      </c>
      <c r="C8201" s="2">
        <v>43579</v>
      </c>
      <c r="D8201" s="2">
        <v>43585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  <c r="V8201" s="3" t="str">
        <f>IF(M8201=People!$B$2, People!$A$2, IF(M8201=People!$B$3, People!$A$3, IF(M8201=People!$B$4, People!$A$4, IF(M8201=People!$B$5, People!$A$5, 0))))</f>
        <v>Kelly Williams</v>
      </c>
      <c r="W8201" s="3" t="str">
        <f>IFERROR(VLOOKUP(Orders!$B8201,Returns!$B:$C,2,0),"No")</f>
        <v>No</v>
      </c>
      <c r="X8201" s="3" t="str">
        <f>IFERROR((INDEX(Returns!$C$2:$C$801, MATCH(B8201, Returns!$B$2:$B$801, 0))), "No")</f>
        <v>No</v>
      </c>
    </row>
    <row r="8202" spans="1:24">
      <c r="A8202" s="1">
        <v>8201</v>
      </c>
      <c r="B8202" t="s">
        <v>10048</v>
      </c>
      <c r="C8202" s="2">
        <v>43579</v>
      </c>
      <c r="D8202" s="2">
        <v>43585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3" t="str">
        <f>IF(M8202=People!$B$2, People!$A$2, IF(M8202=People!$B$3, People!$A$3, IF(M8202=People!$B$4, People!$A$4, IF(M8202=People!$B$5, People!$A$5, 0))))</f>
        <v>Kelly Williams</v>
      </c>
      <c r="W8202" s="3" t="str">
        <f>IFERROR(VLOOKUP(Orders!$B8202,Returns!$B:$C,2,0),"No")</f>
        <v>No</v>
      </c>
      <c r="X8202" s="3" t="str">
        <f>IFERROR((INDEX(Returns!$C$2:$C$801, MATCH(B8202, Returns!$B$2:$B$801, 0))), "No")</f>
        <v>No</v>
      </c>
    </row>
    <row r="8203" spans="1:24">
      <c r="A8203" s="1">
        <v>8202</v>
      </c>
      <c r="B8203" t="s">
        <v>10049</v>
      </c>
      <c r="C8203" s="2">
        <v>43047</v>
      </c>
      <c r="D8203" s="2">
        <v>43047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3" t="str">
        <f>IF(M8203=People!$B$2, People!$A$2, IF(M8203=People!$B$3, People!$A$3, IF(M8203=People!$B$4, People!$A$4, IF(M8203=People!$B$5, People!$A$5, 0))))</f>
        <v>Chuck Magee</v>
      </c>
      <c r="W8203" s="3" t="str">
        <f>IFERROR(VLOOKUP(Orders!$B8203,Returns!$B:$C,2,0),"No")</f>
        <v>No</v>
      </c>
      <c r="X8203" s="3" t="str">
        <f>IFERROR((INDEX(Returns!$C$2:$C$801, MATCH(B8203, Returns!$B$2:$B$801, 0))), "No")</f>
        <v>No</v>
      </c>
    </row>
    <row r="8204" spans="1:24">
      <c r="A8204" s="1">
        <v>8203</v>
      </c>
      <c r="B8204" t="s">
        <v>10049</v>
      </c>
      <c r="C8204" s="2">
        <v>43047</v>
      </c>
      <c r="D8204" s="2">
        <v>43047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  <c r="V8204" s="3" t="str">
        <f>IF(M8204=People!$B$2, People!$A$2, IF(M8204=People!$B$3, People!$A$3, IF(M8204=People!$B$4, People!$A$4, IF(M8204=People!$B$5, People!$A$5, 0))))</f>
        <v>Chuck Magee</v>
      </c>
      <c r="W8204" s="3" t="str">
        <f>IFERROR(VLOOKUP(Orders!$B8204,Returns!$B:$C,2,0),"No")</f>
        <v>No</v>
      </c>
      <c r="X8204" s="3" t="str">
        <f>IFERROR((INDEX(Returns!$C$2:$C$801, MATCH(B8204, Returns!$B$2:$B$801, 0))), "No")</f>
        <v>No</v>
      </c>
    </row>
    <row r="8205" spans="1:24">
      <c r="A8205" s="1">
        <v>8204</v>
      </c>
      <c r="B8205" t="s">
        <v>10049</v>
      </c>
      <c r="C8205" s="2">
        <v>43047</v>
      </c>
      <c r="D8205" s="2">
        <v>43047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  <c r="V8205" s="3" t="str">
        <f>IF(M8205=People!$B$2, People!$A$2, IF(M8205=People!$B$3, People!$A$3, IF(M8205=People!$B$4, People!$A$4, IF(M8205=People!$B$5, People!$A$5, 0))))</f>
        <v>Chuck Magee</v>
      </c>
      <c r="W8205" s="3" t="str">
        <f>IFERROR(VLOOKUP(Orders!$B8205,Returns!$B:$C,2,0),"No")</f>
        <v>No</v>
      </c>
      <c r="X8205" s="3" t="str">
        <f>IFERROR((INDEX(Returns!$C$2:$C$801, MATCH(B8205, Returns!$B$2:$B$801, 0))), "No")</f>
        <v>No</v>
      </c>
    </row>
    <row r="8206" spans="1:24">
      <c r="A8206" s="1">
        <v>8205</v>
      </c>
      <c r="B8206" t="s">
        <v>10049</v>
      </c>
      <c r="C8206" s="2">
        <v>43047</v>
      </c>
      <c r="D8206" s="2">
        <v>43047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  <c r="V8206" s="3" t="str">
        <f>IF(M8206=People!$B$2, People!$A$2, IF(M8206=People!$B$3, People!$A$3, IF(M8206=People!$B$4, People!$A$4, IF(M8206=People!$B$5, People!$A$5, 0))))</f>
        <v>Chuck Magee</v>
      </c>
      <c r="W8206" s="3" t="str">
        <f>IFERROR(VLOOKUP(Orders!$B8206,Returns!$B:$C,2,0),"No")</f>
        <v>No</v>
      </c>
      <c r="X8206" s="3" t="str">
        <f>IFERROR((INDEX(Returns!$C$2:$C$801, MATCH(B8206, Returns!$B$2:$B$801, 0))), "No")</f>
        <v>No</v>
      </c>
    </row>
    <row r="8207" spans="1:24">
      <c r="A8207" s="1">
        <v>8206</v>
      </c>
      <c r="B8207" t="s">
        <v>10049</v>
      </c>
      <c r="C8207" s="2">
        <v>43047</v>
      </c>
      <c r="D8207" s="2">
        <v>43047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3" t="str">
        <f>IF(M8207=People!$B$2, People!$A$2, IF(M8207=People!$B$3, People!$A$3, IF(M8207=People!$B$4, People!$A$4, IF(M8207=People!$B$5, People!$A$5, 0))))</f>
        <v>Chuck Magee</v>
      </c>
      <c r="W8207" s="3" t="str">
        <f>IFERROR(VLOOKUP(Orders!$B8207,Returns!$B:$C,2,0),"No")</f>
        <v>No</v>
      </c>
      <c r="X8207" s="3" t="str">
        <f>IFERROR((INDEX(Returns!$C$2:$C$801, MATCH(B8207, Returns!$B$2:$B$801, 0))), "No")</f>
        <v>No</v>
      </c>
    </row>
    <row r="8208" spans="1:24">
      <c r="A8208" s="1">
        <v>8207</v>
      </c>
      <c r="B8208" t="s">
        <v>10050</v>
      </c>
      <c r="C8208" s="2">
        <v>42851</v>
      </c>
      <c r="D8208" s="2">
        <v>42855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3" t="str">
        <f>IF(M8208=People!$B$2, People!$A$2, IF(M8208=People!$B$3, People!$A$3, IF(M8208=People!$B$4, People!$A$4, IF(M8208=People!$B$5, People!$A$5, 0))))</f>
        <v>Cassandra Brandow</v>
      </c>
      <c r="W8208" s="3" t="str">
        <f>IFERROR(VLOOKUP(Orders!$B8208,Returns!$B:$C,2,0),"No")</f>
        <v>No</v>
      </c>
      <c r="X8208" s="3" t="str">
        <f>IFERROR((INDEX(Returns!$C$2:$C$801, MATCH(B8208, Returns!$B$2:$B$801, 0))), "No")</f>
        <v>No</v>
      </c>
    </row>
    <row r="8209" spans="1:24">
      <c r="A8209" s="1">
        <v>8208</v>
      </c>
      <c r="B8209" t="s">
        <v>10050</v>
      </c>
      <c r="C8209" s="2">
        <v>42851</v>
      </c>
      <c r="D8209" s="2">
        <v>42855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  <c r="V8209" s="3" t="str">
        <f>IF(M8209=People!$B$2, People!$A$2, IF(M8209=People!$B$3, People!$A$3, IF(M8209=People!$B$4, People!$A$4, IF(M8209=People!$B$5, People!$A$5, 0))))</f>
        <v>Cassandra Brandow</v>
      </c>
      <c r="W8209" s="3" t="str">
        <f>IFERROR(VLOOKUP(Orders!$B8209,Returns!$B:$C,2,0),"No")</f>
        <v>No</v>
      </c>
      <c r="X8209" s="3" t="str">
        <f>IFERROR((INDEX(Returns!$C$2:$C$801, MATCH(B8209, Returns!$B$2:$B$801, 0))), "No")</f>
        <v>No</v>
      </c>
    </row>
    <row r="8210" spans="1:24">
      <c r="A8210" s="1">
        <v>8209</v>
      </c>
      <c r="B8210" t="s">
        <v>10051</v>
      </c>
      <c r="C8210" s="2">
        <v>42998</v>
      </c>
      <c r="D8210" s="2">
        <v>43002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  <c r="V8210" s="3" t="str">
        <f>IF(M8210=People!$B$2, People!$A$2, IF(M8210=People!$B$3, People!$A$3, IF(M8210=People!$B$4, People!$A$4, IF(M8210=People!$B$5, People!$A$5, 0))))</f>
        <v>Cassandra Brandow</v>
      </c>
      <c r="W8210" s="3" t="str">
        <f>IFERROR(VLOOKUP(Orders!$B8210,Returns!$B:$C,2,0),"No")</f>
        <v>No</v>
      </c>
      <c r="X8210" s="3" t="str">
        <f>IFERROR((INDEX(Returns!$C$2:$C$801, MATCH(B8210, Returns!$B$2:$B$801, 0))), "No")</f>
        <v>No</v>
      </c>
    </row>
    <row r="8211" spans="1:24">
      <c r="A8211" s="1">
        <v>8210</v>
      </c>
      <c r="B8211" t="s">
        <v>10051</v>
      </c>
      <c r="C8211" s="2">
        <v>42998</v>
      </c>
      <c r="D8211" s="2">
        <v>43002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  <c r="V8211" s="3" t="str">
        <f>IF(M8211=People!$B$2, People!$A$2, IF(M8211=People!$B$3, People!$A$3, IF(M8211=People!$B$4, People!$A$4, IF(M8211=People!$B$5, People!$A$5, 0))))</f>
        <v>Cassandra Brandow</v>
      </c>
      <c r="W8211" s="3" t="str">
        <f>IFERROR(VLOOKUP(Orders!$B8211,Returns!$B:$C,2,0),"No")</f>
        <v>No</v>
      </c>
      <c r="X8211" s="3" t="str">
        <f>IFERROR((INDEX(Returns!$C$2:$C$801, MATCH(B8211, Returns!$B$2:$B$801, 0))), "No")</f>
        <v>No</v>
      </c>
    </row>
    <row r="8212" spans="1:24">
      <c r="A8212" s="1">
        <v>8211</v>
      </c>
      <c r="B8212" t="s">
        <v>10052</v>
      </c>
      <c r="C8212" s="2">
        <v>43715</v>
      </c>
      <c r="D8212" s="2">
        <v>43720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  <c r="V8212" s="3" t="str">
        <f>IF(M8212=People!$B$2, People!$A$2, IF(M8212=People!$B$3, People!$A$3, IF(M8212=People!$B$4, People!$A$4, IF(M8212=People!$B$5, People!$A$5, 0))))</f>
        <v>Cassandra Brandow</v>
      </c>
      <c r="W8212" s="3" t="str">
        <f>IFERROR(VLOOKUP(Orders!$B8212,Returns!$B:$C,2,0),"No")</f>
        <v>No</v>
      </c>
      <c r="X8212" s="3" t="str">
        <f>IFERROR((INDEX(Returns!$C$2:$C$801, MATCH(B8212, Returns!$B$2:$B$801, 0))), "No")</f>
        <v>No</v>
      </c>
    </row>
    <row r="8213" spans="1:24">
      <c r="A8213" s="1">
        <v>8212</v>
      </c>
      <c r="B8213" t="s">
        <v>10053</v>
      </c>
      <c r="C8213" s="2">
        <v>43411</v>
      </c>
      <c r="D8213" s="2">
        <v>43416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  <c r="V8213" s="3" t="str">
        <f>IF(M8213=People!$B$2, People!$A$2, IF(M8213=People!$B$3, People!$A$3, IF(M8213=People!$B$4, People!$A$4, IF(M8213=People!$B$5, People!$A$5, 0))))</f>
        <v>Kelly Williams</v>
      </c>
      <c r="W8213" s="3" t="str">
        <f>IFERROR(VLOOKUP(Orders!$B8213,Returns!$B:$C,2,0),"No")</f>
        <v>No</v>
      </c>
      <c r="X8213" s="3" t="str">
        <f>IFERROR((INDEX(Returns!$C$2:$C$801, MATCH(B8213, Returns!$B$2:$B$801, 0))), "No")</f>
        <v>No</v>
      </c>
    </row>
    <row r="8214" spans="1:24">
      <c r="A8214" s="1">
        <v>8213</v>
      </c>
      <c r="B8214" t="s">
        <v>10053</v>
      </c>
      <c r="C8214" s="2">
        <v>43411</v>
      </c>
      <c r="D8214" s="2">
        <v>43416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  <c r="V8214" s="3" t="str">
        <f>IF(M8214=People!$B$2, People!$A$2, IF(M8214=People!$B$3, People!$A$3, IF(M8214=People!$B$4, People!$A$4, IF(M8214=People!$B$5, People!$A$5, 0))))</f>
        <v>Kelly Williams</v>
      </c>
      <c r="W8214" s="3" t="str">
        <f>IFERROR(VLOOKUP(Orders!$B8214,Returns!$B:$C,2,0),"No")</f>
        <v>No</v>
      </c>
      <c r="X8214" s="3" t="str">
        <f>IFERROR((INDEX(Returns!$C$2:$C$801, MATCH(B8214, Returns!$B$2:$B$801, 0))), "No")</f>
        <v>No</v>
      </c>
    </row>
    <row r="8215" spans="1:24">
      <c r="A8215" s="1">
        <v>8214</v>
      </c>
      <c r="B8215" t="s">
        <v>10054</v>
      </c>
      <c r="C8215" s="2">
        <v>43003</v>
      </c>
      <c r="D8215" s="2">
        <v>43010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  <c r="V8215" s="3" t="str">
        <f>IF(M8215=People!$B$2, People!$A$2, IF(M8215=People!$B$3, People!$A$3, IF(M8215=People!$B$4, People!$A$4, IF(M8215=People!$B$5, People!$A$5, 0))))</f>
        <v>Cassandra Brandow</v>
      </c>
      <c r="W8215" s="3" t="str">
        <f>IFERROR(VLOOKUP(Orders!$B8215,Returns!$B:$C,2,0),"No")</f>
        <v>No</v>
      </c>
      <c r="X8215" s="3" t="str">
        <f>IFERROR((INDEX(Returns!$C$2:$C$801, MATCH(B8215, Returns!$B$2:$B$801, 0))), "No")</f>
        <v>No</v>
      </c>
    </row>
    <row r="8216" spans="1:24">
      <c r="A8216" s="1">
        <v>8215</v>
      </c>
      <c r="B8216" t="s">
        <v>10054</v>
      </c>
      <c r="C8216" s="2">
        <v>43003</v>
      </c>
      <c r="D8216" s="2">
        <v>43010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  <c r="V8216" s="3" t="str">
        <f>IF(M8216=People!$B$2, People!$A$2, IF(M8216=People!$B$3, People!$A$3, IF(M8216=People!$B$4, People!$A$4, IF(M8216=People!$B$5, People!$A$5, 0))))</f>
        <v>Cassandra Brandow</v>
      </c>
      <c r="W8216" s="3" t="str">
        <f>IFERROR(VLOOKUP(Orders!$B8216,Returns!$B:$C,2,0),"No")</f>
        <v>No</v>
      </c>
      <c r="X8216" s="3" t="str">
        <f>IFERROR((INDEX(Returns!$C$2:$C$801, MATCH(B8216, Returns!$B$2:$B$801, 0))), "No")</f>
        <v>No</v>
      </c>
    </row>
    <row r="8217" spans="1:24">
      <c r="A8217" s="1">
        <v>8216</v>
      </c>
      <c r="B8217" t="s">
        <v>10054</v>
      </c>
      <c r="C8217" s="2">
        <v>43003</v>
      </c>
      <c r="D8217" s="2">
        <v>43010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  <c r="V8217" s="3" t="str">
        <f>IF(M8217=People!$B$2, People!$A$2, IF(M8217=People!$B$3, People!$A$3, IF(M8217=People!$B$4, People!$A$4, IF(M8217=People!$B$5, People!$A$5, 0))))</f>
        <v>Cassandra Brandow</v>
      </c>
      <c r="W8217" s="3" t="str">
        <f>IFERROR(VLOOKUP(Orders!$B8217,Returns!$B:$C,2,0),"No")</f>
        <v>No</v>
      </c>
      <c r="X8217" s="3" t="str">
        <f>IFERROR((INDEX(Returns!$C$2:$C$801, MATCH(B8217, Returns!$B$2:$B$801, 0))), "No")</f>
        <v>No</v>
      </c>
    </row>
    <row r="8218" spans="1:24">
      <c r="A8218" s="1">
        <v>8217</v>
      </c>
      <c r="B8218" t="s">
        <v>10054</v>
      </c>
      <c r="C8218" s="2">
        <v>43003</v>
      </c>
      <c r="D8218" s="2">
        <v>43010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  <c r="V8218" s="3" t="str">
        <f>IF(M8218=People!$B$2, People!$A$2, IF(M8218=People!$B$3, People!$A$3, IF(M8218=People!$B$4, People!$A$4, IF(M8218=People!$B$5, People!$A$5, 0))))</f>
        <v>Cassandra Brandow</v>
      </c>
      <c r="W8218" s="3" t="str">
        <f>IFERROR(VLOOKUP(Orders!$B8218,Returns!$B:$C,2,0),"No")</f>
        <v>No</v>
      </c>
      <c r="X8218" s="3" t="str">
        <f>IFERROR((INDEX(Returns!$C$2:$C$801, MATCH(B8218, Returns!$B$2:$B$801, 0))), "No")</f>
        <v>No</v>
      </c>
    </row>
    <row r="8219" spans="1:24">
      <c r="A8219" s="1">
        <v>8218</v>
      </c>
      <c r="B8219" t="s">
        <v>10055</v>
      </c>
      <c r="C8219" s="2">
        <v>42646</v>
      </c>
      <c r="D8219" s="2">
        <v>42650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  <c r="V8219" s="3" t="str">
        <f>IF(M8219=People!$B$2, People!$A$2, IF(M8219=People!$B$3, People!$A$3, IF(M8219=People!$B$4, People!$A$4, IF(M8219=People!$B$5, People!$A$5, 0))))</f>
        <v>Kelly Williams</v>
      </c>
      <c r="W8219" s="3" t="str">
        <f>IFERROR(VLOOKUP(Orders!$B8219,Returns!$B:$C,2,0),"No")</f>
        <v>No</v>
      </c>
      <c r="X8219" s="3" t="str">
        <f>IFERROR((INDEX(Returns!$C$2:$C$801, MATCH(B8219, Returns!$B$2:$B$801, 0))), "No")</f>
        <v>No</v>
      </c>
    </row>
    <row r="8220" spans="1:24">
      <c r="A8220" s="1">
        <v>8219</v>
      </c>
      <c r="B8220" t="s">
        <v>10055</v>
      </c>
      <c r="C8220" s="2">
        <v>42646</v>
      </c>
      <c r="D8220" s="2">
        <v>42650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  <c r="V8220" s="3" t="str">
        <f>IF(M8220=People!$B$2, People!$A$2, IF(M8220=People!$B$3, People!$A$3, IF(M8220=People!$B$4, People!$A$4, IF(M8220=People!$B$5, People!$A$5, 0))))</f>
        <v>Kelly Williams</v>
      </c>
      <c r="W8220" s="3" t="str">
        <f>IFERROR(VLOOKUP(Orders!$B8220,Returns!$B:$C,2,0),"No")</f>
        <v>No</v>
      </c>
      <c r="X8220" s="3" t="str">
        <f>IFERROR((INDEX(Returns!$C$2:$C$801, MATCH(B8220, Returns!$B$2:$B$801, 0))), "No")</f>
        <v>No</v>
      </c>
    </row>
    <row r="8221" spans="1:24">
      <c r="A8221" s="1">
        <v>8220</v>
      </c>
      <c r="B8221" t="s">
        <v>10055</v>
      </c>
      <c r="C8221" s="2">
        <v>42646</v>
      </c>
      <c r="D8221" s="2">
        <v>42650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  <c r="V8221" s="3" t="str">
        <f>IF(M8221=People!$B$2, People!$A$2, IF(M8221=People!$B$3, People!$A$3, IF(M8221=People!$B$4, People!$A$4, IF(M8221=People!$B$5, People!$A$5, 0))))</f>
        <v>Kelly Williams</v>
      </c>
      <c r="W8221" s="3" t="str">
        <f>IFERROR(VLOOKUP(Orders!$B8221,Returns!$B:$C,2,0),"No")</f>
        <v>No</v>
      </c>
      <c r="X8221" s="3" t="str">
        <f>IFERROR((INDEX(Returns!$C$2:$C$801, MATCH(B8221, Returns!$B$2:$B$801, 0))), "No")</f>
        <v>No</v>
      </c>
    </row>
    <row r="8222" spans="1:24">
      <c r="A8222" s="1">
        <v>8221</v>
      </c>
      <c r="B8222" t="s">
        <v>10055</v>
      </c>
      <c r="C8222" s="2">
        <v>42646</v>
      </c>
      <c r="D8222" s="2">
        <v>42650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  <c r="V8222" s="3" t="str">
        <f>IF(M8222=People!$B$2, People!$A$2, IF(M8222=People!$B$3, People!$A$3, IF(M8222=People!$B$4, People!$A$4, IF(M8222=People!$B$5, People!$A$5, 0))))</f>
        <v>Kelly Williams</v>
      </c>
      <c r="W8222" s="3" t="str">
        <f>IFERROR(VLOOKUP(Orders!$B8222,Returns!$B:$C,2,0),"No")</f>
        <v>No</v>
      </c>
      <c r="X8222" s="3" t="str">
        <f>IFERROR((INDEX(Returns!$C$2:$C$801, MATCH(B8222, Returns!$B$2:$B$801, 0))), "No")</f>
        <v>No</v>
      </c>
    </row>
    <row r="8223" spans="1:24">
      <c r="A8223" s="1">
        <v>8222</v>
      </c>
      <c r="B8223" t="s">
        <v>10055</v>
      </c>
      <c r="C8223" s="2">
        <v>42646</v>
      </c>
      <c r="D8223" s="2">
        <v>42650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  <c r="V8223" s="3" t="str">
        <f>IF(M8223=People!$B$2, People!$A$2, IF(M8223=People!$B$3, People!$A$3, IF(M8223=People!$B$4, People!$A$4, IF(M8223=People!$B$5, People!$A$5, 0))))</f>
        <v>Kelly Williams</v>
      </c>
      <c r="W8223" s="3" t="str">
        <f>IFERROR(VLOOKUP(Orders!$B8223,Returns!$B:$C,2,0),"No")</f>
        <v>No</v>
      </c>
      <c r="X8223" s="3" t="str">
        <f>IFERROR((INDEX(Returns!$C$2:$C$801, MATCH(B8223, Returns!$B$2:$B$801, 0))), "No")</f>
        <v>No</v>
      </c>
    </row>
    <row r="8224" spans="1:24">
      <c r="A8224" s="1">
        <v>8223</v>
      </c>
      <c r="B8224" t="s">
        <v>10056</v>
      </c>
      <c r="C8224" s="2">
        <v>42418</v>
      </c>
      <c r="D8224" s="2">
        <v>42424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  <c r="V8224" s="3" t="str">
        <f>IF(M8224=People!$B$2, People!$A$2, IF(M8224=People!$B$3, People!$A$3, IF(M8224=People!$B$4, People!$A$4, IF(M8224=People!$B$5, People!$A$5, 0))))</f>
        <v>Kelly Williams</v>
      </c>
      <c r="W8224" s="3" t="str">
        <f>IFERROR(VLOOKUP(Orders!$B8224,Returns!$B:$C,2,0),"No")</f>
        <v>No</v>
      </c>
      <c r="X8224" s="3" t="str">
        <f>IFERROR((INDEX(Returns!$C$2:$C$801, MATCH(B8224, Returns!$B$2:$B$801, 0))), "No")</f>
        <v>No</v>
      </c>
    </row>
    <row r="8225" spans="1:24">
      <c r="A8225" s="1">
        <v>8224</v>
      </c>
      <c r="B8225" t="s">
        <v>10057</v>
      </c>
      <c r="C8225" s="2">
        <v>43263</v>
      </c>
      <c r="D8225" s="2">
        <v>43267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  <c r="V8225" s="3" t="str">
        <f>IF(M8225=People!$B$2, People!$A$2, IF(M8225=People!$B$3, People!$A$3, IF(M8225=People!$B$4, People!$A$4, IF(M8225=People!$B$5, People!$A$5, 0))))</f>
        <v>Anna Andreadi</v>
      </c>
      <c r="W8225" s="3" t="str">
        <f>IFERROR(VLOOKUP(Orders!$B8225,Returns!$B:$C,2,0),"No")</f>
        <v>No</v>
      </c>
      <c r="X8225" s="3" t="str">
        <f>IFERROR((INDEX(Returns!$C$2:$C$801, MATCH(B8225, Returns!$B$2:$B$801, 0))), "No")</f>
        <v>No</v>
      </c>
    </row>
    <row r="8226" spans="1:24">
      <c r="A8226" s="1">
        <v>8225</v>
      </c>
      <c r="B8226" t="s">
        <v>10057</v>
      </c>
      <c r="C8226" s="2">
        <v>43263</v>
      </c>
      <c r="D8226" s="2">
        <v>43267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  <c r="V8226" s="3" t="str">
        <f>IF(M8226=People!$B$2, People!$A$2, IF(M8226=People!$B$3, People!$A$3, IF(M8226=People!$B$4, People!$A$4, IF(M8226=People!$B$5, People!$A$5, 0))))</f>
        <v>Anna Andreadi</v>
      </c>
      <c r="W8226" s="3" t="str">
        <f>IFERROR(VLOOKUP(Orders!$B8226,Returns!$B:$C,2,0),"No")</f>
        <v>No</v>
      </c>
      <c r="X8226" s="3" t="str">
        <f>IFERROR((INDEX(Returns!$C$2:$C$801, MATCH(B8226, Returns!$B$2:$B$801, 0))), "No")</f>
        <v>No</v>
      </c>
    </row>
    <row r="8227" spans="1:24">
      <c r="A8227" s="1">
        <v>8226</v>
      </c>
      <c r="B8227" t="s">
        <v>10058</v>
      </c>
      <c r="C8227" s="2">
        <v>43770</v>
      </c>
      <c r="D8227" s="2">
        <v>43773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  <c r="V8227" s="3" t="str">
        <f>IF(M8227=People!$B$2, People!$A$2, IF(M8227=People!$B$3, People!$A$3, IF(M8227=People!$B$4, People!$A$4, IF(M8227=People!$B$5, People!$A$5, 0))))</f>
        <v>Chuck Magee</v>
      </c>
      <c r="W8227" s="3" t="str">
        <f>IFERROR(VLOOKUP(Orders!$B8227,Returns!$B:$C,2,0),"No")</f>
        <v>No</v>
      </c>
      <c r="X8227" s="3" t="str">
        <f>IFERROR((INDEX(Returns!$C$2:$C$801, MATCH(B8227, Returns!$B$2:$B$801, 0))), "No")</f>
        <v>No</v>
      </c>
    </row>
    <row r="8228" spans="1:24">
      <c r="A8228" s="1">
        <v>8227</v>
      </c>
      <c r="B8228" t="s">
        <v>10058</v>
      </c>
      <c r="C8228" s="2">
        <v>43770</v>
      </c>
      <c r="D8228" s="2">
        <v>43773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  <c r="V8228" s="3" t="str">
        <f>IF(M8228=People!$B$2, People!$A$2, IF(M8228=People!$B$3, People!$A$3, IF(M8228=People!$B$4, People!$A$4, IF(M8228=People!$B$5, People!$A$5, 0))))</f>
        <v>Chuck Magee</v>
      </c>
      <c r="W8228" s="3" t="str">
        <f>IFERROR(VLOOKUP(Orders!$B8228,Returns!$B:$C,2,0),"No")</f>
        <v>No</v>
      </c>
      <c r="X8228" s="3" t="str">
        <f>IFERROR((INDEX(Returns!$C$2:$C$801, MATCH(B8228, Returns!$B$2:$B$801, 0))), "No")</f>
        <v>No</v>
      </c>
    </row>
    <row r="8229" spans="1:24">
      <c r="A8229" s="1">
        <v>8228</v>
      </c>
      <c r="B8229" t="s">
        <v>10059</v>
      </c>
      <c r="C8229" s="2">
        <v>43194</v>
      </c>
      <c r="D8229" s="2">
        <v>43198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  <c r="V8229" s="3" t="str">
        <f>IF(M8229=People!$B$2, People!$A$2, IF(M8229=People!$B$3, People!$A$3, IF(M8229=People!$B$4, People!$A$4, IF(M8229=People!$B$5, People!$A$5, 0))))</f>
        <v>Chuck Magee</v>
      </c>
      <c r="W8229" s="3" t="str">
        <f>IFERROR(VLOOKUP(Orders!$B8229,Returns!$B:$C,2,0),"No")</f>
        <v>No</v>
      </c>
      <c r="X8229" s="3" t="str">
        <f>IFERROR((INDEX(Returns!$C$2:$C$801, MATCH(B8229, Returns!$B$2:$B$801, 0))), "No")</f>
        <v>No</v>
      </c>
    </row>
    <row r="8230" spans="1:24">
      <c r="A8230" s="1">
        <v>8229</v>
      </c>
      <c r="B8230" t="s">
        <v>10059</v>
      </c>
      <c r="C8230" s="2">
        <v>43194</v>
      </c>
      <c r="D8230" s="2">
        <v>43198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  <c r="V8230" s="3" t="str">
        <f>IF(M8230=People!$B$2, People!$A$2, IF(M8230=People!$B$3, People!$A$3, IF(M8230=People!$B$4, People!$A$4, IF(M8230=People!$B$5, People!$A$5, 0))))</f>
        <v>Chuck Magee</v>
      </c>
      <c r="W8230" s="3" t="str">
        <f>IFERROR(VLOOKUP(Orders!$B8230,Returns!$B:$C,2,0),"No")</f>
        <v>No</v>
      </c>
      <c r="X8230" s="3" t="str">
        <f>IFERROR((INDEX(Returns!$C$2:$C$801, MATCH(B8230, Returns!$B$2:$B$801, 0))), "No")</f>
        <v>No</v>
      </c>
    </row>
    <row r="8231" spans="1:24">
      <c r="A8231" s="1">
        <v>8230</v>
      </c>
      <c r="B8231" t="s">
        <v>10059</v>
      </c>
      <c r="C8231" s="2">
        <v>43194</v>
      </c>
      <c r="D8231" s="2">
        <v>43198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  <c r="V8231" s="3" t="str">
        <f>IF(M8231=People!$B$2, People!$A$2, IF(M8231=People!$B$3, People!$A$3, IF(M8231=People!$B$4, People!$A$4, IF(M8231=People!$B$5, People!$A$5, 0))))</f>
        <v>Chuck Magee</v>
      </c>
      <c r="W8231" s="3" t="str">
        <f>IFERROR(VLOOKUP(Orders!$B8231,Returns!$B:$C,2,0),"No")</f>
        <v>No</v>
      </c>
      <c r="X8231" s="3" t="str">
        <f>IFERROR((INDEX(Returns!$C$2:$C$801, MATCH(B8231, Returns!$B$2:$B$801, 0))), "No")</f>
        <v>No</v>
      </c>
    </row>
    <row r="8232" spans="1:24">
      <c r="A8232" s="1">
        <v>8231</v>
      </c>
      <c r="B8232" t="s">
        <v>10060</v>
      </c>
      <c r="C8232" s="2">
        <v>43281</v>
      </c>
      <c r="D8232" s="2">
        <v>43283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  <c r="V8232" s="3" t="str">
        <f>IF(M8232=People!$B$2, People!$A$2, IF(M8232=People!$B$3, People!$A$3, IF(M8232=People!$B$4, People!$A$4, IF(M8232=People!$B$5, People!$A$5, 0))))</f>
        <v>Cassandra Brandow</v>
      </c>
      <c r="W8232" s="3" t="str">
        <f>IFERROR(VLOOKUP(Orders!$B8232,Returns!$B:$C,2,0),"No")</f>
        <v>No</v>
      </c>
      <c r="X8232" s="3" t="str">
        <f>IFERROR((INDEX(Returns!$C$2:$C$801, MATCH(B8232, Returns!$B$2:$B$801, 0))), "No")</f>
        <v>No</v>
      </c>
    </row>
    <row r="8233" spans="1:24">
      <c r="A8233" s="1">
        <v>8232</v>
      </c>
      <c r="B8233" t="s">
        <v>10060</v>
      </c>
      <c r="C8233" s="2">
        <v>43281</v>
      </c>
      <c r="D8233" s="2">
        <v>43283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  <c r="V8233" s="3" t="str">
        <f>IF(M8233=People!$B$2, People!$A$2, IF(M8233=People!$B$3, People!$A$3, IF(M8233=People!$B$4, People!$A$4, IF(M8233=People!$B$5, People!$A$5, 0))))</f>
        <v>Cassandra Brandow</v>
      </c>
      <c r="W8233" s="3" t="str">
        <f>IFERROR(VLOOKUP(Orders!$B8233,Returns!$B:$C,2,0),"No")</f>
        <v>No</v>
      </c>
      <c r="X8233" s="3" t="str">
        <f>IFERROR((INDEX(Returns!$C$2:$C$801, MATCH(B8233, Returns!$B$2:$B$801, 0))), "No")</f>
        <v>No</v>
      </c>
    </row>
    <row r="8234" spans="1:24">
      <c r="A8234" s="1">
        <v>8233</v>
      </c>
      <c r="B8234" t="s">
        <v>10061</v>
      </c>
      <c r="C8234" s="2">
        <v>42635</v>
      </c>
      <c r="D8234" s="2">
        <v>42641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  <c r="V8234" s="3" t="str">
        <f>IF(M8234=People!$B$2, People!$A$2, IF(M8234=People!$B$3, People!$A$3, IF(M8234=People!$B$4, People!$A$4, IF(M8234=People!$B$5, People!$A$5, 0))))</f>
        <v>Anna Andreadi</v>
      </c>
      <c r="W8234" s="3" t="str">
        <f>IFERROR(VLOOKUP(Orders!$B8234,Returns!$B:$C,2,0),"No")</f>
        <v>No</v>
      </c>
      <c r="X8234" s="3" t="str">
        <f>IFERROR((INDEX(Returns!$C$2:$C$801, MATCH(B8234, Returns!$B$2:$B$801, 0))), "No")</f>
        <v>No</v>
      </c>
    </row>
    <row r="8235" spans="1:24">
      <c r="A8235" s="1">
        <v>8234</v>
      </c>
      <c r="B8235" t="s">
        <v>10061</v>
      </c>
      <c r="C8235" s="2">
        <v>42635</v>
      </c>
      <c r="D8235" s="2">
        <v>42641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  <c r="V8235" s="3" t="str">
        <f>IF(M8235=People!$B$2, People!$A$2, IF(M8235=People!$B$3, People!$A$3, IF(M8235=People!$B$4, People!$A$4, IF(M8235=People!$B$5, People!$A$5, 0))))</f>
        <v>Anna Andreadi</v>
      </c>
      <c r="W8235" s="3" t="str">
        <f>IFERROR(VLOOKUP(Orders!$B8235,Returns!$B:$C,2,0),"No")</f>
        <v>No</v>
      </c>
      <c r="X8235" s="3" t="str">
        <f>IFERROR((INDEX(Returns!$C$2:$C$801, MATCH(B8235, Returns!$B$2:$B$801, 0))), "No")</f>
        <v>No</v>
      </c>
    </row>
    <row r="8236" spans="1:24">
      <c r="A8236" s="1">
        <v>8235</v>
      </c>
      <c r="B8236" t="s">
        <v>10062</v>
      </c>
      <c r="C8236" s="2">
        <v>43586</v>
      </c>
      <c r="D8236" s="2">
        <v>43591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  <c r="V8236" s="3" t="str">
        <f>IF(M8236=People!$B$2, People!$A$2, IF(M8236=People!$B$3, People!$A$3, IF(M8236=People!$B$4, People!$A$4, IF(M8236=People!$B$5, People!$A$5, 0))))</f>
        <v>Cassandra Brandow</v>
      </c>
      <c r="W8236" s="3" t="str">
        <f>IFERROR(VLOOKUP(Orders!$B8236,Returns!$B:$C,2,0),"No")</f>
        <v>No</v>
      </c>
      <c r="X8236" s="3" t="str">
        <f>IFERROR((INDEX(Returns!$C$2:$C$801, MATCH(B8236, Returns!$B$2:$B$801, 0))), "No")</f>
        <v>No</v>
      </c>
    </row>
    <row r="8237" spans="1:24">
      <c r="A8237" s="1">
        <v>8236</v>
      </c>
      <c r="B8237" t="s">
        <v>10062</v>
      </c>
      <c r="C8237" s="2">
        <v>43586</v>
      </c>
      <c r="D8237" s="2">
        <v>43591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  <c r="V8237" s="3" t="str">
        <f>IF(M8237=People!$B$2, People!$A$2, IF(M8237=People!$B$3, People!$A$3, IF(M8237=People!$B$4, People!$A$4, IF(M8237=People!$B$5, People!$A$5, 0))))</f>
        <v>Cassandra Brandow</v>
      </c>
      <c r="W8237" s="3" t="str">
        <f>IFERROR(VLOOKUP(Orders!$B8237,Returns!$B:$C,2,0),"No")</f>
        <v>No</v>
      </c>
      <c r="X8237" s="3" t="str">
        <f>IFERROR((INDEX(Returns!$C$2:$C$801, MATCH(B8237, Returns!$B$2:$B$801, 0))), "No")</f>
        <v>No</v>
      </c>
    </row>
    <row r="8238" spans="1:24">
      <c r="A8238" s="1">
        <v>8237</v>
      </c>
      <c r="B8238" t="s">
        <v>10062</v>
      </c>
      <c r="C8238" s="2">
        <v>43586</v>
      </c>
      <c r="D8238" s="2">
        <v>43591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  <c r="V8238" s="3" t="str">
        <f>IF(M8238=People!$B$2, People!$A$2, IF(M8238=People!$B$3, People!$A$3, IF(M8238=People!$B$4, People!$A$4, IF(M8238=People!$B$5, People!$A$5, 0))))</f>
        <v>Cassandra Brandow</v>
      </c>
      <c r="W8238" s="3" t="str">
        <f>IFERROR(VLOOKUP(Orders!$B8238,Returns!$B:$C,2,0),"No")</f>
        <v>No</v>
      </c>
      <c r="X8238" s="3" t="str">
        <f>IFERROR((INDEX(Returns!$C$2:$C$801, MATCH(B8238, Returns!$B$2:$B$801, 0))), "No")</f>
        <v>No</v>
      </c>
    </row>
    <row r="8239" spans="1:24">
      <c r="A8239" s="1">
        <v>8238</v>
      </c>
      <c r="B8239" t="s">
        <v>10063</v>
      </c>
      <c r="C8239" s="2">
        <v>43758</v>
      </c>
      <c r="D8239" s="2">
        <v>43758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  <c r="V8239" s="3" t="str">
        <f>IF(M8239=People!$B$2, People!$A$2, IF(M8239=People!$B$3, People!$A$3, IF(M8239=People!$B$4, People!$A$4, IF(M8239=People!$B$5, People!$A$5, 0))))</f>
        <v>Cassandra Brandow</v>
      </c>
      <c r="W8239" s="3" t="str">
        <f>IFERROR(VLOOKUP(Orders!$B8239,Returns!$B:$C,2,0),"No")</f>
        <v>No</v>
      </c>
      <c r="X8239" s="3" t="str">
        <f>IFERROR((INDEX(Returns!$C$2:$C$801, MATCH(B8239, Returns!$B$2:$B$801, 0))), "No")</f>
        <v>No</v>
      </c>
    </row>
    <row r="8240" spans="1:24">
      <c r="A8240" s="1">
        <v>8239</v>
      </c>
      <c r="B8240" t="s">
        <v>10063</v>
      </c>
      <c r="C8240" s="2">
        <v>43758</v>
      </c>
      <c r="D8240" s="2">
        <v>43758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  <c r="V8240" s="3" t="str">
        <f>IF(M8240=People!$B$2, People!$A$2, IF(M8240=People!$B$3, People!$A$3, IF(M8240=People!$B$4, People!$A$4, IF(M8240=People!$B$5, People!$A$5, 0))))</f>
        <v>Cassandra Brandow</v>
      </c>
      <c r="W8240" s="3" t="str">
        <f>IFERROR(VLOOKUP(Orders!$B8240,Returns!$B:$C,2,0),"No")</f>
        <v>No</v>
      </c>
      <c r="X8240" s="3" t="str">
        <f>IFERROR((INDEX(Returns!$C$2:$C$801, MATCH(B8240, Returns!$B$2:$B$801, 0))), "No")</f>
        <v>No</v>
      </c>
    </row>
    <row r="8241" spans="1:24">
      <c r="A8241" s="1">
        <v>8240</v>
      </c>
      <c r="B8241" t="s">
        <v>10063</v>
      </c>
      <c r="C8241" s="2">
        <v>43758</v>
      </c>
      <c r="D8241" s="2">
        <v>43758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  <c r="V8241" s="3" t="str">
        <f>IF(M8241=People!$B$2, People!$A$2, IF(M8241=People!$B$3, People!$A$3, IF(M8241=People!$B$4, People!$A$4, IF(M8241=People!$B$5, People!$A$5, 0))))</f>
        <v>Cassandra Brandow</v>
      </c>
      <c r="W8241" s="3" t="str">
        <f>IFERROR(VLOOKUP(Orders!$B8241,Returns!$B:$C,2,0),"No")</f>
        <v>No</v>
      </c>
      <c r="X8241" s="3" t="str">
        <f>IFERROR((INDEX(Returns!$C$2:$C$801, MATCH(B8241, Returns!$B$2:$B$801, 0))), "No")</f>
        <v>No</v>
      </c>
    </row>
    <row r="8242" spans="1:24">
      <c r="A8242" s="1">
        <v>8241</v>
      </c>
      <c r="B8242" t="s">
        <v>10063</v>
      </c>
      <c r="C8242" s="2">
        <v>43758</v>
      </c>
      <c r="D8242" s="2">
        <v>43758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  <c r="V8242" s="3" t="str">
        <f>IF(M8242=People!$B$2, People!$A$2, IF(M8242=People!$B$3, People!$A$3, IF(M8242=People!$B$4, People!$A$4, IF(M8242=People!$B$5, People!$A$5, 0))))</f>
        <v>Cassandra Brandow</v>
      </c>
      <c r="W8242" s="3" t="str">
        <f>IFERROR(VLOOKUP(Orders!$B8242,Returns!$B:$C,2,0),"No")</f>
        <v>No</v>
      </c>
      <c r="X8242" s="3" t="str">
        <f>IFERROR((INDEX(Returns!$C$2:$C$801, MATCH(B8242, Returns!$B$2:$B$801, 0))), "No")</f>
        <v>No</v>
      </c>
    </row>
    <row r="8243" spans="1:24">
      <c r="A8243" s="1">
        <v>8242</v>
      </c>
      <c r="B8243" t="s">
        <v>10064</v>
      </c>
      <c r="C8243" s="2">
        <v>42614</v>
      </c>
      <c r="D8243" s="2">
        <v>42618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  <c r="V8243" s="3" t="str">
        <f>IF(M8243=People!$B$2, People!$A$2, IF(M8243=People!$B$3, People!$A$3, IF(M8243=People!$B$4, People!$A$4, IF(M8243=People!$B$5, People!$A$5, 0))))</f>
        <v>Chuck Magee</v>
      </c>
      <c r="W8243" s="3" t="str">
        <f>IFERROR(VLOOKUP(Orders!$B8243,Returns!$B:$C,2,0),"No")</f>
        <v>No</v>
      </c>
      <c r="X8243" s="3" t="str">
        <f>IFERROR((INDEX(Returns!$C$2:$C$801, MATCH(B8243, Returns!$B$2:$B$801, 0))), "No")</f>
        <v>No</v>
      </c>
    </row>
    <row r="8244" spans="1:24">
      <c r="A8244" s="1">
        <v>8243</v>
      </c>
      <c r="B8244" t="s">
        <v>10064</v>
      </c>
      <c r="C8244" s="2">
        <v>42614</v>
      </c>
      <c r="D8244" s="2">
        <v>42618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  <c r="V8244" s="3" t="str">
        <f>IF(M8244=People!$B$2, People!$A$2, IF(M8244=People!$B$3, People!$A$3, IF(M8244=People!$B$4, People!$A$4, IF(M8244=People!$B$5, People!$A$5, 0))))</f>
        <v>Chuck Magee</v>
      </c>
      <c r="W8244" s="3" t="str">
        <f>IFERROR(VLOOKUP(Orders!$B8244,Returns!$B:$C,2,0),"No")</f>
        <v>No</v>
      </c>
      <c r="X8244" s="3" t="str">
        <f>IFERROR((INDEX(Returns!$C$2:$C$801, MATCH(B8244, Returns!$B$2:$B$801, 0))), "No")</f>
        <v>No</v>
      </c>
    </row>
    <row r="8245" spans="1:24">
      <c r="A8245" s="1">
        <v>8244</v>
      </c>
      <c r="B8245" t="s">
        <v>10065</v>
      </c>
      <c r="C8245" s="2">
        <v>42594</v>
      </c>
      <c r="D8245" s="2">
        <v>42598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  <c r="V8245" s="3" t="str">
        <f>IF(M8245=People!$B$2, People!$A$2, IF(M8245=People!$B$3, People!$A$3, IF(M8245=People!$B$4, People!$A$4, IF(M8245=People!$B$5, People!$A$5, 0))))</f>
        <v>Anna Andreadi</v>
      </c>
      <c r="W8245" s="3" t="str">
        <f>IFERROR(VLOOKUP(Orders!$B8245,Returns!$B:$C,2,0),"No")</f>
        <v>No</v>
      </c>
      <c r="X8245" s="3" t="str">
        <f>IFERROR((INDEX(Returns!$C$2:$C$801, MATCH(B8245, Returns!$B$2:$B$801, 0))), "No")</f>
        <v>No</v>
      </c>
    </row>
    <row r="8246" spans="1:24">
      <c r="A8246" s="1">
        <v>8245</v>
      </c>
      <c r="B8246" t="s">
        <v>10065</v>
      </c>
      <c r="C8246" s="2">
        <v>42594</v>
      </c>
      <c r="D8246" s="2">
        <v>42598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  <c r="V8246" s="3" t="str">
        <f>IF(M8246=People!$B$2, People!$A$2, IF(M8246=People!$B$3, People!$A$3, IF(M8246=People!$B$4, People!$A$4, IF(M8246=People!$B$5, People!$A$5, 0))))</f>
        <v>Anna Andreadi</v>
      </c>
      <c r="W8246" s="3" t="str">
        <f>IFERROR(VLOOKUP(Orders!$B8246,Returns!$B:$C,2,0),"No")</f>
        <v>No</v>
      </c>
      <c r="X8246" s="3" t="str">
        <f>IFERROR((INDEX(Returns!$C$2:$C$801, MATCH(B8246, Returns!$B$2:$B$801, 0))), "No")</f>
        <v>No</v>
      </c>
    </row>
    <row r="8247" spans="1:24">
      <c r="A8247" s="1">
        <v>8246</v>
      </c>
      <c r="B8247" t="s">
        <v>10066</v>
      </c>
      <c r="C8247" s="2">
        <v>42601</v>
      </c>
      <c r="D8247" s="2">
        <v>42605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  <c r="V8247" s="3" t="str">
        <f>IF(M8247=People!$B$2, People!$A$2, IF(M8247=People!$B$3, People!$A$3, IF(M8247=People!$B$4, People!$A$4, IF(M8247=People!$B$5, People!$A$5, 0))))</f>
        <v>Cassandra Brandow</v>
      </c>
      <c r="W8247" s="3" t="str">
        <f>IFERROR(VLOOKUP(Orders!$B8247,Returns!$B:$C,2,0),"No")</f>
        <v>No</v>
      </c>
      <c r="X8247" s="3" t="str">
        <f>IFERROR((INDEX(Returns!$C$2:$C$801, MATCH(B8247, Returns!$B$2:$B$801, 0))), "No")</f>
        <v>No</v>
      </c>
    </row>
    <row r="8248" spans="1:24">
      <c r="A8248" s="1">
        <v>8247</v>
      </c>
      <c r="B8248" t="s">
        <v>10067</v>
      </c>
      <c r="C8248" s="2">
        <v>42865</v>
      </c>
      <c r="D8248" s="2">
        <v>42865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  <c r="V8248" s="3" t="str">
        <f>IF(M8248=People!$B$2, People!$A$2, IF(M8248=People!$B$3, People!$A$3, IF(M8248=People!$B$4, People!$A$4, IF(M8248=People!$B$5, People!$A$5, 0))))</f>
        <v>Kelly Williams</v>
      </c>
      <c r="W8248" s="3" t="str">
        <f>IFERROR(VLOOKUP(Orders!$B8248,Returns!$B:$C,2,0),"No")</f>
        <v>No</v>
      </c>
      <c r="X8248" s="3" t="str">
        <f>IFERROR((INDEX(Returns!$C$2:$C$801, MATCH(B8248, Returns!$B$2:$B$801, 0))), "No")</f>
        <v>No</v>
      </c>
    </row>
    <row r="8249" spans="1:24">
      <c r="A8249" s="1">
        <v>8248</v>
      </c>
      <c r="B8249" t="s">
        <v>10067</v>
      </c>
      <c r="C8249" s="2">
        <v>42865</v>
      </c>
      <c r="D8249" s="2">
        <v>42865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  <c r="V8249" s="3" t="str">
        <f>IF(M8249=People!$B$2, People!$A$2, IF(M8249=People!$B$3, People!$A$3, IF(M8249=People!$B$4, People!$A$4, IF(M8249=People!$B$5, People!$A$5, 0))))</f>
        <v>Kelly Williams</v>
      </c>
      <c r="W8249" s="3" t="str">
        <f>IFERROR(VLOOKUP(Orders!$B8249,Returns!$B:$C,2,0),"No")</f>
        <v>No</v>
      </c>
      <c r="X8249" s="3" t="str">
        <f>IFERROR((INDEX(Returns!$C$2:$C$801, MATCH(B8249, Returns!$B$2:$B$801, 0))), "No")</f>
        <v>No</v>
      </c>
    </row>
    <row r="8250" spans="1:24">
      <c r="A8250" s="1">
        <v>8249</v>
      </c>
      <c r="B8250" t="s">
        <v>10068</v>
      </c>
      <c r="C8250" s="2">
        <v>43230</v>
      </c>
      <c r="D8250" s="2">
        <v>43233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  <c r="V8250" s="3" t="str">
        <f>IF(M8250=People!$B$2, People!$A$2, IF(M8250=People!$B$3, People!$A$3, IF(M8250=People!$B$4, People!$A$4, IF(M8250=People!$B$5, People!$A$5, 0))))</f>
        <v>Chuck Magee</v>
      </c>
      <c r="W8250" s="3" t="str">
        <f>IFERROR(VLOOKUP(Orders!$B8250,Returns!$B:$C,2,0),"No")</f>
        <v>No</v>
      </c>
      <c r="X8250" s="3" t="str">
        <f>IFERROR((INDEX(Returns!$C$2:$C$801, MATCH(B8250, Returns!$B$2:$B$801, 0))), "No")</f>
        <v>No</v>
      </c>
    </row>
    <row r="8251" spans="1:24">
      <c r="A8251" s="1">
        <v>8250</v>
      </c>
      <c r="B8251" t="s">
        <v>10069</v>
      </c>
      <c r="C8251" s="2">
        <v>42799</v>
      </c>
      <c r="D8251" s="2">
        <v>42803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  <c r="V8251" s="3" t="str">
        <f>IF(M8251=People!$B$2, People!$A$2, IF(M8251=People!$B$3, People!$A$3, IF(M8251=People!$B$4, People!$A$4, IF(M8251=People!$B$5, People!$A$5, 0))))</f>
        <v>Kelly Williams</v>
      </c>
      <c r="W8251" s="3" t="str">
        <f>IFERROR(VLOOKUP(Orders!$B8251,Returns!$B:$C,2,0),"No")</f>
        <v>No</v>
      </c>
      <c r="X8251" s="3" t="str">
        <f>IFERROR((INDEX(Returns!$C$2:$C$801, MATCH(B8251, Returns!$B$2:$B$801, 0))), "No")</f>
        <v>No</v>
      </c>
    </row>
    <row r="8252" spans="1:24">
      <c r="A8252" s="1">
        <v>8251</v>
      </c>
      <c r="B8252" t="s">
        <v>10069</v>
      </c>
      <c r="C8252" s="2">
        <v>42799</v>
      </c>
      <c r="D8252" s="2">
        <v>42803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  <c r="V8252" s="3" t="str">
        <f>IF(M8252=People!$B$2, People!$A$2, IF(M8252=People!$B$3, People!$A$3, IF(M8252=People!$B$4, People!$A$4, IF(M8252=People!$B$5, People!$A$5, 0))))</f>
        <v>Kelly Williams</v>
      </c>
      <c r="W8252" s="3" t="str">
        <f>IFERROR(VLOOKUP(Orders!$B8252,Returns!$B:$C,2,0),"No")</f>
        <v>No</v>
      </c>
      <c r="X8252" s="3" t="str">
        <f>IFERROR((INDEX(Returns!$C$2:$C$801, MATCH(B8252, Returns!$B$2:$B$801, 0))), "No")</f>
        <v>No</v>
      </c>
    </row>
    <row r="8253" spans="1:24">
      <c r="A8253" s="1">
        <v>8252</v>
      </c>
      <c r="B8253" t="s">
        <v>10069</v>
      </c>
      <c r="C8253" s="2">
        <v>42799</v>
      </c>
      <c r="D8253" s="2">
        <v>42803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  <c r="V8253" s="3" t="str">
        <f>IF(M8253=People!$B$2, People!$A$2, IF(M8253=People!$B$3, People!$A$3, IF(M8253=People!$B$4, People!$A$4, IF(M8253=People!$B$5, People!$A$5, 0))))</f>
        <v>Kelly Williams</v>
      </c>
      <c r="W8253" s="3" t="str">
        <f>IFERROR(VLOOKUP(Orders!$B8253,Returns!$B:$C,2,0),"No")</f>
        <v>No</v>
      </c>
      <c r="X8253" s="3" t="str">
        <f>IFERROR((INDEX(Returns!$C$2:$C$801, MATCH(B8253, Returns!$B$2:$B$801, 0))), "No")</f>
        <v>No</v>
      </c>
    </row>
    <row r="8254" spans="1:24">
      <c r="A8254" s="1">
        <v>8253</v>
      </c>
      <c r="B8254" t="s">
        <v>10069</v>
      </c>
      <c r="C8254" s="2">
        <v>42799</v>
      </c>
      <c r="D8254" s="2">
        <v>42803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  <c r="V8254" s="3" t="str">
        <f>IF(M8254=People!$B$2, People!$A$2, IF(M8254=People!$B$3, People!$A$3, IF(M8254=People!$B$4, People!$A$4, IF(M8254=People!$B$5, People!$A$5, 0))))</f>
        <v>Kelly Williams</v>
      </c>
      <c r="W8254" s="3" t="str">
        <f>IFERROR(VLOOKUP(Orders!$B8254,Returns!$B:$C,2,0),"No")</f>
        <v>No</v>
      </c>
      <c r="X8254" s="3" t="str">
        <f>IFERROR((INDEX(Returns!$C$2:$C$801, MATCH(B8254, Returns!$B$2:$B$801, 0))), "No")</f>
        <v>No</v>
      </c>
    </row>
    <row r="8255" spans="1:24">
      <c r="A8255" s="1">
        <v>8254</v>
      </c>
      <c r="B8255" t="s">
        <v>10070</v>
      </c>
      <c r="C8255" s="2">
        <v>43689</v>
      </c>
      <c r="D8255" s="2">
        <v>43696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  <c r="V8255" s="3" t="str">
        <f>IF(M8255=People!$B$2, People!$A$2, IF(M8255=People!$B$3, People!$A$3, IF(M8255=People!$B$4, People!$A$4, IF(M8255=People!$B$5, People!$A$5, 0))))</f>
        <v>Anna Andreadi</v>
      </c>
      <c r="W8255" s="3" t="str">
        <f>IFERROR(VLOOKUP(Orders!$B8255,Returns!$B:$C,2,0),"No")</f>
        <v>No</v>
      </c>
      <c r="X8255" s="3" t="str">
        <f>IFERROR((INDEX(Returns!$C$2:$C$801, MATCH(B8255, Returns!$B$2:$B$801, 0))), "No")</f>
        <v>No</v>
      </c>
    </row>
    <row r="8256" spans="1:24">
      <c r="A8256" s="1">
        <v>8255</v>
      </c>
      <c r="B8256" t="s">
        <v>10070</v>
      </c>
      <c r="C8256" s="2">
        <v>43689</v>
      </c>
      <c r="D8256" s="2">
        <v>43696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  <c r="V8256" s="3" t="str">
        <f>IF(M8256=People!$B$2, People!$A$2, IF(M8256=People!$B$3, People!$A$3, IF(M8256=People!$B$4, People!$A$4, IF(M8256=People!$B$5, People!$A$5, 0))))</f>
        <v>Anna Andreadi</v>
      </c>
      <c r="W8256" s="3" t="str">
        <f>IFERROR(VLOOKUP(Orders!$B8256,Returns!$B:$C,2,0),"No")</f>
        <v>No</v>
      </c>
      <c r="X8256" s="3" t="str">
        <f>IFERROR((INDEX(Returns!$C$2:$C$801, MATCH(B8256, Returns!$B$2:$B$801, 0))), "No")</f>
        <v>No</v>
      </c>
    </row>
    <row r="8257" spans="1:24">
      <c r="A8257" s="1">
        <v>8256</v>
      </c>
      <c r="B8257" t="s">
        <v>10070</v>
      </c>
      <c r="C8257" s="2">
        <v>43689</v>
      </c>
      <c r="D8257" s="2">
        <v>43696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  <c r="V8257" s="3" t="str">
        <f>IF(M8257=People!$B$2, People!$A$2, IF(M8257=People!$B$3, People!$A$3, IF(M8257=People!$B$4, People!$A$4, IF(M8257=People!$B$5, People!$A$5, 0))))</f>
        <v>Anna Andreadi</v>
      </c>
      <c r="W8257" s="3" t="str">
        <f>IFERROR(VLOOKUP(Orders!$B8257,Returns!$B:$C,2,0),"No")</f>
        <v>No</v>
      </c>
      <c r="X8257" s="3" t="str">
        <f>IFERROR((INDEX(Returns!$C$2:$C$801, MATCH(B8257, Returns!$B$2:$B$801, 0))), "No")</f>
        <v>No</v>
      </c>
    </row>
    <row r="8258" spans="1:24">
      <c r="A8258" s="1">
        <v>8257</v>
      </c>
      <c r="B8258" t="s">
        <v>10070</v>
      </c>
      <c r="C8258" s="2">
        <v>43689</v>
      </c>
      <c r="D8258" s="2">
        <v>43696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  <c r="V8258" s="3" t="str">
        <f>IF(M8258=People!$B$2, People!$A$2, IF(M8258=People!$B$3, People!$A$3, IF(M8258=People!$B$4, People!$A$4, IF(M8258=People!$B$5, People!$A$5, 0))))</f>
        <v>Anna Andreadi</v>
      </c>
      <c r="W8258" s="3" t="str">
        <f>IFERROR(VLOOKUP(Orders!$B8258,Returns!$B:$C,2,0),"No")</f>
        <v>No</v>
      </c>
      <c r="X8258" s="3" t="str">
        <f>IFERROR((INDEX(Returns!$C$2:$C$801, MATCH(B8258, Returns!$B$2:$B$801, 0))), "No")</f>
        <v>No</v>
      </c>
    </row>
    <row r="8259" spans="1:24">
      <c r="A8259" s="1">
        <v>8258</v>
      </c>
      <c r="B8259" t="s">
        <v>10070</v>
      </c>
      <c r="C8259" s="2">
        <v>43689</v>
      </c>
      <c r="D8259" s="2">
        <v>43696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  <c r="V8259" s="3" t="str">
        <f>IF(M8259=People!$B$2, People!$A$2, IF(M8259=People!$B$3, People!$A$3, IF(M8259=People!$B$4, People!$A$4, IF(M8259=People!$B$5, People!$A$5, 0))))</f>
        <v>Anna Andreadi</v>
      </c>
      <c r="W8259" s="3" t="str">
        <f>IFERROR(VLOOKUP(Orders!$B8259,Returns!$B:$C,2,0),"No")</f>
        <v>No</v>
      </c>
      <c r="X8259" s="3" t="str">
        <f>IFERROR((INDEX(Returns!$C$2:$C$801, MATCH(B8259, Returns!$B$2:$B$801, 0))), "No")</f>
        <v>No</v>
      </c>
    </row>
    <row r="8260" spans="1:24">
      <c r="A8260" s="1">
        <v>8259</v>
      </c>
      <c r="B8260" t="s">
        <v>10070</v>
      </c>
      <c r="C8260" s="2">
        <v>43689</v>
      </c>
      <c r="D8260" s="2">
        <v>43696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  <c r="V8260" s="3" t="str">
        <f>IF(M8260=People!$B$2, People!$A$2, IF(M8260=People!$B$3, People!$A$3, IF(M8260=People!$B$4, People!$A$4, IF(M8260=People!$B$5, People!$A$5, 0))))</f>
        <v>Anna Andreadi</v>
      </c>
      <c r="W8260" s="3" t="str">
        <f>IFERROR(VLOOKUP(Orders!$B8260,Returns!$B:$C,2,0),"No")</f>
        <v>No</v>
      </c>
      <c r="X8260" s="3" t="str">
        <f>IFERROR((INDEX(Returns!$C$2:$C$801, MATCH(B8260, Returns!$B$2:$B$801, 0))), "No")</f>
        <v>No</v>
      </c>
    </row>
    <row r="8261" spans="1:24">
      <c r="A8261" s="1">
        <v>8260</v>
      </c>
      <c r="B8261" t="s">
        <v>10071</v>
      </c>
      <c r="C8261" s="2">
        <v>43277</v>
      </c>
      <c r="D8261" s="2">
        <v>43277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  <c r="V8261" s="3" t="str">
        <f>IF(M8261=People!$B$2, People!$A$2, IF(M8261=People!$B$3, People!$A$3, IF(M8261=People!$B$4, People!$A$4, IF(M8261=People!$B$5, People!$A$5, 0))))</f>
        <v>Kelly Williams</v>
      </c>
      <c r="W8261" s="3" t="str">
        <f>IFERROR(VLOOKUP(Orders!$B8261,Returns!$B:$C,2,0),"No")</f>
        <v>No</v>
      </c>
      <c r="X8261" s="3" t="str">
        <f>IFERROR((INDEX(Returns!$C$2:$C$801, MATCH(B8261, Returns!$B$2:$B$801, 0))), "No")</f>
        <v>No</v>
      </c>
    </row>
    <row r="8262" spans="1:24">
      <c r="A8262" s="1">
        <v>8261</v>
      </c>
      <c r="B8262" t="s">
        <v>10071</v>
      </c>
      <c r="C8262" s="2">
        <v>43277</v>
      </c>
      <c r="D8262" s="2">
        <v>43277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  <c r="V8262" s="3" t="str">
        <f>IF(M8262=People!$B$2, People!$A$2, IF(M8262=People!$B$3, People!$A$3, IF(M8262=People!$B$4, People!$A$4, IF(M8262=People!$B$5, People!$A$5, 0))))</f>
        <v>Kelly Williams</v>
      </c>
      <c r="W8262" s="3" t="str">
        <f>IFERROR(VLOOKUP(Orders!$B8262,Returns!$B:$C,2,0),"No")</f>
        <v>No</v>
      </c>
      <c r="X8262" s="3" t="str">
        <f>IFERROR((INDEX(Returns!$C$2:$C$801, MATCH(B8262, Returns!$B$2:$B$801, 0))), "No")</f>
        <v>No</v>
      </c>
    </row>
    <row r="8263" spans="1:24">
      <c r="A8263" s="1">
        <v>8262</v>
      </c>
      <c r="B8263" t="s">
        <v>10071</v>
      </c>
      <c r="C8263" s="2">
        <v>43277</v>
      </c>
      <c r="D8263" s="2">
        <v>43277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  <c r="V8263" s="3" t="str">
        <f>IF(M8263=People!$B$2, People!$A$2, IF(M8263=People!$B$3, People!$A$3, IF(M8263=People!$B$4, People!$A$4, IF(M8263=People!$B$5, People!$A$5, 0))))</f>
        <v>Kelly Williams</v>
      </c>
      <c r="W8263" s="3" t="str">
        <f>IFERROR(VLOOKUP(Orders!$B8263,Returns!$B:$C,2,0),"No")</f>
        <v>No</v>
      </c>
      <c r="X8263" s="3" t="str">
        <f>IFERROR((INDEX(Returns!$C$2:$C$801, MATCH(B8263, Returns!$B$2:$B$801, 0))), "No")</f>
        <v>No</v>
      </c>
    </row>
    <row r="8264" spans="1:24">
      <c r="A8264" s="1">
        <v>8263</v>
      </c>
      <c r="B8264" t="s">
        <v>10072</v>
      </c>
      <c r="C8264" s="2">
        <v>43449</v>
      </c>
      <c r="D8264" s="2">
        <v>43453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3" t="str">
        <f>IF(M8264=People!$B$2, People!$A$2, IF(M8264=People!$B$3, People!$A$3, IF(M8264=People!$B$4, People!$A$4, IF(M8264=People!$B$5, People!$A$5, 0))))</f>
        <v>Cassandra Brandow</v>
      </c>
      <c r="W8264" s="3" t="str">
        <f>IFERROR(VLOOKUP(Orders!$B8264,Returns!$B:$C,2,0),"No")</f>
        <v>No</v>
      </c>
      <c r="X8264" s="3" t="str">
        <f>IFERROR((INDEX(Returns!$C$2:$C$801, MATCH(B8264, Returns!$B$2:$B$801, 0))), "No")</f>
        <v>No</v>
      </c>
    </row>
    <row r="8265" spans="1:24">
      <c r="A8265" s="1">
        <v>8264</v>
      </c>
      <c r="B8265" t="s">
        <v>10073</v>
      </c>
      <c r="C8265" s="2">
        <v>42991</v>
      </c>
      <c r="D8265" s="2">
        <v>42995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  <c r="V8265" s="3" t="str">
        <f>IF(M8265=People!$B$2, People!$A$2, IF(M8265=People!$B$3, People!$A$3, IF(M8265=People!$B$4, People!$A$4, IF(M8265=People!$B$5, People!$A$5, 0))))</f>
        <v>Cassandra Brandow</v>
      </c>
      <c r="W8265" s="3" t="str">
        <f>IFERROR(VLOOKUP(Orders!$B8265,Returns!$B:$C,2,0),"No")</f>
        <v>No</v>
      </c>
      <c r="X8265" s="3" t="str">
        <f>IFERROR((INDEX(Returns!$C$2:$C$801, MATCH(B8265, Returns!$B$2:$B$801, 0))), "No")</f>
        <v>No</v>
      </c>
    </row>
    <row r="8266" spans="1:24">
      <c r="A8266" s="1">
        <v>8265</v>
      </c>
      <c r="B8266" t="s">
        <v>10074</v>
      </c>
      <c r="C8266" s="2">
        <v>42734</v>
      </c>
      <c r="D8266" s="2">
        <v>42739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  <c r="V8266" s="3" t="str">
        <f>IF(M8266=People!$B$2, People!$A$2, IF(M8266=People!$B$3, People!$A$3, IF(M8266=People!$B$4, People!$A$4, IF(M8266=People!$B$5, People!$A$5, 0))))</f>
        <v>Chuck Magee</v>
      </c>
      <c r="W8266" s="3" t="str">
        <f>IFERROR(VLOOKUP(Orders!$B8266,Returns!$B:$C,2,0),"No")</f>
        <v>No</v>
      </c>
      <c r="X8266" s="3" t="str">
        <f>IFERROR((INDEX(Returns!$C$2:$C$801, MATCH(B8266, Returns!$B$2:$B$801, 0))), "No")</f>
        <v>No</v>
      </c>
    </row>
    <row r="8267" spans="1:24">
      <c r="A8267" s="1">
        <v>8266</v>
      </c>
      <c r="B8267" t="s">
        <v>10074</v>
      </c>
      <c r="C8267" s="2">
        <v>42734</v>
      </c>
      <c r="D8267" s="2">
        <v>42739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  <c r="V8267" s="3" t="str">
        <f>IF(M8267=People!$B$2, People!$A$2, IF(M8267=People!$B$3, People!$A$3, IF(M8267=People!$B$4, People!$A$4, IF(M8267=People!$B$5, People!$A$5, 0))))</f>
        <v>Chuck Magee</v>
      </c>
      <c r="W8267" s="3" t="str">
        <f>IFERROR(VLOOKUP(Orders!$B8267,Returns!$B:$C,2,0),"No")</f>
        <v>No</v>
      </c>
      <c r="X8267" s="3" t="str">
        <f>IFERROR((INDEX(Returns!$C$2:$C$801, MATCH(B8267, Returns!$B$2:$B$801, 0))), "No")</f>
        <v>No</v>
      </c>
    </row>
    <row r="8268" spans="1:24">
      <c r="A8268" s="1">
        <v>8267</v>
      </c>
      <c r="B8268" t="s">
        <v>10075</v>
      </c>
      <c r="C8268" s="2">
        <v>42489</v>
      </c>
      <c r="D8268" s="2">
        <v>42494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  <c r="V8268" s="3" t="str">
        <f>IF(M8268=People!$B$2, People!$A$2, IF(M8268=People!$B$3, People!$A$3, IF(M8268=People!$B$4, People!$A$4, IF(M8268=People!$B$5, People!$A$5, 0))))</f>
        <v>Chuck Magee</v>
      </c>
      <c r="W8268" s="3" t="str">
        <f>IFERROR(VLOOKUP(Orders!$B8268,Returns!$B:$C,2,0),"No")</f>
        <v>No</v>
      </c>
      <c r="X8268" s="3" t="str">
        <f>IFERROR((INDEX(Returns!$C$2:$C$801, MATCH(B8268, Returns!$B$2:$B$801, 0))), "No")</f>
        <v>No</v>
      </c>
    </row>
    <row r="8269" spans="1:24">
      <c r="A8269" s="1">
        <v>8268</v>
      </c>
      <c r="B8269" t="s">
        <v>10076</v>
      </c>
      <c r="C8269" s="2">
        <v>43495</v>
      </c>
      <c r="D8269" s="2">
        <v>43502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  <c r="V8269" s="3" t="str">
        <f>IF(M8269=People!$B$2, People!$A$2, IF(M8269=People!$B$3, People!$A$3, IF(M8269=People!$B$4, People!$A$4, IF(M8269=People!$B$5, People!$A$5, 0))))</f>
        <v>Kelly Williams</v>
      </c>
      <c r="W8269" s="3" t="str">
        <f>IFERROR(VLOOKUP(Orders!$B8269,Returns!$B:$C,2,0),"No")</f>
        <v>No</v>
      </c>
      <c r="X8269" s="3" t="str">
        <f>IFERROR((INDEX(Returns!$C$2:$C$801, MATCH(B8269, Returns!$B$2:$B$801, 0))), "No")</f>
        <v>No</v>
      </c>
    </row>
    <row r="8270" spans="1:24">
      <c r="A8270" s="1">
        <v>8269</v>
      </c>
      <c r="B8270" t="s">
        <v>10076</v>
      </c>
      <c r="C8270" s="2">
        <v>43495</v>
      </c>
      <c r="D8270" s="2">
        <v>43502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  <c r="V8270" s="3" t="str">
        <f>IF(M8270=People!$B$2, People!$A$2, IF(M8270=People!$B$3, People!$A$3, IF(M8270=People!$B$4, People!$A$4, IF(M8270=People!$B$5, People!$A$5, 0))))</f>
        <v>Kelly Williams</v>
      </c>
      <c r="W8270" s="3" t="str">
        <f>IFERROR(VLOOKUP(Orders!$B8270,Returns!$B:$C,2,0),"No")</f>
        <v>No</v>
      </c>
      <c r="X8270" s="3" t="str">
        <f>IFERROR((INDEX(Returns!$C$2:$C$801, MATCH(B8270, Returns!$B$2:$B$801, 0))), "No")</f>
        <v>No</v>
      </c>
    </row>
    <row r="8271" spans="1:24">
      <c r="A8271" s="1">
        <v>8270</v>
      </c>
      <c r="B8271" t="s">
        <v>10076</v>
      </c>
      <c r="C8271" s="2">
        <v>43495</v>
      </c>
      <c r="D8271" s="2">
        <v>43502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  <c r="V8271" s="3" t="str">
        <f>IF(M8271=People!$B$2, People!$A$2, IF(M8271=People!$B$3, People!$A$3, IF(M8271=People!$B$4, People!$A$4, IF(M8271=People!$B$5, People!$A$5, 0))))</f>
        <v>Kelly Williams</v>
      </c>
      <c r="W8271" s="3" t="str">
        <f>IFERROR(VLOOKUP(Orders!$B8271,Returns!$B:$C,2,0),"No")</f>
        <v>No</v>
      </c>
      <c r="X8271" s="3" t="str">
        <f>IFERROR((INDEX(Returns!$C$2:$C$801, MATCH(B8271, Returns!$B$2:$B$801, 0))), "No")</f>
        <v>No</v>
      </c>
    </row>
    <row r="8272" spans="1:24">
      <c r="A8272" s="1">
        <v>8271</v>
      </c>
      <c r="B8272" t="s">
        <v>10076</v>
      </c>
      <c r="C8272" s="2">
        <v>43495</v>
      </c>
      <c r="D8272" s="2">
        <v>43502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  <c r="V8272" s="3" t="str">
        <f>IF(M8272=People!$B$2, People!$A$2, IF(M8272=People!$B$3, People!$A$3, IF(M8272=People!$B$4, People!$A$4, IF(M8272=People!$B$5, People!$A$5, 0))))</f>
        <v>Kelly Williams</v>
      </c>
      <c r="W8272" s="3" t="str">
        <f>IFERROR(VLOOKUP(Orders!$B8272,Returns!$B:$C,2,0),"No")</f>
        <v>No</v>
      </c>
      <c r="X8272" s="3" t="str">
        <f>IFERROR((INDEX(Returns!$C$2:$C$801, MATCH(B8272, Returns!$B$2:$B$801, 0))), "No")</f>
        <v>No</v>
      </c>
    </row>
    <row r="8273" spans="1:24">
      <c r="A8273" s="1">
        <v>8272</v>
      </c>
      <c r="B8273" t="s">
        <v>10077</v>
      </c>
      <c r="C8273" s="2">
        <v>43459</v>
      </c>
      <c r="D8273" s="2">
        <v>43465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  <c r="V8273" s="3" t="str">
        <f>IF(M8273=People!$B$2, People!$A$2, IF(M8273=People!$B$3, People!$A$3, IF(M8273=People!$B$4, People!$A$4, IF(M8273=People!$B$5, People!$A$5, 0))))</f>
        <v>Chuck Magee</v>
      </c>
      <c r="W8273" s="3" t="str">
        <f>IFERROR(VLOOKUP(Orders!$B8273,Returns!$B:$C,2,0),"No")</f>
        <v>No</v>
      </c>
      <c r="X8273" s="3" t="str">
        <f>IFERROR((INDEX(Returns!$C$2:$C$801, MATCH(B8273, Returns!$B$2:$B$801, 0))), "No")</f>
        <v>No</v>
      </c>
    </row>
    <row r="8274" spans="1:24">
      <c r="A8274" s="1">
        <v>8273</v>
      </c>
      <c r="B8274" t="s">
        <v>10078</v>
      </c>
      <c r="C8274" s="2">
        <v>43393</v>
      </c>
      <c r="D8274" s="2">
        <v>43398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  <c r="V8274" s="3" t="str">
        <f>IF(M8274=People!$B$2, People!$A$2, IF(M8274=People!$B$3, People!$A$3, IF(M8274=People!$B$4, People!$A$4, IF(M8274=People!$B$5, People!$A$5, 0))))</f>
        <v>Anna Andreadi</v>
      </c>
      <c r="W8274" s="3" t="str">
        <f>IFERROR(VLOOKUP(Orders!$B8274,Returns!$B:$C,2,0),"No")</f>
        <v>No</v>
      </c>
      <c r="X8274" s="3" t="str">
        <f>IFERROR((INDEX(Returns!$C$2:$C$801, MATCH(B8274, Returns!$B$2:$B$801, 0))), "No")</f>
        <v>No</v>
      </c>
    </row>
    <row r="8275" spans="1:24">
      <c r="A8275" s="1">
        <v>8274</v>
      </c>
      <c r="B8275" t="s">
        <v>10079</v>
      </c>
      <c r="C8275" s="2">
        <v>42899</v>
      </c>
      <c r="D8275" s="2">
        <v>42901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  <c r="V8275" s="3" t="str">
        <f>IF(M8275=People!$B$2, People!$A$2, IF(M8275=People!$B$3, People!$A$3, IF(M8275=People!$B$4, People!$A$4, IF(M8275=People!$B$5, People!$A$5, 0))))</f>
        <v>Chuck Magee</v>
      </c>
      <c r="W8275" s="3" t="str">
        <f>IFERROR(VLOOKUP(Orders!$B8275,Returns!$B:$C,2,0),"No")</f>
        <v>No</v>
      </c>
      <c r="X8275" s="3" t="str">
        <f>IFERROR((INDEX(Returns!$C$2:$C$801, MATCH(B8275, Returns!$B$2:$B$801, 0))), "No")</f>
        <v>No</v>
      </c>
    </row>
    <row r="8276" spans="1:24">
      <c r="A8276" s="1">
        <v>8275</v>
      </c>
      <c r="B8276" t="s">
        <v>10080</v>
      </c>
      <c r="C8276" s="2">
        <v>43646</v>
      </c>
      <c r="D8276" s="2">
        <v>43650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  <c r="V8276" s="3" t="str">
        <f>IF(M8276=People!$B$2, People!$A$2, IF(M8276=People!$B$3, People!$A$3, IF(M8276=People!$B$4, People!$A$4, IF(M8276=People!$B$5, People!$A$5, 0))))</f>
        <v>Chuck Magee</v>
      </c>
      <c r="W8276" s="3" t="str">
        <f>IFERROR(VLOOKUP(Orders!$B8276,Returns!$B:$C,2,0),"No")</f>
        <v>No</v>
      </c>
      <c r="X8276" s="3" t="str">
        <f>IFERROR((INDEX(Returns!$C$2:$C$801, MATCH(B8276, Returns!$B$2:$B$801, 0))), "No")</f>
        <v>No</v>
      </c>
    </row>
    <row r="8277" spans="1:24">
      <c r="A8277" s="1">
        <v>8276</v>
      </c>
      <c r="B8277" t="s">
        <v>10081</v>
      </c>
      <c r="C8277" s="2">
        <v>42912</v>
      </c>
      <c r="D8277" s="2">
        <v>42916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  <c r="V8277" s="3" t="str">
        <f>IF(M8277=People!$B$2, People!$A$2, IF(M8277=People!$B$3, People!$A$3, IF(M8277=People!$B$4, People!$A$4, IF(M8277=People!$B$5, People!$A$5, 0))))</f>
        <v>Chuck Magee</v>
      </c>
      <c r="W8277" s="3" t="str">
        <f>IFERROR(VLOOKUP(Orders!$B8277,Returns!$B:$C,2,0),"No")</f>
        <v>No</v>
      </c>
      <c r="X8277" s="3" t="str">
        <f>IFERROR((INDEX(Returns!$C$2:$C$801, MATCH(B8277, Returns!$B$2:$B$801, 0))), "No")</f>
        <v>No</v>
      </c>
    </row>
    <row r="8278" spans="1:24">
      <c r="A8278" s="1">
        <v>8277</v>
      </c>
      <c r="B8278" t="s">
        <v>10082</v>
      </c>
      <c r="C8278" s="2">
        <v>43152</v>
      </c>
      <c r="D8278" s="2">
        <v>43156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  <c r="V8278" s="3" t="str">
        <f>IF(M8278=People!$B$2, People!$A$2, IF(M8278=People!$B$3, People!$A$3, IF(M8278=People!$B$4, People!$A$4, IF(M8278=People!$B$5, People!$A$5, 0))))</f>
        <v>Cassandra Brandow</v>
      </c>
      <c r="W8278" s="3" t="str">
        <f>IFERROR(VLOOKUP(Orders!$B8278,Returns!$B:$C,2,0),"No")</f>
        <v>No</v>
      </c>
      <c r="X8278" s="3" t="str">
        <f>IFERROR((INDEX(Returns!$C$2:$C$801, MATCH(B8278, Returns!$B$2:$B$801, 0))), "No")</f>
        <v>No</v>
      </c>
    </row>
    <row r="8279" spans="1:24">
      <c r="A8279" s="1">
        <v>8278</v>
      </c>
      <c r="B8279" t="s">
        <v>10082</v>
      </c>
      <c r="C8279" s="2">
        <v>43152</v>
      </c>
      <c r="D8279" s="2">
        <v>43156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  <c r="V8279" s="3" t="str">
        <f>IF(M8279=People!$B$2, People!$A$2, IF(M8279=People!$B$3, People!$A$3, IF(M8279=People!$B$4, People!$A$4, IF(M8279=People!$B$5, People!$A$5, 0))))</f>
        <v>Cassandra Brandow</v>
      </c>
      <c r="W8279" s="3" t="str">
        <f>IFERROR(VLOOKUP(Orders!$B8279,Returns!$B:$C,2,0),"No")</f>
        <v>No</v>
      </c>
      <c r="X8279" s="3" t="str">
        <f>IFERROR((INDEX(Returns!$C$2:$C$801, MATCH(B8279, Returns!$B$2:$B$801, 0))), "No")</f>
        <v>No</v>
      </c>
    </row>
    <row r="8280" spans="1:24">
      <c r="A8280" s="1">
        <v>8279</v>
      </c>
      <c r="B8280" t="s">
        <v>10082</v>
      </c>
      <c r="C8280" s="2">
        <v>43152</v>
      </c>
      <c r="D8280" s="2">
        <v>43156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  <c r="V8280" s="3" t="str">
        <f>IF(M8280=People!$B$2, People!$A$2, IF(M8280=People!$B$3, People!$A$3, IF(M8280=People!$B$4, People!$A$4, IF(M8280=People!$B$5, People!$A$5, 0))))</f>
        <v>Cassandra Brandow</v>
      </c>
      <c r="W8280" s="3" t="str">
        <f>IFERROR(VLOOKUP(Orders!$B8280,Returns!$B:$C,2,0),"No")</f>
        <v>No</v>
      </c>
      <c r="X8280" s="3" t="str">
        <f>IFERROR((INDEX(Returns!$C$2:$C$801, MATCH(B8280, Returns!$B$2:$B$801, 0))), "No")</f>
        <v>No</v>
      </c>
    </row>
    <row r="8281" spans="1:24">
      <c r="A8281" s="1">
        <v>8280</v>
      </c>
      <c r="B8281" t="s">
        <v>10083</v>
      </c>
      <c r="C8281" s="2">
        <v>43577</v>
      </c>
      <c r="D8281" s="2">
        <v>43581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  <c r="V8281" s="3" t="str">
        <f>IF(M8281=People!$B$2, People!$A$2, IF(M8281=People!$B$3, People!$A$3, IF(M8281=People!$B$4, People!$A$4, IF(M8281=People!$B$5, People!$A$5, 0))))</f>
        <v>Cassandra Brandow</v>
      </c>
      <c r="W8281" s="3" t="str">
        <f>IFERROR(VLOOKUP(Orders!$B8281,Returns!$B:$C,2,0),"No")</f>
        <v>No</v>
      </c>
      <c r="X8281" s="3" t="str">
        <f>IFERROR((INDEX(Returns!$C$2:$C$801, MATCH(B8281, Returns!$B$2:$B$801, 0))), "No")</f>
        <v>No</v>
      </c>
    </row>
    <row r="8282" spans="1:24">
      <c r="A8282" s="1">
        <v>8281</v>
      </c>
      <c r="B8282" t="s">
        <v>10084</v>
      </c>
      <c r="C8282" s="2">
        <v>43594</v>
      </c>
      <c r="D8282" s="2">
        <v>43595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3" t="str">
        <f>IF(M8282=People!$B$2, People!$A$2, IF(M8282=People!$B$3, People!$A$3, IF(M8282=People!$B$4, People!$A$4, IF(M8282=People!$B$5, People!$A$5, 0))))</f>
        <v>Cassandra Brandow</v>
      </c>
      <c r="W8282" s="3" t="str">
        <f>IFERROR(VLOOKUP(Orders!$B8282,Returns!$B:$C,2,0),"No")</f>
        <v>No</v>
      </c>
      <c r="X8282" s="3" t="str">
        <f>IFERROR((INDEX(Returns!$C$2:$C$801, MATCH(B8282, Returns!$B$2:$B$801, 0))), "No")</f>
        <v>No</v>
      </c>
    </row>
    <row r="8283" spans="1:24">
      <c r="A8283" s="1">
        <v>8282</v>
      </c>
      <c r="B8283" t="s">
        <v>10084</v>
      </c>
      <c r="C8283" s="2">
        <v>43594</v>
      </c>
      <c r="D8283" s="2">
        <v>43595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  <c r="V8283" s="3" t="str">
        <f>IF(M8283=People!$B$2, People!$A$2, IF(M8283=People!$B$3, People!$A$3, IF(M8283=People!$B$4, People!$A$4, IF(M8283=People!$B$5, People!$A$5, 0))))</f>
        <v>Cassandra Brandow</v>
      </c>
      <c r="W8283" s="3" t="str">
        <f>IFERROR(VLOOKUP(Orders!$B8283,Returns!$B:$C,2,0),"No")</f>
        <v>No</v>
      </c>
      <c r="X8283" s="3" t="str">
        <f>IFERROR((INDEX(Returns!$C$2:$C$801, MATCH(B8283, Returns!$B$2:$B$801, 0))), "No")</f>
        <v>No</v>
      </c>
    </row>
    <row r="8284" spans="1:24">
      <c r="A8284" s="1">
        <v>8283</v>
      </c>
      <c r="B8284" t="s">
        <v>10085</v>
      </c>
      <c r="C8284" s="2">
        <v>43090</v>
      </c>
      <c r="D8284" s="2">
        <v>43095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  <c r="V8284" s="3" t="str">
        <f>IF(M8284=People!$B$2, People!$A$2, IF(M8284=People!$B$3, People!$A$3, IF(M8284=People!$B$4, People!$A$4, IF(M8284=People!$B$5, People!$A$5, 0))))</f>
        <v>Kelly Williams</v>
      </c>
      <c r="W8284" s="3" t="str">
        <f>IFERROR(VLOOKUP(Orders!$B8284,Returns!$B:$C,2,0),"No")</f>
        <v>No</v>
      </c>
      <c r="X8284" s="3" t="str">
        <f>IFERROR((INDEX(Returns!$C$2:$C$801, MATCH(B8284, Returns!$B$2:$B$801, 0))), "No")</f>
        <v>No</v>
      </c>
    </row>
    <row r="8285" spans="1:24">
      <c r="A8285" s="1">
        <v>8284</v>
      </c>
      <c r="B8285" t="s">
        <v>10085</v>
      </c>
      <c r="C8285" s="2">
        <v>43090</v>
      </c>
      <c r="D8285" s="2">
        <v>43095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  <c r="V8285" s="3" t="str">
        <f>IF(M8285=People!$B$2, People!$A$2, IF(M8285=People!$B$3, People!$A$3, IF(M8285=People!$B$4, People!$A$4, IF(M8285=People!$B$5, People!$A$5, 0))))</f>
        <v>Kelly Williams</v>
      </c>
      <c r="W8285" s="3" t="str">
        <f>IFERROR(VLOOKUP(Orders!$B8285,Returns!$B:$C,2,0),"No")</f>
        <v>No</v>
      </c>
      <c r="X8285" s="3" t="str">
        <f>IFERROR((INDEX(Returns!$C$2:$C$801, MATCH(B8285, Returns!$B$2:$B$801, 0))), "No")</f>
        <v>No</v>
      </c>
    </row>
    <row r="8286" spans="1:24">
      <c r="A8286" s="1">
        <v>8285</v>
      </c>
      <c r="B8286" t="s">
        <v>10085</v>
      </c>
      <c r="C8286" s="2">
        <v>43090</v>
      </c>
      <c r="D8286" s="2">
        <v>43095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  <c r="V8286" s="3" t="str">
        <f>IF(M8286=People!$B$2, People!$A$2, IF(M8286=People!$B$3, People!$A$3, IF(M8286=People!$B$4, People!$A$4, IF(M8286=People!$B$5, People!$A$5, 0))))</f>
        <v>Kelly Williams</v>
      </c>
      <c r="W8286" s="3" t="str">
        <f>IFERROR(VLOOKUP(Orders!$B8286,Returns!$B:$C,2,0),"No")</f>
        <v>No</v>
      </c>
      <c r="X8286" s="3" t="str">
        <f>IFERROR((INDEX(Returns!$C$2:$C$801, MATCH(B8286, Returns!$B$2:$B$801, 0))), "No")</f>
        <v>No</v>
      </c>
    </row>
    <row r="8287" spans="1:24">
      <c r="A8287" s="1">
        <v>8286</v>
      </c>
      <c r="B8287" t="s">
        <v>10085</v>
      </c>
      <c r="C8287" s="2">
        <v>43090</v>
      </c>
      <c r="D8287" s="2">
        <v>43095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  <c r="V8287" s="3" t="str">
        <f>IF(M8287=People!$B$2, People!$A$2, IF(M8287=People!$B$3, People!$A$3, IF(M8287=People!$B$4, People!$A$4, IF(M8287=People!$B$5, People!$A$5, 0))))</f>
        <v>Kelly Williams</v>
      </c>
      <c r="W8287" s="3" t="str">
        <f>IFERROR(VLOOKUP(Orders!$B8287,Returns!$B:$C,2,0),"No")</f>
        <v>No</v>
      </c>
      <c r="X8287" s="3" t="str">
        <f>IFERROR((INDEX(Returns!$C$2:$C$801, MATCH(B8287, Returns!$B$2:$B$801, 0))), "No")</f>
        <v>No</v>
      </c>
    </row>
    <row r="8288" spans="1:24">
      <c r="A8288" s="1">
        <v>8287</v>
      </c>
      <c r="B8288" t="s">
        <v>10086</v>
      </c>
      <c r="C8288" s="2">
        <v>42594</v>
      </c>
      <c r="D8288" s="2">
        <v>42598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  <c r="V8288" s="3" t="str">
        <f>IF(M8288=People!$B$2, People!$A$2, IF(M8288=People!$B$3, People!$A$3, IF(M8288=People!$B$4, People!$A$4, IF(M8288=People!$B$5, People!$A$5, 0))))</f>
        <v>Cassandra Brandow</v>
      </c>
      <c r="W8288" s="3" t="str">
        <f>IFERROR(VLOOKUP(Orders!$B8288,Returns!$B:$C,2,0),"No")</f>
        <v>No</v>
      </c>
      <c r="X8288" s="3" t="str">
        <f>IFERROR((INDEX(Returns!$C$2:$C$801, MATCH(B8288, Returns!$B$2:$B$801, 0))), "No")</f>
        <v>No</v>
      </c>
    </row>
    <row r="8289" spans="1:24">
      <c r="A8289" s="1">
        <v>8288</v>
      </c>
      <c r="B8289" t="s">
        <v>10086</v>
      </c>
      <c r="C8289" s="2">
        <v>42594</v>
      </c>
      <c r="D8289" s="2">
        <v>42598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  <c r="V8289" s="3" t="str">
        <f>IF(M8289=People!$B$2, People!$A$2, IF(M8289=People!$B$3, People!$A$3, IF(M8289=People!$B$4, People!$A$4, IF(M8289=People!$B$5, People!$A$5, 0))))</f>
        <v>Cassandra Brandow</v>
      </c>
      <c r="W8289" s="3" t="str">
        <f>IFERROR(VLOOKUP(Orders!$B8289,Returns!$B:$C,2,0),"No")</f>
        <v>No</v>
      </c>
      <c r="X8289" s="3" t="str">
        <f>IFERROR((INDEX(Returns!$C$2:$C$801, MATCH(B8289, Returns!$B$2:$B$801, 0))), "No")</f>
        <v>No</v>
      </c>
    </row>
    <row r="8290" spans="1:24">
      <c r="A8290" s="1">
        <v>8289</v>
      </c>
      <c r="B8290" t="s">
        <v>10086</v>
      </c>
      <c r="C8290" s="2">
        <v>42594</v>
      </c>
      <c r="D8290" s="2">
        <v>42598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  <c r="V8290" s="3" t="str">
        <f>IF(M8290=People!$B$2, People!$A$2, IF(M8290=People!$B$3, People!$A$3, IF(M8290=People!$B$4, People!$A$4, IF(M8290=People!$B$5, People!$A$5, 0))))</f>
        <v>Cassandra Brandow</v>
      </c>
      <c r="W8290" s="3" t="str">
        <f>IFERROR(VLOOKUP(Orders!$B8290,Returns!$B:$C,2,0),"No")</f>
        <v>No</v>
      </c>
      <c r="X8290" s="3" t="str">
        <f>IFERROR((INDEX(Returns!$C$2:$C$801, MATCH(B8290, Returns!$B$2:$B$801, 0))), "No")</f>
        <v>No</v>
      </c>
    </row>
    <row r="8291" spans="1:24">
      <c r="A8291" s="1">
        <v>8290</v>
      </c>
      <c r="B8291" t="s">
        <v>10086</v>
      </c>
      <c r="C8291" s="2">
        <v>42594</v>
      </c>
      <c r="D8291" s="2">
        <v>42598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  <c r="V8291" s="3" t="str">
        <f>IF(M8291=People!$B$2, People!$A$2, IF(M8291=People!$B$3, People!$A$3, IF(M8291=People!$B$4, People!$A$4, IF(M8291=People!$B$5, People!$A$5, 0))))</f>
        <v>Cassandra Brandow</v>
      </c>
      <c r="W8291" s="3" t="str">
        <f>IFERROR(VLOOKUP(Orders!$B8291,Returns!$B:$C,2,0),"No")</f>
        <v>No</v>
      </c>
      <c r="X8291" s="3" t="str">
        <f>IFERROR((INDEX(Returns!$C$2:$C$801, MATCH(B8291, Returns!$B$2:$B$801, 0))), "No")</f>
        <v>No</v>
      </c>
    </row>
    <row r="8292" spans="1:24">
      <c r="A8292" s="1">
        <v>8291</v>
      </c>
      <c r="B8292" t="s">
        <v>10086</v>
      </c>
      <c r="C8292" s="2">
        <v>42594</v>
      </c>
      <c r="D8292" s="2">
        <v>42598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  <c r="V8292" s="3" t="str">
        <f>IF(M8292=People!$B$2, People!$A$2, IF(M8292=People!$B$3, People!$A$3, IF(M8292=People!$B$4, People!$A$4, IF(M8292=People!$B$5, People!$A$5, 0))))</f>
        <v>Cassandra Brandow</v>
      </c>
      <c r="W8292" s="3" t="str">
        <f>IFERROR(VLOOKUP(Orders!$B8292,Returns!$B:$C,2,0),"No")</f>
        <v>No</v>
      </c>
      <c r="X8292" s="3" t="str">
        <f>IFERROR((INDEX(Returns!$C$2:$C$801, MATCH(B8292, Returns!$B$2:$B$801, 0))), "No")</f>
        <v>No</v>
      </c>
    </row>
    <row r="8293" spans="1:24">
      <c r="A8293" s="1">
        <v>8292</v>
      </c>
      <c r="B8293" t="s">
        <v>10086</v>
      </c>
      <c r="C8293" s="2">
        <v>42594</v>
      </c>
      <c r="D8293" s="2">
        <v>42598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  <c r="V8293" s="3" t="str">
        <f>IF(M8293=People!$B$2, People!$A$2, IF(M8293=People!$B$3, People!$A$3, IF(M8293=People!$B$4, People!$A$4, IF(M8293=People!$B$5, People!$A$5, 0))))</f>
        <v>Cassandra Brandow</v>
      </c>
      <c r="W8293" s="3" t="str">
        <f>IFERROR(VLOOKUP(Orders!$B8293,Returns!$B:$C,2,0),"No")</f>
        <v>No</v>
      </c>
      <c r="X8293" s="3" t="str">
        <f>IFERROR((INDEX(Returns!$C$2:$C$801, MATCH(B8293, Returns!$B$2:$B$801, 0))), "No")</f>
        <v>No</v>
      </c>
    </row>
    <row r="8294" spans="1:24">
      <c r="A8294" s="1">
        <v>8293</v>
      </c>
      <c r="B8294" t="s">
        <v>10087</v>
      </c>
      <c r="C8294" s="2">
        <v>43080</v>
      </c>
      <c r="D8294" s="2">
        <v>43084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  <c r="V8294" s="3" t="str">
        <f>IF(M8294=People!$B$2, People!$A$2, IF(M8294=People!$B$3, People!$A$3, IF(M8294=People!$B$4, People!$A$4, IF(M8294=People!$B$5, People!$A$5, 0))))</f>
        <v>Chuck Magee</v>
      </c>
      <c r="W8294" s="3" t="str">
        <f>IFERROR(VLOOKUP(Orders!$B8294,Returns!$B:$C,2,0),"No")</f>
        <v>No</v>
      </c>
      <c r="X8294" s="3" t="str">
        <f>IFERROR((INDEX(Returns!$C$2:$C$801, MATCH(B8294, Returns!$B$2:$B$801, 0))), "No")</f>
        <v>No</v>
      </c>
    </row>
    <row r="8295" spans="1:24">
      <c r="A8295" s="1">
        <v>8294</v>
      </c>
      <c r="B8295" t="s">
        <v>10088</v>
      </c>
      <c r="C8295" s="2">
        <v>43772</v>
      </c>
      <c r="D8295" s="2">
        <v>43776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  <c r="V8295" s="3" t="str">
        <f>IF(M8295=People!$B$2, People!$A$2, IF(M8295=People!$B$3, People!$A$3, IF(M8295=People!$B$4, People!$A$4, IF(M8295=People!$B$5, People!$A$5, 0))))</f>
        <v>Anna Andreadi</v>
      </c>
      <c r="W8295" s="3" t="str">
        <f>IFERROR(VLOOKUP(Orders!$B8295,Returns!$B:$C,2,0),"No")</f>
        <v>No</v>
      </c>
      <c r="X8295" s="3" t="str">
        <f>IFERROR((INDEX(Returns!$C$2:$C$801, MATCH(B8295, Returns!$B$2:$B$801, 0))), "No")</f>
        <v>No</v>
      </c>
    </row>
    <row r="8296" spans="1:24">
      <c r="A8296" s="1">
        <v>8295</v>
      </c>
      <c r="B8296" t="s">
        <v>10089</v>
      </c>
      <c r="C8296" s="2">
        <v>43537</v>
      </c>
      <c r="D8296" s="2">
        <v>43541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3" t="str">
        <f>IF(M8296=People!$B$2, People!$A$2, IF(M8296=People!$B$3, People!$A$3, IF(M8296=People!$B$4, People!$A$4, IF(M8296=People!$B$5, People!$A$5, 0))))</f>
        <v>Chuck Magee</v>
      </c>
      <c r="W8296" s="3" t="str">
        <f>IFERROR(VLOOKUP(Orders!$B8296,Returns!$B:$C,2,0),"No")</f>
        <v>No</v>
      </c>
      <c r="X8296" s="3" t="str">
        <f>IFERROR((INDEX(Returns!$C$2:$C$801, MATCH(B8296, Returns!$B$2:$B$801, 0))), "No")</f>
        <v>No</v>
      </c>
    </row>
    <row r="8297" spans="1:24">
      <c r="A8297" s="1">
        <v>8296</v>
      </c>
      <c r="B8297" t="s">
        <v>10090</v>
      </c>
      <c r="C8297" s="2">
        <v>43250</v>
      </c>
      <c r="D8297" s="2">
        <v>43254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  <c r="V8297" s="3" t="str">
        <f>IF(M8297=People!$B$2, People!$A$2, IF(M8297=People!$B$3, People!$A$3, IF(M8297=People!$B$4, People!$A$4, IF(M8297=People!$B$5, People!$A$5, 0))))</f>
        <v>Cassandra Brandow</v>
      </c>
      <c r="W8297" s="3" t="str">
        <f>IFERROR(VLOOKUP(Orders!$B8297,Returns!$B:$C,2,0),"No")</f>
        <v>No</v>
      </c>
      <c r="X8297" s="3" t="str">
        <f>IFERROR((INDEX(Returns!$C$2:$C$801, MATCH(B8297, Returns!$B$2:$B$801, 0))), "No")</f>
        <v>No</v>
      </c>
    </row>
    <row r="8298" spans="1:24">
      <c r="A8298" s="1">
        <v>8297</v>
      </c>
      <c r="B8298" t="s">
        <v>10090</v>
      </c>
      <c r="C8298" s="2">
        <v>43250</v>
      </c>
      <c r="D8298" s="2">
        <v>43254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  <c r="V8298" s="3" t="str">
        <f>IF(M8298=People!$B$2, People!$A$2, IF(M8298=People!$B$3, People!$A$3, IF(M8298=People!$B$4, People!$A$4, IF(M8298=People!$B$5, People!$A$5, 0))))</f>
        <v>Cassandra Brandow</v>
      </c>
      <c r="W8298" s="3" t="str">
        <f>IFERROR(VLOOKUP(Orders!$B8298,Returns!$B:$C,2,0),"No")</f>
        <v>No</v>
      </c>
      <c r="X8298" s="3" t="str">
        <f>IFERROR((INDEX(Returns!$C$2:$C$801, MATCH(B8298, Returns!$B$2:$B$801, 0))), "No")</f>
        <v>No</v>
      </c>
    </row>
    <row r="8299" spans="1:24">
      <c r="A8299" s="1">
        <v>8298</v>
      </c>
      <c r="B8299" t="s">
        <v>10091</v>
      </c>
      <c r="C8299" s="2">
        <v>42921</v>
      </c>
      <c r="D8299" s="2">
        <v>42927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  <c r="V8299" s="3" t="str">
        <f>IF(M8299=People!$B$2, People!$A$2, IF(M8299=People!$B$3, People!$A$3, IF(M8299=People!$B$4, People!$A$4, IF(M8299=People!$B$5, People!$A$5, 0))))</f>
        <v>Cassandra Brandow</v>
      </c>
      <c r="W8299" s="3" t="str">
        <f>IFERROR(VLOOKUP(Orders!$B8299,Returns!$B:$C,2,0),"No")</f>
        <v>No</v>
      </c>
      <c r="X8299" s="3" t="str">
        <f>IFERROR((INDEX(Returns!$C$2:$C$801, MATCH(B8299, Returns!$B$2:$B$801, 0))), "No")</f>
        <v>No</v>
      </c>
    </row>
    <row r="8300" spans="1:24">
      <c r="A8300" s="1">
        <v>8299</v>
      </c>
      <c r="B8300" t="s">
        <v>10091</v>
      </c>
      <c r="C8300" s="2">
        <v>42921</v>
      </c>
      <c r="D8300" s="2">
        <v>42927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  <c r="V8300" s="3" t="str">
        <f>IF(M8300=People!$B$2, People!$A$2, IF(M8300=People!$B$3, People!$A$3, IF(M8300=People!$B$4, People!$A$4, IF(M8300=People!$B$5, People!$A$5, 0))))</f>
        <v>Cassandra Brandow</v>
      </c>
      <c r="W8300" s="3" t="str">
        <f>IFERROR(VLOOKUP(Orders!$B8300,Returns!$B:$C,2,0),"No")</f>
        <v>No</v>
      </c>
      <c r="X8300" s="3" t="str">
        <f>IFERROR((INDEX(Returns!$C$2:$C$801, MATCH(B8300, Returns!$B$2:$B$801, 0))), "No")</f>
        <v>No</v>
      </c>
    </row>
    <row r="8301" spans="1:24">
      <c r="A8301" s="1">
        <v>8300</v>
      </c>
      <c r="B8301" t="s">
        <v>10092</v>
      </c>
      <c r="C8301" s="2">
        <v>42440</v>
      </c>
      <c r="D8301" s="2">
        <v>42444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  <c r="V8301" s="3" t="str">
        <f>IF(M8301=People!$B$2, People!$A$2, IF(M8301=People!$B$3, People!$A$3, IF(M8301=People!$B$4, People!$A$4, IF(M8301=People!$B$5, People!$A$5, 0))))</f>
        <v>Anna Andreadi</v>
      </c>
      <c r="W8301" s="3" t="str">
        <f>IFERROR(VLOOKUP(Orders!$B8301,Returns!$B:$C,2,0),"No")</f>
        <v>No</v>
      </c>
      <c r="X8301" s="3" t="str">
        <f>IFERROR((INDEX(Returns!$C$2:$C$801, MATCH(B8301, Returns!$B$2:$B$801, 0))), "No")</f>
        <v>No</v>
      </c>
    </row>
    <row r="8302" spans="1:24">
      <c r="A8302" s="1">
        <v>8301</v>
      </c>
      <c r="B8302" t="s">
        <v>10093</v>
      </c>
      <c r="C8302" s="2">
        <v>42845</v>
      </c>
      <c r="D8302" s="2">
        <v>42849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  <c r="V8302" s="3" t="str">
        <f>IF(M8302=People!$B$2, People!$A$2, IF(M8302=People!$B$3, People!$A$3, IF(M8302=People!$B$4, People!$A$4, IF(M8302=People!$B$5, People!$A$5, 0))))</f>
        <v>Kelly Williams</v>
      </c>
      <c r="W8302" s="3" t="str">
        <f>IFERROR(VLOOKUP(Orders!$B8302,Returns!$B:$C,2,0),"No")</f>
        <v>No</v>
      </c>
      <c r="X8302" s="3" t="str">
        <f>IFERROR((INDEX(Returns!$C$2:$C$801, MATCH(B8302, Returns!$B$2:$B$801, 0))), "No")</f>
        <v>No</v>
      </c>
    </row>
    <row r="8303" spans="1:24">
      <c r="A8303" s="1">
        <v>8302</v>
      </c>
      <c r="B8303" t="s">
        <v>10094</v>
      </c>
      <c r="C8303" s="2">
        <v>43672</v>
      </c>
      <c r="D8303" s="2">
        <v>43678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  <c r="V8303" s="3" t="str">
        <f>IF(M8303=People!$B$2, People!$A$2, IF(M8303=People!$B$3, People!$A$3, IF(M8303=People!$B$4, People!$A$4, IF(M8303=People!$B$5, People!$A$5, 0))))</f>
        <v>Anna Andreadi</v>
      </c>
      <c r="W8303" s="3" t="str">
        <f>IFERROR(VLOOKUP(Orders!$B8303,Returns!$B:$C,2,0),"No")</f>
        <v>No</v>
      </c>
      <c r="X8303" s="3" t="str">
        <f>IFERROR((INDEX(Returns!$C$2:$C$801, MATCH(B8303, Returns!$B$2:$B$801, 0))), "No")</f>
        <v>No</v>
      </c>
    </row>
    <row r="8304" spans="1:24">
      <c r="A8304" s="1">
        <v>8303</v>
      </c>
      <c r="B8304" t="s">
        <v>10094</v>
      </c>
      <c r="C8304" s="2">
        <v>43672</v>
      </c>
      <c r="D8304" s="2">
        <v>43678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  <c r="V8304" s="3" t="str">
        <f>IF(M8304=People!$B$2, People!$A$2, IF(M8304=People!$B$3, People!$A$3, IF(M8304=People!$B$4, People!$A$4, IF(M8304=People!$B$5, People!$A$5, 0))))</f>
        <v>Anna Andreadi</v>
      </c>
      <c r="W8304" s="3" t="str">
        <f>IFERROR(VLOOKUP(Orders!$B8304,Returns!$B:$C,2,0),"No")</f>
        <v>No</v>
      </c>
      <c r="X8304" s="3" t="str">
        <f>IFERROR((INDEX(Returns!$C$2:$C$801, MATCH(B8304, Returns!$B$2:$B$801, 0))), "No")</f>
        <v>No</v>
      </c>
    </row>
    <row r="8305" spans="1:24">
      <c r="A8305" s="1">
        <v>8304</v>
      </c>
      <c r="B8305" t="s">
        <v>10095</v>
      </c>
      <c r="C8305" s="2">
        <v>42674</v>
      </c>
      <c r="D8305" s="2">
        <v>42676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  <c r="V8305" s="3" t="str">
        <f>IF(M8305=People!$B$2, People!$A$2, IF(M8305=People!$B$3, People!$A$3, IF(M8305=People!$B$4, People!$A$4, IF(M8305=People!$B$5, People!$A$5, 0))))</f>
        <v>Anna Andreadi</v>
      </c>
      <c r="W8305" s="3" t="str">
        <f>IFERROR(VLOOKUP(Orders!$B8305,Returns!$B:$C,2,0),"No")</f>
        <v>No</v>
      </c>
      <c r="X8305" s="3" t="str">
        <f>IFERROR((INDEX(Returns!$C$2:$C$801, MATCH(B8305, Returns!$B$2:$B$801, 0))), "No")</f>
        <v>No</v>
      </c>
    </row>
    <row r="8306" spans="1:24">
      <c r="A8306" s="1">
        <v>8305</v>
      </c>
      <c r="B8306" t="s">
        <v>10096</v>
      </c>
      <c r="C8306" s="2">
        <v>43772</v>
      </c>
      <c r="D8306" s="2">
        <v>43778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  <c r="V8306" s="3" t="str">
        <f>IF(M8306=People!$B$2, People!$A$2, IF(M8306=People!$B$3, People!$A$3, IF(M8306=People!$B$4, People!$A$4, IF(M8306=People!$B$5, People!$A$5, 0))))</f>
        <v>Anna Andreadi</v>
      </c>
      <c r="W8306" s="3" t="str">
        <f>IFERROR(VLOOKUP(Orders!$B8306,Returns!$B:$C,2,0),"No")</f>
        <v>No</v>
      </c>
      <c r="X8306" s="3" t="str">
        <f>IFERROR((INDEX(Returns!$C$2:$C$801, MATCH(B8306, Returns!$B$2:$B$801, 0))), "No")</f>
        <v>No</v>
      </c>
    </row>
    <row r="8307" spans="1:24">
      <c r="A8307" s="1">
        <v>8306</v>
      </c>
      <c r="B8307" t="s">
        <v>6057</v>
      </c>
      <c r="C8307" s="2">
        <v>43323</v>
      </c>
      <c r="D8307" s="2">
        <v>43328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  <c r="V8307" s="3" t="str">
        <f>IF(M8307=People!$B$2, People!$A$2, IF(M8307=People!$B$3, People!$A$3, IF(M8307=People!$B$4, People!$A$4, IF(M8307=People!$B$5, People!$A$5, 0))))</f>
        <v>Kelly Williams</v>
      </c>
      <c r="W8307" s="3" t="str">
        <f>IFERROR(VLOOKUP(Orders!$B8307,Returns!$B:$C,2,0),"No")</f>
        <v>Yes</v>
      </c>
      <c r="X8307" s="3" t="str">
        <f>IFERROR((INDEX(Returns!$C$2:$C$801, MATCH(B8307, Returns!$B$2:$B$801, 0))), "No")</f>
        <v>Yes</v>
      </c>
    </row>
    <row r="8308" spans="1:24">
      <c r="A8308" s="1">
        <v>8307</v>
      </c>
      <c r="B8308" t="s">
        <v>6057</v>
      </c>
      <c r="C8308" s="2">
        <v>43323</v>
      </c>
      <c r="D8308" s="2">
        <v>43328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  <c r="V8308" s="3" t="str">
        <f>IF(M8308=People!$B$2, People!$A$2, IF(M8308=People!$B$3, People!$A$3, IF(M8308=People!$B$4, People!$A$4, IF(M8308=People!$B$5, People!$A$5, 0))))</f>
        <v>Kelly Williams</v>
      </c>
      <c r="W8308" s="3" t="str">
        <f>IFERROR(VLOOKUP(Orders!$B8308,Returns!$B:$C,2,0),"No")</f>
        <v>Yes</v>
      </c>
      <c r="X8308" s="3" t="str">
        <f>IFERROR((INDEX(Returns!$C$2:$C$801, MATCH(B8308, Returns!$B$2:$B$801, 0))), "No")</f>
        <v>Yes</v>
      </c>
    </row>
    <row r="8309" spans="1:24">
      <c r="A8309" s="1">
        <v>8308</v>
      </c>
      <c r="B8309" t="s">
        <v>6057</v>
      </c>
      <c r="C8309" s="2">
        <v>43323</v>
      </c>
      <c r="D8309" s="2">
        <v>43328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  <c r="V8309" s="3" t="str">
        <f>IF(M8309=People!$B$2, People!$A$2, IF(M8309=People!$B$3, People!$A$3, IF(M8309=People!$B$4, People!$A$4, IF(M8309=People!$B$5, People!$A$5, 0))))</f>
        <v>Kelly Williams</v>
      </c>
      <c r="W8309" s="3" t="str">
        <f>IFERROR(VLOOKUP(Orders!$B8309,Returns!$B:$C,2,0),"No")</f>
        <v>Yes</v>
      </c>
      <c r="X8309" s="3" t="str">
        <f>IFERROR((INDEX(Returns!$C$2:$C$801, MATCH(B8309, Returns!$B$2:$B$801, 0))), "No")</f>
        <v>Yes</v>
      </c>
    </row>
    <row r="8310" spans="1:24">
      <c r="A8310" s="1">
        <v>8309</v>
      </c>
      <c r="B8310" t="s">
        <v>10097</v>
      </c>
      <c r="C8310" s="2">
        <v>43306</v>
      </c>
      <c r="D8310" s="2">
        <v>43306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  <c r="V8310" s="3" t="str">
        <f>IF(M8310=People!$B$2, People!$A$2, IF(M8310=People!$B$3, People!$A$3, IF(M8310=People!$B$4, People!$A$4, IF(M8310=People!$B$5, People!$A$5, 0))))</f>
        <v>Anna Andreadi</v>
      </c>
      <c r="W8310" s="3" t="str">
        <f>IFERROR(VLOOKUP(Orders!$B8310,Returns!$B:$C,2,0),"No")</f>
        <v>No</v>
      </c>
      <c r="X8310" s="3" t="str">
        <f>IFERROR((INDEX(Returns!$C$2:$C$801, MATCH(B8310, Returns!$B$2:$B$801, 0))), "No")</f>
        <v>No</v>
      </c>
    </row>
    <row r="8311" spans="1:24">
      <c r="A8311" s="1">
        <v>8310</v>
      </c>
      <c r="B8311" t="s">
        <v>10098</v>
      </c>
      <c r="C8311" s="2">
        <v>42430</v>
      </c>
      <c r="D8311" s="2">
        <v>42436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  <c r="V8311" s="3" t="str">
        <f>IF(M8311=People!$B$2, People!$A$2, IF(M8311=People!$B$3, People!$A$3, IF(M8311=People!$B$4, People!$A$4, IF(M8311=People!$B$5, People!$A$5, 0))))</f>
        <v>Kelly Williams</v>
      </c>
      <c r="W8311" s="3" t="str">
        <f>IFERROR(VLOOKUP(Orders!$B8311,Returns!$B:$C,2,0),"No")</f>
        <v>No</v>
      </c>
      <c r="X8311" s="3" t="str">
        <f>IFERROR((INDEX(Returns!$C$2:$C$801, MATCH(B8311, Returns!$B$2:$B$801, 0))), "No")</f>
        <v>No</v>
      </c>
    </row>
    <row r="8312" spans="1:24">
      <c r="A8312" s="1">
        <v>8311</v>
      </c>
      <c r="B8312" t="s">
        <v>10098</v>
      </c>
      <c r="C8312" s="2">
        <v>42430</v>
      </c>
      <c r="D8312" s="2">
        <v>42436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  <c r="V8312" s="3" t="str">
        <f>IF(M8312=People!$B$2, People!$A$2, IF(M8312=People!$B$3, People!$A$3, IF(M8312=People!$B$4, People!$A$4, IF(M8312=People!$B$5, People!$A$5, 0))))</f>
        <v>Kelly Williams</v>
      </c>
      <c r="W8312" s="3" t="str">
        <f>IFERROR(VLOOKUP(Orders!$B8312,Returns!$B:$C,2,0),"No")</f>
        <v>No</v>
      </c>
      <c r="X8312" s="3" t="str">
        <f>IFERROR((INDEX(Returns!$C$2:$C$801, MATCH(B8312, Returns!$B$2:$B$801, 0))), "No")</f>
        <v>No</v>
      </c>
    </row>
    <row r="8313" spans="1:24">
      <c r="A8313" s="1">
        <v>8312</v>
      </c>
      <c r="B8313" t="s">
        <v>10099</v>
      </c>
      <c r="C8313" s="2">
        <v>43491</v>
      </c>
      <c r="D8313" s="2">
        <v>43496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  <c r="V8313" s="3" t="str">
        <f>IF(M8313=People!$B$2, People!$A$2, IF(M8313=People!$B$3, People!$A$3, IF(M8313=People!$B$4, People!$A$4, IF(M8313=People!$B$5, People!$A$5, 0))))</f>
        <v>Cassandra Brandow</v>
      </c>
      <c r="W8313" s="3" t="str">
        <f>IFERROR(VLOOKUP(Orders!$B8313,Returns!$B:$C,2,0),"No")</f>
        <v>No</v>
      </c>
      <c r="X8313" s="3" t="str">
        <f>IFERROR((INDEX(Returns!$C$2:$C$801, MATCH(B8313, Returns!$B$2:$B$801, 0))), "No")</f>
        <v>No</v>
      </c>
    </row>
    <row r="8314" spans="1:24">
      <c r="A8314" s="1">
        <v>8313</v>
      </c>
      <c r="B8314" t="s">
        <v>10099</v>
      </c>
      <c r="C8314" s="2">
        <v>43491</v>
      </c>
      <c r="D8314" s="2">
        <v>43496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  <c r="V8314" s="3" t="str">
        <f>IF(M8314=People!$B$2, People!$A$2, IF(M8314=People!$B$3, People!$A$3, IF(M8314=People!$B$4, People!$A$4, IF(M8314=People!$B$5, People!$A$5, 0))))</f>
        <v>Cassandra Brandow</v>
      </c>
      <c r="W8314" s="3" t="str">
        <f>IFERROR(VLOOKUP(Orders!$B8314,Returns!$B:$C,2,0),"No")</f>
        <v>No</v>
      </c>
      <c r="X8314" s="3" t="str">
        <f>IFERROR((INDEX(Returns!$C$2:$C$801, MATCH(B8314, Returns!$B$2:$B$801, 0))), "No")</f>
        <v>No</v>
      </c>
    </row>
    <row r="8315" spans="1:24">
      <c r="A8315" s="1">
        <v>8314</v>
      </c>
      <c r="B8315" t="s">
        <v>10100</v>
      </c>
      <c r="C8315" s="2">
        <v>42563</v>
      </c>
      <c r="D8315" s="2">
        <v>42567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  <c r="V8315" s="3" t="str">
        <f>IF(M8315=People!$B$2, People!$A$2, IF(M8315=People!$B$3, People!$A$3, IF(M8315=People!$B$4, People!$A$4, IF(M8315=People!$B$5, People!$A$5, 0))))</f>
        <v>Kelly Williams</v>
      </c>
      <c r="W8315" s="3" t="str">
        <f>IFERROR(VLOOKUP(Orders!$B8315,Returns!$B:$C,2,0),"No")</f>
        <v>No</v>
      </c>
      <c r="X8315" s="3" t="str">
        <f>IFERROR((INDEX(Returns!$C$2:$C$801, MATCH(B8315, Returns!$B$2:$B$801, 0))), "No")</f>
        <v>No</v>
      </c>
    </row>
    <row r="8316" spans="1:24">
      <c r="A8316" s="1">
        <v>8315</v>
      </c>
      <c r="B8316" t="s">
        <v>10100</v>
      </c>
      <c r="C8316" s="2">
        <v>42563</v>
      </c>
      <c r="D8316" s="2">
        <v>42567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  <c r="V8316" s="3" t="str">
        <f>IF(M8316=People!$B$2, People!$A$2, IF(M8316=People!$B$3, People!$A$3, IF(M8316=People!$B$4, People!$A$4, IF(M8316=People!$B$5, People!$A$5, 0))))</f>
        <v>Kelly Williams</v>
      </c>
      <c r="W8316" s="3" t="str">
        <f>IFERROR(VLOOKUP(Orders!$B8316,Returns!$B:$C,2,0),"No")</f>
        <v>No</v>
      </c>
      <c r="X8316" s="3" t="str">
        <f>IFERROR((INDEX(Returns!$C$2:$C$801, MATCH(B8316, Returns!$B$2:$B$801, 0))), "No")</f>
        <v>No</v>
      </c>
    </row>
    <row r="8317" spans="1:24">
      <c r="A8317" s="1">
        <v>8316</v>
      </c>
      <c r="B8317" t="s">
        <v>10100</v>
      </c>
      <c r="C8317" s="2">
        <v>42563</v>
      </c>
      <c r="D8317" s="2">
        <v>42567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  <c r="V8317" s="3" t="str">
        <f>IF(M8317=People!$B$2, People!$A$2, IF(M8317=People!$B$3, People!$A$3, IF(M8317=People!$B$4, People!$A$4, IF(M8317=People!$B$5, People!$A$5, 0))))</f>
        <v>Kelly Williams</v>
      </c>
      <c r="W8317" s="3" t="str">
        <f>IFERROR(VLOOKUP(Orders!$B8317,Returns!$B:$C,2,0),"No")</f>
        <v>No</v>
      </c>
      <c r="X8317" s="3" t="str">
        <f>IFERROR((INDEX(Returns!$C$2:$C$801, MATCH(B8317, Returns!$B$2:$B$801, 0))), "No")</f>
        <v>No</v>
      </c>
    </row>
    <row r="8318" spans="1:24">
      <c r="A8318" s="1">
        <v>8317</v>
      </c>
      <c r="B8318" t="s">
        <v>10100</v>
      </c>
      <c r="C8318" s="2">
        <v>42563</v>
      </c>
      <c r="D8318" s="2">
        <v>42567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  <c r="V8318" s="3" t="str">
        <f>IF(M8318=People!$B$2, People!$A$2, IF(M8318=People!$B$3, People!$A$3, IF(M8318=People!$B$4, People!$A$4, IF(M8318=People!$B$5, People!$A$5, 0))))</f>
        <v>Kelly Williams</v>
      </c>
      <c r="W8318" s="3" t="str">
        <f>IFERROR(VLOOKUP(Orders!$B8318,Returns!$B:$C,2,0),"No")</f>
        <v>No</v>
      </c>
      <c r="X8318" s="3" t="str">
        <f>IFERROR((INDEX(Returns!$C$2:$C$801, MATCH(B8318, Returns!$B$2:$B$801, 0))), "No")</f>
        <v>No</v>
      </c>
    </row>
    <row r="8319" spans="1:24">
      <c r="A8319" s="1">
        <v>8318</v>
      </c>
      <c r="B8319" t="s">
        <v>10101</v>
      </c>
      <c r="C8319" s="2">
        <v>43566</v>
      </c>
      <c r="D8319" s="2">
        <v>43571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  <c r="V8319" s="3" t="str">
        <f>IF(M8319=People!$B$2, People!$A$2, IF(M8319=People!$B$3, People!$A$3, IF(M8319=People!$B$4, People!$A$4, IF(M8319=People!$B$5, People!$A$5, 0))))</f>
        <v>Cassandra Brandow</v>
      </c>
      <c r="W8319" s="3" t="str">
        <f>IFERROR(VLOOKUP(Orders!$B8319,Returns!$B:$C,2,0),"No")</f>
        <v>No</v>
      </c>
      <c r="X8319" s="3" t="str">
        <f>IFERROR((INDEX(Returns!$C$2:$C$801, MATCH(B8319, Returns!$B$2:$B$801, 0))), "No")</f>
        <v>No</v>
      </c>
    </row>
    <row r="8320" spans="1:24">
      <c r="A8320" s="1">
        <v>8319</v>
      </c>
      <c r="B8320" t="s">
        <v>10101</v>
      </c>
      <c r="C8320" s="2">
        <v>43566</v>
      </c>
      <c r="D8320" s="2">
        <v>43571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  <c r="V8320" s="3" t="str">
        <f>IF(M8320=People!$B$2, People!$A$2, IF(M8320=People!$B$3, People!$A$3, IF(M8320=People!$B$4, People!$A$4, IF(M8320=People!$B$5, People!$A$5, 0))))</f>
        <v>Cassandra Brandow</v>
      </c>
      <c r="W8320" s="3" t="str">
        <f>IFERROR(VLOOKUP(Orders!$B8320,Returns!$B:$C,2,0),"No")</f>
        <v>No</v>
      </c>
      <c r="X8320" s="3" t="str">
        <f>IFERROR((INDEX(Returns!$C$2:$C$801, MATCH(B8320, Returns!$B$2:$B$801, 0))), "No")</f>
        <v>No</v>
      </c>
    </row>
    <row r="8321" spans="1:24">
      <c r="A8321" s="1">
        <v>8320</v>
      </c>
      <c r="B8321" t="s">
        <v>10102</v>
      </c>
      <c r="C8321" s="2">
        <v>43782</v>
      </c>
      <c r="D8321" s="2">
        <v>43787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  <c r="V8321" s="3" t="str">
        <f>IF(M8321=People!$B$2, People!$A$2, IF(M8321=People!$B$3, People!$A$3, IF(M8321=People!$B$4, People!$A$4, IF(M8321=People!$B$5, People!$A$5, 0))))</f>
        <v>Chuck Magee</v>
      </c>
      <c r="W8321" s="3" t="str">
        <f>IFERROR(VLOOKUP(Orders!$B8321,Returns!$B:$C,2,0),"No")</f>
        <v>No</v>
      </c>
      <c r="X8321" s="3" t="str">
        <f>IFERROR((INDEX(Returns!$C$2:$C$801, MATCH(B8321, Returns!$B$2:$B$801, 0))), "No")</f>
        <v>No</v>
      </c>
    </row>
    <row r="8322" spans="1:24">
      <c r="A8322" s="1">
        <v>8321</v>
      </c>
      <c r="B8322" t="s">
        <v>10103</v>
      </c>
      <c r="C8322" s="2">
        <v>43074</v>
      </c>
      <c r="D8322" s="2">
        <v>43075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  <c r="V8322" s="3" t="str">
        <f>IF(M8322=People!$B$2, People!$A$2, IF(M8322=People!$B$3, People!$A$3, IF(M8322=People!$B$4, People!$A$4, IF(M8322=People!$B$5, People!$A$5, 0))))</f>
        <v>Kelly Williams</v>
      </c>
      <c r="W8322" s="3" t="str">
        <f>IFERROR(VLOOKUP(Orders!$B8322,Returns!$B:$C,2,0),"No")</f>
        <v>No</v>
      </c>
      <c r="X8322" s="3" t="str">
        <f>IFERROR((INDEX(Returns!$C$2:$C$801, MATCH(B8322, Returns!$B$2:$B$801, 0))), "No")</f>
        <v>No</v>
      </c>
    </row>
    <row r="8323" spans="1:24">
      <c r="A8323" s="1">
        <v>8322</v>
      </c>
      <c r="B8323" t="s">
        <v>10104</v>
      </c>
      <c r="C8323" s="2">
        <v>43369</v>
      </c>
      <c r="D8323" s="2">
        <v>43374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  <c r="V8323" s="3" t="str">
        <f>IF(M8323=People!$B$2, People!$A$2, IF(M8323=People!$B$3, People!$A$3, IF(M8323=People!$B$4, People!$A$4, IF(M8323=People!$B$5, People!$A$5, 0))))</f>
        <v>Kelly Williams</v>
      </c>
      <c r="W8323" s="3" t="str">
        <f>IFERROR(VLOOKUP(Orders!$B8323,Returns!$B:$C,2,0),"No")</f>
        <v>No</v>
      </c>
      <c r="X8323" s="3" t="str">
        <f>IFERROR((INDEX(Returns!$C$2:$C$801, MATCH(B8323, Returns!$B$2:$B$801, 0))), "No")</f>
        <v>No</v>
      </c>
    </row>
    <row r="8324" spans="1:24">
      <c r="A8324" s="1">
        <v>8323</v>
      </c>
      <c r="B8324" t="s">
        <v>10105</v>
      </c>
      <c r="C8324" s="2">
        <v>43423</v>
      </c>
      <c r="D8324" s="2">
        <v>43429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  <c r="V8324" s="3" t="str">
        <f>IF(M8324=People!$B$2, People!$A$2, IF(M8324=People!$B$3, People!$A$3, IF(M8324=People!$B$4, People!$A$4, IF(M8324=People!$B$5, People!$A$5, 0))))</f>
        <v>Chuck Magee</v>
      </c>
      <c r="W8324" s="3" t="str">
        <f>IFERROR(VLOOKUP(Orders!$B8324,Returns!$B:$C,2,0),"No")</f>
        <v>No</v>
      </c>
      <c r="X8324" s="3" t="str">
        <f>IFERROR((INDEX(Returns!$C$2:$C$801, MATCH(B8324, Returns!$B$2:$B$801, 0))), "No")</f>
        <v>No</v>
      </c>
    </row>
    <row r="8325" spans="1:24">
      <c r="A8325" s="1">
        <v>8324</v>
      </c>
      <c r="B8325" t="s">
        <v>10105</v>
      </c>
      <c r="C8325" s="2">
        <v>43423</v>
      </c>
      <c r="D8325" s="2">
        <v>43429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  <c r="V8325" s="3" t="str">
        <f>IF(M8325=People!$B$2, People!$A$2, IF(M8325=People!$B$3, People!$A$3, IF(M8325=People!$B$4, People!$A$4, IF(M8325=People!$B$5, People!$A$5, 0))))</f>
        <v>Chuck Magee</v>
      </c>
      <c r="W8325" s="3" t="str">
        <f>IFERROR(VLOOKUP(Orders!$B8325,Returns!$B:$C,2,0),"No")</f>
        <v>No</v>
      </c>
      <c r="X8325" s="3" t="str">
        <f>IFERROR((INDEX(Returns!$C$2:$C$801, MATCH(B8325, Returns!$B$2:$B$801, 0))), "No")</f>
        <v>No</v>
      </c>
    </row>
    <row r="8326" spans="1:24">
      <c r="A8326" s="1">
        <v>8325</v>
      </c>
      <c r="B8326" t="s">
        <v>10106</v>
      </c>
      <c r="C8326" s="2">
        <v>43716</v>
      </c>
      <c r="D8326" s="2">
        <v>43717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  <c r="V8326" s="3" t="str">
        <f>IF(M8326=People!$B$2, People!$A$2, IF(M8326=People!$B$3, People!$A$3, IF(M8326=People!$B$4, People!$A$4, IF(M8326=People!$B$5, People!$A$5, 0))))</f>
        <v>Cassandra Brandow</v>
      </c>
      <c r="W8326" s="3" t="str">
        <f>IFERROR(VLOOKUP(Orders!$B8326,Returns!$B:$C,2,0),"No")</f>
        <v>No</v>
      </c>
      <c r="X8326" s="3" t="str">
        <f>IFERROR((INDEX(Returns!$C$2:$C$801, MATCH(B8326, Returns!$B$2:$B$801, 0))), "No")</f>
        <v>No</v>
      </c>
    </row>
    <row r="8327" spans="1:24">
      <c r="A8327" s="1">
        <v>8326</v>
      </c>
      <c r="B8327" t="s">
        <v>10106</v>
      </c>
      <c r="C8327" s="2">
        <v>43716</v>
      </c>
      <c r="D8327" s="2">
        <v>43717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  <c r="V8327" s="3" t="str">
        <f>IF(M8327=People!$B$2, People!$A$2, IF(M8327=People!$B$3, People!$A$3, IF(M8327=People!$B$4, People!$A$4, IF(M8327=People!$B$5, People!$A$5, 0))))</f>
        <v>Cassandra Brandow</v>
      </c>
      <c r="W8327" s="3" t="str">
        <f>IFERROR(VLOOKUP(Orders!$B8327,Returns!$B:$C,2,0),"No")</f>
        <v>No</v>
      </c>
      <c r="X8327" s="3" t="str">
        <f>IFERROR((INDEX(Returns!$C$2:$C$801, MATCH(B8327, Returns!$B$2:$B$801, 0))), "No")</f>
        <v>No</v>
      </c>
    </row>
    <row r="8328" spans="1:24">
      <c r="A8328" s="1">
        <v>8327</v>
      </c>
      <c r="B8328" t="s">
        <v>10107</v>
      </c>
      <c r="C8328" s="2">
        <v>43667</v>
      </c>
      <c r="D8328" s="2">
        <v>43670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  <c r="V8328" s="3" t="str">
        <f>IF(M8328=People!$B$2, People!$A$2, IF(M8328=People!$B$3, People!$A$3, IF(M8328=People!$B$4, People!$A$4, IF(M8328=People!$B$5, People!$A$5, 0))))</f>
        <v>Kelly Williams</v>
      </c>
      <c r="W8328" s="3" t="str">
        <f>IFERROR(VLOOKUP(Orders!$B8328,Returns!$B:$C,2,0),"No")</f>
        <v>No</v>
      </c>
      <c r="X8328" s="3" t="str">
        <f>IFERROR((INDEX(Returns!$C$2:$C$801, MATCH(B8328, Returns!$B$2:$B$801, 0))), "No")</f>
        <v>No</v>
      </c>
    </row>
    <row r="8329" spans="1:24">
      <c r="A8329" s="1">
        <v>8328</v>
      </c>
      <c r="B8329" t="s">
        <v>10107</v>
      </c>
      <c r="C8329" s="2">
        <v>43667</v>
      </c>
      <c r="D8329" s="2">
        <v>43670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  <c r="V8329" s="3" t="str">
        <f>IF(M8329=People!$B$2, People!$A$2, IF(M8329=People!$B$3, People!$A$3, IF(M8329=People!$B$4, People!$A$4, IF(M8329=People!$B$5, People!$A$5, 0))))</f>
        <v>Kelly Williams</v>
      </c>
      <c r="W8329" s="3" t="str">
        <f>IFERROR(VLOOKUP(Orders!$B8329,Returns!$B:$C,2,0),"No")</f>
        <v>No</v>
      </c>
      <c r="X8329" s="3" t="str">
        <f>IFERROR((INDEX(Returns!$C$2:$C$801, MATCH(B8329, Returns!$B$2:$B$801, 0))), "No")</f>
        <v>No</v>
      </c>
    </row>
    <row r="8330" spans="1:24">
      <c r="A8330" s="1">
        <v>8329</v>
      </c>
      <c r="B8330" t="s">
        <v>10108</v>
      </c>
      <c r="C8330" s="2">
        <v>43744</v>
      </c>
      <c r="D8330" s="2">
        <v>43749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3" t="str">
        <f>IF(M8330=People!$B$2, People!$A$2, IF(M8330=People!$B$3, People!$A$3, IF(M8330=People!$B$4, People!$A$4, IF(M8330=People!$B$5, People!$A$5, 0))))</f>
        <v>Chuck Magee</v>
      </c>
      <c r="W8330" s="3" t="str">
        <f>IFERROR(VLOOKUP(Orders!$B8330,Returns!$B:$C,2,0),"No")</f>
        <v>No</v>
      </c>
      <c r="X8330" s="3" t="str">
        <f>IFERROR((INDEX(Returns!$C$2:$C$801, MATCH(B8330, Returns!$B$2:$B$801, 0))), "No")</f>
        <v>No</v>
      </c>
    </row>
    <row r="8331" spans="1:24">
      <c r="A8331" s="1">
        <v>8330</v>
      </c>
      <c r="B8331" t="s">
        <v>10108</v>
      </c>
      <c r="C8331" s="2">
        <v>43744</v>
      </c>
      <c r="D8331" s="2">
        <v>43749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  <c r="V8331" s="3" t="str">
        <f>IF(M8331=People!$B$2, People!$A$2, IF(M8331=People!$B$3, People!$A$3, IF(M8331=People!$B$4, People!$A$4, IF(M8331=People!$B$5, People!$A$5, 0))))</f>
        <v>Chuck Magee</v>
      </c>
      <c r="W8331" s="3" t="str">
        <f>IFERROR(VLOOKUP(Orders!$B8331,Returns!$B:$C,2,0),"No")</f>
        <v>No</v>
      </c>
      <c r="X8331" s="3" t="str">
        <f>IFERROR((INDEX(Returns!$C$2:$C$801, MATCH(B8331, Returns!$B$2:$B$801, 0))), "No")</f>
        <v>No</v>
      </c>
    </row>
    <row r="8332" spans="1:24">
      <c r="A8332" s="1">
        <v>8331</v>
      </c>
      <c r="B8332" t="s">
        <v>10109</v>
      </c>
      <c r="C8332" s="2">
        <v>43776</v>
      </c>
      <c r="D8332" s="2">
        <v>43780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  <c r="V8332" s="3" t="str">
        <f>IF(M8332=People!$B$2, People!$A$2, IF(M8332=People!$B$3, People!$A$3, IF(M8332=People!$B$4, People!$A$4, IF(M8332=People!$B$5, People!$A$5, 0))))</f>
        <v>Chuck Magee</v>
      </c>
      <c r="W8332" s="3" t="str">
        <f>IFERROR(VLOOKUP(Orders!$B8332,Returns!$B:$C,2,0),"No")</f>
        <v>No</v>
      </c>
      <c r="X8332" s="3" t="str">
        <f>IFERROR((INDEX(Returns!$C$2:$C$801, MATCH(B8332, Returns!$B$2:$B$801, 0))), "No")</f>
        <v>No</v>
      </c>
    </row>
    <row r="8333" spans="1:24">
      <c r="A8333" s="1">
        <v>8332</v>
      </c>
      <c r="B8333" t="s">
        <v>10110</v>
      </c>
      <c r="C8333" s="2">
        <v>43168</v>
      </c>
      <c r="D8333" s="2">
        <v>43171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  <c r="V8333" s="3" t="str">
        <f>IF(M8333=People!$B$2, People!$A$2, IF(M8333=People!$B$3, People!$A$3, IF(M8333=People!$B$4, People!$A$4, IF(M8333=People!$B$5, People!$A$5, 0))))</f>
        <v>Chuck Magee</v>
      </c>
      <c r="W8333" s="3" t="str">
        <f>IFERROR(VLOOKUP(Orders!$B8333,Returns!$B:$C,2,0),"No")</f>
        <v>No</v>
      </c>
      <c r="X8333" s="3" t="str">
        <f>IFERROR((INDEX(Returns!$C$2:$C$801, MATCH(B8333, Returns!$B$2:$B$801, 0))), "No")</f>
        <v>No</v>
      </c>
    </row>
    <row r="8334" spans="1:24">
      <c r="A8334" s="1">
        <v>8333</v>
      </c>
      <c r="B8334" t="s">
        <v>10110</v>
      </c>
      <c r="C8334" s="2">
        <v>43168</v>
      </c>
      <c r="D8334" s="2">
        <v>43171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  <c r="V8334" s="3" t="str">
        <f>IF(M8334=People!$B$2, People!$A$2, IF(M8334=People!$B$3, People!$A$3, IF(M8334=People!$B$4, People!$A$4, IF(M8334=People!$B$5, People!$A$5, 0))))</f>
        <v>Chuck Magee</v>
      </c>
      <c r="W8334" s="3" t="str">
        <f>IFERROR(VLOOKUP(Orders!$B8334,Returns!$B:$C,2,0),"No")</f>
        <v>No</v>
      </c>
      <c r="X8334" s="3" t="str">
        <f>IFERROR((INDEX(Returns!$C$2:$C$801, MATCH(B8334, Returns!$B$2:$B$801, 0))), "No")</f>
        <v>No</v>
      </c>
    </row>
    <row r="8335" spans="1:24">
      <c r="A8335" s="1">
        <v>8334</v>
      </c>
      <c r="B8335" t="s">
        <v>10110</v>
      </c>
      <c r="C8335" s="2">
        <v>43168</v>
      </c>
      <c r="D8335" s="2">
        <v>43171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  <c r="V8335" s="3" t="str">
        <f>IF(M8335=People!$B$2, People!$A$2, IF(M8335=People!$B$3, People!$A$3, IF(M8335=People!$B$4, People!$A$4, IF(M8335=People!$B$5, People!$A$5, 0))))</f>
        <v>Chuck Magee</v>
      </c>
      <c r="W8335" s="3" t="str">
        <f>IFERROR(VLOOKUP(Orders!$B8335,Returns!$B:$C,2,0),"No")</f>
        <v>No</v>
      </c>
      <c r="X8335" s="3" t="str">
        <f>IFERROR((INDEX(Returns!$C$2:$C$801, MATCH(B8335, Returns!$B$2:$B$801, 0))), "No")</f>
        <v>No</v>
      </c>
    </row>
    <row r="8336" spans="1:24">
      <c r="A8336" s="1">
        <v>8335</v>
      </c>
      <c r="B8336" t="s">
        <v>10110</v>
      </c>
      <c r="C8336" s="2">
        <v>43168</v>
      </c>
      <c r="D8336" s="2">
        <v>43171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  <c r="V8336" s="3" t="str">
        <f>IF(M8336=People!$B$2, People!$A$2, IF(M8336=People!$B$3, People!$A$3, IF(M8336=People!$B$4, People!$A$4, IF(M8336=People!$B$5, People!$A$5, 0))))</f>
        <v>Chuck Magee</v>
      </c>
      <c r="W8336" s="3" t="str">
        <f>IFERROR(VLOOKUP(Orders!$B8336,Returns!$B:$C,2,0),"No")</f>
        <v>No</v>
      </c>
      <c r="X8336" s="3" t="str">
        <f>IFERROR((INDEX(Returns!$C$2:$C$801, MATCH(B8336, Returns!$B$2:$B$801, 0))), "No")</f>
        <v>No</v>
      </c>
    </row>
    <row r="8337" spans="1:24">
      <c r="A8337" s="1">
        <v>8336</v>
      </c>
      <c r="B8337" t="s">
        <v>10111</v>
      </c>
      <c r="C8337" s="2">
        <v>43598</v>
      </c>
      <c r="D8337" s="2">
        <v>43603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  <c r="V8337" s="3" t="str">
        <f>IF(M8337=People!$B$2, People!$A$2, IF(M8337=People!$B$3, People!$A$3, IF(M8337=People!$B$4, People!$A$4, IF(M8337=People!$B$5, People!$A$5, 0))))</f>
        <v>Chuck Magee</v>
      </c>
      <c r="W8337" s="3" t="str">
        <f>IFERROR(VLOOKUP(Orders!$B8337,Returns!$B:$C,2,0),"No")</f>
        <v>No</v>
      </c>
      <c r="X8337" s="3" t="str">
        <f>IFERROR((INDEX(Returns!$C$2:$C$801, MATCH(B8337, Returns!$B$2:$B$801, 0))), "No")</f>
        <v>No</v>
      </c>
    </row>
    <row r="8338" spans="1:24">
      <c r="A8338" s="1">
        <v>8337</v>
      </c>
      <c r="B8338" t="s">
        <v>10112</v>
      </c>
      <c r="C8338" s="2">
        <v>43283</v>
      </c>
      <c r="D8338" s="2">
        <v>43289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  <c r="V8338" s="3" t="str">
        <f>IF(M8338=People!$B$2, People!$A$2, IF(M8338=People!$B$3, People!$A$3, IF(M8338=People!$B$4, People!$A$4, IF(M8338=People!$B$5, People!$A$5, 0))))</f>
        <v>Cassandra Brandow</v>
      </c>
      <c r="W8338" s="3" t="str">
        <f>IFERROR(VLOOKUP(Orders!$B8338,Returns!$B:$C,2,0),"No")</f>
        <v>No</v>
      </c>
      <c r="X8338" s="3" t="str">
        <f>IFERROR((INDEX(Returns!$C$2:$C$801, MATCH(B8338, Returns!$B$2:$B$801, 0))), "No")</f>
        <v>No</v>
      </c>
    </row>
    <row r="8339" spans="1:24">
      <c r="A8339" s="1">
        <v>8338</v>
      </c>
      <c r="B8339" t="s">
        <v>10113</v>
      </c>
      <c r="C8339" s="2">
        <v>42731</v>
      </c>
      <c r="D8339" s="2">
        <v>42738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  <c r="V8339" s="3" t="str">
        <f>IF(M8339=People!$B$2, People!$A$2, IF(M8339=People!$B$3, People!$A$3, IF(M8339=People!$B$4, People!$A$4, IF(M8339=People!$B$5, People!$A$5, 0))))</f>
        <v>Cassandra Brandow</v>
      </c>
      <c r="W8339" s="3" t="str">
        <f>IFERROR(VLOOKUP(Orders!$B8339,Returns!$B:$C,2,0),"No")</f>
        <v>No</v>
      </c>
      <c r="X8339" s="3" t="str">
        <f>IFERROR((INDEX(Returns!$C$2:$C$801, MATCH(B8339, Returns!$B$2:$B$801, 0))), "No")</f>
        <v>No</v>
      </c>
    </row>
    <row r="8340" spans="1:24">
      <c r="A8340" s="1">
        <v>8339</v>
      </c>
      <c r="B8340" t="s">
        <v>10113</v>
      </c>
      <c r="C8340" s="2">
        <v>42731</v>
      </c>
      <c r="D8340" s="2">
        <v>42738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  <c r="V8340" s="3" t="str">
        <f>IF(M8340=People!$B$2, People!$A$2, IF(M8340=People!$B$3, People!$A$3, IF(M8340=People!$B$4, People!$A$4, IF(M8340=People!$B$5, People!$A$5, 0))))</f>
        <v>Cassandra Brandow</v>
      </c>
      <c r="W8340" s="3" t="str">
        <f>IFERROR(VLOOKUP(Orders!$B8340,Returns!$B:$C,2,0),"No")</f>
        <v>No</v>
      </c>
      <c r="X8340" s="3" t="str">
        <f>IFERROR((INDEX(Returns!$C$2:$C$801, MATCH(B8340, Returns!$B$2:$B$801, 0))), "No")</f>
        <v>No</v>
      </c>
    </row>
    <row r="8341" spans="1:24">
      <c r="A8341" s="1">
        <v>8340</v>
      </c>
      <c r="B8341" t="s">
        <v>10114</v>
      </c>
      <c r="C8341" s="2">
        <v>43568</v>
      </c>
      <c r="D8341" s="2">
        <v>43572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  <c r="V8341" s="3" t="str">
        <f>IF(M8341=People!$B$2, People!$A$2, IF(M8341=People!$B$3, People!$A$3, IF(M8341=People!$B$4, People!$A$4, IF(M8341=People!$B$5, People!$A$5, 0))))</f>
        <v>Anna Andreadi</v>
      </c>
      <c r="W8341" s="3" t="str">
        <f>IFERROR(VLOOKUP(Orders!$B8341,Returns!$B:$C,2,0),"No")</f>
        <v>No</v>
      </c>
      <c r="X8341" s="3" t="str">
        <f>IFERROR((INDEX(Returns!$C$2:$C$801, MATCH(B8341, Returns!$B$2:$B$801, 0))), "No")</f>
        <v>No</v>
      </c>
    </row>
    <row r="8342" spans="1:24">
      <c r="A8342" s="1">
        <v>8341</v>
      </c>
      <c r="B8342" t="s">
        <v>10115</v>
      </c>
      <c r="C8342" s="2">
        <v>42688</v>
      </c>
      <c r="D8342" s="2">
        <v>42694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  <c r="V8342" s="3" t="str">
        <f>IF(M8342=People!$B$2, People!$A$2, IF(M8342=People!$B$3, People!$A$3, IF(M8342=People!$B$4, People!$A$4, IF(M8342=People!$B$5, People!$A$5, 0))))</f>
        <v>Cassandra Brandow</v>
      </c>
      <c r="W8342" s="3" t="str">
        <f>IFERROR(VLOOKUP(Orders!$B8342,Returns!$B:$C,2,0),"No")</f>
        <v>No</v>
      </c>
      <c r="X8342" s="3" t="str">
        <f>IFERROR((INDEX(Returns!$C$2:$C$801, MATCH(B8342, Returns!$B$2:$B$801, 0))), "No")</f>
        <v>No</v>
      </c>
    </row>
    <row r="8343" spans="1:24">
      <c r="A8343" s="1">
        <v>8342</v>
      </c>
      <c r="B8343" t="s">
        <v>10116</v>
      </c>
      <c r="C8343" s="2">
        <v>43627</v>
      </c>
      <c r="D8343" s="2">
        <v>43630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  <c r="V8343" s="3" t="str">
        <f>IF(M8343=People!$B$2, People!$A$2, IF(M8343=People!$B$3, People!$A$3, IF(M8343=People!$B$4, People!$A$4, IF(M8343=People!$B$5, People!$A$5, 0))))</f>
        <v>Anna Andreadi</v>
      </c>
      <c r="W8343" s="3" t="str">
        <f>IFERROR(VLOOKUP(Orders!$B8343,Returns!$B:$C,2,0),"No")</f>
        <v>No</v>
      </c>
      <c r="X8343" s="3" t="str">
        <f>IFERROR((INDEX(Returns!$C$2:$C$801, MATCH(B8343, Returns!$B$2:$B$801, 0))), "No")</f>
        <v>No</v>
      </c>
    </row>
    <row r="8344" spans="1:24">
      <c r="A8344" s="1">
        <v>8343</v>
      </c>
      <c r="B8344" t="s">
        <v>10117</v>
      </c>
      <c r="C8344" s="2">
        <v>43429</v>
      </c>
      <c r="D8344" s="2">
        <v>43434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  <c r="V8344" s="3" t="str">
        <f>IF(M8344=People!$B$2, People!$A$2, IF(M8344=People!$B$3, People!$A$3, IF(M8344=People!$B$4, People!$A$4, IF(M8344=People!$B$5, People!$A$5, 0))))</f>
        <v>Cassandra Brandow</v>
      </c>
      <c r="W8344" s="3" t="str">
        <f>IFERROR(VLOOKUP(Orders!$B8344,Returns!$B:$C,2,0),"No")</f>
        <v>No</v>
      </c>
      <c r="X8344" s="3" t="str">
        <f>IFERROR((INDEX(Returns!$C$2:$C$801, MATCH(B8344, Returns!$B$2:$B$801, 0))), "No")</f>
        <v>No</v>
      </c>
    </row>
    <row r="8345" spans="1:24">
      <c r="A8345" s="1">
        <v>8344</v>
      </c>
      <c r="B8345" t="s">
        <v>10118</v>
      </c>
      <c r="C8345" s="2">
        <v>42450</v>
      </c>
      <c r="D8345" s="2">
        <v>42454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  <c r="V8345" s="3" t="str">
        <f>IF(M8345=People!$B$2, People!$A$2, IF(M8345=People!$B$3, People!$A$3, IF(M8345=People!$B$4, People!$A$4, IF(M8345=People!$B$5, People!$A$5, 0))))</f>
        <v>Cassandra Brandow</v>
      </c>
      <c r="W8345" s="3" t="str">
        <f>IFERROR(VLOOKUP(Orders!$B8345,Returns!$B:$C,2,0),"No")</f>
        <v>No</v>
      </c>
      <c r="X8345" s="3" t="str">
        <f>IFERROR((INDEX(Returns!$C$2:$C$801, MATCH(B8345, Returns!$B$2:$B$801, 0))), "No")</f>
        <v>No</v>
      </c>
    </row>
    <row r="8346" spans="1:24">
      <c r="A8346" s="1">
        <v>8345</v>
      </c>
      <c r="B8346" t="s">
        <v>10118</v>
      </c>
      <c r="C8346" s="2">
        <v>42450</v>
      </c>
      <c r="D8346" s="2">
        <v>42454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  <c r="V8346" s="3" t="str">
        <f>IF(M8346=People!$B$2, People!$A$2, IF(M8346=People!$B$3, People!$A$3, IF(M8346=People!$B$4, People!$A$4, IF(M8346=People!$B$5, People!$A$5, 0))))</f>
        <v>Cassandra Brandow</v>
      </c>
      <c r="W8346" s="3" t="str">
        <f>IFERROR(VLOOKUP(Orders!$B8346,Returns!$B:$C,2,0),"No")</f>
        <v>No</v>
      </c>
      <c r="X8346" s="3" t="str">
        <f>IFERROR((INDEX(Returns!$C$2:$C$801, MATCH(B8346, Returns!$B$2:$B$801, 0))), "No")</f>
        <v>No</v>
      </c>
    </row>
    <row r="8347" spans="1:24">
      <c r="A8347" s="1">
        <v>8346</v>
      </c>
      <c r="B8347" t="s">
        <v>10118</v>
      </c>
      <c r="C8347" s="2">
        <v>42450</v>
      </c>
      <c r="D8347" s="2">
        <v>42454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  <c r="V8347" s="3" t="str">
        <f>IF(M8347=People!$B$2, People!$A$2, IF(M8347=People!$B$3, People!$A$3, IF(M8347=People!$B$4, People!$A$4, IF(M8347=People!$B$5, People!$A$5, 0))))</f>
        <v>Cassandra Brandow</v>
      </c>
      <c r="W8347" s="3" t="str">
        <f>IFERROR(VLOOKUP(Orders!$B8347,Returns!$B:$C,2,0),"No")</f>
        <v>No</v>
      </c>
      <c r="X8347" s="3" t="str">
        <f>IFERROR((INDEX(Returns!$C$2:$C$801, MATCH(B8347, Returns!$B$2:$B$801, 0))), "No")</f>
        <v>No</v>
      </c>
    </row>
    <row r="8348" spans="1:24">
      <c r="A8348" s="1">
        <v>8347</v>
      </c>
      <c r="B8348" t="s">
        <v>10119</v>
      </c>
      <c r="C8348" s="2">
        <v>42855</v>
      </c>
      <c r="D8348" s="2">
        <v>42859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  <c r="V8348" s="3" t="str">
        <f>IF(M8348=People!$B$2, People!$A$2, IF(M8348=People!$B$3, People!$A$3, IF(M8348=People!$B$4, People!$A$4, IF(M8348=People!$B$5, People!$A$5, 0))))</f>
        <v>Chuck Magee</v>
      </c>
      <c r="W8348" s="3" t="str">
        <f>IFERROR(VLOOKUP(Orders!$B8348,Returns!$B:$C,2,0),"No")</f>
        <v>No</v>
      </c>
      <c r="X8348" s="3" t="str">
        <f>IFERROR((INDEX(Returns!$C$2:$C$801, MATCH(B8348, Returns!$B$2:$B$801, 0))), "No")</f>
        <v>No</v>
      </c>
    </row>
    <row r="8349" spans="1:24">
      <c r="A8349" s="1">
        <v>8348</v>
      </c>
      <c r="B8349" t="s">
        <v>10119</v>
      </c>
      <c r="C8349" s="2">
        <v>42855</v>
      </c>
      <c r="D8349" s="2">
        <v>42859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  <c r="V8349" s="3" t="str">
        <f>IF(M8349=People!$B$2, People!$A$2, IF(M8349=People!$B$3, People!$A$3, IF(M8349=People!$B$4, People!$A$4, IF(M8349=People!$B$5, People!$A$5, 0))))</f>
        <v>Chuck Magee</v>
      </c>
      <c r="W8349" s="3" t="str">
        <f>IFERROR(VLOOKUP(Orders!$B8349,Returns!$B:$C,2,0),"No")</f>
        <v>No</v>
      </c>
      <c r="X8349" s="3" t="str">
        <f>IFERROR((INDEX(Returns!$C$2:$C$801, MATCH(B8349, Returns!$B$2:$B$801, 0))), "No")</f>
        <v>No</v>
      </c>
    </row>
    <row r="8350" spans="1:24">
      <c r="A8350" s="1">
        <v>8349</v>
      </c>
      <c r="B8350" t="s">
        <v>10119</v>
      </c>
      <c r="C8350" s="2">
        <v>42855</v>
      </c>
      <c r="D8350" s="2">
        <v>42859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  <c r="V8350" s="3" t="str">
        <f>IF(M8350=People!$B$2, People!$A$2, IF(M8350=People!$B$3, People!$A$3, IF(M8350=People!$B$4, People!$A$4, IF(M8350=People!$B$5, People!$A$5, 0))))</f>
        <v>Chuck Magee</v>
      </c>
      <c r="W8350" s="3" t="str">
        <f>IFERROR(VLOOKUP(Orders!$B8350,Returns!$B:$C,2,0),"No")</f>
        <v>No</v>
      </c>
      <c r="X8350" s="3" t="str">
        <f>IFERROR((INDEX(Returns!$C$2:$C$801, MATCH(B8350, Returns!$B$2:$B$801, 0))), "No")</f>
        <v>No</v>
      </c>
    </row>
    <row r="8351" spans="1:24">
      <c r="A8351" s="1">
        <v>8350</v>
      </c>
      <c r="B8351" t="s">
        <v>10119</v>
      </c>
      <c r="C8351" s="2">
        <v>42855</v>
      </c>
      <c r="D8351" s="2">
        <v>42859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  <c r="V8351" s="3" t="str">
        <f>IF(M8351=People!$B$2, People!$A$2, IF(M8351=People!$B$3, People!$A$3, IF(M8351=People!$B$4, People!$A$4, IF(M8351=People!$B$5, People!$A$5, 0))))</f>
        <v>Chuck Magee</v>
      </c>
      <c r="W8351" s="3" t="str">
        <f>IFERROR(VLOOKUP(Orders!$B8351,Returns!$B:$C,2,0),"No")</f>
        <v>No</v>
      </c>
      <c r="X8351" s="3" t="str">
        <f>IFERROR((INDEX(Returns!$C$2:$C$801, MATCH(B8351, Returns!$B$2:$B$801, 0))), "No")</f>
        <v>No</v>
      </c>
    </row>
    <row r="8352" spans="1:24">
      <c r="A8352" s="1">
        <v>8351</v>
      </c>
      <c r="B8352" t="s">
        <v>10119</v>
      </c>
      <c r="C8352" s="2">
        <v>42855</v>
      </c>
      <c r="D8352" s="2">
        <v>42859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  <c r="V8352" s="3" t="str">
        <f>IF(M8352=People!$B$2, People!$A$2, IF(M8352=People!$B$3, People!$A$3, IF(M8352=People!$B$4, People!$A$4, IF(M8352=People!$B$5, People!$A$5, 0))))</f>
        <v>Chuck Magee</v>
      </c>
      <c r="W8352" s="3" t="str">
        <f>IFERROR(VLOOKUP(Orders!$B8352,Returns!$B:$C,2,0),"No")</f>
        <v>No</v>
      </c>
      <c r="X8352" s="3" t="str">
        <f>IFERROR((INDEX(Returns!$C$2:$C$801, MATCH(B8352, Returns!$B$2:$B$801, 0))), "No")</f>
        <v>No</v>
      </c>
    </row>
    <row r="8353" spans="1:24">
      <c r="A8353" s="1">
        <v>8352</v>
      </c>
      <c r="B8353" t="s">
        <v>10120</v>
      </c>
      <c r="C8353" s="2">
        <v>43588</v>
      </c>
      <c r="D8353" s="2">
        <v>43593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  <c r="V8353" s="3" t="str">
        <f>IF(M8353=People!$B$2, People!$A$2, IF(M8353=People!$B$3, People!$A$3, IF(M8353=People!$B$4, People!$A$4, IF(M8353=People!$B$5, People!$A$5, 0))))</f>
        <v>Chuck Magee</v>
      </c>
      <c r="W8353" s="3" t="str">
        <f>IFERROR(VLOOKUP(Orders!$B8353,Returns!$B:$C,2,0),"No")</f>
        <v>No</v>
      </c>
      <c r="X8353" s="3" t="str">
        <f>IFERROR((INDEX(Returns!$C$2:$C$801, MATCH(B8353, Returns!$B$2:$B$801, 0))), "No")</f>
        <v>No</v>
      </c>
    </row>
    <row r="8354" spans="1:24">
      <c r="A8354" s="1">
        <v>8353</v>
      </c>
      <c r="B8354" t="s">
        <v>10120</v>
      </c>
      <c r="C8354" s="2">
        <v>43588</v>
      </c>
      <c r="D8354" s="2">
        <v>43593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  <c r="V8354" s="3" t="str">
        <f>IF(M8354=People!$B$2, People!$A$2, IF(M8354=People!$B$3, People!$A$3, IF(M8354=People!$B$4, People!$A$4, IF(M8354=People!$B$5, People!$A$5, 0))))</f>
        <v>Chuck Magee</v>
      </c>
      <c r="W8354" s="3" t="str">
        <f>IFERROR(VLOOKUP(Orders!$B8354,Returns!$B:$C,2,0),"No")</f>
        <v>No</v>
      </c>
      <c r="X8354" s="3" t="str">
        <f>IFERROR((INDEX(Returns!$C$2:$C$801, MATCH(B8354, Returns!$B$2:$B$801, 0))), "No")</f>
        <v>No</v>
      </c>
    </row>
    <row r="8355" spans="1:24">
      <c r="A8355" s="1">
        <v>8354</v>
      </c>
      <c r="B8355" t="s">
        <v>10120</v>
      </c>
      <c r="C8355" s="2">
        <v>43588</v>
      </c>
      <c r="D8355" s="2">
        <v>43593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  <c r="V8355" s="3" t="str">
        <f>IF(M8355=People!$B$2, People!$A$2, IF(M8355=People!$B$3, People!$A$3, IF(M8355=People!$B$4, People!$A$4, IF(M8355=People!$B$5, People!$A$5, 0))))</f>
        <v>Chuck Magee</v>
      </c>
      <c r="W8355" s="3" t="str">
        <f>IFERROR(VLOOKUP(Orders!$B8355,Returns!$B:$C,2,0),"No")</f>
        <v>No</v>
      </c>
      <c r="X8355" s="3" t="str">
        <f>IFERROR((INDEX(Returns!$C$2:$C$801, MATCH(B8355, Returns!$B$2:$B$801, 0))), "No")</f>
        <v>No</v>
      </c>
    </row>
    <row r="8356" spans="1:24">
      <c r="A8356" s="1">
        <v>8355</v>
      </c>
      <c r="B8356" t="s">
        <v>10120</v>
      </c>
      <c r="C8356" s="2">
        <v>43588</v>
      </c>
      <c r="D8356" s="2">
        <v>43593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  <c r="V8356" s="3" t="str">
        <f>IF(M8356=People!$B$2, People!$A$2, IF(M8356=People!$B$3, People!$A$3, IF(M8356=People!$B$4, People!$A$4, IF(M8356=People!$B$5, People!$A$5, 0))))</f>
        <v>Chuck Magee</v>
      </c>
      <c r="W8356" s="3" t="str">
        <f>IFERROR(VLOOKUP(Orders!$B8356,Returns!$B:$C,2,0),"No")</f>
        <v>No</v>
      </c>
      <c r="X8356" s="3" t="str">
        <f>IFERROR((INDEX(Returns!$C$2:$C$801, MATCH(B8356, Returns!$B$2:$B$801, 0))), "No")</f>
        <v>No</v>
      </c>
    </row>
    <row r="8357" spans="1:24">
      <c r="A8357" s="1">
        <v>8356</v>
      </c>
      <c r="B8357" t="s">
        <v>10120</v>
      </c>
      <c r="C8357" s="2">
        <v>43588</v>
      </c>
      <c r="D8357" s="2">
        <v>43593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  <c r="V8357" s="3" t="str">
        <f>IF(M8357=People!$B$2, People!$A$2, IF(M8357=People!$B$3, People!$A$3, IF(M8357=People!$B$4, People!$A$4, IF(M8357=People!$B$5, People!$A$5, 0))))</f>
        <v>Chuck Magee</v>
      </c>
      <c r="W8357" s="3" t="str">
        <f>IFERROR(VLOOKUP(Orders!$B8357,Returns!$B:$C,2,0),"No")</f>
        <v>No</v>
      </c>
      <c r="X8357" s="3" t="str">
        <f>IFERROR((INDEX(Returns!$C$2:$C$801, MATCH(B8357, Returns!$B$2:$B$801, 0))), "No")</f>
        <v>No</v>
      </c>
    </row>
    <row r="8358" spans="1:24">
      <c r="A8358" s="1">
        <v>8357</v>
      </c>
      <c r="B8358" t="s">
        <v>10121</v>
      </c>
      <c r="C8358" s="2">
        <v>43338</v>
      </c>
      <c r="D8358" s="2">
        <v>43342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  <c r="V8358" s="3" t="str">
        <f>IF(M8358=People!$B$2, People!$A$2, IF(M8358=People!$B$3, People!$A$3, IF(M8358=People!$B$4, People!$A$4, IF(M8358=People!$B$5, People!$A$5, 0))))</f>
        <v>Cassandra Brandow</v>
      </c>
      <c r="W8358" s="3" t="str">
        <f>IFERROR(VLOOKUP(Orders!$B8358,Returns!$B:$C,2,0),"No")</f>
        <v>No</v>
      </c>
      <c r="X8358" s="3" t="str">
        <f>IFERROR((INDEX(Returns!$C$2:$C$801, MATCH(B8358, Returns!$B$2:$B$801, 0))), "No")</f>
        <v>No</v>
      </c>
    </row>
    <row r="8359" spans="1:24">
      <c r="A8359" s="1">
        <v>8358</v>
      </c>
      <c r="B8359" t="s">
        <v>10122</v>
      </c>
      <c r="C8359" s="2">
        <v>42471</v>
      </c>
      <c r="D8359" s="2">
        <v>42478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  <c r="V8359" s="3" t="str">
        <f>IF(M8359=People!$B$2, People!$A$2, IF(M8359=People!$B$3, People!$A$3, IF(M8359=People!$B$4, People!$A$4, IF(M8359=People!$B$5, People!$A$5, 0))))</f>
        <v>Anna Andreadi</v>
      </c>
      <c r="W8359" s="3" t="str">
        <f>IFERROR(VLOOKUP(Orders!$B8359,Returns!$B:$C,2,0),"No")</f>
        <v>No</v>
      </c>
      <c r="X8359" s="3" t="str">
        <f>IFERROR((INDEX(Returns!$C$2:$C$801, MATCH(B8359, Returns!$B$2:$B$801, 0))), "No")</f>
        <v>No</v>
      </c>
    </row>
    <row r="8360" spans="1:24">
      <c r="A8360" s="1">
        <v>8359</v>
      </c>
      <c r="B8360" t="s">
        <v>10122</v>
      </c>
      <c r="C8360" s="2">
        <v>42471</v>
      </c>
      <c r="D8360" s="2">
        <v>42478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  <c r="V8360" s="3" t="str">
        <f>IF(M8360=People!$B$2, People!$A$2, IF(M8360=People!$B$3, People!$A$3, IF(M8360=People!$B$4, People!$A$4, IF(M8360=People!$B$5, People!$A$5, 0))))</f>
        <v>Anna Andreadi</v>
      </c>
      <c r="W8360" s="3" t="str">
        <f>IFERROR(VLOOKUP(Orders!$B8360,Returns!$B:$C,2,0),"No")</f>
        <v>No</v>
      </c>
      <c r="X8360" s="3" t="str">
        <f>IFERROR((INDEX(Returns!$C$2:$C$801, MATCH(B8360, Returns!$B$2:$B$801, 0))), "No")</f>
        <v>No</v>
      </c>
    </row>
    <row r="8361" spans="1:24">
      <c r="A8361" s="1">
        <v>8360</v>
      </c>
      <c r="B8361" t="s">
        <v>10122</v>
      </c>
      <c r="C8361" s="2">
        <v>42471</v>
      </c>
      <c r="D8361" s="2">
        <v>42478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  <c r="V8361" s="3" t="str">
        <f>IF(M8361=People!$B$2, People!$A$2, IF(M8361=People!$B$3, People!$A$3, IF(M8361=People!$B$4, People!$A$4, IF(M8361=People!$B$5, People!$A$5, 0))))</f>
        <v>Anna Andreadi</v>
      </c>
      <c r="W8361" s="3" t="str">
        <f>IFERROR(VLOOKUP(Orders!$B8361,Returns!$B:$C,2,0),"No")</f>
        <v>No</v>
      </c>
      <c r="X8361" s="3" t="str">
        <f>IFERROR((INDEX(Returns!$C$2:$C$801, MATCH(B8361, Returns!$B$2:$B$801, 0))), "No")</f>
        <v>No</v>
      </c>
    </row>
    <row r="8362" spans="1:24">
      <c r="A8362" s="1">
        <v>8361</v>
      </c>
      <c r="B8362" t="s">
        <v>10123</v>
      </c>
      <c r="C8362" s="2">
        <v>43467</v>
      </c>
      <c r="D8362" s="2">
        <v>43469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  <c r="V8362" s="3" t="str">
        <f>IF(M8362=People!$B$2, People!$A$2, IF(M8362=People!$B$3, People!$A$3, IF(M8362=People!$B$4, People!$A$4, IF(M8362=People!$B$5, People!$A$5, 0))))</f>
        <v>Kelly Williams</v>
      </c>
      <c r="W8362" s="3" t="str">
        <f>IFERROR(VLOOKUP(Orders!$B8362,Returns!$B:$C,2,0),"No")</f>
        <v>No</v>
      </c>
      <c r="X8362" s="3" t="str">
        <f>IFERROR((INDEX(Returns!$C$2:$C$801, MATCH(B8362, Returns!$B$2:$B$801, 0))), "No")</f>
        <v>No</v>
      </c>
    </row>
    <row r="8363" spans="1:24">
      <c r="A8363" s="1">
        <v>8362</v>
      </c>
      <c r="B8363" t="s">
        <v>10123</v>
      </c>
      <c r="C8363" s="2">
        <v>43467</v>
      </c>
      <c r="D8363" s="2">
        <v>43469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  <c r="V8363" s="3" t="str">
        <f>IF(M8363=People!$B$2, People!$A$2, IF(M8363=People!$B$3, People!$A$3, IF(M8363=People!$B$4, People!$A$4, IF(M8363=People!$B$5, People!$A$5, 0))))</f>
        <v>Kelly Williams</v>
      </c>
      <c r="W8363" s="3" t="str">
        <f>IFERROR(VLOOKUP(Orders!$B8363,Returns!$B:$C,2,0),"No")</f>
        <v>No</v>
      </c>
      <c r="X8363" s="3" t="str">
        <f>IFERROR((INDEX(Returns!$C$2:$C$801, MATCH(B8363, Returns!$B$2:$B$801, 0))), "No")</f>
        <v>No</v>
      </c>
    </row>
    <row r="8364" spans="1:24">
      <c r="A8364" s="1">
        <v>8363</v>
      </c>
      <c r="B8364" t="s">
        <v>10123</v>
      </c>
      <c r="C8364" s="2">
        <v>43467</v>
      </c>
      <c r="D8364" s="2">
        <v>43469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  <c r="V8364" s="3" t="str">
        <f>IF(M8364=People!$B$2, People!$A$2, IF(M8364=People!$B$3, People!$A$3, IF(M8364=People!$B$4, People!$A$4, IF(M8364=People!$B$5, People!$A$5, 0))))</f>
        <v>Kelly Williams</v>
      </c>
      <c r="W8364" s="3" t="str">
        <f>IFERROR(VLOOKUP(Orders!$B8364,Returns!$B:$C,2,0),"No")</f>
        <v>No</v>
      </c>
      <c r="X8364" s="3" t="str">
        <f>IFERROR((INDEX(Returns!$C$2:$C$801, MATCH(B8364, Returns!$B$2:$B$801, 0))), "No")</f>
        <v>No</v>
      </c>
    </row>
    <row r="8365" spans="1:24">
      <c r="A8365" s="1">
        <v>8364</v>
      </c>
      <c r="B8365" t="s">
        <v>10123</v>
      </c>
      <c r="C8365" s="2">
        <v>43467</v>
      </c>
      <c r="D8365" s="2">
        <v>43469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  <c r="V8365" s="3" t="str">
        <f>IF(M8365=People!$B$2, People!$A$2, IF(M8365=People!$B$3, People!$A$3, IF(M8365=People!$B$4, People!$A$4, IF(M8365=People!$B$5, People!$A$5, 0))))</f>
        <v>Kelly Williams</v>
      </c>
      <c r="W8365" s="3" t="str">
        <f>IFERROR(VLOOKUP(Orders!$B8365,Returns!$B:$C,2,0),"No")</f>
        <v>No</v>
      </c>
      <c r="X8365" s="3" t="str">
        <f>IFERROR((INDEX(Returns!$C$2:$C$801, MATCH(B8365, Returns!$B$2:$B$801, 0))), "No")</f>
        <v>No</v>
      </c>
    </row>
    <row r="8366" spans="1:24">
      <c r="A8366" s="1">
        <v>8365</v>
      </c>
      <c r="B8366" t="s">
        <v>10124</v>
      </c>
      <c r="C8366" s="2">
        <v>43583</v>
      </c>
      <c r="D8366" s="2">
        <v>43587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  <c r="V8366" s="3" t="str">
        <f>IF(M8366=People!$B$2, People!$A$2, IF(M8366=People!$B$3, People!$A$3, IF(M8366=People!$B$4, People!$A$4, IF(M8366=People!$B$5, People!$A$5, 0))))</f>
        <v>Cassandra Brandow</v>
      </c>
      <c r="W8366" s="3" t="str">
        <f>IFERROR(VLOOKUP(Orders!$B8366,Returns!$B:$C,2,0),"No")</f>
        <v>No</v>
      </c>
      <c r="X8366" s="3" t="str">
        <f>IFERROR((INDEX(Returns!$C$2:$C$801, MATCH(B8366, Returns!$B$2:$B$801, 0))), "No")</f>
        <v>No</v>
      </c>
    </row>
    <row r="8367" spans="1:24">
      <c r="A8367" s="1">
        <v>8366</v>
      </c>
      <c r="B8367" t="s">
        <v>10125</v>
      </c>
      <c r="C8367" s="2">
        <v>43495</v>
      </c>
      <c r="D8367" s="2">
        <v>43498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  <c r="V8367" s="3" t="str">
        <f>IF(M8367=People!$B$2, People!$A$2, IF(M8367=People!$B$3, People!$A$3, IF(M8367=People!$B$4, People!$A$4, IF(M8367=People!$B$5, People!$A$5, 0))))</f>
        <v>Anna Andreadi</v>
      </c>
      <c r="W8367" s="3" t="str">
        <f>IFERROR(VLOOKUP(Orders!$B8367,Returns!$B:$C,2,0),"No")</f>
        <v>No</v>
      </c>
      <c r="X8367" s="3" t="str">
        <f>IFERROR((INDEX(Returns!$C$2:$C$801, MATCH(B8367, Returns!$B$2:$B$801, 0))), "No")</f>
        <v>No</v>
      </c>
    </row>
    <row r="8368" spans="1:24">
      <c r="A8368" s="1">
        <v>8367</v>
      </c>
      <c r="B8368" t="s">
        <v>5943</v>
      </c>
      <c r="C8368" s="2">
        <v>42620</v>
      </c>
      <c r="D8368" s="2">
        <v>42625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  <c r="V8368" s="3" t="str">
        <f>IF(M8368=People!$B$2, People!$A$2, IF(M8368=People!$B$3, People!$A$3, IF(M8368=People!$B$4, People!$A$4, IF(M8368=People!$B$5, People!$A$5, 0))))</f>
        <v>Anna Andreadi</v>
      </c>
      <c r="W8368" s="3" t="str">
        <f>IFERROR(VLOOKUP(Orders!$B8368,Returns!$B:$C,2,0),"No")</f>
        <v>Yes</v>
      </c>
      <c r="X8368" s="3" t="str">
        <f>IFERROR((INDEX(Returns!$C$2:$C$801, MATCH(B8368, Returns!$B$2:$B$801, 0))), "No")</f>
        <v>Yes</v>
      </c>
    </row>
    <row r="8369" spans="1:24">
      <c r="A8369" s="1">
        <v>8368</v>
      </c>
      <c r="B8369" t="s">
        <v>5943</v>
      </c>
      <c r="C8369" s="2">
        <v>42620</v>
      </c>
      <c r="D8369" s="2">
        <v>42625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  <c r="V8369" s="3" t="str">
        <f>IF(M8369=People!$B$2, People!$A$2, IF(M8369=People!$B$3, People!$A$3, IF(M8369=People!$B$4, People!$A$4, IF(M8369=People!$B$5, People!$A$5, 0))))</f>
        <v>Anna Andreadi</v>
      </c>
      <c r="W8369" s="3" t="str">
        <f>IFERROR(VLOOKUP(Orders!$B8369,Returns!$B:$C,2,0),"No")</f>
        <v>Yes</v>
      </c>
      <c r="X8369" s="3" t="str">
        <f>IFERROR((INDEX(Returns!$C$2:$C$801, MATCH(B8369, Returns!$B$2:$B$801, 0))), "No")</f>
        <v>Yes</v>
      </c>
    </row>
    <row r="8370" spans="1:24">
      <c r="A8370" s="1">
        <v>8369</v>
      </c>
      <c r="B8370" t="s">
        <v>5943</v>
      </c>
      <c r="C8370" s="2">
        <v>42620</v>
      </c>
      <c r="D8370" s="2">
        <v>42625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  <c r="V8370" s="3" t="str">
        <f>IF(M8370=People!$B$2, People!$A$2, IF(M8370=People!$B$3, People!$A$3, IF(M8370=People!$B$4, People!$A$4, IF(M8370=People!$B$5, People!$A$5, 0))))</f>
        <v>Anna Andreadi</v>
      </c>
      <c r="W8370" s="3" t="str">
        <f>IFERROR(VLOOKUP(Orders!$B8370,Returns!$B:$C,2,0),"No")</f>
        <v>Yes</v>
      </c>
      <c r="X8370" s="3" t="str">
        <f>IFERROR((INDEX(Returns!$C$2:$C$801, MATCH(B8370, Returns!$B$2:$B$801, 0))), "No")</f>
        <v>Yes</v>
      </c>
    </row>
    <row r="8371" spans="1:24">
      <c r="A8371" s="1">
        <v>8370</v>
      </c>
      <c r="B8371" t="s">
        <v>10126</v>
      </c>
      <c r="C8371" s="2">
        <v>43262</v>
      </c>
      <c r="D8371" s="2">
        <v>43267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  <c r="V8371" s="3" t="str">
        <f>IF(M8371=People!$B$2, People!$A$2, IF(M8371=People!$B$3, People!$A$3, IF(M8371=People!$B$4, People!$A$4, IF(M8371=People!$B$5, People!$A$5, 0))))</f>
        <v>Anna Andreadi</v>
      </c>
      <c r="W8371" s="3" t="str">
        <f>IFERROR(VLOOKUP(Orders!$B8371,Returns!$B:$C,2,0),"No")</f>
        <v>No</v>
      </c>
      <c r="X8371" s="3" t="str">
        <f>IFERROR((INDEX(Returns!$C$2:$C$801, MATCH(B8371, Returns!$B$2:$B$801, 0))), "No")</f>
        <v>No</v>
      </c>
    </row>
    <row r="8372" spans="1:24">
      <c r="A8372" s="1">
        <v>8371</v>
      </c>
      <c r="B8372" t="s">
        <v>10127</v>
      </c>
      <c r="C8372" s="2">
        <v>43390</v>
      </c>
      <c r="D8372" s="2">
        <v>43394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  <c r="V8372" s="3" t="str">
        <f>IF(M8372=People!$B$2, People!$A$2, IF(M8372=People!$B$3, People!$A$3, IF(M8372=People!$B$4, People!$A$4, IF(M8372=People!$B$5, People!$A$5, 0))))</f>
        <v>Anna Andreadi</v>
      </c>
      <c r="W8372" s="3" t="str">
        <f>IFERROR(VLOOKUP(Orders!$B8372,Returns!$B:$C,2,0),"No")</f>
        <v>No</v>
      </c>
      <c r="X8372" s="3" t="str">
        <f>IFERROR((INDEX(Returns!$C$2:$C$801, MATCH(B8372, Returns!$B$2:$B$801, 0))), "No")</f>
        <v>No</v>
      </c>
    </row>
    <row r="8373" spans="1:24">
      <c r="A8373" s="1">
        <v>8372</v>
      </c>
      <c r="B8373" t="s">
        <v>10128</v>
      </c>
      <c r="C8373" s="2">
        <v>42731</v>
      </c>
      <c r="D8373" s="2">
        <v>42734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  <c r="V8373" s="3" t="str">
        <f>IF(M8373=People!$B$2, People!$A$2, IF(M8373=People!$B$3, People!$A$3, IF(M8373=People!$B$4, People!$A$4, IF(M8373=People!$B$5, People!$A$5, 0))))</f>
        <v>Kelly Williams</v>
      </c>
      <c r="W8373" s="3" t="str">
        <f>IFERROR(VLOOKUP(Orders!$B8373,Returns!$B:$C,2,0),"No")</f>
        <v>No</v>
      </c>
      <c r="X8373" s="3" t="str">
        <f>IFERROR((INDEX(Returns!$C$2:$C$801, MATCH(B8373, Returns!$B$2:$B$801, 0))), "No")</f>
        <v>No</v>
      </c>
    </row>
    <row r="8374" spans="1:24">
      <c r="A8374" s="1">
        <v>8373</v>
      </c>
      <c r="B8374" t="s">
        <v>10129</v>
      </c>
      <c r="C8374" s="2">
        <v>43428</v>
      </c>
      <c r="D8374" s="2">
        <v>43435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  <c r="V8374" s="3" t="str">
        <f>IF(M8374=People!$B$2, People!$A$2, IF(M8374=People!$B$3, People!$A$3, IF(M8374=People!$B$4, People!$A$4, IF(M8374=People!$B$5, People!$A$5, 0))))</f>
        <v>Anna Andreadi</v>
      </c>
      <c r="W8374" s="3" t="str">
        <f>IFERROR(VLOOKUP(Orders!$B8374,Returns!$B:$C,2,0),"No")</f>
        <v>No</v>
      </c>
      <c r="X8374" s="3" t="str">
        <f>IFERROR((INDEX(Returns!$C$2:$C$801, MATCH(B8374, Returns!$B$2:$B$801, 0))), "No")</f>
        <v>No</v>
      </c>
    </row>
    <row r="8375" spans="1:24">
      <c r="A8375" s="1">
        <v>8374</v>
      </c>
      <c r="B8375" t="s">
        <v>10130</v>
      </c>
      <c r="C8375" s="2">
        <v>43414</v>
      </c>
      <c r="D8375" s="2">
        <v>43417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  <c r="V8375" s="3" t="str">
        <f>IF(M8375=People!$B$2, People!$A$2, IF(M8375=People!$B$3, People!$A$3, IF(M8375=People!$B$4, People!$A$4, IF(M8375=People!$B$5, People!$A$5, 0))))</f>
        <v>Anna Andreadi</v>
      </c>
      <c r="W8375" s="3" t="str">
        <f>IFERROR(VLOOKUP(Orders!$B8375,Returns!$B:$C,2,0),"No")</f>
        <v>No</v>
      </c>
      <c r="X8375" s="3" t="str">
        <f>IFERROR((INDEX(Returns!$C$2:$C$801, MATCH(B8375, Returns!$B$2:$B$801, 0))), "No")</f>
        <v>No</v>
      </c>
    </row>
    <row r="8376" spans="1:24">
      <c r="A8376" s="1">
        <v>8375</v>
      </c>
      <c r="B8376" t="s">
        <v>10131</v>
      </c>
      <c r="C8376" s="2">
        <v>42740</v>
      </c>
      <c r="D8376" s="2">
        <v>42745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  <c r="V8376" s="3" t="str">
        <f>IF(M8376=People!$B$2, People!$A$2, IF(M8376=People!$B$3, People!$A$3, IF(M8376=People!$B$4, People!$A$4, IF(M8376=People!$B$5, People!$A$5, 0))))</f>
        <v>Anna Andreadi</v>
      </c>
      <c r="W8376" s="3" t="str">
        <f>IFERROR(VLOOKUP(Orders!$B8376,Returns!$B:$C,2,0),"No")</f>
        <v>No</v>
      </c>
      <c r="X8376" s="3" t="str">
        <f>IFERROR((INDEX(Returns!$C$2:$C$801, MATCH(B8376, Returns!$B$2:$B$801, 0))), "No")</f>
        <v>No</v>
      </c>
    </row>
    <row r="8377" spans="1:24">
      <c r="A8377" s="1">
        <v>8376</v>
      </c>
      <c r="B8377" t="s">
        <v>10131</v>
      </c>
      <c r="C8377" s="2">
        <v>42740</v>
      </c>
      <c r="D8377" s="2">
        <v>42745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  <c r="V8377" s="3" t="str">
        <f>IF(M8377=People!$B$2, People!$A$2, IF(M8377=People!$B$3, People!$A$3, IF(M8377=People!$B$4, People!$A$4, IF(M8377=People!$B$5, People!$A$5, 0))))</f>
        <v>Anna Andreadi</v>
      </c>
      <c r="W8377" s="3" t="str">
        <f>IFERROR(VLOOKUP(Orders!$B8377,Returns!$B:$C,2,0),"No")</f>
        <v>No</v>
      </c>
      <c r="X8377" s="3" t="str">
        <f>IFERROR((INDEX(Returns!$C$2:$C$801, MATCH(B8377, Returns!$B$2:$B$801, 0))), "No")</f>
        <v>No</v>
      </c>
    </row>
    <row r="8378" spans="1:24">
      <c r="A8378" s="1">
        <v>8377</v>
      </c>
      <c r="B8378" t="s">
        <v>10132</v>
      </c>
      <c r="C8378" s="2">
        <v>43545</v>
      </c>
      <c r="D8378" s="2">
        <v>43551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  <c r="V8378" s="3" t="str">
        <f>IF(M8378=People!$B$2, People!$A$2, IF(M8378=People!$B$3, People!$A$3, IF(M8378=People!$B$4, People!$A$4, IF(M8378=People!$B$5, People!$A$5, 0))))</f>
        <v>Cassandra Brandow</v>
      </c>
      <c r="W8378" s="3" t="str">
        <f>IFERROR(VLOOKUP(Orders!$B8378,Returns!$B:$C,2,0),"No")</f>
        <v>No</v>
      </c>
      <c r="X8378" s="3" t="str">
        <f>IFERROR((INDEX(Returns!$C$2:$C$801, MATCH(B8378, Returns!$B$2:$B$801, 0))), "No")</f>
        <v>No</v>
      </c>
    </row>
    <row r="8379" spans="1:24">
      <c r="A8379" s="1">
        <v>8378</v>
      </c>
      <c r="B8379" t="s">
        <v>10133</v>
      </c>
      <c r="C8379" s="2">
        <v>43051</v>
      </c>
      <c r="D8379" s="2">
        <v>43057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  <c r="V8379" s="3" t="str">
        <f>IF(M8379=People!$B$2, People!$A$2, IF(M8379=People!$B$3, People!$A$3, IF(M8379=People!$B$4, People!$A$4, IF(M8379=People!$B$5, People!$A$5, 0))))</f>
        <v>Kelly Williams</v>
      </c>
      <c r="W8379" s="3" t="str">
        <f>IFERROR(VLOOKUP(Orders!$B8379,Returns!$B:$C,2,0),"No")</f>
        <v>No</v>
      </c>
      <c r="X8379" s="3" t="str">
        <f>IFERROR((INDEX(Returns!$C$2:$C$801, MATCH(B8379, Returns!$B$2:$B$801, 0))), "No")</f>
        <v>No</v>
      </c>
    </row>
    <row r="8380" spans="1:24">
      <c r="A8380" s="1">
        <v>8379</v>
      </c>
      <c r="B8380" t="s">
        <v>10133</v>
      </c>
      <c r="C8380" s="2">
        <v>43051</v>
      </c>
      <c r="D8380" s="2">
        <v>43057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  <c r="V8380" s="3" t="str">
        <f>IF(M8380=People!$B$2, People!$A$2, IF(M8380=People!$B$3, People!$A$3, IF(M8380=People!$B$4, People!$A$4, IF(M8380=People!$B$5, People!$A$5, 0))))</f>
        <v>Kelly Williams</v>
      </c>
      <c r="W8380" s="3" t="str">
        <f>IFERROR(VLOOKUP(Orders!$B8380,Returns!$B:$C,2,0),"No")</f>
        <v>No</v>
      </c>
      <c r="X8380" s="3" t="str">
        <f>IFERROR((INDEX(Returns!$C$2:$C$801, MATCH(B8380, Returns!$B$2:$B$801, 0))), "No")</f>
        <v>No</v>
      </c>
    </row>
    <row r="8381" spans="1:24">
      <c r="A8381" s="1">
        <v>8380</v>
      </c>
      <c r="B8381" t="s">
        <v>10133</v>
      </c>
      <c r="C8381" s="2">
        <v>43051</v>
      </c>
      <c r="D8381" s="2">
        <v>43057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  <c r="V8381" s="3" t="str">
        <f>IF(M8381=People!$B$2, People!$A$2, IF(M8381=People!$B$3, People!$A$3, IF(M8381=People!$B$4, People!$A$4, IF(M8381=People!$B$5, People!$A$5, 0))))</f>
        <v>Kelly Williams</v>
      </c>
      <c r="W8381" s="3" t="str">
        <f>IFERROR(VLOOKUP(Orders!$B8381,Returns!$B:$C,2,0),"No")</f>
        <v>No</v>
      </c>
      <c r="X8381" s="3" t="str">
        <f>IFERROR((INDEX(Returns!$C$2:$C$801, MATCH(B8381, Returns!$B$2:$B$801, 0))), "No")</f>
        <v>No</v>
      </c>
    </row>
    <row r="8382" spans="1:24">
      <c r="A8382" s="1">
        <v>8381</v>
      </c>
      <c r="B8382" t="s">
        <v>10134</v>
      </c>
      <c r="C8382" s="2">
        <v>42622</v>
      </c>
      <c r="D8382" s="2">
        <v>42627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  <c r="V8382" s="3" t="str">
        <f>IF(M8382=People!$B$2, People!$A$2, IF(M8382=People!$B$3, People!$A$3, IF(M8382=People!$B$4, People!$A$4, IF(M8382=People!$B$5, People!$A$5, 0))))</f>
        <v>Kelly Williams</v>
      </c>
      <c r="W8382" s="3" t="str">
        <f>IFERROR(VLOOKUP(Orders!$B8382,Returns!$B:$C,2,0),"No")</f>
        <v>No</v>
      </c>
      <c r="X8382" s="3" t="str">
        <f>IFERROR((INDEX(Returns!$C$2:$C$801, MATCH(B8382, Returns!$B$2:$B$801, 0))), "No")</f>
        <v>No</v>
      </c>
    </row>
    <row r="8383" spans="1:24">
      <c r="A8383" s="1">
        <v>8382</v>
      </c>
      <c r="B8383" t="s">
        <v>10135</v>
      </c>
      <c r="C8383" s="2">
        <v>43176</v>
      </c>
      <c r="D8383" s="2">
        <v>43178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  <c r="V8383" s="3" t="str">
        <f>IF(M8383=People!$B$2, People!$A$2, IF(M8383=People!$B$3, People!$A$3, IF(M8383=People!$B$4, People!$A$4, IF(M8383=People!$B$5, People!$A$5, 0))))</f>
        <v>Anna Andreadi</v>
      </c>
      <c r="W8383" s="3" t="str">
        <f>IFERROR(VLOOKUP(Orders!$B8383,Returns!$B:$C,2,0),"No")</f>
        <v>No</v>
      </c>
      <c r="X8383" s="3" t="str">
        <f>IFERROR((INDEX(Returns!$C$2:$C$801, MATCH(B8383, Returns!$B$2:$B$801, 0))), "No")</f>
        <v>No</v>
      </c>
    </row>
    <row r="8384" spans="1:24">
      <c r="A8384" s="1">
        <v>8383</v>
      </c>
      <c r="B8384" t="s">
        <v>10136</v>
      </c>
      <c r="C8384" s="2">
        <v>43139</v>
      </c>
      <c r="D8384" s="2">
        <v>43146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  <c r="V8384" s="3" t="str">
        <f>IF(M8384=People!$B$2, People!$A$2, IF(M8384=People!$B$3, People!$A$3, IF(M8384=People!$B$4, People!$A$4, IF(M8384=People!$B$5, People!$A$5, 0))))</f>
        <v>Kelly Williams</v>
      </c>
      <c r="W8384" s="3" t="str">
        <f>IFERROR(VLOOKUP(Orders!$B8384,Returns!$B:$C,2,0),"No")</f>
        <v>No</v>
      </c>
      <c r="X8384" s="3" t="str">
        <f>IFERROR((INDEX(Returns!$C$2:$C$801, MATCH(B8384, Returns!$B$2:$B$801, 0))), "No")</f>
        <v>No</v>
      </c>
    </row>
    <row r="8385" spans="1:24">
      <c r="A8385" s="1">
        <v>8384</v>
      </c>
      <c r="B8385" t="s">
        <v>10137</v>
      </c>
      <c r="C8385" s="2">
        <v>43430</v>
      </c>
      <c r="D8385" s="2">
        <v>43432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  <c r="V8385" s="3" t="str">
        <f>IF(M8385=People!$B$2, People!$A$2, IF(M8385=People!$B$3, People!$A$3, IF(M8385=People!$B$4, People!$A$4, IF(M8385=People!$B$5, People!$A$5, 0))))</f>
        <v>Chuck Magee</v>
      </c>
      <c r="W8385" s="3" t="str">
        <f>IFERROR(VLOOKUP(Orders!$B8385,Returns!$B:$C,2,0),"No")</f>
        <v>No</v>
      </c>
      <c r="X8385" s="3" t="str">
        <f>IFERROR((INDEX(Returns!$C$2:$C$801, MATCH(B8385, Returns!$B$2:$B$801, 0))), "No")</f>
        <v>No</v>
      </c>
    </row>
    <row r="8386" spans="1:24">
      <c r="A8386" s="1">
        <v>8385</v>
      </c>
      <c r="B8386" t="s">
        <v>10137</v>
      </c>
      <c r="C8386" s="2">
        <v>43430</v>
      </c>
      <c r="D8386" s="2">
        <v>43432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  <c r="V8386" s="3" t="str">
        <f>IF(M8386=People!$B$2, People!$A$2, IF(M8386=People!$B$3, People!$A$3, IF(M8386=People!$B$4, People!$A$4, IF(M8386=People!$B$5, People!$A$5, 0))))</f>
        <v>Chuck Magee</v>
      </c>
      <c r="W8386" s="3" t="str">
        <f>IFERROR(VLOOKUP(Orders!$B8386,Returns!$B:$C,2,0),"No")</f>
        <v>No</v>
      </c>
      <c r="X8386" s="3" t="str">
        <f>IFERROR((INDEX(Returns!$C$2:$C$801, MATCH(B8386, Returns!$B$2:$B$801, 0))), "No")</f>
        <v>No</v>
      </c>
    </row>
    <row r="8387" spans="1:24">
      <c r="A8387" s="1">
        <v>8386</v>
      </c>
      <c r="B8387" t="s">
        <v>10138</v>
      </c>
      <c r="C8387" s="2">
        <v>43712</v>
      </c>
      <c r="D8387" s="2">
        <v>43716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  <c r="V8387" s="3" t="str">
        <f>IF(M8387=People!$B$2, People!$A$2, IF(M8387=People!$B$3, People!$A$3, IF(M8387=People!$B$4, People!$A$4, IF(M8387=People!$B$5, People!$A$5, 0))))</f>
        <v>Anna Andreadi</v>
      </c>
      <c r="W8387" s="3" t="str">
        <f>IFERROR(VLOOKUP(Orders!$B8387,Returns!$B:$C,2,0),"No")</f>
        <v>No</v>
      </c>
      <c r="X8387" s="3" t="str">
        <f>IFERROR((INDEX(Returns!$C$2:$C$801, MATCH(B8387, Returns!$B$2:$B$801, 0))), "No")</f>
        <v>No</v>
      </c>
    </row>
    <row r="8388" spans="1:24">
      <c r="A8388" s="1">
        <v>8387</v>
      </c>
      <c r="B8388" t="s">
        <v>10139</v>
      </c>
      <c r="C8388" s="2">
        <v>42883</v>
      </c>
      <c r="D8388" s="2">
        <v>42889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3" t="str">
        <f>IF(M8388=People!$B$2, People!$A$2, IF(M8388=People!$B$3, People!$A$3, IF(M8388=People!$B$4, People!$A$4, IF(M8388=People!$B$5, People!$A$5, 0))))</f>
        <v>Chuck Magee</v>
      </c>
      <c r="W8388" s="3" t="str">
        <f>IFERROR(VLOOKUP(Orders!$B8388,Returns!$B:$C,2,0),"No")</f>
        <v>No</v>
      </c>
      <c r="X8388" s="3" t="str">
        <f>IFERROR((INDEX(Returns!$C$2:$C$801, MATCH(B8388, Returns!$B$2:$B$801, 0))), "No")</f>
        <v>No</v>
      </c>
    </row>
    <row r="8389" spans="1:24">
      <c r="A8389" s="1">
        <v>8388</v>
      </c>
      <c r="B8389" t="s">
        <v>10139</v>
      </c>
      <c r="C8389" s="2">
        <v>42883</v>
      </c>
      <c r="D8389" s="2">
        <v>42889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  <c r="V8389" s="3" t="str">
        <f>IF(M8389=People!$B$2, People!$A$2, IF(M8389=People!$B$3, People!$A$3, IF(M8389=People!$B$4, People!$A$4, IF(M8389=People!$B$5, People!$A$5, 0))))</f>
        <v>Chuck Magee</v>
      </c>
      <c r="W8389" s="3" t="str">
        <f>IFERROR(VLOOKUP(Orders!$B8389,Returns!$B:$C,2,0),"No")</f>
        <v>No</v>
      </c>
      <c r="X8389" s="3" t="str">
        <f>IFERROR((INDEX(Returns!$C$2:$C$801, MATCH(B8389, Returns!$B$2:$B$801, 0))), "No")</f>
        <v>No</v>
      </c>
    </row>
    <row r="8390" spans="1:24">
      <c r="A8390" s="1">
        <v>8389</v>
      </c>
      <c r="B8390" t="s">
        <v>10140</v>
      </c>
      <c r="C8390" s="2">
        <v>42675</v>
      </c>
      <c r="D8390" s="2">
        <v>42679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  <c r="V8390" s="3" t="str">
        <f>IF(M8390=People!$B$2, People!$A$2, IF(M8390=People!$B$3, People!$A$3, IF(M8390=People!$B$4, People!$A$4, IF(M8390=People!$B$5, People!$A$5, 0))))</f>
        <v>Chuck Magee</v>
      </c>
      <c r="W8390" s="3" t="str">
        <f>IFERROR(VLOOKUP(Orders!$B8390,Returns!$B:$C,2,0),"No")</f>
        <v>No</v>
      </c>
      <c r="X8390" s="3" t="str">
        <f>IFERROR((INDEX(Returns!$C$2:$C$801, MATCH(B8390, Returns!$B$2:$B$801, 0))), "No")</f>
        <v>No</v>
      </c>
    </row>
    <row r="8391" spans="1:24">
      <c r="A8391" s="1">
        <v>8390</v>
      </c>
      <c r="B8391" t="s">
        <v>10141</v>
      </c>
      <c r="C8391" s="2">
        <v>43461</v>
      </c>
      <c r="D8391" s="2">
        <v>43464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3" t="str">
        <f>IF(M8391=People!$B$2, People!$A$2, IF(M8391=People!$B$3, People!$A$3, IF(M8391=People!$B$4, People!$A$4, IF(M8391=People!$B$5, People!$A$5, 0))))</f>
        <v>Chuck Magee</v>
      </c>
      <c r="W8391" s="3" t="str">
        <f>IFERROR(VLOOKUP(Orders!$B8391,Returns!$B:$C,2,0),"No")</f>
        <v>No</v>
      </c>
      <c r="X8391" s="3" t="str">
        <f>IFERROR((INDEX(Returns!$C$2:$C$801, MATCH(B8391, Returns!$B$2:$B$801, 0))), "No")</f>
        <v>No</v>
      </c>
    </row>
    <row r="8392" spans="1:24">
      <c r="A8392" s="1">
        <v>8391</v>
      </c>
      <c r="B8392" t="s">
        <v>10142</v>
      </c>
      <c r="C8392" s="2">
        <v>43803</v>
      </c>
      <c r="D8392" s="2">
        <v>43805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  <c r="V8392" s="3" t="str">
        <f>IF(M8392=People!$B$2, People!$A$2, IF(M8392=People!$B$3, People!$A$3, IF(M8392=People!$B$4, People!$A$4, IF(M8392=People!$B$5, People!$A$5, 0))))</f>
        <v>Anna Andreadi</v>
      </c>
      <c r="W8392" s="3" t="str">
        <f>IFERROR(VLOOKUP(Orders!$B8392,Returns!$B:$C,2,0),"No")</f>
        <v>No</v>
      </c>
      <c r="X8392" s="3" t="str">
        <f>IFERROR((INDEX(Returns!$C$2:$C$801, MATCH(B8392, Returns!$B$2:$B$801, 0))), "No")</f>
        <v>No</v>
      </c>
    </row>
    <row r="8393" spans="1:24">
      <c r="A8393" s="1">
        <v>8392</v>
      </c>
      <c r="B8393" t="s">
        <v>10143</v>
      </c>
      <c r="C8393" s="2">
        <v>43822</v>
      </c>
      <c r="D8393" s="2">
        <v>43829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  <c r="V8393" s="3" t="str">
        <f>IF(M8393=People!$B$2, People!$A$2, IF(M8393=People!$B$3, People!$A$3, IF(M8393=People!$B$4, People!$A$4, IF(M8393=People!$B$5, People!$A$5, 0))))</f>
        <v>Chuck Magee</v>
      </c>
      <c r="W8393" s="3" t="str">
        <f>IFERROR(VLOOKUP(Orders!$B8393,Returns!$B:$C,2,0),"No")</f>
        <v>No</v>
      </c>
      <c r="X8393" s="3" t="str">
        <f>IFERROR((INDEX(Returns!$C$2:$C$801, MATCH(B8393, Returns!$B$2:$B$801, 0))), "No")</f>
        <v>No</v>
      </c>
    </row>
    <row r="8394" spans="1:24">
      <c r="A8394" s="1">
        <v>8393</v>
      </c>
      <c r="B8394" t="s">
        <v>10144</v>
      </c>
      <c r="C8394" s="2">
        <v>43435</v>
      </c>
      <c r="D8394" s="2">
        <v>43440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  <c r="V8394" s="3" t="str">
        <f>IF(M8394=People!$B$2, People!$A$2, IF(M8394=People!$B$3, People!$A$3, IF(M8394=People!$B$4, People!$A$4, IF(M8394=People!$B$5, People!$A$5, 0))))</f>
        <v>Chuck Magee</v>
      </c>
      <c r="W8394" s="3" t="str">
        <f>IFERROR(VLOOKUP(Orders!$B8394,Returns!$B:$C,2,0),"No")</f>
        <v>No</v>
      </c>
      <c r="X8394" s="3" t="str">
        <f>IFERROR((INDEX(Returns!$C$2:$C$801, MATCH(B8394, Returns!$B$2:$B$801, 0))), "No")</f>
        <v>No</v>
      </c>
    </row>
    <row r="8395" spans="1:24">
      <c r="A8395" s="1">
        <v>8394</v>
      </c>
      <c r="B8395" t="s">
        <v>10144</v>
      </c>
      <c r="C8395" s="2">
        <v>43435</v>
      </c>
      <c r="D8395" s="2">
        <v>43440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  <c r="V8395" s="3" t="str">
        <f>IF(M8395=People!$B$2, People!$A$2, IF(M8395=People!$B$3, People!$A$3, IF(M8395=People!$B$4, People!$A$4, IF(M8395=People!$B$5, People!$A$5, 0))))</f>
        <v>Chuck Magee</v>
      </c>
      <c r="W8395" s="3" t="str">
        <f>IFERROR(VLOOKUP(Orders!$B8395,Returns!$B:$C,2,0),"No")</f>
        <v>No</v>
      </c>
      <c r="X8395" s="3" t="str">
        <f>IFERROR((INDEX(Returns!$C$2:$C$801, MATCH(B8395, Returns!$B$2:$B$801, 0))), "No")</f>
        <v>No</v>
      </c>
    </row>
    <row r="8396" spans="1:24">
      <c r="A8396" s="1">
        <v>8395</v>
      </c>
      <c r="B8396" t="s">
        <v>10144</v>
      </c>
      <c r="C8396" s="2">
        <v>43435</v>
      </c>
      <c r="D8396" s="2">
        <v>43440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  <c r="V8396" s="3" t="str">
        <f>IF(M8396=People!$B$2, People!$A$2, IF(M8396=People!$B$3, People!$A$3, IF(M8396=People!$B$4, People!$A$4, IF(M8396=People!$B$5, People!$A$5, 0))))</f>
        <v>Chuck Magee</v>
      </c>
      <c r="W8396" s="3" t="str">
        <f>IFERROR(VLOOKUP(Orders!$B8396,Returns!$B:$C,2,0),"No")</f>
        <v>No</v>
      </c>
      <c r="X8396" s="3" t="str">
        <f>IFERROR((INDEX(Returns!$C$2:$C$801, MATCH(B8396, Returns!$B$2:$B$801, 0))), "No")</f>
        <v>No</v>
      </c>
    </row>
    <row r="8397" spans="1:24">
      <c r="A8397" s="1">
        <v>8396</v>
      </c>
      <c r="B8397" t="s">
        <v>10144</v>
      </c>
      <c r="C8397" s="2">
        <v>43435</v>
      </c>
      <c r="D8397" s="2">
        <v>43440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  <c r="V8397" s="3" t="str">
        <f>IF(M8397=People!$B$2, People!$A$2, IF(M8397=People!$B$3, People!$A$3, IF(M8397=People!$B$4, People!$A$4, IF(M8397=People!$B$5, People!$A$5, 0))))</f>
        <v>Chuck Magee</v>
      </c>
      <c r="W8397" s="3" t="str">
        <f>IFERROR(VLOOKUP(Orders!$B8397,Returns!$B:$C,2,0),"No")</f>
        <v>No</v>
      </c>
      <c r="X8397" s="3" t="str">
        <f>IFERROR((INDEX(Returns!$C$2:$C$801, MATCH(B8397, Returns!$B$2:$B$801, 0))), "No")</f>
        <v>No</v>
      </c>
    </row>
    <row r="8398" spans="1:24">
      <c r="A8398" s="1">
        <v>8397</v>
      </c>
      <c r="B8398" t="s">
        <v>10145</v>
      </c>
      <c r="C8398" s="2">
        <v>42551</v>
      </c>
      <c r="D8398" s="2">
        <v>42551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  <c r="V8398" s="3" t="str">
        <f>IF(M8398=People!$B$2, People!$A$2, IF(M8398=People!$B$3, People!$A$3, IF(M8398=People!$B$4, People!$A$4, IF(M8398=People!$B$5, People!$A$5, 0))))</f>
        <v>Cassandra Brandow</v>
      </c>
      <c r="W8398" s="3" t="str">
        <f>IFERROR(VLOOKUP(Orders!$B8398,Returns!$B:$C,2,0),"No")</f>
        <v>No</v>
      </c>
      <c r="X8398" s="3" t="str">
        <f>IFERROR((INDEX(Returns!$C$2:$C$801, MATCH(B8398, Returns!$B$2:$B$801, 0))), "No")</f>
        <v>No</v>
      </c>
    </row>
    <row r="8399" spans="1:24">
      <c r="A8399" s="1">
        <v>8398</v>
      </c>
      <c r="B8399" t="s">
        <v>10146</v>
      </c>
      <c r="C8399" s="2">
        <v>42616</v>
      </c>
      <c r="D8399" s="2">
        <v>42617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  <c r="V8399" s="3" t="str">
        <f>IF(M8399=People!$B$2, People!$A$2, IF(M8399=People!$B$3, People!$A$3, IF(M8399=People!$B$4, People!$A$4, IF(M8399=People!$B$5, People!$A$5, 0))))</f>
        <v>Kelly Williams</v>
      </c>
      <c r="W8399" s="3" t="str">
        <f>IFERROR(VLOOKUP(Orders!$B8399,Returns!$B:$C,2,0),"No")</f>
        <v>No</v>
      </c>
      <c r="X8399" s="3" t="str">
        <f>IFERROR((INDEX(Returns!$C$2:$C$801, MATCH(B8399, Returns!$B$2:$B$801, 0))), "No")</f>
        <v>No</v>
      </c>
    </row>
    <row r="8400" spans="1:24">
      <c r="A8400" s="1">
        <v>8399</v>
      </c>
      <c r="B8400" t="s">
        <v>10147</v>
      </c>
      <c r="C8400" s="2">
        <v>43771</v>
      </c>
      <c r="D8400" s="2">
        <v>43776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  <c r="V8400" s="3" t="str">
        <f>IF(M8400=People!$B$2, People!$A$2, IF(M8400=People!$B$3, People!$A$3, IF(M8400=People!$B$4, People!$A$4, IF(M8400=People!$B$5, People!$A$5, 0))))</f>
        <v>Chuck Magee</v>
      </c>
      <c r="W8400" s="3" t="str">
        <f>IFERROR(VLOOKUP(Orders!$B8400,Returns!$B:$C,2,0),"No")</f>
        <v>No</v>
      </c>
      <c r="X8400" s="3" t="str">
        <f>IFERROR((INDEX(Returns!$C$2:$C$801, MATCH(B8400, Returns!$B$2:$B$801, 0))), "No")</f>
        <v>No</v>
      </c>
    </row>
    <row r="8401" spans="1:24">
      <c r="A8401" s="1">
        <v>8400</v>
      </c>
      <c r="B8401" t="s">
        <v>10148</v>
      </c>
      <c r="C8401" s="2">
        <v>42838</v>
      </c>
      <c r="D8401" s="2">
        <v>42843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  <c r="V8401" s="3" t="str">
        <f>IF(M8401=People!$B$2, People!$A$2, IF(M8401=People!$B$3, People!$A$3, IF(M8401=People!$B$4, People!$A$4, IF(M8401=People!$B$5, People!$A$5, 0))))</f>
        <v>Anna Andreadi</v>
      </c>
      <c r="W8401" s="3" t="str">
        <f>IFERROR(VLOOKUP(Orders!$B8401,Returns!$B:$C,2,0),"No")</f>
        <v>No</v>
      </c>
      <c r="X8401" s="3" t="str">
        <f>IFERROR((INDEX(Returns!$C$2:$C$801, MATCH(B8401, Returns!$B$2:$B$801, 0))), "No")</f>
        <v>No</v>
      </c>
    </row>
    <row r="8402" spans="1:24">
      <c r="A8402" s="1">
        <v>8401</v>
      </c>
      <c r="B8402" t="s">
        <v>5985</v>
      </c>
      <c r="C8402" s="2">
        <v>43074</v>
      </c>
      <c r="D8402" s="2">
        <v>43078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  <c r="V8402" s="3" t="str">
        <f>IF(M8402=People!$B$2, People!$A$2, IF(M8402=People!$B$3, People!$A$3, IF(M8402=People!$B$4, People!$A$4, IF(M8402=People!$B$5, People!$A$5, 0))))</f>
        <v>Chuck Magee</v>
      </c>
      <c r="W8402" s="3" t="str">
        <f>IFERROR(VLOOKUP(Orders!$B8402,Returns!$B:$C,2,0),"No")</f>
        <v>Yes</v>
      </c>
      <c r="X8402" s="3" t="str">
        <f>IFERROR((INDEX(Returns!$C$2:$C$801, MATCH(B8402, Returns!$B$2:$B$801, 0))), "No")</f>
        <v>Yes</v>
      </c>
    </row>
    <row r="8403" spans="1:24">
      <c r="A8403" s="1">
        <v>8402</v>
      </c>
      <c r="B8403" t="s">
        <v>5985</v>
      </c>
      <c r="C8403" s="2">
        <v>43074</v>
      </c>
      <c r="D8403" s="2">
        <v>43078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  <c r="V8403" s="3" t="str">
        <f>IF(M8403=People!$B$2, People!$A$2, IF(M8403=People!$B$3, People!$A$3, IF(M8403=People!$B$4, People!$A$4, IF(M8403=People!$B$5, People!$A$5, 0))))</f>
        <v>Chuck Magee</v>
      </c>
      <c r="W8403" s="3" t="str">
        <f>IFERROR(VLOOKUP(Orders!$B8403,Returns!$B:$C,2,0),"No")</f>
        <v>Yes</v>
      </c>
      <c r="X8403" s="3" t="str">
        <f>IFERROR((INDEX(Returns!$C$2:$C$801, MATCH(B8403, Returns!$B$2:$B$801, 0))), "No")</f>
        <v>Yes</v>
      </c>
    </row>
    <row r="8404" spans="1:24">
      <c r="A8404" s="1">
        <v>8403</v>
      </c>
      <c r="B8404" t="s">
        <v>5985</v>
      </c>
      <c r="C8404" s="2">
        <v>43074</v>
      </c>
      <c r="D8404" s="2">
        <v>43078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  <c r="V8404" s="3" t="str">
        <f>IF(M8404=People!$B$2, People!$A$2, IF(M8404=People!$B$3, People!$A$3, IF(M8404=People!$B$4, People!$A$4, IF(M8404=People!$B$5, People!$A$5, 0))))</f>
        <v>Chuck Magee</v>
      </c>
      <c r="W8404" s="3" t="str">
        <f>IFERROR(VLOOKUP(Orders!$B8404,Returns!$B:$C,2,0),"No")</f>
        <v>Yes</v>
      </c>
      <c r="X8404" s="3" t="str">
        <f>IFERROR((INDEX(Returns!$C$2:$C$801, MATCH(B8404, Returns!$B$2:$B$801, 0))), "No")</f>
        <v>Yes</v>
      </c>
    </row>
    <row r="8405" spans="1:24">
      <c r="A8405" s="1">
        <v>8404</v>
      </c>
      <c r="B8405" t="s">
        <v>10149</v>
      </c>
      <c r="C8405" s="2">
        <v>43132</v>
      </c>
      <c r="D8405" s="2">
        <v>43138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  <c r="V8405" s="3" t="str">
        <f>IF(M8405=People!$B$2, People!$A$2, IF(M8405=People!$B$3, People!$A$3, IF(M8405=People!$B$4, People!$A$4, IF(M8405=People!$B$5, People!$A$5, 0))))</f>
        <v>Anna Andreadi</v>
      </c>
      <c r="W8405" s="3" t="str">
        <f>IFERROR(VLOOKUP(Orders!$B8405,Returns!$B:$C,2,0),"No")</f>
        <v>No</v>
      </c>
      <c r="X8405" s="3" t="str">
        <f>IFERROR((INDEX(Returns!$C$2:$C$801, MATCH(B8405, Returns!$B$2:$B$801, 0))), "No")</f>
        <v>No</v>
      </c>
    </row>
    <row r="8406" spans="1:24">
      <c r="A8406" s="1">
        <v>8405</v>
      </c>
      <c r="B8406" t="s">
        <v>10150</v>
      </c>
      <c r="C8406" s="2">
        <v>43654</v>
      </c>
      <c r="D8406" s="2">
        <v>43658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  <c r="V8406" s="3" t="str">
        <f>IF(M8406=People!$B$2, People!$A$2, IF(M8406=People!$B$3, People!$A$3, IF(M8406=People!$B$4, People!$A$4, IF(M8406=People!$B$5, People!$A$5, 0))))</f>
        <v>Chuck Magee</v>
      </c>
      <c r="W8406" s="3" t="str">
        <f>IFERROR(VLOOKUP(Orders!$B8406,Returns!$B:$C,2,0),"No")</f>
        <v>No</v>
      </c>
      <c r="X8406" s="3" t="str">
        <f>IFERROR((INDEX(Returns!$C$2:$C$801, MATCH(B8406, Returns!$B$2:$B$801, 0))), "No")</f>
        <v>No</v>
      </c>
    </row>
    <row r="8407" spans="1:24">
      <c r="A8407" s="1">
        <v>8406</v>
      </c>
      <c r="B8407" t="s">
        <v>10150</v>
      </c>
      <c r="C8407" s="2">
        <v>43654</v>
      </c>
      <c r="D8407" s="2">
        <v>43658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  <c r="V8407" s="3" t="str">
        <f>IF(M8407=People!$B$2, People!$A$2, IF(M8407=People!$B$3, People!$A$3, IF(M8407=People!$B$4, People!$A$4, IF(M8407=People!$B$5, People!$A$5, 0))))</f>
        <v>Chuck Magee</v>
      </c>
      <c r="W8407" s="3" t="str">
        <f>IFERROR(VLOOKUP(Orders!$B8407,Returns!$B:$C,2,0),"No")</f>
        <v>No</v>
      </c>
      <c r="X8407" s="3" t="str">
        <f>IFERROR((INDEX(Returns!$C$2:$C$801, MATCH(B8407, Returns!$B$2:$B$801, 0))), "No")</f>
        <v>No</v>
      </c>
    </row>
    <row r="8408" spans="1:24">
      <c r="A8408" s="1">
        <v>8407</v>
      </c>
      <c r="B8408" t="s">
        <v>10150</v>
      </c>
      <c r="C8408" s="2">
        <v>43654</v>
      </c>
      <c r="D8408" s="2">
        <v>43658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3" t="str">
        <f>IF(M8408=People!$B$2, People!$A$2, IF(M8408=People!$B$3, People!$A$3, IF(M8408=People!$B$4, People!$A$4, IF(M8408=People!$B$5, People!$A$5, 0))))</f>
        <v>Chuck Magee</v>
      </c>
      <c r="W8408" s="3" t="str">
        <f>IFERROR(VLOOKUP(Orders!$B8408,Returns!$B:$C,2,0),"No")</f>
        <v>No</v>
      </c>
      <c r="X8408" s="3" t="str">
        <f>IFERROR((INDEX(Returns!$C$2:$C$801, MATCH(B8408, Returns!$B$2:$B$801, 0))), "No")</f>
        <v>No</v>
      </c>
    </row>
    <row r="8409" spans="1:24">
      <c r="A8409" s="1">
        <v>8408</v>
      </c>
      <c r="B8409" t="s">
        <v>10150</v>
      </c>
      <c r="C8409" s="2">
        <v>43654</v>
      </c>
      <c r="D8409" s="2">
        <v>43658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  <c r="V8409" s="3" t="str">
        <f>IF(M8409=People!$B$2, People!$A$2, IF(M8409=People!$B$3, People!$A$3, IF(M8409=People!$B$4, People!$A$4, IF(M8409=People!$B$5, People!$A$5, 0))))</f>
        <v>Chuck Magee</v>
      </c>
      <c r="W8409" s="3" t="str">
        <f>IFERROR(VLOOKUP(Orders!$B8409,Returns!$B:$C,2,0),"No")</f>
        <v>No</v>
      </c>
      <c r="X8409" s="3" t="str">
        <f>IFERROR((INDEX(Returns!$C$2:$C$801, MATCH(B8409, Returns!$B$2:$B$801, 0))), "No")</f>
        <v>No</v>
      </c>
    </row>
    <row r="8410" spans="1:24">
      <c r="A8410" s="1">
        <v>8409</v>
      </c>
      <c r="B8410" t="s">
        <v>10150</v>
      </c>
      <c r="C8410" s="2">
        <v>43654</v>
      </c>
      <c r="D8410" s="2">
        <v>43658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  <c r="V8410" s="3" t="str">
        <f>IF(M8410=People!$B$2, People!$A$2, IF(M8410=People!$B$3, People!$A$3, IF(M8410=People!$B$4, People!$A$4, IF(M8410=People!$B$5, People!$A$5, 0))))</f>
        <v>Chuck Magee</v>
      </c>
      <c r="W8410" s="3" t="str">
        <f>IFERROR(VLOOKUP(Orders!$B8410,Returns!$B:$C,2,0),"No")</f>
        <v>No</v>
      </c>
      <c r="X8410" s="3" t="str">
        <f>IFERROR((INDEX(Returns!$C$2:$C$801, MATCH(B8410, Returns!$B$2:$B$801, 0))), "No")</f>
        <v>No</v>
      </c>
    </row>
    <row r="8411" spans="1:24">
      <c r="A8411" s="1">
        <v>8410</v>
      </c>
      <c r="B8411" t="s">
        <v>10151</v>
      </c>
      <c r="C8411" s="2">
        <v>43080</v>
      </c>
      <c r="D8411" s="2">
        <v>43086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  <c r="V8411" s="3" t="str">
        <f>IF(M8411=People!$B$2, People!$A$2, IF(M8411=People!$B$3, People!$A$3, IF(M8411=People!$B$4, People!$A$4, IF(M8411=People!$B$5, People!$A$5, 0))))</f>
        <v>Anna Andreadi</v>
      </c>
      <c r="W8411" s="3" t="str">
        <f>IFERROR(VLOOKUP(Orders!$B8411,Returns!$B:$C,2,0),"No")</f>
        <v>No</v>
      </c>
      <c r="X8411" s="3" t="str">
        <f>IFERROR((INDEX(Returns!$C$2:$C$801, MATCH(B8411, Returns!$B$2:$B$801, 0))), "No")</f>
        <v>No</v>
      </c>
    </row>
    <row r="8412" spans="1:24">
      <c r="A8412" s="1">
        <v>8411</v>
      </c>
      <c r="B8412" t="s">
        <v>10152</v>
      </c>
      <c r="C8412" s="2">
        <v>43419</v>
      </c>
      <c r="D8412" s="2">
        <v>43419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  <c r="V8412" s="3" t="str">
        <f>IF(M8412=People!$B$2, People!$A$2, IF(M8412=People!$B$3, People!$A$3, IF(M8412=People!$B$4, People!$A$4, IF(M8412=People!$B$5, People!$A$5, 0))))</f>
        <v>Cassandra Brandow</v>
      </c>
      <c r="W8412" s="3" t="str">
        <f>IFERROR(VLOOKUP(Orders!$B8412,Returns!$B:$C,2,0),"No")</f>
        <v>No</v>
      </c>
      <c r="X8412" s="3" t="str">
        <f>IFERROR((INDEX(Returns!$C$2:$C$801, MATCH(B8412, Returns!$B$2:$B$801, 0))), "No")</f>
        <v>No</v>
      </c>
    </row>
    <row r="8413" spans="1:24">
      <c r="A8413" s="1">
        <v>8412</v>
      </c>
      <c r="B8413" t="s">
        <v>10153</v>
      </c>
      <c r="C8413" s="2">
        <v>43229</v>
      </c>
      <c r="D8413" s="2">
        <v>43232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  <c r="V8413" s="3" t="str">
        <f>IF(M8413=People!$B$2, People!$A$2, IF(M8413=People!$B$3, People!$A$3, IF(M8413=People!$B$4, People!$A$4, IF(M8413=People!$B$5, People!$A$5, 0))))</f>
        <v>Cassandra Brandow</v>
      </c>
      <c r="W8413" s="3" t="str">
        <f>IFERROR(VLOOKUP(Orders!$B8413,Returns!$B:$C,2,0),"No")</f>
        <v>No</v>
      </c>
      <c r="X8413" s="3" t="str">
        <f>IFERROR((INDEX(Returns!$C$2:$C$801, MATCH(B8413, Returns!$B$2:$B$801, 0))), "No")</f>
        <v>No</v>
      </c>
    </row>
    <row r="8414" spans="1:24">
      <c r="A8414" s="1">
        <v>8413</v>
      </c>
      <c r="B8414" t="s">
        <v>10154</v>
      </c>
      <c r="C8414" s="2">
        <v>43534</v>
      </c>
      <c r="D8414" s="2">
        <v>43538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3" t="str">
        <f>IF(M8414=People!$B$2, People!$A$2, IF(M8414=People!$B$3, People!$A$3, IF(M8414=People!$B$4, People!$A$4, IF(M8414=People!$B$5, People!$A$5, 0))))</f>
        <v>Kelly Williams</v>
      </c>
      <c r="W8414" s="3" t="str">
        <f>IFERROR(VLOOKUP(Orders!$B8414,Returns!$B:$C,2,0),"No")</f>
        <v>No</v>
      </c>
      <c r="X8414" s="3" t="str">
        <f>IFERROR((INDEX(Returns!$C$2:$C$801, MATCH(B8414, Returns!$B$2:$B$801, 0))), "No")</f>
        <v>No</v>
      </c>
    </row>
    <row r="8415" spans="1:24">
      <c r="A8415" s="1">
        <v>8414</v>
      </c>
      <c r="B8415" t="s">
        <v>10155</v>
      </c>
      <c r="C8415" s="2">
        <v>43451</v>
      </c>
      <c r="D8415" s="2">
        <v>43455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  <c r="V8415" s="3" t="str">
        <f>IF(M8415=People!$B$2, People!$A$2, IF(M8415=People!$B$3, People!$A$3, IF(M8415=People!$B$4, People!$A$4, IF(M8415=People!$B$5, People!$A$5, 0))))</f>
        <v>Kelly Williams</v>
      </c>
      <c r="W8415" s="3" t="str">
        <f>IFERROR(VLOOKUP(Orders!$B8415,Returns!$B:$C,2,0),"No")</f>
        <v>No</v>
      </c>
      <c r="X8415" s="3" t="str">
        <f>IFERROR((INDEX(Returns!$C$2:$C$801, MATCH(B8415, Returns!$B$2:$B$801, 0))), "No")</f>
        <v>No</v>
      </c>
    </row>
    <row r="8416" spans="1:24">
      <c r="A8416" s="1">
        <v>8415</v>
      </c>
      <c r="B8416" t="s">
        <v>10155</v>
      </c>
      <c r="C8416" s="2">
        <v>43451</v>
      </c>
      <c r="D8416" s="2">
        <v>43455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  <c r="V8416" s="3" t="str">
        <f>IF(M8416=People!$B$2, People!$A$2, IF(M8416=People!$B$3, People!$A$3, IF(M8416=People!$B$4, People!$A$4, IF(M8416=People!$B$5, People!$A$5, 0))))</f>
        <v>Kelly Williams</v>
      </c>
      <c r="W8416" s="3" t="str">
        <f>IFERROR(VLOOKUP(Orders!$B8416,Returns!$B:$C,2,0),"No")</f>
        <v>No</v>
      </c>
      <c r="X8416" s="3" t="str">
        <f>IFERROR((INDEX(Returns!$C$2:$C$801, MATCH(B8416, Returns!$B$2:$B$801, 0))), "No")</f>
        <v>No</v>
      </c>
    </row>
    <row r="8417" spans="1:24">
      <c r="A8417" s="1">
        <v>8416</v>
      </c>
      <c r="B8417" t="s">
        <v>10156</v>
      </c>
      <c r="C8417" s="2">
        <v>43561</v>
      </c>
      <c r="D8417" s="2">
        <v>43567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  <c r="V8417" s="3" t="str">
        <f>IF(M8417=People!$B$2, People!$A$2, IF(M8417=People!$B$3, People!$A$3, IF(M8417=People!$B$4, People!$A$4, IF(M8417=People!$B$5, People!$A$5, 0))))</f>
        <v>Kelly Williams</v>
      </c>
      <c r="W8417" s="3" t="str">
        <f>IFERROR(VLOOKUP(Orders!$B8417,Returns!$B:$C,2,0),"No")</f>
        <v>No</v>
      </c>
      <c r="X8417" s="3" t="str">
        <f>IFERROR((INDEX(Returns!$C$2:$C$801, MATCH(B8417, Returns!$B$2:$B$801, 0))), "No")</f>
        <v>No</v>
      </c>
    </row>
    <row r="8418" spans="1:24">
      <c r="A8418" s="1">
        <v>8417</v>
      </c>
      <c r="B8418" t="s">
        <v>10157</v>
      </c>
      <c r="C8418" s="2">
        <v>43594</v>
      </c>
      <c r="D8418" s="2">
        <v>43596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  <c r="V8418" s="3" t="str">
        <f>IF(M8418=People!$B$2, People!$A$2, IF(M8418=People!$B$3, People!$A$3, IF(M8418=People!$B$4, People!$A$4, IF(M8418=People!$B$5, People!$A$5, 0))))</f>
        <v>Anna Andreadi</v>
      </c>
      <c r="W8418" s="3" t="str">
        <f>IFERROR(VLOOKUP(Orders!$B8418,Returns!$B:$C,2,0),"No")</f>
        <v>No</v>
      </c>
      <c r="X8418" s="3" t="str">
        <f>IFERROR((INDEX(Returns!$C$2:$C$801, MATCH(B8418, Returns!$B$2:$B$801, 0))), "No")</f>
        <v>No</v>
      </c>
    </row>
    <row r="8419" spans="1:24">
      <c r="A8419" s="1">
        <v>8418</v>
      </c>
      <c r="B8419" t="s">
        <v>10157</v>
      </c>
      <c r="C8419" s="2">
        <v>43594</v>
      </c>
      <c r="D8419" s="2">
        <v>43596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  <c r="V8419" s="3" t="str">
        <f>IF(M8419=People!$B$2, People!$A$2, IF(M8419=People!$B$3, People!$A$3, IF(M8419=People!$B$4, People!$A$4, IF(M8419=People!$B$5, People!$A$5, 0))))</f>
        <v>Anna Andreadi</v>
      </c>
      <c r="W8419" s="3" t="str">
        <f>IFERROR(VLOOKUP(Orders!$B8419,Returns!$B:$C,2,0),"No")</f>
        <v>No</v>
      </c>
      <c r="X8419" s="3" t="str">
        <f>IFERROR((INDEX(Returns!$C$2:$C$801, MATCH(B8419, Returns!$B$2:$B$801, 0))), "No")</f>
        <v>No</v>
      </c>
    </row>
    <row r="8420" spans="1:24">
      <c r="A8420" s="1">
        <v>8419</v>
      </c>
      <c r="B8420" t="s">
        <v>10157</v>
      </c>
      <c r="C8420" s="2">
        <v>43594</v>
      </c>
      <c r="D8420" s="2">
        <v>43596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3" t="str">
        <f>IF(M8420=People!$B$2, People!$A$2, IF(M8420=People!$B$3, People!$A$3, IF(M8420=People!$B$4, People!$A$4, IF(M8420=People!$B$5, People!$A$5, 0))))</f>
        <v>Anna Andreadi</v>
      </c>
      <c r="W8420" s="3" t="str">
        <f>IFERROR(VLOOKUP(Orders!$B8420,Returns!$B:$C,2,0),"No")</f>
        <v>No</v>
      </c>
      <c r="X8420" s="3" t="str">
        <f>IFERROR((INDEX(Returns!$C$2:$C$801, MATCH(B8420, Returns!$B$2:$B$801, 0))), "No")</f>
        <v>No</v>
      </c>
    </row>
    <row r="8421" spans="1:24">
      <c r="A8421" s="1">
        <v>8420</v>
      </c>
      <c r="B8421" t="s">
        <v>10157</v>
      </c>
      <c r="C8421" s="2">
        <v>43594</v>
      </c>
      <c r="D8421" s="2">
        <v>43596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  <c r="V8421" s="3" t="str">
        <f>IF(M8421=People!$B$2, People!$A$2, IF(M8421=People!$B$3, People!$A$3, IF(M8421=People!$B$4, People!$A$4, IF(M8421=People!$B$5, People!$A$5, 0))))</f>
        <v>Anna Andreadi</v>
      </c>
      <c r="W8421" s="3" t="str">
        <f>IFERROR(VLOOKUP(Orders!$B8421,Returns!$B:$C,2,0),"No")</f>
        <v>No</v>
      </c>
      <c r="X8421" s="3" t="str">
        <f>IFERROR((INDEX(Returns!$C$2:$C$801, MATCH(B8421, Returns!$B$2:$B$801, 0))), "No")</f>
        <v>No</v>
      </c>
    </row>
    <row r="8422" spans="1:24">
      <c r="A8422" s="1">
        <v>8421</v>
      </c>
      <c r="B8422" t="s">
        <v>10157</v>
      </c>
      <c r="C8422" s="2">
        <v>43594</v>
      </c>
      <c r="D8422" s="2">
        <v>43596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  <c r="V8422" s="3" t="str">
        <f>IF(M8422=People!$B$2, People!$A$2, IF(M8422=People!$B$3, People!$A$3, IF(M8422=People!$B$4, People!$A$4, IF(M8422=People!$B$5, People!$A$5, 0))))</f>
        <v>Anna Andreadi</v>
      </c>
      <c r="W8422" s="3" t="str">
        <f>IFERROR(VLOOKUP(Orders!$B8422,Returns!$B:$C,2,0),"No")</f>
        <v>No</v>
      </c>
      <c r="X8422" s="3" t="str">
        <f>IFERROR((INDEX(Returns!$C$2:$C$801, MATCH(B8422, Returns!$B$2:$B$801, 0))), "No")</f>
        <v>No</v>
      </c>
    </row>
    <row r="8423" spans="1:24">
      <c r="A8423" s="1">
        <v>8422</v>
      </c>
      <c r="B8423" t="s">
        <v>10158</v>
      </c>
      <c r="C8423" s="2">
        <v>43750</v>
      </c>
      <c r="D8423" s="2">
        <v>43754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  <c r="V8423" s="3" t="str">
        <f>IF(M8423=People!$B$2, People!$A$2, IF(M8423=People!$B$3, People!$A$3, IF(M8423=People!$B$4, People!$A$4, IF(M8423=People!$B$5, People!$A$5, 0))))</f>
        <v>Chuck Magee</v>
      </c>
      <c r="W8423" s="3" t="str">
        <f>IFERROR(VLOOKUP(Orders!$B8423,Returns!$B:$C,2,0),"No")</f>
        <v>No</v>
      </c>
      <c r="X8423" s="3" t="str">
        <f>IFERROR((INDEX(Returns!$C$2:$C$801, MATCH(B8423, Returns!$B$2:$B$801, 0))), "No")</f>
        <v>No</v>
      </c>
    </row>
    <row r="8424" spans="1:24">
      <c r="A8424" s="1">
        <v>8423</v>
      </c>
      <c r="B8424" t="s">
        <v>10158</v>
      </c>
      <c r="C8424" s="2">
        <v>43750</v>
      </c>
      <c r="D8424" s="2">
        <v>43754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3" t="str">
        <f>IF(M8424=People!$B$2, People!$A$2, IF(M8424=People!$B$3, People!$A$3, IF(M8424=People!$B$4, People!$A$4, IF(M8424=People!$B$5, People!$A$5, 0))))</f>
        <v>Chuck Magee</v>
      </c>
      <c r="W8424" s="3" t="str">
        <f>IFERROR(VLOOKUP(Orders!$B8424,Returns!$B:$C,2,0),"No")</f>
        <v>No</v>
      </c>
      <c r="X8424" s="3" t="str">
        <f>IFERROR((INDEX(Returns!$C$2:$C$801, MATCH(B8424, Returns!$B$2:$B$801, 0))), "No")</f>
        <v>No</v>
      </c>
    </row>
    <row r="8425" spans="1:24">
      <c r="A8425" s="1">
        <v>8424</v>
      </c>
      <c r="B8425" t="s">
        <v>10158</v>
      </c>
      <c r="C8425" s="2">
        <v>43750</v>
      </c>
      <c r="D8425" s="2">
        <v>43754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3" t="str">
        <f>IF(M8425=People!$B$2, People!$A$2, IF(M8425=People!$B$3, People!$A$3, IF(M8425=People!$B$4, People!$A$4, IF(M8425=People!$B$5, People!$A$5, 0))))</f>
        <v>Chuck Magee</v>
      </c>
      <c r="W8425" s="3" t="str">
        <f>IFERROR(VLOOKUP(Orders!$B8425,Returns!$B:$C,2,0),"No")</f>
        <v>No</v>
      </c>
      <c r="X8425" s="3" t="str">
        <f>IFERROR((INDEX(Returns!$C$2:$C$801, MATCH(B8425, Returns!$B$2:$B$801, 0))), "No")</f>
        <v>No</v>
      </c>
    </row>
    <row r="8426" spans="1:24">
      <c r="A8426" s="1">
        <v>8425</v>
      </c>
      <c r="B8426" t="s">
        <v>10158</v>
      </c>
      <c r="C8426" s="2">
        <v>43750</v>
      </c>
      <c r="D8426" s="2">
        <v>43754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  <c r="V8426" s="3" t="str">
        <f>IF(M8426=People!$B$2, People!$A$2, IF(M8426=People!$B$3, People!$A$3, IF(M8426=People!$B$4, People!$A$4, IF(M8426=People!$B$5, People!$A$5, 0))))</f>
        <v>Chuck Magee</v>
      </c>
      <c r="W8426" s="3" t="str">
        <f>IFERROR(VLOOKUP(Orders!$B8426,Returns!$B:$C,2,0),"No")</f>
        <v>No</v>
      </c>
      <c r="X8426" s="3" t="str">
        <f>IFERROR((INDEX(Returns!$C$2:$C$801, MATCH(B8426, Returns!$B$2:$B$801, 0))), "No")</f>
        <v>No</v>
      </c>
    </row>
    <row r="8427" spans="1:24">
      <c r="A8427" s="1">
        <v>8426</v>
      </c>
      <c r="B8427" t="s">
        <v>10159</v>
      </c>
      <c r="C8427" s="2">
        <v>43340</v>
      </c>
      <c r="D8427" s="2">
        <v>43342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  <c r="V8427" s="3" t="str">
        <f>IF(M8427=People!$B$2, People!$A$2, IF(M8427=People!$B$3, People!$A$3, IF(M8427=People!$B$4, People!$A$4, IF(M8427=People!$B$5, People!$A$5, 0))))</f>
        <v>Chuck Magee</v>
      </c>
      <c r="W8427" s="3" t="str">
        <f>IFERROR(VLOOKUP(Orders!$B8427,Returns!$B:$C,2,0),"No")</f>
        <v>No</v>
      </c>
      <c r="X8427" s="3" t="str">
        <f>IFERROR((INDEX(Returns!$C$2:$C$801, MATCH(B8427, Returns!$B$2:$B$801, 0))), "No")</f>
        <v>No</v>
      </c>
    </row>
    <row r="8428" spans="1:24">
      <c r="A8428" s="1">
        <v>8427</v>
      </c>
      <c r="B8428" t="s">
        <v>10160</v>
      </c>
      <c r="C8428" s="2">
        <v>43010</v>
      </c>
      <c r="D8428" s="2">
        <v>43015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  <c r="V8428" s="3" t="str">
        <f>IF(M8428=People!$B$2, People!$A$2, IF(M8428=People!$B$3, People!$A$3, IF(M8428=People!$B$4, People!$A$4, IF(M8428=People!$B$5, People!$A$5, 0))))</f>
        <v>Anna Andreadi</v>
      </c>
      <c r="W8428" s="3" t="str">
        <f>IFERROR(VLOOKUP(Orders!$B8428,Returns!$B:$C,2,0),"No")</f>
        <v>No</v>
      </c>
      <c r="X8428" s="3" t="str">
        <f>IFERROR((INDEX(Returns!$C$2:$C$801, MATCH(B8428, Returns!$B$2:$B$801, 0))), "No")</f>
        <v>No</v>
      </c>
    </row>
    <row r="8429" spans="1:24">
      <c r="A8429" s="1">
        <v>8428</v>
      </c>
      <c r="B8429" t="s">
        <v>10161</v>
      </c>
      <c r="C8429" s="2">
        <v>43792</v>
      </c>
      <c r="D8429" s="2">
        <v>43794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  <c r="V8429" s="3" t="str">
        <f>IF(M8429=People!$B$2, People!$A$2, IF(M8429=People!$B$3, People!$A$3, IF(M8429=People!$B$4, People!$A$4, IF(M8429=People!$B$5, People!$A$5, 0))))</f>
        <v>Kelly Williams</v>
      </c>
      <c r="W8429" s="3" t="str">
        <f>IFERROR(VLOOKUP(Orders!$B8429,Returns!$B:$C,2,0),"No")</f>
        <v>No</v>
      </c>
      <c r="X8429" s="3" t="str">
        <f>IFERROR((INDEX(Returns!$C$2:$C$801, MATCH(B8429, Returns!$B$2:$B$801, 0))), "No")</f>
        <v>No</v>
      </c>
    </row>
    <row r="8430" spans="1:24">
      <c r="A8430" s="1">
        <v>8429</v>
      </c>
      <c r="B8430" t="s">
        <v>10162</v>
      </c>
      <c r="C8430" s="2">
        <v>43781</v>
      </c>
      <c r="D8430" s="2">
        <v>43785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  <c r="V8430" s="3" t="str">
        <f>IF(M8430=People!$B$2, People!$A$2, IF(M8430=People!$B$3, People!$A$3, IF(M8430=People!$B$4, People!$A$4, IF(M8430=People!$B$5, People!$A$5, 0))))</f>
        <v>Anna Andreadi</v>
      </c>
      <c r="W8430" s="3" t="str">
        <f>IFERROR(VLOOKUP(Orders!$B8430,Returns!$B:$C,2,0),"No")</f>
        <v>No</v>
      </c>
      <c r="X8430" s="3" t="str">
        <f>IFERROR((INDEX(Returns!$C$2:$C$801, MATCH(B8430, Returns!$B$2:$B$801, 0))), "No")</f>
        <v>No</v>
      </c>
    </row>
    <row r="8431" spans="1:24">
      <c r="A8431" s="1">
        <v>8430</v>
      </c>
      <c r="B8431" t="s">
        <v>10163</v>
      </c>
      <c r="C8431" s="2">
        <v>43453</v>
      </c>
      <c r="D8431" s="2">
        <v>43455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  <c r="V8431" s="3" t="str">
        <f>IF(M8431=People!$B$2, People!$A$2, IF(M8431=People!$B$3, People!$A$3, IF(M8431=People!$B$4, People!$A$4, IF(M8431=People!$B$5, People!$A$5, 0))))</f>
        <v>Chuck Magee</v>
      </c>
      <c r="W8431" s="3" t="str">
        <f>IFERROR(VLOOKUP(Orders!$B8431,Returns!$B:$C,2,0),"No")</f>
        <v>No</v>
      </c>
      <c r="X8431" s="3" t="str">
        <f>IFERROR((INDEX(Returns!$C$2:$C$801, MATCH(B8431, Returns!$B$2:$B$801, 0))), "No")</f>
        <v>No</v>
      </c>
    </row>
    <row r="8432" spans="1:24">
      <c r="A8432" s="1">
        <v>8431</v>
      </c>
      <c r="B8432" t="s">
        <v>10164</v>
      </c>
      <c r="C8432" s="2">
        <v>42459</v>
      </c>
      <c r="D8432" s="2">
        <v>42465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  <c r="V8432" s="3" t="str">
        <f>IF(M8432=People!$B$2, People!$A$2, IF(M8432=People!$B$3, People!$A$3, IF(M8432=People!$B$4, People!$A$4, IF(M8432=People!$B$5, People!$A$5, 0))))</f>
        <v>Kelly Williams</v>
      </c>
      <c r="W8432" s="3" t="str">
        <f>IFERROR(VLOOKUP(Orders!$B8432,Returns!$B:$C,2,0),"No")</f>
        <v>No</v>
      </c>
      <c r="X8432" s="3" t="str">
        <f>IFERROR((INDEX(Returns!$C$2:$C$801, MATCH(B8432, Returns!$B$2:$B$801, 0))), "No")</f>
        <v>No</v>
      </c>
    </row>
    <row r="8433" spans="1:24">
      <c r="A8433" s="1">
        <v>8432</v>
      </c>
      <c r="B8433" t="s">
        <v>10165</v>
      </c>
      <c r="C8433" s="2">
        <v>43777</v>
      </c>
      <c r="D8433" s="2">
        <v>43782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  <c r="V8433" s="3" t="str">
        <f>IF(M8433=People!$B$2, People!$A$2, IF(M8433=People!$B$3, People!$A$3, IF(M8433=People!$B$4, People!$A$4, IF(M8433=People!$B$5, People!$A$5, 0))))</f>
        <v>Chuck Magee</v>
      </c>
      <c r="W8433" s="3" t="str">
        <f>IFERROR(VLOOKUP(Orders!$B8433,Returns!$B:$C,2,0),"No")</f>
        <v>No</v>
      </c>
      <c r="X8433" s="3" t="str">
        <f>IFERROR((INDEX(Returns!$C$2:$C$801, MATCH(B8433, Returns!$B$2:$B$801, 0))), "No")</f>
        <v>No</v>
      </c>
    </row>
    <row r="8434" spans="1:24">
      <c r="A8434" s="1">
        <v>8433</v>
      </c>
      <c r="B8434" t="s">
        <v>10166</v>
      </c>
      <c r="C8434" s="2">
        <v>42627</v>
      </c>
      <c r="D8434" s="2">
        <v>42631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  <c r="V8434" s="3" t="str">
        <f>IF(M8434=People!$B$2, People!$A$2, IF(M8434=People!$B$3, People!$A$3, IF(M8434=People!$B$4, People!$A$4, IF(M8434=People!$B$5, People!$A$5, 0))))</f>
        <v>Kelly Williams</v>
      </c>
      <c r="W8434" s="3" t="str">
        <f>IFERROR(VLOOKUP(Orders!$B8434,Returns!$B:$C,2,0),"No")</f>
        <v>No</v>
      </c>
      <c r="X8434" s="3" t="str">
        <f>IFERROR((INDEX(Returns!$C$2:$C$801, MATCH(B8434, Returns!$B$2:$B$801, 0))), "No")</f>
        <v>No</v>
      </c>
    </row>
    <row r="8435" spans="1:24">
      <c r="A8435" s="1">
        <v>8434</v>
      </c>
      <c r="B8435" t="s">
        <v>10166</v>
      </c>
      <c r="C8435" s="2">
        <v>42627</v>
      </c>
      <c r="D8435" s="2">
        <v>42631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  <c r="V8435" s="3" t="str">
        <f>IF(M8435=People!$B$2, People!$A$2, IF(M8435=People!$B$3, People!$A$3, IF(M8435=People!$B$4, People!$A$4, IF(M8435=People!$B$5, People!$A$5, 0))))</f>
        <v>Kelly Williams</v>
      </c>
      <c r="W8435" s="3" t="str">
        <f>IFERROR(VLOOKUP(Orders!$B8435,Returns!$B:$C,2,0),"No")</f>
        <v>No</v>
      </c>
      <c r="X8435" s="3" t="str">
        <f>IFERROR((INDEX(Returns!$C$2:$C$801, MATCH(B8435, Returns!$B$2:$B$801, 0))), "No")</f>
        <v>No</v>
      </c>
    </row>
    <row r="8436" spans="1:24">
      <c r="A8436" s="1">
        <v>8435</v>
      </c>
      <c r="B8436" t="s">
        <v>10166</v>
      </c>
      <c r="C8436" s="2">
        <v>42627</v>
      </c>
      <c r="D8436" s="2">
        <v>42631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  <c r="V8436" s="3" t="str">
        <f>IF(M8436=People!$B$2, People!$A$2, IF(M8436=People!$B$3, People!$A$3, IF(M8436=People!$B$4, People!$A$4, IF(M8436=People!$B$5, People!$A$5, 0))))</f>
        <v>Kelly Williams</v>
      </c>
      <c r="W8436" s="3" t="str">
        <f>IFERROR(VLOOKUP(Orders!$B8436,Returns!$B:$C,2,0),"No")</f>
        <v>No</v>
      </c>
      <c r="X8436" s="3" t="str">
        <f>IFERROR((INDEX(Returns!$C$2:$C$801, MATCH(B8436, Returns!$B$2:$B$801, 0))), "No")</f>
        <v>No</v>
      </c>
    </row>
    <row r="8437" spans="1:24">
      <c r="A8437" s="1">
        <v>8436</v>
      </c>
      <c r="B8437" t="s">
        <v>10166</v>
      </c>
      <c r="C8437" s="2">
        <v>42627</v>
      </c>
      <c r="D8437" s="2">
        <v>42631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  <c r="V8437" s="3" t="str">
        <f>IF(M8437=People!$B$2, People!$A$2, IF(M8437=People!$B$3, People!$A$3, IF(M8437=People!$B$4, People!$A$4, IF(M8437=People!$B$5, People!$A$5, 0))))</f>
        <v>Kelly Williams</v>
      </c>
      <c r="W8437" s="3" t="str">
        <f>IFERROR(VLOOKUP(Orders!$B8437,Returns!$B:$C,2,0),"No")</f>
        <v>No</v>
      </c>
      <c r="X8437" s="3" t="str">
        <f>IFERROR((INDEX(Returns!$C$2:$C$801, MATCH(B8437, Returns!$B$2:$B$801, 0))), "No")</f>
        <v>No</v>
      </c>
    </row>
    <row r="8438" spans="1:24">
      <c r="A8438" s="1">
        <v>8437</v>
      </c>
      <c r="B8438" t="s">
        <v>10167</v>
      </c>
      <c r="C8438" s="2">
        <v>42998</v>
      </c>
      <c r="D8438" s="2">
        <v>43004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  <c r="V8438" s="3" t="str">
        <f>IF(M8438=People!$B$2, People!$A$2, IF(M8438=People!$B$3, People!$A$3, IF(M8438=People!$B$4, People!$A$4, IF(M8438=People!$B$5, People!$A$5, 0))))</f>
        <v>Anna Andreadi</v>
      </c>
      <c r="W8438" s="3" t="str">
        <f>IFERROR(VLOOKUP(Orders!$B8438,Returns!$B:$C,2,0),"No")</f>
        <v>No</v>
      </c>
      <c r="X8438" s="3" t="str">
        <f>IFERROR((INDEX(Returns!$C$2:$C$801, MATCH(B8438, Returns!$B$2:$B$801, 0))), "No")</f>
        <v>No</v>
      </c>
    </row>
    <row r="8439" spans="1:24">
      <c r="A8439" s="1">
        <v>8438</v>
      </c>
      <c r="B8439" t="s">
        <v>10168</v>
      </c>
      <c r="C8439" s="2">
        <v>43079</v>
      </c>
      <c r="D8439" s="2">
        <v>43085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  <c r="V8439" s="3" t="str">
        <f>IF(M8439=People!$B$2, People!$A$2, IF(M8439=People!$B$3, People!$A$3, IF(M8439=People!$B$4, People!$A$4, IF(M8439=People!$B$5, People!$A$5, 0))))</f>
        <v>Chuck Magee</v>
      </c>
      <c r="W8439" s="3" t="str">
        <f>IFERROR(VLOOKUP(Orders!$B8439,Returns!$B:$C,2,0),"No")</f>
        <v>No</v>
      </c>
      <c r="X8439" s="3" t="str">
        <f>IFERROR((INDEX(Returns!$C$2:$C$801, MATCH(B8439, Returns!$B$2:$B$801, 0))), "No")</f>
        <v>No</v>
      </c>
    </row>
    <row r="8440" spans="1:24">
      <c r="A8440" s="1">
        <v>8439</v>
      </c>
      <c r="B8440" t="s">
        <v>5942</v>
      </c>
      <c r="C8440" s="2">
        <v>42518</v>
      </c>
      <c r="D8440" s="2">
        <v>42522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  <c r="V8440" s="3" t="str">
        <f>IF(M8440=People!$B$2, People!$A$2, IF(M8440=People!$B$3, People!$A$3, IF(M8440=People!$B$4, People!$A$4, IF(M8440=People!$B$5, People!$A$5, 0))))</f>
        <v>Anna Andreadi</v>
      </c>
      <c r="W8440" s="3" t="str">
        <f>IFERROR(VLOOKUP(Orders!$B8440,Returns!$B:$C,2,0),"No")</f>
        <v>Yes</v>
      </c>
      <c r="X8440" s="3" t="str">
        <f>IFERROR((INDEX(Returns!$C$2:$C$801, MATCH(B8440, Returns!$B$2:$B$801, 0))), "No")</f>
        <v>Yes</v>
      </c>
    </row>
    <row r="8441" spans="1:24">
      <c r="A8441" s="1">
        <v>8440</v>
      </c>
      <c r="B8441" t="s">
        <v>10169</v>
      </c>
      <c r="C8441" s="2">
        <v>43538</v>
      </c>
      <c r="D8441" s="2">
        <v>43541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  <c r="V8441" s="3" t="str">
        <f>IF(M8441=People!$B$2, People!$A$2, IF(M8441=People!$B$3, People!$A$3, IF(M8441=People!$B$4, People!$A$4, IF(M8441=People!$B$5, People!$A$5, 0))))</f>
        <v>Kelly Williams</v>
      </c>
      <c r="W8441" s="3" t="str">
        <f>IFERROR(VLOOKUP(Orders!$B8441,Returns!$B:$C,2,0),"No")</f>
        <v>No</v>
      </c>
      <c r="X8441" s="3" t="str">
        <f>IFERROR((INDEX(Returns!$C$2:$C$801, MATCH(B8441, Returns!$B$2:$B$801, 0))), "No")</f>
        <v>No</v>
      </c>
    </row>
    <row r="8442" spans="1:24">
      <c r="A8442" s="1">
        <v>8441</v>
      </c>
      <c r="B8442" t="s">
        <v>10170</v>
      </c>
      <c r="C8442" s="2">
        <v>43442</v>
      </c>
      <c r="D8442" s="2">
        <v>43446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  <c r="V8442" s="3" t="str">
        <f>IF(M8442=People!$B$2, People!$A$2, IF(M8442=People!$B$3, People!$A$3, IF(M8442=People!$B$4, People!$A$4, IF(M8442=People!$B$5, People!$A$5, 0))))</f>
        <v>Chuck Magee</v>
      </c>
      <c r="W8442" s="3" t="str">
        <f>IFERROR(VLOOKUP(Orders!$B8442,Returns!$B:$C,2,0),"No")</f>
        <v>No</v>
      </c>
      <c r="X8442" s="3" t="str">
        <f>IFERROR((INDEX(Returns!$C$2:$C$801, MATCH(B8442, Returns!$B$2:$B$801, 0))), "No")</f>
        <v>No</v>
      </c>
    </row>
    <row r="8443" spans="1:24">
      <c r="A8443" s="1">
        <v>8442</v>
      </c>
      <c r="B8443" t="s">
        <v>10171</v>
      </c>
      <c r="C8443" s="2">
        <v>43591</v>
      </c>
      <c r="D8443" s="2">
        <v>43595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  <c r="V8443" s="3" t="str">
        <f>IF(M8443=People!$B$2, People!$A$2, IF(M8443=People!$B$3, People!$A$3, IF(M8443=People!$B$4, People!$A$4, IF(M8443=People!$B$5, People!$A$5, 0))))</f>
        <v>Anna Andreadi</v>
      </c>
      <c r="W8443" s="3" t="str">
        <f>IFERROR(VLOOKUP(Orders!$B8443,Returns!$B:$C,2,0),"No")</f>
        <v>No</v>
      </c>
      <c r="X8443" s="3" t="str">
        <f>IFERROR((INDEX(Returns!$C$2:$C$801, MATCH(B8443, Returns!$B$2:$B$801, 0))), "No")</f>
        <v>No</v>
      </c>
    </row>
    <row r="8444" spans="1:24">
      <c r="A8444" s="1">
        <v>8443</v>
      </c>
      <c r="B8444" t="s">
        <v>10172</v>
      </c>
      <c r="C8444" s="2">
        <v>43165</v>
      </c>
      <c r="D8444" s="2">
        <v>43169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  <c r="V8444" s="3" t="str">
        <f>IF(M8444=People!$B$2, People!$A$2, IF(M8444=People!$B$3, People!$A$3, IF(M8444=People!$B$4, People!$A$4, IF(M8444=People!$B$5, People!$A$5, 0))))</f>
        <v>Chuck Magee</v>
      </c>
      <c r="W8444" s="3" t="str">
        <f>IFERROR(VLOOKUP(Orders!$B8444,Returns!$B:$C,2,0),"No")</f>
        <v>No</v>
      </c>
      <c r="X8444" s="3" t="str">
        <f>IFERROR((INDEX(Returns!$C$2:$C$801, MATCH(B8444, Returns!$B$2:$B$801, 0))), "No")</f>
        <v>No</v>
      </c>
    </row>
    <row r="8445" spans="1:24">
      <c r="A8445" s="1">
        <v>8444</v>
      </c>
      <c r="B8445" t="s">
        <v>10172</v>
      </c>
      <c r="C8445" s="2">
        <v>43165</v>
      </c>
      <c r="D8445" s="2">
        <v>43169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  <c r="V8445" s="3" t="str">
        <f>IF(M8445=People!$B$2, People!$A$2, IF(M8445=People!$B$3, People!$A$3, IF(M8445=People!$B$4, People!$A$4, IF(M8445=People!$B$5, People!$A$5, 0))))</f>
        <v>Chuck Magee</v>
      </c>
      <c r="W8445" s="3" t="str">
        <f>IFERROR(VLOOKUP(Orders!$B8445,Returns!$B:$C,2,0),"No")</f>
        <v>No</v>
      </c>
      <c r="X8445" s="3" t="str">
        <f>IFERROR((INDEX(Returns!$C$2:$C$801, MATCH(B8445, Returns!$B$2:$B$801, 0))), "No")</f>
        <v>No</v>
      </c>
    </row>
    <row r="8446" spans="1:24">
      <c r="A8446" s="1">
        <v>8445</v>
      </c>
      <c r="B8446" t="s">
        <v>10172</v>
      </c>
      <c r="C8446" s="2">
        <v>43165</v>
      </c>
      <c r="D8446" s="2">
        <v>43169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  <c r="V8446" s="3" t="str">
        <f>IF(M8446=People!$B$2, People!$A$2, IF(M8446=People!$B$3, People!$A$3, IF(M8446=People!$B$4, People!$A$4, IF(M8446=People!$B$5, People!$A$5, 0))))</f>
        <v>Chuck Magee</v>
      </c>
      <c r="W8446" s="3" t="str">
        <f>IFERROR(VLOOKUP(Orders!$B8446,Returns!$B:$C,2,0),"No")</f>
        <v>No</v>
      </c>
      <c r="X8446" s="3" t="str">
        <f>IFERROR((INDEX(Returns!$C$2:$C$801, MATCH(B8446, Returns!$B$2:$B$801, 0))), "No")</f>
        <v>No</v>
      </c>
    </row>
    <row r="8447" spans="1:24">
      <c r="A8447" s="1">
        <v>8446</v>
      </c>
      <c r="B8447" t="s">
        <v>10173</v>
      </c>
      <c r="C8447" s="2">
        <v>43761</v>
      </c>
      <c r="D8447" s="2">
        <v>43762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  <c r="V8447" s="3" t="str">
        <f>IF(M8447=People!$B$2, People!$A$2, IF(M8447=People!$B$3, People!$A$3, IF(M8447=People!$B$4, People!$A$4, IF(M8447=People!$B$5, People!$A$5, 0))))</f>
        <v>Chuck Magee</v>
      </c>
      <c r="W8447" s="3" t="str">
        <f>IFERROR(VLOOKUP(Orders!$B8447,Returns!$B:$C,2,0),"No")</f>
        <v>No</v>
      </c>
      <c r="X8447" s="3" t="str">
        <f>IFERROR((INDEX(Returns!$C$2:$C$801, MATCH(B8447, Returns!$B$2:$B$801, 0))), "No")</f>
        <v>No</v>
      </c>
    </row>
    <row r="8448" spans="1:24">
      <c r="A8448" s="1">
        <v>8447</v>
      </c>
      <c r="B8448" t="s">
        <v>10173</v>
      </c>
      <c r="C8448" s="2">
        <v>43761</v>
      </c>
      <c r="D8448" s="2">
        <v>43762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  <c r="V8448" s="3" t="str">
        <f>IF(M8448=People!$B$2, People!$A$2, IF(M8448=People!$B$3, People!$A$3, IF(M8448=People!$B$4, People!$A$4, IF(M8448=People!$B$5, People!$A$5, 0))))</f>
        <v>Chuck Magee</v>
      </c>
      <c r="W8448" s="3" t="str">
        <f>IFERROR(VLOOKUP(Orders!$B8448,Returns!$B:$C,2,0),"No")</f>
        <v>No</v>
      </c>
      <c r="X8448" s="3" t="str">
        <f>IFERROR((INDEX(Returns!$C$2:$C$801, MATCH(B8448, Returns!$B$2:$B$801, 0))), "No")</f>
        <v>No</v>
      </c>
    </row>
    <row r="8449" spans="1:24">
      <c r="A8449" s="1">
        <v>8448</v>
      </c>
      <c r="B8449" t="s">
        <v>10173</v>
      </c>
      <c r="C8449" s="2">
        <v>43761</v>
      </c>
      <c r="D8449" s="2">
        <v>43762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  <c r="V8449" s="3" t="str">
        <f>IF(M8449=People!$B$2, People!$A$2, IF(M8449=People!$B$3, People!$A$3, IF(M8449=People!$B$4, People!$A$4, IF(M8449=People!$B$5, People!$A$5, 0))))</f>
        <v>Chuck Magee</v>
      </c>
      <c r="W8449" s="3" t="str">
        <f>IFERROR(VLOOKUP(Orders!$B8449,Returns!$B:$C,2,0),"No")</f>
        <v>No</v>
      </c>
      <c r="X8449" s="3" t="str">
        <f>IFERROR((INDEX(Returns!$C$2:$C$801, MATCH(B8449, Returns!$B$2:$B$801, 0))), "No")</f>
        <v>No</v>
      </c>
    </row>
    <row r="8450" spans="1:24">
      <c r="A8450" s="1">
        <v>8449</v>
      </c>
      <c r="B8450" t="s">
        <v>10173</v>
      </c>
      <c r="C8450" s="2">
        <v>43761</v>
      </c>
      <c r="D8450" s="2">
        <v>43762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  <c r="V8450" s="3" t="str">
        <f>IF(M8450=People!$B$2, People!$A$2, IF(M8450=People!$B$3, People!$A$3, IF(M8450=People!$B$4, People!$A$4, IF(M8450=People!$B$5, People!$A$5, 0))))</f>
        <v>Chuck Magee</v>
      </c>
      <c r="W8450" s="3" t="str">
        <f>IFERROR(VLOOKUP(Orders!$B8450,Returns!$B:$C,2,0),"No")</f>
        <v>No</v>
      </c>
      <c r="X8450" s="3" t="str">
        <f>IFERROR((INDEX(Returns!$C$2:$C$801, MATCH(B8450, Returns!$B$2:$B$801, 0))), "No")</f>
        <v>No</v>
      </c>
    </row>
    <row r="8451" spans="1:24">
      <c r="A8451" s="1">
        <v>8450</v>
      </c>
      <c r="B8451" t="s">
        <v>10173</v>
      </c>
      <c r="C8451" s="2">
        <v>43761</v>
      </c>
      <c r="D8451" s="2">
        <v>43762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  <c r="V8451" s="3" t="str">
        <f>IF(M8451=People!$B$2, People!$A$2, IF(M8451=People!$B$3, People!$A$3, IF(M8451=People!$B$4, People!$A$4, IF(M8451=People!$B$5, People!$A$5, 0))))</f>
        <v>Chuck Magee</v>
      </c>
      <c r="W8451" s="3" t="str">
        <f>IFERROR(VLOOKUP(Orders!$B8451,Returns!$B:$C,2,0),"No")</f>
        <v>No</v>
      </c>
      <c r="X8451" s="3" t="str">
        <f>IFERROR((INDEX(Returns!$C$2:$C$801, MATCH(B8451, Returns!$B$2:$B$801, 0))), "No")</f>
        <v>No</v>
      </c>
    </row>
    <row r="8452" spans="1:24">
      <c r="A8452" s="1">
        <v>8451</v>
      </c>
      <c r="B8452" t="s">
        <v>10173</v>
      </c>
      <c r="C8452" s="2">
        <v>43761</v>
      </c>
      <c r="D8452" s="2">
        <v>43762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  <c r="V8452" s="3" t="str">
        <f>IF(M8452=People!$B$2, People!$A$2, IF(M8452=People!$B$3, People!$A$3, IF(M8452=People!$B$4, People!$A$4, IF(M8452=People!$B$5, People!$A$5, 0))))</f>
        <v>Chuck Magee</v>
      </c>
      <c r="W8452" s="3" t="str">
        <f>IFERROR(VLOOKUP(Orders!$B8452,Returns!$B:$C,2,0),"No")</f>
        <v>No</v>
      </c>
      <c r="X8452" s="3" t="str">
        <f>IFERROR((INDEX(Returns!$C$2:$C$801, MATCH(B8452, Returns!$B$2:$B$801, 0))), "No")</f>
        <v>No</v>
      </c>
    </row>
    <row r="8453" spans="1:24">
      <c r="A8453" s="1">
        <v>8452</v>
      </c>
      <c r="B8453" t="s">
        <v>10174</v>
      </c>
      <c r="C8453" s="2">
        <v>42488</v>
      </c>
      <c r="D8453" s="2">
        <v>42490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  <c r="V8453" s="3" t="str">
        <f>IF(M8453=People!$B$2, People!$A$2, IF(M8453=People!$B$3, People!$A$3, IF(M8453=People!$B$4, People!$A$4, IF(M8453=People!$B$5, People!$A$5, 0))))</f>
        <v>Anna Andreadi</v>
      </c>
      <c r="W8453" s="3" t="str">
        <f>IFERROR(VLOOKUP(Orders!$B8453,Returns!$B:$C,2,0),"No")</f>
        <v>No</v>
      </c>
      <c r="X8453" s="3" t="str">
        <f>IFERROR((INDEX(Returns!$C$2:$C$801, MATCH(B8453, Returns!$B$2:$B$801, 0))), "No")</f>
        <v>No</v>
      </c>
    </row>
    <row r="8454" spans="1:24">
      <c r="A8454" s="1">
        <v>8453</v>
      </c>
      <c r="B8454" t="s">
        <v>10175</v>
      </c>
      <c r="C8454" s="2">
        <v>43208</v>
      </c>
      <c r="D8454" s="2">
        <v>43213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  <c r="V8454" s="3" t="str">
        <f>IF(M8454=People!$B$2, People!$A$2, IF(M8454=People!$B$3, People!$A$3, IF(M8454=People!$B$4, People!$A$4, IF(M8454=People!$B$5, People!$A$5, 0))))</f>
        <v>Kelly Williams</v>
      </c>
      <c r="W8454" s="3" t="str">
        <f>IFERROR(VLOOKUP(Orders!$B8454,Returns!$B:$C,2,0),"No")</f>
        <v>No</v>
      </c>
      <c r="X8454" s="3" t="str">
        <f>IFERROR((INDEX(Returns!$C$2:$C$801, MATCH(B8454, Returns!$B$2:$B$801, 0))), "No")</f>
        <v>No</v>
      </c>
    </row>
    <row r="8455" spans="1:24">
      <c r="A8455" s="1">
        <v>8454</v>
      </c>
      <c r="B8455" t="s">
        <v>10175</v>
      </c>
      <c r="C8455" s="2">
        <v>43208</v>
      </c>
      <c r="D8455" s="2">
        <v>43213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  <c r="V8455" s="3" t="str">
        <f>IF(M8455=People!$B$2, People!$A$2, IF(M8455=People!$B$3, People!$A$3, IF(M8455=People!$B$4, People!$A$4, IF(M8455=People!$B$5, People!$A$5, 0))))</f>
        <v>Kelly Williams</v>
      </c>
      <c r="W8455" s="3" t="str">
        <f>IFERROR(VLOOKUP(Orders!$B8455,Returns!$B:$C,2,0),"No")</f>
        <v>No</v>
      </c>
      <c r="X8455" s="3" t="str">
        <f>IFERROR((INDEX(Returns!$C$2:$C$801, MATCH(B8455, Returns!$B$2:$B$801, 0))), "No")</f>
        <v>No</v>
      </c>
    </row>
    <row r="8456" spans="1:24">
      <c r="A8456" s="1">
        <v>8455</v>
      </c>
      <c r="B8456" t="s">
        <v>10175</v>
      </c>
      <c r="C8456" s="2">
        <v>43208</v>
      </c>
      <c r="D8456" s="2">
        <v>43213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  <c r="V8456" s="3" t="str">
        <f>IF(M8456=People!$B$2, People!$A$2, IF(M8456=People!$B$3, People!$A$3, IF(M8456=People!$B$4, People!$A$4, IF(M8456=People!$B$5, People!$A$5, 0))))</f>
        <v>Kelly Williams</v>
      </c>
      <c r="W8456" s="3" t="str">
        <f>IFERROR(VLOOKUP(Orders!$B8456,Returns!$B:$C,2,0),"No")</f>
        <v>No</v>
      </c>
      <c r="X8456" s="3" t="str">
        <f>IFERROR((INDEX(Returns!$C$2:$C$801, MATCH(B8456, Returns!$B$2:$B$801, 0))), "No")</f>
        <v>No</v>
      </c>
    </row>
    <row r="8457" spans="1:24">
      <c r="A8457" s="1">
        <v>8456</v>
      </c>
      <c r="B8457" t="s">
        <v>10176</v>
      </c>
      <c r="C8457" s="2">
        <v>43242</v>
      </c>
      <c r="D8457" s="2">
        <v>43249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  <c r="V8457" s="3" t="str">
        <f>IF(M8457=People!$B$2, People!$A$2, IF(M8457=People!$B$3, People!$A$3, IF(M8457=People!$B$4, People!$A$4, IF(M8457=People!$B$5, People!$A$5, 0))))</f>
        <v>Anna Andreadi</v>
      </c>
      <c r="W8457" s="3" t="str">
        <f>IFERROR(VLOOKUP(Orders!$B8457,Returns!$B:$C,2,0),"No")</f>
        <v>No</v>
      </c>
      <c r="X8457" s="3" t="str">
        <f>IFERROR((INDEX(Returns!$C$2:$C$801, MATCH(B8457, Returns!$B$2:$B$801, 0))), "No")</f>
        <v>No</v>
      </c>
    </row>
    <row r="8458" spans="1:24">
      <c r="A8458" s="1">
        <v>8457</v>
      </c>
      <c r="B8458" t="s">
        <v>10177</v>
      </c>
      <c r="C8458" s="2">
        <v>43613</v>
      </c>
      <c r="D8458" s="2">
        <v>43618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  <c r="V8458" s="3" t="str">
        <f>IF(M8458=People!$B$2, People!$A$2, IF(M8458=People!$B$3, People!$A$3, IF(M8458=People!$B$4, People!$A$4, IF(M8458=People!$B$5, People!$A$5, 0))))</f>
        <v>Kelly Williams</v>
      </c>
      <c r="W8458" s="3" t="str">
        <f>IFERROR(VLOOKUP(Orders!$B8458,Returns!$B:$C,2,0),"No")</f>
        <v>No</v>
      </c>
      <c r="X8458" s="3" t="str">
        <f>IFERROR((INDEX(Returns!$C$2:$C$801, MATCH(B8458, Returns!$B$2:$B$801, 0))), "No")</f>
        <v>No</v>
      </c>
    </row>
    <row r="8459" spans="1:24">
      <c r="A8459" s="1">
        <v>8458</v>
      </c>
      <c r="B8459" t="s">
        <v>10177</v>
      </c>
      <c r="C8459" s="2">
        <v>43613</v>
      </c>
      <c r="D8459" s="2">
        <v>43618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  <c r="V8459" s="3" t="str">
        <f>IF(M8459=People!$B$2, People!$A$2, IF(M8459=People!$B$3, People!$A$3, IF(M8459=People!$B$4, People!$A$4, IF(M8459=People!$B$5, People!$A$5, 0))))</f>
        <v>Kelly Williams</v>
      </c>
      <c r="W8459" s="3" t="str">
        <f>IFERROR(VLOOKUP(Orders!$B8459,Returns!$B:$C,2,0),"No")</f>
        <v>No</v>
      </c>
      <c r="X8459" s="3" t="str">
        <f>IFERROR((INDEX(Returns!$C$2:$C$801, MATCH(B8459, Returns!$B$2:$B$801, 0))), "No")</f>
        <v>No</v>
      </c>
    </row>
    <row r="8460" spans="1:24">
      <c r="A8460" s="1">
        <v>8459</v>
      </c>
      <c r="B8460" t="s">
        <v>10178</v>
      </c>
      <c r="C8460" s="2">
        <v>42607</v>
      </c>
      <c r="D8460" s="2">
        <v>42611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  <c r="V8460" s="3" t="str">
        <f>IF(M8460=People!$B$2, People!$A$2, IF(M8460=People!$B$3, People!$A$3, IF(M8460=People!$B$4, People!$A$4, IF(M8460=People!$B$5, People!$A$5, 0))))</f>
        <v>Kelly Williams</v>
      </c>
      <c r="W8460" s="3" t="str">
        <f>IFERROR(VLOOKUP(Orders!$B8460,Returns!$B:$C,2,0),"No")</f>
        <v>No</v>
      </c>
      <c r="X8460" s="3" t="str">
        <f>IFERROR((INDEX(Returns!$C$2:$C$801, MATCH(B8460, Returns!$B$2:$B$801, 0))), "No")</f>
        <v>No</v>
      </c>
    </row>
    <row r="8461" spans="1:24">
      <c r="A8461" s="1">
        <v>8460</v>
      </c>
      <c r="B8461" t="s">
        <v>10178</v>
      </c>
      <c r="C8461" s="2">
        <v>42607</v>
      </c>
      <c r="D8461" s="2">
        <v>42611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  <c r="V8461" s="3" t="str">
        <f>IF(M8461=People!$B$2, People!$A$2, IF(M8461=People!$B$3, People!$A$3, IF(M8461=People!$B$4, People!$A$4, IF(M8461=People!$B$5, People!$A$5, 0))))</f>
        <v>Kelly Williams</v>
      </c>
      <c r="W8461" s="3" t="str">
        <f>IFERROR(VLOOKUP(Orders!$B8461,Returns!$B:$C,2,0),"No")</f>
        <v>No</v>
      </c>
      <c r="X8461" s="3" t="str">
        <f>IFERROR((INDEX(Returns!$C$2:$C$801, MATCH(B8461, Returns!$B$2:$B$801, 0))), "No")</f>
        <v>No</v>
      </c>
    </row>
    <row r="8462" spans="1:24">
      <c r="A8462" s="1">
        <v>8461</v>
      </c>
      <c r="B8462" t="s">
        <v>10179</v>
      </c>
      <c r="C8462" s="2">
        <v>42612</v>
      </c>
      <c r="D8462" s="2">
        <v>42617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  <c r="V8462" s="3" t="str">
        <f>IF(M8462=People!$B$2, People!$A$2, IF(M8462=People!$B$3, People!$A$3, IF(M8462=People!$B$4, People!$A$4, IF(M8462=People!$B$5, People!$A$5, 0))))</f>
        <v>Chuck Magee</v>
      </c>
      <c r="W8462" s="3" t="str">
        <f>IFERROR(VLOOKUP(Orders!$B8462,Returns!$B:$C,2,0),"No")</f>
        <v>No</v>
      </c>
      <c r="X8462" s="3" t="str">
        <f>IFERROR((INDEX(Returns!$C$2:$C$801, MATCH(B8462, Returns!$B$2:$B$801, 0))), "No")</f>
        <v>No</v>
      </c>
    </row>
    <row r="8463" spans="1:24">
      <c r="A8463" s="1">
        <v>8462</v>
      </c>
      <c r="B8463" t="s">
        <v>10179</v>
      </c>
      <c r="C8463" s="2">
        <v>42612</v>
      </c>
      <c r="D8463" s="2">
        <v>42617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  <c r="V8463" s="3" t="str">
        <f>IF(M8463=People!$B$2, People!$A$2, IF(M8463=People!$B$3, People!$A$3, IF(M8463=People!$B$4, People!$A$4, IF(M8463=People!$B$5, People!$A$5, 0))))</f>
        <v>Chuck Magee</v>
      </c>
      <c r="W8463" s="3" t="str">
        <f>IFERROR(VLOOKUP(Orders!$B8463,Returns!$B:$C,2,0),"No")</f>
        <v>No</v>
      </c>
      <c r="X8463" s="3" t="str">
        <f>IFERROR((INDEX(Returns!$C$2:$C$801, MATCH(B8463, Returns!$B$2:$B$801, 0))), "No")</f>
        <v>No</v>
      </c>
    </row>
    <row r="8464" spans="1:24">
      <c r="A8464" s="1">
        <v>8463</v>
      </c>
      <c r="B8464" t="s">
        <v>10180</v>
      </c>
      <c r="C8464" s="2">
        <v>42981</v>
      </c>
      <c r="D8464" s="2">
        <v>42985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  <c r="V8464" s="3" t="str">
        <f>IF(M8464=People!$B$2, People!$A$2, IF(M8464=People!$B$3, People!$A$3, IF(M8464=People!$B$4, People!$A$4, IF(M8464=People!$B$5, People!$A$5, 0))))</f>
        <v>Kelly Williams</v>
      </c>
      <c r="W8464" s="3" t="str">
        <f>IFERROR(VLOOKUP(Orders!$B8464,Returns!$B:$C,2,0),"No")</f>
        <v>No</v>
      </c>
      <c r="X8464" s="3" t="str">
        <f>IFERROR((INDEX(Returns!$C$2:$C$801, MATCH(B8464, Returns!$B$2:$B$801, 0))), "No")</f>
        <v>No</v>
      </c>
    </row>
    <row r="8465" spans="1:24">
      <c r="A8465" s="1">
        <v>8464</v>
      </c>
      <c r="B8465" t="s">
        <v>10181</v>
      </c>
      <c r="C8465" s="2">
        <v>42457</v>
      </c>
      <c r="D8465" s="2">
        <v>42461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  <c r="V8465" s="3" t="str">
        <f>IF(M8465=People!$B$2, People!$A$2, IF(M8465=People!$B$3, People!$A$3, IF(M8465=People!$B$4, People!$A$4, IF(M8465=People!$B$5, People!$A$5, 0))))</f>
        <v>Anna Andreadi</v>
      </c>
      <c r="W8465" s="3" t="str">
        <f>IFERROR(VLOOKUP(Orders!$B8465,Returns!$B:$C,2,0),"No")</f>
        <v>No</v>
      </c>
      <c r="X8465" s="3" t="str">
        <f>IFERROR((INDEX(Returns!$C$2:$C$801, MATCH(B8465, Returns!$B$2:$B$801, 0))), "No")</f>
        <v>No</v>
      </c>
    </row>
    <row r="8466" spans="1:24">
      <c r="A8466" s="1">
        <v>8465</v>
      </c>
      <c r="B8466" t="s">
        <v>10182</v>
      </c>
      <c r="C8466" s="2">
        <v>42865</v>
      </c>
      <c r="D8466" s="2">
        <v>42870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  <c r="V8466" s="3" t="str">
        <f>IF(M8466=People!$B$2, People!$A$2, IF(M8466=People!$B$3, People!$A$3, IF(M8466=People!$B$4, People!$A$4, IF(M8466=People!$B$5, People!$A$5, 0))))</f>
        <v>Anna Andreadi</v>
      </c>
      <c r="W8466" s="3" t="str">
        <f>IFERROR(VLOOKUP(Orders!$B8466,Returns!$B:$C,2,0),"No")</f>
        <v>No</v>
      </c>
      <c r="X8466" s="3" t="str">
        <f>IFERROR((INDEX(Returns!$C$2:$C$801, MATCH(B8466, Returns!$B$2:$B$801, 0))), "No")</f>
        <v>No</v>
      </c>
    </row>
    <row r="8467" spans="1:24">
      <c r="A8467" s="1">
        <v>8466</v>
      </c>
      <c r="B8467" t="s">
        <v>10183</v>
      </c>
      <c r="C8467" s="2">
        <v>42834</v>
      </c>
      <c r="D8467" s="2">
        <v>42839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  <c r="V8467" s="3" t="str">
        <f>IF(M8467=People!$B$2, People!$A$2, IF(M8467=People!$B$3, People!$A$3, IF(M8467=People!$B$4, People!$A$4, IF(M8467=People!$B$5, People!$A$5, 0))))</f>
        <v>Chuck Magee</v>
      </c>
      <c r="W8467" s="3" t="str">
        <f>IFERROR(VLOOKUP(Orders!$B8467,Returns!$B:$C,2,0),"No")</f>
        <v>No</v>
      </c>
      <c r="X8467" s="3" t="str">
        <f>IFERROR((INDEX(Returns!$C$2:$C$801, MATCH(B8467, Returns!$B$2:$B$801, 0))), "No")</f>
        <v>No</v>
      </c>
    </row>
    <row r="8468" spans="1:24">
      <c r="A8468" s="1">
        <v>8467</v>
      </c>
      <c r="B8468" t="s">
        <v>10184</v>
      </c>
      <c r="C8468" s="2">
        <v>42834</v>
      </c>
      <c r="D8468" s="2">
        <v>42839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  <c r="V8468" s="3" t="str">
        <f>IF(M8468=People!$B$2, People!$A$2, IF(M8468=People!$B$3, People!$A$3, IF(M8468=People!$B$4, People!$A$4, IF(M8468=People!$B$5, People!$A$5, 0))))</f>
        <v>Chuck Magee</v>
      </c>
      <c r="W8468" s="3" t="str">
        <f>IFERROR(VLOOKUP(Orders!$B8468,Returns!$B:$C,2,0),"No")</f>
        <v>No</v>
      </c>
      <c r="X8468" s="3" t="str">
        <f>IFERROR((INDEX(Returns!$C$2:$C$801, MATCH(B8468, Returns!$B$2:$B$801, 0))), "No")</f>
        <v>No</v>
      </c>
    </row>
    <row r="8469" spans="1:24">
      <c r="A8469" s="1">
        <v>8468</v>
      </c>
      <c r="B8469" t="s">
        <v>10185</v>
      </c>
      <c r="C8469" s="2">
        <v>43362</v>
      </c>
      <c r="D8469" s="2">
        <v>43366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  <c r="V8469" s="3" t="str">
        <f>IF(M8469=People!$B$2, People!$A$2, IF(M8469=People!$B$3, People!$A$3, IF(M8469=People!$B$4, People!$A$4, IF(M8469=People!$B$5, People!$A$5, 0))))</f>
        <v>Anna Andreadi</v>
      </c>
      <c r="W8469" s="3" t="str">
        <f>IFERROR(VLOOKUP(Orders!$B8469,Returns!$B:$C,2,0),"No")</f>
        <v>No</v>
      </c>
      <c r="X8469" s="3" t="str">
        <f>IFERROR((INDEX(Returns!$C$2:$C$801, MATCH(B8469, Returns!$B$2:$B$801, 0))), "No")</f>
        <v>No</v>
      </c>
    </row>
    <row r="8470" spans="1:24">
      <c r="A8470" s="1">
        <v>8469</v>
      </c>
      <c r="B8470" t="s">
        <v>10186</v>
      </c>
      <c r="C8470" s="2">
        <v>43415</v>
      </c>
      <c r="D8470" s="2">
        <v>43421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  <c r="V8470" s="3" t="str">
        <f>IF(M8470=People!$B$2, People!$A$2, IF(M8470=People!$B$3, People!$A$3, IF(M8470=People!$B$4, People!$A$4, IF(M8470=People!$B$5, People!$A$5, 0))))</f>
        <v>Kelly Williams</v>
      </c>
      <c r="W8470" s="3" t="str">
        <f>IFERROR(VLOOKUP(Orders!$B8470,Returns!$B:$C,2,0),"No")</f>
        <v>No</v>
      </c>
      <c r="X8470" s="3" t="str">
        <f>IFERROR((INDEX(Returns!$C$2:$C$801, MATCH(B8470, Returns!$B$2:$B$801, 0))), "No")</f>
        <v>No</v>
      </c>
    </row>
    <row r="8471" spans="1:24">
      <c r="A8471" s="1">
        <v>8470</v>
      </c>
      <c r="B8471" t="s">
        <v>10187</v>
      </c>
      <c r="C8471" s="2">
        <v>43578</v>
      </c>
      <c r="D8471" s="2">
        <v>43582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  <c r="V8471" s="3" t="str">
        <f>IF(M8471=People!$B$2, People!$A$2, IF(M8471=People!$B$3, People!$A$3, IF(M8471=People!$B$4, People!$A$4, IF(M8471=People!$B$5, People!$A$5, 0))))</f>
        <v>Cassandra Brandow</v>
      </c>
      <c r="W8471" s="3" t="str">
        <f>IFERROR(VLOOKUP(Orders!$B8471,Returns!$B:$C,2,0),"No")</f>
        <v>No</v>
      </c>
      <c r="X8471" s="3" t="str">
        <f>IFERROR((INDEX(Returns!$C$2:$C$801, MATCH(B8471, Returns!$B$2:$B$801, 0))), "No")</f>
        <v>No</v>
      </c>
    </row>
    <row r="8472" spans="1:24">
      <c r="A8472" s="1">
        <v>8471</v>
      </c>
      <c r="B8472" t="s">
        <v>10187</v>
      </c>
      <c r="C8472" s="2">
        <v>43578</v>
      </c>
      <c r="D8472" s="2">
        <v>43582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  <c r="V8472" s="3" t="str">
        <f>IF(M8472=People!$B$2, People!$A$2, IF(M8472=People!$B$3, People!$A$3, IF(M8472=People!$B$4, People!$A$4, IF(M8472=People!$B$5, People!$A$5, 0))))</f>
        <v>Cassandra Brandow</v>
      </c>
      <c r="W8472" s="3" t="str">
        <f>IFERROR(VLOOKUP(Orders!$B8472,Returns!$B:$C,2,0),"No")</f>
        <v>No</v>
      </c>
      <c r="X8472" s="3" t="str">
        <f>IFERROR((INDEX(Returns!$C$2:$C$801, MATCH(B8472, Returns!$B$2:$B$801, 0))), "No")</f>
        <v>No</v>
      </c>
    </row>
    <row r="8473" spans="1:24">
      <c r="A8473" s="1">
        <v>8472</v>
      </c>
      <c r="B8473" t="s">
        <v>10187</v>
      </c>
      <c r="C8473" s="2">
        <v>43578</v>
      </c>
      <c r="D8473" s="2">
        <v>43582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  <c r="V8473" s="3" t="str">
        <f>IF(M8473=People!$B$2, People!$A$2, IF(M8473=People!$B$3, People!$A$3, IF(M8473=People!$B$4, People!$A$4, IF(M8473=People!$B$5, People!$A$5, 0))))</f>
        <v>Cassandra Brandow</v>
      </c>
      <c r="W8473" s="3" t="str">
        <f>IFERROR(VLOOKUP(Orders!$B8473,Returns!$B:$C,2,0),"No")</f>
        <v>No</v>
      </c>
      <c r="X8473" s="3" t="str">
        <f>IFERROR((INDEX(Returns!$C$2:$C$801, MATCH(B8473, Returns!$B$2:$B$801, 0))), "No")</f>
        <v>No</v>
      </c>
    </row>
    <row r="8474" spans="1:24">
      <c r="A8474" s="1">
        <v>8473</v>
      </c>
      <c r="B8474" t="s">
        <v>10187</v>
      </c>
      <c r="C8474" s="2">
        <v>43578</v>
      </c>
      <c r="D8474" s="2">
        <v>43582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  <c r="V8474" s="3" t="str">
        <f>IF(M8474=People!$B$2, People!$A$2, IF(M8474=People!$B$3, People!$A$3, IF(M8474=People!$B$4, People!$A$4, IF(M8474=People!$B$5, People!$A$5, 0))))</f>
        <v>Cassandra Brandow</v>
      </c>
      <c r="W8474" s="3" t="str">
        <f>IFERROR(VLOOKUP(Orders!$B8474,Returns!$B:$C,2,0),"No")</f>
        <v>No</v>
      </c>
      <c r="X8474" s="3" t="str">
        <f>IFERROR((INDEX(Returns!$C$2:$C$801, MATCH(B8474, Returns!$B$2:$B$801, 0))), "No")</f>
        <v>No</v>
      </c>
    </row>
    <row r="8475" spans="1:24">
      <c r="A8475" s="1">
        <v>8474</v>
      </c>
      <c r="B8475" t="s">
        <v>10188</v>
      </c>
      <c r="C8475" s="2">
        <v>43030</v>
      </c>
      <c r="D8475" s="2">
        <v>43034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  <c r="V8475" s="3" t="str">
        <f>IF(M8475=People!$B$2, People!$A$2, IF(M8475=People!$B$3, People!$A$3, IF(M8475=People!$B$4, People!$A$4, IF(M8475=People!$B$5, People!$A$5, 0))))</f>
        <v>Cassandra Brandow</v>
      </c>
      <c r="W8475" s="3" t="str">
        <f>IFERROR(VLOOKUP(Orders!$B8475,Returns!$B:$C,2,0),"No")</f>
        <v>No</v>
      </c>
      <c r="X8475" s="3" t="str">
        <f>IFERROR((INDEX(Returns!$C$2:$C$801, MATCH(B8475, Returns!$B$2:$B$801, 0))), "No")</f>
        <v>No</v>
      </c>
    </row>
    <row r="8476" spans="1:24">
      <c r="A8476" s="1">
        <v>8475</v>
      </c>
      <c r="B8476" t="s">
        <v>10189</v>
      </c>
      <c r="C8476" s="2">
        <v>43564</v>
      </c>
      <c r="D8476" s="2">
        <v>43569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  <c r="V8476" s="3" t="str">
        <f>IF(M8476=People!$B$2, People!$A$2, IF(M8476=People!$B$3, People!$A$3, IF(M8476=People!$B$4, People!$A$4, IF(M8476=People!$B$5, People!$A$5, 0))))</f>
        <v>Chuck Magee</v>
      </c>
      <c r="W8476" s="3" t="str">
        <f>IFERROR(VLOOKUP(Orders!$B8476,Returns!$B:$C,2,0),"No")</f>
        <v>No</v>
      </c>
      <c r="X8476" s="3" t="str">
        <f>IFERROR((INDEX(Returns!$C$2:$C$801, MATCH(B8476, Returns!$B$2:$B$801, 0))), "No")</f>
        <v>No</v>
      </c>
    </row>
    <row r="8477" spans="1:24">
      <c r="A8477" s="1">
        <v>8476</v>
      </c>
      <c r="B8477" t="s">
        <v>10189</v>
      </c>
      <c r="C8477" s="2">
        <v>43564</v>
      </c>
      <c r="D8477" s="2">
        <v>43569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3" t="str">
        <f>IF(M8477=People!$B$2, People!$A$2, IF(M8477=People!$B$3, People!$A$3, IF(M8477=People!$B$4, People!$A$4, IF(M8477=People!$B$5, People!$A$5, 0))))</f>
        <v>Chuck Magee</v>
      </c>
      <c r="W8477" s="3" t="str">
        <f>IFERROR(VLOOKUP(Orders!$B8477,Returns!$B:$C,2,0),"No")</f>
        <v>No</v>
      </c>
      <c r="X8477" s="3" t="str">
        <f>IFERROR((INDEX(Returns!$C$2:$C$801, MATCH(B8477, Returns!$B$2:$B$801, 0))), "No")</f>
        <v>No</v>
      </c>
    </row>
    <row r="8478" spans="1:24">
      <c r="A8478" s="1">
        <v>8477</v>
      </c>
      <c r="B8478" t="s">
        <v>10190</v>
      </c>
      <c r="C8478" s="2">
        <v>43765</v>
      </c>
      <c r="D8478" s="2">
        <v>43770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3" t="str">
        <f>IF(M8478=People!$B$2, People!$A$2, IF(M8478=People!$B$3, People!$A$3, IF(M8478=People!$B$4, People!$A$4, IF(M8478=People!$B$5, People!$A$5, 0))))</f>
        <v>Anna Andreadi</v>
      </c>
      <c r="W8478" s="3" t="str">
        <f>IFERROR(VLOOKUP(Orders!$B8478,Returns!$B:$C,2,0),"No")</f>
        <v>No</v>
      </c>
      <c r="X8478" s="3" t="str">
        <f>IFERROR((INDEX(Returns!$C$2:$C$801, MATCH(B8478, Returns!$B$2:$B$801, 0))), "No")</f>
        <v>No</v>
      </c>
    </row>
    <row r="8479" spans="1:24">
      <c r="A8479" s="1">
        <v>8478</v>
      </c>
      <c r="B8479" t="s">
        <v>10191</v>
      </c>
      <c r="C8479" s="2">
        <v>43038</v>
      </c>
      <c r="D8479" s="2">
        <v>43038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  <c r="V8479" s="3" t="str">
        <f>IF(M8479=People!$B$2, People!$A$2, IF(M8479=People!$B$3, People!$A$3, IF(M8479=People!$B$4, People!$A$4, IF(M8479=People!$B$5, People!$A$5, 0))))</f>
        <v>Chuck Magee</v>
      </c>
      <c r="W8479" s="3" t="str">
        <f>IFERROR(VLOOKUP(Orders!$B8479,Returns!$B:$C,2,0),"No")</f>
        <v>No</v>
      </c>
      <c r="X8479" s="3" t="str">
        <f>IFERROR((INDEX(Returns!$C$2:$C$801, MATCH(B8479, Returns!$B$2:$B$801, 0))), "No")</f>
        <v>No</v>
      </c>
    </row>
    <row r="8480" spans="1:24">
      <c r="A8480" s="1">
        <v>8479</v>
      </c>
      <c r="B8480" t="s">
        <v>10192</v>
      </c>
      <c r="C8480" s="2">
        <v>43817</v>
      </c>
      <c r="D8480" s="2">
        <v>43823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  <c r="V8480" s="3" t="str">
        <f>IF(M8480=People!$B$2, People!$A$2, IF(M8480=People!$B$3, People!$A$3, IF(M8480=People!$B$4, People!$A$4, IF(M8480=People!$B$5, People!$A$5, 0))))</f>
        <v>Anna Andreadi</v>
      </c>
      <c r="W8480" s="3" t="str">
        <f>IFERROR(VLOOKUP(Orders!$B8480,Returns!$B:$C,2,0),"No")</f>
        <v>No</v>
      </c>
      <c r="X8480" s="3" t="str">
        <f>IFERROR((INDEX(Returns!$C$2:$C$801, MATCH(B8480, Returns!$B$2:$B$801, 0))), "No")</f>
        <v>No</v>
      </c>
    </row>
    <row r="8481" spans="1:24">
      <c r="A8481" s="1">
        <v>8480</v>
      </c>
      <c r="B8481" t="s">
        <v>10193</v>
      </c>
      <c r="C8481" s="2">
        <v>43171</v>
      </c>
      <c r="D8481" s="2">
        <v>43175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  <c r="V8481" s="3" t="str">
        <f>IF(M8481=People!$B$2, People!$A$2, IF(M8481=People!$B$3, People!$A$3, IF(M8481=People!$B$4, People!$A$4, IF(M8481=People!$B$5, People!$A$5, 0))))</f>
        <v>Anna Andreadi</v>
      </c>
      <c r="W8481" s="3" t="str">
        <f>IFERROR(VLOOKUP(Orders!$B8481,Returns!$B:$C,2,0),"No")</f>
        <v>No</v>
      </c>
      <c r="X8481" s="3" t="str">
        <f>IFERROR((INDEX(Returns!$C$2:$C$801, MATCH(B8481, Returns!$B$2:$B$801, 0))), "No")</f>
        <v>No</v>
      </c>
    </row>
    <row r="8482" spans="1:24">
      <c r="A8482" s="1">
        <v>8481</v>
      </c>
      <c r="B8482" t="s">
        <v>10194</v>
      </c>
      <c r="C8482" s="2">
        <v>42572</v>
      </c>
      <c r="D8482" s="2">
        <v>42578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3" t="str">
        <f>IF(M8482=People!$B$2, People!$A$2, IF(M8482=People!$B$3, People!$A$3, IF(M8482=People!$B$4, People!$A$4, IF(M8482=People!$B$5, People!$A$5, 0))))</f>
        <v>Kelly Williams</v>
      </c>
      <c r="W8482" s="3" t="str">
        <f>IFERROR(VLOOKUP(Orders!$B8482,Returns!$B:$C,2,0),"No")</f>
        <v>No</v>
      </c>
      <c r="X8482" s="3" t="str">
        <f>IFERROR((INDEX(Returns!$C$2:$C$801, MATCH(B8482, Returns!$B$2:$B$801, 0))), "No")</f>
        <v>No</v>
      </c>
    </row>
    <row r="8483" spans="1:24">
      <c r="A8483" s="1">
        <v>8482</v>
      </c>
      <c r="B8483" t="s">
        <v>10195</v>
      </c>
      <c r="C8483" s="2">
        <v>43244</v>
      </c>
      <c r="D8483" s="2">
        <v>43248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  <c r="V8483" s="3" t="str">
        <f>IF(M8483=People!$B$2, People!$A$2, IF(M8483=People!$B$3, People!$A$3, IF(M8483=People!$B$4, People!$A$4, IF(M8483=People!$B$5, People!$A$5, 0))))</f>
        <v>Chuck Magee</v>
      </c>
      <c r="W8483" s="3" t="str">
        <f>IFERROR(VLOOKUP(Orders!$B8483,Returns!$B:$C,2,0),"No")</f>
        <v>No</v>
      </c>
      <c r="X8483" s="3" t="str">
        <f>IFERROR((INDEX(Returns!$C$2:$C$801, MATCH(B8483, Returns!$B$2:$B$801, 0))), "No")</f>
        <v>No</v>
      </c>
    </row>
    <row r="8484" spans="1:24">
      <c r="A8484" s="1">
        <v>8483</v>
      </c>
      <c r="B8484" t="s">
        <v>10196</v>
      </c>
      <c r="C8484" s="2">
        <v>43507</v>
      </c>
      <c r="D8484" s="2">
        <v>43511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  <c r="V8484" s="3" t="str">
        <f>IF(M8484=People!$B$2, People!$A$2, IF(M8484=People!$B$3, People!$A$3, IF(M8484=People!$B$4, People!$A$4, IF(M8484=People!$B$5, People!$A$5, 0))))</f>
        <v>Chuck Magee</v>
      </c>
      <c r="W8484" s="3" t="str">
        <f>IFERROR(VLOOKUP(Orders!$B8484,Returns!$B:$C,2,0),"No")</f>
        <v>No</v>
      </c>
      <c r="X8484" s="3" t="str">
        <f>IFERROR((INDEX(Returns!$C$2:$C$801, MATCH(B8484, Returns!$B$2:$B$801, 0))), "No")</f>
        <v>No</v>
      </c>
    </row>
    <row r="8485" spans="1:24">
      <c r="A8485" s="1">
        <v>8484</v>
      </c>
      <c r="B8485" t="s">
        <v>10197</v>
      </c>
      <c r="C8485" s="2">
        <v>43363</v>
      </c>
      <c r="D8485" s="2">
        <v>43367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  <c r="V8485" s="3" t="str">
        <f>IF(M8485=People!$B$2, People!$A$2, IF(M8485=People!$B$3, People!$A$3, IF(M8485=People!$B$4, People!$A$4, IF(M8485=People!$B$5, People!$A$5, 0))))</f>
        <v>Kelly Williams</v>
      </c>
      <c r="W8485" s="3" t="str">
        <f>IFERROR(VLOOKUP(Orders!$B8485,Returns!$B:$C,2,0),"No")</f>
        <v>No</v>
      </c>
      <c r="X8485" s="3" t="str">
        <f>IFERROR((INDEX(Returns!$C$2:$C$801, MATCH(B8485, Returns!$B$2:$B$801, 0))), "No")</f>
        <v>No</v>
      </c>
    </row>
    <row r="8486" spans="1:24">
      <c r="A8486" s="1">
        <v>8485</v>
      </c>
      <c r="B8486" t="s">
        <v>10198</v>
      </c>
      <c r="C8486" s="2">
        <v>43732</v>
      </c>
      <c r="D8486" s="2">
        <v>43732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  <c r="V8486" s="3" t="str">
        <f>IF(M8486=People!$B$2, People!$A$2, IF(M8486=People!$B$3, People!$A$3, IF(M8486=People!$B$4, People!$A$4, IF(M8486=People!$B$5, People!$A$5, 0))))</f>
        <v>Anna Andreadi</v>
      </c>
      <c r="W8486" s="3" t="str">
        <f>IFERROR(VLOOKUP(Orders!$B8486,Returns!$B:$C,2,0),"No")</f>
        <v>No</v>
      </c>
      <c r="X8486" s="3" t="str">
        <f>IFERROR((INDEX(Returns!$C$2:$C$801, MATCH(B8486, Returns!$B$2:$B$801, 0))), "No")</f>
        <v>No</v>
      </c>
    </row>
    <row r="8487" spans="1:24">
      <c r="A8487" s="1">
        <v>8486</v>
      </c>
      <c r="B8487" t="s">
        <v>10199</v>
      </c>
      <c r="C8487" s="2">
        <v>43551</v>
      </c>
      <c r="D8487" s="2">
        <v>43555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  <c r="V8487" s="3" t="str">
        <f>IF(M8487=People!$B$2, People!$A$2, IF(M8487=People!$B$3, People!$A$3, IF(M8487=People!$B$4, People!$A$4, IF(M8487=People!$B$5, People!$A$5, 0))))</f>
        <v>Anna Andreadi</v>
      </c>
      <c r="W8487" s="3" t="str">
        <f>IFERROR(VLOOKUP(Orders!$B8487,Returns!$B:$C,2,0),"No")</f>
        <v>No</v>
      </c>
      <c r="X8487" s="3" t="str">
        <f>IFERROR((INDEX(Returns!$C$2:$C$801, MATCH(B8487, Returns!$B$2:$B$801, 0))), "No")</f>
        <v>No</v>
      </c>
    </row>
    <row r="8488" spans="1:24">
      <c r="A8488" s="1">
        <v>8487</v>
      </c>
      <c r="B8488" t="s">
        <v>10199</v>
      </c>
      <c r="C8488" s="2">
        <v>43551</v>
      </c>
      <c r="D8488" s="2">
        <v>43555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  <c r="V8488" s="3" t="str">
        <f>IF(M8488=People!$B$2, People!$A$2, IF(M8488=People!$B$3, People!$A$3, IF(M8488=People!$B$4, People!$A$4, IF(M8488=People!$B$5, People!$A$5, 0))))</f>
        <v>Anna Andreadi</v>
      </c>
      <c r="W8488" s="3" t="str">
        <f>IFERROR(VLOOKUP(Orders!$B8488,Returns!$B:$C,2,0),"No")</f>
        <v>No</v>
      </c>
      <c r="X8488" s="3" t="str">
        <f>IFERROR((INDEX(Returns!$C$2:$C$801, MATCH(B8488, Returns!$B$2:$B$801, 0))), "No")</f>
        <v>No</v>
      </c>
    </row>
    <row r="8489" spans="1:24">
      <c r="A8489" s="1">
        <v>8488</v>
      </c>
      <c r="B8489" t="s">
        <v>10199</v>
      </c>
      <c r="C8489" s="2">
        <v>43551</v>
      </c>
      <c r="D8489" s="2">
        <v>43555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  <c r="V8489" s="3" t="str">
        <f>IF(M8489=People!$B$2, People!$A$2, IF(M8489=People!$B$3, People!$A$3, IF(M8489=People!$B$4, People!$A$4, IF(M8489=People!$B$5, People!$A$5, 0))))</f>
        <v>Anna Andreadi</v>
      </c>
      <c r="W8489" s="3" t="str">
        <f>IFERROR(VLOOKUP(Orders!$B8489,Returns!$B:$C,2,0),"No")</f>
        <v>No</v>
      </c>
      <c r="X8489" s="3" t="str">
        <f>IFERROR((INDEX(Returns!$C$2:$C$801, MATCH(B8489, Returns!$B$2:$B$801, 0))), "No")</f>
        <v>No</v>
      </c>
    </row>
    <row r="8490" spans="1:24">
      <c r="A8490" s="1">
        <v>8489</v>
      </c>
      <c r="B8490" t="s">
        <v>10200</v>
      </c>
      <c r="C8490" s="2">
        <v>43133</v>
      </c>
      <c r="D8490" s="2">
        <v>43135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  <c r="V8490" s="3" t="str">
        <f>IF(M8490=People!$B$2, People!$A$2, IF(M8490=People!$B$3, People!$A$3, IF(M8490=People!$B$4, People!$A$4, IF(M8490=People!$B$5, People!$A$5, 0))))</f>
        <v>Cassandra Brandow</v>
      </c>
      <c r="W8490" s="3" t="str">
        <f>IFERROR(VLOOKUP(Orders!$B8490,Returns!$B:$C,2,0),"No")</f>
        <v>No</v>
      </c>
      <c r="X8490" s="3" t="str">
        <f>IFERROR((INDEX(Returns!$C$2:$C$801, MATCH(B8490, Returns!$B$2:$B$801, 0))), "No")</f>
        <v>No</v>
      </c>
    </row>
    <row r="8491" spans="1:24">
      <c r="A8491" s="1">
        <v>8490</v>
      </c>
      <c r="B8491" t="s">
        <v>10200</v>
      </c>
      <c r="C8491" s="2">
        <v>43133</v>
      </c>
      <c r="D8491" s="2">
        <v>43135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  <c r="V8491" s="3" t="str">
        <f>IF(M8491=People!$B$2, People!$A$2, IF(M8491=People!$B$3, People!$A$3, IF(M8491=People!$B$4, People!$A$4, IF(M8491=People!$B$5, People!$A$5, 0))))</f>
        <v>Cassandra Brandow</v>
      </c>
      <c r="W8491" s="3" t="str">
        <f>IFERROR(VLOOKUP(Orders!$B8491,Returns!$B:$C,2,0),"No")</f>
        <v>No</v>
      </c>
      <c r="X8491" s="3" t="str">
        <f>IFERROR((INDEX(Returns!$C$2:$C$801, MATCH(B8491, Returns!$B$2:$B$801, 0))), "No")</f>
        <v>No</v>
      </c>
    </row>
    <row r="8492" spans="1:24">
      <c r="A8492" s="1">
        <v>8491</v>
      </c>
      <c r="B8492" t="s">
        <v>10200</v>
      </c>
      <c r="C8492" s="2">
        <v>43133</v>
      </c>
      <c r="D8492" s="2">
        <v>43135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  <c r="V8492" s="3" t="str">
        <f>IF(M8492=People!$B$2, People!$A$2, IF(M8492=People!$B$3, People!$A$3, IF(M8492=People!$B$4, People!$A$4, IF(M8492=People!$B$5, People!$A$5, 0))))</f>
        <v>Cassandra Brandow</v>
      </c>
      <c r="W8492" s="3" t="str">
        <f>IFERROR(VLOOKUP(Orders!$B8492,Returns!$B:$C,2,0),"No")</f>
        <v>No</v>
      </c>
      <c r="X8492" s="3" t="str">
        <f>IFERROR((INDEX(Returns!$C$2:$C$801, MATCH(B8492, Returns!$B$2:$B$801, 0))), "No")</f>
        <v>No</v>
      </c>
    </row>
    <row r="8493" spans="1:24">
      <c r="A8493" s="1">
        <v>8492</v>
      </c>
      <c r="B8493" t="s">
        <v>10201</v>
      </c>
      <c r="C8493" s="2">
        <v>43653</v>
      </c>
      <c r="D8493" s="2">
        <v>43657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  <c r="V8493" s="3" t="str">
        <f>IF(M8493=People!$B$2, People!$A$2, IF(M8493=People!$B$3, People!$A$3, IF(M8493=People!$B$4, People!$A$4, IF(M8493=People!$B$5, People!$A$5, 0))))</f>
        <v>Anna Andreadi</v>
      </c>
      <c r="W8493" s="3" t="str">
        <f>IFERROR(VLOOKUP(Orders!$B8493,Returns!$B:$C,2,0),"No")</f>
        <v>No</v>
      </c>
      <c r="X8493" s="3" t="str">
        <f>IFERROR((INDEX(Returns!$C$2:$C$801, MATCH(B8493, Returns!$B$2:$B$801, 0))), "No")</f>
        <v>No</v>
      </c>
    </row>
    <row r="8494" spans="1:24">
      <c r="A8494" s="1">
        <v>8493</v>
      </c>
      <c r="B8494" t="s">
        <v>10202</v>
      </c>
      <c r="C8494" s="2">
        <v>43031</v>
      </c>
      <c r="D8494" s="2">
        <v>43036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  <c r="V8494" s="3" t="str">
        <f>IF(M8494=People!$B$2, People!$A$2, IF(M8494=People!$B$3, People!$A$3, IF(M8494=People!$B$4, People!$A$4, IF(M8494=People!$B$5, People!$A$5, 0))))</f>
        <v>Kelly Williams</v>
      </c>
      <c r="W8494" s="3" t="str">
        <f>IFERROR(VLOOKUP(Orders!$B8494,Returns!$B:$C,2,0),"No")</f>
        <v>No</v>
      </c>
      <c r="X8494" s="3" t="str">
        <f>IFERROR((INDEX(Returns!$C$2:$C$801, MATCH(B8494, Returns!$B$2:$B$801, 0))), "No")</f>
        <v>No</v>
      </c>
    </row>
    <row r="8495" spans="1:24">
      <c r="A8495" s="1">
        <v>8494</v>
      </c>
      <c r="B8495" t="s">
        <v>10202</v>
      </c>
      <c r="C8495" s="2">
        <v>43031</v>
      </c>
      <c r="D8495" s="2">
        <v>43036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  <c r="V8495" s="3" t="str">
        <f>IF(M8495=People!$B$2, People!$A$2, IF(M8495=People!$B$3, People!$A$3, IF(M8495=People!$B$4, People!$A$4, IF(M8495=People!$B$5, People!$A$5, 0))))</f>
        <v>Kelly Williams</v>
      </c>
      <c r="W8495" s="3" t="str">
        <f>IFERROR(VLOOKUP(Orders!$B8495,Returns!$B:$C,2,0),"No")</f>
        <v>No</v>
      </c>
      <c r="X8495" s="3" t="str">
        <f>IFERROR((INDEX(Returns!$C$2:$C$801, MATCH(B8495, Returns!$B$2:$B$801, 0))), "No")</f>
        <v>No</v>
      </c>
    </row>
    <row r="8496" spans="1:24">
      <c r="A8496" s="1">
        <v>8495</v>
      </c>
      <c r="B8496" t="s">
        <v>10202</v>
      </c>
      <c r="C8496" s="2">
        <v>43031</v>
      </c>
      <c r="D8496" s="2">
        <v>43036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  <c r="V8496" s="3" t="str">
        <f>IF(M8496=People!$B$2, People!$A$2, IF(M8496=People!$B$3, People!$A$3, IF(M8496=People!$B$4, People!$A$4, IF(M8496=People!$B$5, People!$A$5, 0))))</f>
        <v>Kelly Williams</v>
      </c>
      <c r="W8496" s="3" t="str">
        <f>IFERROR(VLOOKUP(Orders!$B8496,Returns!$B:$C,2,0),"No")</f>
        <v>No</v>
      </c>
      <c r="X8496" s="3" t="str">
        <f>IFERROR((INDEX(Returns!$C$2:$C$801, MATCH(B8496, Returns!$B$2:$B$801, 0))), "No")</f>
        <v>No</v>
      </c>
    </row>
    <row r="8497" spans="1:24">
      <c r="A8497" s="1">
        <v>8496</v>
      </c>
      <c r="B8497" t="s">
        <v>10203</v>
      </c>
      <c r="C8497" s="2">
        <v>43436</v>
      </c>
      <c r="D8497" s="2">
        <v>43442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  <c r="V8497" s="3" t="str">
        <f>IF(M8497=People!$B$2, People!$A$2, IF(M8497=People!$B$3, People!$A$3, IF(M8497=People!$B$4, People!$A$4, IF(M8497=People!$B$5, People!$A$5, 0))))</f>
        <v>Anna Andreadi</v>
      </c>
      <c r="W8497" s="3" t="str">
        <f>IFERROR(VLOOKUP(Orders!$B8497,Returns!$B:$C,2,0),"No")</f>
        <v>No</v>
      </c>
      <c r="X8497" s="3" t="str">
        <f>IFERROR((INDEX(Returns!$C$2:$C$801, MATCH(B8497, Returns!$B$2:$B$801, 0))), "No")</f>
        <v>No</v>
      </c>
    </row>
    <row r="8498" spans="1:24">
      <c r="A8498" s="1">
        <v>8497</v>
      </c>
      <c r="B8498" t="s">
        <v>10204</v>
      </c>
      <c r="C8498" s="2">
        <v>42434</v>
      </c>
      <c r="D8498" s="2">
        <v>42437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  <c r="V8498" s="3" t="str">
        <f>IF(M8498=People!$B$2, People!$A$2, IF(M8498=People!$B$3, People!$A$3, IF(M8498=People!$B$4, People!$A$4, IF(M8498=People!$B$5, People!$A$5, 0))))</f>
        <v>Chuck Magee</v>
      </c>
      <c r="W8498" s="3" t="str">
        <f>IFERROR(VLOOKUP(Orders!$B8498,Returns!$B:$C,2,0),"No")</f>
        <v>No</v>
      </c>
      <c r="X8498" s="3" t="str">
        <f>IFERROR((INDEX(Returns!$C$2:$C$801, MATCH(B8498, Returns!$B$2:$B$801, 0))), "No")</f>
        <v>No</v>
      </c>
    </row>
    <row r="8499" spans="1:24">
      <c r="A8499" s="1">
        <v>8498</v>
      </c>
      <c r="B8499" t="s">
        <v>10204</v>
      </c>
      <c r="C8499" s="2">
        <v>42434</v>
      </c>
      <c r="D8499" s="2">
        <v>42437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  <c r="V8499" s="3" t="str">
        <f>IF(M8499=People!$B$2, People!$A$2, IF(M8499=People!$B$3, People!$A$3, IF(M8499=People!$B$4, People!$A$4, IF(M8499=People!$B$5, People!$A$5, 0))))</f>
        <v>Chuck Magee</v>
      </c>
      <c r="W8499" s="3" t="str">
        <f>IFERROR(VLOOKUP(Orders!$B8499,Returns!$B:$C,2,0),"No")</f>
        <v>No</v>
      </c>
      <c r="X8499" s="3" t="str">
        <f>IFERROR((INDEX(Returns!$C$2:$C$801, MATCH(B8499, Returns!$B$2:$B$801, 0))), "No")</f>
        <v>No</v>
      </c>
    </row>
    <row r="8500" spans="1:24">
      <c r="A8500" s="1">
        <v>8499</v>
      </c>
      <c r="B8500" t="s">
        <v>10204</v>
      </c>
      <c r="C8500" s="2">
        <v>42434</v>
      </c>
      <c r="D8500" s="2">
        <v>42437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  <c r="V8500" s="3" t="str">
        <f>IF(M8500=People!$B$2, People!$A$2, IF(M8500=People!$B$3, People!$A$3, IF(M8500=People!$B$4, People!$A$4, IF(M8500=People!$B$5, People!$A$5, 0))))</f>
        <v>Chuck Magee</v>
      </c>
      <c r="W8500" s="3" t="str">
        <f>IFERROR(VLOOKUP(Orders!$B8500,Returns!$B:$C,2,0),"No")</f>
        <v>No</v>
      </c>
      <c r="X8500" s="3" t="str">
        <f>IFERROR((INDEX(Returns!$C$2:$C$801, MATCH(B8500, Returns!$B$2:$B$801, 0))), "No")</f>
        <v>No</v>
      </c>
    </row>
    <row r="8501" spans="1:24">
      <c r="A8501" s="1">
        <v>8500</v>
      </c>
      <c r="B8501" t="s">
        <v>10204</v>
      </c>
      <c r="C8501" s="2">
        <v>42434</v>
      </c>
      <c r="D8501" s="2">
        <v>42437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  <c r="V8501" s="3" t="str">
        <f>IF(M8501=People!$B$2, People!$A$2, IF(M8501=People!$B$3, People!$A$3, IF(M8501=People!$B$4, People!$A$4, IF(M8501=People!$B$5, People!$A$5, 0))))</f>
        <v>Chuck Magee</v>
      </c>
      <c r="W8501" s="3" t="str">
        <f>IFERROR(VLOOKUP(Orders!$B8501,Returns!$B:$C,2,0),"No")</f>
        <v>No</v>
      </c>
      <c r="X8501" s="3" t="str">
        <f>IFERROR((INDEX(Returns!$C$2:$C$801, MATCH(B8501, Returns!$B$2:$B$801, 0))), "No")</f>
        <v>No</v>
      </c>
    </row>
    <row r="8502" spans="1:24">
      <c r="A8502" s="1">
        <v>8501</v>
      </c>
      <c r="B8502" t="s">
        <v>10204</v>
      </c>
      <c r="C8502" s="2">
        <v>42434</v>
      </c>
      <c r="D8502" s="2">
        <v>42437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  <c r="V8502" s="3" t="str">
        <f>IF(M8502=People!$B$2, People!$A$2, IF(M8502=People!$B$3, People!$A$3, IF(M8502=People!$B$4, People!$A$4, IF(M8502=People!$B$5, People!$A$5, 0))))</f>
        <v>Chuck Magee</v>
      </c>
      <c r="W8502" s="3" t="str">
        <f>IFERROR(VLOOKUP(Orders!$B8502,Returns!$B:$C,2,0),"No")</f>
        <v>No</v>
      </c>
      <c r="X8502" s="3" t="str">
        <f>IFERROR((INDEX(Returns!$C$2:$C$801, MATCH(B8502, Returns!$B$2:$B$801, 0))), "No")</f>
        <v>No</v>
      </c>
    </row>
    <row r="8503" spans="1:24">
      <c r="A8503" s="1">
        <v>8502</v>
      </c>
      <c r="B8503" t="s">
        <v>10205</v>
      </c>
      <c r="C8503" s="2">
        <v>42795</v>
      </c>
      <c r="D8503" s="2">
        <v>42797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  <c r="V8503" s="3" t="str">
        <f>IF(M8503=People!$B$2, People!$A$2, IF(M8503=People!$B$3, People!$A$3, IF(M8503=People!$B$4, People!$A$4, IF(M8503=People!$B$5, People!$A$5, 0))))</f>
        <v>Anna Andreadi</v>
      </c>
      <c r="W8503" s="3" t="str">
        <f>IFERROR(VLOOKUP(Orders!$B8503,Returns!$B:$C,2,0),"No")</f>
        <v>No</v>
      </c>
      <c r="X8503" s="3" t="str">
        <f>IFERROR((INDEX(Returns!$C$2:$C$801, MATCH(B8503, Returns!$B$2:$B$801, 0))), "No")</f>
        <v>No</v>
      </c>
    </row>
    <row r="8504" spans="1:24">
      <c r="A8504" s="1">
        <v>8503</v>
      </c>
      <c r="B8504" t="s">
        <v>10205</v>
      </c>
      <c r="C8504" s="2">
        <v>42795</v>
      </c>
      <c r="D8504" s="2">
        <v>42797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  <c r="V8504" s="3" t="str">
        <f>IF(M8504=People!$B$2, People!$A$2, IF(M8504=People!$B$3, People!$A$3, IF(M8504=People!$B$4, People!$A$4, IF(M8504=People!$B$5, People!$A$5, 0))))</f>
        <v>Anna Andreadi</v>
      </c>
      <c r="W8504" s="3" t="str">
        <f>IFERROR(VLOOKUP(Orders!$B8504,Returns!$B:$C,2,0),"No")</f>
        <v>No</v>
      </c>
      <c r="X8504" s="3" t="str">
        <f>IFERROR((INDEX(Returns!$C$2:$C$801, MATCH(B8504, Returns!$B$2:$B$801, 0))), "No")</f>
        <v>No</v>
      </c>
    </row>
    <row r="8505" spans="1:24">
      <c r="A8505" s="1">
        <v>8504</v>
      </c>
      <c r="B8505" t="s">
        <v>10206</v>
      </c>
      <c r="C8505" s="2">
        <v>42420</v>
      </c>
      <c r="D8505" s="2">
        <v>42424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  <c r="V8505" s="3" t="str">
        <f>IF(M8505=People!$B$2, People!$A$2, IF(M8505=People!$B$3, People!$A$3, IF(M8505=People!$B$4, People!$A$4, IF(M8505=People!$B$5, People!$A$5, 0))))</f>
        <v>Anna Andreadi</v>
      </c>
      <c r="W8505" s="3" t="str">
        <f>IFERROR(VLOOKUP(Orders!$B8505,Returns!$B:$C,2,0),"No")</f>
        <v>No</v>
      </c>
      <c r="X8505" s="3" t="str">
        <f>IFERROR((INDEX(Returns!$C$2:$C$801, MATCH(B8505, Returns!$B$2:$B$801, 0))), "No")</f>
        <v>No</v>
      </c>
    </row>
    <row r="8506" spans="1:24">
      <c r="A8506" s="1">
        <v>8505</v>
      </c>
      <c r="B8506" t="s">
        <v>10207</v>
      </c>
      <c r="C8506" s="2">
        <v>43222</v>
      </c>
      <c r="D8506" s="2">
        <v>43226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  <c r="V8506" s="3" t="str">
        <f>IF(M8506=People!$B$2, People!$A$2, IF(M8506=People!$B$3, People!$A$3, IF(M8506=People!$B$4, People!$A$4, IF(M8506=People!$B$5, People!$A$5, 0))))</f>
        <v>Kelly Williams</v>
      </c>
      <c r="W8506" s="3" t="str">
        <f>IFERROR(VLOOKUP(Orders!$B8506,Returns!$B:$C,2,0),"No")</f>
        <v>No</v>
      </c>
      <c r="X8506" s="3" t="str">
        <f>IFERROR((INDEX(Returns!$C$2:$C$801, MATCH(B8506, Returns!$B$2:$B$801, 0))), "No")</f>
        <v>No</v>
      </c>
    </row>
    <row r="8507" spans="1:24">
      <c r="A8507" s="1">
        <v>8506</v>
      </c>
      <c r="B8507" t="s">
        <v>10208</v>
      </c>
      <c r="C8507" s="2">
        <v>43167</v>
      </c>
      <c r="D8507" s="2">
        <v>43171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  <c r="V8507" s="3" t="str">
        <f>IF(M8507=People!$B$2, People!$A$2, IF(M8507=People!$B$3, People!$A$3, IF(M8507=People!$B$4, People!$A$4, IF(M8507=People!$B$5, People!$A$5, 0))))</f>
        <v>Kelly Williams</v>
      </c>
      <c r="W8507" s="3" t="str">
        <f>IFERROR(VLOOKUP(Orders!$B8507,Returns!$B:$C,2,0),"No")</f>
        <v>No</v>
      </c>
      <c r="X8507" s="3" t="str">
        <f>IFERROR((INDEX(Returns!$C$2:$C$801, MATCH(B8507, Returns!$B$2:$B$801, 0))), "No")</f>
        <v>No</v>
      </c>
    </row>
    <row r="8508" spans="1:24">
      <c r="A8508" s="1">
        <v>8507</v>
      </c>
      <c r="B8508" t="s">
        <v>10208</v>
      </c>
      <c r="C8508" s="2">
        <v>43167</v>
      </c>
      <c r="D8508" s="2">
        <v>43171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  <c r="V8508" s="3" t="str">
        <f>IF(M8508=People!$B$2, People!$A$2, IF(M8508=People!$B$3, People!$A$3, IF(M8508=People!$B$4, People!$A$4, IF(M8508=People!$B$5, People!$A$5, 0))))</f>
        <v>Kelly Williams</v>
      </c>
      <c r="W8508" s="3" t="str">
        <f>IFERROR(VLOOKUP(Orders!$B8508,Returns!$B:$C,2,0),"No")</f>
        <v>No</v>
      </c>
      <c r="X8508" s="3" t="str">
        <f>IFERROR((INDEX(Returns!$C$2:$C$801, MATCH(B8508, Returns!$B$2:$B$801, 0))), "No")</f>
        <v>No</v>
      </c>
    </row>
    <row r="8509" spans="1:24">
      <c r="A8509" s="1">
        <v>8508</v>
      </c>
      <c r="B8509" t="s">
        <v>10208</v>
      </c>
      <c r="C8509" s="2">
        <v>43167</v>
      </c>
      <c r="D8509" s="2">
        <v>43171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  <c r="V8509" s="3" t="str">
        <f>IF(M8509=People!$B$2, People!$A$2, IF(M8509=People!$B$3, People!$A$3, IF(M8509=People!$B$4, People!$A$4, IF(M8509=People!$B$5, People!$A$5, 0))))</f>
        <v>Kelly Williams</v>
      </c>
      <c r="W8509" s="3" t="str">
        <f>IFERROR(VLOOKUP(Orders!$B8509,Returns!$B:$C,2,0),"No")</f>
        <v>No</v>
      </c>
      <c r="X8509" s="3" t="str">
        <f>IFERROR((INDEX(Returns!$C$2:$C$801, MATCH(B8509, Returns!$B$2:$B$801, 0))), "No")</f>
        <v>No</v>
      </c>
    </row>
    <row r="8510" spans="1:24">
      <c r="A8510" s="1">
        <v>8509</v>
      </c>
      <c r="B8510" t="s">
        <v>10209</v>
      </c>
      <c r="C8510" s="2">
        <v>43080</v>
      </c>
      <c r="D8510" s="2">
        <v>43083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  <c r="V8510" s="3" t="str">
        <f>IF(M8510=People!$B$2, People!$A$2, IF(M8510=People!$B$3, People!$A$3, IF(M8510=People!$B$4, People!$A$4, IF(M8510=People!$B$5, People!$A$5, 0))))</f>
        <v>Kelly Williams</v>
      </c>
      <c r="W8510" s="3" t="str">
        <f>IFERROR(VLOOKUP(Orders!$B8510,Returns!$B:$C,2,0),"No")</f>
        <v>No</v>
      </c>
      <c r="X8510" s="3" t="str">
        <f>IFERROR((INDEX(Returns!$C$2:$C$801, MATCH(B8510, Returns!$B$2:$B$801, 0))), "No")</f>
        <v>No</v>
      </c>
    </row>
    <row r="8511" spans="1:24">
      <c r="A8511" s="1">
        <v>8510</v>
      </c>
      <c r="B8511" t="s">
        <v>10209</v>
      </c>
      <c r="C8511" s="2">
        <v>43080</v>
      </c>
      <c r="D8511" s="2">
        <v>43083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  <c r="V8511" s="3" t="str">
        <f>IF(M8511=People!$B$2, People!$A$2, IF(M8511=People!$B$3, People!$A$3, IF(M8511=People!$B$4, People!$A$4, IF(M8511=People!$B$5, People!$A$5, 0))))</f>
        <v>Kelly Williams</v>
      </c>
      <c r="W8511" s="3" t="str">
        <f>IFERROR(VLOOKUP(Orders!$B8511,Returns!$B:$C,2,0),"No")</f>
        <v>No</v>
      </c>
      <c r="X8511" s="3" t="str">
        <f>IFERROR((INDEX(Returns!$C$2:$C$801, MATCH(B8511, Returns!$B$2:$B$801, 0))), "No")</f>
        <v>No</v>
      </c>
    </row>
    <row r="8512" spans="1:24">
      <c r="A8512" s="1">
        <v>8511</v>
      </c>
      <c r="B8512" t="s">
        <v>10209</v>
      </c>
      <c r="C8512" s="2">
        <v>43080</v>
      </c>
      <c r="D8512" s="2">
        <v>43083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  <c r="V8512" s="3" t="str">
        <f>IF(M8512=People!$B$2, People!$A$2, IF(M8512=People!$B$3, People!$A$3, IF(M8512=People!$B$4, People!$A$4, IF(M8512=People!$B$5, People!$A$5, 0))))</f>
        <v>Kelly Williams</v>
      </c>
      <c r="W8512" s="3" t="str">
        <f>IFERROR(VLOOKUP(Orders!$B8512,Returns!$B:$C,2,0),"No")</f>
        <v>No</v>
      </c>
      <c r="X8512" s="3" t="str">
        <f>IFERROR((INDEX(Returns!$C$2:$C$801, MATCH(B8512, Returns!$B$2:$B$801, 0))), "No")</f>
        <v>No</v>
      </c>
    </row>
    <row r="8513" spans="1:24">
      <c r="A8513" s="1">
        <v>8512</v>
      </c>
      <c r="B8513" t="s">
        <v>10210</v>
      </c>
      <c r="C8513" s="2">
        <v>43456</v>
      </c>
      <c r="D8513" s="2">
        <v>43460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  <c r="V8513" s="3" t="str">
        <f>IF(M8513=People!$B$2, People!$A$2, IF(M8513=People!$B$3, People!$A$3, IF(M8513=People!$B$4, People!$A$4, IF(M8513=People!$B$5, People!$A$5, 0))))</f>
        <v>Chuck Magee</v>
      </c>
      <c r="W8513" s="3" t="str">
        <f>IFERROR(VLOOKUP(Orders!$B8513,Returns!$B:$C,2,0),"No")</f>
        <v>No</v>
      </c>
      <c r="X8513" s="3" t="str">
        <f>IFERROR((INDEX(Returns!$C$2:$C$801, MATCH(B8513, Returns!$B$2:$B$801, 0))), "No")</f>
        <v>No</v>
      </c>
    </row>
    <row r="8514" spans="1:24">
      <c r="A8514" s="1">
        <v>8513</v>
      </c>
      <c r="B8514" t="s">
        <v>10211</v>
      </c>
      <c r="C8514" s="2">
        <v>43133</v>
      </c>
      <c r="D8514" s="2">
        <v>43139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3" t="str">
        <f>IF(M8514=People!$B$2, People!$A$2, IF(M8514=People!$B$3, People!$A$3, IF(M8514=People!$B$4, People!$A$4, IF(M8514=People!$B$5, People!$A$5, 0))))</f>
        <v>Kelly Williams</v>
      </c>
      <c r="W8514" s="3" t="str">
        <f>IFERROR(VLOOKUP(Orders!$B8514,Returns!$B:$C,2,0),"No")</f>
        <v>No</v>
      </c>
      <c r="X8514" s="3" t="str">
        <f>IFERROR((INDEX(Returns!$C$2:$C$801, MATCH(B8514, Returns!$B$2:$B$801, 0))), "No")</f>
        <v>No</v>
      </c>
    </row>
    <row r="8515" spans="1:24">
      <c r="A8515" s="1">
        <v>8514</v>
      </c>
      <c r="B8515" t="s">
        <v>10212</v>
      </c>
      <c r="C8515" s="2">
        <v>43621</v>
      </c>
      <c r="D8515" s="2">
        <v>43625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  <c r="V8515" s="3" t="str">
        <f>IF(M8515=People!$B$2, People!$A$2, IF(M8515=People!$B$3, People!$A$3, IF(M8515=People!$B$4, People!$A$4, IF(M8515=People!$B$5, People!$A$5, 0))))</f>
        <v>Cassandra Brandow</v>
      </c>
      <c r="W8515" s="3" t="str">
        <f>IFERROR(VLOOKUP(Orders!$B8515,Returns!$B:$C,2,0),"No")</f>
        <v>No</v>
      </c>
      <c r="X8515" s="3" t="str">
        <f>IFERROR((INDEX(Returns!$C$2:$C$801, MATCH(B8515, Returns!$B$2:$B$801, 0))), "No")</f>
        <v>No</v>
      </c>
    </row>
    <row r="8516" spans="1:24">
      <c r="A8516" s="1">
        <v>8515</v>
      </c>
      <c r="B8516" t="s">
        <v>10213</v>
      </c>
      <c r="C8516" s="2">
        <v>42968</v>
      </c>
      <c r="D8516" s="2">
        <v>42973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  <c r="V8516" s="3" t="str">
        <f>IF(M8516=People!$B$2, People!$A$2, IF(M8516=People!$B$3, People!$A$3, IF(M8516=People!$B$4, People!$A$4, IF(M8516=People!$B$5, People!$A$5, 0))))</f>
        <v>Cassandra Brandow</v>
      </c>
      <c r="W8516" s="3" t="str">
        <f>IFERROR(VLOOKUP(Orders!$B8516,Returns!$B:$C,2,0),"No")</f>
        <v>No</v>
      </c>
      <c r="X8516" s="3" t="str">
        <f>IFERROR((INDEX(Returns!$C$2:$C$801, MATCH(B8516, Returns!$B$2:$B$801, 0))), "No")</f>
        <v>No</v>
      </c>
    </row>
    <row r="8517" spans="1:24">
      <c r="A8517" s="1">
        <v>8516</v>
      </c>
      <c r="B8517" t="s">
        <v>10213</v>
      </c>
      <c r="C8517" s="2">
        <v>42968</v>
      </c>
      <c r="D8517" s="2">
        <v>42973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  <c r="V8517" s="3" t="str">
        <f>IF(M8517=People!$B$2, People!$A$2, IF(M8517=People!$B$3, People!$A$3, IF(M8517=People!$B$4, People!$A$4, IF(M8517=People!$B$5, People!$A$5, 0))))</f>
        <v>Cassandra Brandow</v>
      </c>
      <c r="W8517" s="3" t="str">
        <f>IFERROR(VLOOKUP(Orders!$B8517,Returns!$B:$C,2,0),"No")</f>
        <v>No</v>
      </c>
      <c r="X8517" s="3" t="str">
        <f>IFERROR((INDEX(Returns!$C$2:$C$801, MATCH(B8517, Returns!$B$2:$B$801, 0))), "No")</f>
        <v>No</v>
      </c>
    </row>
    <row r="8518" spans="1:24">
      <c r="A8518" s="1">
        <v>8517</v>
      </c>
      <c r="B8518" t="s">
        <v>10214</v>
      </c>
      <c r="C8518" s="2">
        <v>43197</v>
      </c>
      <c r="D8518" s="2">
        <v>43201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  <c r="V8518" s="3" t="str">
        <f>IF(M8518=People!$B$2, People!$A$2, IF(M8518=People!$B$3, People!$A$3, IF(M8518=People!$B$4, People!$A$4, IF(M8518=People!$B$5, People!$A$5, 0))))</f>
        <v>Chuck Magee</v>
      </c>
      <c r="W8518" s="3" t="str">
        <f>IFERROR(VLOOKUP(Orders!$B8518,Returns!$B:$C,2,0),"No")</f>
        <v>No</v>
      </c>
      <c r="X8518" s="3" t="str">
        <f>IFERROR((INDEX(Returns!$C$2:$C$801, MATCH(B8518, Returns!$B$2:$B$801, 0))), "No")</f>
        <v>No</v>
      </c>
    </row>
    <row r="8519" spans="1:24">
      <c r="A8519" s="1">
        <v>8518</v>
      </c>
      <c r="B8519" t="s">
        <v>10215</v>
      </c>
      <c r="C8519" s="2">
        <v>43620</v>
      </c>
      <c r="D8519" s="2">
        <v>43623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  <c r="V8519" s="3" t="str">
        <f>IF(M8519=People!$B$2, People!$A$2, IF(M8519=People!$B$3, People!$A$3, IF(M8519=People!$B$4, People!$A$4, IF(M8519=People!$B$5, People!$A$5, 0))))</f>
        <v>Kelly Williams</v>
      </c>
      <c r="W8519" s="3" t="str">
        <f>IFERROR(VLOOKUP(Orders!$B8519,Returns!$B:$C,2,0),"No")</f>
        <v>No</v>
      </c>
      <c r="X8519" s="3" t="str">
        <f>IFERROR((INDEX(Returns!$C$2:$C$801, MATCH(B8519, Returns!$B$2:$B$801, 0))), "No")</f>
        <v>No</v>
      </c>
    </row>
    <row r="8520" spans="1:24">
      <c r="A8520" s="1">
        <v>8519</v>
      </c>
      <c r="B8520" t="s">
        <v>10216</v>
      </c>
      <c r="C8520" s="2">
        <v>43803</v>
      </c>
      <c r="D8520" s="2">
        <v>43809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  <c r="V8520" s="3" t="str">
        <f>IF(M8520=People!$B$2, People!$A$2, IF(M8520=People!$B$3, People!$A$3, IF(M8520=People!$B$4, People!$A$4, IF(M8520=People!$B$5, People!$A$5, 0))))</f>
        <v>Chuck Magee</v>
      </c>
      <c r="W8520" s="3" t="str">
        <f>IFERROR(VLOOKUP(Orders!$B8520,Returns!$B:$C,2,0),"No")</f>
        <v>No</v>
      </c>
      <c r="X8520" s="3" t="str">
        <f>IFERROR((INDEX(Returns!$C$2:$C$801, MATCH(B8520, Returns!$B$2:$B$801, 0))), "No")</f>
        <v>No</v>
      </c>
    </row>
    <row r="8521" spans="1:24">
      <c r="A8521" s="1">
        <v>8520</v>
      </c>
      <c r="B8521" t="s">
        <v>10216</v>
      </c>
      <c r="C8521" s="2">
        <v>43803</v>
      </c>
      <c r="D8521" s="2">
        <v>43809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  <c r="V8521" s="3" t="str">
        <f>IF(M8521=People!$B$2, People!$A$2, IF(M8521=People!$B$3, People!$A$3, IF(M8521=People!$B$4, People!$A$4, IF(M8521=People!$B$5, People!$A$5, 0))))</f>
        <v>Chuck Magee</v>
      </c>
      <c r="W8521" s="3" t="str">
        <f>IFERROR(VLOOKUP(Orders!$B8521,Returns!$B:$C,2,0),"No")</f>
        <v>No</v>
      </c>
      <c r="X8521" s="3" t="str">
        <f>IFERROR((INDEX(Returns!$C$2:$C$801, MATCH(B8521, Returns!$B$2:$B$801, 0))), "No")</f>
        <v>No</v>
      </c>
    </row>
    <row r="8522" spans="1:24">
      <c r="A8522" s="1">
        <v>8521</v>
      </c>
      <c r="B8522" t="s">
        <v>10216</v>
      </c>
      <c r="C8522" s="2">
        <v>43803</v>
      </c>
      <c r="D8522" s="2">
        <v>43809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  <c r="V8522" s="3" t="str">
        <f>IF(M8522=People!$B$2, People!$A$2, IF(M8522=People!$B$3, People!$A$3, IF(M8522=People!$B$4, People!$A$4, IF(M8522=People!$B$5, People!$A$5, 0))))</f>
        <v>Chuck Magee</v>
      </c>
      <c r="W8522" s="3" t="str">
        <f>IFERROR(VLOOKUP(Orders!$B8522,Returns!$B:$C,2,0),"No")</f>
        <v>No</v>
      </c>
      <c r="X8522" s="3" t="str">
        <f>IFERROR((INDEX(Returns!$C$2:$C$801, MATCH(B8522, Returns!$B$2:$B$801, 0))), "No")</f>
        <v>No</v>
      </c>
    </row>
    <row r="8523" spans="1:24">
      <c r="A8523" s="1">
        <v>8522</v>
      </c>
      <c r="B8523" t="s">
        <v>10217</v>
      </c>
      <c r="C8523" s="2">
        <v>43111</v>
      </c>
      <c r="D8523" s="2">
        <v>43115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  <c r="V8523" s="3" t="str">
        <f>IF(M8523=People!$B$2, People!$A$2, IF(M8523=People!$B$3, People!$A$3, IF(M8523=People!$B$4, People!$A$4, IF(M8523=People!$B$5, People!$A$5, 0))))</f>
        <v>Chuck Magee</v>
      </c>
      <c r="W8523" s="3" t="str">
        <f>IFERROR(VLOOKUP(Orders!$B8523,Returns!$B:$C,2,0),"No")</f>
        <v>No</v>
      </c>
      <c r="X8523" s="3" t="str">
        <f>IFERROR((INDEX(Returns!$C$2:$C$801, MATCH(B8523, Returns!$B$2:$B$801, 0))), "No")</f>
        <v>No</v>
      </c>
    </row>
    <row r="8524" spans="1:24">
      <c r="A8524" s="1">
        <v>8523</v>
      </c>
      <c r="B8524" t="s">
        <v>10218</v>
      </c>
      <c r="C8524" s="2">
        <v>43191</v>
      </c>
      <c r="D8524" s="2">
        <v>43197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  <c r="V8524" s="3" t="str">
        <f>IF(M8524=People!$B$2, People!$A$2, IF(M8524=People!$B$3, People!$A$3, IF(M8524=People!$B$4, People!$A$4, IF(M8524=People!$B$5, People!$A$5, 0))))</f>
        <v>Kelly Williams</v>
      </c>
      <c r="W8524" s="3" t="str">
        <f>IFERROR(VLOOKUP(Orders!$B8524,Returns!$B:$C,2,0),"No")</f>
        <v>No</v>
      </c>
      <c r="X8524" s="3" t="str">
        <f>IFERROR((INDEX(Returns!$C$2:$C$801, MATCH(B8524, Returns!$B$2:$B$801, 0))), "No")</f>
        <v>No</v>
      </c>
    </row>
    <row r="8525" spans="1:24">
      <c r="A8525" s="1">
        <v>8524</v>
      </c>
      <c r="B8525" t="s">
        <v>10219</v>
      </c>
      <c r="C8525" s="2">
        <v>43729</v>
      </c>
      <c r="D8525" s="2">
        <v>43733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  <c r="V8525" s="3" t="str">
        <f>IF(M8525=People!$B$2, People!$A$2, IF(M8525=People!$B$3, People!$A$3, IF(M8525=People!$B$4, People!$A$4, IF(M8525=People!$B$5, People!$A$5, 0))))</f>
        <v>Anna Andreadi</v>
      </c>
      <c r="W8525" s="3" t="str">
        <f>IFERROR(VLOOKUP(Orders!$B8525,Returns!$B:$C,2,0),"No")</f>
        <v>No</v>
      </c>
      <c r="X8525" s="3" t="str">
        <f>IFERROR((INDEX(Returns!$C$2:$C$801, MATCH(B8525, Returns!$B$2:$B$801, 0))), "No")</f>
        <v>No</v>
      </c>
    </row>
    <row r="8526" spans="1:24">
      <c r="A8526" s="1">
        <v>8525</v>
      </c>
      <c r="B8526" t="s">
        <v>10220</v>
      </c>
      <c r="C8526" s="2">
        <v>43540</v>
      </c>
      <c r="D8526" s="2">
        <v>43540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  <c r="V8526" s="3" t="str">
        <f>IF(M8526=People!$B$2, People!$A$2, IF(M8526=People!$B$3, People!$A$3, IF(M8526=People!$B$4, People!$A$4, IF(M8526=People!$B$5, People!$A$5, 0))))</f>
        <v>Chuck Magee</v>
      </c>
      <c r="W8526" s="3" t="str">
        <f>IFERROR(VLOOKUP(Orders!$B8526,Returns!$B:$C,2,0),"No")</f>
        <v>No</v>
      </c>
      <c r="X8526" s="3" t="str">
        <f>IFERROR((INDEX(Returns!$C$2:$C$801, MATCH(B8526, Returns!$B$2:$B$801, 0))), "No")</f>
        <v>No</v>
      </c>
    </row>
    <row r="8527" spans="1:24">
      <c r="A8527" s="1">
        <v>8526</v>
      </c>
      <c r="B8527" t="s">
        <v>10220</v>
      </c>
      <c r="C8527" s="2">
        <v>43540</v>
      </c>
      <c r="D8527" s="2">
        <v>43540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  <c r="V8527" s="3" t="str">
        <f>IF(M8527=People!$B$2, People!$A$2, IF(M8527=People!$B$3, People!$A$3, IF(M8527=People!$B$4, People!$A$4, IF(M8527=People!$B$5, People!$A$5, 0))))</f>
        <v>Chuck Magee</v>
      </c>
      <c r="W8527" s="3" t="str">
        <f>IFERROR(VLOOKUP(Orders!$B8527,Returns!$B:$C,2,0),"No")</f>
        <v>No</v>
      </c>
      <c r="X8527" s="3" t="str">
        <f>IFERROR((INDEX(Returns!$C$2:$C$801, MATCH(B8527, Returns!$B$2:$B$801, 0))), "No")</f>
        <v>No</v>
      </c>
    </row>
    <row r="8528" spans="1:24">
      <c r="A8528" s="1">
        <v>8527</v>
      </c>
      <c r="B8528" t="s">
        <v>10220</v>
      </c>
      <c r="C8528" s="2">
        <v>43540</v>
      </c>
      <c r="D8528" s="2">
        <v>43540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  <c r="V8528" s="3" t="str">
        <f>IF(M8528=People!$B$2, People!$A$2, IF(M8528=People!$B$3, People!$A$3, IF(M8528=People!$B$4, People!$A$4, IF(M8528=People!$B$5, People!$A$5, 0))))</f>
        <v>Chuck Magee</v>
      </c>
      <c r="W8528" s="3" t="str">
        <f>IFERROR(VLOOKUP(Orders!$B8528,Returns!$B:$C,2,0),"No")</f>
        <v>No</v>
      </c>
      <c r="X8528" s="3" t="str">
        <f>IFERROR((INDEX(Returns!$C$2:$C$801, MATCH(B8528, Returns!$B$2:$B$801, 0))), "No")</f>
        <v>No</v>
      </c>
    </row>
    <row r="8529" spans="1:24">
      <c r="A8529" s="1">
        <v>8528</v>
      </c>
      <c r="B8529" t="s">
        <v>10220</v>
      </c>
      <c r="C8529" s="2">
        <v>43540</v>
      </c>
      <c r="D8529" s="2">
        <v>43540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3" t="str">
        <f>IF(M8529=People!$B$2, People!$A$2, IF(M8529=People!$B$3, People!$A$3, IF(M8529=People!$B$4, People!$A$4, IF(M8529=People!$B$5, People!$A$5, 0))))</f>
        <v>Chuck Magee</v>
      </c>
      <c r="W8529" s="3" t="str">
        <f>IFERROR(VLOOKUP(Orders!$B8529,Returns!$B:$C,2,0),"No")</f>
        <v>No</v>
      </c>
      <c r="X8529" s="3" t="str">
        <f>IFERROR((INDEX(Returns!$C$2:$C$801, MATCH(B8529, Returns!$B$2:$B$801, 0))), "No")</f>
        <v>No</v>
      </c>
    </row>
    <row r="8530" spans="1:24">
      <c r="A8530" s="1">
        <v>8529</v>
      </c>
      <c r="B8530" t="s">
        <v>10220</v>
      </c>
      <c r="C8530" s="2">
        <v>43540</v>
      </c>
      <c r="D8530" s="2">
        <v>43540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  <c r="V8530" s="3" t="str">
        <f>IF(M8530=People!$B$2, People!$A$2, IF(M8530=People!$B$3, People!$A$3, IF(M8530=People!$B$4, People!$A$4, IF(M8530=People!$B$5, People!$A$5, 0))))</f>
        <v>Chuck Magee</v>
      </c>
      <c r="W8530" s="3" t="str">
        <f>IFERROR(VLOOKUP(Orders!$B8530,Returns!$B:$C,2,0),"No")</f>
        <v>No</v>
      </c>
      <c r="X8530" s="3" t="str">
        <f>IFERROR((INDEX(Returns!$C$2:$C$801, MATCH(B8530, Returns!$B$2:$B$801, 0))), "No")</f>
        <v>No</v>
      </c>
    </row>
    <row r="8531" spans="1:24">
      <c r="A8531" s="1">
        <v>8530</v>
      </c>
      <c r="B8531" t="s">
        <v>10221</v>
      </c>
      <c r="C8531" s="2">
        <v>43779</v>
      </c>
      <c r="D8531" s="2">
        <v>43786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  <c r="V8531" s="3" t="str">
        <f>IF(M8531=People!$B$2, People!$A$2, IF(M8531=People!$B$3, People!$A$3, IF(M8531=People!$B$4, People!$A$4, IF(M8531=People!$B$5, People!$A$5, 0))))</f>
        <v>Anna Andreadi</v>
      </c>
      <c r="W8531" s="3" t="str">
        <f>IFERROR(VLOOKUP(Orders!$B8531,Returns!$B:$C,2,0),"No")</f>
        <v>No</v>
      </c>
      <c r="X8531" s="3" t="str">
        <f>IFERROR((INDEX(Returns!$C$2:$C$801, MATCH(B8531, Returns!$B$2:$B$801, 0))), "No")</f>
        <v>No</v>
      </c>
    </row>
    <row r="8532" spans="1:24">
      <c r="A8532" s="1">
        <v>8531</v>
      </c>
      <c r="B8532" t="s">
        <v>10222</v>
      </c>
      <c r="C8532" s="2">
        <v>43434</v>
      </c>
      <c r="D8532" s="2">
        <v>43440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  <c r="V8532" s="3" t="str">
        <f>IF(M8532=People!$B$2, People!$A$2, IF(M8532=People!$B$3, People!$A$3, IF(M8532=People!$B$4, People!$A$4, IF(M8532=People!$B$5, People!$A$5, 0))))</f>
        <v>Kelly Williams</v>
      </c>
      <c r="W8532" s="3" t="str">
        <f>IFERROR(VLOOKUP(Orders!$B8532,Returns!$B:$C,2,0),"No")</f>
        <v>No</v>
      </c>
      <c r="X8532" s="3" t="str">
        <f>IFERROR((INDEX(Returns!$C$2:$C$801, MATCH(B8532, Returns!$B$2:$B$801, 0))), "No")</f>
        <v>No</v>
      </c>
    </row>
    <row r="8533" spans="1:24">
      <c r="A8533" s="1">
        <v>8532</v>
      </c>
      <c r="B8533" t="s">
        <v>10222</v>
      </c>
      <c r="C8533" s="2">
        <v>43434</v>
      </c>
      <c r="D8533" s="2">
        <v>43440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  <c r="V8533" s="3" t="str">
        <f>IF(M8533=People!$B$2, People!$A$2, IF(M8533=People!$B$3, People!$A$3, IF(M8533=People!$B$4, People!$A$4, IF(M8533=People!$B$5, People!$A$5, 0))))</f>
        <v>Kelly Williams</v>
      </c>
      <c r="W8533" s="3" t="str">
        <f>IFERROR(VLOOKUP(Orders!$B8533,Returns!$B:$C,2,0),"No")</f>
        <v>No</v>
      </c>
      <c r="X8533" s="3" t="str">
        <f>IFERROR((INDEX(Returns!$C$2:$C$801, MATCH(B8533, Returns!$B$2:$B$801, 0))), "No")</f>
        <v>No</v>
      </c>
    </row>
    <row r="8534" spans="1:24">
      <c r="A8534" s="1">
        <v>8533</v>
      </c>
      <c r="B8534" t="s">
        <v>10222</v>
      </c>
      <c r="C8534" s="2">
        <v>43434</v>
      </c>
      <c r="D8534" s="2">
        <v>43440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  <c r="V8534" s="3" t="str">
        <f>IF(M8534=People!$B$2, People!$A$2, IF(M8534=People!$B$3, People!$A$3, IF(M8534=People!$B$4, People!$A$4, IF(M8534=People!$B$5, People!$A$5, 0))))</f>
        <v>Kelly Williams</v>
      </c>
      <c r="W8534" s="3" t="str">
        <f>IFERROR(VLOOKUP(Orders!$B8534,Returns!$B:$C,2,0),"No")</f>
        <v>No</v>
      </c>
      <c r="X8534" s="3" t="str">
        <f>IFERROR((INDEX(Returns!$C$2:$C$801, MATCH(B8534, Returns!$B$2:$B$801, 0))), "No")</f>
        <v>No</v>
      </c>
    </row>
    <row r="8535" spans="1:24">
      <c r="A8535" s="1">
        <v>8534</v>
      </c>
      <c r="B8535" t="s">
        <v>10222</v>
      </c>
      <c r="C8535" s="2">
        <v>43434</v>
      </c>
      <c r="D8535" s="2">
        <v>43440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  <c r="V8535" s="3" t="str">
        <f>IF(M8535=People!$B$2, People!$A$2, IF(M8535=People!$B$3, People!$A$3, IF(M8535=People!$B$4, People!$A$4, IF(M8535=People!$B$5, People!$A$5, 0))))</f>
        <v>Kelly Williams</v>
      </c>
      <c r="W8535" s="3" t="str">
        <f>IFERROR(VLOOKUP(Orders!$B8535,Returns!$B:$C,2,0),"No")</f>
        <v>No</v>
      </c>
      <c r="X8535" s="3" t="str">
        <f>IFERROR((INDEX(Returns!$C$2:$C$801, MATCH(B8535, Returns!$B$2:$B$801, 0))), "No")</f>
        <v>No</v>
      </c>
    </row>
    <row r="8536" spans="1:24">
      <c r="A8536" s="1">
        <v>8535</v>
      </c>
      <c r="B8536" t="s">
        <v>10223</v>
      </c>
      <c r="C8536" s="2">
        <v>42748</v>
      </c>
      <c r="D8536" s="2">
        <v>42750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  <c r="V8536" s="3" t="str">
        <f>IF(M8536=People!$B$2, People!$A$2, IF(M8536=People!$B$3, People!$A$3, IF(M8536=People!$B$4, People!$A$4, IF(M8536=People!$B$5, People!$A$5, 0))))</f>
        <v>Cassandra Brandow</v>
      </c>
      <c r="W8536" s="3" t="str">
        <f>IFERROR(VLOOKUP(Orders!$B8536,Returns!$B:$C,2,0),"No")</f>
        <v>No</v>
      </c>
      <c r="X8536" s="3" t="str">
        <f>IFERROR((INDEX(Returns!$C$2:$C$801, MATCH(B8536, Returns!$B$2:$B$801, 0))), "No")</f>
        <v>No</v>
      </c>
    </row>
    <row r="8537" spans="1:24">
      <c r="A8537" s="1">
        <v>8536</v>
      </c>
      <c r="B8537" t="s">
        <v>10224</v>
      </c>
      <c r="C8537" s="2">
        <v>42506</v>
      </c>
      <c r="D8537" s="2">
        <v>42510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  <c r="V8537" s="3" t="str">
        <f>IF(M8537=People!$B$2, People!$A$2, IF(M8537=People!$B$3, People!$A$3, IF(M8537=People!$B$4, People!$A$4, IF(M8537=People!$B$5, People!$A$5, 0))))</f>
        <v>Anna Andreadi</v>
      </c>
      <c r="W8537" s="3" t="str">
        <f>IFERROR(VLOOKUP(Orders!$B8537,Returns!$B:$C,2,0),"No")</f>
        <v>No</v>
      </c>
      <c r="X8537" s="3" t="str">
        <f>IFERROR((INDEX(Returns!$C$2:$C$801, MATCH(B8537, Returns!$B$2:$B$801, 0))), "No")</f>
        <v>No</v>
      </c>
    </row>
    <row r="8538" spans="1:24">
      <c r="A8538" s="1">
        <v>8537</v>
      </c>
      <c r="B8538" t="s">
        <v>10225</v>
      </c>
      <c r="C8538" s="2">
        <v>42893</v>
      </c>
      <c r="D8538" s="2">
        <v>42897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  <c r="V8538" s="3" t="str">
        <f>IF(M8538=People!$B$2, People!$A$2, IF(M8538=People!$B$3, People!$A$3, IF(M8538=People!$B$4, People!$A$4, IF(M8538=People!$B$5, People!$A$5, 0))))</f>
        <v>Chuck Magee</v>
      </c>
      <c r="W8538" s="3" t="str">
        <f>IFERROR(VLOOKUP(Orders!$B8538,Returns!$B:$C,2,0),"No")</f>
        <v>No</v>
      </c>
      <c r="X8538" s="3" t="str">
        <f>IFERROR((INDEX(Returns!$C$2:$C$801, MATCH(B8538, Returns!$B$2:$B$801, 0))), "No")</f>
        <v>No</v>
      </c>
    </row>
    <row r="8539" spans="1:24">
      <c r="A8539" s="1">
        <v>8538</v>
      </c>
      <c r="B8539" t="s">
        <v>10225</v>
      </c>
      <c r="C8539" s="2">
        <v>42893</v>
      </c>
      <c r="D8539" s="2">
        <v>42897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  <c r="V8539" s="3" t="str">
        <f>IF(M8539=People!$B$2, People!$A$2, IF(M8539=People!$B$3, People!$A$3, IF(M8539=People!$B$4, People!$A$4, IF(M8539=People!$B$5, People!$A$5, 0))))</f>
        <v>Chuck Magee</v>
      </c>
      <c r="W8539" s="3" t="str">
        <f>IFERROR(VLOOKUP(Orders!$B8539,Returns!$B:$C,2,0),"No")</f>
        <v>No</v>
      </c>
      <c r="X8539" s="3" t="str">
        <f>IFERROR((INDEX(Returns!$C$2:$C$801, MATCH(B8539, Returns!$B$2:$B$801, 0))), "No")</f>
        <v>No</v>
      </c>
    </row>
    <row r="8540" spans="1:24">
      <c r="A8540" s="1">
        <v>8539</v>
      </c>
      <c r="B8540" t="s">
        <v>10225</v>
      </c>
      <c r="C8540" s="2">
        <v>42893</v>
      </c>
      <c r="D8540" s="2">
        <v>42897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  <c r="V8540" s="3" t="str">
        <f>IF(M8540=People!$B$2, People!$A$2, IF(M8540=People!$B$3, People!$A$3, IF(M8540=People!$B$4, People!$A$4, IF(M8540=People!$B$5, People!$A$5, 0))))</f>
        <v>Chuck Magee</v>
      </c>
      <c r="W8540" s="3" t="str">
        <f>IFERROR(VLOOKUP(Orders!$B8540,Returns!$B:$C,2,0),"No")</f>
        <v>No</v>
      </c>
      <c r="X8540" s="3" t="str">
        <f>IFERROR((INDEX(Returns!$C$2:$C$801, MATCH(B8540, Returns!$B$2:$B$801, 0))), "No")</f>
        <v>No</v>
      </c>
    </row>
    <row r="8541" spans="1:24">
      <c r="A8541" s="1">
        <v>8540</v>
      </c>
      <c r="B8541" t="s">
        <v>10226</v>
      </c>
      <c r="C8541" s="2">
        <v>43533</v>
      </c>
      <c r="D8541" s="2">
        <v>43537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  <c r="V8541" s="3" t="str">
        <f>IF(M8541=People!$B$2, People!$A$2, IF(M8541=People!$B$3, People!$A$3, IF(M8541=People!$B$4, People!$A$4, IF(M8541=People!$B$5, People!$A$5, 0))))</f>
        <v>Anna Andreadi</v>
      </c>
      <c r="W8541" s="3" t="str">
        <f>IFERROR(VLOOKUP(Orders!$B8541,Returns!$B:$C,2,0),"No")</f>
        <v>No</v>
      </c>
      <c r="X8541" s="3" t="str">
        <f>IFERROR((INDEX(Returns!$C$2:$C$801, MATCH(B8541, Returns!$B$2:$B$801, 0))), "No")</f>
        <v>No</v>
      </c>
    </row>
    <row r="8542" spans="1:24">
      <c r="A8542" s="1">
        <v>8541</v>
      </c>
      <c r="B8542" t="s">
        <v>10226</v>
      </c>
      <c r="C8542" s="2">
        <v>43533</v>
      </c>
      <c r="D8542" s="2">
        <v>43537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  <c r="V8542" s="3" t="str">
        <f>IF(M8542=People!$B$2, People!$A$2, IF(M8542=People!$B$3, People!$A$3, IF(M8542=People!$B$4, People!$A$4, IF(M8542=People!$B$5, People!$A$5, 0))))</f>
        <v>Anna Andreadi</v>
      </c>
      <c r="W8542" s="3" t="str">
        <f>IFERROR(VLOOKUP(Orders!$B8542,Returns!$B:$C,2,0),"No")</f>
        <v>No</v>
      </c>
      <c r="X8542" s="3" t="str">
        <f>IFERROR((INDEX(Returns!$C$2:$C$801, MATCH(B8542, Returns!$B$2:$B$801, 0))), "No")</f>
        <v>No</v>
      </c>
    </row>
    <row r="8543" spans="1:24">
      <c r="A8543" s="1">
        <v>8542</v>
      </c>
      <c r="B8543" t="s">
        <v>10227</v>
      </c>
      <c r="C8543" s="2">
        <v>43091</v>
      </c>
      <c r="D8543" s="2">
        <v>43092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  <c r="V8543" s="3" t="str">
        <f>IF(M8543=People!$B$2, People!$A$2, IF(M8543=People!$B$3, People!$A$3, IF(M8543=People!$B$4, People!$A$4, IF(M8543=People!$B$5, People!$A$5, 0))))</f>
        <v>Chuck Magee</v>
      </c>
      <c r="W8543" s="3" t="str">
        <f>IFERROR(VLOOKUP(Orders!$B8543,Returns!$B:$C,2,0),"No")</f>
        <v>No</v>
      </c>
      <c r="X8543" s="3" t="str">
        <f>IFERROR((INDEX(Returns!$C$2:$C$801, MATCH(B8543, Returns!$B$2:$B$801, 0))), "No")</f>
        <v>No</v>
      </c>
    </row>
    <row r="8544" spans="1:24">
      <c r="A8544" s="1">
        <v>8543</v>
      </c>
      <c r="B8544" t="s">
        <v>10227</v>
      </c>
      <c r="C8544" s="2">
        <v>43091</v>
      </c>
      <c r="D8544" s="2">
        <v>43092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  <c r="V8544" s="3" t="str">
        <f>IF(M8544=People!$B$2, People!$A$2, IF(M8544=People!$B$3, People!$A$3, IF(M8544=People!$B$4, People!$A$4, IF(M8544=People!$B$5, People!$A$5, 0))))</f>
        <v>Chuck Magee</v>
      </c>
      <c r="W8544" s="3" t="str">
        <f>IFERROR(VLOOKUP(Orders!$B8544,Returns!$B:$C,2,0),"No")</f>
        <v>No</v>
      </c>
      <c r="X8544" s="3" t="str">
        <f>IFERROR((INDEX(Returns!$C$2:$C$801, MATCH(B8544, Returns!$B$2:$B$801, 0))), "No")</f>
        <v>No</v>
      </c>
    </row>
    <row r="8545" spans="1:24">
      <c r="A8545" s="1">
        <v>8544</v>
      </c>
      <c r="B8545" t="s">
        <v>10228</v>
      </c>
      <c r="C8545" s="2">
        <v>42588</v>
      </c>
      <c r="D8545" s="2">
        <v>42593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  <c r="V8545" s="3" t="str">
        <f>IF(M8545=People!$B$2, People!$A$2, IF(M8545=People!$B$3, People!$A$3, IF(M8545=People!$B$4, People!$A$4, IF(M8545=People!$B$5, People!$A$5, 0))))</f>
        <v>Chuck Magee</v>
      </c>
      <c r="W8545" s="3" t="str">
        <f>IFERROR(VLOOKUP(Orders!$B8545,Returns!$B:$C,2,0),"No")</f>
        <v>No</v>
      </c>
      <c r="X8545" s="3" t="str">
        <f>IFERROR((INDEX(Returns!$C$2:$C$801, MATCH(B8545, Returns!$B$2:$B$801, 0))), "No")</f>
        <v>No</v>
      </c>
    </row>
    <row r="8546" spans="1:24">
      <c r="A8546" s="1">
        <v>8545</v>
      </c>
      <c r="B8546" t="s">
        <v>10229</v>
      </c>
      <c r="C8546" s="2">
        <v>43186</v>
      </c>
      <c r="D8546" s="2">
        <v>43190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3" t="str">
        <f>IF(M8546=People!$B$2, People!$A$2, IF(M8546=People!$B$3, People!$A$3, IF(M8546=People!$B$4, People!$A$4, IF(M8546=People!$B$5, People!$A$5, 0))))</f>
        <v>Cassandra Brandow</v>
      </c>
      <c r="W8546" s="3" t="str">
        <f>IFERROR(VLOOKUP(Orders!$B8546,Returns!$B:$C,2,0),"No")</f>
        <v>No</v>
      </c>
      <c r="X8546" s="3" t="str">
        <f>IFERROR((INDEX(Returns!$C$2:$C$801, MATCH(B8546, Returns!$B$2:$B$801, 0))), "No")</f>
        <v>No</v>
      </c>
    </row>
    <row r="8547" spans="1:24">
      <c r="A8547" s="1">
        <v>8546</v>
      </c>
      <c r="B8547" t="s">
        <v>10229</v>
      </c>
      <c r="C8547" s="2">
        <v>43186</v>
      </c>
      <c r="D8547" s="2">
        <v>43190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  <c r="V8547" s="3" t="str">
        <f>IF(M8547=People!$B$2, People!$A$2, IF(M8547=People!$B$3, People!$A$3, IF(M8547=People!$B$4, People!$A$4, IF(M8547=People!$B$5, People!$A$5, 0))))</f>
        <v>Cassandra Brandow</v>
      </c>
      <c r="W8547" s="3" t="str">
        <f>IFERROR(VLOOKUP(Orders!$B8547,Returns!$B:$C,2,0),"No")</f>
        <v>No</v>
      </c>
      <c r="X8547" s="3" t="str">
        <f>IFERROR((INDEX(Returns!$C$2:$C$801, MATCH(B8547, Returns!$B$2:$B$801, 0))), "No")</f>
        <v>No</v>
      </c>
    </row>
    <row r="8548" spans="1:24">
      <c r="A8548" s="1">
        <v>8547</v>
      </c>
      <c r="B8548" t="s">
        <v>10229</v>
      </c>
      <c r="C8548" s="2">
        <v>43186</v>
      </c>
      <c r="D8548" s="2">
        <v>43190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  <c r="V8548" s="3" t="str">
        <f>IF(M8548=People!$B$2, People!$A$2, IF(M8548=People!$B$3, People!$A$3, IF(M8548=People!$B$4, People!$A$4, IF(M8548=People!$B$5, People!$A$5, 0))))</f>
        <v>Cassandra Brandow</v>
      </c>
      <c r="W8548" s="3" t="str">
        <f>IFERROR(VLOOKUP(Orders!$B8548,Returns!$B:$C,2,0),"No")</f>
        <v>No</v>
      </c>
      <c r="X8548" s="3" t="str">
        <f>IFERROR((INDEX(Returns!$C$2:$C$801, MATCH(B8548, Returns!$B$2:$B$801, 0))), "No")</f>
        <v>No</v>
      </c>
    </row>
    <row r="8549" spans="1:24">
      <c r="A8549" s="1">
        <v>8548</v>
      </c>
      <c r="B8549" t="s">
        <v>10230</v>
      </c>
      <c r="C8549" s="2">
        <v>43074</v>
      </c>
      <c r="D8549" s="2">
        <v>43079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  <c r="V8549" s="3" t="str">
        <f>IF(M8549=People!$B$2, People!$A$2, IF(M8549=People!$B$3, People!$A$3, IF(M8549=People!$B$4, People!$A$4, IF(M8549=People!$B$5, People!$A$5, 0))))</f>
        <v>Anna Andreadi</v>
      </c>
      <c r="W8549" s="3" t="str">
        <f>IFERROR(VLOOKUP(Orders!$B8549,Returns!$B:$C,2,0),"No")</f>
        <v>No</v>
      </c>
      <c r="X8549" s="3" t="str">
        <f>IFERROR((INDEX(Returns!$C$2:$C$801, MATCH(B8549, Returns!$B$2:$B$801, 0))), "No")</f>
        <v>No</v>
      </c>
    </row>
    <row r="8550" spans="1:24">
      <c r="A8550" s="1">
        <v>8549</v>
      </c>
      <c r="B8550" t="s">
        <v>10230</v>
      </c>
      <c r="C8550" s="2">
        <v>43074</v>
      </c>
      <c r="D8550" s="2">
        <v>43079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  <c r="V8550" s="3" t="str">
        <f>IF(M8550=People!$B$2, People!$A$2, IF(M8550=People!$B$3, People!$A$3, IF(M8550=People!$B$4, People!$A$4, IF(M8550=People!$B$5, People!$A$5, 0))))</f>
        <v>Anna Andreadi</v>
      </c>
      <c r="W8550" s="3" t="str">
        <f>IFERROR(VLOOKUP(Orders!$B8550,Returns!$B:$C,2,0),"No")</f>
        <v>No</v>
      </c>
      <c r="X8550" s="3" t="str">
        <f>IFERROR((INDEX(Returns!$C$2:$C$801, MATCH(B8550, Returns!$B$2:$B$801, 0))), "No")</f>
        <v>No</v>
      </c>
    </row>
    <row r="8551" spans="1:24">
      <c r="A8551" s="1">
        <v>8550</v>
      </c>
      <c r="B8551" t="s">
        <v>10231</v>
      </c>
      <c r="C8551" s="2">
        <v>42989</v>
      </c>
      <c r="D8551" s="2">
        <v>42990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  <c r="V8551" s="3" t="str">
        <f>IF(M8551=People!$B$2, People!$A$2, IF(M8551=People!$B$3, People!$A$3, IF(M8551=People!$B$4, People!$A$4, IF(M8551=People!$B$5, People!$A$5, 0))))</f>
        <v>Anna Andreadi</v>
      </c>
      <c r="W8551" s="3" t="str">
        <f>IFERROR(VLOOKUP(Orders!$B8551,Returns!$B:$C,2,0),"No")</f>
        <v>No</v>
      </c>
      <c r="X8551" s="3" t="str">
        <f>IFERROR((INDEX(Returns!$C$2:$C$801, MATCH(B8551, Returns!$B$2:$B$801, 0))), "No")</f>
        <v>No</v>
      </c>
    </row>
    <row r="8552" spans="1:24">
      <c r="A8552" s="1">
        <v>8551</v>
      </c>
      <c r="B8552" t="s">
        <v>10232</v>
      </c>
      <c r="C8552" s="2">
        <v>42933</v>
      </c>
      <c r="D8552" s="2">
        <v>42940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3" t="str">
        <f>IF(M8552=People!$B$2, People!$A$2, IF(M8552=People!$B$3, People!$A$3, IF(M8552=People!$B$4, People!$A$4, IF(M8552=People!$B$5, People!$A$5, 0))))</f>
        <v>Kelly Williams</v>
      </c>
      <c r="W8552" s="3" t="str">
        <f>IFERROR(VLOOKUP(Orders!$B8552,Returns!$B:$C,2,0),"No")</f>
        <v>No</v>
      </c>
      <c r="X8552" s="3" t="str">
        <f>IFERROR((INDEX(Returns!$C$2:$C$801, MATCH(B8552, Returns!$B$2:$B$801, 0))), "No")</f>
        <v>No</v>
      </c>
    </row>
    <row r="8553" spans="1:24">
      <c r="A8553" s="1">
        <v>8552</v>
      </c>
      <c r="B8553" t="s">
        <v>10232</v>
      </c>
      <c r="C8553" s="2">
        <v>42933</v>
      </c>
      <c r="D8553" s="2">
        <v>42940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  <c r="V8553" s="3" t="str">
        <f>IF(M8553=People!$B$2, People!$A$2, IF(M8553=People!$B$3, People!$A$3, IF(M8553=People!$B$4, People!$A$4, IF(M8553=People!$B$5, People!$A$5, 0))))</f>
        <v>Kelly Williams</v>
      </c>
      <c r="W8553" s="3" t="str">
        <f>IFERROR(VLOOKUP(Orders!$B8553,Returns!$B:$C,2,0),"No")</f>
        <v>No</v>
      </c>
      <c r="X8553" s="3" t="str">
        <f>IFERROR((INDEX(Returns!$C$2:$C$801, MATCH(B8553, Returns!$B$2:$B$801, 0))), "No")</f>
        <v>No</v>
      </c>
    </row>
    <row r="8554" spans="1:24">
      <c r="A8554" s="1">
        <v>8553</v>
      </c>
      <c r="B8554" t="s">
        <v>10233</v>
      </c>
      <c r="C8554" s="2">
        <v>42520</v>
      </c>
      <c r="D8554" s="2">
        <v>42524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  <c r="V8554" s="3" t="str">
        <f>IF(M8554=People!$B$2, People!$A$2, IF(M8554=People!$B$3, People!$A$3, IF(M8554=People!$B$4, People!$A$4, IF(M8554=People!$B$5, People!$A$5, 0))))</f>
        <v>Kelly Williams</v>
      </c>
      <c r="W8554" s="3" t="str">
        <f>IFERROR(VLOOKUP(Orders!$B8554,Returns!$B:$C,2,0),"No")</f>
        <v>No</v>
      </c>
      <c r="X8554" s="3" t="str">
        <f>IFERROR((INDEX(Returns!$C$2:$C$801, MATCH(B8554, Returns!$B$2:$B$801, 0))), "No")</f>
        <v>No</v>
      </c>
    </row>
    <row r="8555" spans="1:24">
      <c r="A8555" s="1">
        <v>8554</v>
      </c>
      <c r="B8555" t="s">
        <v>10234</v>
      </c>
      <c r="C8555" s="2">
        <v>43782</v>
      </c>
      <c r="D8555" s="2">
        <v>43789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  <c r="V8555" s="3" t="str">
        <f>IF(M8555=People!$B$2, People!$A$2, IF(M8555=People!$B$3, People!$A$3, IF(M8555=People!$B$4, People!$A$4, IF(M8555=People!$B$5, People!$A$5, 0))))</f>
        <v>Cassandra Brandow</v>
      </c>
      <c r="W8555" s="3" t="str">
        <f>IFERROR(VLOOKUP(Orders!$B8555,Returns!$B:$C,2,0),"No")</f>
        <v>No</v>
      </c>
      <c r="X8555" s="3" t="str">
        <f>IFERROR((INDEX(Returns!$C$2:$C$801, MATCH(B8555, Returns!$B$2:$B$801, 0))), "No")</f>
        <v>No</v>
      </c>
    </row>
    <row r="8556" spans="1:24">
      <c r="A8556" s="1">
        <v>8555</v>
      </c>
      <c r="B8556" t="s">
        <v>10235</v>
      </c>
      <c r="C8556" s="2">
        <v>43443</v>
      </c>
      <c r="D8556" s="2">
        <v>43445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  <c r="V8556" s="3" t="str">
        <f>IF(M8556=People!$B$2, People!$A$2, IF(M8556=People!$B$3, People!$A$3, IF(M8556=People!$B$4, People!$A$4, IF(M8556=People!$B$5, People!$A$5, 0))))</f>
        <v>Cassandra Brandow</v>
      </c>
      <c r="W8556" s="3" t="str">
        <f>IFERROR(VLOOKUP(Orders!$B8556,Returns!$B:$C,2,0),"No")</f>
        <v>No</v>
      </c>
      <c r="X8556" s="3" t="str">
        <f>IFERROR((INDEX(Returns!$C$2:$C$801, MATCH(B8556, Returns!$B$2:$B$801, 0))), "No")</f>
        <v>No</v>
      </c>
    </row>
    <row r="8557" spans="1:24">
      <c r="A8557" s="1">
        <v>8556</v>
      </c>
      <c r="B8557" t="s">
        <v>10236</v>
      </c>
      <c r="C8557" s="2">
        <v>42816</v>
      </c>
      <c r="D8557" s="2">
        <v>42816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  <c r="V8557" s="3" t="str">
        <f>IF(M8557=People!$B$2, People!$A$2, IF(M8557=People!$B$3, People!$A$3, IF(M8557=People!$B$4, People!$A$4, IF(M8557=People!$B$5, People!$A$5, 0))))</f>
        <v>Cassandra Brandow</v>
      </c>
      <c r="W8557" s="3" t="str">
        <f>IFERROR(VLOOKUP(Orders!$B8557,Returns!$B:$C,2,0),"No")</f>
        <v>No</v>
      </c>
      <c r="X8557" s="3" t="str">
        <f>IFERROR((INDEX(Returns!$C$2:$C$801, MATCH(B8557, Returns!$B$2:$B$801, 0))), "No")</f>
        <v>No</v>
      </c>
    </row>
    <row r="8558" spans="1:24">
      <c r="A8558" s="1">
        <v>8557</v>
      </c>
      <c r="B8558" t="s">
        <v>10236</v>
      </c>
      <c r="C8558" s="2">
        <v>42816</v>
      </c>
      <c r="D8558" s="2">
        <v>42816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3" t="str">
        <f>IF(M8558=People!$B$2, People!$A$2, IF(M8558=People!$B$3, People!$A$3, IF(M8558=People!$B$4, People!$A$4, IF(M8558=People!$B$5, People!$A$5, 0))))</f>
        <v>Cassandra Brandow</v>
      </c>
      <c r="W8558" s="3" t="str">
        <f>IFERROR(VLOOKUP(Orders!$B8558,Returns!$B:$C,2,0),"No")</f>
        <v>No</v>
      </c>
      <c r="X8558" s="3" t="str">
        <f>IFERROR((INDEX(Returns!$C$2:$C$801, MATCH(B8558, Returns!$B$2:$B$801, 0))), "No")</f>
        <v>No</v>
      </c>
    </row>
    <row r="8559" spans="1:24">
      <c r="A8559" s="1">
        <v>8558</v>
      </c>
      <c r="B8559" t="s">
        <v>10237</v>
      </c>
      <c r="C8559" s="2">
        <v>43457</v>
      </c>
      <c r="D8559" s="2">
        <v>43460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  <c r="V8559" s="3" t="str">
        <f>IF(M8559=People!$B$2, People!$A$2, IF(M8559=People!$B$3, People!$A$3, IF(M8559=People!$B$4, People!$A$4, IF(M8559=People!$B$5, People!$A$5, 0))))</f>
        <v>Kelly Williams</v>
      </c>
      <c r="W8559" s="3" t="str">
        <f>IFERROR(VLOOKUP(Orders!$B8559,Returns!$B:$C,2,0),"No")</f>
        <v>No</v>
      </c>
      <c r="X8559" s="3" t="str">
        <f>IFERROR((INDEX(Returns!$C$2:$C$801, MATCH(B8559, Returns!$B$2:$B$801, 0))), "No")</f>
        <v>No</v>
      </c>
    </row>
    <row r="8560" spans="1:24">
      <c r="A8560" s="1">
        <v>8559</v>
      </c>
      <c r="B8560" t="s">
        <v>10237</v>
      </c>
      <c r="C8560" s="2">
        <v>43457</v>
      </c>
      <c r="D8560" s="2">
        <v>43460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  <c r="V8560" s="3" t="str">
        <f>IF(M8560=People!$B$2, People!$A$2, IF(M8560=People!$B$3, People!$A$3, IF(M8560=People!$B$4, People!$A$4, IF(M8560=People!$B$5, People!$A$5, 0))))</f>
        <v>Kelly Williams</v>
      </c>
      <c r="W8560" s="3" t="str">
        <f>IFERROR(VLOOKUP(Orders!$B8560,Returns!$B:$C,2,0),"No")</f>
        <v>No</v>
      </c>
      <c r="X8560" s="3" t="str">
        <f>IFERROR((INDEX(Returns!$C$2:$C$801, MATCH(B8560, Returns!$B$2:$B$801, 0))), "No")</f>
        <v>No</v>
      </c>
    </row>
    <row r="8561" spans="1:24">
      <c r="A8561" s="1">
        <v>8560</v>
      </c>
      <c r="B8561" t="s">
        <v>10237</v>
      </c>
      <c r="C8561" s="2">
        <v>43457</v>
      </c>
      <c r="D8561" s="2">
        <v>43460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  <c r="V8561" s="3" t="str">
        <f>IF(M8561=People!$B$2, People!$A$2, IF(M8561=People!$B$3, People!$A$3, IF(M8561=People!$B$4, People!$A$4, IF(M8561=People!$B$5, People!$A$5, 0))))</f>
        <v>Kelly Williams</v>
      </c>
      <c r="W8561" s="3" t="str">
        <f>IFERROR(VLOOKUP(Orders!$B8561,Returns!$B:$C,2,0),"No")</f>
        <v>No</v>
      </c>
      <c r="X8561" s="3" t="str">
        <f>IFERROR((INDEX(Returns!$C$2:$C$801, MATCH(B8561, Returns!$B$2:$B$801, 0))), "No")</f>
        <v>No</v>
      </c>
    </row>
    <row r="8562" spans="1:24">
      <c r="A8562" s="1">
        <v>8561</v>
      </c>
      <c r="B8562" t="s">
        <v>10237</v>
      </c>
      <c r="C8562" s="2">
        <v>43457</v>
      </c>
      <c r="D8562" s="2">
        <v>43460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  <c r="V8562" s="3" t="str">
        <f>IF(M8562=People!$B$2, People!$A$2, IF(M8562=People!$B$3, People!$A$3, IF(M8562=People!$B$4, People!$A$4, IF(M8562=People!$B$5, People!$A$5, 0))))</f>
        <v>Kelly Williams</v>
      </c>
      <c r="W8562" s="3" t="str">
        <f>IFERROR(VLOOKUP(Orders!$B8562,Returns!$B:$C,2,0),"No")</f>
        <v>No</v>
      </c>
      <c r="X8562" s="3" t="str">
        <f>IFERROR((INDEX(Returns!$C$2:$C$801, MATCH(B8562, Returns!$B$2:$B$801, 0))), "No")</f>
        <v>No</v>
      </c>
    </row>
    <row r="8563" spans="1:24">
      <c r="A8563" s="1">
        <v>8562</v>
      </c>
      <c r="B8563" t="s">
        <v>10237</v>
      </c>
      <c r="C8563" s="2">
        <v>43457</v>
      </c>
      <c r="D8563" s="2">
        <v>43460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  <c r="V8563" s="3" t="str">
        <f>IF(M8563=People!$B$2, People!$A$2, IF(M8563=People!$B$3, People!$A$3, IF(M8563=People!$B$4, People!$A$4, IF(M8563=People!$B$5, People!$A$5, 0))))</f>
        <v>Kelly Williams</v>
      </c>
      <c r="W8563" s="3" t="str">
        <f>IFERROR(VLOOKUP(Orders!$B8563,Returns!$B:$C,2,0),"No")</f>
        <v>No</v>
      </c>
      <c r="X8563" s="3" t="str">
        <f>IFERROR((INDEX(Returns!$C$2:$C$801, MATCH(B8563, Returns!$B$2:$B$801, 0))), "No")</f>
        <v>No</v>
      </c>
    </row>
    <row r="8564" spans="1:24">
      <c r="A8564" s="1">
        <v>8563</v>
      </c>
      <c r="B8564" t="s">
        <v>10238</v>
      </c>
      <c r="C8564" s="2">
        <v>43192</v>
      </c>
      <c r="D8564" s="2">
        <v>43196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  <c r="V8564" s="3" t="str">
        <f>IF(M8564=People!$B$2, People!$A$2, IF(M8564=People!$B$3, People!$A$3, IF(M8564=People!$B$4, People!$A$4, IF(M8564=People!$B$5, People!$A$5, 0))))</f>
        <v>Kelly Williams</v>
      </c>
      <c r="W8564" s="3" t="str">
        <f>IFERROR(VLOOKUP(Orders!$B8564,Returns!$B:$C,2,0),"No")</f>
        <v>No</v>
      </c>
      <c r="X8564" s="3" t="str">
        <f>IFERROR((INDEX(Returns!$C$2:$C$801, MATCH(B8564, Returns!$B$2:$B$801, 0))), "No")</f>
        <v>No</v>
      </c>
    </row>
    <row r="8565" spans="1:24">
      <c r="A8565" s="1">
        <v>8564</v>
      </c>
      <c r="B8565" t="s">
        <v>10239</v>
      </c>
      <c r="C8565" s="2">
        <v>43585</v>
      </c>
      <c r="D8565" s="2">
        <v>43589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  <c r="V8565" s="3" t="str">
        <f>IF(M8565=People!$B$2, People!$A$2, IF(M8565=People!$B$3, People!$A$3, IF(M8565=People!$B$4, People!$A$4, IF(M8565=People!$B$5, People!$A$5, 0))))</f>
        <v>Cassandra Brandow</v>
      </c>
      <c r="W8565" s="3" t="str">
        <f>IFERROR(VLOOKUP(Orders!$B8565,Returns!$B:$C,2,0),"No")</f>
        <v>No</v>
      </c>
      <c r="X8565" s="3" t="str">
        <f>IFERROR((INDEX(Returns!$C$2:$C$801, MATCH(B8565, Returns!$B$2:$B$801, 0))), "No")</f>
        <v>No</v>
      </c>
    </row>
    <row r="8566" spans="1:24">
      <c r="A8566" s="1">
        <v>8565</v>
      </c>
      <c r="B8566" t="s">
        <v>10239</v>
      </c>
      <c r="C8566" s="2">
        <v>43585</v>
      </c>
      <c r="D8566" s="2">
        <v>43589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  <c r="V8566" s="3" t="str">
        <f>IF(M8566=People!$B$2, People!$A$2, IF(M8566=People!$B$3, People!$A$3, IF(M8566=People!$B$4, People!$A$4, IF(M8566=People!$B$5, People!$A$5, 0))))</f>
        <v>Cassandra Brandow</v>
      </c>
      <c r="W8566" s="3" t="str">
        <f>IFERROR(VLOOKUP(Orders!$B8566,Returns!$B:$C,2,0),"No")</f>
        <v>No</v>
      </c>
      <c r="X8566" s="3" t="str">
        <f>IFERROR((INDEX(Returns!$C$2:$C$801, MATCH(B8566, Returns!$B$2:$B$801, 0))), "No")</f>
        <v>No</v>
      </c>
    </row>
    <row r="8567" spans="1:24">
      <c r="A8567" s="1">
        <v>8566</v>
      </c>
      <c r="B8567" t="s">
        <v>10240</v>
      </c>
      <c r="C8567" s="2">
        <v>43421</v>
      </c>
      <c r="D8567" s="2">
        <v>43422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  <c r="V8567" s="3" t="str">
        <f>IF(M8567=People!$B$2, People!$A$2, IF(M8567=People!$B$3, People!$A$3, IF(M8567=People!$B$4, People!$A$4, IF(M8567=People!$B$5, People!$A$5, 0))))</f>
        <v>Kelly Williams</v>
      </c>
      <c r="W8567" s="3" t="str">
        <f>IFERROR(VLOOKUP(Orders!$B8567,Returns!$B:$C,2,0),"No")</f>
        <v>No</v>
      </c>
      <c r="X8567" s="3" t="str">
        <f>IFERROR((INDEX(Returns!$C$2:$C$801, MATCH(B8567, Returns!$B$2:$B$801, 0))), "No")</f>
        <v>No</v>
      </c>
    </row>
    <row r="8568" spans="1:24">
      <c r="A8568" s="1">
        <v>8567</v>
      </c>
      <c r="B8568" t="s">
        <v>10240</v>
      </c>
      <c r="C8568" s="2">
        <v>43421</v>
      </c>
      <c r="D8568" s="2">
        <v>43422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  <c r="V8568" s="3" t="str">
        <f>IF(M8568=People!$B$2, People!$A$2, IF(M8568=People!$B$3, People!$A$3, IF(M8568=People!$B$4, People!$A$4, IF(M8568=People!$B$5, People!$A$5, 0))))</f>
        <v>Kelly Williams</v>
      </c>
      <c r="W8568" s="3" t="str">
        <f>IFERROR(VLOOKUP(Orders!$B8568,Returns!$B:$C,2,0),"No")</f>
        <v>No</v>
      </c>
      <c r="X8568" s="3" t="str">
        <f>IFERROR((INDEX(Returns!$C$2:$C$801, MATCH(B8568, Returns!$B$2:$B$801, 0))), "No")</f>
        <v>No</v>
      </c>
    </row>
    <row r="8569" spans="1:24">
      <c r="A8569" s="1">
        <v>8568</v>
      </c>
      <c r="B8569" t="s">
        <v>10241</v>
      </c>
      <c r="C8569" s="2">
        <v>43414</v>
      </c>
      <c r="D8569" s="2">
        <v>43416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  <c r="V8569" s="3" t="str">
        <f>IF(M8569=People!$B$2, People!$A$2, IF(M8569=People!$B$3, People!$A$3, IF(M8569=People!$B$4, People!$A$4, IF(M8569=People!$B$5, People!$A$5, 0))))</f>
        <v>Chuck Magee</v>
      </c>
      <c r="W8569" s="3" t="str">
        <f>IFERROR(VLOOKUP(Orders!$B8569,Returns!$B:$C,2,0),"No")</f>
        <v>No</v>
      </c>
      <c r="X8569" s="3" t="str">
        <f>IFERROR((INDEX(Returns!$C$2:$C$801, MATCH(B8569, Returns!$B$2:$B$801, 0))), "No")</f>
        <v>No</v>
      </c>
    </row>
    <row r="8570" spans="1:24">
      <c r="A8570" s="1">
        <v>8569</v>
      </c>
      <c r="B8570" t="s">
        <v>10242</v>
      </c>
      <c r="C8570" s="2">
        <v>43440</v>
      </c>
      <c r="D8570" s="2">
        <v>43446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  <c r="V8570" s="3" t="str">
        <f>IF(M8570=People!$B$2, People!$A$2, IF(M8570=People!$B$3, People!$A$3, IF(M8570=People!$B$4, People!$A$4, IF(M8570=People!$B$5, People!$A$5, 0))))</f>
        <v>Chuck Magee</v>
      </c>
      <c r="W8570" s="3" t="str">
        <f>IFERROR(VLOOKUP(Orders!$B8570,Returns!$B:$C,2,0),"No")</f>
        <v>No</v>
      </c>
      <c r="X8570" s="3" t="str">
        <f>IFERROR((INDEX(Returns!$C$2:$C$801, MATCH(B8570, Returns!$B$2:$B$801, 0))), "No")</f>
        <v>No</v>
      </c>
    </row>
    <row r="8571" spans="1:24">
      <c r="A8571" s="1">
        <v>8570</v>
      </c>
      <c r="B8571" t="s">
        <v>10242</v>
      </c>
      <c r="C8571" s="2">
        <v>43440</v>
      </c>
      <c r="D8571" s="2">
        <v>43446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  <c r="V8571" s="3" t="str">
        <f>IF(M8571=People!$B$2, People!$A$2, IF(M8571=People!$B$3, People!$A$3, IF(M8571=People!$B$4, People!$A$4, IF(M8571=People!$B$5, People!$A$5, 0))))</f>
        <v>Chuck Magee</v>
      </c>
      <c r="W8571" s="3" t="str">
        <f>IFERROR(VLOOKUP(Orders!$B8571,Returns!$B:$C,2,0),"No")</f>
        <v>No</v>
      </c>
      <c r="X8571" s="3" t="str">
        <f>IFERROR((INDEX(Returns!$C$2:$C$801, MATCH(B8571, Returns!$B$2:$B$801, 0))), "No")</f>
        <v>No</v>
      </c>
    </row>
    <row r="8572" spans="1:24">
      <c r="A8572" s="1">
        <v>8571</v>
      </c>
      <c r="B8572" t="s">
        <v>10242</v>
      </c>
      <c r="C8572" s="2">
        <v>43440</v>
      </c>
      <c r="D8572" s="2">
        <v>43446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  <c r="V8572" s="3" t="str">
        <f>IF(M8572=People!$B$2, People!$A$2, IF(M8572=People!$B$3, People!$A$3, IF(M8572=People!$B$4, People!$A$4, IF(M8572=People!$B$5, People!$A$5, 0))))</f>
        <v>Chuck Magee</v>
      </c>
      <c r="W8572" s="3" t="str">
        <f>IFERROR(VLOOKUP(Orders!$B8572,Returns!$B:$C,2,0),"No")</f>
        <v>No</v>
      </c>
      <c r="X8572" s="3" t="str">
        <f>IFERROR((INDEX(Returns!$C$2:$C$801, MATCH(B8572, Returns!$B$2:$B$801, 0))), "No")</f>
        <v>No</v>
      </c>
    </row>
    <row r="8573" spans="1:24">
      <c r="A8573" s="1">
        <v>8572</v>
      </c>
      <c r="B8573" t="s">
        <v>10243</v>
      </c>
      <c r="C8573" s="2">
        <v>43193</v>
      </c>
      <c r="D8573" s="2">
        <v>43193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  <c r="V8573" s="3" t="str">
        <f>IF(M8573=People!$B$2, People!$A$2, IF(M8573=People!$B$3, People!$A$3, IF(M8573=People!$B$4, People!$A$4, IF(M8573=People!$B$5, People!$A$5, 0))))</f>
        <v>Kelly Williams</v>
      </c>
      <c r="W8573" s="3" t="str">
        <f>IFERROR(VLOOKUP(Orders!$B8573,Returns!$B:$C,2,0),"No")</f>
        <v>No</v>
      </c>
      <c r="X8573" s="3" t="str">
        <f>IFERROR((INDEX(Returns!$C$2:$C$801, MATCH(B8573, Returns!$B$2:$B$801, 0))), "No")</f>
        <v>No</v>
      </c>
    </row>
    <row r="8574" spans="1:24">
      <c r="A8574" s="1">
        <v>8573</v>
      </c>
      <c r="B8574" t="s">
        <v>10244</v>
      </c>
      <c r="C8574" s="2">
        <v>42702</v>
      </c>
      <c r="D8574" s="2">
        <v>42706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  <c r="V8574" s="3" t="str">
        <f>IF(M8574=People!$B$2, People!$A$2, IF(M8574=People!$B$3, People!$A$3, IF(M8574=People!$B$4, People!$A$4, IF(M8574=People!$B$5, People!$A$5, 0))))</f>
        <v>Kelly Williams</v>
      </c>
      <c r="W8574" s="3" t="str">
        <f>IFERROR(VLOOKUP(Orders!$B8574,Returns!$B:$C,2,0),"No")</f>
        <v>No</v>
      </c>
      <c r="X8574" s="3" t="str">
        <f>IFERROR((INDEX(Returns!$C$2:$C$801, MATCH(B8574, Returns!$B$2:$B$801, 0))), "No")</f>
        <v>No</v>
      </c>
    </row>
    <row r="8575" spans="1:24">
      <c r="A8575" s="1">
        <v>8574</v>
      </c>
      <c r="B8575" t="s">
        <v>10245</v>
      </c>
      <c r="C8575" s="2">
        <v>43028</v>
      </c>
      <c r="D8575" s="2">
        <v>43030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  <c r="V8575" s="3" t="str">
        <f>IF(M8575=People!$B$2, People!$A$2, IF(M8575=People!$B$3, People!$A$3, IF(M8575=People!$B$4, People!$A$4, IF(M8575=People!$B$5, People!$A$5, 0))))</f>
        <v>Chuck Magee</v>
      </c>
      <c r="W8575" s="3" t="str">
        <f>IFERROR(VLOOKUP(Orders!$B8575,Returns!$B:$C,2,0),"No")</f>
        <v>No</v>
      </c>
      <c r="X8575" s="3" t="str">
        <f>IFERROR((INDEX(Returns!$C$2:$C$801, MATCH(B8575, Returns!$B$2:$B$801, 0))), "No")</f>
        <v>No</v>
      </c>
    </row>
    <row r="8576" spans="1:24">
      <c r="A8576" s="1">
        <v>8575</v>
      </c>
      <c r="B8576" t="s">
        <v>10246</v>
      </c>
      <c r="C8576" s="2">
        <v>42632</v>
      </c>
      <c r="D8576" s="2">
        <v>42632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  <c r="V8576" s="3" t="str">
        <f>IF(M8576=People!$B$2, People!$A$2, IF(M8576=People!$B$3, People!$A$3, IF(M8576=People!$B$4, People!$A$4, IF(M8576=People!$B$5, People!$A$5, 0))))</f>
        <v>Anna Andreadi</v>
      </c>
      <c r="W8576" s="3" t="str">
        <f>IFERROR(VLOOKUP(Orders!$B8576,Returns!$B:$C,2,0),"No")</f>
        <v>No</v>
      </c>
      <c r="X8576" s="3" t="str">
        <f>IFERROR((INDEX(Returns!$C$2:$C$801, MATCH(B8576, Returns!$B$2:$B$801, 0))), "No")</f>
        <v>No</v>
      </c>
    </row>
    <row r="8577" spans="1:24">
      <c r="A8577" s="1">
        <v>8576</v>
      </c>
      <c r="B8577" t="s">
        <v>6094</v>
      </c>
      <c r="C8577" s="2">
        <v>43704</v>
      </c>
      <c r="D8577" s="2">
        <v>43707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  <c r="V8577" s="3" t="str">
        <f>IF(M8577=People!$B$2, People!$A$2, IF(M8577=People!$B$3, People!$A$3, IF(M8577=People!$B$4, People!$A$4, IF(M8577=People!$B$5, People!$A$5, 0))))</f>
        <v>Cassandra Brandow</v>
      </c>
      <c r="W8577" s="3" t="str">
        <f>IFERROR(VLOOKUP(Orders!$B8577,Returns!$B:$C,2,0),"No")</f>
        <v>Yes</v>
      </c>
      <c r="X8577" s="3" t="str">
        <f>IFERROR((INDEX(Returns!$C$2:$C$801, MATCH(B8577, Returns!$B$2:$B$801, 0))), "No")</f>
        <v>Yes</v>
      </c>
    </row>
    <row r="8578" spans="1:24">
      <c r="A8578" s="1">
        <v>8577</v>
      </c>
      <c r="B8578" t="s">
        <v>10247</v>
      </c>
      <c r="C8578" s="2">
        <v>43649</v>
      </c>
      <c r="D8578" s="2">
        <v>43650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  <c r="V8578" s="3" t="str">
        <f>IF(M8578=People!$B$2, People!$A$2, IF(M8578=People!$B$3, People!$A$3, IF(M8578=People!$B$4, People!$A$4, IF(M8578=People!$B$5, People!$A$5, 0))))</f>
        <v>Chuck Magee</v>
      </c>
      <c r="W8578" s="3" t="str">
        <f>IFERROR(VLOOKUP(Orders!$B8578,Returns!$B:$C,2,0),"No")</f>
        <v>No</v>
      </c>
      <c r="X8578" s="3" t="str">
        <f>IFERROR((INDEX(Returns!$C$2:$C$801, MATCH(B8578, Returns!$B$2:$B$801, 0))), "No")</f>
        <v>No</v>
      </c>
    </row>
    <row r="8579" spans="1:24">
      <c r="A8579" s="1">
        <v>8578</v>
      </c>
      <c r="B8579" t="s">
        <v>10248</v>
      </c>
      <c r="C8579" s="2">
        <v>43821</v>
      </c>
      <c r="D8579" s="2">
        <v>43825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  <c r="V8579" s="3" t="str">
        <f>IF(M8579=People!$B$2, People!$A$2, IF(M8579=People!$B$3, People!$A$3, IF(M8579=People!$B$4, People!$A$4, IF(M8579=People!$B$5, People!$A$5, 0))))</f>
        <v>Kelly Williams</v>
      </c>
      <c r="W8579" s="3" t="str">
        <f>IFERROR(VLOOKUP(Orders!$B8579,Returns!$B:$C,2,0),"No")</f>
        <v>No</v>
      </c>
      <c r="X8579" s="3" t="str">
        <f>IFERROR((INDEX(Returns!$C$2:$C$801, MATCH(B8579, Returns!$B$2:$B$801, 0))), "No")</f>
        <v>No</v>
      </c>
    </row>
    <row r="8580" spans="1:24">
      <c r="A8580" s="1">
        <v>8579</v>
      </c>
      <c r="B8580" t="s">
        <v>10248</v>
      </c>
      <c r="C8580" s="2">
        <v>43821</v>
      </c>
      <c r="D8580" s="2">
        <v>43825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  <c r="V8580" s="3" t="str">
        <f>IF(M8580=People!$B$2, People!$A$2, IF(M8580=People!$B$3, People!$A$3, IF(M8580=People!$B$4, People!$A$4, IF(M8580=People!$B$5, People!$A$5, 0))))</f>
        <v>Kelly Williams</v>
      </c>
      <c r="W8580" s="3" t="str">
        <f>IFERROR(VLOOKUP(Orders!$B8580,Returns!$B:$C,2,0),"No")</f>
        <v>No</v>
      </c>
      <c r="X8580" s="3" t="str">
        <f>IFERROR((INDEX(Returns!$C$2:$C$801, MATCH(B8580, Returns!$B$2:$B$801, 0))), "No")</f>
        <v>No</v>
      </c>
    </row>
    <row r="8581" spans="1:24">
      <c r="A8581" s="1">
        <v>8580</v>
      </c>
      <c r="B8581" t="s">
        <v>10249</v>
      </c>
      <c r="C8581" s="2">
        <v>43461</v>
      </c>
      <c r="D8581" s="2">
        <v>43467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  <c r="V8581" s="3" t="str">
        <f>IF(M8581=People!$B$2, People!$A$2, IF(M8581=People!$B$3, People!$A$3, IF(M8581=People!$B$4, People!$A$4, IF(M8581=People!$B$5, People!$A$5, 0))))</f>
        <v>Cassandra Brandow</v>
      </c>
      <c r="W8581" s="3" t="str">
        <f>IFERROR(VLOOKUP(Orders!$B8581,Returns!$B:$C,2,0),"No")</f>
        <v>No</v>
      </c>
      <c r="X8581" s="3" t="str">
        <f>IFERROR((INDEX(Returns!$C$2:$C$801, MATCH(B8581, Returns!$B$2:$B$801, 0))), "No")</f>
        <v>No</v>
      </c>
    </row>
    <row r="8582" spans="1:24">
      <c r="A8582" s="1">
        <v>8581</v>
      </c>
      <c r="B8582" t="s">
        <v>10250</v>
      </c>
      <c r="C8582" s="2">
        <v>42510</v>
      </c>
      <c r="D8582" s="2">
        <v>42512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  <c r="V8582" s="3" t="str">
        <f>IF(M8582=People!$B$2, People!$A$2, IF(M8582=People!$B$3, People!$A$3, IF(M8582=People!$B$4, People!$A$4, IF(M8582=People!$B$5, People!$A$5, 0))))</f>
        <v>Kelly Williams</v>
      </c>
      <c r="W8582" s="3" t="str">
        <f>IFERROR(VLOOKUP(Orders!$B8582,Returns!$B:$C,2,0),"No")</f>
        <v>No</v>
      </c>
      <c r="X8582" s="3" t="str">
        <f>IFERROR((INDEX(Returns!$C$2:$C$801, MATCH(B8582, Returns!$B$2:$B$801, 0))), "No")</f>
        <v>No</v>
      </c>
    </row>
    <row r="8583" spans="1:24">
      <c r="A8583" s="1">
        <v>8582</v>
      </c>
      <c r="B8583" t="s">
        <v>10250</v>
      </c>
      <c r="C8583" s="2">
        <v>42510</v>
      </c>
      <c r="D8583" s="2">
        <v>42512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  <c r="V8583" s="3" t="str">
        <f>IF(M8583=People!$B$2, People!$A$2, IF(M8583=People!$B$3, People!$A$3, IF(M8583=People!$B$4, People!$A$4, IF(M8583=People!$B$5, People!$A$5, 0))))</f>
        <v>Kelly Williams</v>
      </c>
      <c r="W8583" s="3" t="str">
        <f>IFERROR(VLOOKUP(Orders!$B8583,Returns!$B:$C,2,0),"No")</f>
        <v>No</v>
      </c>
      <c r="X8583" s="3" t="str">
        <f>IFERROR((INDEX(Returns!$C$2:$C$801, MATCH(B8583, Returns!$B$2:$B$801, 0))), "No")</f>
        <v>No</v>
      </c>
    </row>
    <row r="8584" spans="1:24">
      <c r="A8584" s="1">
        <v>8583</v>
      </c>
      <c r="B8584" t="s">
        <v>10250</v>
      </c>
      <c r="C8584" s="2">
        <v>42510</v>
      </c>
      <c r="D8584" s="2">
        <v>42512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  <c r="V8584" s="3" t="str">
        <f>IF(M8584=People!$B$2, People!$A$2, IF(M8584=People!$B$3, People!$A$3, IF(M8584=People!$B$4, People!$A$4, IF(M8584=People!$B$5, People!$A$5, 0))))</f>
        <v>Kelly Williams</v>
      </c>
      <c r="W8584" s="3" t="str">
        <f>IFERROR(VLOOKUP(Orders!$B8584,Returns!$B:$C,2,0),"No")</f>
        <v>No</v>
      </c>
      <c r="X8584" s="3" t="str">
        <f>IFERROR((INDEX(Returns!$C$2:$C$801, MATCH(B8584, Returns!$B$2:$B$801, 0))), "No")</f>
        <v>No</v>
      </c>
    </row>
    <row r="8585" spans="1:24">
      <c r="A8585" s="1">
        <v>8584</v>
      </c>
      <c r="B8585" t="s">
        <v>10250</v>
      </c>
      <c r="C8585" s="2">
        <v>42510</v>
      </c>
      <c r="D8585" s="2">
        <v>42512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  <c r="V8585" s="3" t="str">
        <f>IF(M8585=People!$B$2, People!$A$2, IF(M8585=People!$B$3, People!$A$3, IF(M8585=People!$B$4, People!$A$4, IF(M8585=People!$B$5, People!$A$5, 0))))</f>
        <v>Kelly Williams</v>
      </c>
      <c r="W8585" s="3" t="str">
        <f>IFERROR(VLOOKUP(Orders!$B8585,Returns!$B:$C,2,0),"No")</f>
        <v>No</v>
      </c>
      <c r="X8585" s="3" t="str">
        <f>IFERROR((INDEX(Returns!$C$2:$C$801, MATCH(B8585, Returns!$B$2:$B$801, 0))), "No")</f>
        <v>No</v>
      </c>
    </row>
    <row r="8586" spans="1:24">
      <c r="A8586" s="1">
        <v>8585</v>
      </c>
      <c r="B8586" t="s">
        <v>10251</v>
      </c>
      <c r="C8586" s="2">
        <v>42404</v>
      </c>
      <c r="D8586" s="2">
        <v>42408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  <c r="V8586" s="3" t="str">
        <f>IF(M8586=People!$B$2, People!$A$2, IF(M8586=People!$B$3, People!$A$3, IF(M8586=People!$B$4, People!$A$4, IF(M8586=People!$B$5, People!$A$5, 0))))</f>
        <v>Anna Andreadi</v>
      </c>
      <c r="W8586" s="3" t="str">
        <f>IFERROR(VLOOKUP(Orders!$B8586,Returns!$B:$C,2,0),"No")</f>
        <v>No</v>
      </c>
      <c r="X8586" s="3" t="str">
        <f>IFERROR((INDEX(Returns!$C$2:$C$801, MATCH(B8586, Returns!$B$2:$B$801, 0))), "No")</f>
        <v>No</v>
      </c>
    </row>
    <row r="8587" spans="1:24">
      <c r="A8587" s="1">
        <v>8586</v>
      </c>
      <c r="B8587" t="s">
        <v>10252</v>
      </c>
      <c r="C8587" s="2">
        <v>43808</v>
      </c>
      <c r="D8587" s="2">
        <v>43814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  <c r="V8587" s="3" t="str">
        <f>IF(M8587=People!$B$2, People!$A$2, IF(M8587=People!$B$3, People!$A$3, IF(M8587=People!$B$4, People!$A$4, IF(M8587=People!$B$5, People!$A$5, 0))))</f>
        <v>Chuck Magee</v>
      </c>
      <c r="W8587" s="3" t="str">
        <f>IFERROR(VLOOKUP(Orders!$B8587,Returns!$B:$C,2,0),"No")</f>
        <v>No</v>
      </c>
      <c r="X8587" s="3" t="str">
        <f>IFERROR((INDEX(Returns!$C$2:$C$801, MATCH(B8587, Returns!$B$2:$B$801, 0))), "No")</f>
        <v>No</v>
      </c>
    </row>
    <row r="8588" spans="1:24">
      <c r="A8588" s="1">
        <v>8587</v>
      </c>
      <c r="B8588" t="s">
        <v>6174</v>
      </c>
      <c r="C8588" s="2">
        <v>43657</v>
      </c>
      <c r="D8588" s="2">
        <v>43664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  <c r="V8588" s="3" t="str">
        <f>IF(M8588=People!$B$2, People!$A$2, IF(M8588=People!$B$3, People!$A$3, IF(M8588=People!$B$4, People!$A$4, IF(M8588=People!$B$5, People!$A$5, 0))))</f>
        <v>Anna Andreadi</v>
      </c>
      <c r="W8588" s="3" t="str">
        <f>IFERROR(VLOOKUP(Orders!$B8588,Returns!$B:$C,2,0),"No")</f>
        <v>Yes</v>
      </c>
      <c r="X8588" s="3" t="str">
        <f>IFERROR((INDEX(Returns!$C$2:$C$801, MATCH(B8588, Returns!$B$2:$B$801, 0))), "No")</f>
        <v>Yes</v>
      </c>
    </row>
    <row r="8589" spans="1:24">
      <c r="A8589" s="1">
        <v>8588</v>
      </c>
      <c r="B8589" t="s">
        <v>6174</v>
      </c>
      <c r="C8589" s="2">
        <v>43657</v>
      </c>
      <c r="D8589" s="2">
        <v>43664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  <c r="V8589" s="3" t="str">
        <f>IF(M8589=People!$B$2, People!$A$2, IF(M8589=People!$B$3, People!$A$3, IF(M8589=People!$B$4, People!$A$4, IF(M8589=People!$B$5, People!$A$5, 0))))</f>
        <v>Anna Andreadi</v>
      </c>
      <c r="W8589" s="3" t="str">
        <f>IFERROR(VLOOKUP(Orders!$B8589,Returns!$B:$C,2,0),"No")</f>
        <v>Yes</v>
      </c>
      <c r="X8589" s="3" t="str">
        <f>IFERROR((INDEX(Returns!$C$2:$C$801, MATCH(B8589, Returns!$B$2:$B$801, 0))), "No")</f>
        <v>Yes</v>
      </c>
    </row>
    <row r="8590" spans="1:24">
      <c r="A8590" s="1">
        <v>8589</v>
      </c>
      <c r="B8590" t="s">
        <v>10253</v>
      </c>
      <c r="C8590" s="2">
        <v>42870</v>
      </c>
      <c r="D8590" s="2">
        <v>42877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  <c r="V8590" s="3" t="str">
        <f>IF(M8590=People!$B$2, People!$A$2, IF(M8590=People!$B$3, People!$A$3, IF(M8590=People!$B$4, People!$A$4, IF(M8590=People!$B$5, People!$A$5, 0))))</f>
        <v>Chuck Magee</v>
      </c>
      <c r="W8590" s="3" t="str">
        <f>IFERROR(VLOOKUP(Orders!$B8590,Returns!$B:$C,2,0),"No")</f>
        <v>No</v>
      </c>
      <c r="X8590" s="3" t="str">
        <f>IFERROR((INDEX(Returns!$C$2:$C$801, MATCH(B8590, Returns!$B$2:$B$801, 0))), "No")</f>
        <v>No</v>
      </c>
    </row>
    <row r="8591" spans="1:24">
      <c r="A8591" s="1">
        <v>8590</v>
      </c>
      <c r="B8591" t="s">
        <v>10254</v>
      </c>
      <c r="C8591" s="2">
        <v>43494</v>
      </c>
      <c r="D8591" s="2">
        <v>43497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  <c r="V8591" s="3" t="str">
        <f>IF(M8591=People!$B$2, People!$A$2, IF(M8591=People!$B$3, People!$A$3, IF(M8591=People!$B$4, People!$A$4, IF(M8591=People!$B$5, People!$A$5, 0))))</f>
        <v>Chuck Magee</v>
      </c>
      <c r="W8591" s="3" t="str">
        <f>IFERROR(VLOOKUP(Orders!$B8591,Returns!$B:$C,2,0),"No")</f>
        <v>No</v>
      </c>
      <c r="X8591" s="3" t="str">
        <f>IFERROR((INDEX(Returns!$C$2:$C$801, MATCH(B8591, Returns!$B$2:$B$801, 0))), "No")</f>
        <v>No</v>
      </c>
    </row>
    <row r="8592" spans="1:24">
      <c r="A8592" s="1">
        <v>8591</v>
      </c>
      <c r="B8592" t="s">
        <v>10255</v>
      </c>
      <c r="C8592" s="2">
        <v>43737</v>
      </c>
      <c r="D8592" s="2">
        <v>43739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  <c r="V8592" s="3" t="str">
        <f>IF(M8592=People!$B$2, People!$A$2, IF(M8592=People!$B$3, People!$A$3, IF(M8592=People!$B$4, People!$A$4, IF(M8592=People!$B$5, People!$A$5, 0))))</f>
        <v>Chuck Magee</v>
      </c>
      <c r="W8592" s="3" t="str">
        <f>IFERROR(VLOOKUP(Orders!$B8592,Returns!$B:$C,2,0),"No")</f>
        <v>No</v>
      </c>
      <c r="X8592" s="3" t="str">
        <f>IFERROR((INDEX(Returns!$C$2:$C$801, MATCH(B8592, Returns!$B$2:$B$801, 0))), "No")</f>
        <v>No</v>
      </c>
    </row>
    <row r="8593" spans="1:24">
      <c r="A8593" s="1">
        <v>8592</v>
      </c>
      <c r="B8593" t="s">
        <v>6096</v>
      </c>
      <c r="C8593" s="2">
        <v>43578</v>
      </c>
      <c r="D8593" s="2">
        <v>43581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  <c r="V8593" s="3" t="str">
        <f>IF(M8593=People!$B$2, People!$A$2, IF(M8593=People!$B$3, People!$A$3, IF(M8593=People!$B$4, People!$A$4, IF(M8593=People!$B$5, People!$A$5, 0))))</f>
        <v>Anna Andreadi</v>
      </c>
      <c r="W8593" s="3" t="str">
        <f>IFERROR(VLOOKUP(Orders!$B8593,Returns!$B:$C,2,0),"No")</f>
        <v>Yes</v>
      </c>
      <c r="X8593" s="3" t="str">
        <f>IFERROR((INDEX(Returns!$C$2:$C$801, MATCH(B8593, Returns!$B$2:$B$801, 0))), "No")</f>
        <v>Yes</v>
      </c>
    </row>
    <row r="8594" spans="1:24">
      <c r="A8594" s="1">
        <v>8593</v>
      </c>
      <c r="B8594" t="s">
        <v>6096</v>
      </c>
      <c r="C8594" s="2">
        <v>43578</v>
      </c>
      <c r="D8594" s="2">
        <v>43581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  <c r="V8594" s="3" t="str">
        <f>IF(M8594=People!$B$2, People!$A$2, IF(M8594=People!$B$3, People!$A$3, IF(M8594=People!$B$4, People!$A$4, IF(M8594=People!$B$5, People!$A$5, 0))))</f>
        <v>Anna Andreadi</v>
      </c>
      <c r="W8594" s="3" t="str">
        <f>IFERROR(VLOOKUP(Orders!$B8594,Returns!$B:$C,2,0),"No")</f>
        <v>Yes</v>
      </c>
      <c r="X8594" s="3" t="str">
        <f>IFERROR((INDEX(Returns!$C$2:$C$801, MATCH(B8594, Returns!$B$2:$B$801, 0))), "No")</f>
        <v>Yes</v>
      </c>
    </row>
    <row r="8595" spans="1:24">
      <c r="A8595" s="1">
        <v>8594</v>
      </c>
      <c r="B8595" t="s">
        <v>10256</v>
      </c>
      <c r="C8595" s="2">
        <v>43778</v>
      </c>
      <c r="D8595" s="2">
        <v>43782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  <c r="V8595" s="3" t="str">
        <f>IF(M8595=People!$B$2, People!$A$2, IF(M8595=People!$B$3, People!$A$3, IF(M8595=People!$B$4, People!$A$4, IF(M8595=People!$B$5, People!$A$5, 0))))</f>
        <v>Cassandra Brandow</v>
      </c>
      <c r="W8595" s="3" t="str">
        <f>IFERROR(VLOOKUP(Orders!$B8595,Returns!$B:$C,2,0),"No")</f>
        <v>No</v>
      </c>
      <c r="X8595" s="3" t="str">
        <f>IFERROR((INDEX(Returns!$C$2:$C$801, MATCH(B8595, Returns!$B$2:$B$801, 0))), "No")</f>
        <v>No</v>
      </c>
    </row>
    <row r="8596" spans="1:24">
      <c r="A8596" s="1">
        <v>8595</v>
      </c>
      <c r="B8596" t="s">
        <v>10256</v>
      </c>
      <c r="C8596" s="2">
        <v>43778</v>
      </c>
      <c r="D8596" s="2">
        <v>43782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  <c r="V8596" s="3" t="str">
        <f>IF(M8596=People!$B$2, People!$A$2, IF(M8596=People!$B$3, People!$A$3, IF(M8596=People!$B$4, People!$A$4, IF(M8596=People!$B$5, People!$A$5, 0))))</f>
        <v>Cassandra Brandow</v>
      </c>
      <c r="W8596" s="3" t="str">
        <f>IFERROR(VLOOKUP(Orders!$B8596,Returns!$B:$C,2,0),"No")</f>
        <v>No</v>
      </c>
      <c r="X8596" s="3" t="str">
        <f>IFERROR((INDEX(Returns!$C$2:$C$801, MATCH(B8596, Returns!$B$2:$B$801, 0))), "No")</f>
        <v>No</v>
      </c>
    </row>
    <row r="8597" spans="1:24">
      <c r="A8597" s="1">
        <v>8596</v>
      </c>
      <c r="B8597" t="s">
        <v>10257</v>
      </c>
      <c r="C8597" s="2">
        <v>42495</v>
      </c>
      <c r="D8597" s="2">
        <v>42497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  <c r="V8597" s="3" t="str">
        <f>IF(M8597=People!$B$2, People!$A$2, IF(M8597=People!$B$3, People!$A$3, IF(M8597=People!$B$4, People!$A$4, IF(M8597=People!$B$5, People!$A$5, 0))))</f>
        <v>Cassandra Brandow</v>
      </c>
      <c r="W8597" s="3" t="str">
        <f>IFERROR(VLOOKUP(Orders!$B8597,Returns!$B:$C,2,0),"No")</f>
        <v>No</v>
      </c>
      <c r="X8597" s="3" t="str">
        <f>IFERROR((INDEX(Returns!$C$2:$C$801, MATCH(B8597, Returns!$B$2:$B$801, 0))), "No")</f>
        <v>No</v>
      </c>
    </row>
    <row r="8598" spans="1:24">
      <c r="A8598" s="1">
        <v>8597</v>
      </c>
      <c r="B8598" t="s">
        <v>10257</v>
      </c>
      <c r="C8598" s="2">
        <v>42495</v>
      </c>
      <c r="D8598" s="2">
        <v>42497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  <c r="V8598" s="3" t="str">
        <f>IF(M8598=People!$B$2, People!$A$2, IF(M8598=People!$B$3, People!$A$3, IF(M8598=People!$B$4, People!$A$4, IF(M8598=People!$B$5, People!$A$5, 0))))</f>
        <v>Cassandra Brandow</v>
      </c>
      <c r="W8598" s="3" t="str">
        <f>IFERROR(VLOOKUP(Orders!$B8598,Returns!$B:$C,2,0),"No")</f>
        <v>No</v>
      </c>
      <c r="X8598" s="3" t="str">
        <f>IFERROR((INDEX(Returns!$C$2:$C$801, MATCH(B8598, Returns!$B$2:$B$801, 0))), "No")</f>
        <v>No</v>
      </c>
    </row>
    <row r="8599" spans="1:24">
      <c r="A8599" s="1">
        <v>8598</v>
      </c>
      <c r="B8599" t="s">
        <v>10258</v>
      </c>
      <c r="C8599" s="2">
        <v>43400</v>
      </c>
      <c r="D8599" s="2">
        <v>43404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  <c r="V8599" s="3" t="str">
        <f>IF(M8599=People!$B$2, People!$A$2, IF(M8599=People!$B$3, People!$A$3, IF(M8599=People!$B$4, People!$A$4, IF(M8599=People!$B$5, People!$A$5, 0))))</f>
        <v>Anna Andreadi</v>
      </c>
      <c r="W8599" s="3" t="str">
        <f>IFERROR(VLOOKUP(Orders!$B8599,Returns!$B:$C,2,0),"No")</f>
        <v>No</v>
      </c>
      <c r="X8599" s="3" t="str">
        <f>IFERROR((INDEX(Returns!$C$2:$C$801, MATCH(B8599, Returns!$B$2:$B$801, 0))), "No")</f>
        <v>No</v>
      </c>
    </row>
    <row r="8600" spans="1:24">
      <c r="A8600" s="1">
        <v>8599</v>
      </c>
      <c r="B8600" t="s">
        <v>10259</v>
      </c>
      <c r="C8600" s="2">
        <v>42700</v>
      </c>
      <c r="D8600" s="2">
        <v>42705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  <c r="V8600" s="3" t="str">
        <f>IF(M8600=People!$B$2, People!$A$2, IF(M8600=People!$B$3, People!$A$3, IF(M8600=People!$B$4, People!$A$4, IF(M8600=People!$B$5, People!$A$5, 0))))</f>
        <v>Anna Andreadi</v>
      </c>
      <c r="W8600" s="3" t="str">
        <f>IFERROR(VLOOKUP(Orders!$B8600,Returns!$B:$C,2,0),"No")</f>
        <v>No</v>
      </c>
      <c r="X8600" s="3" t="str">
        <f>IFERROR((INDEX(Returns!$C$2:$C$801, MATCH(B8600, Returns!$B$2:$B$801, 0))), "No")</f>
        <v>No</v>
      </c>
    </row>
    <row r="8601" spans="1:24">
      <c r="A8601" s="1">
        <v>8600</v>
      </c>
      <c r="B8601" t="s">
        <v>10259</v>
      </c>
      <c r="C8601" s="2">
        <v>42700</v>
      </c>
      <c r="D8601" s="2">
        <v>42705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  <c r="V8601" s="3" t="str">
        <f>IF(M8601=People!$B$2, People!$A$2, IF(M8601=People!$B$3, People!$A$3, IF(M8601=People!$B$4, People!$A$4, IF(M8601=People!$B$5, People!$A$5, 0))))</f>
        <v>Anna Andreadi</v>
      </c>
      <c r="W8601" s="3" t="str">
        <f>IFERROR(VLOOKUP(Orders!$B8601,Returns!$B:$C,2,0),"No")</f>
        <v>No</v>
      </c>
      <c r="X8601" s="3" t="str">
        <f>IFERROR((INDEX(Returns!$C$2:$C$801, MATCH(B8601, Returns!$B$2:$B$801, 0))), "No")</f>
        <v>No</v>
      </c>
    </row>
    <row r="8602" spans="1:24">
      <c r="A8602" s="1">
        <v>8601</v>
      </c>
      <c r="B8602" t="s">
        <v>10259</v>
      </c>
      <c r="C8602" s="2">
        <v>42700</v>
      </c>
      <c r="D8602" s="2">
        <v>42705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  <c r="V8602" s="3" t="str">
        <f>IF(M8602=People!$B$2, People!$A$2, IF(M8602=People!$B$3, People!$A$3, IF(M8602=People!$B$4, People!$A$4, IF(M8602=People!$B$5, People!$A$5, 0))))</f>
        <v>Anna Andreadi</v>
      </c>
      <c r="W8602" s="3" t="str">
        <f>IFERROR(VLOOKUP(Orders!$B8602,Returns!$B:$C,2,0),"No")</f>
        <v>No</v>
      </c>
      <c r="X8602" s="3" t="str">
        <f>IFERROR((INDEX(Returns!$C$2:$C$801, MATCH(B8602, Returns!$B$2:$B$801, 0))), "No")</f>
        <v>No</v>
      </c>
    </row>
    <row r="8603" spans="1:24">
      <c r="A8603" s="1">
        <v>8602</v>
      </c>
      <c r="B8603" t="s">
        <v>10259</v>
      </c>
      <c r="C8603" s="2">
        <v>42700</v>
      </c>
      <c r="D8603" s="2">
        <v>42705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  <c r="V8603" s="3" t="str">
        <f>IF(M8603=People!$B$2, People!$A$2, IF(M8603=People!$B$3, People!$A$3, IF(M8603=People!$B$4, People!$A$4, IF(M8603=People!$B$5, People!$A$5, 0))))</f>
        <v>Anna Andreadi</v>
      </c>
      <c r="W8603" s="3" t="str">
        <f>IFERROR(VLOOKUP(Orders!$B8603,Returns!$B:$C,2,0),"No")</f>
        <v>No</v>
      </c>
      <c r="X8603" s="3" t="str">
        <f>IFERROR((INDEX(Returns!$C$2:$C$801, MATCH(B8603, Returns!$B$2:$B$801, 0))), "No")</f>
        <v>No</v>
      </c>
    </row>
    <row r="8604" spans="1:24">
      <c r="A8604" s="1">
        <v>8603</v>
      </c>
      <c r="B8604" t="s">
        <v>10260</v>
      </c>
      <c r="C8604" s="2">
        <v>42735</v>
      </c>
      <c r="D8604" s="2">
        <v>42735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  <c r="V8604" s="3" t="str">
        <f>IF(M8604=People!$B$2, People!$A$2, IF(M8604=People!$B$3, People!$A$3, IF(M8604=People!$B$4, People!$A$4, IF(M8604=People!$B$5, People!$A$5, 0))))</f>
        <v>Anna Andreadi</v>
      </c>
      <c r="W8604" s="3" t="str">
        <f>IFERROR(VLOOKUP(Orders!$B8604,Returns!$B:$C,2,0),"No")</f>
        <v>No</v>
      </c>
      <c r="X8604" s="3" t="str">
        <f>IFERROR((INDEX(Returns!$C$2:$C$801, MATCH(B8604, Returns!$B$2:$B$801, 0))), "No")</f>
        <v>No</v>
      </c>
    </row>
    <row r="8605" spans="1:24">
      <c r="A8605" s="1">
        <v>8604</v>
      </c>
      <c r="B8605" t="s">
        <v>10261</v>
      </c>
      <c r="C8605" s="2">
        <v>43103</v>
      </c>
      <c r="D8605" s="2">
        <v>43108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  <c r="V8605" s="3" t="str">
        <f>IF(M8605=People!$B$2, People!$A$2, IF(M8605=People!$B$3, People!$A$3, IF(M8605=People!$B$4, People!$A$4, IF(M8605=People!$B$5, People!$A$5, 0))))</f>
        <v>Kelly Williams</v>
      </c>
      <c r="W8605" s="3" t="str">
        <f>IFERROR(VLOOKUP(Orders!$B8605,Returns!$B:$C,2,0),"No")</f>
        <v>No</v>
      </c>
      <c r="X8605" s="3" t="str">
        <f>IFERROR((INDEX(Returns!$C$2:$C$801, MATCH(B8605, Returns!$B$2:$B$801, 0))), "No")</f>
        <v>No</v>
      </c>
    </row>
    <row r="8606" spans="1:24">
      <c r="A8606" s="1">
        <v>8605</v>
      </c>
      <c r="B8606" t="s">
        <v>10261</v>
      </c>
      <c r="C8606" s="2">
        <v>43103</v>
      </c>
      <c r="D8606" s="2">
        <v>43108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  <c r="V8606" s="3" t="str">
        <f>IF(M8606=People!$B$2, People!$A$2, IF(M8606=People!$B$3, People!$A$3, IF(M8606=People!$B$4, People!$A$4, IF(M8606=People!$B$5, People!$A$5, 0))))</f>
        <v>Kelly Williams</v>
      </c>
      <c r="W8606" s="3" t="str">
        <f>IFERROR(VLOOKUP(Orders!$B8606,Returns!$B:$C,2,0),"No")</f>
        <v>No</v>
      </c>
      <c r="X8606" s="3" t="str">
        <f>IFERROR((INDEX(Returns!$C$2:$C$801, MATCH(B8606, Returns!$B$2:$B$801, 0))), "No")</f>
        <v>No</v>
      </c>
    </row>
    <row r="8607" spans="1:24">
      <c r="A8607" s="1">
        <v>8606</v>
      </c>
      <c r="B8607" t="s">
        <v>10261</v>
      </c>
      <c r="C8607" s="2">
        <v>43103</v>
      </c>
      <c r="D8607" s="2">
        <v>43108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  <c r="V8607" s="3" t="str">
        <f>IF(M8607=People!$B$2, People!$A$2, IF(M8607=People!$B$3, People!$A$3, IF(M8607=People!$B$4, People!$A$4, IF(M8607=People!$B$5, People!$A$5, 0))))</f>
        <v>Kelly Williams</v>
      </c>
      <c r="W8607" s="3" t="str">
        <f>IFERROR(VLOOKUP(Orders!$B8607,Returns!$B:$C,2,0),"No")</f>
        <v>No</v>
      </c>
      <c r="X8607" s="3" t="str">
        <f>IFERROR((INDEX(Returns!$C$2:$C$801, MATCH(B8607, Returns!$B$2:$B$801, 0))), "No")</f>
        <v>No</v>
      </c>
    </row>
    <row r="8608" spans="1:24">
      <c r="A8608" s="1">
        <v>8607</v>
      </c>
      <c r="B8608" t="s">
        <v>10262</v>
      </c>
      <c r="C8608" s="2">
        <v>43695</v>
      </c>
      <c r="D8608" s="2">
        <v>43699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  <c r="V8608" s="3" t="str">
        <f>IF(M8608=People!$B$2, People!$A$2, IF(M8608=People!$B$3, People!$A$3, IF(M8608=People!$B$4, People!$A$4, IF(M8608=People!$B$5, People!$A$5, 0))))</f>
        <v>Chuck Magee</v>
      </c>
      <c r="W8608" s="3" t="str">
        <f>IFERROR(VLOOKUP(Orders!$B8608,Returns!$B:$C,2,0),"No")</f>
        <v>No</v>
      </c>
      <c r="X8608" s="3" t="str">
        <f>IFERROR((INDEX(Returns!$C$2:$C$801, MATCH(B8608, Returns!$B$2:$B$801, 0))), "No")</f>
        <v>No</v>
      </c>
    </row>
    <row r="8609" spans="1:24">
      <c r="A8609" s="1">
        <v>8608</v>
      </c>
      <c r="B8609" t="s">
        <v>10263</v>
      </c>
      <c r="C8609" s="2">
        <v>42525</v>
      </c>
      <c r="D8609" s="2">
        <v>42530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  <c r="V8609" s="3" t="str">
        <f>IF(M8609=People!$B$2, People!$A$2, IF(M8609=People!$B$3, People!$A$3, IF(M8609=People!$B$4, People!$A$4, IF(M8609=People!$B$5, People!$A$5, 0))))</f>
        <v>Chuck Magee</v>
      </c>
      <c r="W8609" s="3" t="str">
        <f>IFERROR(VLOOKUP(Orders!$B8609,Returns!$B:$C,2,0),"No")</f>
        <v>No</v>
      </c>
      <c r="X8609" s="3" t="str">
        <f>IFERROR((INDEX(Returns!$C$2:$C$801, MATCH(B8609, Returns!$B$2:$B$801, 0))), "No")</f>
        <v>No</v>
      </c>
    </row>
    <row r="8610" spans="1:24">
      <c r="A8610" s="1">
        <v>8609</v>
      </c>
      <c r="B8610" t="s">
        <v>10263</v>
      </c>
      <c r="C8610" s="2">
        <v>42525</v>
      </c>
      <c r="D8610" s="2">
        <v>42530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  <c r="V8610" s="3" t="str">
        <f>IF(M8610=People!$B$2, People!$A$2, IF(M8610=People!$B$3, People!$A$3, IF(M8610=People!$B$4, People!$A$4, IF(M8610=People!$B$5, People!$A$5, 0))))</f>
        <v>Chuck Magee</v>
      </c>
      <c r="W8610" s="3" t="str">
        <f>IFERROR(VLOOKUP(Orders!$B8610,Returns!$B:$C,2,0),"No")</f>
        <v>No</v>
      </c>
      <c r="X8610" s="3" t="str">
        <f>IFERROR((INDEX(Returns!$C$2:$C$801, MATCH(B8610, Returns!$B$2:$B$801, 0))), "No")</f>
        <v>No</v>
      </c>
    </row>
    <row r="8611" spans="1:24">
      <c r="A8611" s="1">
        <v>8610</v>
      </c>
      <c r="B8611" t="s">
        <v>10263</v>
      </c>
      <c r="C8611" s="2">
        <v>42525</v>
      </c>
      <c r="D8611" s="2">
        <v>42530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  <c r="V8611" s="3" t="str">
        <f>IF(M8611=People!$B$2, People!$A$2, IF(M8611=People!$B$3, People!$A$3, IF(M8611=People!$B$4, People!$A$4, IF(M8611=People!$B$5, People!$A$5, 0))))</f>
        <v>Chuck Magee</v>
      </c>
      <c r="W8611" s="3" t="str">
        <f>IFERROR(VLOOKUP(Orders!$B8611,Returns!$B:$C,2,0),"No")</f>
        <v>No</v>
      </c>
      <c r="X8611" s="3" t="str">
        <f>IFERROR((INDEX(Returns!$C$2:$C$801, MATCH(B8611, Returns!$B$2:$B$801, 0))), "No")</f>
        <v>No</v>
      </c>
    </row>
    <row r="8612" spans="1:24">
      <c r="A8612" s="1">
        <v>8611</v>
      </c>
      <c r="B8612" t="s">
        <v>10263</v>
      </c>
      <c r="C8612" s="2">
        <v>42525</v>
      </c>
      <c r="D8612" s="2">
        <v>42530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  <c r="V8612" s="3" t="str">
        <f>IF(M8612=People!$B$2, People!$A$2, IF(M8612=People!$B$3, People!$A$3, IF(M8612=People!$B$4, People!$A$4, IF(M8612=People!$B$5, People!$A$5, 0))))</f>
        <v>Chuck Magee</v>
      </c>
      <c r="W8612" s="3" t="str">
        <f>IFERROR(VLOOKUP(Orders!$B8612,Returns!$B:$C,2,0),"No")</f>
        <v>No</v>
      </c>
      <c r="X8612" s="3" t="str">
        <f>IFERROR((INDEX(Returns!$C$2:$C$801, MATCH(B8612, Returns!$B$2:$B$801, 0))), "No")</f>
        <v>No</v>
      </c>
    </row>
    <row r="8613" spans="1:24">
      <c r="A8613" s="1">
        <v>8612</v>
      </c>
      <c r="B8613" t="s">
        <v>10264</v>
      </c>
      <c r="C8613" s="2">
        <v>43782</v>
      </c>
      <c r="D8613" s="2">
        <v>43786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  <c r="V8613" s="3" t="str">
        <f>IF(M8613=People!$B$2, People!$A$2, IF(M8613=People!$B$3, People!$A$3, IF(M8613=People!$B$4, People!$A$4, IF(M8613=People!$B$5, People!$A$5, 0))))</f>
        <v>Anna Andreadi</v>
      </c>
      <c r="W8613" s="3" t="str">
        <f>IFERROR(VLOOKUP(Orders!$B8613,Returns!$B:$C,2,0),"No")</f>
        <v>No</v>
      </c>
      <c r="X8613" s="3" t="str">
        <f>IFERROR((INDEX(Returns!$C$2:$C$801, MATCH(B8613, Returns!$B$2:$B$801, 0))), "No")</f>
        <v>No</v>
      </c>
    </row>
    <row r="8614" spans="1:24">
      <c r="A8614" s="1">
        <v>8613</v>
      </c>
      <c r="B8614" t="s">
        <v>10265</v>
      </c>
      <c r="C8614" s="2">
        <v>43128</v>
      </c>
      <c r="D8614" s="2">
        <v>43132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  <c r="V8614" s="3" t="str">
        <f>IF(M8614=People!$B$2, People!$A$2, IF(M8614=People!$B$3, People!$A$3, IF(M8614=People!$B$4, People!$A$4, IF(M8614=People!$B$5, People!$A$5, 0))))</f>
        <v>Anna Andreadi</v>
      </c>
      <c r="W8614" s="3" t="str">
        <f>IFERROR(VLOOKUP(Orders!$B8614,Returns!$B:$C,2,0),"No")</f>
        <v>No</v>
      </c>
      <c r="X8614" s="3" t="str">
        <f>IFERROR((INDEX(Returns!$C$2:$C$801, MATCH(B8614, Returns!$B$2:$B$801, 0))), "No")</f>
        <v>No</v>
      </c>
    </row>
    <row r="8615" spans="1:24">
      <c r="A8615" s="1">
        <v>8614</v>
      </c>
      <c r="B8615" t="s">
        <v>10266</v>
      </c>
      <c r="C8615" s="2">
        <v>43413</v>
      </c>
      <c r="D8615" s="2">
        <v>43418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  <c r="V8615" s="3" t="str">
        <f>IF(M8615=People!$B$2, People!$A$2, IF(M8615=People!$B$3, People!$A$3, IF(M8615=People!$B$4, People!$A$4, IF(M8615=People!$B$5, People!$A$5, 0))))</f>
        <v>Anna Andreadi</v>
      </c>
      <c r="W8615" s="3" t="str">
        <f>IFERROR(VLOOKUP(Orders!$B8615,Returns!$B:$C,2,0),"No")</f>
        <v>No</v>
      </c>
      <c r="X8615" s="3" t="str">
        <f>IFERROR((INDEX(Returns!$C$2:$C$801, MATCH(B8615, Returns!$B$2:$B$801, 0))), "No")</f>
        <v>No</v>
      </c>
    </row>
    <row r="8616" spans="1:24">
      <c r="A8616" s="1">
        <v>8615</v>
      </c>
      <c r="B8616" t="s">
        <v>10267</v>
      </c>
      <c r="C8616" s="2">
        <v>43353</v>
      </c>
      <c r="D8616" s="2">
        <v>43357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  <c r="V8616" s="3" t="str">
        <f>IF(M8616=People!$B$2, People!$A$2, IF(M8616=People!$B$3, People!$A$3, IF(M8616=People!$B$4, People!$A$4, IF(M8616=People!$B$5, People!$A$5, 0))))</f>
        <v>Anna Andreadi</v>
      </c>
      <c r="W8616" s="3" t="str">
        <f>IFERROR(VLOOKUP(Orders!$B8616,Returns!$B:$C,2,0),"No")</f>
        <v>No</v>
      </c>
      <c r="X8616" s="3" t="str">
        <f>IFERROR((INDEX(Returns!$C$2:$C$801, MATCH(B8616, Returns!$B$2:$B$801, 0))), "No")</f>
        <v>No</v>
      </c>
    </row>
    <row r="8617" spans="1:24">
      <c r="A8617" s="1">
        <v>8616</v>
      </c>
      <c r="B8617" t="s">
        <v>10267</v>
      </c>
      <c r="C8617" s="2">
        <v>43353</v>
      </c>
      <c r="D8617" s="2">
        <v>43357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  <c r="V8617" s="3" t="str">
        <f>IF(M8617=People!$B$2, People!$A$2, IF(M8617=People!$B$3, People!$A$3, IF(M8617=People!$B$4, People!$A$4, IF(M8617=People!$B$5, People!$A$5, 0))))</f>
        <v>Anna Andreadi</v>
      </c>
      <c r="W8617" s="3" t="str">
        <f>IFERROR(VLOOKUP(Orders!$B8617,Returns!$B:$C,2,0),"No")</f>
        <v>No</v>
      </c>
      <c r="X8617" s="3" t="str">
        <f>IFERROR((INDEX(Returns!$C$2:$C$801, MATCH(B8617, Returns!$B$2:$B$801, 0))), "No")</f>
        <v>No</v>
      </c>
    </row>
    <row r="8618" spans="1:24">
      <c r="A8618" s="1">
        <v>8617</v>
      </c>
      <c r="B8618" t="s">
        <v>10267</v>
      </c>
      <c r="C8618" s="2">
        <v>43353</v>
      </c>
      <c r="D8618" s="2">
        <v>43357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  <c r="V8618" s="3" t="str">
        <f>IF(M8618=People!$B$2, People!$A$2, IF(M8618=People!$B$3, People!$A$3, IF(M8618=People!$B$4, People!$A$4, IF(M8618=People!$B$5, People!$A$5, 0))))</f>
        <v>Anna Andreadi</v>
      </c>
      <c r="W8618" s="3" t="str">
        <f>IFERROR(VLOOKUP(Orders!$B8618,Returns!$B:$C,2,0),"No")</f>
        <v>No</v>
      </c>
      <c r="X8618" s="3" t="str">
        <f>IFERROR((INDEX(Returns!$C$2:$C$801, MATCH(B8618, Returns!$B$2:$B$801, 0))), "No")</f>
        <v>No</v>
      </c>
    </row>
    <row r="8619" spans="1:24">
      <c r="A8619" s="1">
        <v>8618</v>
      </c>
      <c r="B8619" t="s">
        <v>10267</v>
      </c>
      <c r="C8619" s="2">
        <v>43353</v>
      </c>
      <c r="D8619" s="2">
        <v>43357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  <c r="V8619" s="3" t="str">
        <f>IF(M8619=People!$B$2, People!$A$2, IF(M8619=People!$B$3, People!$A$3, IF(M8619=People!$B$4, People!$A$4, IF(M8619=People!$B$5, People!$A$5, 0))))</f>
        <v>Anna Andreadi</v>
      </c>
      <c r="W8619" s="3" t="str">
        <f>IFERROR(VLOOKUP(Orders!$B8619,Returns!$B:$C,2,0),"No")</f>
        <v>No</v>
      </c>
      <c r="X8619" s="3" t="str">
        <f>IFERROR((INDEX(Returns!$C$2:$C$801, MATCH(B8619, Returns!$B$2:$B$801, 0))), "No")</f>
        <v>No</v>
      </c>
    </row>
    <row r="8620" spans="1:24">
      <c r="A8620" s="1">
        <v>8619</v>
      </c>
      <c r="B8620" t="s">
        <v>6112</v>
      </c>
      <c r="C8620" s="2">
        <v>43527</v>
      </c>
      <c r="D8620" s="2">
        <v>43532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  <c r="V8620" s="3" t="str">
        <f>IF(M8620=People!$B$2, People!$A$2, IF(M8620=People!$B$3, People!$A$3, IF(M8620=People!$B$4, People!$A$4, IF(M8620=People!$B$5, People!$A$5, 0))))</f>
        <v>Anna Andreadi</v>
      </c>
      <c r="W8620" s="3" t="str">
        <f>IFERROR(VLOOKUP(Orders!$B8620,Returns!$B:$C,2,0),"No")</f>
        <v>Yes</v>
      </c>
      <c r="X8620" s="3" t="str">
        <f>IFERROR((INDEX(Returns!$C$2:$C$801, MATCH(B8620, Returns!$B$2:$B$801, 0))), "No")</f>
        <v>Yes</v>
      </c>
    </row>
    <row r="8621" spans="1:24">
      <c r="A8621" s="1">
        <v>8620</v>
      </c>
      <c r="B8621" t="s">
        <v>10268</v>
      </c>
      <c r="C8621" s="2">
        <v>43716</v>
      </c>
      <c r="D8621" s="2">
        <v>43721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  <c r="V8621" s="3" t="str">
        <f>IF(M8621=People!$B$2, People!$A$2, IF(M8621=People!$B$3, People!$A$3, IF(M8621=People!$B$4, People!$A$4, IF(M8621=People!$B$5, People!$A$5, 0))))</f>
        <v>Chuck Magee</v>
      </c>
      <c r="W8621" s="3" t="str">
        <f>IFERROR(VLOOKUP(Orders!$B8621,Returns!$B:$C,2,0),"No")</f>
        <v>No</v>
      </c>
      <c r="X8621" s="3" t="str">
        <f>IFERROR((INDEX(Returns!$C$2:$C$801, MATCH(B8621, Returns!$B$2:$B$801, 0))), "No")</f>
        <v>No</v>
      </c>
    </row>
    <row r="8622" spans="1:24">
      <c r="A8622" s="1">
        <v>8621</v>
      </c>
      <c r="B8622" t="s">
        <v>10269</v>
      </c>
      <c r="C8622" s="2">
        <v>43775</v>
      </c>
      <c r="D8622" s="2">
        <v>43778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  <c r="V8622" s="3" t="str">
        <f>IF(M8622=People!$B$2, People!$A$2, IF(M8622=People!$B$3, People!$A$3, IF(M8622=People!$B$4, People!$A$4, IF(M8622=People!$B$5, People!$A$5, 0))))</f>
        <v>Kelly Williams</v>
      </c>
      <c r="W8622" s="3" t="str">
        <f>IFERROR(VLOOKUP(Orders!$B8622,Returns!$B:$C,2,0),"No")</f>
        <v>No</v>
      </c>
      <c r="X8622" s="3" t="str">
        <f>IFERROR((INDEX(Returns!$C$2:$C$801, MATCH(B8622, Returns!$B$2:$B$801, 0))), "No")</f>
        <v>No</v>
      </c>
    </row>
    <row r="8623" spans="1:24">
      <c r="A8623" s="1">
        <v>8622</v>
      </c>
      <c r="B8623" t="s">
        <v>10270</v>
      </c>
      <c r="C8623" s="2">
        <v>43598</v>
      </c>
      <c r="D8623" s="2">
        <v>43603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  <c r="V8623" s="3" t="str">
        <f>IF(M8623=People!$B$2, People!$A$2, IF(M8623=People!$B$3, People!$A$3, IF(M8623=People!$B$4, People!$A$4, IF(M8623=People!$B$5, People!$A$5, 0))))</f>
        <v>Cassandra Brandow</v>
      </c>
      <c r="W8623" s="3" t="str">
        <f>IFERROR(VLOOKUP(Orders!$B8623,Returns!$B:$C,2,0),"No")</f>
        <v>No</v>
      </c>
      <c r="X8623" s="3" t="str">
        <f>IFERROR((INDEX(Returns!$C$2:$C$801, MATCH(B8623, Returns!$B$2:$B$801, 0))), "No")</f>
        <v>No</v>
      </c>
    </row>
    <row r="8624" spans="1:24">
      <c r="A8624" s="1">
        <v>8623</v>
      </c>
      <c r="B8624" t="s">
        <v>6203</v>
      </c>
      <c r="C8624" s="2">
        <v>43431</v>
      </c>
      <c r="D8624" s="2">
        <v>43435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  <c r="V8624" s="3" t="str">
        <f>IF(M8624=People!$B$2, People!$A$2, IF(M8624=People!$B$3, People!$A$3, IF(M8624=People!$B$4, People!$A$4, IF(M8624=People!$B$5, People!$A$5, 0))))</f>
        <v>Anna Andreadi</v>
      </c>
      <c r="W8624" s="3" t="str">
        <f>IFERROR(VLOOKUP(Orders!$B8624,Returns!$B:$C,2,0),"No")</f>
        <v>Yes</v>
      </c>
      <c r="X8624" s="3" t="str">
        <f>IFERROR((INDEX(Returns!$C$2:$C$801, MATCH(B8624, Returns!$B$2:$B$801, 0))), "No")</f>
        <v>Yes</v>
      </c>
    </row>
    <row r="8625" spans="1:24">
      <c r="A8625" s="1">
        <v>8624</v>
      </c>
      <c r="B8625" t="s">
        <v>10271</v>
      </c>
      <c r="C8625" s="2">
        <v>43052</v>
      </c>
      <c r="D8625" s="2">
        <v>43057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  <c r="V8625" s="3" t="str">
        <f>IF(M8625=People!$B$2, People!$A$2, IF(M8625=People!$B$3, People!$A$3, IF(M8625=People!$B$4, People!$A$4, IF(M8625=People!$B$5, People!$A$5, 0))))</f>
        <v>Cassandra Brandow</v>
      </c>
      <c r="W8625" s="3" t="str">
        <f>IFERROR(VLOOKUP(Orders!$B8625,Returns!$B:$C,2,0),"No")</f>
        <v>No</v>
      </c>
      <c r="X8625" s="3" t="str">
        <f>IFERROR((INDEX(Returns!$C$2:$C$801, MATCH(B8625, Returns!$B$2:$B$801, 0))), "No")</f>
        <v>No</v>
      </c>
    </row>
    <row r="8626" spans="1:24">
      <c r="A8626" s="1">
        <v>8625</v>
      </c>
      <c r="B8626" t="s">
        <v>10271</v>
      </c>
      <c r="C8626" s="2">
        <v>43052</v>
      </c>
      <c r="D8626" s="2">
        <v>43057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  <c r="V8626" s="3" t="str">
        <f>IF(M8626=People!$B$2, People!$A$2, IF(M8626=People!$B$3, People!$A$3, IF(M8626=People!$B$4, People!$A$4, IF(M8626=People!$B$5, People!$A$5, 0))))</f>
        <v>Cassandra Brandow</v>
      </c>
      <c r="W8626" s="3" t="str">
        <f>IFERROR(VLOOKUP(Orders!$B8626,Returns!$B:$C,2,0),"No")</f>
        <v>No</v>
      </c>
      <c r="X8626" s="3" t="str">
        <f>IFERROR((INDEX(Returns!$C$2:$C$801, MATCH(B8626, Returns!$B$2:$B$801, 0))), "No")</f>
        <v>No</v>
      </c>
    </row>
    <row r="8627" spans="1:24">
      <c r="A8627" s="1">
        <v>8626</v>
      </c>
      <c r="B8627" t="s">
        <v>10272</v>
      </c>
      <c r="C8627" s="2">
        <v>43077</v>
      </c>
      <c r="D8627" s="2">
        <v>43081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  <c r="V8627" s="3" t="str">
        <f>IF(M8627=People!$B$2, People!$A$2, IF(M8627=People!$B$3, People!$A$3, IF(M8627=People!$B$4, People!$A$4, IF(M8627=People!$B$5, People!$A$5, 0))))</f>
        <v>Anna Andreadi</v>
      </c>
      <c r="W8627" s="3" t="str">
        <f>IFERROR(VLOOKUP(Orders!$B8627,Returns!$B:$C,2,0),"No")</f>
        <v>No</v>
      </c>
      <c r="X8627" s="3" t="str">
        <f>IFERROR((INDEX(Returns!$C$2:$C$801, MATCH(B8627, Returns!$B$2:$B$801, 0))), "No")</f>
        <v>No</v>
      </c>
    </row>
    <row r="8628" spans="1:24">
      <c r="A8628" s="1">
        <v>8627</v>
      </c>
      <c r="B8628" t="s">
        <v>10273</v>
      </c>
      <c r="C8628" s="2">
        <v>42985</v>
      </c>
      <c r="D8628" s="2">
        <v>42990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3" t="str">
        <f>IF(M8628=People!$B$2, People!$A$2, IF(M8628=People!$B$3, People!$A$3, IF(M8628=People!$B$4, People!$A$4, IF(M8628=People!$B$5, People!$A$5, 0))))</f>
        <v>Chuck Magee</v>
      </c>
      <c r="W8628" s="3" t="str">
        <f>IFERROR(VLOOKUP(Orders!$B8628,Returns!$B:$C,2,0),"No")</f>
        <v>No</v>
      </c>
      <c r="X8628" s="3" t="str">
        <f>IFERROR((INDEX(Returns!$C$2:$C$801, MATCH(B8628, Returns!$B$2:$B$801, 0))), "No")</f>
        <v>No</v>
      </c>
    </row>
    <row r="8629" spans="1:24">
      <c r="A8629" s="1">
        <v>8628</v>
      </c>
      <c r="B8629" t="s">
        <v>10273</v>
      </c>
      <c r="C8629" s="2">
        <v>42985</v>
      </c>
      <c r="D8629" s="2">
        <v>42990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  <c r="V8629" s="3" t="str">
        <f>IF(M8629=People!$B$2, People!$A$2, IF(M8629=People!$B$3, People!$A$3, IF(M8629=People!$B$4, People!$A$4, IF(M8629=People!$B$5, People!$A$5, 0))))</f>
        <v>Chuck Magee</v>
      </c>
      <c r="W8629" s="3" t="str">
        <f>IFERROR(VLOOKUP(Orders!$B8629,Returns!$B:$C,2,0),"No")</f>
        <v>No</v>
      </c>
      <c r="X8629" s="3" t="str">
        <f>IFERROR((INDEX(Returns!$C$2:$C$801, MATCH(B8629, Returns!$B$2:$B$801, 0))), "No")</f>
        <v>No</v>
      </c>
    </row>
    <row r="8630" spans="1:24">
      <c r="A8630" s="1">
        <v>8629</v>
      </c>
      <c r="B8630" t="s">
        <v>10273</v>
      </c>
      <c r="C8630" s="2">
        <v>42985</v>
      </c>
      <c r="D8630" s="2">
        <v>42990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  <c r="V8630" s="3" t="str">
        <f>IF(M8630=People!$B$2, People!$A$2, IF(M8630=People!$B$3, People!$A$3, IF(M8630=People!$B$4, People!$A$4, IF(M8630=People!$B$5, People!$A$5, 0))))</f>
        <v>Chuck Magee</v>
      </c>
      <c r="W8630" s="3" t="str">
        <f>IFERROR(VLOOKUP(Orders!$B8630,Returns!$B:$C,2,0),"No")</f>
        <v>No</v>
      </c>
      <c r="X8630" s="3" t="str">
        <f>IFERROR((INDEX(Returns!$C$2:$C$801, MATCH(B8630, Returns!$B$2:$B$801, 0))), "No")</f>
        <v>No</v>
      </c>
    </row>
    <row r="8631" spans="1:24">
      <c r="A8631" s="1">
        <v>8630</v>
      </c>
      <c r="B8631" t="s">
        <v>10273</v>
      </c>
      <c r="C8631" s="2">
        <v>42985</v>
      </c>
      <c r="D8631" s="2">
        <v>42990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  <c r="V8631" s="3" t="str">
        <f>IF(M8631=People!$B$2, People!$A$2, IF(M8631=People!$B$3, People!$A$3, IF(M8631=People!$B$4, People!$A$4, IF(M8631=People!$B$5, People!$A$5, 0))))</f>
        <v>Chuck Magee</v>
      </c>
      <c r="W8631" s="3" t="str">
        <f>IFERROR(VLOOKUP(Orders!$B8631,Returns!$B:$C,2,0),"No")</f>
        <v>No</v>
      </c>
      <c r="X8631" s="3" t="str">
        <f>IFERROR((INDEX(Returns!$C$2:$C$801, MATCH(B8631, Returns!$B$2:$B$801, 0))), "No")</f>
        <v>No</v>
      </c>
    </row>
    <row r="8632" spans="1:24">
      <c r="A8632" s="1">
        <v>8631</v>
      </c>
      <c r="B8632" t="s">
        <v>10273</v>
      </c>
      <c r="C8632" s="2">
        <v>42985</v>
      </c>
      <c r="D8632" s="2">
        <v>42990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  <c r="V8632" s="3" t="str">
        <f>IF(M8632=People!$B$2, People!$A$2, IF(M8632=People!$B$3, People!$A$3, IF(M8632=People!$B$4, People!$A$4, IF(M8632=People!$B$5, People!$A$5, 0))))</f>
        <v>Chuck Magee</v>
      </c>
      <c r="W8632" s="3" t="str">
        <f>IFERROR(VLOOKUP(Orders!$B8632,Returns!$B:$C,2,0),"No")</f>
        <v>No</v>
      </c>
      <c r="X8632" s="3" t="str">
        <f>IFERROR((INDEX(Returns!$C$2:$C$801, MATCH(B8632, Returns!$B$2:$B$801, 0))), "No")</f>
        <v>No</v>
      </c>
    </row>
    <row r="8633" spans="1:24">
      <c r="A8633" s="1">
        <v>8632</v>
      </c>
      <c r="B8633" t="s">
        <v>10274</v>
      </c>
      <c r="C8633" s="2">
        <v>43309</v>
      </c>
      <c r="D8633" s="2">
        <v>43310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  <c r="V8633" s="3" t="str">
        <f>IF(M8633=People!$B$2, People!$A$2, IF(M8633=People!$B$3, People!$A$3, IF(M8633=People!$B$4, People!$A$4, IF(M8633=People!$B$5, People!$A$5, 0))))</f>
        <v>Chuck Magee</v>
      </c>
      <c r="W8633" s="3" t="str">
        <f>IFERROR(VLOOKUP(Orders!$B8633,Returns!$B:$C,2,0),"No")</f>
        <v>No</v>
      </c>
      <c r="X8633" s="3" t="str">
        <f>IFERROR((INDEX(Returns!$C$2:$C$801, MATCH(B8633, Returns!$B$2:$B$801, 0))), "No")</f>
        <v>No</v>
      </c>
    </row>
    <row r="8634" spans="1:24">
      <c r="A8634" s="1">
        <v>8633</v>
      </c>
      <c r="B8634" t="s">
        <v>10274</v>
      </c>
      <c r="C8634" s="2">
        <v>43309</v>
      </c>
      <c r="D8634" s="2">
        <v>43310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  <c r="V8634" s="3" t="str">
        <f>IF(M8634=People!$B$2, People!$A$2, IF(M8634=People!$B$3, People!$A$3, IF(M8634=People!$B$4, People!$A$4, IF(M8634=People!$B$5, People!$A$5, 0))))</f>
        <v>Chuck Magee</v>
      </c>
      <c r="W8634" s="3" t="str">
        <f>IFERROR(VLOOKUP(Orders!$B8634,Returns!$B:$C,2,0),"No")</f>
        <v>No</v>
      </c>
      <c r="X8634" s="3" t="str">
        <f>IFERROR((INDEX(Returns!$C$2:$C$801, MATCH(B8634, Returns!$B$2:$B$801, 0))), "No")</f>
        <v>No</v>
      </c>
    </row>
    <row r="8635" spans="1:24">
      <c r="A8635" s="1">
        <v>8634</v>
      </c>
      <c r="B8635" t="s">
        <v>10274</v>
      </c>
      <c r="C8635" s="2">
        <v>43309</v>
      </c>
      <c r="D8635" s="2">
        <v>43310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  <c r="V8635" s="3" t="str">
        <f>IF(M8635=People!$B$2, People!$A$2, IF(M8635=People!$B$3, People!$A$3, IF(M8635=People!$B$4, People!$A$4, IF(M8635=People!$B$5, People!$A$5, 0))))</f>
        <v>Chuck Magee</v>
      </c>
      <c r="W8635" s="3" t="str">
        <f>IFERROR(VLOOKUP(Orders!$B8635,Returns!$B:$C,2,0),"No")</f>
        <v>No</v>
      </c>
      <c r="X8635" s="3" t="str">
        <f>IFERROR((INDEX(Returns!$C$2:$C$801, MATCH(B8635, Returns!$B$2:$B$801, 0))), "No")</f>
        <v>No</v>
      </c>
    </row>
    <row r="8636" spans="1:24">
      <c r="A8636" s="1">
        <v>8635</v>
      </c>
      <c r="B8636" t="s">
        <v>10275</v>
      </c>
      <c r="C8636" s="2">
        <v>43702</v>
      </c>
      <c r="D8636" s="2">
        <v>43706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  <c r="V8636" s="3" t="str">
        <f>IF(M8636=People!$B$2, People!$A$2, IF(M8636=People!$B$3, People!$A$3, IF(M8636=People!$B$4, People!$A$4, IF(M8636=People!$B$5, People!$A$5, 0))))</f>
        <v>Chuck Magee</v>
      </c>
      <c r="W8636" s="3" t="str">
        <f>IFERROR(VLOOKUP(Orders!$B8636,Returns!$B:$C,2,0),"No")</f>
        <v>No</v>
      </c>
      <c r="X8636" s="3" t="str">
        <f>IFERROR((INDEX(Returns!$C$2:$C$801, MATCH(B8636, Returns!$B$2:$B$801, 0))), "No")</f>
        <v>No</v>
      </c>
    </row>
    <row r="8637" spans="1:24">
      <c r="A8637" s="1">
        <v>8636</v>
      </c>
      <c r="B8637" t="s">
        <v>10276</v>
      </c>
      <c r="C8637" s="2">
        <v>42490</v>
      </c>
      <c r="D8637" s="2">
        <v>42492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  <c r="V8637" s="3" t="str">
        <f>IF(M8637=People!$B$2, People!$A$2, IF(M8637=People!$B$3, People!$A$3, IF(M8637=People!$B$4, People!$A$4, IF(M8637=People!$B$5, People!$A$5, 0))))</f>
        <v>Cassandra Brandow</v>
      </c>
      <c r="W8637" s="3" t="str">
        <f>IFERROR(VLOOKUP(Orders!$B8637,Returns!$B:$C,2,0),"No")</f>
        <v>No</v>
      </c>
      <c r="X8637" s="3" t="str">
        <f>IFERROR((INDEX(Returns!$C$2:$C$801, MATCH(B8637, Returns!$B$2:$B$801, 0))), "No")</f>
        <v>No</v>
      </c>
    </row>
    <row r="8638" spans="1:24">
      <c r="A8638" s="1">
        <v>8637</v>
      </c>
      <c r="B8638" t="s">
        <v>10276</v>
      </c>
      <c r="C8638" s="2">
        <v>42490</v>
      </c>
      <c r="D8638" s="2">
        <v>42492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  <c r="V8638" s="3" t="str">
        <f>IF(M8638=People!$B$2, People!$A$2, IF(M8638=People!$B$3, People!$A$3, IF(M8638=People!$B$4, People!$A$4, IF(M8638=People!$B$5, People!$A$5, 0))))</f>
        <v>Cassandra Brandow</v>
      </c>
      <c r="W8638" s="3" t="str">
        <f>IFERROR(VLOOKUP(Orders!$B8638,Returns!$B:$C,2,0),"No")</f>
        <v>No</v>
      </c>
      <c r="X8638" s="3" t="str">
        <f>IFERROR((INDEX(Returns!$C$2:$C$801, MATCH(B8638, Returns!$B$2:$B$801, 0))), "No")</f>
        <v>No</v>
      </c>
    </row>
    <row r="8639" spans="1:24">
      <c r="A8639" s="1">
        <v>8638</v>
      </c>
      <c r="B8639" t="s">
        <v>10277</v>
      </c>
      <c r="C8639" s="2">
        <v>43582</v>
      </c>
      <c r="D8639" s="2">
        <v>43587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  <c r="V8639" s="3" t="str">
        <f>IF(M8639=People!$B$2, People!$A$2, IF(M8639=People!$B$3, People!$A$3, IF(M8639=People!$B$4, People!$A$4, IF(M8639=People!$B$5, People!$A$5, 0))))</f>
        <v>Anna Andreadi</v>
      </c>
      <c r="W8639" s="3" t="str">
        <f>IFERROR(VLOOKUP(Orders!$B8639,Returns!$B:$C,2,0),"No")</f>
        <v>No</v>
      </c>
      <c r="X8639" s="3" t="str">
        <f>IFERROR((INDEX(Returns!$C$2:$C$801, MATCH(B8639, Returns!$B$2:$B$801, 0))), "No")</f>
        <v>No</v>
      </c>
    </row>
    <row r="8640" spans="1:24">
      <c r="A8640" s="1">
        <v>8639</v>
      </c>
      <c r="B8640" t="s">
        <v>10278</v>
      </c>
      <c r="C8640" s="2">
        <v>43669</v>
      </c>
      <c r="D8640" s="2">
        <v>43670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  <c r="V8640" s="3" t="str">
        <f>IF(M8640=People!$B$2, People!$A$2, IF(M8640=People!$B$3, People!$A$3, IF(M8640=People!$B$4, People!$A$4, IF(M8640=People!$B$5, People!$A$5, 0))))</f>
        <v>Kelly Williams</v>
      </c>
      <c r="W8640" s="3" t="str">
        <f>IFERROR(VLOOKUP(Orders!$B8640,Returns!$B:$C,2,0),"No")</f>
        <v>No</v>
      </c>
      <c r="X8640" s="3" t="str">
        <f>IFERROR((INDEX(Returns!$C$2:$C$801, MATCH(B8640, Returns!$B$2:$B$801, 0))), "No")</f>
        <v>No</v>
      </c>
    </row>
    <row r="8641" spans="1:24">
      <c r="A8641" s="1">
        <v>8640</v>
      </c>
      <c r="B8641" t="s">
        <v>10279</v>
      </c>
      <c r="C8641" s="2">
        <v>42717</v>
      </c>
      <c r="D8641" s="2">
        <v>42719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  <c r="V8641" s="3" t="str">
        <f>IF(M8641=People!$B$2, People!$A$2, IF(M8641=People!$B$3, People!$A$3, IF(M8641=People!$B$4, People!$A$4, IF(M8641=People!$B$5, People!$A$5, 0))))</f>
        <v>Cassandra Brandow</v>
      </c>
      <c r="W8641" s="3" t="str">
        <f>IFERROR(VLOOKUP(Orders!$B8641,Returns!$B:$C,2,0),"No")</f>
        <v>No</v>
      </c>
      <c r="X8641" s="3" t="str">
        <f>IFERROR((INDEX(Returns!$C$2:$C$801, MATCH(B8641, Returns!$B$2:$B$801, 0))), "No")</f>
        <v>No</v>
      </c>
    </row>
    <row r="8642" spans="1:24">
      <c r="A8642" s="1">
        <v>8641</v>
      </c>
      <c r="B8642" t="s">
        <v>10280</v>
      </c>
      <c r="C8642" s="2">
        <v>43477</v>
      </c>
      <c r="D8642" s="2">
        <v>43481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  <c r="V8642" s="3" t="str">
        <f>IF(M8642=People!$B$2, People!$A$2, IF(M8642=People!$B$3, People!$A$3, IF(M8642=People!$B$4, People!$A$4, IF(M8642=People!$B$5, People!$A$5, 0))))</f>
        <v>Kelly Williams</v>
      </c>
      <c r="W8642" s="3" t="str">
        <f>IFERROR(VLOOKUP(Orders!$B8642,Returns!$B:$C,2,0),"No")</f>
        <v>No</v>
      </c>
      <c r="X8642" s="3" t="str">
        <f>IFERROR((INDEX(Returns!$C$2:$C$801, MATCH(B8642, Returns!$B$2:$B$801, 0))), "No")</f>
        <v>No</v>
      </c>
    </row>
    <row r="8643" spans="1:24">
      <c r="A8643" s="1">
        <v>8642</v>
      </c>
      <c r="B8643" t="s">
        <v>10281</v>
      </c>
      <c r="C8643" s="2">
        <v>43801</v>
      </c>
      <c r="D8643" s="2">
        <v>43801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  <c r="V8643" s="3" t="str">
        <f>IF(M8643=People!$B$2, People!$A$2, IF(M8643=People!$B$3, People!$A$3, IF(M8643=People!$B$4, People!$A$4, IF(M8643=People!$B$5, People!$A$5, 0))))</f>
        <v>Anna Andreadi</v>
      </c>
      <c r="W8643" s="3" t="str">
        <f>IFERROR(VLOOKUP(Orders!$B8643,Returns!$B:$C,2,0),"No")</f>
        <v>No</v>
      </c>
      <c r="X8643" s="3" t="str">
        <f>IFERROR((INDEX(Returns!$C$2:$C$801, MATCH(B8643, Returns!$B$2:$B$801, 0))), "No")</f>
        <v>No</v>
      </c>
    </row>
    <row r="8644" spans="1:24">
      <c r="A8644" s="1">
        <v>8643</v>
      </c>
      <c r="B8644" t="s">
        <v>10282</v>
      </c>
      <c r="C8644" s="2">
        <v>43047</v>
      </c>
      <c r="D8644" s="2">
        <v>43054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  <c r="V8644" s="3" t="str">
        <f>IF(M8644=People!$B$2, People!$A$2, IF(M8644=People!$B$3, People!$A$3, IF(M8644=People!$B$4, People!$A$4, IF(M8644=People!$B$5, People!$A$5, 0))))</f>
        <v>Cassandra Brandow</v>
      </c>
      <c r="W8644" s="3" t="str">
        <f>IFERROR(VLOOKUP(Orders!$B8644,Returns!$B:$C,2,0),"No")</f>
        <v>No</v>
      </c>
      <c r="X8644" s="3" t="str">
        <f>IFERROR((INDEX(Returns!$C$2:$C$801, MATCH(B8644, Returns!$B$2:$B$801, 0))), "No")</f>
        <v>No</v>
      </c>
    </row>
    <row r="8645" spans="1:24">
      <c r="A8645" s="1">
        <v>8644</v>
      </c>
      <c r="B8645" t="s">
        <v>10282</v>
      </c>
      <c r="C8645" s="2">
        <v>43047</v>
      </c>
      <c r="D8645" s="2">
        <v>43054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  <c r="V8645" s="3" t="str">
        <f>IF(M8645=People!$B$2, People!$A$2, IF(M8645=People!$B$3, People!$A$3, IF(M8645=People!$B$4, People!$A$4, IF(M8645=People!$B$5, People!$A$5, 0))))</f>
        <v>Cassandra Brandow</v>
      </c>
      <c r="W8645" s="3" t="str">
        <f>IFERROR(VLOOKUP(Orders!$B8645,Returns!$B:$C,2,0),"No")</f>
        <v>No</v>
      </c>
      <c r="X8645" s="3" t="str">
        <f>IFERROR((INDEX(Returns!$C$2:$C$801, MATCH(B8645, Returns!$B$2:$B$801, 0))), "No")</f>
        <v>No</v>
      </c>
    </row>
    <row r="8646" spans="1:24">
      <c r="A8646" s="1">
        <v>8645</v>
      </c>
      <c r="B8646" t="s">
        <v>10282</v>
      </c>
      <c r="C8646" s="2">
        <v>43047</v>
      </c>
      <c r="D8646" s="2">
        <v>43054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  <c r="V8646" s="3" t="str">
        <f>IF(M8646=People!$B$2, People!$A$2, IF(M8646=People!$B$3, People!$A$3, IF(M8646=People!$B$4, People!$A$4, IF(M8646=People!$B$5, People!$A$5, 0))))</f>
        <v>Cassandra Brandow</v>
      </c>
      <c r="W8646" s="3" t="str">
        <f>IFERROR(VLOOKUP(Orders!$B8646,Returns!$B:$C,2,0),"No")</f>
        <v>No</v>
      </c>
      <c r="X8646" s="3" t="str">
        <f>IFERROR((INDEX(Returns!$C$2:$C$801, MATCH(B8646, Returns!$B$2:$B$801, 0))), "No")</f>
        <v>No</v>
      </c>
    </row>
    <row r="8647" spans="1:24">
      <c r="A8647" s="1">
        <v>8646</v>
      </c>
      <c r="B8647" t="s">
        <v>10282</v>
      </c>
      <c r="C8647" s="2">
        <v>43047</v>
      </c>
      <c r="D8647" s="2">
        <v>43054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  <c r="V8647" s="3" t="str">
        <f>IF(M8647=People!$B$2, People!$A$2, IF(M8647=People!$B$3, People!$A$3, IF(M8647=People!$B$4, People!$A$4, IF(M8647=People!$B$5, People!$A$5, 0))))</f>
        <v>Cassandra Brandow</v>
      </c>
      <c r="W8647" s="3" t="str">
        <f>IFERROR(VLOOKUP(Orders!$B8647,Returns!$B:$C,2,0),"No")</f>
        <v>No</v>
      </c>
      <c r="X8647" s="3" t="str">
        <f>IFERROR((INDEX(Returns!$C$2:$C$801, MATCH(B8647, Returns!$B$2:$B$801, 0))), "No")</f>
        <v>No</v>
      </c>
    </row>
    <row r="8648" spans="1:24">
      <c r="A8648" s="1">
        <v>8647</v>
      </c>
      <c r="B8648" t="s">
        <v>6043</v>
      </c>
      <c r="C8648" s="2">
        <v>43429</v>
      </c>
      <c r="D8648" s="2">
        <v>43433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  <c r="V8648" s="3" t="str">
        <f>IF(M8648=People!$B$2, People!$A$2, IF(M8648=People!$B$3, People!$A$3, IF(M8648=People!$B$4, People!$A$4, IF(M8648=People!$B$5, People!$A$5, 0))))</f>
        <v>Anna Andreadi</v>
      </c>
      <c r="W8648" s="3" t="str">
        <f>IFERROR(VLOOKUP(Orders!$B8648,Returns!$B:$C,2,0),"No")</f>
        <v>Yes</v>
      </c>
      <c r="X8648" s="3" t="str">
        <f>IFERROR((INDEX(Returns!$C$2:$C$801, MATCH(B8648, Returns!$B$2:$B$801, 0))), "No")</f>
        <v>Yes</v>
      </c>
    </row>
    <row r="8649" spans="1:24">
      <c r="A8649" s="1">
        <v>8648</v>
      </c>
      <c r="B8649" t="s">
        <v>10283</v>
      </c>
      <c r="C8649" s="2">
        <v>43074</v>
      </c>
      <c r="D8649" s="2">
        <v>43077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  <c r="V8649" s="3" t="str">
        <f>IF(M8649=People!$B$2, People!$A$2, IF(M8649=People!$B$3, People!$A$3, IF(M8649=People!$B$4, People!$A$4, IF(M8649=People!$B$5, People!$A$5, 0))))</f>
        <v>Cassandra Brandow</v>
      </c>
      <c r="W8649" s="3" t="str">
        <f>IFERROR(VLOOKUP(Orders!$B8649,Returns!$B:$C,2,0),"No")</f>
        <v>No</v>
      </c>
      <c r="X8649" s="3" t="str">
        <f>IFERROR((INDEX(Returns!$C$2:$C$801, MATCH(B8649, Returns!$B$2:$B$801, 0))), "No")</f>
        <v>No</v>
      </c>
    </row>
    <row r="8650" spans="1:24">
      <c r="A8650" s="1">
        <v>8649</v>
      </c>
      <c r="B8650" t="s">
        <v>10284</v>
      </c>
      <c r="C8650" s="2">
        <v>43310</v>
      </c>
      <c r="D8650" s="2">
        <v>43315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  <c r="V8650" s="3" t="str">
        <f>IF(M8650=People!$B$2, People!$A$2, IF(M8650=People!$B$3, People!$A$3, IF(M8650=People!$B$4, People!$A$4, IF(M8650=People!$B$5, People!$A$5, 0))))</f>
        <v>Cassandra Brandow</v>
      </c>
      <c r="W8650" s="3" t="str">
        <f>IFERROR(VLOOKUP(Orders!$B8650,Returns!$B:$C,2,0),"No")</f>
        <v>No</v>
      </c>
      <c r="X8650" s="3" t="str">
        <f>IFERROR((INDEX(Returns!$C$2:$C$801, MATCH(B8650, Returns!$B$2:$B$801, 0))), "No")</f>
        <v>No</v>
      </c>
    </row>
    <row r="8651" spans="1:24">
      <c r="A8651" s="1">
        <v>8650</v>
      </c>
      <c r="B8651" t="s">
        <v>10284</v>
      </c>
      <c r="C8651" s="2">
        <v>43310</v>
      </c>
      <c r="D8651" s="2">
        <v>43315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  <c r="V8651" s="3" t="str">
        <f>IF(M8651=People!$B$2, People!$A$2, IF(M8651=People!$B$3, People!$A$3, IF(M8651=People!$B$4, People!$A$4, IF(M8651=People!$B$5, People!$A$5, 0))))</f>
        <v>Cassandra Brandow</v>
      </c>
      <c r="W8651" s="3" t="str">
        <f>IFERROR(VLOOKUP(Orders!$B8651,Returns!$B:$C,2,0),"No")</f>
        <v>No</v>
      </c>
      <c r="X8651" s="3" t="str">
        <f>IFERROR((INDEX(Returns!$C$2:$C$801, MATCH(B8651, Returns!$B$2:$B$801, 0))), "No")</f>
        <v>No</v>
      </c>
    </row>
    <row r="8652" spans="1:24">
      <c r="A8652" s="1">
        <v>8651</v>
      </c>
      <c r="B8652" t="s">
        <v>5962</v>
      </c>
      <c r="C8652" s="2">
        <v>42626</v>
      </c>
      <c r="D8652" s="2">
        <v>42626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  <c r="V8652" s="3" t="str">
        <f>IF(M8652=People!$B$2, People!$A$2, IF(M8652=People!$B$3, People!$A$3, IF(M8652=People!$B$4, People!$A$4, IF(M8652=People!$B$5, People!$A$5, 0))))</f>
        <v>Anna Andreadi</v>
      </c>
      <c r="W8652" s="3" t="str">
        <f>IFERROR(VLOOKUP(Orders!$B8652,Returns!$B:$C,2,0),"No")</f>
        <v>Yes</v>
      </c>
      <c r="X8652" s="3" t="str">
        <f>IFERROR((INDEX(Returns!$C$2:$C$801, MATCH(B8652, Returns!$B$2:$B$801, 0))), "No")</f>
        <v>Yes</v>
      </c>
    </row>
    <row r="8653" spans="1:24">
      <c r="A8653" s="1">
        <v>8652</v>
      </c>
      <c r="B8653" t="s">
        <v>5962</v>
      </c>
      <c r="C8653" s="2">
        <v>42626</v>
      </c>
      <c r="D8653" s="2">
        <v>42626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  <c r="V8653" s="3" t="str">
        <f>IF(M8653=People!$B$2, People!$A$2, IF(M8653=People!$B$3, People!$A$3, IF(M8653=People!$B$4, People!$A$4, IF(M8653=People!$B$5, People!$A$5, 0))))</f>
        <v>Anna Andreadi</v>
      </c>
      <c r="W8653" s="3" t="str">
        <f>IFERROR(VLOOKUP(Orders!$B8653,Returns!$B:$C,2,0),"No")</f>
        <v>Yes</v>
      </c>
      <c r="X8653" s="3" t="str">
        <f>IFERROR((INDEX(Returns!$C$2:$C$801, MATCH(B8653, Returns!$B$2:$B$801, 0))), "No")</f>
        <v>Yes</v>
      </c>
    </row>
    <row r="8654" spans="1:24">
      <c r="A8654" s="1">
        <v>8653</v>
      </c>
      <c r="B8654" t="s">
        <v>5962</v>
      </c>
      <c r="C8654" s="2">
        <v>42626</v>
      </c>
      <c r="D8654" s="2">
        <v>42626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  <c r="V8654" s="3" t="str">
        <f>IF(M8654=People!$B$2, People!$A$2, IF(M8654=People!$B$3, People!$A$3, IF(M8654=People!$B$4, People!$A$4, IF(M8654=People!$B$5, People!$A$5, 0))))</f>
        <v>Anna Andreadi</v>
      </c>
      <c r="W8654" s="3" t="str">
        <f>IFERROR(VLOOKUP(Orders!$B8654,Returns!$B:$C,2,0),"No")</f>
        <v>Yes</v>
      </c>
      <c r="X8654" s="3" t="str">
        <f>IFERROR((INDEX(Returns!$C$2:$C$801, MATCH(B8654, Returns!$B$2:$B$801, 0))), "No")</f>
        <v>Yes</v>
      </c>
    </row>
    <row r="8655" spans="1:24">
      <c r="A8655" s="1">
        <v>8654</v>
      </c>
      <c r="B8655" t="s">
        <v>5962</v>
      </c>
      <c r="C8655" s="2">
        <v>42626</v>
      </c>
      <c r="D8655" s="2">
        <v>42626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  <c r="V8655" s="3" t="str">
        <f>IF(M8655=People!$B$2, People!$A$2, IF(M8655=People!$B$3, People!$A$3, IF(M8655=People!$B$4, People!$A$4, IF(M8655=People!$B$5, People!$A$5, 0))))</f>
        <v>Anna Andreadi</v>
      </c>
      <c r="W8655" s="3" t="str">
        <f>IFERROR(VLOOKUP(Orders!$B8655,Returns!$B:$C,2,0),"No")</f>
        <v>Yes</v>
      </c>
      <c r="X8655" s="3" t="str">
        <f>IFERROR((INDEX(Returns!$C$2:$C$801, MATCH(B8655, Returns!$B$2:$B$801, 0))), "No")</f>
        <v>Yes</v>
      </c>
    </row>
    <row r="8656" spans="1:24">
      <c r="A8656" s="1">
        <v>8655</v>
      </c>
      <c r="B8656" t="s">
        <v>5962</v>
      </c>
      <c r="C8656" s="2">
        <v>42626</v>
      </c>
      <c r="D8656" s="2">
        <v>42626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  <c r="V8656" s="3" t="str">
        <f>IF(M8656=People!$B$2, People!$A$2, IF(M8656=People!$B$3, People!$A$3, IF(M8656=People!$B$4, People!$A$4, IF(M8656=People!$B$5, People!$A$5, 0))))</f>
        <v>Anna Andreadi</v>
      </c>
      <c r="W8656" s="3" t="str">
        <f>IFERROR(VLOOKUP(Orders!$B8656,Returns!$B:$C,2,0),"No")</f>
        <v>Yes</v>
      </c>
      <c r="X8656" s="3" t="str">
        <f>IFERROR((INDEX(Returns!$C$2:$C$801, MATCH(B8656, Returns!$B$2:$B$801, 0))), "No")</f>
        <v>Yes</v>
      </c>
    </row>
    <row r="8657" spans="1:24">
      <c r="A8657" s="1">
        <v>8656</v>
      </c>
      <c r="B8657" t="s">
        <v>5962</v>
      </c>
      <c r="C8657" s="2">
        <v>42626</v>
      </c>
      <c r="D8657" s="2">
        <v>42626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  <c r="V8657" s="3" t="str">
        <f>IF(M8657=People!$B$2, People!$A$2, IF(M8657=People!$B$3, People!$A$3, IF(M8657=People!$B$4, People!$A$4, IF(M8657=People!$B$5, People!$A$5, 0))))</f>
        <v>Anna Andreadi</v>
      </c>
      <c r="W8657" s="3" t="str">
        <f>IFERROR(VLOOKUP(Orders!$B8657,Returns!$B:$C,2,0),"No")</f>
        <v>Yes</v>
      </c>
      <c r="X8657" s="3" t="str">
        <f>IFERROR((INDEX(Returns!$C$2:$C$801, MATCH(B8657, Returns!$B$2:$B$801, 0))), "No")</f>
        <v>Yes</v>
      </c>
    </row>
    <row r="8658" spans="1:24">
      <c r="A8658" s="1">
        <v>8657</v>
      </c>
      <c r="B8658" t="s">
        <v>5962</v>
      </c>
      <c r="C8658" s="2">
        <v>42626</v>
      </c>
      <c r="D8658" s="2">
        <v>42626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  <c r="V8658" s="3" t="str">
        <f>IF(M8658=People!$B$2, People!$A$2, IF(M8658=People!$B$3, People!$A$3, IF(M8658=People!$B$4, People!$A$4, IF(M8658=People!$B$5, People!$A$5, 0))))</f>
        <v>Anna Andreadi</v>
      </c>
      <c r="W8658" s="3" t="str">
        <f>IFERROR(VLOOKUP(Orders!$B8658,Returns!$B:$C,2,0),"No")</f>
        <v>Yes</v>
      </c>
      <c r="X8658" s="3" t="str">
        <f>IFERROR((INDEX(Returns!$C$2:$C$801, MATCH(B8658, Returns!$B$2:$B$801, 0))), "No")</f>
        <v>Yes</v>
      </c>
    </row>
    <row r="8659" spans="1:24">
      <c r="A8659" s="1">
        <v>8658</v>
      </c>
      <c r="B8659" t="s">
        <v>5962</v>
      </c>
      <c r="C8659" s="2">
        <v>42626</v>
      </c>
      <c r="D8659" s="2">
        <v>42626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  <c r="V8659" s="3" t="str">
        <f>IF(M8659=People!$B$2, People!$A$2, IF(M8659=People!$B$3, People!$A$3, IF(M8659=People!$B$4, People!$A$4, IF(M8659=People!$B$5, People!$A$5, 0))))</f>
        <v>Anna Andreadi</v>
      </c>
      <c r="W8659" s="3" t="str">
        <f>IFERROR(VLOOKUP(Orders!$B8659,Returns!$B:$C,2,0),"No")</f>
        <v>Yes</v>
      </c>
      <c r="X8659" s="3" t="str">
        <f>IFERROR((INDEX(Returns!$C$2:$C$801, MATCH(B8659, Returns!$B$2:$B$801, 0))), "No")</f>
        <v>Yes</v>
      </c>
    </row>
    <row r="8660" spans="1:24">
      <c r="A8660" s="1">
        <v>8659</v>
      </c>
      <c r="B8660" t="s">
        <v>10285</v>
      </c>
      <c r="C8660" s="2">
        <v>43272</v>
      </c>
      <c r="D8660" s="2">
        <v>43276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  <c r="V8660" s="3" t="str">
        <f>IF(M8660=People!$B$2, People!$A$2, IF(M8660=People!$B$3, People!$A$3, IF(M8660=People!$B$4, People!$A$4, IF(M8660=People!$B$5, People!$A$5, 0))))</f>
        <v>Kelly Williams</v>
      </c>
      <c r="W8660" s="3" t="str">
        <f>IFERROR(VLOOKUP(Orders!$B8660,Returns!$B:$C,2,0),"No")</f>
        <v>No</v>
      </c>
      <c r="X8660" s="3" t="str">
        <f>IFERROR((INDEX(Returns!$C$2:$C$801, MATCH(B8660, Returns!$B$2:$B$801, 0))), "No")</f>
        <v>No</v>
      </c>
    </row>
    <row r="8661" spans="1:24">
      <c r="A8661" s="1">
        <v>8660</v>
      </c>
      <c r="B8661" t="s">
        <v>10286</v>
      </c>
      <c r="C8661" s="2">
        <v>43346</v>
      </c>
      <c r="D8661" s="2">
        <v>43351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  <c r="V8661" s="3" t="str">
        <f>IF(M8661=People!$B$2, People!$A$2, IF(M8661=People!$B$3, People!$A$3, IF(M8661=People!$B$4, People!$A$4, IF(M8661=People!$B$5, People!$A$5, 0))))</f>
        <v>Chuck Magee</v>
      </c>
      <c r="W8661" s="3" t="str">
        <f>IFERROR(VLOOKUP(Orders!$B8661,Returns!$B:$C,2,0),"No")</f>
        <v>No</v>
      </c>
      <c r="X8661" s="3" t="str">
        <f>IFERROR((INDEX(Returns!$C$2:$C$801, MATCH(B8661, Returns!$B$2:$B$801, 0))), "No")</f>
        <v>No</v>
      </c>
    </row>
    <row r="8662" spans="1:24">
      <c r="A8662" s="1">
        <v>8661</v>
      </c>
      <c r="B8662" t="s">
        <v>10287</v>
      </c>
      <c r="C8662" s="2">
        <v>43794</v>
      </c>
      <c r="D8662" s="2">
        <v>43799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  <c r="V8662" s="3" t="str">
        <f>IF(M8662=People!$B$2, People!$A$2, IF(M8662=People!$B$3, People!$A$3, IF(M8662=People!$B$4, People!$A$4, IF(M8662=People!$B$5, People!$A$5, 0))))</f>
        <v>Cassandra Brandow</v>
      </c>
      <c r="W8662" s="3" t="str">
        <f>IFERROR(VLOOKUP(Orders!$B8662,Returns!$B:$C,2,0),"No")</f>
        <v>No</v>
      </c>
      <c r="X8662" s="3" t="str">
        <f>IFERROR((INDEX(Returns!$C$2:$C$801, MATCH(B8662, Returns!$B$2:$B$801, 0))), "No")</f>
        <v>No</v>
      </c>
    </row>
    <row r="8663" spans="1:24">
      <c r="A8663" s="1">
        <v>8662</v>
      </c>
      <c r="B8663" t="s">
        <v>10288</v>
      </c>
      <c r="C8663" s="2">
        <v>42867</v>
      </c>
      <c r="D8663" s="2">
        <v>42872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  <c r="V8663" s="3" t="str">
        <f>IF(M8663=People!$B$2, People!$A$2, IF(M8663=People!$B$3, People!$A$3, IF(M8663=People!$B$4, People!$A$4, IF(M8663=People!$B$5, People!$A$5, 0))))</f>
        <v>Kelly Williams</v>
      </c>
      <c r="W8663" s="3" t="str">
        <f>IFERROR(VLOOKUP(Orders!$B8663,Returns!$B:$C,2,0),"No")</f>
        <v>No</v>
      </c>
      <c r="X8663" s="3" t="str">
        <f>IFERROR((INDEX(Returns!$C$2:$C$801, MATCH(B8663, Returns!$B$2:$B$801, 0))), "No")</f>
        <v>No</v>
      </c>
    </row>
    <row r="8664" spans="1:24">
      <c r="A8664" s="1">
        <v>8663</v>
      </c>
      <c r="B8664" t="s">
        <v>10288</v>
      </c>
      <c r="C8664" s="2">
        <v>42867</v>
      </c>
      <c r="D8664" s="2">
        <v>42872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  <c r="V8664" s="3" t="str">
        <f>IF(M8664=People!$B$2, People!$A$2, IF(M8664=People!$B$3, People!$A$3, IF(M8664=People!$B$4, People!$A$4, IF(M8664=People!$B$5, People!$A$5, 0))))</f>
        <v>Kelly Williams</v>
      </c>
      <c r="W8664" s="3" t="str">
        <f>IFERROR(VLOOKUP(Orders!$B8664,Returns!$B:$C,2,0),"No")</f>
        <v>No</v>
      </c>
      <c r="X8664" s="3" t="str">
        <f>IFERROR((INDEX(Returns!$C$2:$C$801, MATCH(B8664, Returns!$B$2:$B$801, 0))), "No")</f>
        <v>No</v>
      </c>
    </row>
    <row r="8665" spans="1:24">
      <c r="A8665" s="1">
        <v>8664</v>
      </c>
      <c r="B8665" t="s">
        <v>10288</v>
      </c>
      <c r="C8665" s="2">
        <v>42867</v>
      </c>
      <c r="D8665" s="2">
        <v>42872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  <c r="V8665" s="3" t="str">
        <f>IF(M8665=People!$B$2, People!$A$2, IF(M8665=People!$B$3, People!$A$3, IF(M8665=People!$B$4, People!$A$4, IF(M8665=People!$B$5, People!$A$5, 0))))</f>
        <v>Kelly Williams</v>
      </c>
      <c r="W8665" s="3" t="str">
        <f>IFERROR(VLOOKUP(Orders!$B8665,Returns!$B:$C,2,0),"No")</f>
        <v>No</v>
      </c>
      <c r="X8665" s="3" t="str">
        <f>IFERROR((INDEX(Returns!$C$2:$C$801, MATCH(B8665, Returns!$B$2:$B$801, 0))), "No")</f>
        <v>No</v>
      </c>
    </row>
    <row r="8666" spans="1:24">
      <c r="A8666" s="1">
        <v>8665</v>
      </c>
      <c r="B8666" t="s">
        <v>10289</v>
      </c>
      <c r="C8666" s="2">
        <v>43554</v>
      </c>
      <c r="D8666" s="2">
        <v>43556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  <c r="V8666" s="3" t="str">
        <f>IF(M8666=People!$B$2, People!$A$2, IF(M8666=People!$B$3, People!$A$3, IF(M8666=People!$B$4, People!$A$4, IF(M8666=People!$B$5, People!$A$5, 0))))</f>
        <v>Anna Andreadi</v>
      </c>
      <c r="W8666" s="3" t="str">
        <f>IFERROR(VLOOKUP(Orders!$B8666,Returns!$B:$C,2,0),"No")</f>
        <v>No</v>
      </c>
      <c r="X8666" s="3" t="str">
        <f>IFERROR((INDEX(Returns!$C$2:$C$801, MATCH(B8666, Returns!$B$2:$B$801, 0))), "No")</f>
        <v>No</v>
      </c>
    </row>
    <row r="8667" spans="1:24">
      <c r="A8667" s="1">
        <v>8666</v>
      </c>
      <c r="B8667" t="s">
        <v>6050</v>
      </c>
      <c r="C8667" s="2">
        <v>43421</v>
      </c>
      <c r="D8667" s="2">
        <v>43422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  <c r="V8667" s="3" t="str">
        <f>IF(M8667=People!$B$2, People!$A$2, IF(M8667=People!$B$3, People!$A$3, IF(M8667=People!$B$4, People!$A$4, IF(M8667=People!$B$5, People!$A$5, 0))))</f>
        <v>Anna Andreadi</v>
      </c>
      <c r="W8667" s="3" t="str">
        <f>IFERROR(VLOOKUP(Orders!$B8667,Returns!$B:$C,2,0),"No")</f>
        <v>Yes</v>
      </c>
      <c r="X8667" s="3" t="str">
        <f>IFERROR((INDEX(Returns!$C$2:$C$801, MATCH(B8667, Returns!$B$2:$B$801, 0))), "No")</f>
        <v>Yes</v>
      </c>
    </row>
    <row r="8668" spans="1:24">
      <c r="A8668" s="1">
        <v>8667</v>
      </c>
      <c r="B8668" t="s">
        <v>10290</v>
      </c>
      <c r="C8668" s="2">
        <v>43464</v>
      </c>
      <c r="D8668" s="2">
        <v>43467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  <c r="V8668" s="3" t="str">
        <f>IF(M8668=People!$B$2, People!$A$2, IF(M8668=People!$B$3, People!$A$3, IF(M8668=People!$B$4, People!$A$4, IF(M8668=People!$B$5, People!$A$5, 0))))</f>
        <v>Chuck Magee</v>
      </c>
      <c r="W8668" s="3" t="str">
        <f>IFERROR(VLOOKUP(Orders!$B8668,Returns!$B:$C,2,0),"No")</f>
        <v>No</v>
      </c>
      <c r="X8668" s="3" t="str">
        <f>IFERROR((INDEX(Returns!$C$2:$C$801, MATCH(B8668, Returns!$B$2:$B$801, 0))), "No")</f>
        <v>No</v>
      </c>
    </row>
    <row r="8669" spans="1:24">
      <c r="A8669" s="1">
        <v>8668</v>
      </c>
      <c r="B8669" t="s">
        <v>10291</v>
      </c>
      <c r="C8669" s="2">
        <v>43456</v>
      </c>
      <c r="D8669" s="2">
        <v>43458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  <c r="V8669" s="3" t="str">
        <f>IF(M8669=People!$B$2, People!$A$2, IF(M8669=People!$B$3, People!$A$3, IF(M8669=People!$B$4, People!$A$4, IF(M8669=People!$B$5, People!$A$5, 0))))</f>
        <v>Anna Andreadi</v>
      </c>
      <c r="W8669" s="3" t="str">
        <f>IFERROR(VLOOKUP(Orders!$B8669,Returns!$B:$C,2,0),"No")</f>
        <v>No</v>
      </c>
      <c r="X8669" s="3" t="str">
        <f>IFERROR((INDEX(Returns!$C$2:$C$801, MATCH(B8669, Returns!$B$2:$B$801, 0))), "No")</f>
        <v>No</v>
      </c>
    </row>
    <row r="8670" spans="1:24">
      <c r="A8670" s="1">
        <v>8669</v>
      </c>
      <c r="B8670" t="s">
        <v>10291</v>
      </c>
      <c r="C8670" s="2">
        <v>43456</v>
      </c>
      <c r="D8670" s="2">
        <v>43458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  <c r="V8670" s="3" t="str">
        <f>IF(M8670=People!$B$2, People!$A$2, IF(M8670=People!$B$3, People!$A$3, IF(M8670=People!$B$4, People!$A$4, IF(M8670=People!$B$5, People!$A$5, 0))))</f>
        <v>Anna Andreadi</v>
      </c>
      <c r="W8670" s="3" t="str">
        <f>IFERROR(VLOOKUP(Orders!$B8670,Returns!$B:$C,2,0),"No")</f>
        <v>No</v>
      </c>
      <c r="X8670" s="3" t="str">
        <f>IFERROR((INDEX(Returns!$C$2:$C$801, MATCH(B8670, Returns!$B$2:$B$801, 0))), "No")</f>
        <v>No</v>
      </c>
    </row>
    <row r="8671" spans="1:24">
      <c r="A8671" s="1">
        <v>8670</v>
      </c>
      <c r="B8671" t="s">
        <v>10292</v>
      </c>
      <c r="C8671" s="2">
        <v>43089</v>
      </c>
      <c r="D8671" s="2">
        <v>43094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  <c r="V8671" s="3" t="str">
        <f>IF(M8671=People!$B$2, People!$A$2, IF(M8671=People!$B$3, People!$A$3, IF(M8671=People!$B$4, People!$A$4, IF(M8671=People!$B$5, People!$A$5, 0))))</f>
        <v>Anna Andreadi</v>
      </c>
      <c r="W8671" s="3" t="str">
        <f>IFERROR(VLOOKUP(Orders!$B8671,Returns!$B:$C,2,0),"No")</f>
        <v>No</v>
      </c>
      <c r="X8671" s="3" t="str">
        <f>IFERROR((INDEX(Returns!$C$2:$C$801, MATCH(B8671, Returns!$B$2:$B$801, 0))), "No")</f>
        <v>No</v>
      </c>
    </row>
    <row r="8672" spans="1:24">
      <c r="A8672" s="1">
        <v>8671</v>
      </c>
      <c r="B8672" t="s">
        <v>10293</v>
      </c>
      <c r="C8672" s="2">
        <v>42731</v>
      </c>
      <c r="D8672" s="2">
        <v>42736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  <c r="V8672" s="3" t="str">
        <f>IF(M8672=People!$B$2, People!$A$2, IF(M8672=People!$B$3, People!$A$3, IF(M8672=People!$B$4, People!$A$4, IF(M8672=People!$B$5, People!$A$5, 0))))</f>
        <v>Chuck Magee</v>
      </c>
      <c r="W8672" s="3" t="str">
        <f>IFERROR(VLOOKUP(Orders!$B8672,Returns!$B:$C,2,0),"No")</f>
        <v>No</v>
      </c>
      <c r="X8672" s="3" t="str">
        <f>IFERROR((INDEX(Returns!$C$2:$C$801, MATCH(B8672, Returns!$B$2:$B$801, 0))), "No")</f>
        <v>No</v>
      </c>
    </row>
    <row r="8673" spans="1:24">
      <c r="A8673" s="1">
        <v>8672</v>
      </c>
      <c r="B8673" t="s">
        <v>10293</v>
      </c>
      <c r="C8673" s="2">
        <v>42731</v>
      </c>
      <c r="D8673" s="2">
        <v>42736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  <c r="V8673" s="3" t="str">
        <f>IF(M8673=People!$B$2, People!$A$2, IF(M8673=People!$B$3, People!$A$3, IF(M8673=People!$B$4, People!$A$4, IF(M8673=People!$B$5, People!$A$5, 0))))</f>
        <v>Chuck Magee</v>
      </c>
      <c r="W8673" s="3" t="str">
        <f>IFERROR(VLOOKUP(Orders!$B8673,Returns!$B:$C,2,0),"No")</f>
        <v>No</v>
      </c>
      <c r="X8673" s="3" t="str">
        <f>IFERROR((INDEX(Returns!$C$2:$C$801, MATCH(B8673, Returns!$B$2:$B$801, 0))), "No")</f>
        <v>No</v>
      </c>
    </row>
    <row r="8674" spans="1:24">
      <c r="A8674" s="1">
        <v>8673</v>
      </c>
      <c r="B8674" t="s">
        <v>10294</v>
      </c>
      <c r="C8674" s="2">
        <v>43512</v>
      </c>
      <c r="D8674" s="2">
        <v>43517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  <c r="V8674" s="3" t="str">
        <f>IF(M8674=People!$B$2, People!$A$2, IF(M8674=People!$B$3, People!$A$3, IF(M8674=People!$B$4, People!$A$4, IF(M8674=People!$B$5, People!$A$5, 0))))</f>
        <v>Kelly Williams</v>
      </c>
      <c r="W8674" s="3" t="str">
        <f>IFERROR(VLOOKUP(Orders!$B8674,Returns!$B:$C,2,0),"No")</f>
        <v>No</v>
      </c>
      <c r="X8674" s="3" t="str">
        <f>IFERROR((INDEX(Returns!$C$2:$C$801, MATCH(B8674, Returns!$B$2:$B$801, 0))), "No")</f>
        <v>No</v>
      </c>
    </row>
    <row r="8675" spans="1:24">
      <c r="A8675" s="1">
        <v>8674</v>
      </c>
      <c r="B8675" t="s">
        <v>10294</v>
      </c>
      <c r="C8675" s="2">
        <v>43512</v>
      </c>
      <c r="D8675" s="2">
        <v>43517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  <c r="V8675" s="3" t="str">
        <f>IF(M8675=People!$B$2, People!$A$2, IF(M8675=People!$B$3, People!$A$3, IF(M8675=People!$B$4, People!$A$4, IF(M8675=People!$B$5, People!$A$5, 0))))</f>
        <v>Kelly Williams</v>
      </c>
      <c r="W8675" s="3" t="str">
        <f>IFERROR(VLOOKUP(Orders!$B8675,Returns!$B:$C,2,0),"No")</f>
        <v>No</v>
      </c>
      <c r="X8675" s="3" t="str">
        <f>IFERROR((INDEX(Returns!$C$2:$C$801, MATCH(B8675, Returns!$B$2:$B$801, 0))), "No")</f>
        <v>No</v>
      </c>
    </row>
    <row r="8676" spans="1:24">
      <c r="A8676" s="1">
        <v>8675</v>
      </c>
      <c r="B8676" t="s">
        <v>10294</v>
      </c>
      <c r="C8676" s="2">
        <v>43512</v>
      </c>
      <c r="D8676" s="2">
        <v>43517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  <c r="V8676" s="3" t="str">
        <f>IF(M8676=People!$B$2, People!$A$2, IF(M8676=People!$B$3, People!$A$3, IF(M8676=People!$B$4, People!$A$4, IF(M8676=People!$B$5, People!$A$5, 0))))</f>
        <v>Kelly Williams</v>
      </c>
      <c r="W8676" s="3" t="str">
        <f>IFERROR(VLOOKUP(Orders!$B8676,Returns!$B:$C,2,0),"No")</f>
        <v>No</v>
      </c>
      <c r="X8676" s="3" t="str">
        <f>IFERROR((INDEX(Returns!$C$2:$C$801, MATCH(B8676, Returns!$B$2:$B$801, 0))), "No")</f>
        <v>No</v>
      </c>
    </row>
    <row r="8677" spans="1:24">
      <c r="A8677" s="1">
        <v>8676</v>
      </c>
      <c r="B8677" t="s">
        <v>10294</v>
      </c>
      <c r="C8677" s="2">
        <v>43512</v>
      </c>
      <c r="D8677" s="2">
        <v>43517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  <c r="V8677" s="3" t="str">
        <f>IF(M8677=People!$B$2, People!$A$2, IF(M8677=People!$B$3, People!$A$3, IF(M8677=People!$B$4, People!$A$4, IF(M8677=People!$B$5, People!$A$5, 0))))</f>
        <v>Kelly Williams</v>
      </c>
      <c r="W8677" s="3" t="str">
        <f>IFERROR(VLOOKUP(Orders!$B8677,Returns!$B:$C,2,0),"No")</f>
        <v>No</v>
      </c>
      <c r="X8677" s="3" t="str">
        <f>IFERROR((INDEX(Returns!$C$2:$C$801, MATCH(B8677, Returns!$B$2:$B$801, 0))), "No")</f>
        <v>No</v>
      </c>
    </row>
    <row r="8678" spans="1:24">
      <c r="A8678" s="1">
        <v>8677</v>
      </c>
      <c r="B8678" t="s">
        <v>10294</v>
      </c>
      <c r="C8678" s="2">
        <v>43512</v>
      </c>
      <c r="D8678" s="2">
        <v>43517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  <c r="V8678" s="3" t="str">
        <f>IF(M8678=People!$B$2, People!$A$2, IF(M8678=People!$B$3, People!$A$3, IF(M8678=People!$B$4, People!$A$4, IF(M8678=People!$B$5, People!$A$5, 0))))</f>
        <v>Kelly Williams</v>
      </c>
      <c r="W8678" s="3" t="str">
        <f>IFERROR(VLOOKUP(Orders!$B8678,Returns!$B:$C,2,0),"No")</f>
        <v>No</v>
      </c>
      <c r="X8678" s="3" t="str">
        <f>IFERROR((INDEX(Returns!$C$2:$C$801, MATCH(B8678, Returns!$B$2:$B$801, 0))), "No")</f>
        <v>No</v>
      </c>
    </row>
    <row r="8679" spans="1:24">
      <c r="A8679" s="1">
        <v>8678</v>
      </c>
      <c r="B8679" t="s">
        <v>10295</v>
      </c>
      <c r="C8679" s="2">
        <v>43762</v>
      </c>
      <c r="D8679" s="2">
        <v>43764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  <c r="V8679" s="3" t="str">
        <f>IF(M8679=People!$B$2, People!$A$2, IF(M8679=People!$B$3, People!$A$3, IF(M8679=People!$B$4, People!$A$4, IF(M8679=People!$B$5, People!$A$5, 0))))</f>
        <v>Kelly Williams</v>
      </c>
      <c r="W8679" s="3" t="str">
        <f>IFERROR(VLOOKUP(Orders!$B8679,Returns!$B:$C,2,0),"No")</f>
        <v>No</v>
      </c>
      <c r="X8679" s="3" t="str">
        <f>IFERROR((INDEX(Returns!$C$2:$C$801, MATCH(B8679, Returns!$B$2:$B$801, 0))), "No")</f>
        <v>No</v>
      </c>
    </row>
    <row r="8680" spans="1:24">
      <c r="A8680" s="1">
        <v>8679</v>
      </c>
      <c r="B8680" t="s">
        <v>10296</v>
      </c>
      <c r="C8680" s="2">
        <v>43345</v>
      </c>
      <c r="D8680" s="2">
        <v>43350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  <c r="V8680" s="3" t="str">
        <f>IF(M8680=People!$B$2, People!$A$2, IF(M8680=People!$B$3, People!$A$3, IF(M8680=People!$B$4, People!$A$4, IF(M8680=People!$B$5, People!$A$5, 0))))</f>
        <v>Kelly Williams</v>
      </c>
      <c r="W8680" s="3" t="str">
        <f>IFERROR(VLOOKUP(Orders!$B8680,Returns!$B:$C,2,0),"No")</f>
        <v>No</v>
      </c>
      <c r="X8680" s="3" t="str">
        <f>IFERROR((INDEX(Returns!$C$2:$C$801, MATCH(B8680, Returns!$B$2:$B$801, 0))), "No")</f>
        <v>No</v>
      </c>
    </row>
    <row r="8681" spans="1:24">
      <c r="A8681" s="1">
        <v>8680</v>
      </c>
      <c r="B8681" t="s">
        <v>10296</v>
      </c>
      <c r="C8681" s="2">
        <v>43345</v>
      </c>
      <c r="D8681" s="2">
        <v>43350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  <c r="V8681" s="3" t="str">
        <f>IF(M8681=People!$B$2, People!$A$2, IF(M8681=People!$B$3, People!$A$3, IF(M8681=People!$B$4, People!$A$4, IF(M8681=People!$B$5, People!$A$5, 0))))</f>
        <v>Kelly Williams</v>
      </c>
      <c r="W8681" s="3" t="str">
        <f>IFERROR(VLOOKUP(Orders!$B8681,Returns!$B:$C,2,0),"No")</f>
        <v>No</v>
      </c>
      <c r="X8681" s="3" t="str">
        <f>IFERROR((INDEX(Returns!$C$2:$C$801, MATCH(B8681, Returns!$B$2:$B$801, 0))), "No")</f>
        <v>No</v>
      </c>
    </row>
    <row r="8682" spans="1:24">
      <c r="A8682" s="1">
        <v>8681</v>
      </c>
      <c r="B8682" t="s">
        <v>10297</v>
      </c>
      <c r="C8682" s="2">
        <v>43435</v>
      </c>
      <c r="D8682" s="2">
        <v>43437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  <c r="V8682" s="3" t="str">
        <f>IF(M8682=People!$B$2, People!$A$2, IF(M8682=People!$B$3, People!$A$3, IF(M8682=People!$B$4, People!$A$4, IF(M8682=People!$B$5, People!$A$5, 0))))</f>
        <v>Cassandra Brandow</v>
      </c>
      <c r="W8682" s="3" t="str">
        <f>IFERROR(VLOOKUP(Orders!$B8682,Returns!$B:$C,2,0),"No")</f>
        <v>No</v>
      </c>
      <c r="X8682" s="3" t="str">
        <f>IFERROR((INDEX(Returns!$C$2:$C$801, MATCH(B8682, Returns!$B$2:$B$801, 0))), "No")</f>
        <v>No</v>
      </c>
    </row>
    <row r="8683" spans="1:24">
      <c r="A8683" s="1">
        <v>8682</v>
      </c>
      <c r="B8683" t="s">
        <v>10297</v>
      </c>
      <c r="C8683" s="2">
        <v>43435</v>
      </c>
      <c r="D8683" s="2">
        <v>43437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  <c r="V8683" s="3" t="str">
        <f>IF(M8683=People!$B$2, People!$A$2, IF(M8683=People!$B$3, People!$A$3, IF(M8683=People!$B$4, People!$A$4, IF(M8683=People!$B$5, People!$A$5, 0))))</f>
        <v>Cassandra Brandow</v>
      </c>
      <c r="W8683" s="3" t="str">
        <f>IFERROR(VLOOKUP(Orders!$B8683,Returns!$B:$C,2,0),"No")</f>
        <v>No</v>
      </c>
      <c r="X8683" s="3" t="str">
        <f>IFERROR((INDEX(Returns!$C$2:$C$801, MATCH(B8683, Returns!$B$2:$B$801, 0))), "No")</f>
        <v>No</v>
      </c>
    </row>
    <row r="8684" spans="1:24">
      <c r="A8684" s="1">
        <v>8683</v>
      </c>
      <c r="B8684" t="s">
        <v>10298</v>
      </c>
      <c r="C8684" s="2">
        <v>42679</v>
      </c>
      <c r="D8684" s="2">
        <v>42684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  <c r="V8684" s="3" t="str">
        <f>IF(M8684=People!$B$2, People!$A$2, IF(M8684=People!$B$3, People!$A$3, IF(M8684=People!$B$4, People!$A$4, IF(M8684=People!$B$5, People!$A$5, 0))))</f>
        <v>Cassandra Brandow</v>
      </c>
      <c r="W8684" s="3" t="str">
        <f>IFERROR(VLOOKUP(Orders!$B8684,Returns!$B:$C,2,0),"No")</f>
        <v>No</v>
      </c>
      <c r="X8684" s="3" t="str">
        <f>IFERROR((INDEX(Returns!$C$2:$C$801, MATCH(B8684, Returns!$B$2:$B$801, 0))), "No")</f>
        <v>No</v>
      </c>
    </row>
    <row r="8685" spans="1:24">
      <c r="A8685" s="1">
        <v>8684</v>
      </c>
      <c r="B8685" t="s">
        <v>10299</v>
      </c>
      <c r="C8685" s="2">
        <v>43794</v>
      </c>
      <c r="D8685" s="2">
        <v>43800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  <c r="V8685" s="3" t="str">
        <f>IF(M8685=People!$B$2, People!$A$2, IF(M8685=People!$B$3, People!$A$3, IF(M8685=People!$B$4, People!$A$4, IF(M8685=People!$B$5, People!$A$5, 0))))</f>
        <v>Anna Andreadi</v>
      </c>
      <c r="W8685" s="3" t="str">
        <f>IFERROR(VLOOKUP(Orders!$B8685,Returns!$B:$C,2,0),"No")</f>
        <v>No</v>
      </c>
      <c r="X8685" s="3" t="str">
        <f>IFERROR((INDEX(Returns!$C$2:$C$801, MATCH(B8685, Returns!$B$2:$B$801, 0))), "No")</f>
        <v>No</v>
      </c>
    </row>
    <row r="8686" spans="1:24">
      <c r="A8686" s="1">
        <v>8685</v>
      </c>
      <c r="B8686" t="s">
        <v>10300</v>
      </c>
      <c r="C8686" s="2">
        <v>43450</v>
      </c>
      <c r="D8686" s="2">
        <v>43457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  <c r="V8686" s="3" t="str">
        <f>IF(M8686=People!$B$2, People!$A$2, IF(M8686=People!$B$3, People!$A$3, IF(M8686=People!$B$4, People!$A$4, IF(M8686=People!$B$5, People!$A$5, 0))))</f>
        <v>Anna Andreadi</v>
      </c>
      <c r="W8686" s="3" t="str">
        <f>IFERROR(VLOOKUP(Orders!$B8686,Returns!$B:$C,2,0),"No")</f>
        <v>No</v>
      </c>
      <c r="X8686" s="3" t="str">
        <f>IFERROR((INDEX(Returns!$C$2:$C$801, MATCH(B8686, Returns!$B$2:$B$801, 0))), "No")</f>
        <v>No</v>
      </c>
    </row>
    <row r="8687" spans="1:24">
      <c r="A8687" s="1">
        <v>8686</v>
      </c>
      <c r="B8687" t="s">
        <v>10301</v>
      </c>
      <c r="C8687" s="2">
        <v>43783</v>
      </c>
      <c r="D8687" s="2">
        <v>43787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  <c r="V8687" s="3" t="str">
        <f>IF(M8687=People!$B$2, People!$A$2, IF(M8687=People!$B$3, People!$A$3, IF(M8687=People!$B$4, People!$A$4, IF(M8687=People!$B$5, People!$A$5, 0))))</f>
        <v>Chuck Magee</v>
      </c>
      <c r="W8687" s="3" t="str">
        <f>IFERROR(VLOOKUP(Orders!$B8687,Returns!$B:$C,2,0),"No")</f>
        <v>No</v>
      </c>
      <c r="X8687" s="3" t="str">
        <f>IFERROR((INDEX(Returns!$C$2:$C$801, MATCH(B8687, Returns!$B$2:$B$801, 0))), "No")</f>
        <v>No</v>
      </c>
    </row>
    <row r="8688" spans="1:24">
      <c r="A8688" s="1">
        <v>8687</v>
      </c>
      <c r="B8688" t="s">
        <v>10302</v>
      </c>
      <c r="C8688" s="2">
        <v>43277</v>
      </c>
      <c r="D8688" s="2">
        <v>43277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  <c r="V8688" s="3" t="str">
        <f>IF(M8688=People!$B$2, People!$A$2, IF(M8688=People!$B$3, People!$A$3, IF(M8688=People!$B$4, People!$A$4, IF(M8688=People!$B$5, People!$A$5, 0))))</f>
        <v>Anna Andreadi</v>
      </c>
      <c r="W8688" s="3" t="str">
        <f>IFERROR(VLOOKUP(Orders!$B8688,Returns!$B:$C,2,0),"No")</f>
        <v>No</v>
      </c>
      <c r="X8688" s="3" t="str">
        <f>IFERROR((INDEX(Returns!$C$2:$C$801, MATCH(B8688, Returns!$B$2:$B$801, 0))), "No")</f>
        <v>No</v>
      </c>
    </row>
    <row r="8689" spans="1:24">
      <c r="A8689" s="1">
        <v>8688</v>
      </c>
      <c r="B8689" t="s">
        <v>10302</v>
      </c>
      <c r="C8689" s="2">
        <v>43277</v>
      </c>
      <c r="D8689" s="2">
        <v>43277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3" t="str">
        <f>IF(M8689=People!$B$2, People!$A$2, IF(M8689=People!$B$3, People!$A$3, IF(M8689=People!$B$4, People!$A$4, IF(M8689=People!$B$5, People!$A$5, 0))))</f>
        <v>Anna Andreadi</v>
      </c>
      <c r="W8689" s="3" t="str">
        <f>IFERROR(VLOOKUP(Orders!$B8689,Returns!$B:$C,2,0),"No")</f>
        <v>No</v>
      </c>
      <c r="X8689" s="3" t="str">
        <f>IFERROR((INDEX(Returns!$C$2:$C$801, MATCH(B8689, Returns!$B$2:$B$801, 0))), "No")</f>
        <v>No</v>
      </c>
    </row>
    <row r="8690" spans="1:24">
      <c r="A8690" s="1">
        <v>8689</v>
      </c>
      <c r="B8690" t="s">
        <v>10302</v>
      </c>
      <c r="C8690" s="2">
        <v>43277</v>
      </c>
      <c r="D8690" s="2">
        <v>43277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  <c r="V8690" s="3" t="str">
        <f>IF(M8690=People!$B$2, People!$A$2, IF(M8690=People!$B$3, People!$A$3, IF(M8690=People!$B$4, People!$A$4, IF(M8690=People!$B$5, People!$A$5, 0))))</f>
        <v>Anna Andreadi</v>
      </c>
      <c r="W8690" s="3" t="str">
        <f>IFERROR(VLOOKUP(Orders!$B8690,Returns!$B:$C,2,0),"No")</f>
        <v>No</v>
      </c>
      <c r="X8690" s="3" t="str">
        <f>IFERROR((INDEX(Returns!$C$2:$C$801, MATCH(B8690, Returns!$B$2:$B$801, 0))), "No")</f>
        <v>No</v>
      </c>
    </row>
    <row r="8691" spans="1:24">
      <c r="A8691" s="1">
        <v>8690</v>
      </c>
      <c r="B8691" t="s">
        <v>10303</v>
      </c>
      <c r="C8691" s="2">
        <v>42730</v>
      </c>
      <c r="D8691" s="2">
        <v>42734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  <c r="V8691" s="3" t="str">
        <f>IF(M8691=People!$B$2, People!$A$2, IF(M8691=People!$B$3, People!$A$3, IF(M8691=People!$B$4, People!$A$4, IF(M8691=People!$B$5, People!$A$5, 0))))</f>
        <v>Chuck Magee</v>
      </c>
      <c r="W8691" s="3" t="str">
        <f>IFERROR(VLOOKUP(Orders!$B8691,Returns!$B:$C,2,0),"No")</f>
        <v>No</v>
      </c>
      <c r="X8691" s="3" t="str">
        <f>IFERROR((INDEX(Returns!$C$2:$C$801, MATCH(B8691, Returns!$B$2:$B$801, 0))), "No")</f>
        <v>No</v>
      </c>
    </row>
    <row r="8692" spans="1:24">
      <c r="A8692" s="1">
        <v>8691</v>
      </c>
      <c r="B8692" t="s">
        <v>10304</v>
      </c>
      <c r="C8692" s="2">
        <v>43326</v>
      </c>
      <c r="D8692" s="2">
        <v>43330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  <c r="V8692" s="3" t="str">
        <f>IF(M8692=People!$B$2, People!$A$2, IF(M8692=People!$B$3, People!$A$3, IF(M8692=People!$B$4, People!$A$4, IF(M8692=People!$B$5, People!$A$5, 0))))</f>
        <v>Chuck Magee</v>
      </c>
      <c r="W8692" s="3" t="str">
        <f>IFERROR(VLOOKUP(Orders!$B8692,Returns!$B:$C,2,0),"No")</f>
        <v>No</v>
      </c>
      <c r="X8692" s="3" t="str">
        <f>IFERROR((INDEX(Returns!$C$2:$C$801, MATCH(B8692, Returns!$B$2:$B$801, 0))), "No")</f>
        <v>No</v>
      </c>
    </row>
    <row r="8693" spans="1:24">
      <c r="A8693" s="1">
        <v>8692</v>
      </c>
      <c r="B8693" t="s">
        <v>10304</v>
      </c>
      <c r="C8693" s="2">
        <v>43326</v>
      </c>
      <c r="D8693" s="2">
        <v>43330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  <c r="V8693" s="3" t="str">
        <f>IF(M8693=People!$B$2, People!$A$2, IF(M8693=People!$B$3, People!$A$3, IF(M8693=People!$B$4, People!$A$4, IF(M8693=People!$B$5, People!$A$5, 0))))</f>
        <v>Chuck Magee</v>
      </c>
      <c r="W8693" s="3" t="str">
        <f>IFERROR(VLOOKUP(Orders!$B8693,Returns!$B:$C,2,0),"No")</f>
        <v>No</v>
      </c>
      <c r="X8693" s="3" t="str">
        <f>IFERROR((INDEX(Returns!$C$2:$C$801, MATCH(B8693, Returns!$B$2:$B$801, 0))), "No")</f>
        <v>No</v>
      </c>
    </row>
    <row r="8694" spans="1:24">
      <c r="A8694" s="1">
        <v>8693</v>
      </c>
      <c r="B8694" t="s">
        <v>10304</v>
      </c>
      <c r="C8694" s="2">
        <v>43326</v>
      </c>
      <c r="D8694" s="2">
        <v>43330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  <c r="V8694" s="3" t="str">
        <f>IF(M8694=People!$B$2, People!$A$2, IF(M8694=People!$B$3, People!$A$3, IF(M8694=People!$B$4, People!$A$4, IF(M8694=People!$B$5, People!$A$5, 0))))</f>
        <v>Chuck Magee</v>
      </c>
      <c r="W8694" s="3" t="str">
        <f>IFERROR(VLOOKUP(Orders!$B8694,Returns!$B:$C,2,0),"No")</f>
        <v>No</v>
      </c>
      <c r="X8694" s="3" t="str">
        <f>IFERROR((INDEX(Returns!$C$2:$C$801, MATCH(B8694, Returns!$B$2:$B$801, 0))), "No")</f>
        <v>No</v>
      </c>
    </row>
    <row r="8695" spans="1:24">
      <c r="A8695" s="1">
        <v>8694</v>
      </c>
      <c r="B8695" t="s">
        <v>6049</v>
      </c>
      <c r="C8695" s="2">
        <v>43397</v>
      </c>
      <c r="D8695" s="2">
        <v>43401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  <c r="V8695" s="3" t="str">
        <f>IF(M8695=People!$B$2, People!$A$2, IF(M8695=People!$B$3, People!$A$3, IF(M8695=People!$B$4, People!$A$4, IF(M8695=People!$B$5, People!$A$5, 0))))</f>
        <v>Anna Andreadi</v>
      </c>
      <c r="W8695" s="3" t="str">
        <f>IFERROR(VLOOKUP(Orders!$B8695,Returns!$B:$C,2,0),"No")</f>
        <v>Yes</v>
      </c>
      <c r="X8695" s="3" t="str">
        <f>IFERROR((INDEX(Returns!$C$2:$C$801, MATCH(B8695, Returns!$B$2:$B$801, 0))), "No")</f>
        <v>Yes</v>
      </c>
    </row>
    <row r="8696" spans="1:24">
      <c r="A8696" s="1">
        <v>8695</v>
      </c>
      <c r="B8696" t="s">
        <v>10305</v>
      </c>
      <c r="C8696" s="2">
        <v>42605</v>
      </c>
      <c r="D8696" s="2">
        <v>42610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3" t="str">
        <f>IF(M8696=People!$B$2, People!$A$2, IF(M8696=People!$B$3, People!$A$3, IF(M8696=People!$B$4, People!$A$4, IF(M8696=People!$B$5, People!$A$5, 0))))</f>
        <v>Kelly Williams</v>
      </c>
      <c r="W8696" s="3" t="str">
        <f>IFERROR(VLOOKUP(Orders!$B8696,Returns!$B:$C,2,0),"No")</f>
        <v>No</v>
      </c>
      <c r="X8696" s="3" t="str">
        <f>IFERROR((INDEX(Returns!$C$2:$C$801, MATCH(B8696, Returns!$B$2:$B$801, 0))), "No")</f>
        <v>No</v>
      </c>
    </row>
    <row r="8697" spans="1:24">
      <c r="A8697" s="1">
        <v>8696</v>
      </c>
      <c r="B8697" t="s">
        <v>10306</v>
      </c>
      <c r="C8697" s="2">
        <v>43723</v>
      </c>
      <c r="D8697" s="2">
        <v>43725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  <c r="V8697" s="3" t="str">
        <f>IF(M8697=People!$B$2, People!$A$2, IF(M8697=People!$B$3, People!$A$3, IF(M8697=People!$B$4, People!$A$4, IF(M8697=People!$B$5, People!$A$5, 0))))</f>
        <v>Anna Andreadi</v>
      </c>
      <c r="W8697" s="3" t="str">
        <f>IFERROR(VLOOKUP(Orders!$B8697,Returns!$B:$C,2,0),"No")</f>
        <v>No</v>
      </c>
      <c r="X8697" s="3" t="str">
        <f>IFERROR((INDEX(Returns!$C$2:$C$801, MATCH(B8697, Returns!$B$2:$B$801, 0))), "No")</f>
        <v>No</v>
      </c>
    </row>
    <row r="8698" spans="1:24">
      <c r="A8698" s="1">
        <v>8697</v>
      </c>
      <c r="B8698" t="s">
        <v>6116</v>
      </c>
      <c r="C8698" s="2">
        <v>43631</v>
      </c>
      <c r="D8698" s="2">
        <v>43636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  <c r="V8698" s="3" t="str">
        <f>IF(M8698=People!$B$2, People!$A$2, IF(M8698=People!$B$3, People!$A$3, IF(M8698=People!$B$4, People!$A$4, IF(M8698=People!$B$5, People!$A$5, 0))))</f>
        <v>Cassandra Brandow</v>
      </c>
      <c r="W8698" s="3" t="str">
        <f>IFERROR(VLOOKUP(Orders!$B8698,Returns!$B:$C,2,0),"No")</f>
        <v>Yes</v>
      </c>
      <c r="X8698" s="3" t="str">
        <f>IFERROR((INDEX(Returns!$C$2:$C$801, MATCH(B8698, Returns!$B$2:$B$801, 0))), "No")</f>
        <v>Yes</v>
      </c>
    </row>
    <row r="8699" spans="1:24">
      <c r="A8699" s="1">
        <v>8698</v>
      </c>
      <c r="B8699" t="s">
        <v>6116</v>
      </c>
      <c r="C8699" s="2">
        <v>43631</v>
      </c>
      <c r="D8699" s="2">
        <v>43636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  <c r="V8699" s="3" t="str">
        <f>IF(M8699=People!$B$2, People!$A$2, IF(M8699=People!$B$3, People!$A$3, IF(M8699=People!$B$4, People!$A$4, IF(M8699=People!$B$5, People!$A$5, 0))))</f>
        <v>Cassandra Brandow</v>
      </c>
      <c r="W8699" s="3" t="str">
        <f>IFERROR(VLOOKUP(Orders!$B8699,Returns!$B:$C,2,0),"No")</f>
        <v>Yes</v>
      </c>
      <c r="X8699" s="3" t="str">
        <f>IFERROR((INDEX(Returns!$C$2:$C$801, MATCH(B8699, Returns!$B$2:$B$801, 0))), "No")</f>
        <v>Yes</v>
      </c>
    </row>
    <row r="8700" spans="1:24">
      <c r="A8700" s="1">
        <v>8699</v>
      </c>
      <c r="B8700" t="s">
        <v>6116</v>
      </c>
      <c r="C8700" s="2">
        <v>43631</v>
      </c>
      <c r="D8700" s="2">
        <v>43636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  <c r="V8700" s="3" t="str">
        <f>IF(M8700=People!$B$2, People!$A$2, IF(M8700=People!$B$3, People!$A$3, IF(M8700=People!$B$4, People!$A$4, IF(M8700=People!$B$5, People!$A$5, 0))))</f>
        <v>Cassandra Brandow</v>
      </c>
      <c r="W8700" s="3" t="str">
        <f>IFERROR(VLOOKUP(Orders!$B8700,Returns!$B:$C,2,0),"No")</f>
        <v>Yes</v>
      </c>
      <c r="X8700" s="3" t="str">
        <f>IFERROR((INDEX(Returns!$C$2:$C$801, MATCH(B8700, Returns!$B$2:$B$801, 0))), "No")</f>
        <v>Yes</v>
      </c>
    </row>
    <row r="8701" spans="1:24">
      <c r="A8701" s="1">
        <v>8700</v>
      </c>
      <c r="B8701" t="s">
        <v>6116</v>
      </c>
      <c r="C8701" s="2">
        <v>43631</v>
      </c>
      <c r="D8701" s="2">
        <v>43636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  <c r="V8701" s="3" t="str">
        <f>IF(M8701=People!$B$2, People!$A$2, IF(M8701=People!$B$3, People!$A$3, IF(M8701=People!$B$4, People!$A$4, IF(M8701=People!$B$5, People!$A$5, 0))))</f>
        <v>Cassandra Brandow</v>
      </c>
      <c r="W8701" s="3" t="str">
        <f>IFERROR(VLOOKUP(Orders!$B8701,Returns!$B:$C,2,0),"No")</f>
        <v>Yes</v>
      </c>
      <c r="X8701" s="3" t="str">
        <f>IFERROR((INDEX(Returns!$C$2:$C$801, MATCH(B8701, Returns!$B$2:$B$801, 0))), "No")</f>
        <v>Yes</v>
      </c>
    </row>
    <row r="8702" spans="1:24">
      <c r="A8702" s="1">
        <v>8701</v>
      </c>
      <c r="B8702" t="s">
        <v>6116</v>
      </c>
      <c r="C8702" s="2">
        <v>43631</v>
      </c>
      <c r="D8702" s="2">
        <v>43636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  <c r="V8702" s="3" t="str">
        <f>IF(M8702=People!$B$2, People!$A$2, IF(M8702=People!$B$3, People!$A$3, IF(M8702=People!$B$4, People!$A$4, IF(M8702=People!$B$5, People!$A$5, 0))))</f>
        <v>Cassandra Brandow</v>
      </c>
      <c r="W8702" s="3" t="str">
        <f>IFERROR(VLOOKUP(Orders!$B8702,Returns!$B:$C,2,0),"No")</f>
        <v>Yes</v>
      </c>
      <c r="X8702" s="3" t="str">
        <f>IFERROR((INDEX(Returns!$C$2:$C$801, MATCH(B8702, Returns!$B$2:$B$801, 0))), "No")</f>
        <v>Yes</v>
      </c>
    </row>
    <row r="8703" spans="1:24">
      <c r="A8703" s="1">
        <v>8702</v>
      </c>
      <c r="B8703" t="s">
        <v>6116</v>
      </c>
      <c r="C8703" s="2">
        <v>43631</v>
      </c>
      <c r="D8703" s="2">
        <v>43636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  <c r="V8703" s="3" t="str">
        <f>IF(M8703=People!$B$2, People!$A$2, IF(M8703=People!$B$3, People!$A$3, IF(M8703=People!$B$4, People!$A$4, IF(M8703=People!$B$5, People!$A$5, 0))))</f>
        <v>Cassandra Brandow</v>
      </c>
      <c r="W8703" s="3" t="str">
        <f>IFERROR(VLOOKUP(Orders!$B8703,Returns!$B:$C,2,0),"No")</f>
        <v>Yes</v>
      </c>
      <c r="X8703" s="3" t="str">
        <f>IFERROR((INDEX(Returns!$C$2:$C$801, MATCH(B8703, Returns!$B$2:$B$801, 0))), "No")</f>
        <v>Yes</v>
      </c>
    </row>
    <row r="8704" spans="1:24">
      <c r="A8704" s="1">
        <v>8703</v>
      </c>
      <c r="B8704" t="s">
        <v>6116</v>
      </c>
      <c r="C8704" s="2">
        <v>43631</v>
      </c>
      <c r="D8704" s="2">
        <v>43636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  <c r="V8704" s="3" t="str">
        <f>IF(M8704=People!$B$2, People!$A$2, IF(M8704=People!$B$3, People!$A$3, IF(M8704=People!$B$4, People!$A$4, IF(M8704=People!$B$5, People!$A$5, 0))))</f>
        <v>Cassandra Brandow</v>
      </c>
      <c r="W8704" s="3" t="str">
        <f>IFERROR(VLOOKUP(Orders!$B8704,Returns!$B:$C,2,0),"No")</f>
        <v>Yes</v>
      </c>
      <c r="X8704" s="3" t="str">
        <f>IFERROR((INDEX(Returns!$C$2:$C$801, MATCH(B8704, Returns!$B$2:$B$801, 0))), "No")</f>
        <v>Yes</v>
      </c>
    </row>
    <row r="8705" spans="1:24">
      <c r="A8705" s="1">
        <v>8704</v>
      </c>
      <c r="B8705" t="s">
        <v>10307</v>
      </c>
      <c r="C8705" s="2">
        <v>42795</v>
      </c>
      <c r="D8705" s="2">
        <v>42799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  <c r="V8705" s="3" t="str">
        <f>IF(M8705=People!$B$2, People!$A$2, IF(M8705=People!$B$3, People!$A$3, IF(M8705=People!$B$4, People!$A$4, IF(M8705=People!$B$5, People!$A$5, 0))))</f>
        <v>Chuck Magee</v>
      </c>
      <c r="W8705" s="3" t="str">
        <f>IFERROR(VLOOKUP(Orders!$B8705,Returns!$B:$C,2,0),"No")</f>
        <v>No</v>
      </c>
      <c r="X8705" s="3" t="str">
        <f>IFERROR((INDEX(Returns!$C$2:$C$801, MATCH(B8705, Returns!$B$2:$B$801, 0))), "No")</f>
        <v>No</v>
      </c>
    </row>
    <row r="8706" spans="1:24">
      <c r="A8706" s="1">
        <v>8705</v>
      </c>
      <c r="B8706" t="s">
        <v>10308</v>
      </c>
      <c r="C8706" s="2">
        <v>43304</v>
      </c>
      <c r="D8706" s="2">
        <v>43307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  <c r="V8706" s="3" t="str">
        <f>IF(M8706=People!$B$2, People!$A$2, IF(M8706=People!$B$3, People!$A$3, IF(M8706=People!$B$4, People!$A$4, IF(M8706=People!$B$5, People!$A$5, 0))))</f>
        <v>Kelly Williams</v>
      </c>
      <c r="W8706" s="3" t="str">
        <f>IFERROR(VLOOKUP(Orders!$B8706,Returns!$B:$C,2,0),"No")</f>
        <v>No</v>
      </c>
      <c r="X8706" s="3" t="str">
        <f>IFERROR((INDEX(Returns!$C$2:$C$801, MATCH(B8706, Returns!$B$2:$B$801, 0))), "No")</f>
        <v>No</v>
      </c>
    </row>
    <row r="8707" spans="1:24">
      <c r="A8707" s="1">
        <v>8706</v>
      </c>
      <c r="B8707" t="s">
        <v>10309</v>
      </c>
      <c r="C8707" s="2">
        <v>42644</v>
      </c>
      <c r="D8707" s="2">
        <v>42648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  <c r="V8707" s="3" t="str">
        <f>IF(M8707=People!$B$2, People!$A$2, IF(M8707=People!$B$3, People!$A$3, IF(M8707=People!$B$4, People!$A$4, IF(M8707=People!$B$5, People!$A$5, 0))))</f>
        <v>Anna Andreadi</v>
      </c>
      <c r="W8707" s="3" t="str">
        <f>IFERROR(VLOOKUP(Orders!$B8707,Returns!$B:$C,2,0),"No")</f>
        <v>No</v>
      </c>
      <c r="X8707" s="3" t="str">
        <f>IFERROR((INDEX(Returns!$C$2:$C$801, MATCH(B8707, Returns!$B$2:$B$801, 0))), "No")</f>
        <v>No</v>
      </c>
    </row>
    <row r="8708" spans="1:24">
      <c r="A8708" s="1">
        <v>8707</v>
      </c>
      <c r="B8708" t="s">
        <v>10310</v>
      </c>
      <c r="C8708" s="2">
        <v>42621</v>
      </c>
      <c r="D8708" s="2">
        <v>42626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  <c r="V8708" s="3" t="str">
        <f>IF(M8708=People!$B$2, People!$A$2, IF(M8708=People!$B$3, People!$A$3, IF(M8708=People!$B$4, People!$A$4, IF(M8708=People!$B$5, People!$A$5, 0))))</f>
        <v>Chuck Magee</v>
      </c>
      <c r="W8708" s="3" t="str">
        <f>IFERROR(VLOOKUP(Orders!$B8708,Returns!$B:$C,2,0),"No")</f>
        <v>No</v>
      </c>
      <c r="X8708" s="3" t="str">
        <f>IFERROR((INDEX(Returns!$C$2:$C$801, MATCH(B8708, Returns!$B$2:$B$801, 0))), "No")</f>
        <v>No</v>
      </c>
    </row>
    <row r="8709" spans="1:24">
      <c r="A8709" s="1">
        <v>8708</v>
      </c>
      <c r="B8709" t="s">
        <v>10310</v>
      </c>
      <c r="C8709" s="2">
        <v>42621</v>
      </c>
      <c r="D8709" s="2">
        <v>42626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  <c r="V8709" s="3" t="str">
        <f>IF(M8709=People!$B$2, People!$A$2, IF(M8709=People!$B$3, People!$A$3, IF(M8709=People!$B$4, People!$A$4, IF(M8709=People!$B$5, People!$A$5, 0))))</f>
        <v>Chuck Magee</v>
      </c>
      <c r="W8709" s="3" t="str">
        <f>IFERROR(VLOOKUP(Orders!$B8709,Returns!$B:$C,2,0),"No")</f>
        <v>No</v>
      </c>
      <c r="X8709" s="3" t="str">
        <f>IFERROR((INDEX(Returns!$C$2:$C$801, MATCH(B8709, Returns!$B$2:$B$801, 0))), "No")</f>
        <v>No</v>
      </c>
    </row>
    <row r="8710" spans="1:24">
      <c r="A8710" s="1">
        <v>8709</v>
      </c>
      <c r="B8710" t="s">
        <v>10311</v>
      </c>
      <c r="C8710" s="2">
        <v>42690</v>
      </c>
      <c r="D8710" s="2">
        <v>42692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3" t="str">
        <f>IF(M8710=People!$B$2, People!$A$2, IF(M8710=People!$B$3, People!$A$3, IF(M8710=People!$B$4, People!$A$4, IF(M8710=People!$B$5, People!$A$5, 0))))</f>
        <v>Anna Andreadi</v>
      </c>
      <c r="W8710" s="3" t="str">
        <f>IFERROR(VLOOKUP(Orders!$B8710,Returns!$B:$C,2,0),"No")</f>
        <v>No</v>
      </c>
      <c r="X8710" s="3" t="str">
        <f>IFERROR((INDEX(Returns!$C$2:$C$801, MATCH(B8710, Returns!$B$2:$B$801, 0))), "No")</f>
        <v>No</v>
      </c>
    </row>
    <row r="8711" spans="1:24">
      <c r="A8711" s="1">
        <v>8710</v>
      </c>
      <c r="B8711" t="s">
        <v>10311</v>
      </c>
      <c r="C8711" s="2">
        <v>42690</v>
      </c>
      <c r="D8711" s="2">
        <v>42692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  <c r="V8711" s="3" t="str">
        <f>IF(M8711=People!$B$2, People!$A$2, IF(M8711=People!$B$3, People!$A$3, IF(M8711=People!$B$4, People!$A$4, IF(M8711=People!$B$5, People!$A$5, 0))))</f>
        <v>Anna Andreadi</v>
      </c>
      <c r="W8711" s="3" t="str">
        <f>IFERROR(VLOOKUP(Orders!$B8711,Returns!$B:$C,2,0),"No")</f>
        <v>No</v>
      </c>
      <c r="X8711" s="3" t="str">
        <f>IFERROR((INDEX(Returns!$C$2:$C$801, MATCH(B8711, Returns!$B$2:$B$801, 0))), "No")</f>
        <v>No</v>
      </c>
    </row>
    <row r="8712" spans="1:24">
      <c r="A8712" s="1">
        <v>8711</v>
      </c>
      <c r="B8712" t="s">
        <v>10311</v>
      </c>
      <c r="C8712" s="2">
        <v>42690</v>
      </c>
      <c r="D8712" s="2">
        <v>42692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  <c r="V8712" s="3" t="str">
        <f>IF(M8712=People!$B$2, People!$A$2, IF(M8712=People!$B$3, People!$A$3, IF(M8712=People!$B$4, People!$A$4, IF(M8712=People!$B$5, People!$A$5, 0))))</f>
        <v>Anna Andreadi</v>
      </c>
      <c r="W8712" s="3" t="str">
        <f>IFERROR(VLOOKUP(Orders!$B8712,Returns!$B:$C,2,0),"No")</f>
        <v>No</v>
      </c>
      <c r="X8712" s="3" t="str">
        <f>IFERROR((INDEX(Returns!$C$2:$C$801, MATCH(B8712, Returns!$B$2:$B$801, 0))), "No")</f>
        <v>No</v>
      </c>
    </row>
    <row r="8713" spans="1:24">
      <c r="A8713" s="1">
        <v>8712</v>
      </c>
      <c r="B8713" t="s">
        <v>10312</v>
      </c>
      <c r="C8713" s="2">
        <v>42432</v>
      </c>
      <c r="D8713" s="2">
        <v>42436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  <c r="V8713" s="3" t="str">
        <f>IF(M8713=People!$B$2, People!$A$2, IF(M8713=People!$B$3, People!$A$3, IF(M8713=People!$B$4, People!$A$4, IF(M8713=People!$B$5, People!$A$5, 0))))</f>
        <v>Anna Andreadi</v>
      </c>
      <c r="W8713" s="3" t="str">
        <f>IFERROR(VLOOKUP(Orders!$B8713,Returns!$B:$C,2,0),"No")</f>
        <v>No</v>
      </c>
      <c r="X8713" s="3" t="str">
        <f>IFERROR((INDEX(Returns!$C$2:$C$801, MATCH(B8713, Returns!$B$2:$B$801, 0))), "No")</f>
        <v>No</v>
      </c>
    </row>
    <row r="8714" spans="1:24">
      <c r="A8714" s="1">
        <v>8713</v>
      </c>
      <c r="B8714" t="s">
        <v>10313</v>
      </c>
      <c r="C8714" s="2">
        <v>43072</v>
      </c>
      <c r="D8714" s="2">
        <v>43076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  <c r="V8714" s="3" t="str">
        <f>IF(M8714=People!$B$2, People!$A$2, IF(M8714=People!$B$3, People!$A$3, IF(M8714=People!$B$4, People!$A$4, IF(M8714=People!$B$5, People!$A$5, 0))))</f>
        <v>Anna Andreadi</v>
      </c>
      <c r="W8714" s="3" t="str">
        <f>IFERROR(VLOOKUP(Orders!$B8714,Returns!$B:$C,2,0),"No")</f>
        <v>No</v>
      </c>
      <c r="X8714" s="3" t="str">
        <f>IFERROR((INDEX(Returns!$C$2:$C$801, MATCH(B8714, Returns!$B$2:$B$801, 0))), "No")</f>
        <v>No</v>
      </c>
    </row>
    <row r="8715" spans="1:24">
      <c r="A8715" s="1">
        <v>8714</v>
      </c>
      <c r="B8715" t="s">
        <v>10314</v>
      </c>
      <c r="C8715" s="2">
        <v>43657</v>
      </c>
      <c r="D8715" s="2">
        <v>43662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  <c r="V8715" s="3" t="str">
        <f>IF(M8715=People!$B$2, People!$A$2, IF(M8715=People!$B$3, People!$A$3, IF(M8715=People!$B$4, People!$A$4, IF(M8715=People!$B$5, People!$A$5, 0))))</f>
        <v>Anna Andreadi</v>
      </c>
      <c r="W8715" s="3" t="str">
        <f>IFERROR(VLOOKUP(Orders!$B8715,Returns!$B:$C,2,0),"No")</f>
        <v>No</v>
      </c>
      <c r="X8715" s="3" t="str">
        <f>IFERROR((INDEX(Returns!$C$2:$C$801, MATCH(B8715, Returns!$B$2:$B$801, 0))), "No")</f>
        <v>No</v>
      </c>
    </row>
    <row r="8716" spans="1:24">
      <c r="A8716" s="1">
        <v>8715</v>
      </c>
      <c r="B8716" t="s">
        <v>10314</v>
      </c>
      <c r="C8716" s="2">
        <v>43657</v>
      </c>
      <c r="D8716" s="2">
        <v>43662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  <c r="V8716" s="3" t="str">
        <f>IF(M8716=People!$B$2, People!$A$2, IF(M8716=People!$B$3, People!$A$3, IF(M8716=People!$B$4, People!$A$4, IF(M8716=People!$B$5, People!$A$5, 0))))</f>
        <v>Anna Andreadi</v>
      </c>
      <c r="W8716" s="3" t="str">
        <f>IFERROR(VLOOKUP(Orders!$B8716,Returns!$B:$C,2,0),"No")</f>
        <v>No</v>
      </c>
      <c r="X8716" s="3" t="str">
        <f>IFERROR((INDEX(Returns!$C$2:$C$801, MATCH(B8716, Returns!$B$2:$B$801, 0))), "No")</f>
        <v>No</v>
      </c>
    </row>
    <row r="8717" spans="1:24">
      <c r="A8717" s="1">
        <v>8716</v>
      </c>
      <c r="B8717" t="s">
        <v>10315</v>
      </c>
      <c r="C8717" s="2">
        <v>43785</v>
      </c>
      <c r="D8717" s="2">
        <v>43789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  <c r="V8717" s="3" t="str">
        <f>IF(M8717=People!$B$2, People!$A$2, IF(M8717=People!$B$3, People!$A$3, IF(M8717=People!$B$4, People!$A$4, IF(M8717=People!$B$5, People!$A$5, 0))))</f>
        <v>Chuck Magee</v>
      </c>
      <c r="W8717" s="3" t="str">
        <f>IFERROR(VLOOKUP(Orders!$B8717,Returns!$B:$C,2,0),"No")</f>
        <v>No</v>
      </c>
      <c r="X8717" s="3" t="str">
        <f>IFERROR((INDEX(Returns!$C$2:$C$801, MATCH(B8717, Returns!$B$2:$B$801, 0))), "No")</f>
        <v>No</v>
      </c>
    </row>
    <row r="8718" spans="1:24">
      <c r="A8718" s="1">
        <v>8717</v>
      </c>
      <c r="B8718" t="s">
        <v>10316</v>
      </c>
      <c r="C8718" s="2">
        <v>43263</v>
      </c>
      <c r="D8718" s="2">
        <v>43267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  <c r="V8718" s="3" t="str">
        <f>IF(M8718=People!$B$2, People!$A$2, IF(M8718=People!$B$3, People!$A$3, IF(M8718=People!$B$4, People!$A$4, IF(M8718=People!$B$5, People!$A$5, 0))))</f>
        <v>Kelly Williams</v>
      </c>
      <c r="W8718" s="3" t="str">
        <f>IFERROR(VLOOKUP(Orders!$B8718,Returns!$B:$C,2,0),"No")</f>
        <v>No</v>
      </c>
      <c r="X8718" s="3" t="str">
        <f>IFERROR((INDEX(Returns!$C$2:$C$801, MATCH(B8718, Returns!$B$2:$B$801, 0))), "No")</f>
        <v>No</v>
      </c>
    </row>
    <row r="8719" spans="1:24">
      <c r="A8719" s="1">
        <v>8718</v>
      </c>
      <c r="B8719" t="s">
        <v>10316</v>
      </c>
      <c r="C8719" s="2">
        <v>43263</v>
      </c>
      <c r="D8719" s="2">
        <v>43267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  <c r="V8719" s="3" t="str">
        <f>IF(M8719=People!$B$2, People!$A$2, IF(M8719=People!$B$3, People!$A$3, IF(M8719=People!$B$4, People!$A$4, IF(M8719=People!$B$5, People!$A$5, 0))))</f>
        <v>Kelly Williams</v>
      </c>
      <c r="W8719" s="3" t="str">
        <f>IFERROR(VLOOKUP(Orders!$B8719,Returns!$B:$C,2,0),"No")</f>
        <v>No</v>
      </c>
      <c r="X8719" s="3" t="str">
        <f>IFERROR((INDEX(Returns!$C$2:$C$801, MATCH(B8719, Returns!$B$2:$B$801, 0))), "No")</f>
        <v>No</v>
      </c>
    </row>
    <row r="8720" spans="1:24">
      <c r="A8720" s="1">
        <v>8719</v>
      </c>
      <c r="B8720" t="s">
        <v>10316</v>
      </c>
      <c r="C8720" s="2">
        <v>43263</v>
      </c>
      <c r="D8720" s="2">
        <v>43267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  <c r="V8720" s="3" t="str">
        <f>IF(M8720=People!$B$2, People!$A$2, IF(M8720=People!$B$3, People!$A$3, IF(M8720=People!$B$4, People!$A$4, IF(M8720=People!$B$5, People!$A$5, 0))))</f>
        <v>Kelly Williams</v>
      </c>
      <c r="W8720" s="3" t="str">
        <f>IFERROR(VLOOKUP(Orders!$B8720,Returns!$B:$C,2,0),"No")</f>
        <v>No</v>
      </c>
      <c r="X8720" s="3" t="str">
        <f>IFERROR((INDEX(Returns!$C$2:$C$801, MATCH(B8720, Returns!$B$2:$B$801, 0))), "No")</f>
        <v>No</v>
      </c>
    </row>
    <row r="8721" spans="1:24">
      <c r="A8721" s="1">
        <v>8720</v>
      </c>
      <c r="B8721" t="s">
        <v>10316</v>
      </c>
      <c r="C8721" s="2">
        <v>43263</v>
      </c>
      <c r="D8721" s="2">
        <v>43267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  <c r="V8721" s="3" t="str">
        <f>IF(M8721=People!$B$2, People!$A$2, IF(M8721=People!$B$3, People!$A$3, IF(M8721=People!$B$4, People!$A$4, IF(M8721=People!$B$5, People!$A$5, 0))))</f>
        <v>Kelly Williams</v>
      </c>
      <c r="W8721" s="3" t="str">
        <f>IFERROR(VLOOKUP(Orders!$B8721,Returns!$B:$C,2,0),"No")</f>
        <v>No</v>
      </c>
      <c r="X8721" s="3" t="str">
        <f>IFERROR((INDEX(Returns!$C$2:$C$801, MATCH(B8721, Returns!$B$2:$B$801, 0))), "No")</f>
        <v>No</v>
      </c>
    </row>
    <row r="8722" spans="1:24">
      <c r="A8722" s="1">
        <v>8721</v>
      </c>
      <c r="B8722" t="s">
        <v>10316</v>
      </c>
      <c r="C8722" s="2">
        <v>43263</v>
      </c>
      <c r="D8722" s="2">
        <v>43267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  <c r="V8722" s="3" t="str">
        <f>IF(M8722=People!$B$2, People!$A$2, IF(M8722=People!$B$3, People!$A$3, IF(M8722=People!$B$4, People!$A$4, IF(M8722=People!$B$5, People!$A$5, 0))))</f>
        <v>Kelly Williams</v>
      </c>
      <c r="W8722" s="3" t="str">
        <f>IFERROR(VLOOKUP(Orders!$B8722,Returns!$B:$C,2,0),"No")</f>
        <v>No</v>
      </c>
      <c r="X8722" s="3" t="str">
        <f>IFERROR((INDEX(Returns!$C$2:$C$801, MATCH(B8722, Returns!$B$2:$B$801, 0))), "No")</f>
        <v>No</v>
      </c>
    </row>
    <row r="8723" spans="1:24">
      <c r="A8723" s="1">
        <v>8722</v>
      </c>
      <c r="B8723" t="s">
        <v>10316</v>
      </c>
      <c r="C8723" s="2">
        <v>43263</v>
      </c>
      <c r="D8723" s="2">
        <v>43267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  <c r="V8723" s="3" t="str">
        <f>IF(M8723=People!$B$2, People!$A$2, IF(M8723=People!$B$3, People!$A$3, IF(M8723=People!$B$4, People!$A$4, IF(M8723=People!$B$5, People!$A$5, 0))))</f>
        <v>Kelly Williams</v>
      </c>
      <c r="W8723" s="3" t="str">
        <f>IFERROR(VLOOKUP(Orders!$B8723,Returns!$B:$C,2,0),"No")</f>
        <v>No</v>
      </c>
      <c r="X8723" s="3" t="str">
        <f>IFERROR((INDEX(Returns!$C$2:$C$801, MATCH(B8723, Returns!$B$2:$B$801, 0))), "No")</f>
        <v>No</v>
      </c>
    </row>
    <row r="8724" spans="1:24">
      <c r="A8724" s="1">
        <v>8723</v>
      </c>
      <c r="B8724" t="s">
        <v>10316</v>
      </c>
      <c r="C8724" s="2">
        <v>43263</v>
      </c>
      <c r="D8724" s="2">
        <v>43267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  <c r="V8724" s="3" t="str">
        <f>IF(M8724=People!$B$2, People!$A$2, IF(M8724=People!$B$3, People!$A$3, IF(M8724=People!$B$4, People!$A$4, IF(M8724=People!$B$5, People!$A$5, 0))))</f>
        <v>Kelly Williams</v>
      </c>
      <c r="W8724" s="3" t="str">
        <f>IFERROR(VLOOKUP(Orders!$B8724,Returns!$B:$C,2,0),"No")</f>
        <v>No</v>
      </c>
      <c r="X8724" s="3" t="str">
        <f>IFERROR((INDEX(Returns!$C$2:$C$801, MATCH(B8724, Returns!$B$2:$B$801, 0))), "No")</f>
        <v>No</v>
      </c>
    </row>
    <row r="8725" spans="1:24">
      <c r="A8725" s="1">
        <v>8724</v>
      </c>
      <c r="B8725" t="s">
        <v>10317</v>
      </c>
      <c r="C8725" s="2">
        <v>43463</v>
      </c>
      <c r="D8725" s="2">
        <v>43465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3" t="str">
        <f>IF(M8725=People!$B$2, People!$A$2, IF(M8725=People!$B$3, People!$A$3, IF(M8725=People!$B$4, People!$A$4, IF(M8725=People!$B$5, People!$A$5, 0))))</f>
        <v>Cassandra Brandow</v>
      </c>
      <c r="W8725" s="3" t="str">
        <f>IFERROR(VLOOKUP(Orders!$B8725,Returns!$B:$C,2,0),"No")</f>
        <v>No</v>
      </c>
      <c r="X8725" s="3" t="str">
        <f>IFERROR((INDEX(Returns!$C$2:$C$801, MATCH(B8725, Returns!$B$2:$B$801, 0))), "No")</f>
        <v>No</v>
      </c>
    </row>
    <row r="8726" spans="1:24">
      <c r="A8726" s="1">
        <v>8725</v>
      </c>
      <c r="B8726" t="s">
        <v>10317</v>
      </c>
      <c r="C8726" s="2">
        <v>43463</v>
      </c>
      <c r="D8726" s="2">
        <v>43465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  <c r="V8726" s="3" t="str">
        <f>IF(M8726=People!$B$2, People!$A$2, IF(M8726=People!$B$3, People!$A$3, IF(M8726=People!$B$4, People!$A$4, IF(M8726=People!$B$5, People!$A$5, 0))))</f>
        <v>Cassandra Brandow</v>
      </c>
      <c r="W8726" s="3" t="str">
        <f>IFERROR(VLOOKUP(Orders!$B8726,Returns!$B:$C,2,0),"No")</f>
        <v>No</v>
      </c>
      <c r="X8726" s="3" t="str">
        <f>IFERROR((INDEX(Returns!$C$2:$C$801, MATCH(B8726, Returns!$B$2:$B$801, 0))), "No")</f>
        <v>No</v>
      </c>
    </row>
    <row r="8727" spans="1:24">
      <c r="A8727" s="1">
        <v>8726</v>
      </c>
      <c r="B8727" t="s">
        <v>10318</v>
      </c>
      <c r="C8727" s="2">
        <v>43542</v>
      </c>
      <c r="D8727" s="2">
        <v>43547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  <c r="V8727" s="3" t="str">
        <f>IF(M8727=People!$B$2, People!$A$2, IF(M8727=People!$B$3, People!$A$3, IF(M8727=People!$B$4, People!$A$4, IF(M8727=People!$B$5, People!$A$5, 0))))</f>
        <v>Anna Andreadi</v>
      </c>
      <c r="W8727" s="3" t="str">
        <f>IFERROR(VLOOKUP(Orders!$B8727,Returns!$B:$C,2,0),"No")</f>
        <v>No</v>
      </c>
      <c r="X8727" s="3" t="str">
        <f>IFERROR((INDEX(Returns!$C$2:$C$801, MATCH(B8727, Returns!$B$2:$B$801, 0))), "No")</f>
        <v>No</v>
      </c>
    </row>
    <row r="8728" spans="1:24">
      <c r="A8728" s="1">
        <v>8727</v>
      </c>
      <c r="B8728" t="s">
        <v>10319</v>
      </c>
      <c r="C8728" s="2">
        <v>43096</v>
      </c>
      <c r="D8728" s="2">
        <v>43100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  <c r="V8728" s="3" t="str">
        <f>IF(M8728=People!$B$2, People!$A$2, IF(M8728=People!$B$3, People!$A$3, IF(M8728=People!$B$4, People!$A$4, IF(M8728=People!$B$5, People!$A$5, 0))))</f>
        <v>Cassandra Brandow</v>
      </c>
      <c r="W8728" s="3" t="str">
        <f>IFERROR(VLOOKUP(Orders!$B8728,Returns!$B:$C,2,0),"No")</f>
        <v>No</v>
      </c>
      <c r="X8728" s="3" t="str">
        <f>IFERROR((INDEX(Returns!$C$2:$C$801, MATCH(B8728, Returns!$B$2:$B$801, 0))), "No")</f>
        <v>No</v>
      </c>
    </row>
    <row r="8729" spans="1:24">
      <c r="A8729" s="1">
        <v>8728</v>
      </c>
      <c r="B8729" t="s">
        <v>10319</v>
      </c>
      <c r="C8729" s="2">
        <v>43096</v>
      </c>
      <c r="D8729" s="2">
        <v>43100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  <c r="V8729" s="3" t="str">
        <f>IF(M8729=People!$B$2, People!$A$2, IF(M8729=People!$B$3, People!$A$3, IF(M8729=People!$B$4, People!$A$4, IF(M8729=People!$B$5, People!$A$5, 0))))</f>
        <v>Cassandra Brandow</v>
      </c>
      <c r="W8729" s="3" t="str">
        <f>IFERROR(VLOOKUP(Orders!$B8729,Returns!$B:$C,2,0),"No")</f>
        <v>No</v>
      </c>
      <c r="X8729" s="3" t="str">
        <f>IFERROR((INDEX(Returns!$C$2:$C$801, MATCH(B8729, Returns!$B$2:$B$801, 0))), "No")</f>
        <v>No</v>
      </c>
    </row>
    <row r="8730" spans="1:24">
      <c r="A8730" s="1">
        <v>8729</v>
      </c>
      <c r="B8730" t="s">
        <v>10319</v>
      </c>
      <c r="C8730" s="2">
        <v>43096</v>
      </c>
      <c r="D8730" s="2">
        <v>43100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  <c r="V8730" s="3" t="str">
        <f>IF(M8730=People!$B$2, People!$A$2, IF(M8730=People!$B$3, People!$A$3, IF(M8730=People!$B$4, People!$A$4, IF(M8730=People!$B$5, People!$A$5, 0))))</f>
        <v>Cassandra Brandow</v>
      </c>
      <c r="W8730" s="3" t="str">
        <f>IFERROR(VLOOKUP(Orders!$B8730,Returns!$B:$C,2,0),"No")</f>
        <v>No</v>
      </c>
      <c r="X8730" s="3" t="str">
        <f>IFERROR((INDEX(Returns!$C$2:$C$801, MATCH(B8730, Returns!$B$2:$B$801, 0))), "No")</f>
        <v>No</v>
      </c>
    </row>
    <row r="8731" spans="1:24">
      <c r="A8731" s="1">
        <v>8730</v>
      </c>
      <c r="B8731" t="s">
        <v>10319</v>
      </c>
      <c r="C8731" s="2">
        <v>43096</v>
      </c>
      <c r="D8731" s="2">
        <v>43100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  <c r="V8731" s="3" t="str">
        <f>IF(M8731=People!$B$2, People!$A$2, IF(M8731=People!$B$3, People!$A$3, IF(M8731=People!$B$4, People!$A$4, IF(M8731=People!$B$5, People!$A$5, 0))))</f>
        <v>Cassandra Brandow</v>
      </c>
      <c r="W8731" s="3" t="str">
        <f>IFERROR(VLOOKUP(Orders!$B8731,Returns!$B:$C,2,0),"No")</f>
        <v>No</v>
      </c>
      <c r="X8731" s="3" t="str">
        <f>IFERROR((INDEX(Returns!$C$2:$C$801, MATCH(B8731, Returns!$B$2:$B$801, 0))), "No")</f>
        <v>No</v>
      </c>
    </row>
    <row r="8732" spans="1:24">
      <c r="A8732" s="1">
        <v>8731</v>
      </c>
      <c r="B8732" t="s">
        <v>10319</v>
      </c>
      <c r="C8732" s="2">
        <v>43096</v>
      </c>
      <c r="D8732" s="2">
        <v>43100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  <c r="V8732" s="3" t="str">
        <f>IF(M8732=People!$B$2, People!$A$2, IF(M8732=People!$B$3, People!$A$3, IF(M8732=People!$B$4, People!$A$4, IF(M8732=People!$B$5, People!$A$5, 0))))</f>
        <v>Cassandra Brandow</v>
      </c>
      <c r="W8732" s="3" t="str">
        <f>IFERROR(VLOOKUP(Orders!$B8732,Returns!$B:$C,2,0),"No")</f>
        <v>No</v>
      </c>
      <c r="X8732" s="3" t="str">
        <f>IFERROR((INDEX(Returns!$C$2:$C$801, MATCH(B8732, Returns!$B$2:$B$801, 0))), "No")</f>
        <v>No</v>
      </c>
    </row>
    <row r="8733" spans="1:24">
      <c r="A8733" s="1">
        <v>8732</v>
      </c>
      <c r="B8733" t="s">
        <v>10320</v>
      </c>
      <c r="C8733" s="2">
        <v>42947</v>
      </c>
      <c r="D8733" s="2">
        <v>42953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  <c r="V8733" s="3" t="str">
        <f>IF(M8733=People!$B$2, People!$A$2, IF(M8733=People!$B$3, People!$A$3, IF(M8733=People!$B$4, People!$A$4, IF(M8733=People!$B$5, People!$A$5, 0))))</f>
        <v>Kelly Williams</v>
      </c>
      <c r="W8733" s="3" t="str">
        <f>IFERROR(VLOOKUP(Orders!$B8733,Returns!$B:$C,2,0),"No")</f>
        <v>No</v>
      </c>
      <c r="X8733" s="3" t="str">
        <f>IFERROR((INDEX(Returns!$C$2:$C$801, MATCH(B8733, Returns!$B$2:$B$801, 0))), "No")</f>
        <v>No</v>
      </c>
    </row>
    <row r="8734" spans="1:24">
      <c r="A8734" s="1">
        <v>8733</v>
      </c>
      <c r="B8734" t="s">
        <v>10321</v>
      </c>
      <c r="C8734" s="2">
        <v>43643</v>
      </c>
      <c r="D8734" s="2">
        <v>43645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3" t="str">
        <f>IF(M8734=People!$B$2, People!$A$2, IF(M8734=People!$B$3, People!$A$3, IF(M8734=People!$B$4, People!$A$4, IF(M8734=People!$B$5, People!$A$5, 0))))</f>
        <v>Anna Andreadi</v>
      </c>
      <c r="W8734" s="3" t="str">
        <f>IFERROR(VLOOKUP(Orders!$B8734,Returns!$B:$C,2,0),"No")</f>
        <v>No</v>
      </c>
      <c r="X8734" s="3" t="str">
        <f>IFERROR((INDEX(Returns!$C$2:$C$801, MATCH(B8734, Returns!$B$2:$B$801, 0))), "No")</f>
        <v>No</v>
      </c>
    </row>
    <row r="8735" spans="1:24">
      <c r="A8735" s="1">
        <v>8734</v>
      </c>
      <c r="B8735" t="s">
        <v>10321</v>
      </c>
      <c r="C8735" s="2">
        <v>43643</v>
      </c>
      <c r="D8735" s="2">
        <v>43645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  <c r="V8735" s="3" t="str">
        <f>IF(M8735=People!$B$2, People!$A$2, IF(M8735=People!$B$3, People!$A$3, IF(M8735=People!$B$4, People!$A$4, IF(M8735=People!$B$5, People!$A$5, 0))))</f>
        <v>Anna Andreadi</v>
      </c>
      <c r="W8735" s="3" t="str">
        <f>IFERROR(VLOOKUP(Orders!$B8735,Returns!$B:$C,2,0),"No")</f>
        <v>No</v>
      </c>
      <c r="X8735" s="3" t="str">
        <f>IFERROR((INDEX(Returns!$C$2:$C$801, MATCH(B8735, Returns!$B$2:$B$801, 0))), "No")</f>
        <v>No</v>
      </c>
    </row>
    <row r="8736" spans="1:24">
      <c r="A8736" s="1">
        <v>8735</v>
      </c>
      <c r="B8736" t="s">
        <v>10321</v>
      </c>
      <c r="C8736" s="2">
        <v>43643</v>
      </c>
      <c r="D8736" s="2">
        <v>43645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  <c r="V8736" s="3" t="str">
        <f>IF(M8736=People!$B$2, People!$A$2, IF(M8736=People!$B$3, People!$A$3, IF(M8736=People!$B$4, People!$A$4, IF(M8736=People!$B$5, People!$A$5, 0))))</f>
        <v>Anna Andreadi</v>
      </c>
      <c r="W8736" s="3" t="str">
        <f>IFERROR(VLOOKUP(Orders!$B8736,Returns!$B:$C,2,0),"No")</f>
        <v>No</v>
      </c>
      <c r="X8736" s="3" t="str">
        <f>IFERROR((INDEX(Returns!$C$2:$C$801, MATCH(B8736, Returns!$B$2:$B$801, 0))), "No")</f>
        <v>No</v>
      </c>
    </row>
    <row r="8737" spans="1:24">
      <c r="A8737" s="1">
        <v>8736</v>
      </c>
      <c r="B8737" t="s">
        <v>10322</v>
      </c>
      <c r="C8737" s="2">
        <v>42407</v>
      </c>
      <c r="D8737" s="2">
        <v>42410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3" t="str">
        <f>IF(M8737=People!$B$2, People!$A$2, IF(M8737=People!$B$3, People!$A$3, IF(M8737=People!$B$4, People!$A$4, IF(M8737=People!$B$5, People!$A$5, 0))))</f>
        <v>Chuck Magee</v>
      </c>
      <c r="W8737" s="3" t="str">
        <f>IFERROR(VLOOKUP(Orders!$B8737,Returns!$B:$C,2,0),"No")</f>
        <v>No</v>
      </c>
      <c r="X8737" s="3" t="str">
        <f>IFERROR((INDEX(Returns!$C$2:$C$801, MATCH(B8737, Returns!$B$2:$B$801, 0))), "No")</f>
        <v>No</v>
      </c>
    </row>
    <row r="8738" spans="1:24">
      <c r="A8738" s="1">
        <v>8737</v>
      </c>
      <c r="B8738" t="s">
        <v>10323</v>
      </c>
      <c r="C8738" s="2">
        <v>43347</v>
      </c>
      <c r="D8738" s="2">
        <v>43352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  <c r="V8738" s="3" t="str">
        <f>IF(M8738=People!$B$2, People!$A$2, IF(M8738=People!$B$3, People!$A$3, IF(M8738=People!$B$4, People!$A$4, IF(M8738=People!$B$5, People!$A$5, 0))))</f>
        <v>Kelly Williams</v>
      </c>
      <c r="W8738" s="3" t="str">
        <f>IFERROR(VLOOKUP(Orders!$B8738,Returns!$B:$C,2,0),"No")</f>
        <v>No</v>
      </c>
      <c r="X8738" s="3" t="str">
        <f>IFERROR((INDEX(Returns!$C$2:$C$801, MATCH(B8738, Returns!$B$2:$B$801, 0))), "No")</f>
        <v>No</v>
      </c>
    </row>
    <row r="8739" spans="1:24">
      <c r="A8739" s="1">
        <v>8738</v>
      </c>
      <c r="B8739" t="s">
        <v>10324</v>
      </c>
      <c r="C8739" s="2">
        <v>43561</v>
      </c>
      <c r="D8739" s="2">
        <v>43565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  <c r="V8739" s="3" t="str">
        <f>IF(M8739=People!$B$2, People!$A$2, IF(M8739=People!$B$3, People!$A$3, IF(M8739=People!$B$4, People!$A$4, IF(M8739=People!$B$5, People!$A$5, 0))))</f>
        <v>Cassandra Brandow</v>
      </c>
      <c r="W8739" s="3" t="str">
        <f>IFERROR(VLOOKUP(Orders!$B8739,Returns!$B:$C,2,0),"No")</f>
        <v>No</v>
      </c>
      <c r="X8739" s="3" t="str">
        <f>IFERROR((INDEX(Returns!$C$2:$C$801, MATCH(B8739, Returns!$B$2:$B$801, 0))), "No")</f>
        <v>No</v>
      </c>
    </row>
    <row r="8740" spans="1:24">
      <c r="A8740" s="1">
        <v>8739</v>
      </c>
      <c r="B8740" t="s">
        <v>10325</v>
      </c>
      <c r="C8740" s="2">
        <v>43807</v>
      </c>
      <c r="D8740" s="2">
        <v>43810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  <c r="V8740" s="3" t="str">
        <f>IF(M8740=People!$B$2, People!$A$2, IF(M8740=People!$B$3, People!$A$3, IF(M8740=People!$B$4, People!$A$4, IF(M8740=People!$B$5, People!$A$5, 0))))</f>
        <v>Chuck Magee</v>
      </c>
      <c r="W8740" s="3" t="str">
        <f>IFERROR(VLOOKUP(Orders!$B8740,Returns!$B:$C,2,0),"No")</f>
        <v>No</v>
      </c>
      <c r="X8740" s="3" t="str">
        <f>IFERROR((INDEX(Returns!$C$2:$C$801, MATCH(B8740, Returns!$B$2:$B$801, 0))), "No")</f>
        <v>No</v>
      </c>
    </row>
    <row r="8741" spans="1:24">
      <c r="A8741" s="1">
        <v>8740</v>
      </c>
      <c r="B8741" t="s">
        <v>10325</v>
      </c>
      <c r="C8741" s="2">
        <v>43807</v>
      </c>
      <c r="D8741" s="2">
        <v>43810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  <c r="V8741" s="3" t="str">
        <f>IF(M8741=People!$B$2, People!$A$2, IF(M8741=People!$B$3, People!$A$3, IF(M8741=People!$B$4, People!$A$4, IF(M8741=People!$B$5, People!$A$5, 0))))</f>
        <v>Chuck Magee</v>
      </c>
      <c r="W8741" s="3" t="str">
        <f>IFERROR(VLOOKUP(Orders!$B8741,Returns!$B:$C,2,0),"No")</f>
        <v>No</v>
      </c>
      <c r="X8741" s="3" t="str">
        <f>IFERROR((INDEX(Returns!$C$2:$C$801, MATCH(B8741, Returns!$B$2:$B$801, 0))), "No")</f>
        <v>No</v>
      </c>
    </row>
    <row r="8742" spans="1:24">
      <c r="A8742" s="1">
        <v>8741</v>
      </c>
      <c r="B8742" t="s">
        <v>10326</v>
      </c>
      <c r="C8742" s="2">
        <v>43305</v>
      </c>
      <c r="D8742" s="2">
        <v>43306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  <c r="V8742" s="3" t="str">
        <f>IF(M8742=People!$B$2, People!$A$2, IF(M8742=People!$B$3, People!$A$3, IF(M8742=People!$B$4, People!$A$4, IF(M8742=People!$B$5, People!$A$5, 0))))</f>
        <v>Cassandra Brandow</v>
      </c>
      <c r="W8742" s="3" t="str">
        <f>IFERROR(VLOOKUP(Orders!$B8742,Returns!$B:$C,2,0),"No")</f>
        <v>No</v>
      </c>
      <c r="X8742" s="3" t="str">
        <f>IFERROR((INDEX(Returns!$C$2:$C$801, MATCH(B8742, Returns!$B$2:$B$801, 0))), "No")</f>
        <v>No</v>
      </c>
    </row>
    <row r="8743" spans="1:24">
      <c r="A8743" s="1">
        <v>8742</v>
      </c>
      <c r="B8743" t="s">
        <v>10327</v>
      </c>
      <c r="C8743" s="2">
        <v>43048</v>
      </c>
      <c r="D8743" s="2">
        <v>43048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  <c r="V8743" s="3" t="str">
        <f>IF(M8743=People!$B$2, People!$A$2, IF(M8743=People!$B$3, People!$A$3, IF(M8743=People!$B$4, People!$A$4, IF(M8743=People!$B$5, People!$A$5, 0))))</f>
        <v>Kelly Williams</v>
      </c>
      <c r="W8743" s="3" t="str">
        <f>IFERROR(VLOOKUP(Orders!$B8743,Returns!$B:$C,2,0),"No")</f>
        <v>No</v>
      </c>
      <c r="X8743" s="3" t="str">
        <f>IFERROR((INDEX(Returns!$C$2:$C$801, MATCH(B8743, Returns!$B$2:$B$801, 0))), "No")</f>
        <v>No</v>
      </c>
    </row>
    <row r="8744" spans="1:24">
      <c r="A8744" s="1">
        <v>8743</v>
      </c>
      <c r="B8744" t="s">
        <v>10328</v>
      </c>
      <c r="C8744" s="2">
        <v>43010</v>
      </c>
      <c r="D8744" s="2">
        <v>43012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  <c r="V8744" s="3" t="str">
        <f>IF(M8744=People!$B$2, People!$A$2, IF(M8744=People!$B$3, People!$A$3, IF(M8744=People!$B$4, People!$A$4, IF(M8744=People!$B$5, People!$A$5, 0))))</f>
        <v>Anna Andreadi</v>
      </c>
      <c r="W8744" s="3" t="str">
        <f>IFERROR(VLOOKUP(Orders!$B8744,Returns!$B:$C,2,0),"No")</f>
        <v>No</v>
      </c>
      <c r="X8744" s="3" t="str">
        <f>IFERROR((INDEX(Returns!$C$2:$C$801, MATCH(B8744, Returns!$B$2:$B$801, 0))), "No")</f>
        <v>No</v>
      </c>
    </row>
    <row r="8745" spans="1:24">
      <c r="A8745" s="1">
        <v>8744</v>
      </c>
      <c r="B8745" t="s">
        <v>10328</v>
      </c>
      <c r="C8745" s="2">
        <v>43010</v>
      </c>
      <c r="D8745" s="2">
        <v>43012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  <c r="V8745" s="3" t="str">
        <f>IF(M8745=People!$B$2, People!$A$2, IF(M8745=People!$B$3, People!$A$3, IF(M8745=People!$B$4, People!$A$4, IF(M8745=People!$B$5, People!$A$5, 0))))</f>
        <v>Anna Andreadi</v>
      </c>
      <c r="W8745" s="3" t="str">
        <f>IFERROR(VLOOKUP(Orders!$B8745,Returns!$B:$C,2,0),"No")</f>
        <v>No</v>
      </c>
      <c r="X8745" s="3" t="str">
        <f>IFERROR((INDEX(Returns!$C$2:$C$801, MATCH(B8745, Returns!$B$2:$B$801, 0))), "No")</f>
        <v>No</v>
      </c>
    </row>
    <row r="8746" spans="1:24">
      <c r="A8746" s="1">
        <v>8745</v>
      </c>
      <c r="B8746" t="s">
        <v>10329</v>
      </c>
      <c r="C8746" s="2">
        <v>43061</v>
      </c>
      <c r="D8746" s="2">
        <v>43064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  <c r="V8746" s="3" t="str">
        <f>IF(M8746=People!$B$2, People!$A$2, IF(M8746=People!$B$3, People!$A$3, IF(M8746=People!$B$4, People!$A$4, IF(M8746=People!$B$5, People!$A$5, 0))))</f>
        <v>Chuck Magee</v>
      </c>
      <c r="W8746" s="3" t="str">
        <f>IFERROR(VLOOKUP(Orders!$B8746,Returns!$B:$C,2,0),"No")</f>
        <v>No</v>
      </c>
      <c r="X8746" s="3" t="str">
        <f>IFERROR((INDEX(Returns!$C$2:$C$801, MATCH(B8746, Returns!$B$2:$B$801, 0))), "No")</f>
        <v>No</v>
      </c>
    </row>
    <row r="8747" spans="1:24">
      <c r="A8747" s="1">
        <v>8746</v>
      </c>
      <c r="B8747" t="s">
        <v>10329</v>
      </c>
      <c r="C8747" s="2">
        <v>43061</v>
      </c>
      <c r="D8747" s="2">
        <v>43064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  <c r="V8747" s="3" t="str">
        <f>IF(M8747=People!$B$2, People!$A$2, IF(M8747=People!$B$3, People!$A$3, IF(M8747=People!$B$4, People!$A$4, IF(M8747=People!$B$5, People!$A$5, 0))))</f>
        <v>Chuck Magee</v>
      </c>
      <c r="W8747" s="3" t="str">
        <f>IFERROR(VLOOKUP(Orders!$B8747,Returns!$B:$C,2,0),"No")</f>
        <v>No</v>
      </c>
      <c r="X8747" s="3" t="str">
        <f>IFERROR((INDEX(Returns!$C$2:$C$801, MATCH(B8747, Returns!$B$2:$B$801, 0))), "No")</f>
        <v>No</v>
      </c>
    </row>
    <row r="8748" spans="1:24">
      <c r="A8748" s="1">
        <v>8747</v>
      </c>
      <c r="B8748" t="s">
        <v>10330</v>
      </c>
      <c r="C8748" s="2">
        <v>43498</v>
      </c>
      <c r="D8748" s="2">
        <v>43503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  <c r="V8748" s="3" t="str">
        <f>IF(M8748=People!$B$2, People!$A$2, IF(M8748=People!$B$3, People!$A$3, IF(M8748=People!$B$4, People!$A$4, IF(M8748=People!$B$5, People!$A$5, 0))))</f>
        <v>Anna Andreadi</v>
      </c>
      <c r="W8748" s="3" t="str">
        <f>IFERROR(VLOOKUP(Orders!$B8748,Returns!$B:$C,2,0),"No")</f>
        <v>No</v>
      </c>
      <c r="X8748" s="3" t="str">
        <f>IFERROR((INDEX(Returns!$C$2:$C$801, MATCH(B8748, Returns!$B$2:$B$801, 0))), "No")</f>
        <v>No</v>
      </c>
    </row>
    <row r="8749" spans="1:24">
      <c r="A8749" s="1">
        <v>8748</v>
      </c>
      <c r="B8749" t="s">
        <v>10330</v>
      </c>
      <c r="C8749" s="2">
        <v>43498</v>
      </c>
      <c r="D8749" s="2">
        <v>43503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  <c r="V8749" s="3" t="str">
        <f>IF(M8749=People!$B$2, People!$A$2, IF(M8749=People!$B$3, People!$A$3, IF(M8749=People!$B$4, People!$A$4, IF(M8749=People!$B$5, People!$A$5, 0))))</f>
        <v>Anna Andreadi</v>
      </c>
      <c r="W8749" s="3" t="str">
        <f>IFERROR(VLOOKUP(Orders!$B8749,Returns!$B:$C,2,0),"No")</f>
        <v>No</v>
      </c>
      <c r="X8749" s="3" t="str">
        <f>IFERROR((INDEX(Returns!$C$2:$C$801, MATCH(B8749, Returns!$B$2:$B$801, 0))), "No")</f>
        <v>No</v>
      </c>
    </row>
    <row r="8750" spans="1:24">
      <c r="A8750" s="1">
        <v>8749</v>
      </c>
      <c r="B8750" t="s">
        <v>10330</v>
      </c>
      <c r="C8750" s="2">
        <v>43498</v>
      </c>
      <c r="D8750" s="2">
        <v>43503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  <c r="V8750" s="3" t="str">
        <f>IF(M8750=People!$B$2, People!$A$2, IF(M8750=People!$B$3, People!$A$3, IF(M8750=People!$B$4, People!$A$4, IF(M8750=People!$B$5, People!$A$5, 0))))</f>
        <v>Anna Andreadi</v>
      </c>
      <c r="W8750" s="3" t="str">
        <f>IFERROR(VLOOKUP(Orders!$B8750,Returns!$B:$C,2,0),"No")</f>
        <v>No</v>
      </c>
      <c r="X8750" s="3" t="str">
        <f>IFERROR((INDEX(Returns!$C$2:$C$801, MATCH(B8750, Returns!$B$2:$B$801, 0))), "No")</f>
        <v>No</v>
      </c>
    </row>
    <row r="8751" spans="1:24">
      <c r="A8751" s="1">
        <v>8750</v>
      </c>
      <c r="B8751" t="s">
        <v>10331</v>
      </c>
      <c r="C8751" s="2">
        <v>42902</v>
      </c>
      <c r="D8751" s="2">
        <v>42905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3" t="str">
        <f>IF(M8751=People!$B$2, People!$A$2, IF(M8751=People!$B$3, People!$A$3, IF(M8751=People!$B$4, People!$A$4, IF(M8751=People!$B$5, People!$A$5, 0))))</f>
        <v>Chuck Magee</v>
      </c>
      <c r="W8751" s="3" t="str">
        <f>IFERROR(VLOOKUP(Orders!$B8751,Returns!$B:$C,2,0),"No")</f>
        <v>No</v>
      </c>
      <c r="X8751" s="3" t="str">
        <f>IFERROR((INDEX(Returns!$C$2:$C$801, MATCH(B8751, Returns!$B$2:$B$801, 0))), "No")</f>
        <v>No</v>
      </c>
    </row>
    <row r="8752" spans="1:24">
      <c r="A8752" s="1">
        <v>8751</v>
      </c>
      <c r="B8752" t="s">
        <v>10331</v>
      </c>
      <c r="C8752" s="2">
        <v>42902</v>
      </c>
      <c r="D8752" s="2">
        <v>42905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  <c r="V8752" s="3" t="str">
        <f>IF(M8752=People!$B$2, People!$A$2, IF(M8752=People!$B$3, People!$A$3, IF(M8752=People!$B$4, People!$A$4, IF(M8752=People!$B$5, People!$A$5, 0))))</f>
        <v>Chuck Magee</v>
      </c>
      <c r="W8752" s="3" t="str">
        <f>IFERROR(VLOOKUP(Orders!$B8752,Returns!$B:$C,2,0),"No")</f>
        <v>No</v>
      </c>
      <c r="X8752" s="3" t="str">
        <f>IFERROR((INDEX(Returns!$C$2:$C$801, MATCH(B8752, Returns!$B$2:$B$801, 0))), "No")</f>
        <v>No</v>
      </c>
    </row>
    <row r="8753" spans="1:24">
      <c r="A8753" s="1">
        <v>8752</v>
      </c>
      <c r="B8753" t="s">
        <v>10332</v>
      </c>
      <c r="C8753" s="2">
        <v>43225</v>
      </c>
      <c r="D8753" s="2">
        <v>43229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  <c r="V8753" s="3" t="str">
        <f>IF(M8753=People!$B$2, People!$A$2, IF(M8753=People!$B$3, People!$A$3, IF(M8753=People!$B$4, People!$A$4, IF(M8753=People!$B$5, People!$A$5, 0))))</f>
        <v>Cassandra Brandow</v>
      </c>
      <c r="W8753" s="3" t="str">
        <f>IFERROR(VLOOKUP(Orders!$B8753,Returns!$B:$C,2,0),"No")</f>
        <v>No</v>
      </c>
      <c r="X8753" s="3" t="str">
        <f>IFERROR((INDEX(Returns!$C$2:$C$801, MATCH(B8753, Returns!$B$2:$B$801, 0))), "No")</f>
        <v>No</v>
      </c>
    </row>
    <row r="8754" spans="1:24">
      <c r="A8754" s="1">
        <v>8753</v>
      </c>
      <c r="B8754" t="s">
        <v>10332</v>
      </c>
      <c r="C8754" s="2">
        <v>43225</v>
      </c>
      <c r="D8754" s="2">
        <v>43229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  <c r="V8754" s="3" t="str">
        <f>IF(M8754=People!$B$2, People!$A$2, IF(M8754=People!$B$3, People!$A$3, IF(M8754=People!$B$4, People!$A$4, IF(M8754=People!$B$5, People!$A$5, 0))))</f>
        <v>Cassandra Brandow</v>
      </c>
      <c r="W8754" s="3" t="str">
        <f>IFERROR(VLOOKUP(Orders!$B8754,Returns!$B:$C,2,0),"No")</f>
        <v>No</v>
      </c>
      <c r="X8754" s="3" t="str">
        <f>IFERROR((INDEX(Returns!$C$2:$C$801, MATCH(B8754, Returns!$B$2:$B$801, 0))), "No")</f>
        <v>No</v>
      </c>
    </row>
    <row r="8755" spans="1:24">
      <c r="A8755" s="1">
        <v>8754</v>
      </c>
      <c r="B8755" t="s">
        <v>10333</v>
      </c>
      <c r="C8755" s="2">
        <v>43717</v>
      </c>
      <c r="D8755" s="2">
        <v>43718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  <c r="V8755" s="3" t="str">
        <f>IF(M8755=People!$B$2, People!$A$2, IF(M8755=People!$B$3, People!$A$3, IF(M8755=People!$B$4, People!$A$4, IF(M8755=People!$B$5, People!$A$5, 0))))</f>
        <v>Chuck Magee</v>
      </c>
      <c r="W8755" s="3" t="str">
        <f>IFERROR(VLOOKUP(Orders!$B8755,Returns!$B:$C,2,0),"No")</f>
        <v>No</v>
      </c>
      <c r="X8755" s="3" t="str">
        <f>IFERROR((INDEX(Returns!$C$2:$C$801, MATCH(B8755, Returns!$B$2:$B$801, 0))), "No")</f>
        <v>No</v>
      </c>
    </row>
    <row r="8756" spans="1:24">
      <c r="A8756" s="1">
        <v>8755</v>
      </c>
      <c r="B8756" t="s">
        <v>10333</v>
      </c>
      <c r="C8756" s="2">
        <v>43717</v>
      </c>
      <c r="D8756" s="2">
        <v>43718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  <c r="V8756" s="3" t="str">
        <f>IF(M8756=People!$B$2, People!$A$2, IF(M8756=People!$B$3, People!$A$3, IF(M8756=People!$B$4, People!$A$4, IF(M8756=People!$B$5, People!$A$5, 0))))</f>
        <v>Chuck Magee</v>
      </c>
      <c r="W8756" s="3" t="str">
        <f>IFERROR(VLOOKUP(Orders!$B8756,Returns!$B:$C,2,0),"No")</f>
        <v>No</v>
      </c>
      <c r="X8756" s="3" t="str">
        <f>IFERROR((INDEX(Returns!$C$2:$C$801, MATCH(B8756, Returns!$B$2:$B$801, 0))), "No")</f>
        <v>No</v>
      </c>
    </row>
    <row r="8757" spans="1:24">
      <c r="A8757" s="1">
        <v>8756</v>
      </c>
      <c r="B8757" t="s">
        <v>10333</v>
      </c>
      <c r="C8757" s="2">
        <v>43717</v>
      </c>
      <c r="D8757" s="2">
        <v>43718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  <c r="V8757" s="3" t="str">
        <f>IF(M8757=People!$B$2, People!$A$2, IF(M8757=People!$B$3, People!$A$3, IF(M8757=People!$B$4, People!$A$4, IF(M8757=People!$B$5, People!$A$5, 0))))</f>
        <v>Chuck Magee</v>
      </c>
      <c r="W8757" s="3" t="str">
        <f>IFERROR(VLOOKUP(Orders!$B8757,Returns!$B:$C,2,0),"No")</f>
        <v>No</v>
      </c>
      <c r="X8757" s="3" t="str">
        <f>IFERROR((INDEX(Returns!$C$2:$C$801, MATCH(B8757, Returns!$B$2:$B$801, 0))), "No")</f>
        <v>No</v>
      </c>
    </row>
    <row r="8758" spans="1:24">
      <c r="A8758" s="1">
        <v>8757</v>
      </c>
      <c r="B8758" t="s">
        <v>6044</v>
      </c>
      <c r="C8758" s="2">
        <v>43303</v>
      </c>
      <c r="D8758" s="2">
        <v>43307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  <c r="V8758" s="3" t="str">
        <f>IF(M8758=People!$B$2, People!$A$2, IF(M8758=People!$B$3, People!$A$3, IF(M8758=People!$B$4, People!$A$4, IF(M8758=People!$B$5, People!$A$5, 0))))</f>
        <v>Chuck Magee</v>
      </c>
      <c r="W8758" s="3" t="str">
        <f>IFERROR(VLOOKUP(Orders!$B8758,Returns!$B:$C,2,0),"No")</f>
        <v>Yes</v>
      </c>
      <c r="X8758" s="3" t="str">
        <f>IFERROR((INDEX(Returns!$C$2:$C$801, MATCH(B8758, Returns!$B$2:$B$801, 0))), "No")</f>
        <v>Yes</v>
      </c>
    </row>
    <row r="8759" spans="1:24">
      <c r="A8759" s="1">
        <v>8758</v>
      </c>
      <c r="B8759" t="s">
        <v>6044</v>
      </c>
      <c r="C8759" s="2">
        <v>43303</v>
      </c>
      <c r="D8759" s="2">
        <v>43307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  <c r="V8759" s="3" t="str">
        <f>IF(M8759=People!$B$2, People!$A$2, IF(M8759=People!$B$3, People!$A$3, IF(M8759=People!$B$4, People!$A$4, IF(M8759=People!$B$5, People!$A$5, 0))))</f>
        <v>Chuck Magee</v>
      </c>
      <c r="W8759" s="3" t="str">
        <f>IFERROR(VLOOKUP(Orders!$B8759,Returns!$B:$C,2,0),"No")</f>
        <v>Yes</v>
      </c>
      <c r="X8759" s="3" t="str">
        <f>IFERROR((INDEX(Returns!$C$2:$C$801, MATCH(B8759, Returns!$B$2:$B$801, 0))), "No")</f>
        <v>Yes</v>
      </c>
    </row>
    <row r="8760" spans="1:24">
      <c r="A8760" s="1">
        <v>8759</v>
      </c>
      <c r="B8760" t="s">
        <v>6044</v>
      </c>
      <c r="C8760" s="2">
        <v>43303</v>
      </c>
      <c r="D8760" s="2">
        <v>43307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  <c r="V8760" s="3" t="str">
        <f>IF(M8760=People!$B$2, People!$A$2, IF(M8760=People!$B$3, People!$A$3, IF(M8760=People!$B$4, People!$A$4, IF(M8760=People!$B$5, People!$A$5, 0))))</f>
        <v>Chuck Magee</v>
      </c>
      <c r="W8760" s="3" t="str">
        <f>IFERROR(VLOOKUP(Orders!$B8760,Returns!$B:$C,2,0),"No")</f>
        <v>Yes</v>
      </c>
      <c r="X8760" s="3" t="str">
        <f>IFERROR((INDEX(Returns!$C$2:$C$801, MATCH(B8760, Returns!$B$2:$B$801, 0))), "No")</f>
        <v>Yes</v>
      </c>
    </row>
    <row r="8761" spans="1:24">
      <c r="A8761" s="1">
        <v>8760</v>
      </c>
      <c r="B8761" t="s">
        <v>6044</v>
      </c>
      <c r="C8761" s="2">
        <v>43303</v>
      </c>
      <c r="D8761" s="2">
        <v>43307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  <c r="V8761" s="3" t="str">
        <f>IF(M8761=People!$B$2, People!$A$2, IF(M8761=People!$B$3, People!$A$3, IF(M8761=People!$B$4, People!$A$4, IF(M8761=People!$B$5, People!$A$5, 0))))</f>
        <v>Chuck Magee</v>
      </c>
      <c r="W8761" s="3" t="str">
        <f>IFERROR(VLOOKUP(Orders!$B8761,Returns!$B:$C,2,0),"No")</f>
        <v>Yes</v>
      </c>
      <c r="X8761" s="3" t="str">
        <f>IFERROR((INDEX(Returns!$C$2:$C$801, MATCH(B8761, Returns!$B$2:$B$801, 0))), "No")</f>
        <v>Yes</v>
      </c>
    </row>
    <row r="8762" spans="1:24">
      <c r="A8762" s="1">
        <v>8761</v>
      </c>
      <c r="B8762" t="s">
        <v>10334</v>
      </c>
      <c r="C8762" s="2">
        <v>43131</v>
      </c>
      <c r="D8762" s="2">
        <v>43137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  <c r="V8762" s="3" t="str">
        <f>IF(M8762=People!$B$2, People!$A$2, IF(M8762=People!$B$3, People!$A$3, IF(M8762=People!$B$4, People!$A$4, IF(M8762=People!$B$5, People!$A$5, 0))))</f>
        <v>Cassandra Brandow</v>
      </c>
      <c r="W8762" s="3" t="str">
        <f>IFERROR(VLOOKUP(Orders!$B8762,Returns!$B:$C,2,0),"No")</f>
        <v>No</v>
      </c>
      <c r="X8762" s="3" t="str">
        <f>IFERROR((INDEX(Returns!$C$2:$C$801, MATCH(B8762, Returns!$B$2:$B$801, 0))), "No")</f>
        <v>No</v>
      </c>
    </row>
    <row r="8763" spans="1:24">
      <c r="A8763" s="1">
        <v>8762</v>
      </c>
      <c r="B8763" t="s">
        <v>10334</v>
      </c>
      <c r="C8763" s="2">
        <v>43131</v>
      </c>
      <c r="D8763" s="2">
        <v>43137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  <c r="V8763" s="3" t="str">
        <f>IF(M8763=People!$B$2, People!$A$2, IF(M8763=People!$B$3, People!$A$3, IF(M8763=People!$B$4, People!$A$4, IF(M8763=People!$B$5, People!$A$5, 0))))</f>
        <v>Cassandra Brandow</v>
      </c>
      <c r="W8763" s="3" t="str">
        <f>IFERROR(VLOOKUP(Orders!$B8763,Returns!$B:$C,2,0),"No")</f>
        <v>No</v>
      </c>
      <c r="X8763" s="3" t="str">
        <f>IFERROR((INDEX(Returns!$C$2:$C$801, MATCH(B8763, Returns!$B$2:$B$801, 0))), "No")</f>
        <v>No</v>
      </c>
    </row>
    <row r="8764" spans="1:24">
      <c r="A8764" s="1">
        <v>8763</v>
      </c>
      <c r="B8764" t="s">
        <v>10335</v>
      </c>
      <c r="C8764" s="2">
        <v>43463</v>
      </c>
      <c r="D8764" s="2">
        <v>43467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  <c r="V8764" s="3" t="str">
        <f>IF(M8764=People!$B$2, People!$A$2, IF(M8764=People!$B$3, People!$A$3, IF(M8764=People!$B$4, People!$A$4, IF(M8764=People!$B$5, People!$A$5, 0))))</f>
        <v>Anna Andreadi</v>
      </c>
      <c r="W8764" s="3" t="str">
        <f>IFERROR(VLOOKUP(Orders!$B8764,Returns!$B:$C,2,0),"No")</f>
        <v>No</v>
      </c>
      <c r="X8764" s="3" t="str">
        <f>IFERROR((INDEX(Returns!$C$2:$C$801, MATCH(B8764, Returns!$B$2:$B$801, 0))), "No")</f>
        <v>No</v>
      </c>
    </row>
    <row r="8765" spans="1:24">
      <c r="A8765" s="1">
        <v>8764</v>
      </c>
      <c r="B8765" t="s">
        <v>10335</v>
      </c>
      <c r="C8765" s="2">
        <v>43463</v>
      </c>
      <c r="D8765" s="2">
        <v>43467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  <c r="V8765" s="3" t="str">
        <f>IF(M8765=People!$B$2, People!$A$2, IF(M8765=People!$B$3, People!$A$3, IF(M8765=People!$B$4, People!$A$4, IF(M8765=People!$B$5, People!$A$5, 0))))</f>
        <v>Anna Andreadi</v>
      </c>
      <c r="W8765" s="3" t="str">
        <f>IFERROR(VLOOKUP(Orders!$B8765,Returns!$B:$C,2,0),"No")</f>
        <v>No</v>
      </c>
      <c r="X8765" s="3" t="str">
        <f>IFERROR((INDEX(Returns!$C$2:$C$801, MATCH(B8765, Returns!$B$2:$B$801, 0))), "No")</f>
        <v>No</v>
      </c>
    </row>
    <row r="8766" spans="1:24">
      <c r="A8766" s="1">
        <v>8765</v>
      </c>
      <c r="B8766" t="s">
        <v>10336</v>
      </c>
      <c r="C8766" s="2">
        <v>43060</v>
      </c>
      <c r="D8766" s="2">
        <v>43066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  <c r="V8766" s="3" t="str">
        <f>IF(M8766=People!$B$2, People!$A$2, IF(M8766=People!$B$3, People!$A$3, IF(M8766=People!$B$4, People!$A$4, IF(M8766=People!$B$5, People!$A$5, 0))))</f>
        <v>Kelly Williams</v>
      </c>
      <c r="W8766" s="3" t="str">
        <f>IFERROR(VLOOKUP(Orders!$B8766,Returns!$B:$C,2,0),"No")</f>
        <v>No</v>
      </c>
      <c r="X8766" s="3" t="str">
        <f>IFERROR((INDEX(Returns!$C$2:$C$801, MATCH(B8766, Returns!$B$2:$B$801, 0))), "No")</f>
        <v>No</v>
      </c>
    </row>
    <row r="8767" spans="1:24">
      <c r="A8767" s="1">
        <v>8766</v>
      </c>
      <c r="B8767" t="s">
        <v>10336</v>
      </c>
      <c r="C8767" s="2">
        <v>43060</v>
      </c>
      <c r="D8767" s="2">
        <v>43066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  <c r="V8767" s="3" t="str">
        <f>IF(M8767=People!$B$2, People!$A$2, IF(M8767=People!$B$3, People!$A$3, IF(M8767=People!$B$4, People!$A$4, IF(M8767=People!$B$5, People!$A$5, 0))))</f>
        <v>Kelly Williams</v>
      </c>
      <c r="W8767" s="3" t="str">
        <f>IFERROR(VLOOKUP(Orders!$B8767,Returns!$B:$C,2,0),"No")</f>
        <v>No</v>
      </c>
      <c r="X8767" s="3" t="str">
        <f>IFERROR((INDEX(Returns!$C$2:$C$801, MATCH(B8767, Returns!$B$2:$B$801, 0))), "No")</f>
        <v>No</v>
      </c>
    </row>
    <row r="8768" spans="1:24">
      <c r="A8768" s="1">
        <v>8767</v>
      </c>
      <c r="B8768" t="s">
        <v>10336</v>
      </c>
      <c r="C8768" s="2">
        <v>43060</v>
      </c>
      <c r="D8768" s="2">
        <v>43066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  <c r="V8768" s="3" t="str">
        <f>IF(M8768=People!$B$2, People!$A$2, IF(M8768=People!$B$3, People!$A$3, IF(M8768=People!$B$4, People!$A$4, IF(M8768=People!$B$5, People!$A$5, 0))))</f>
        <v>Kelly Williams</v>
      </c>
      <c r="W8768" s="3" t="str">
        <f>IFERROR(VLOOKUP(Orders!$B8768,Returns!$B:$C,2,0),"No")</f>
        <v>No</v>
      </c>
      <c r="X8768" s="3" t="str">
        <f>IFERROR((INDEX(Returns!$C$2:$C$801, MATCH(B8768, Returns!$B$2:$B$801, 0))), "No")</f>
        <v>No</v>
      </c>
    </row>
    <row r="8769" spans="1:24">
      <c r="A8769" s="1">
        <v>8768</v>
      </c>
      <c r="B8769" t="s">
        <v>10336</v>
      </c>
      <c r="C8769" s="2">
        <v>43060</v>
      </c>
      <c r="D8769" s="2">
        <v>43066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  <c r="V8769" s="3" t="str">
        <f>IF(M8769=People!$B$2, People!$A$2, IF(M8769=People!$B$3, People!$A$3, IF(M8769=People!$B$4, People!$A$4, IF(M8769=People!$B$5, People!$A$5, 0))))</f>
        <v>Kelly Williams</v>
      </c>
      <c r="W8769" s="3" t="str">
        <f>IFERROR(VLOOKUP(Orders!$B8769,Returns!$B:$C,2,0),"No")</f>
        <v>No</v>
      </c>
      <c r="X8769" s="3" t="str">
        <f>IFERROR((INDEX(Returns!$C$2:$C$801, MATCH(B8769, Returns!$B$2:$B$801, 0))), "No")</f>
        <v>No</v>
      </c>
    </row>
    <row r="8770" spans="1:24">
      <c r="A8770" s="1">
        <v>8769</v>
      </c>
      <c r="B8770" t="s">
        <v>10337</v>
      </c>
      <c r="C8770" s="2">
        <v>43013</v>
      </c>
      <c r="D8770" s="2">
        <v>43017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  <c r="V8770" s="3" t="str">
        <f>IF(M8770=People!$B$2, People!$A$2, IF(M8770=People!$B$3, People!$A$3, IF(M8770=People!$B$4, People!$A$4, IF(M8770=People!$B$5, People!$A$5, 0))))</f>
        <v>Chuck Magee</v>
      </c>
      <c r="W8770" s="3" t="str">
        <f>IFERROR(VLOOKUP(Orders!$B8770,Returns!$B:$C,2,0),"No")</f>
        <v>No</v>
      </c>
      <c r="X8770" s="3" t="str">
        <f>IFERROR((INDEX(Returns!$C$2:$C$801, MATCH(B8770, Returns!$B$2:$B$801, 0))), "No")</f>
        <v>No</v>
      </c>
    </row>
    <row r="8771" spans="1:24">
      <c r="A8771" s="1">
        <v>8770</v>
      </c>
      <c r="B8771" t="s">
        <v>10338</v>
      </c>
      <c r="C8771" s="2">
        <v>43355</v>
      </c>
      <c r="D8771" s="2">
        <v>43356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  <c r="V8771" s="3" t="str">
        <f>IF(M8771=People!$B$2, People!$A$2, IF(M8771=People!$B$3, People!$A$3, IF(M8771=People!$B$4, People!$A$4, IF(M8771=People!$B$5, People!$A$5, 0))))</f>
        <v>Anna Andreadi</v>
      </c>
      <c r="W8771" s="3" t="str">
        <f>IFERROR(VLOOKUP(Orders!$B8771,Returns!$B:$C,2,0),"No")</f>
        <v>No</v>
      </c>
      <c r="X8771" s="3" t="str">
        <f>IFERROR((INDEX(Returns!$C$2:$C$801, MATCH(B8771, Returns!$B$2:$B$801, 0))), "No")</f>
        <v>No</v>
      </c>
    </row>
    <row r="8772" spans="1:24">
      <c r="A8772" s="1">
        <v>8771</v>
      </c>
      <c r="B8772" t="s">
        <v>10338</v>
      </c>
      <c r="C8772" s="2">
        <v>43355</v>
      </c>
      <c r="D8772" s="2">
        <v>43356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  <c r="V8772" s="3" t="str">
        <f>IF(M8772=People!$B$2, People!$A$2, IF(M8772=People!$B$3, People!$A$3, IF(M8772=People!$B$4, People!$A$4, IF(M8772=People!$B$5, People!$A$5, 0))))</f>
        <v>Anna Andreadi</v>
      </c>
      <c r="W8772" s="3" t="str">
        <f>IFERROR(VLOOKUP(Orders!$B8772,Returns!$B:$C,2,0),"No")</f>
        <v>No</v>
      </c>
      <c r="X8772" s="3" t="str">
        <f>IFERROR((INDEX(Returns!$C$2:$C$801, MATCH(B8772, Returns!$B$2:$B$801, 0))), "No")</f>
        <v>No</v>
      </c>
    </row>
    <row r="8773" spans="1:24">
      <c r="A8773" s="1">
        <v>8772</v>
      </c>
      <c r="B8773" t="s">
        <v>10339</v>
      </c>
      <c r="C8773" s="2">
        <v>43722</v>
      </c>
      <c r="D8773" s="2">
        <v>43725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  <c r="V8773" s="3" t="str">
        <f>IF(M8773=People!$B$2, People!$A$2, IF(M8773=People!$B$3, People!$A$3, IF(M8773=People!$B$4, People!$A$4, IF(M8773=People!$B$5, People!$A$5, 0))))</f>
        <v>Cassandra Brandow</v>
      </c>
      <c r="W8773" s="3" t="str">
        <f>IFERROR(VLOOKUP(Orders!$B8773,Returns!$B:$C,2,0),"No")</f>
        <v>No</v>
      </c>
      <c r="X8773" s="3" t="str">
        <f>IFERROR((INDEX(Returns!$C$2:$C$801, MATCH(B8773, Returns!$B$2:$B$801, 0))), "No")</f>
        <v>No</v>
      </c>
    </row>
    <row r="8774" spans="1:24">
      <c r="A8774" s="1">
        <v>8773</v>
      </c>
      <c r="B8774" t="s">
        <v>10339</v>
      </c>
      <c r="C8774" s="2">
        <v>43722</v>
      </c>
      <c r="D8774" s="2">
        <v>43725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  <c r="V8774" s="3" t="str">
        <f>IF(M8774=People!$B$2, People!$A$2, IF(M8774=People!$B$3, People!$A$3, IF(M8774=People!$B$4, People!$A$4, IF(M8774=People!$B$5, People!$A$5, 0))))</f>
        <v>Cassandra Brandow</v>
      </c>
      <c r="W8774" s="3" t="str">
        <f>IFERROR(VLOOKUP(Orders!$B8774,Returns!$B:$C,2,0),"No")</f>
        <v>No</v>
      </c>
      <c r="X8774" s="3" t="str">
        <f>IFERROR((INDEX(Returns!$C$2:$C$801, MATCH(B8774, Returns!$B$2:$B$801, 0))), "No")</f>
        <v>No</v>
      </c>
    </row>
    <row r="8775" spans="1:24">
      <c r="A8775" s="1">
        <v>8774</v>
      </c>
      <c r="B8775" t="s">
        <v>10340</v>
      </c>
      <c r="C8775" s="2">
        <v>42789</v>
      </c>
      <c r="D8775" s="2">
        <v>42794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  <c r="V8775" s="3" t="str">
        <f>IF(M8775=People!$B$2, People!$A$2, IF(M8775=People!$B$3, People!$A$3, IF(M8775=People!$B$4, People!$A$4, IF(M8775=People!$B$5, People!$A$5, 0))))</f>
        <v>Chuck Magee</v>
      </c>
      <c r="W8775" s="3" t="str">
        <f>IFERROR(VLOOKUP(Orders!$B8775,Returns!$B:$C,2,0),"No")</f>
        <v>No</v>
      </c>
      <c r="X8775" s="3" t="str">
        <f>IFERROR((INDEX(Returns!$C$2:$C$801, MATCH(B8775, Returns!$B$2:$B$801, 0))), "No")</f>
        <v>No</v>
      </c>
    </row>
    <row r="8776" spans="1:24">
      <c r="A8776" s="1">
        <v>8775</v>
      </c>
      <c r="B8776" t="s">
        <v>10340</v>
      </c>
      <c r="C8776" s="2">
        <v>42789</v>
      </c>
      <c r="D8776" s="2">
        <v>42794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  <c r="V8776" s="3" t="str">
        <f>IF(M8776=People!$B$2, People!$A$2, IF(M8776=People!$B$3, People!$A$3, IF(M8776=People!$B$4, People!$A$4, IF(M8776=People!$B$5, People!$A$5, 0))))</f>
        <v>Chuck Magee</v>
      </c>
      <c r="W8776" s="3" t="str">
        <f>IFERROR(VLOOKUP(Orders!$B8776,Returns!$B:$C,2,0),"No")</f>
        <v>No</v>
      </c>
      <c r="X8776" s="3" t="str">
        <f>IFERROR((INDEX(Returns!$C$2:$C$801, MATCH(B8776, Returns!$B$2:$B$801, 0))), "No")</f>
        <v>No</v>
      </c>
    </row>
    <row r="8777" spans="1:24">
      <c r="A8777" s="1">
        <v>8776</v>
      </c>
      <c r="B8777" t="s">
        <v>10341</v>
      </c>
      <c r="C8777" s="2">
        <v>43439</v>
      </c>
      <c r="D8777" s="2">
        <v>43443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  <c r="V8777" s="3" t="str">
        <f>IF(M8777=People!$B$2, People!$A$2, IF(M8777=People!$B$3, People!$A$3, IF(M8777=People!$B$4, People!$A$4, IF(M8777=People!$B$5, People!$A$5, 0))))</f>
        <v>Kelly Williams</v>
      </c>
      <c r="W8777" s="3" t="str">
        <f>IFERROR(VLOOKUP(Orders!$B8777,Returns!$B:$C,2,0),"No")</f>
        <v>No</v>
      </c>
      <c r="X8777" s="3" t="str">
        <f>IFERROR((INDEX(Returns!$C$2:$C$801, MATCH(B8777, Returns!$B$2:$B$801, 0))), "No")</f>
        <v>No</v>
      </c>
    </row>
    <row r="8778" spans="1:24">
      <c r="A8778" s="1">
        <v>8777</v>
      </c>
      <c r="B8778" t="s">
        <v>10342</v>
      </c>
      <c r="C8778" s="2">
        <v>43283</v>
      </c>
      <c r="D8778" s="2">
        <v>43284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  <c r="V8778" s="3" t="str">
        <f>IF(M8778=People!$B$2, People!$A$2, IF(M8778=People!$B$3, People!$A$3, IF(M8778=People!$B$4, People!$A$4, IF(M8778=People!$B$5, People!$A$5, 0))))</f>
        <v>Kelly Williams</v>
      </c>
      <c r="W8778" s="3" t="str">
        <f>IFERROR(VLOOKUP(Orders!$B8778,Returns!$B:$C,2,0),"No")</f>
        <v>No</v>
      </c>
      <c r="X8778" s="3" t="str">
        <f>IFERROR((INDEX(Returns!$C$2:$C$801, MATCH(B8778, Returns!$B$2:$B$801, 0))), "No")</f>
        <v>No</v>
      </c>
    </row>
    <row r="8779" spans="1:24">
      <c r="A8779" s="1">
        <v>8778</v>
      </c>
      <c r="B8779" t="s">
        <v>10342</v>
      </c>
      <c r="C8779" s="2">
        <v>43283</v>
      </c>
      <c r="D8779" s="2">
        <v>43284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  <c r="V8779" s="3" t="str">
        <f>IF(M8779=People!$B$2, People!$A$2, IF(M8779=People!$B$3, People!$A$3, IF(M8779=People!$B$4, People!$A$4, IF(M8779=People!$B$5, People!$A$5, 0))))</f>
        <v>Kelly Williams</v>
      </c>
      <c r="W8779" s="3" t="str">
        <f>IFERROR(VLOOKUP(Orders!$B8779,Returns!$B:$C,2,0),"No")</f>
        <v>No</v>
      </c>
      <c r="X8779" s="3" t="str">
        <f>IFERROR((INDEX(Returns!$C$2:$C$801, MATCH(B8779, Returns!$B$2:$B$801, 0))), "No")</f>
        <v>No</v>
      </c>
    </row>
    <row r="8780" spans="1:24">
      <c r="A8780" s="1">
        <v>8779</v>
      </c>
      <c r="B8780" t="s">
        <v>10343</v>
      </c>
      <c r="C8780" s="2">
        <v>43812</v>
      </c>
      <c r="D8780" s="2">
        <v>43817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  <c r="V8780" s="3" t="str">
        <f>IF(M8780=People!$B$2, People!$A$2, IF(M8780=People!$B$3, People!$A$3, IF(M8780=People!$B$4, People!$A$4, IF(M8780=People!$B$5, People!$A$5, 0))))</f>
        <v>Chuck Magee</v>
      </c>
      <c r="W8780" s="3" t="str">
        <f>IFERROR(VLOOKUP(Orders!$B8780,Returns!$B:$C,2,0),"No")</f>
        <v>No</v>
      </c>
      <c r="X8780" s="3" t="str">
        <f>IFERROR((INDEX(Returns!$C$2:$C$801, MATCH(B8780, Returns!$B$2:$B$801, 0))), "No")</f>
        <v>No</v>
      </c>
    </row>
    <row r="8781" spans="1:24">
      <c r="A8781" s="1">
        <v>8780</v>
      </c>
      <c r="B8781" t="s">
        <v>10344</v>
      </c>
      <c r="C8781" s="2">
        <v>42814</v>
      </c>
      <c r="D8781" s="2">
        <v>42816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  <c r="V8781" s="3" t="str">
        <f>IF(M8781=People!$B$2, People!$A$2, IF(M8781=People!$B$3, People!$A$3, IF(M8781=People!$B$4, People!$A$4, IF(M8781=People!$B$5, People!$A$5, 0))))</f>
        <v>Anna Andreadi</v>
      </c>
      <c r="W8781" s="3" t="str">
        <f>IFERROR(VLOOKUP(Orders!$B8781,Returns!$B:$C,2,0),"No")</f>
        <v>No</v>
      </c>
      <c r="X8781" s="3" t="str">
        <f>IFERROR((INDEX(Returns!$C$2:$C$801, MATCH(B8781, Returns!$B$2:$B$801, 0))), "No")</f>
        <v>No</v>
      </c>
    </row>
    <row r="8782" spans="1:24">
      <c r="A8782" s="1">
        <v>8781</v>
      </c>
      <c r="B8782" t="s">
        <v>10345</v>
      </c>
      <c r="C8782" s="2">
        <v>42795</v>
      </c>
      <c r="D8782" s="2">
        <v>42798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  <c r="V8782" s="3" t="str">
        <f>IF(M8782=People!$B$2, People!$A$2, IF(M8782=People!$B$3, People!$A$3, IF(M8782=People!$B$4, People!$A$4, IF(M8782=People!$B$5, People!$A$5, 0))))</f>
        <v>Kelly Williams</v>
      </c>
      <c r="W8782" s="3" t="str">
        <f>IFERROR(VLOOKUP(Orders!$B8782,Returns!$B:$C,2,0),"No")</f>
        <v>No</v>
      </c>
      <c r="X8782" s="3" t="str">
        <f>IFERROR((INDEX(Returns!$C$2:$C$801, MATCH(B8782, Returns!$B$2:$B$801, 0))), "No")</f>
        <v>No</v>
      </c>
    </row>
    <row r="8783" spans="1:24">
      <c r="A8783" s="1">
        <v>8782</v>
      </c>
      <c r="B8783" t="s">
        <v>10345</v>
      </c>
      <c r="C8783" s="2">
        <v>42795</v>
      </c>
      <c r="D8783" s="2">
        <v>42798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  <c r="V8783" s="3" t="str">
        <f>IF(M8783=People!$B$2, People!$A$2, IF(M8783=People!$B$3, People!$A$3, IF(M8783=People!$B$4, People!$A$4, IF(M8783=People!$B$5, People!$A$5, 0))))</f>
        <v>Kelly Williams</v>
      </c>
      <c r="W8783" s="3" t="str">
        <f>IFERROR(VLOOKUP(Orders!$B8783,Returns!$B:$C,2,0),"No")</f>
        <v>No</v>
      </c>
      <c r="X8783" s="3" t="str">
        <f>IFERROR((INDEX(Returns!$C$2:$C$801, MATCH(B8783, Returns!$B$2:$B$801, 0))), "No")</f>
        <v>No</v>
      </c>
    </row>
    <row r="8784" spans="1:24">
      <c r="A8784" s="1">
        <v>8783</v>
      </c>
      <c r="B8784" t="s">
        <v>10346</v>
      </c>
      <c r="C8784" s="2">
        <v>43358</v>
      </c>
      <c r="D8784" s="2">
        <v>43363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  <c r="V8784" s="3" t="str">
        <f>IF(M8784=People!$B$2, People!$A$2, IF(M8784=People!$B$3, People!$A$3, IF(M8784=People!$B$4, People!$A$4, IF(M8784=People!$B$5, People!$A$5, 0))))</f>
        <v>Anna Andreadi</v>
      </c>
      <c r="W8784" s="3" t="str">
        <f>IFERROR(VLOOKUP(Orders!$B8784,Returns!$B:$C,2,0),"No")</f>
        <v>No</v>
      </c>
      <c r="X8784" s="3" t="str">
        <f>IFERROR((INDEX(Returns!$C$2:$C$801, MATCH(B8784, Returns!$B$2:$B$801, 0))), "No")</f>
        <v>No</v>
      </c>
    </row>
    <row r="8785" spans="1:24">
      <c r="A8785" s="1">
        <v>8784</v>
      </c>
      <c r="B8785" t="s">
        <v>10346</v>
      </c>
      <c r="C8785" s="2">
        <v>43358</v>
      </c>
      <c r="D8785" s="2">
        <v>43363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  <c r="V8785" s="3" t="str">
        <f>IF(M8785=People!$B$2, People!$A$2, IF(M8785=People!$B$3, People!$A$3, IF(M8785=People!$B$4, People!$A$4, IF(M8785=People!$B$5, People!$A$5, 0))))</f>
        <v>Anna Andreadi</v>
      </c>
      <c r="W8785" s="3" t="str">
        <f>IFERROR(VLOOKUP(Orders!$B8785,Returns!$B:$C,2,0),"No")</f>
        <v>No</v>
      </c>
      <c r="X8785" s="3" t="str">
        <f>IFERROR((INDEX(Returns!$C$2:$C$801, MATCH(B8785, Returns!$B$2:$B$801, 0))), "No")</f>
        <v>No</v>
      </c>
    </row>
    <row r="8786" spans="1:24">
      <c r="A8786" s="1">
        <v>8785</v>
      </c>
      <c r="B8786" t="s">
        <v>10347</v>
      </c>
      <c r="C8786" s="2">
        <v>43541</v>
      </c>
      <c r="D8786" s="2">
        <v>43547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3" t="str">
        <f>IF(M8786=People!$B$2, People!$A$2, IF(M8786=People!$B$3, People!$A$3, IF(M8786=People!$B$4, People!$A$4, IF(M8786=People!$B$5, People!$A$5, 0))))</f>
        <v>Cassandra Brandow</v>
      </c>
      <c r="W8786" s="3" t="str">
        <f>IFERROR(VLOOKUP(Orders!$B8786,Returns!$B:$C,2,0),"No")</f>
        <v>No</v>
      </c>
      <c r="X8786" s="3" t="str">
        <f>IFERROR((INDEX(Returns!$C$2:$C$801, MATCH(B8786, Returns!$B$2:$B$801, 0))), "No")</f>
        <v>No</v>
      </c>
    </row>
    <row r="8787" spans="1:24">
      <c r="A8787" s="1">
        <v>8786</v>
      </c>
      <c r="B8787" t="s">
        <v>10348</v>
      </c>
      <c r="C8787" s="2">
        <v>43613</v>
      </c>
      <c r="D8787" s="2">
        <v>43618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  <c r="V8787" s="3" t="str">
        <f>IF(M8787=People!$B$2, People!$A$2, IF(M8787=People!$B$3, People!$A$3, IF(M8787=People!$B$4, People!$A$4, IF(M8787=People!$B$5, People!$A$5, 0))))</f>
        <v>Anna Andreadi</v>
      </c>
      <c r="W8787" s="3" t="str">
        <f>IFERROR(VLOOKUP(Orders!$B8787,Returns!$B:$C,2,0),"No")</f>
        <v>No</v>
      </c>
      <c r="X8787" s="3" t="str">
        <f>IFERROR((INDEX(Returns!$C$2:$C$801, MATCH(B8787, Returns!$B$2:$B$801, 0))), "No")</f>
        <v>No</v>
      </c>
    </row>
    <row r="8788" spans="1:24">
      <c r="A8788" s="1">
        <v>8787</v>
      </c>
      <c r="B8788" t="s">
        <v>10348</v>
      </c>
      <c r="C8788" s="2">
        <v>43613</v>
      </c>
      <c r="D8788" s="2">
        <v>43618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  <c r="V8788" s="3" t="str">
        <f>IF(M8788=People!$B$2, People!$A$2, IF(M8788=People!$B$3, People!$A$3, IF(M8788=People!$B$4, People!$A$4, IF(M8788=People!$B$5, People!$A$5, 0))))</f>
        <v>Anna Andreadi</v>
      </c>
      <c r="W8788" s="3" t="str">
        <f>IFERROR(VLOOKUP(Orders!$B8788,Returns!$B:$C,2,0),"No")</f>
        <v>No</v>
      </c>
      <c r="X8788" s="3" t="str">
        <f>IFERROR((INDEX(Returns!$C$2:$C$801, MATCH(B8788, Returns!$B$2:$B$801, 0))), "No")</f>
        <v>No</v>
      </c>
    </row>
    <row r="8789" spans="1:24">
      <c r="A8789" s="1">
        <v>8788</v>
      </c>
      <c r="B8789" t="s">
        <v>10348</v>
      </c>
      <c r="C8789" s="2">
        <v>43613</v>
      </c>
      <c r="D8789" s="2">
        <v>43618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  <c r="V8789" s="3" t="str">
        <f>IF(M8789=People!$B$2, People!$A$2, IF(M8789=People!$B$3, People!$A$3, IF(M8789=People!$B$4, People!$A$4, IF(M8789=People!$B$5, People!$A$5, 0))))</f>
        <v>Anna Andreadi</v>
      </c>
      <c r="W8789" s="3" t="str">
        <f>IFERROR(VLOOKUP(Orders!$B8789,Returns!$B:$C,2,0),"No")</f>
        <v>No</v>
      </c>
      <c r="X8789" s="3" t="str">
        <f>IFERROR((INDEX(Returns!$C$2:$C$801, MATCH(B8789, Returns!$B$2:$B$801, 0))), "No")</f>
        <v>No</v>
      </c>
    </row>
    <row r="8790" spans="1:24">
      <c r="A8790" s="1">
        <v>8789</v>
      </c>
      <c r="B8790" t="s">
        <v>10349</v>
      </c>
      <c r="C8790" s="2">
        <v>43631</v>
      </c>
      <c r="D8790" s="2">
        <v>43635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  <c r="V8790" s="3" t="str">
        <f>IF(M8790=People!$B$2, People!$A$2, IF(M8790=People!$B$3, People!$A$3, IF(M8790=People!$B$4, People!$A$4, IF(M8790=People!$B$5, People!$A$5, 0))))</f>
        <v>Cassandra Brandow</v>
      </c>
      <c r="W8790" s="3" t="str">
        <f>IFERROR(VLOOKUP(Orders!$B8790,Returns!$B:$C,2,0),"No")</f>
        <v>No</v>
      </c>
      <c r="X8790" s="3" t="str">
        <f>IFERROR((INDEX(Returns!$C$2:$C$801, MATCH(B8790, Returns!$B$2:$B$801, 0))), "No")</f>
        <v>No</v>
      </c>
    </row>
    <row r="8791" spans="1:24">
      <c r="A8791" s="1">
        <v>8790</v>
      </c>
      <c r="B8791" t="s">
        <v>10349</v>
      </c>
      <c r="C8791" s="2">
        <v>43631</v>
      </c>
      <c r="D8791" s="2">
        <v>43635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  <c r="V8791" s="3" t="str">
        <f>IF(M8791=People!$B$2, People!$A$2, IF(M8791=People!$B$3, People!$A$3, IF(M8791=People!$B$4, People!$A$4, IF(M8791=People!$B$5, People!$A$5, 0))))</f>
        <v>Cassandra Brandow</v>
      </c>
      <c r="W8791" s="3" t="str">
        <f>IFERROR(VLOOKUP(Orders!$B8791,Returns!$B:$C,2,0),"No")</f>
        <v>No</v>
      </c>
      <c r="X8791" s="3" t="str">
        <f>IFERROR((INDEX(Returns!$C$2:$C$801, MATCH(B8791, Returns!$B$2:$B$801, 0))), "No")</f>
        <v>No</v>
      </c>
    </row>
    <row r="8792" spans="1:24">
      <c r="A8792" s="1">
        <v>8791</v>
      </c>
      <c r="B8792" t="s">
        <v>10350</v>
      </c>
      <c r="C8792" s="2">
        <v>42984</v>
      </c>
      <c r="D8792" s="2">
        <v>42990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  <c r="V8792" s="3" t="str">
        <f>IF(M8792=People!$B$2, People!$A$2, IF(M8792=People!$B$3, People!$A$3, IF(M8792=People!$B$4, People!$A$4, IF(M8792=People!$B$5, People!$A$5, 0))))</f>
        <v>Cassandra Brandow</v>
      </c>
      <c r="W8792" s="3" t="str">
        <f>IFERROR(VLOOKUP(Orders!$B8792,Returns!$B:$C,2,0),"No")</f>
        <v>No</v>
      </c>
      <c r="X8792" s="3" t="str">
        <f>IFERROR((INDEX(Returns!$C$2:$C$801, MATCH(B8792, Returns!$B$2:$B$801, 0))), "No")</f>
        <v>No</v>
      </c>
    </row>
    <row r="8793" spans="1:24">
      <c r="A8793" s="1">
        <v>8792</v>
      </c>
      <c r="B8793" t="s">
        <v>10351</v>
      </c>
      <c r="C8793" s="2">
        <v>43542</v>
      </c>
      <c r="D8793" s="2">
        <v>43548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  <c r="V8793" s="3" t="str">
        <f>IF(M8793=People!$B$2, People!$A$2, IF(M8793=People!$B$3, People!$A$3, IF(M8793=People!$B$4, People!$A$4, IF(M8793=People!$B$5, People!$A$5, 0))))</f>
        <v>Kelly Williams</v>
      </c>
      <c r="W8793" s="3" t="str">
        <f>IFERROR(VLOOKUP(Orders!$B8793,Returns!$B:$C,2,0),"No")</f>
        <v>No</v>
      </c>
      <c r="X8793" s="3" t="str">
        <f>IFERROR((INDEX(Returns!$C$2:$C$801, MATCH(B8793, Returns!$B$2:$B$801, 0))), "No")</f>
        <v>No</v>
      </c>
    </row>
    <row r="8794" spans="1:24">
      <c r="A8794" s="1">
        <v>8793</v>
      </c>
      <c r="B8794" t="s">
        <v>10352</v>
      </c>
      <c r="C8794" s="2">
        <v>42723</v>
      </c>
      <c r="D8794" s="2">
        <v>42725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  <c r="V8794" s="3" t="str">
        <f>IF(M8794=People!$B$2, People!$A$2, IF(M8794=People!$B$3, People!$A$3, IF(M8794=People!$B$4, People!$A$4, IF(M8794=People!$B$5, People!$A$5, 0))))</f>
        <v>Anna Andreadi</v>
      </c>
      <c r="W8794" s="3" t="str">
        <f>IFERROR(VLOOKUP(Orders!$B8794,Returns!$B:$C,2,0),"No")</f>
        <v>No</v>
      </c>
      <c r="X8794" s="3" t="str">
        <f>IFERROR((INDEX(Returns!$C$2:$C$801, MATCH(B8794, Returns!$B$2:$B$801, 0))), "No")</f>
        <v>No</v>
      </c>
    </row>
    <row r="8795" spans="1:24">
      <c r="A8795" s="1">
        <v>8794</v>
      </c>
      <c r="B8795" t="s">
        <v>10352</v>
      </c>
      <c r="C8795" s="2">
        <v>42723</v>
      </c>
      <c r="D8795" s="2">
        <v>42725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  <c r="V8795" s="3" t="str">
        <f>IF(M8795=People!$B$2, People!$A$2, IF(M8795=People!$B$3, People!$A$3, IF(M8795=People!$B$4, People!$A$4, IF(M8795=People!$B$5, People!$A$5, 0))))</f>
        <v>Anna Andreadi</v>
      </c>
      <c r="W8795" s="3" t="str">
        <f>IFERROR(VLOOKUP(Orders!$B8795,Returns!$B:$C,2,0),"No")</f>
        <v>No</v>
      </c>
      <c r="X8795" s="3" t="str">
        <f>IFERROR((INDEX(Returns!$C$2:$C$801, MATCH(B8795, Returns!$B$2:$B$801, 0))), "No")</f>
        <v>No</v>
      </c>
    </row>
    <row r="8796" spans="1:24">
      <c r="A8796" s="1">
        <v>8795</v>
      </c>
      <c r="B8796" t="s">
        <v>10352</v>
      </c>
      <c r="C8796" s="2">
        <v>42723</v>
      </c>
      <c r="D8796" s="2">
        <v>42725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  <c r="V8796" s="3" t="str">
        <f>IF(M8796=People!$B$2, People!$A$2, IF(M8796=People!$B$3, People!$A$3, IF(M8796=People!$B$4, People!$A$4, IF(M8796=People!$B$5, People!$A$5, 0))))</f>
        <v>Anna Andreadi</v>
      </c>
      <c r="W8796" s="3" t="str">
        <f>IFERROR(VLOOKUP(Orders!$B8796,Returns!$B:$C,2,0),"No")</f>
        <v>No</v>
      </c>
      <c r="X8796" s="3" t="str">
        <f>IFERROR((INDEX(Returns!$C$2:$C$801, MATCH(B8796, Returns!$B$2:$B$801, 0))), "No")</f>
        <v>No</v>
      </c>
    </row>
    <row r="8797" spans="1:24">
      <c r="A8797" s="1">
        <v>8796</v>
      </c>
      <c r="B8797" t="s">
        <v>10352</v>
      </c>
      <c r="C8797" s="2">
        <v>42723</v>
      </c>
      <c r="D8797" s="2">
        <v>42725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  <c r="V8797" s="3" t="str">
        <f>IF(M8797=People!$B$2, People!$A$2, IF(M8797=People!$B$3, People!$A$3, IF(M8797=People!$B$4, People!$A$4, IF(M8797=People!$B$5, People!$A$5, 0))))</f>
        <v>Anna Andreadi</v>
      </c>
      <c r="W8797" s="3" t="str">
        <f>IFERROR(VLOOKUP(Orders!$B8797,Returns!$B:$C,2,0),"No")</f>
        <v>No</v>
      </c>
      <c r="X8797" s="3" t="str">
        <f>IFERROR((INDEX(Returns!$C$2:$C$801, MATCH(B8797, Returns!$B$2:$B$801, 0))), "No")</f>
        <v>No</v>
      </c>
    </row>
    <row r="8798" spans="1:24">
      <c r="A8798" s="1">
        <v>8797</v>
      </c>
      <c r="B8798" t="s">
        <v>10353</v>
      </c>
      <c r="C8798" s="2">
        <v>43288</v>
      </c>
      <c r="D8798" s="2">
        <v>43294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  <c r="V8798" s="3" t="str">
        <f>IF(M8798=People!$B$2, People!$A$2, IF(M8798=People!$B$3, People!$A$3, IF(M8798=People!$B$4, People!$A$4, IF(M8798=People!$B$5, People!$A$5, 0))))</f>
        <v>Anna Andreadi</v>
      </c>
      <c r="W8798" s="3" t="str">
        <f>IFERROR(VLOOKUP(Orders!$B8798,Returns!$B:$C,2,0),"No")</f>
        <v>No</v>
      </c>
      <c r="X8798" s="3" t="str">
        <f>IFERROR((INDEX(Returns!$C$2:$C$801, MATCH(B8798, Returns!$B$2:$B$801, 0))), "No")</f>
        <v>No</v>
      </c>
    </row>
    <row r="8799" spans="1:24">
      <c r="A8799" s="1">
        <v>8798</v>
      </c>
      <c r="B8799" t="s">
        <v>10353</v>
      </c>
      <c r="C8799" s="2">
        <v>43288</v>
      </c>
      <c r="D8799" s="2">
        <v>43294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  <c r="V8799" s="3" t="str">
        <f>IF(M8799=People!$B$2, People!$A$2, IF(M8799=People!$B$3, People!$A$3, IF(M8799=People!$B$4, People!$A$4, IF(M8799=People!$B$5, People!$A$5, 0))))</f>
        <v>Anna Andreadi</v>
      </c>
      <c r="W8799" s="3" t="str">
        <f>IFERROR(VLOOKUP(Orders!$B8799,Returns!$B:$C,2,0),"No")</f>
        <v>No</v>
      </c>
      <c r="X8799" s="3" t="str">
        <f>IFERROR((INDEX(Returns!$C$2:$C$801, MATCH(B8799, Returns!$B$2:$B$801, 0))), "No")</f>
        <v>No</v>
      </c>
    </row>
    <row r="8800" spans="1:24">
      <c r="A8800" s="1">
        <v>8799</v>
      </c>
      <c r="B8800" t="s">
        <v>10354</v>
      </c>
      <c r="C8800" s="2">
        <v>43196</v>
      </c>
      <c r="D8800" s="2">
        <v>43200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  <c r="V8800" s="3" t="str">
        <f>IF(M8800=People!$B$2, People!$A$2, IF(M8800=People!$B$3, People!$A$3, IF(M8800=People!$B$4, People!$A$4, IF(M8800=People!$B$5, People!$A$5, 0))))</f>
        <v>Chuck Magee</v>
      </c>
      <c r="W8800" s="3" t="str">
        <f>IFERROR(VLOOKUP(Orders!$B8800,Returns!$B:$C,2,0),"No")</f>
        <v>No</v>
      </c>
      <c r="X8800" s="3" t="str">
        <f>IFERROR((INDEX(Returns!$C$2:$C$801, MATCH(B8800, Returns!$B$2:$B$801, 0))), "No")</f>
        <v>No</v>
      </c>
    </row>
    <row r="8801" spans="1:24">
      <c r="A8801" s="1">
        <v>8800</v>
      </c>
      <c r="B8801" t="s">
        <v>10355</v>
      </c>
      <c r="C8801" s="2">
        <v>42498</v>
      </c>
      <c r="D8801" s="2">
        <v>42500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  <c r="V8801" s="3" t="str">
        <f>IF(M8801=People!$B$2, People!$A$2, IF(M8801=People!$B$3, People!$A$3, IF(M8801=People!$B$4, People!$A$4, IF(M8801=People!$B$5, People!$A$5, 0))))</f>
        <v>Chuck Magee</v>
      </c>
      <c r="W8801" s="3" t="str">
        <f>IFERROR(VLOOKUP(Orders!$B8801,Returns!$B:$C,2,0),"No")</f>
        <v>No</v>
      </c>
      <c r="X8801" s="3" t="str">
        <f>IFERROR((INDEX(Returns!$C$2:$C$801, MATCH(B8801, Returns!$B$2:$B$801, 0))), "No")</f>
        <v>No</v>
      </c>
    </row>
    <row r="8802" spans="1:24">
      <c r="A8802" s="1">
        <v>8801</v>
      </c>
      <c r="B8802" t="s">
        <v>10356</v>
      </c>
      <c r="C8802" s="2">
        <v>43792</v>
      </c>
      <c r="D8802" s="2">
        <v>43796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  <c r="V8802" s="3" t="str">
        <f>IF(M8802=People!$B$2, People!$A$2, IF(M8802=People!$B$3, People!$A$3, IF(M8802=People!$B$4, People!$A$4, IF(M8802=People!$B$5, People!$A$5, 0))))</f>
        <v>Kelly Williams</v>
      </c>
      <c r="W8802" s="3" t="str">
        <f>IFERROR(VLOOKUP(Orders!$B8802,Returns!$B:$C,2,0),"No")</f>
        <v>No</v>
      </c>
      <c r="X8802" s="3" t="str">
        <f>IFERROR((INDEX(Returns!$C$2:$C$801, MATCH(B8802, Returns!$B$2:$B$801, 0))), "No")</f>
        <v>No</v>
      </c>
    </row>
    <row r="8803" spans="1:24">
      <c r="A8803" s="1">
        <v>8802</v>
      </c>
      <c r="B8803" t="s">
        <v>10357</v>
      </c>
      <c r="C8803" s="2">
        <v>43414</v>
      </c>
      <c r="D8803" s="2">
        <v>43416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  <c r="V8803" s="3" t="str">
        <f>IF(M8803=People!$B$2, People!$A$2, IF(M8803=People!$B$3, People!$A$3, IF(M8803=People!$B$4, People!$A$4, IF(M8803=People!$B$5, People!$A$5, 0))))</f>
        <v>Kelly Williams</v>
      </c>
      <c r="W8803" s="3" t="str">
        <f>IFERROR(VLOOKUP(Orders!$B8803,Returns!$B:$C,2,0),"No")</f>
        <v>No</v>
      </c>
      <c r="X8803" s="3" t="str">
        <f>IFERROR((INDEX(Returns!$C$2:$C$801, MATCH(B8803, Returns!$B$2:$B$801, 0))), "No")</f>
        <v>No</v>
      </c>
    </row>
    <row r="8804" spans="1:24">
      <c r="A8804" s="1">
        <v>8803</v>
      </c>
      <c r="B8804" t="s">
        <v>10357</v>
      </c>
      <c r="C8804" s="2">
        <v>43414</v>
      </c>
      <c r="D8804" s="2">
        <v>43416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  <c r="V8804" s="3" t="str">
        <f>IF(M8804=People!$B$2, People!$A$2, IF(M8804=People!$B$3, People!$A$3, IF(M8804=People!$B$4, People!$A$4, IF(M8804=People!$B$5, People!$A$5, 0))))</f>
        <v>Kelly Williams</v>
      </c>
      <c r="W8804" s="3" t="str">
        <f>IFERROR(VLOOKUP(Orders!$B8804,Returns!$B:$C,2,0),"No")</f>
        <v>No</v>
      </c>
      <c r="X8804" s="3" t="str">
        <f>IFERROR((INDEX(Returns!$C$2:$C$801, MATCH(B8804, Returns!$B$2:$B$801, 0))), "No")</f>
        <v>No</v>
      </c>
    </row>
    <row r="8805" spans="1:24">
      <c r="A8805" s="1">
        <v>8804</v>
      </c>
      <c r="B8805" t="s">
        <v>10358</v>
      </c>
      <c r="C8805" s="2">
        <v>42735</v>
      </c>
      <c r="D8805" s="2">
        <v>42736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  <c r="V8805" s="3" t="str">
        <f>IF(M8805=People!$B$2, People!$A$2, IF(M8805=People!$B$3, People!$A$3, IF(M8805=People!$B$4, People!$A$4, IF(M8805=People!$B$5, People!$A$5, 0))))</f>
        <v>Chuck Magee</v>
      </c>
      <c r="W8805" s="3" t="str">
        <f>IFERROR(VLOOKUP(Orders!$B8805,Returns!$B:$C,2,0),"No")</f>
        <v>No</v>
      </c>
      <c r="X8805" s="3" t="str">
        <f>IFERROR((INDEX(Returns!$C$2:$C$801, MATCH(B8805, Returns!$B$2:$B$801, 0))), "No")</f>
        <v>No</v>
      </c>
    </row>
    <row r="8806" spans="1:24">
      <c r="A8806" s="1">
        <v>8805</v>
      </c>
      <c r="B8806" t="s">
        <v>10358</v>
      </c>
      <c r="C8806" s="2">
        <v>42735</v>
      </c>
      <c r="D8806" s="2">
        <v>42736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  <c r="V8806" s="3" t="str">
        <f>IF(M8806=People!$B$2, People!$A$2, IF(M8806=People!$B$3, People!$A$3, IF(M8806=People!$B$4, People!$A$4, IF(M8806=People!$B$5, People!$A$5, 0))))</f>
        <v>Chuck Magee</v>
      </c>
      <c r="W8806" s="3" t="str">
        <f>IFERROR(VLOOKUP(Orders!$B8806,Returns!$B:$C,2,0),"No")</f>
        <v>No</v>
      </c>
      <c r="X8806" s="3" t="str">
        <f>IFERROR((INDEX(Returns!$C$2:$C$801, MATCH(B8806, Returns!$B$2:$B$801, 0))), "No")</f>
        <v>No</v>
      </c>
    </row>
    <row r="8807" spans="1:24">
      <c r="A8807" s="1">
        <v>8806</v>
      </c>
      <c r="B8807" t="s">
        <v>10359</v>
      </c>
      <c r="C8807" s="2">
        <v>43696</v>
      </c>
      <c r="D8807" s="2">
        <v>43700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  <c r="V8807" s="3" t="str">
        <f>IF(M8807=People!$B$2, People!$A$2, IF(M8807=People!$B$3, People!$A$3, IF(M8807=People!$B$4, People!$A$4, IF(M8807=People!$B$5, People!$A$5, 0))))</f>
        <v>Anna Andreadi</v>
      </c>
      <c r="W8807" s="3" t="str">
        <f>IFERROR(VLOOKUP(Orders!$B8807,Returns!$B:$C,2,0),"No")</f>
        <v>No</v>
      </c>
      <c r="X8807" s="3" t="str">
        <f>IFERROR((INDEX(Returns!$C$2:$C$801, MATCH(B8807, Returns!$B$2:$B$801, 0))), "No")</f>
        <v>No</v>
      </c>
    </row>
    <row r="8808" spans="1:24">
      <c r="A8808" s="1">
        <v>8807</v>
      </c>
      <c r="B8808" t="s">
        <v>10360</v>
      </c>
      <c r="C8808" s="2">
        <v>43355</v>
      </c>
      <c r="D8808" s="2">
        <v>43359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  <c r="V8808" s="3" t="str">
        <f>IF(M8808=People!$B$2, People!$A$2, IF(M8808=People!$B$3, People!$A$3, IF(M8808=People!$B$4, People!$A$4, IF(M8808=People!$B$5, People!$A$5, 0))))</f>
        <v>Chuck Magee</v>
      </c>
      <c r="W8808" s="3" t="str">
        <f>IFERROR(VLOOKUP(Orders!$B8808,Returns!$B:$C,2,0),"No")</f>
        <v>No</v>
      </c>
      <c r="X8808" s="3" t="str">
        <f>IFERROR((INDEX(Returns!$C$2:$C$801, MATCH(B8808, Returns!$B$2:$B$801, 0))), "No")</f>
        <v>No</v>
      </c>
    </row>
    <row r="8809" spans="1:24">
      <c r="A8809" s="1">
        <v>8808</v>
      </c>
      <c r="B8809" t="s">
        <v>10361</v>
      </c>
      <c r="C8809" s="2">
        <v>43764</v>
      </c>
      <c r="D8809" s="2">
        <v>43769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  <c r="V8809" s="3" t="str">
        <f>IF(M8809=People!$B$2, People!$A$2, IF(M8809=People!$B$3, People!$A$3, IF(M8809=People!$B$4, People!$A$4, IF(M8809=People!$B$5, People!$A$5, 0))))</f>
        <v>Chuck Magee</v>
      </c>
      <c r="W8809" s="3" t="str">
        <f>IFERROR(VLOOKUP(Orders!$B8809,Returns!$B:$C,2,0),"No")</f>
        <v>No</v>
      </c>
      <c r="X8809" s="3" t="str">
        <f>IFERROR((INDEX(Returns!$C$2:$C$801, MATCH(B8809, Returns!$B$2:$B$801, 0))), "No")</f>
        <v>No</v>
      </c>
    </row>
    <row r="8810" spans="1:24">
      <c r="A8810" s="1">
        <v>8809</v>
      </c>
      <c r="B8810" t="s">
        <v>10361</v>
      </c>
      <c r="C8810" s="2">
        <v>43764</v>
      </c>
      <c r="D8810" s="2">
        <v>43769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  <c r="V8810" s="3" t="str">
        <f>IF(M8810=People!$B$2, People!$A$2, IF(M8810=People!$B$3, People!$A$3, IF(M8810=People!$B$4, People!$A$4, IF(M8810=People!$B$5, People!$A$5, 0))))</f>
        <v>Chuck Magee</v>
      </c>
      <c r="W8810" s="3" t="str">
        <f>IFERROR(VLOOKUP(Orders!$B8810,Returns!$B:$C,2,0),"No")</f>
        <v>No</v>
      </c>
      <c r="X8810" s="3" t="str">
        <f>IFERROR((INDEX(Returns!$C$2:$C$801, MATCH(B8810, Returns!$B$2:$B$801, 0))), "No")</f>
        <v>No</v>
      </c>
    </row>
    <row r="8811" spans="1:24">
      <c r="A8811" s="1">
        <v>8810</v>
      </c>
      <c r="B8811" t="s">
        <v>10361</v>
      </c>
      <c r="C8811" s="2">
        <v>43764</v>
      </c>
      <c r="D8811" s="2">
        <v>43769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  <c r="V8811" s="3" t="str">
        <f>IF(M8811=People!$B$2, People!$A$2, IF(M8811=People!$B$3, People!$A$3, IF(M8811=People!$B$4, People!$A$4, IF(M8811=People!$B$5, People!$A$5, 0))))</f>
        <v>Chuck Magee</v>
      </c>
      <c r="W8811" s="3" t="str">
        <f>IFERROR(VLOOKUP(Orders!$B8811,Returns!$B:$C,2,0),"No")</f>
        <v>No</v>
      </c>
      <c r="X8811" s="3" t="str">
        <f>IFERROR((INDEX(Returns!$C$2:$C$801, MATCH(B8811, Returns!$B$2:$B$801, 0))), "No")</f>
        <v>No</v>
      </c>
    </row>
    <row r="8812" spans="1:24">
      <c r="A8812" s="1">
        <v>8811</v>
      </c>
      <c r="B8812" t="s">
        <v>10362</v>
      </c>
      <c r="C8812" s="2">
        <v>43615</v>
      </c>
      <c r="D8812" s="2">
        <v>43620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  <c r="V8812" s="3" t="str">
        <f>IF(M8812=People!$B$2, People!$A$2, IF(M8812=People!$B$3, People!$A$3, IF(M8812=People!$B$4, People!$A$4, IF(M8812=People!$B$5, People!$A$5, 0))))</f>
        <v>Anna Andreadi</v>
      </c>
      <c r="W8812" s="3" t="str">
        <f>IFERROR(VLOOKUP(Orders!$B8812,Returns!$B:$C,2,0),"No")</f>
        <v>No</v>
      </c>
      <c r="X8812" s="3" t="str">
        <f>IFERROR((INDEX(Returns!$C$2:$C$801, MATCH(B8812, Returns!$B$2:$B$801, 0))), "No")</f>
        <v>No</v>
      </c>
    </row>
    <row r="8813" spans="1:24">
      <c r="A8813" s="1">
        <v>8812</v>
      </c>
      <c r="B8813" t="s">
        <v>6210</v>
      </c>
      <c r="C8813" s="2">
        <v>43167</v>
      </c>
      <c r="D8813" s="2">
        <v>43172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  <c r="V8813" s="3" t="str">
        <f>IF(M8813=People!$B$2, People!$A$2, IF(M8813=People!$B$3, People!$A$3, IF(M8813=People!$B$4, People!$A$4, IF(M8813=People!$B$5, People!$A$5, 0))))</f>
        <v>Kelly Williams</v>
      </c>
      <c r="W8813" s="3" t="str">
        <f>IFERROR(VLOOKUP(Orders!$B8813,Returns!$B:$C,2,0),"No")</f>
        <v>Yes</v>
      </c>
      <c r="X8813" s="3" t="str">
        <f>IFERROR((INDEX(Returns!$C$2:$C$801, MATCH(B8813, Returns!$B$2:$B$801, 0))), "No")</f>
        <v>Yes</v>
      </c>
    </row>
    <row r="8814" spans="1:24">
      <c r="A8814" s="1">
        <v>8813</v>
      </c>
      <c r="B8814" t="s">
        <v>6210</v>
      </c>
      <c r="C8814" s="2">
        <v>43167</v>
      </c>
      <c r="D8814" s="2">
        <v>43172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  <c r="V8814" s="3" t="str">
        <f>IF(M8814=People!$B$2, People!$A$2, IF(M8814=People!$B$3, People!$A$3, IF(M8814=People!$B$4, People!$A$4, IF(M8814=People!$B$5, People!$A$5, 0))))</f>
        <v>Kelly Williams</v>
      </c>
      <c r="W8814" s="3" t="str">
        <f>IFERROR(VLOOKUP(Orders!$B8814,Returns!$B:$C,2,0),"No")</f>
        <v>Yes</v>
      </c>
      <c r="X8814" s="3" t="str">
        <f>IFERROR((INDEX(Returns!$C$2:$C$801, MATCH(B8814, Returns!$B$2:$B$801, 0))), "No")</f>
        <v>Yes</v>
      </c>
    </row>
    <row r="8815" spans="1:24">
      <c r="A8815" s="1">
        <v>8814</v>
      </c>
      <c r="B8815" t="s">
        <v>10363</v>
      </c>
      <c r="C8815" s="2">
        <v>42942</v>
      </c>
      <c r="D8815" s="2">
        <v>42947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  <c r="V8815" s="3" t="str">
        <f>IF(M8815=People!$B$2, People!$A$2, IF(M8815=People!$B$3, People!$A$3, IF(M8815=People!$B$4, People!$A$4, IF(M8815=People!$B$5, People!$A$5, 0))))</f>
        <v>Anna Andreadi</v>
      </c>
      <c r="W8815" s="3" t="str">
        <f>IFERROR(VLOOKUP(Orders!$B8815,Returns!$B:$C,2,0),"No")</f>
        <v>No</v>
      </c>
      <c r="X8815" s="3" t="str">
        <f>IFERROR((INDEX(Returns!$C$2:$C$801, MATCH(B8815, Returns!$B$2:$B$801, 0))), "No")</f>
        <v>No</v>
      </c>
    </row>
    <row r="8816" spans="1:24">
      <c r="A8816" s="1">
        <v>8815</v>
      </c>
      <c r="B8816" t="s">
        <v>10364</v>
      </c>
      <c r="C8816" s="2">
        <v>43062</v>
      </c>
      <c r="D8816" s="2">
        <v>43064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  <c r="V8816" s="3" t="str">
        <f>IF(M8816=People!$B$2, People!$A$2, IF(M8816=People!$B$3, People!$A$3, IF(M8816=People!$B$4, People!$A$4, IF(M8816=People!$B$5, People!$A$5, 0))))</f>
        <v>Chuck Magee</v>
      </c>
      <c r="W8816" s="3" t="str">
        <f>IFERROR(VLOOKUP(Orders!$B8816,Returns!$B:$C,2,0),"No")</f>
        <v>No</v>
      </c>
      <c r="X8816" s="3" t="str">
        <f>IFERROR((INDEX(Returns!$C$2:$C$801, MATCH(B8816, Returns!$B$2:$B$801, 0))), "No")</f>
        <v>No</v>
      </c>
    </row>
    <row r="8817" spans="1:24">
      <c r="A8817" s="1">
        <v>8816</v>
      </c>
      <c r="B8817" t="s">
        <v>10364</v>
      </c>
      <c r="C8817" s="2">
        <v>43062</v>
      </c>
      <c r="D8817" s="2">
        <v>43064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  <c r="V8817" s="3" t="str">
        <f>IF(M8817=People!$B$2, People!$A$2, IF(M8817=People!$B$3, People!$A$3, IF(M8817=People!$B$4, People!$A$4, IF(M8817=People!$B$5, People!$A$5, 0))))</f>
        <v>Chuck Magee</v>
      </c>
      <c r="W8817" s="3" t="str">
        <f>IFERROR(VLOOKUP(Orders!$B8817,Returns!$B:$C,2,0),"No")</f>
        <v>No</v>
      </c>
      <c r="X8817" s="3" t="str">
        <f>IFERROR((INDEX(Returns!$C$2:$C$801, MATCH(B8817, Returns!$B$2:$B$801, 0))), "No")</f>
        <v>No</v>
      </c>
    </row>
    <row r="8818" spans="1:24">
      <c r="A8818" s="1">
        <v>8817</v>
      </c>
      <c r="B8818" t="s">
        <v>10364</v>
      </c>
      <c r="C8818" s="2">
        <v>43062</v>
      </c>
      <c r="D8818" s="2">
        <v>43064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  <c r="V8818" s="3" t="str">
        <f>IF(M8818=People!$B$2, People!$A$2, IF(M8818=People!$B$3, People!$A$3, IF(M8818=People!$B$4, People!$A$4, IF(M8818=People!$B$5, People!$A$5, 0))))</f>
        <v>Chuck Magee</v>
      </c>
      <c r="W8818" s="3" t="str">
        <f>IFERROR(VLOOKUP(Orders!$B8818,Returns!$B:$C,2,0),"No")</f>
        <v>No</v>
      </c>
      <c r="X8818" s="3" t="str">
        <f>IFERROR((INDEX(Returns!$C$2:$C$801, MATCH(B8818, Returns!$B$2:$B$801, 0))), "No")</f>
        <v>No</v>
      </c>
    </row>
    <row r="8819" spans="1:24">
      <c r="A8819" s="1">
        <v>8818</v>
      </c>
      <c r="B8819" t="s">
        <v>10364</v>
      </c>
      <c r="C8819" s="2">
        <v>43062</v>
      </c>
      <c r="D8819" s="2">
        <v>43064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  <c r="V8819" s="3" t="str">
        <f>IF(M8819=People!$B$2, People!$A$2, IF(M8819=People!$B$3, People!$A$3, IF(M8819=People!$B$4, People!$A$4, IF(M8819=People!$B$5, People!$A$5, 0))))</f>
        <v>Chuck Magee</v>
      </c>
      <c r="W8819" s="3" t="str">
        <f>IFERROR(VLOOKUP(Orders!$B8819,Returns!$B:$C,2,0),"No")</f>
        <v>No</v>
      </c>
      <c r="X8819" s="3" t="str">
        <f>IFERROR((INDEX(Returns!$C$2:$C$801, MATCH(B8819, Returns!$B$2:$B$801, 0))), "No")</f>
        <v>No</v>
      </c>
    </row>
    <row r="8820" spans="1:24">
      <c r="A8820" s="1">
        <v>8819</v>
      </c>
      <c r="B8820" t="s">
        <v>10364</v>
      </c>
      <c r="C8820" s="2">
        <v>43062</v>
      </c>
      <c r="D8820" s="2">
        <v>43064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3" t="str">
        <f>IF(M8820=People!$B$2, People!$A$2, IF(M8820=People!$B$3, People!$A$3, IF(M8820=People!$B$4, People!$A$4, IF(M8820=People!$B$5, People!$A$5, 0))))</f>
        <v>Chuck Magee</v>
      </c>
      <c r="W8820" s="3" t="str">
        <f>IFERROR(VLOOKUP(Orders!$B8820,Returns!$B:$C,2,0),"No")</f>
        <v>No</v>
      </c>
      <c r="X8820" s="3" t="str">
        <f>IFERROR((INDEX(Returns!$C$2:$C$801, MATCH(B8820, Returns!$B$2:$B$801, 0))), "No")</f>
        <v>No</v>
      </c>
    </row>
    <row r="8821" spans="1:24">
      <c r="A8821" s="1">
        <v>8820</v>
      </c>
      <c r="B8821" t="s">
        <v>10365</v>
      </c>
      <c r="C8821" s="2">
        <v>43067</v>
      </c>
      <c r="D8821" s="2">
        <v>43071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  <c r="V8821" s="3" t="str">
        <f>IF(M8821=People!$B$2, People!$A$2, IF(M8821=People!$B$3, People!$A$3, IF(M8821=People!$B$4, People!$A$4, IF(M8821=People!$B$5, People!$A$5, 0))))</f>
        <v>Kelly Williams</v>
      </c>
      <c r="W8821" s="3" t="str">
        <f>IFERROR(VLOOKUP(Orders!$B8821,Returns!$B:$C,2,0),"No")</f>
        <v>No</v>
      </c>
      <c r="X8821" s="3" t="str">
        <f>IFERROR((INDEX(Returns!$C$2:$C$801, MATCH(B8821, Returns!$B$2:$B$801, 0))), "No")</f>
        <v>No</v>
      </c>
    </row>
    <row r="8822" spans="1:24">
      <c r="A8822" s="1">
        <v>8821</v>
      </c>
      <c r="B8822" t="s">
        <v>10366</v>
      </c>
      <c r="C8822" s="2">
        <v>43772</v>
      </c>
      <c r="D8822" s="2">
        <v>43776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  <c r="V8822" s="3" t="str">
        <f>IF(M8822=People!$B$2, People!$A$2, IF(M8822=People!$B$3, People!$A$3, IF(M8822=People!$B$4, People!$A$4, IF(M8822=People!$B$5, People!$A$5, 0))))</f>
        <v>Cassandra Brandow</v>
      </c>
      <c r="W8822" s="3" t="str">
        <f>IFERROR(VLOOKUP(Orders!$B8822,Returns!$B:$C,2,0),"No")</f>
        <v>No</v>
      </c>
      <c r="X8822" s="3" t="str">
        <f>IFERROR((INDEX(Returns!$C$2:$C$801, MATCH(B8822, Returns!$B$2:$B$801, 0))), "No")</f>
        <v>No</v>
      </c>
    </row>
    <row r="8823" spans="1:24">
      <c r="A8823" s="1">
        <v>8822</v>
      </c>
      <c r="B8823" t="s">
        <v>10366</v>
      </c>
      <c r="C8823" s="2">
        <v>43772</v>
      </c>
      <c r="D8823" s="2">
        <v>43776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  <c r="V8823" s="3" t="str">
        <f>IF(M8823=People!$B$2, People!$A$2, IF(M8823=People!$B$3, People!$A$3, IF(M8823=People!$B$4, People!$A$4, IF(M8823=People!$B$5, People!$A$5, 0))))</f>
        <v>Cassandra Brandow</v>
      </c>
      <c r="W8823" s="3" t="str">
        <f>IFERROR(VLOOKUP(Orders!$B8823,Returns!$B:$C,2,0),"No")</f>
        <v>No</v>
      </c>
      <c r="X8823" s="3" t="str">
        <f>IFERROR((INDEX(Returns!$C$2:$C$801, MATCH(B8823, Returns!$B$2:$B$801, 0))), "No")</f>
        <v>No</v>
      </c>
    </row>
    <row r="8824" spans="1:24">
      <c r="A8824" s="1">
        <v>8823</v>
      </c>
      <c r="B8824" t="s">
        <v>10366</v>
      </c>
      <c r="C8824" s="2">
        <v>43772</v>
      </c>
      <c r="D8824" s="2">
        <v>43776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  <c r="V8824" s="3" t="str">
        <f>IF(M8824=People!$B$2, People!$A$2, IF(M8824=People!$B$3, People!$A$3, IF(M8824=People!$B$4, People!$A$4, IF(M8824=People!$B$5, People!$A$5, 0))))</f>
        <v>Cassandra Brandow</v>
      </c>
      <c r="W8824" s="3" t="str">
        <f>IFERROR(VLOOKUP(Orders!$B8824,Returns!$B:$C,2,0),"No")</f>
        <v>No</v>
      </c>
      <c r="X8824" s="3" t="str">
        <f>IFERROR((INDEX(Returns!$C$2:$C$801, MATCH(B8824, Returns!$B$2:$B$801, 0))), "No")</f>
        <v>No</v>
      </c>
    </row>
    <row r="8825" spans="1:24">
      <c r="A8825" s="1">
        <v>8824</v>
      </c>
      <c r="B8825" t="s">
        <v>10366</v>
      </c>
      <c r="C8825" s="2">
        <v>43772</v>
      </c>
      <c r="D8825" s="2">
        <v>43776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  <c r="V8825" s="3" t="str">
        <f>IF(M8825=People!$B$2, People!$A$2, IF(M8825=People!$B$3, People!$A$3, IF(M8825=People!$B$4, People!$A$4, IF(M8825=People!$B$5, People!$A$5, 0))))</f>
        <v>Cassandra Brandow</v>
      </c>
      <c r="W8825" s="3" t="str">
        <f>IFERROR(VLOOKUP(Orders!$B8825,Returns!$B:$C,2,0),"No")</f>
        <v>No</v>
      </c>
      <c r="X8825" s="3" t="str">
        <f>IFERROR((INDEX(Returns!$C$2:$C$801, MATCH(B8825, Returns!$B$2:$B$801, 0))), "No")</f>
        <v>No</v>
      </c>
    </row>
    <row r="8826" spans="1:24">
      <c r="A8826" s="1">
        <v>8825</v>
      </c>
      <c r="B8826" t="s">
        <v>10367</v>
      </c>
      <c r="C8826" s="2">
        <v>43545</v>
      </c>
      <c r="D8826" s="2">
        <v>43547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  <c r="V8826" s="3" t="str">
        <f>IF(M8826=People!$B$2, People!$A$2, IF(M8826=People!$B$3, People!$A$3, IF(M8826=People!$B$4, People!$A$4, IF(M8826=People!$B$5, People!$A$5, 0))))</f>
        <v>Chuck Magee</v>
      </c>
      <c r="W8826" s="3" t="str">
        <f>IFERROR(VLOOKUP(Orders!$B8826,Returns!$B:$C,2,0),"No")</f>
        <v>No</v>
      </c>
      <c r="X8826" s="3" t="str">
        <f>IFERROR((INDEX(Returns!$C$2:$C$801, MATCH(B8826, Returns!$B$2:$B$801, 0))), "No")</f>
        <v>No</v>
      </c>
    </row>
    <row r="8827" spans="1:24">
      <c r="A8827" s="1">
        <v>8826</v>
      </c>
      <c r="B8827" t="s">
        <v>10368</v>
      </c>
      <c r="C8827" s="2">
        <v>43088</v>
      </c>
      <c r="D8827" s="2">
        <v>43091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  <c r="V8827" s="3" t="str">
        <f>IF(M8827=People!$B$2, People!$A$2, IF(M8827=People!$B$3, People!$A$3, IF(M8827=People!$B$4, People!$A$4, IF(M8827=People!$B$5, People!$A$5, 0))))</f>
        <v>Chuck Magee</v>
      </c>
      <c r="W8827" s="3" t="str">
        <f>IFERROR(VLOOKUP(Orders!$B8827,Returns!$B:$C,2,0),"No")</f>
        <v>No</v>
      </c>
      <c r="X8827" s="3" t="str">
        <f>IFERROR((INDEX(Returns!$C$2:$C$801, MATCH(B8827, Returns!$B$2:$B$801, 0))), "No")</f>
        <v>No</v>
      </c>
    </row>
    <row r="8828" spans="1:24">
      <c r="A8828" s="1">
        <v>8827</v>
      </c>
      <c r="B8828" t="s">
        <v>10369</v>
      </c>
      <c r="C8828" s="2">
        <v>42462</v>
      </c>
      <c r="D8828" s="2">
        <v>42466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  <c r="V8828" s="3" t="str">
        <f>IF(M8828=People!$B$2, People!$A$2, IF(M8828=People!$B$3, People!$A$3, IF(M8828=People!$B$4, People!$A$4, IF(M8828=People!$B$5, People!$A$5, 0))))</f>
        <v>Kelly Williams</v>
      </c>
      <c r="W8828" s="3" t="str">
        <f>IFERROR(VLOOKUP(Orders!$B8828,Returns!$B:$C,2,0),"No")</f>
        <v>No</v>
      </c>
      <c r="X8828" s="3" t="str">
        <f>IFERROR((INDEX(Returns!$C$2:$C$801, MATCH(B8828, Returns!$B$2:$B$801, 0))), "No")</f>
        <v>No</v>
      </c>
    </row>
    <row r="8829" spans="1:24">
      <c r="A8829" s="1">
        <v>8828</v>
      </c>
      <c r="B8829" t="s">
        <v>10369</v>
      </c>
      <c r="C8829" s="2">
        <v>42462</v>
      </c>
      <c r="D8829" s="2">
        <v>42466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  <c r="V8829" s="3" t="str">
        <f>IF(M8829=People!$B$2, People!$A$2, IF(M8829=People!$B$3, People!$A$3, IF(M8829=People!$B$4, People!$A$4, IF(M8829=People!$B$5, People!$A$5, 0))))</f>
        <v>Kelly Williams</v>
      </c>
      <c r="W8829" s="3" t="str">
        <f>IFERROR(VLOOKUP(Orders!$B8829,Returns!$B:$C,2,0),"No")</f>
        <v>No</v>
      </c>
      <c r="X8829" s="3" t="str">
        <f>IFERROR((INDEX(Returns!$C$2:$C$801, MATCH(B8829, Returns!$B$2:$B$801, 0))), "No")</f>
        <v>No</v>
      </c>
    </row>
    <row r="8830" spans="1:24">
      <c r="A8830" s="1">
        <v>8829</v>
      </c>
      <c r="B8830" t="s">
        <v>10370</v>
      </c>
      <c r="C8830" s="2">
        <v>42891</v>
      </c>
      <c r="D8830" s="2">
        <v>42895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  <c r="V8830" s="3" t="str">
        <f>IF(M8830=People!$B$2, People!$A$2, IF(M8830=People!$B$3, People!$A$3, IF(M8830=People!$B$4, People!$A$4, IF(M8830=People!$B$5, People!$A$5, 0))))</f>
        <v>Kelly Williams</v>
      </c>
      <c r="W8830" s="3" t="str">
        <f>IFERROR(VLOOKUP(Orders!$B8830,Returns!$B:$C,2,0),"No")</f>
        <v>No</v>
      </c>
      <c r="X8830" s="3" t="str">
        <f>IFERROR((INDEX(Returns!$C$2:$C$801, MATCH(B8830, Returns!$B$2:$B$801, 0))), "No")</f>
        <v>No</v>
      </c>
    </row>
    <row r="8831" spans="1:24">
      <c r="A8831" s="1">
        <v>8830</v>
      </c>
      <c r="B8831" t="s">
        <v>10371</v>
      </c>
      <c r="C8831" s="2">
        <v>42649</v>
      </c>
      <c r="D8831" s="2">
        <v>42652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  <c r="V8831" s="3" t="str">
        <f>IF(M8831=People!$B$2, People!$A$2, IF(M8831=People!$B$3, People!$A$3, IF(M8831=People!$B$4, People!$A$4, IF(M8831=People!$B$5, People!$A$5, 0))))</f>
        <v>Kelly Williams</v>
      </c>
      <c r="W8831" s="3" t="str">
        <f>IFERROR(VLOOKUP(Orders!$B8831,Returns!$B:$C,2,0),"No")</f>
        <v>No</v>
      </c>
      <c r="X8831" s="3" t="str">
        <f>IFERROR((INDEX(Returns!$C$2:$C$801, MATCH(B8831, Returns!$B$2:$B$801, 0))), "No")</f>
        <v>No</v>
      </c>
    </row>
    <row r="8832" spans="1:24">
      <c r="A8832" s="1">
        <v>8831</v>
      </c>
      <c r="B8832" t="s">
        <v>10372</v>
      </c>
      <c r="C8832" s="2">
        <v>43333</v>
      </c>
      <c r="D8832" s="2">
        <v>43336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  <c r="V8832" s="3" t="str">
        <f>IF(M8832=People!$B$2, People!$A$2, IF(M8832=People!$B$3, People!$A$3, IF(M8832=People!$B$4, People!$A$4, IF(M8832=People!$B$5, People!$A$5, 0))))</f>
        <v>Anna Andreadi</v>
      </c>
      <c r="W8832" s="3" t="str">
        <f>IFERROR(VLOOKUP(Orders!$B8832,Returns!$B:$C,2,0),"No")</f>
        <v>No</v>
      </c>
      <c r="X8832" s="3" t="str">
        <f>IFERROR((INDEX(Returns!$C$2:$C$801, MATCH(B8832, Returns!$B$2:$B$801, 0))), "No")</f>
        <v>No</v>
      </c>
    </row>
    <row r="8833" spans="1:24">
      <c r="A8833" s="1">
        <v>8832</v>
      </c>
      <c r="B8833" t="s">
        <v>10373</v>
      </c>
      <c r="C8833" s="2">
        <v>43054</v>
      </c>
      <c r="D8833" s="2">
        <v>43058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  <c r="V8833" s="3" t="str">
        <f>IF(M8833=People!$B$2, People!$A$2, IF(M8833=People!$B$3, People!$A$3, IF(M8833=People!$B$4, People!$A$4, IF(M8833=People!$B$5, People!$A$5, 0))))</f>
        <v>Cassandra Brandow</v>
      </c>
      <c r="W8833" s="3" t="str">
        <f>IFERROR(VLOOKUP(Orders!$B8833,Returns!$B:$C,2,0),"No")</f>
        <v>No</v>
      </c>
      <c r="X8833" s="3" t="str">
        <f>IFERROR((INDEX(Returns!$C$2:$C$801, MATCH(B8833, Returns!$B$2:$B$801, 0))), "No")</f>
        <v>No</v>
      </c>
    </row>
    <row r="8834" spans="1:24">
      <c r="A8834" s="1">
        <v>8833</v>
      </c>
      <c r="B8834" t="s">
        <v>10374</v>
      </c>
      <c r="C8834" s="2">
        <v>42908</v>
      </c>
      <c r="D8834" s="2">
        <v>42913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3" t="str">
        <f>IF(M8834=People!$B$2, People!$A$2, IF(M8834=People!$B$3, People!$A$3, IF(M8834=People!$B$4, People!$A$4, IF(M8834=People!$B$5, People!$A$5, 0))))</f>
        <v>Chuck Magee</v>
      </c>
      <c r="W8834" s="3" t="str">
        <f>IFERROR(VLOOKUP(Orders!$B8834,Returns!$B:$C,2,0),"No")</f>
        <v>No</v>
      </c>
      <c r="X8834" s="3" t="str">
        <f>IFERROR((INDEX(Returns!$C$2:$C$801, MATCH(B8834, Returns!$B$2:$B$801, 0))), "No")</f>
        <v>No</v>
      </c>
    </row>
    <row r="8835" spans="1:24">
      <c r="A8835" s="1">
        <v>8834</v>
      </c>
      <c r="B8835" t="s">
        <v>10375</v>
      </c>
      <c r="C8835" s="2">
        <v>43732</v>
      </c>
      <c r="D8835" s="2">
        <v>43736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  <c r="V8835" s="3" t="str">
        <f>IF(M8835=People!$B$2, People!$A$2, IF(M8835=People!$B$3, People!$A$3, IF(M8835=People!$B$4, People!$A$4, IF(M8835=People!$B$5, People!$A$5, 0))))</f>
        <v>Cassandra Brandow</v>
      </c>
      <c r="W8835" s="3" t="str">
        <f>IFERROR(VLOOKUP(Orders!$B8835,Returns!$B:$C,2,0),"No")</f>
        <v>No</v>
      </c>
      <c r="X8835" s="3" t="str">
        <f>IFERROR((INDEX(Returns!$C$2:$C$801, MATCH(B8835, Returns!$B$2:$B$801, 0))), "No")</f>
        <v>No</v>
      </c>
    </row>
    <row r="8836" spans="1:24">
      <c r="A8836" s="1">
        <v>8835</v>
      </c>
      <c r="B8836" t="s">
        <v>10375</v>
      </c>
      <c r="C8836" s="2">
        <v>43732</v>
      </c>
      <c r="D8836" s="2">
        <v>43736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  <c r="V8836" s="3" t="str">
        <f>IF(M8836=People!$B$2, People!$A$2, IF(M8836=People!$B$3, People!$A$3, IF(M8836=People!$B$4, People!$A$4, IF(M8836=People!$B$5, People!$A$5, 0))))</f>
        <v>Cassandra Brandow</v>
      </c>
      <c r="W8836" s="3" t="str">
        <f>IFERROR(VLOOKUP(Orders!$B8836,Returns!$B:$C,2,0),"No")</f>
        <v>No</v>
      </c>
      <c r="X8836" s="3" t="str">
        <f>IFERROR((INDEX(Returns!$C$2:$C$801, MATCH(B8836, Returns!$B$2:$B$801, 0))), "No")</f>
        <v>No</v>
      </c>
    </row>
    <row r="8837" spans="1:24">
      <c r="A8837" s="1">
        <v>8836</v>
      </c>
      <c r="B8837" t="s">
        <v>10375</v>
      </c>
      <c r="C8837" s="2">
        <v>43732</v>
      </c>
      <c r="D8837" s="2">
        <v>43736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  <c r="V8837" s="3" t="str">
        <f>IF(M8837=People!$B$2, People!$A$2, IF(M8837=People!$B$3, People!$A$3, IF(M8837=People!$B$4, People!$A$4, IF(M8837=People!$B$5, People!$A$5, 0))))</f>
        <v>Cassandra Brandow</v>
      </c>
      <c r="W8837" s="3" t="str">
        <f>IFERROR(VLOOKUP(Orders!$B8837,Returns!$B:$C,2,0),"No")</f>
        <v>No</v>
      </c>
      <c r="X8837" s="3" t="str">
        <f>IFERROR((INDEX(Returns!$C$2:$C$801, MATCH(B8837, Returns!$B$2:$B$801, 0))), "No")</f>
        <v>No</v>
      </c>
    </row>
    <row r="8838" spans="1:24">
      <c r="A8838" s="1">
        <v>8837</v>
      </c>
      <c r="B8838" t="s">
        <v>10375</v>
      </c>
      <c r="C8838" s="2">
        <v>43732</v>
      </c>
      <c r="D8838" s="2">
        <v>43736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  <c r="V8838" s="3" t="str">
        <f>IF(M8838=People!$B$2, People!$A$2, IF(M8838=People!$B$3, People!$A$3, IF(M8838=People!$B$4, People!$A$4, IF(M8838=People!$B$5, People!$A$5, 0))))</f>
        <v>Cassandra Brandow</v>
      </c>
      <c r="W8838" s="3" t="str">
        <f>IFERROR(VLOOKUP(Orders!$B8838,Returns!$B:$C,2,0),"No")</f>
        <v>No</v>
      </c>
      <c r="X8838" s="3" t="str">
        <f>IFERROR((INDEX(Returns!$C$2:$C$801, MATCH(B8838, Returns!$B$2:$B$801, 0))), "No")</f>
        <v>No</v>
      </c>
    </row>
    <row r="8839" spans="1:24">
      <c r="A8839" s="1">
        <v>8838</v>
      </c>
      <c r="B8839" t="s">
        <v>10375</v>
      </c>
      <c r="C8839" s="2">
        <v>43732</v>
      </c>
      <c r="D8839" s="2">
        <v>43736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  <c r="V8839" s="3" t="str">
        <f>IF(M8839=People!$B$2, People!$A$2, IF(M8839=People!$B$3, People!$A$3, IF(M8839=People!$B$4, People!$A$4, IF(M8839=People!$B$5, People!$A$5, 0))))</f>
        <v>Cassandra Brandow</v>
      </c>
      <c r="W8839" s="3" t="str">
        <f>IFERROR(VLOOKUP(Orders!$B8839,Returns!$B:$C,2,0),"No")</f>
        <v>No</v>
      </c>
      <c r="X8839" s="3" t="str">
        <f>IFERROR((INDEX(Returns!$C$2:$C$801, MATCH(B8839, Returns!$B$2:$B$801, 0))), "No")</f>
        <v>No</v>
      </c>
    </row>
    <row r="8840" spans="1:24">
      <c r="A8840" s="1">
        <v>8839</v>
      </c>
      <c r="B8840" t="s">
        <v>10376</v>
      </c>
      <c r="C8840" s="2">
        <v>42466</v>
      </c>
      <c r="D8840" s="2">
        <v>42470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  <c r="V8840" s="3" t="str">
        <f>IF(M8840=People!$B$2, People!$A$2, IF(M8840=People!$B$3, People!$A$3, IF(M8840=People!$B$4, People!$A$4, IF(M8840=People!$B$5, People!$A$5, 0))))</f>
        <v>Anna Andreadi</v>
      </c>
      <c r="W8840" s="3" t="str">
        <f>IFERROR(VLOOKUP(Orders!$B8840,Returns!$B:$C,2,0),"No")</f>
        <v>No</v>
      </c>
      <c r="X8840" s="3" t="str">
        <f>IFERROR((INDEX(Returns!$C$2:$C$801, MATCH(B8840, Returns!$B$2:$B$801, 0))), "No")</f>
        <v>No</v>
      </c>
    </row>
    <row r="8841" spans="1:24">
      <c r="A8841" s="1">
        <v>8840</v>
      </c>
      <c r="B8841" t="s">
        <v>10376</v>
      </c>
      <c r="C8841" s="2">
        <v>42466</v>
      </c>
      <c r="D8841" s="2">
        <v>42470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  <c r="V8841" s="3" t="str">
        <f>IF(M8841=People!$B$2, People!$A$2, IF(M8841=People!$B$3, People!$A$3, IF(M8841=People!$B$4, People!$A$4, IF(M8841=People!$B$5, People!$A$5, 0))))</f>
        <v>Anna Andreadi</v>
      </c>
      <c r="W8841" s="3" t="str">
        <f>IFERROR(VLOOKUP(Orders!$B8841,Returns!$B:$C,2,0),"No")</f>
        <v>No</v>
      </c>
      <c r="X8841" s="3" t="str">
        <f>IFERROR((INDEX(Returns!$C$2:$C$801, MATCH(B8841, Returns!$B$2:$B$801, 0))), "No")</f>
        <v>No</v>
      </c>
    </row>
    <row r="8842" spans="1:24">
      <c r="A8842" s="1">
        <v>8841</v>
      </c>
      <c r="B8842" t="s">
        <v>10376</v>
      </c>
      <c r="C8842" s="2">
        <v>42466</v>
      </c>
      <c r="D8842" s="2">
        <v>42470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  <c r="V8842" s="3" t="str">
        <f>IF(M8842=People!$B$2, People!$A$2, IF(M8842=People!$B$3, People!$A$3, IF(M8842=People!$B$4, People!$A$4, IF(M8842=People!$B$5, People!$A$5, 0))))</f>
        <v>Anna Andreadi</v>
      </c>
      <c r="W8842" s="3" t="str">
        <f>IFERROR(VLOOKUP(Orders!$B8842,Returns!$B:$C,2,0),"No")</f>
        <v>No</v>
      </c>
      <c r="X8842" s="3" t="str">
        <f>IFERROR((INDEX(Returns!$C$2:$C$801, MATCH(B8842, Returns!$B$2:$B$801, 0))), "No")</f>
        <v>No</v>
      </c>
    </row>
    <row r="8843" spans="1:24">
      <c r="A8843" s="1">
        <v>8842</v>
      </c>
      <c r="B8843" t="s">
        <v>10377</v>
      </c>
      <c r="C8843" s="2">
        <v>43140</v>
      </c>
      <c r="D8843" s="2">
        <v>43144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  <c r="V8843" s="3" t="str">
        <f>IF(M8843=People!$B$2, People!$A$2, IF(M8843=People!$B$3, People!$A$3, IF(M8843=People!$B$4, People!$A$4, IF(M8843=People!$B$5, People!$A$5, 0))))</f>
        <v>Anna Andreadi</v>
      </c>
      <c r="W8843" s="3" t="str">
        <f>IFERROR(VLOOKUP(Orders!$B8843,Returns!$B:$C,2,0),"No")</f>
        <v>No</v>
      </c>
      <c r="X8843" s="3" t="str">
        <f>IFERROR((INDEX(Returns!$C$2:$C$801, MATCH(B8843, Returns!$B$2:$B$801, 0))), "No")</f>
        <v>No</v>
      </c>
    </row>
    <row r="8844" spans="1:24">
      <c r="A8844" s="1">
        <v>8843</v>
      </c>
      <c r="B8844" t="s">
        <v>10377</v>
      </c>
      <c r="C8844" s="2">
        <v>43140</v>
      </c>
      <c r="D8844" s="2">
        <v>43144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  <c r="V8844" s="3" t="str">
        <f>IF(M8844=People!$B$2, People!$A$2, IF(M8844=People!$B$3, People!$A$3, IF(M8844=People!$B$4, People!$A$4, IF(M8844=People!$B$5, People!$A$5, 0))))</f>
        <v>Anna Andreadi</v>
      </c>
      <c r="W8844" s="3" t="str">
        <f>IFERROR(VLOOKUP(Orders!$B8844,Returns!$B:$C,2,0),"No")</f>
        <v>No</v>
      </c>
      <c r="X8844" s="3" t="str">
        <f>IFERROR((INDEX(Returns!$C$2:$C$801, MATCH(B8844, Returns!$B$2:$B$801, 0))), "No")</f>
        <v>No</v>
      </c>
    </row>
    <row r="8845" spans="1:24">
      <c r="A8845" s="1">
        <v>8844</v>
      </c>
      <c r="B8845" t="s">
        <v>10378</v>
      </c>
      <c r="C8845" s="2">
        <v>42692</v>
      </c>
      <c r="D8845" s="2">
        <v>42694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3" t="str">
        <f>IF(M8845=People!$B$2, People!$A$2, IF(M8845=People!$B$3, People!$A$3, IF(M8845=People!$B$4, People!$A$4, IF(M8845=People!$B$5, People!$A$5, 0))))</f>
        <v>Kelly Williams</v>
      </c>
      <c r="W8845" s="3" t="str">
        <f>IFERROR(VLOOKUP(Orders!$B8845,Returns!$B:$C,2,0),"No")</f>
        <v>No</v>
      </c>
      <c r="X8845" s="3" t="str">
        <f>IFERROR((INDEX(Returns!$C$2:$C$801, MATCH(B8845, Returns!$B$2:$B$801, 0))), "No")</f>
        <v>No</v>
      </c>
    </row>
    <row r="8846" spans="1:24">
      <c r="A8846" s="1">
        <v>8845</v>
      </c>
      <c r="B8846" t="s">
        <v>10379</v>
      </c>
      <c r="C8846" s="2">
        <v>43817</v>
      </c>
      <c r="D8846" s="2">
        <v>43822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  <c r="V8846" s="3" t="str">
        <f>IF(M8846=People!$B$2, People!$A$2, IF(M8846=People!$B$3, People!$A$3, IF(M8846=People!$B$4, People!$A$4, IF(M8846=People!$B$5, People!$A$5, 0))))</f>
        <v>Chuck Magee</v>
      </c>
      <c r="W8846" s="3" t="str">
        <f>IFERROR(VLOOKUP(Orders!$B8846,Returns!$B:$C,2,0),"No")</f>
        <v>No</v>
      </c>
      <c r="X8846" s="3" t="str">
        <f>IFERROR((INDEX(Returns!$C$2:$C$801, MATCH(B8846, Returns!$B$2:$B$801, 0))), "No")</f>
        <v>No</v>
      </c>
    </row>
    <row r="8847" spans="1:24">
      <c r="A8847" s="1">
        <v>8846</v>
      </c>
      <c r="B8847" t="s">
        <v>10379</v>
      </c>
      <c r="C8847" s="2">
        <v>43817</v>
      </c>
      <c r="D8847" s="2">
        <v>43822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3" t="str">
        <f>IF(M8847=People!$B$2, People!$A$2, IF(M8847=People!$B$3, People!$A$3, IF(M8847=People!$B$4, People!$A$4, IF(M8847=People!$B$5, People!$A$5, 0))))</f>
        <v>Chuck Magee</v>
      </c>
      <c r="W8847" s="3" t="str">
        <f>IFERROR(VLOOKUP(Orders!$B8847,Returns!$B:$C,2,0),"No")</f>
        <v>No</v>
      </c>
      <c r="X8847" s="3" t="str">
        <f>IFERROR((INDEX(Returns!$C$2:$C$801, MATCH(B8847, Returns!$B$2:$B$801, 0))), "No")</f>
        <v>No</v>
      </c>
    </row>
    <row r="8848" spans="1:24">
      <c r="A8848" s="1">
        <v>8847</v>
      </c>
      <c r="B8848" t="s">
        <v>10379</v>
      </c>
      <c r="C8848" s="2">
        <v>43817</v>
      </c>
      <c r="D8848" s="2">
        <v>43822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  <c r="V8848" s="3" t="str">
        <f>IF(M8848=People!$B$2, People!$A$2, IF(M8848=People!$B$3, People!$A$3, IF(M8848=People!$B$4, People!$A$4, IF(M8848=People!$B$5, People!$A$5, 0))))</f>
        <v>Chuck Magee</v>
      </c>
      <c r="W8848" s="3" t="str">
        <f>IFERROR(VLOOKUP(Orders!$B8848,Returns!$B:$C,2,0),"No")</f>
        <v>No</v>
      </c>
      <c r="X8848" s="3" t="str">
        <f>IFERROR((INDEX(Returns!$C$2:$C$801, MATCH(B8848, Returns!$B$2:$B$801, 0))), "No")</f>
        <v>No</v>
      </c>
    </row>
    <row r="8849" spans="1:24">
      <c r="A8849" s="1">
        <v>8848</v>
      </c>
      <c r="B8849" t="s">
        <v>10379</v>
      </c>
      <c r="C8849" s="2">
        <v>43817</v>
      </c>
      <c r="D8849" s="2">
        <v>43822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  <c r="V8849" s="3" t="str">
        <f>IF(M8849=People!$B$2, People!$A$2, IF(M8849=People!$B$3, People!$A$3, IF(M8849=People!$B$4, People!$A$4, IF(M8849=People!$B$5, People!$A$5, 0))))</f>
        <v>Chuck Magee</v>
      </c>
      <c r="W8849" s="3" t="str">
        <f>IFERROR(VLOOKUP(Orders!$B8849,Returns!$B:$C,2,0),"No")</f>
        <v>No</v>
      </c>
      <c r="X8849" s="3" t="str">
        <f>IFERROR((INDEX(Returns!$C$2:$C$801, MATCH(B8849, Returns!$B$2:$B$801, 0))), "No")</f>
        <v>No</v>
      </c>
    </row>
    <row r="8850" spans="1:24">
      <c r="A8850" s="1">
        <v>8849</v>
      </c>
      <c r="B8850" t="s">
        <v>10380</v>
      </c>
      <c r="C8850" s="2">
        <v>42918</v>
      </c>
      <c r="D8850" s="2">
        <v>42920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  <c r="V8850" s="3" t="str">
        <f>IF(M8850=People!$B$2, People!$A$2, IF(M8850=People!$B$3, People!$A$3, IF(M8850=People!$B$4, People!$A$4, IF(M8850=People!$B$5, People!$A$5, 0))))</f>
        <v>Cassandra Brandow</v>
      </c>
      <c r="W8850" s="3" t="str">
        <f>IFERROR(VLOOKUP(Orders!$B8850,Returns!$B:$C,2,0),"No")</f>
        <v>No</v>
      </c>
      <c r="X8850" s="3" t="str">
        <f>IFERROR((INDEX(Returns!$C$2:$C$801, MATCH(B8850, Returns!$B$2:$B$801, 0))), "No")</f>
        <v>No</v>
      </c>
    </row>
    <row r="8851" spans="1:24">
      <c r="A8851" s="1">
        <v>8850</v>
      </c>
      <c r="B8851" t="s">
        <v>10380</v>
      </c>
      <c r="C8851" s="2">
        <v>42918</v>
      </c>
      <c r="D8851" s="2">
        <v>42920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  <c r="V8851" s="3" t="str">
        <f>IF(M8851=People!$B$2, People!$A$2, IF(M8851=People!$B$3, People!$A$3, IF(M8851=People!$B$4, People!$A$4, IF(M8851=People!$B$5, People!$A$5, 0))))</f>
        <v>Cassandra Brandow</v>
      </c>
      <c r="W8851" s="3" t="str">
        <f>IFERROR(VLOOKUP(Orders!$B8851,Returns!$B:$C,2,0),"No")</f>
        <v>No</v>
      </c>
      <c r="X8851" s="3" t="str">
        <f>IFERROR((INDEX(Returns!$C$2:$C$801, MATCH(B8851, Returns!$B$2:$B$801, 0))), "No")</f>
        <v>No</v>
      </c>
    </row>
    <row r="8852" spans="1:24">
      <c r="A8852" s="1">
        <v>8851</v>
      </c>
      <c r="B8852" t="s">
        <v>10380</v>
      </c>
      <c r="C8852" s="2">
        <v>42918</v>
      </c>
      <c r="D8852" s="2">
        <v>42920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  <c r="V8852" s="3" t="str">
        <f>IF(M8852=People!$B$2, People!$A$2, IF(M8852=People!$B$3, People!$A$3, IF(M8852=People!$B$4, People!$A$4, IF(M8852=People!$B$5, People!$A$5, 0))))</f>
        <v>Cassandra Brandow</v>
      </c>
      <c r="W8852" s="3" t="str">
        <f>IFERROR(VLOOKUP(Orders!$B8852,Returns!$B:$C,2,0),"No")</f>
        <v>No</v>
      </c>
      <c r="X8852" s="3" t="str">
        <f>IFERROR((INDEX(Returns!$C$2:$C$801, MATCH(B8852, Returns!$B$2:$B$801, 0))), "No")</f>
        <v>No</v>
      </c>
    </row>
    <row r="8853" spans="1:24">
      <c r="A8853" s="1">
        <v>8852</v>
      </c>
      <c r="B8853" t="s">
        <v>10380</v>
      </c>
      <c r="C8853" s="2">
        <v>42918</v>
      </c>
      <c r="D8853" s="2">
        <v>42920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  <c r="V8853" s="3" t="str">
        <f>IF(M8853=People!$B$2, People!$A$2, IF(M8853=People!$B$3, People!$A$3, IF(M8853=People!$B$4, People!$A$4, IF(M8853=People!$B$5, People!$A$5, 0))))</f>
        <v>Cassandra Brandow</v>
      </c>
      <c r="W8853" s="3" t="str">
        <f>IFERROR(VLOOKUP(Orders!$B8853,Returns!$B:$C,2,0),"No")</f>
        <v>No</v>
      </c>
      <c r="X8853" s="3" t="str">
        <f>IFERROR((INDEX(Returns!$C$2:$C$801, MATCH(B8853, Returns!$B$2:$B$801, 0))), "No")</f>
        <v>No</v>
      </c>
    </row>
    <row r="8854" spans="1:24">
      <c r="A8854" s="1">
        <v>8853</v>
      </c>
      <c r="B8854" t="s">
        <v>10381</v>
      </c>
      <c r="C8854" s="2">
        <v>42651</v>
      </c>
      <c r="D8854" s="2">
        <v>42656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  <c r="V8854" s="3" t="str">
        <f>IF(M8854=People!$B$2, People!$A$2, IF(M8854=People!$B$3, People!$A$3, IF(M8854=People!$B$4, People!$A$4, IF(M8854=People!$B$5, People!$A$5, 0))))</f>
        <v>Chuck Magee</v>
      </c>
      <c r="W8854" s="3" t="str">
        <f>IFERROR(VLOOKUP(Orders!$B8854,Returns!$B:$C,2,0),"No")</f>
        <v>No</v>
      </c>
      <c r="X8854" s="3" t="str">
        <f>IFERROR((INDEX(Returns!$C$2:$C$801, MATCH(B8854, Returns!$B$2:$B$801, 0))), "No")</f>
        <v>No</v>
      </c>
    </row>
    <row r="8855" spans="1:24">
      <c r="A8855" s="1">
        <v>8854</v>
      </c>
      <c r="B8855" t="s">
        <v>10382</v>
      </c>
      <c r="C8855" s="2">
        <v>43000</v>
      </c>
      <c r="D8855" s="2">
        <v>43003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  <c r="V8855" s="3" t="str">
        <f>IF(M8855=People!$B$2, People!$A$2, IF(M8855=People!$B$3, People!$A$3, IF(M8855=People!$B$4, People!$A$4, IF(M8855=People!$B$5, People!$A$5, 0))))</f>
        <v>Chuck Magee</v>
      </c>
      <c r="W8855" s="3" t="str">
        <f>IFERROR(VLOOKUP(Orders!$B8855,Returns!$B:$C,2,0),"No")</f>
        <v>No</v>
      </c>
      <c r="X8855" s="3" t="str">
        <f>IFERROR((INDEX(Returns!$C$2:$C$801, MATCH(B8855, Returns!$B$2:$B$801, 0))), "No")</f>
        <v>No</v>
      </c>
    </row>
    <row r="8856" spans="1:24">
      <c r="A8856" s="1">
        <v>8855</v>
      </c>
      <c r="B8856" t="s">
        <v>10382</v>
      </c>
      <c r="C8856" s="2">
        <v>43000</v>
      </c>
      <c r="D8856" s="2">
        <v>43003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  <c r="V8856" s="3" t="str">
        <f>IF(M8856=People!$B$2, People!$A$2, IF(M8856=People!$B$3, People!$A$3, IF(M8856=People!$B$4, People!$A$4, IF(M8856=People!$B$5, People!$A$5, 0))))</f>
        <v>Chuck Magee</v>
      </c>
      <c r="W8856" s="3" t="str">
        <f>IFERROR(VLOOKUP(Orders!$B8856,Returns!$B:$C,2,0),"No")</f>
        <v>No</v>
      </c>
      <c r="X8856" s="3" t="str">
        <f>IFERROR((INDEX(Returns!$C$2:$C$801, MATCH(B8856, Returns!$B$2:$B$801, 0))), "No")</f>
        <v>No</v>
      </c>
    </row>
    <row r="8857" spans="1:24">
      <c r="A8857" s="1">
        <v>8856</v>
      </c>
      <c r="B8857" t="s">
        <v>10383</v>
      </c>
      <c r="C8857" s="2">
        <v>43823</v>
      </c>
      <c r="D8857" s="2">
        <v>43829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  <c r="V8857" s="3" t="str">
        <f>IF(M8857=People!$B$2, People!$A$2, IF(M8857=People!$B$3, People!$A$3, IF(M8857=People!$B$4, People!$A$4, IF(M8857=People!$B$5, People!$A$5, 0))))</f>
        <v>Anna Andreadi</v>
      </c>
      <c r="W8857" s="3" t="str">
        <f>IFERROR(VLOOKUP(Orders!$B8857,Returns!$B:$C,2,0),"No")</f>
        <v>No</v>
      </c>
      <c r="X8857" s="3" t="str">
        <f>IFERROR((INDEX(Returns!$C$2:$C$801, MATCH(B8857, Returns!$B$2:$B$801, 0))), "No")</f>
        <v>No</v>
      </c>
    </row>
    <row r="8858" spans="1:24">
      <c r="A8858" s="1">
        <v>8857</v>
      </c>
      <c r="B8858" t="s">
        <v>10384</v>
      </c>
      <c r="C8858" s="2">
        <v>43751</v>
      </c>
      <c r="D8858" s="2">
        <v>43758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  <c r="V8858" s="3" t="str">
        <f>IF(M8858=People!$B$2, People!$A$2, IF(M8858=People!$B$3, People!$A$3, IF(M8858=People!$B$4, People!$A$4, IF(M8858=People!$B$5, People!$A$5, 0))))</f>
        <v>Anna Andreadi</v>
      </c>
      <c r="W8858" s="3" t="str">
        <f>IFERROR(VLOOKUP(Orders!$B8858,Returns!$B:$C,2,0),"No")</f>
        <v>No</v>
      </c>
      <c r="X8858" s="3" t="str">
        <f>IFERROR((INDEX(Returns!$C$2:$C$801, MATCH(B8858, Returns!$B$2:$B$801, 0))), "No")</f>
        <v>No</v>
      </c>
    </row>
    <row r="8859" spans="1:24">
      <c r="A8859" s="1">
        <v>8858</v>
      </c>
      <c r="B8859" t="s">
        <v>10384</v>
      </c>
      <c r="C8859" s="2">
        <v>43751</v>
      </c>
      <c r="D8859" s="2">
        <v>43758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  <c r="V8859" s="3" t="str">
        <f>IF(M8859=People!$B$2, People!$A$2, IF(M8859=People!$B$3, People!$A$3, IF(M8859=People!$B$4, People!$A$4, IF(M8859=People!$B$5, People!$A$5, 0))))</f>
        <v>Anna Andreadi</v>
      </c>
      <c r="W8859" s="3" t="str">
        <f>IFERROR(VLOOKUP(Orders!$B8859,Returns!$B:$C,2,0),"No")</f>
        <v>No</v>
      </c>
      <c r="X8859" s="3" t="str">
        <f>IFERROR((INDEX(Returns!$C$2:$C$801, MATCH(B8859, Returns!$B$2:$B$801, 0))), "No")</f>
        <v>No</v>
      </c>
    </row>
    <row r="8860" spans="1:24">
      <c r="A8860" s="1">
        <v>8859</v>
      </c>
      <c r="B8860" t="s">
        <v>10384</v>
      </c>
      <c r="C8860" s="2">
        <v>43751</v>
      </c>
      <c r="D8860" s="2">
        <v>43758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  <c r="V8860" s="3" t="str">
        <f>IF(M8860=People!$B$2, People!$A$2, IF(M8860=People!$B$3, People!$A$3, IF(M8860=People!$B$4, People!$A$4, IF(M8860=People!$B$5, People!$A$5, 0))))</f>
        <v>Anna Andreadi</v>
      </c>
      <c r="W8860" s="3" t="str">
        <f>IFERROR(VLOOKUP(Orders!$B8860,Returns!$B:$C,2,0),"No")</f>
        <v>No</v>
      </c>
      <c r="X8860" s="3" t="str">
        <f>IFERROR((INDEX(Returns!$C$2:$C$801, MATCH(B8860, Returns!$B$2:$B$801, 0))), "No")</f>
        <v>No</v>
      </c>
    </row>
    <row r="8861" spans="1:24">
      <c r="A8861" s="1">
        <v>8860</v>
      </c>
      <c r="B8861" t="s">
        <v>10385</v>
      </c>
      <c r="C8861" s="2">
        <v>43697</v>
      </c>
      <c r="D8861" s="2">
        <v>43703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  <c r="V8861" s="3" t="str">
        <f>IF(M8861=People!$B$2, People!$A$2, IF(M8861=People!$B$3, People!$A$3, IF(M8861=People!$B$4, People!$A$4, IF(M8861=People!$B$5, People!$A$5, 0))))</f>
        <v>Cassandra Brandow</v>
      </c>
      <c r="W8861" s="3" t="str">
        <f>IFERROR(VLOOKUP(Orders!$B8861,Returns!$B:$C,2,0),"No")</f>
        <v>No</v>
      </c>
      <c r="X8861" s="3" t="str">
        <f>IFERROR((INDEX(Returns!$C$2:$C$801, MATCH(B8861, Returns!$B$2:$B$801, 0))), "No")</f>
        <v>No</v>
      </c>
    </row>
    <row r="8862" spans="1:24">
      <c r="A8862" s="1">
        <v>8861</v>
      </c>
      <c r="B8862" t="s">
        <v>10386</v>
      </c>
      <c r="C8862" s="2">
        <v>42989</v>
      </c>
      <c r="D8862" s="2">
        <v>42996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  <c r="V8862" s="3" t="str">
        <f>IF(M8862=People!$B$2, People!$A$2, IF(M8862=People!$B$3, People!$A$3, IF(M8862=People!$B$4, People!$A$4, IF(M8862=People!$B$5, People!$A$5, 0))))</f>
        <v>Chuck Magee</v>
      </c>
      <c r="W8862" s="3" t="str">
        <f>IFERROR(VLOOKUP(Orders!$B8862,Returns!$B:$C,2,0),"No")</f>
        <v>No</v>
      </c>
      <c r="X8862" s="3" t="str">
        <f>IFERROR((INDEX(Returns!$C$2:$C$801, MATCH(B8862, Returns!$B$2:$B$801, 0))), "No")</f>
        <v>No</v>
      </c>
    </row>
    <row r="8863" spans="1:24">
      <c r="A8863" s="1">
        <v>8862</v>
      </c>
      <c r="B8863" t="s">
        <v>10386</v>
      </c>
      <c r="C8863" s="2">
        <v>42989</v>
      </c>
      <c r="D8863" s="2">
        <v>42996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  <c r="V8863" s="3" t="str">
        <f>IF(M8863=People!$B$2, People!$A$2, IF(M8863=People!$B$3, People!$A$3, IF(M8863=People!$B$4, People!$A$4, IF(M8863=People!$B$5, People!$A$5, 0))))</f>
        <v>Chuck Magee</v>
      </c>
      <c r="W8863" s="3" t="str">
        <f>IFERROR(VLOOKUP(Orders!$B8863,Returns!$B:$C,2,0),"No")</f>
        <v>No</v>
      </c>
      <c r="X8863" s="3" t="str">
        <f>IFERROR((INDEX(Returns!$C$2:$C$801, MATCH(B8863, Returns!$B$2:$B$801, 0))), "No")</f>
        <v>No</v>
      </c>
    </row>
    <row r="8864" spans="1:24">
      <c r="A8864" s="1">
        <v>8863</v>
      </c>
      <c r="B8864" t="s">
        <v>10386</v>
      </c>
      <c r="C8864" s="2">
        <v>42989</v>
      </c>
      <c r="D8864" s="2">
        <v>42996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  <c r="V8864" s="3" t="str">
        <f>IF(M8864=People!$B$2, People!$A$2, IF(M8864=People!$B$3, People!$A$3, IF(M8864=People!$B$4, People!$A$4, IF(M8864=People!$B$5, People!$A$5, 0))))</f>
        <v>Chuck Magee</v>
      </c>
      <c r="W8864" s="3" t="str">
        <f>IFERROR(VLOOKUP(Orders!$B8864,Returns!$B:$C,2,0),"No")</f>
        <v>No</v>
      </c>
      <c r="X8864" s="3" t="str">
        <f>IFERROR((INDEX(Returns!$C$2:$C$801, MATCH(B8864, Returns!$B$2:$B$801, 0))), "No")</f>
        <v>No</v>
      </c>
    </row>
    <row r="8865" spans="1:24">
      <c r="A8865" s="1">
        <v>8864</v>
      </c>
      <c r="B8865" t="s">
        <v>10386</v>
      </c>
      <c r="C8865" s="2">
        <v>42989</v>
      </c>
      <c r="D8865" s="2">
        <v>42996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  <c r="V8865" s="3" t="str">
        <f>IF(M8865=People!$B$2, People!$A$2, IF(M8865=People!$B$3, People!$A$3, IF(M8865=People!$B$4, People!$A$4, IF(M8865=People!$B$5, People!$A$5, 0))))</f>
        <v>Chuck Magee</v>
      </c>
      <c r="W8865" s="3" t="str">
        <f>IFERROR(VLOOKUP(Orders!$B8865,Returns!$B:$C,2,0),"No")</f>
        <v>No</v>
      </c>
      <c r="X8865" s="3" t="str">
        <f>IFERROR((INDEX(Returns!$C$2:$C$801, MATCH(B8865, Returns!$B$2:$B$801, 0))), "No")</f>
        <v>No</v>
      </c>
    </row>
    <row r="8866" spans="1:24">
      <c r="A8866" s="1">
        <v>8865</v>
      </c>
      <c r="B8866" t="s">
        <v>10386</v>
      </c>
      <c r="C8866" s="2">
        <v>42989</v>
      </c>
      <c r="D8866" s="2">
        <v>42996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3" t="str">
        <f>IF(M8866=People!$B$2, People!$A$2, IF(M8866=People!$B$3, People!$A$3, IF(M8866=People!$B$4, People!$A$4, IF(M8866=People!$B$5, People!$A$5, 0))))</f>
        <v>Chuck Magee</v>
      </c>
      <c r="W8866" s="3" t="str">
        <f>IFERROR(VLOOKUP(Orders!$B8866,Returns!$B:$C,2,0),"No")</f>
        <v>No</v>
      </c>
      <c r="X8866" s="3" t="str">
        <f>IFERROR((INDEX(Returns!$C$2:$C$801, MATCH(B8866, Returns!$B$2:$B$801, 0))), "No")</f>
        <v>No</v>
      </c>
    </row>
    <row r="8867" spans="1:24">
      <c r="A8867" s="1">
        <v>8866</v>
      </c>
      <c r="B8867" t="s">
        <v>10387</v>
      </c>
      <c r="C8867" s="2">
        <v>43089</v>
      </c>
      <c r="D8867" s="2">
        <v>43095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  <c r="V8867" s="3" t="str">
        <f>IF(M8867=People!$B$2, People!$A$2, IF(M8867=People!$B$3, People!$A$3, IF(M8867=People!$B$4, People!$A$4, IF(M8867=People!$B$5, People!$A$5, 0))))</f>
        <v>Cassandra Brandow</v>
      </c>
      <c r="W8867" s="3" t="str">
        <f>IFERROR(VLOOKUP(Orders!$B8867,Returns!$B:$C,2,0),"No")</f>
        <v>No</v>
      </c>
      <c r="X8867" s="3" t="str">
        <f>IFERROR((INDEX(Returns!$C$2:$C$801, MATCH(B8867, Returns!$B$2:$B$801, 0))), "No")</f>
        <v>No</v>
      </c>
    </row>
    <row r="8868" spans="1:24">
      <c r="A8868" s="1">
        <v>8867</v>
      </c>
      <c r="B8868" t="s">
        <v>10388</v>
      </c>
      <c r="C8868" s="2">
        <v>42633</v>
      </c>
      <c r="D8868" s="2">
        <v>42636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  <c r="V8868" s="3" t="str">
        <f>IF(M8868=People!$B$2, People!$A$2, IF(M8868=People!$B$3, People!$A$3, IF(M8868=People!$B$4, People!$A$4, IF(M8868=People!$B$5, People!$A$5, 0))))</f>
        <v>Kelly Williams</v>
      </c>
      <c r="W8868" s="3" t="str">
        <f>IFERROR(VLOOKUP(Orders!$B8868,Returns!$B:$C,2,0),"No")</f>
        <v>No</v>
      </c>
      <c r="X8868" s="3" t="str">
        <f>IFERROR((INDEX(Returns!$C$2:$C$801, MATCH(B8868, Returns!$B$2:$B$801, 0))), "No")</f>
        <v>No</v>
      </c>
    </row>
    <row r="8869" spans="1:24">
      <c r="A8869" s="1">
        <v>8868</v>
      </c>
      <c r="B8869" t="s">
        <v>10388</v>
      </c>
      <c r="C8869" s="2">
        <v>42633</v>
      </c>
      <c r="D8869" s="2">
        <v>42636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  <c r="V8869" s="3" t="str">
        <f>IF(M8869=People!$B$2, People!$A$2, IF(M8869=People!$B$3, People!$A$3, IF(M8869=People!$B$4, People!$A$4, IF(M8869=People!$B$5, People!$A$5, 0))))</f>
        <v>Kelly Williams</v>
      </c>
      <c r="W8869" s="3" t="str">
        <f>IFERROR(VLOOKUP(Orders!$B8869,Returns!$B:$C,2,0),"No")</f>
        <v>No</v>
      </c>
      <c r="X8869" s="3" t="str">
        <f>IFERROR((INDEX(Returns!$C$2:$C$801, MATCH(B8869, Returns!$B$2:$B$801, 0))), "No")</f>
        <v>No</v>
      </c>
    </row>
    <row r="8870" spans="1:24">
      <c r="A8870" s="1">
        <v>8869</v>
      </c>
      <c r="B8870" t="s">
        <v>10389</v>
      </c>
      <c r="C8870" s="2">
        <v>43408</v>
      </c>
      <c r="D8870" s="2">
        <v>43412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  <c r="V8870" s="3" t="str">
        <f>IF(M8870=People!$B$2, People!$A$2, IF(M8870=People!$B$3, People!$A$3, IF(M8870=People!$B$4, People!$A$4, IF(M8870=People!$B$5, People!$A$5, 0))))</f>
        <v>Anna Andreadi</v>
      </c>
      <c r="W8870" s="3" t="str">
        <f>IFERROR(VLOOKUP(Orders!$B8870,Returns!$B:$C,2,0),"No")</f>
        <v>No</v>
      </c>
      <c r="X8870" s="3" t="str">
        <f>IFERROR((INDEX(Returns!$C$2:$C$801, MATCH(B8870, Returns!$B$2:$B$801, 0))), "No")</f>
        <v>No</v>
      </c>
    </row>
    <row r="8871" spans="1:24">
      <c r="A8871" s="1">
        <v>8870</v>
      </c>
      <c r="B8871" t="s">
        <v>6097</v>
      </c>
      <c r="C8871" s="2">
        <v>43800</v>
      </c>
      <c r="D8871" s="2">
        <v>43805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  <c r="V8871" s="3" t="str">
        <f>IF(M8871=People!$B$2, People!$A$2, IF(M8871=People!$B$3, People!$A$3, IF(M8871=People!$B$4, People!$A$4, IF(M8871=People!$B$5, People!$A$5, 0))))</f>
        <v>Anna Andreadi</v>
      </c>
      <c r="W8871" s="3" t="str">
        <f>IFERROR(VLOOKUP(Orders!$B8871,Returns!$B:$C,2,0),"No")</f>
        <v>Yes</v>
      </c>
      <c r="X8871" s="3" t="str">
        <f>IFERROR((INDEX(Returns!$C$2:$C$801, MATCH(B8871, Returns!$B$2:$B$801, 0))), "No")</f>
        <v>Yes</v>
      </c>
    </row>
    <row r="8872" spans="1:24">
      <c r="A8872" s="1">
        <v>8871</v>
      </c>
      <c r="B8872" t="s">
        <v>6097</v>
      </c>
      <c r="C8872" s="2">
        <v>43800</v>
      </c>
      <c r="D8872" s="2">
        <v>43805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  <c r="V8872" s="3" t="str">
        <f>IF(M8872=People!$B$2, People!$A$2, IF(M8872=People!$B$3, People!$A$3, IF(M8872=People!$B$4, People!$A$4, IF(M8872=People!$B$5, People!$A$5, 0))))</f>
        <v>Anna Andreadi</v>
      </c>
      <c r="W8872" s="3" t="str">
        <f>IFERROR(VLOOKUP(Orders!$B8872,Returns!$B:$C,2,0),"No")</f>
        <v>Yes</v>
      </c>
      <c r="X8872" s="3" t="str">
        <f>IFERROR((INDEX(Returns!$C$2:$C$801, MATCH(B8872, Returns!$B$2:$B$801, 0))), "No")</f>
        <v>Yes</v>
      </c>
    </row>
    <row r="8873" spans="1:24">
      <c r="A8873" s="1">
        <v>8872</v>
      </c>
      <c r="B8873" t="s">
        <v>6097</v>
      </c>
      <c r="C8873" s="2">
        <v>43800</v>
      </c>
      <c r="D8873" s="2">
        <v>43805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  <c r="V8873" s="3" t="str">
        <f>IF(M8873=People!$B$2, People!$A$2, IF(M8873=People!$B$3, People!$A$3, IF(M8873=People!$B$4, People!$A$4, IF(M8873=People!$B$5, People!$A$5, 0))))</f>
        <v>Anna Andreadi</v>
      </c>
      <c r="W8873" s="3" t="str">
        <f>IFERROR(VLOOKUP(Orders!$B8873,Returns!$B:$C,2,0),"No")</f>
        <v>Yes</v>
      </c>
      <c r="X8873" s="3" t="str">
        <f>IFERROR((INDEX(Returns!$C$2:$C$801, MATCH(B8873, Returns!$B$2:$B$801, 0))), "No")</f>
        <v>Yes</v>
      </c>
    </row>
    <row r="8874" spans="1:24">
      <c r="A8874" s="1">
        <v>8873</v>
      </c>
      <c r="B8874" t="s">
        <v>6186</v>
      </c>
      <c r="C8874" s="2">
        <v>42653</v>
      </c>
      <c r="D8874" s="2">
        <v>42653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  <c r="V8874" s="3" t="str">
        <f>IF(M8874=People!$B$2, People!$A$2, IF(M8874=People!$B$3, People!$A$3, IF(M8874=People!$B$4, People!$A$4, IF(M8874=People!$B$5, People!$A$5, 0))))</f>
        <v>Chuck Magee</v>
      </c>
      <c r="W8874" s="3" t="str">
        <f>IFERROR(VLOOKUP(Orders!$B8874,Returns!$B:$C,2,0),"No")</f>
        <v>Yes</v>
      </c>
      <c r="X8874" s="3" t="str">
        <f>IFERROR((INDEX(Returns!$C$2:$C$801, MATCH(B8874, Returns!$B$2:$B$801, 0))), "No")</f>
        <v>Yes</v>
      </c>
    </row>
    <row r="8875" spans="1:24">
      <c r="A8875" s="1">
        <v>8874</v>
      </c>
      <c r="B8875" t="s">
        <v>6186</v>
      </c>
      <c r="C8875" s="2">
        <v>42653</v>
      </c>
      <c r="D8875" s="2">
        <v>42653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  <c r="V8875" s="3" t="str">
        <f>IF(M8875=People!$B$2, People!$A$2, IF(M8875=People!$B$3, People!$A$3, IF(M8875=People!$B$4, People!$A$4, IF(M8875=People!$B$5, People!$A$5, 0))))</f>
        <v>Chuck Magee</v>
      </c>
      <c r="W8875" s="3" t="str">
        <f>IFERROR(VLOOKUP(Orders!$B8875,Returns!$B:$C,2,0),"No")</f>
        <v>Yes</v>
      </c>
      <c r="X8875" s="3" t="str">
        <f>IFERROR((INDEX(Returns!$C$2:$C$801, MATCH(B8875, Returns!$B$2:$B$801, 0))), "No")</f>
        <v>Yes</v>
      </c>
    </row>
    <row r="8876" spans="1:24">
      <c r="A8876" s="1">
        <v>8875</v>
      </c>
      <c r="B8876" t="s">
        <v>10390</v>
      </c>
      <c r="C8876" s="2">
        <v>43783</v>
      </c>
      <c r="D8876" s="2">
        <v>43785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  <c r="V8876" s="3" t="str">
        <f>IF(M8876=People!$B$2, People!$A$2, IF(M8876=People!$B$3, People!$A$3, IF(M8876=People!$B$4, People!$A$4, IF(M8876=People!$B$5, People!$A$5, 0))))</f>
        <v>Kelly Williams</v>
      </c>
      <c r="W8876" s="3" t="str">
        <f>IFERROR(VLOOKUP(Orders!$B8876,Returns!$B:$C,2,0),"No")</f>
        <v>No</v>
      </c>
      <c r="X8876" s="3" t="str">
        <f>IFERROR((INDEX(Returns!$C$2:$C$801, MATCH(B8876, Returns!$B$2:$B$801, 0))), "No")</f>
        <v>No</v>
      </c>
    </row>
    <row r="8877" spans="1:24">
      <c r="A8877" s="1">
        <v>8876</v>
      </c>
      <c r="B8877" t="s">
        <v>10391</v>
      </c>
      <c r="C8877" s="2">
        <v>43325</v>
      </c>
      <c r="D8877" s="2">
        <v>43331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  <c r="V8877" s="3" t="str">
        <f>IF(M8877=People!$B$2, People!$A$2, IF(M8877=People!$B$3, People!$A$3, IF(M8877=People!$B$4, People!$A$4, IF(M8877=People!$B$5, People!$A$5, 0))))</f>
        <v>Kelly Williams</v>
      </c>
      <c r="W8877" s="3" t="str">
        <f>IFERROR(VLOOKUP(Orders!$B8877,Returns!$B:$C,2,0),"No")</f>
        <v>No</v>
      </c>
      <c r="X8877" s="3" t="str">
        <f>IFERROR((INDEX(Returns!$C$2:$C$801, MATCH(B8877, Returns!$B$2:$B$801, 0))), "No")</f>
        <v>No</v>
      </c>
    </row>
    <row r="8878" spans="1:24">
      <c r="A8878" s="1">
        <v>8877</v>
      </c>
      <c r="B8878" t="s">
        <v>10391</v>
      </c>
      <c r="C8878" s="2">
        <v>43325</v>
      </c>
      <c r="D8878" s="2">
        <v>43331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  <c r="V8878" s="3" t="str">
        <f>IF(M8878=People!$B$2, People!$A$2, IF(M8878=People!$B$3, People!$A$3, IF(M8878=People!$B$4, People!$A$4, IF(M8878=People!$B$5, People!$A$5, 0))))</f>
        <v>Kelly Williams</v>
      </c>
      <c r="W8878" s="3" t="str">
        <f>IFERROR(VLOOKUP(Orders!$B8878,Returns!$B:$C,2,0),"No")</f>
        <v>No</v>
      </c>
      <c r="X8878" s="3" t="str">
        <f>IFERROR((INDEX(Returns!$C$2:$C$801, MATCH(B8878, Returns!$B$2:$B$801, 0))), "No")</f>
        <v>No</v>
      </c>
    </row>
    <row r="8879" spans="1:24">
      <c r="A8879" s="1">
        <v>8878</v>
      </c>
      <c r="B8879" t="s">
        <v>10392</v>
      </c>
      <c r="C8879" s="2">
        <v>43725</v>
      </c>
      <c r="D8879" s="2">
        <v>43731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  <c r="V8879" s="3" t="str">
        <f>IF(M8879=People!$B$2, People!$A$2, IF(M8879=People!$B$3, People!$A$3, IF(M8879=People!$B$4, People!$A$4, IF(M8879=People!$B$5, People!$A$5, 0))))</f>
        <v>Chuck Magee</v>
      </c>
      <c r="W8879" s="3" t="str">
        <f>IFERROR(VLOOKUP(Orders!$B8879,Returns!$B:$C,2,0),"No")</f>
        <v>No</v>
      </c>
      <c r="X8879" s="3" t="str">
        <f>IFERROR((INDEX(Returns!$C$2:$C$801, MATCH(B8879, Returns!$B$2:$B$801, 0))), "No")</f>
        <v>No</v>
      </c>
    </row>
    <row r="8880" spans="1:24">
      <c r="A8880" s="1">
        <v>8879</v>
      </c>
      <c r="B8880" t="s">
        <v>10392</v>
      </c>
      <c r="C8880" s="2">
        <v>43725</v>
      </c>
      <c r="D8880" s="2">
        <v>43731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  <c r="V8880" s="3" t="str">
        <f>IF(M8880=People!$B$2, People!$A$2, IF(M8880=People!$B$3, People!$A$3, IF(M8880=People!$B$4, People!$A$4, IF(M8880=People!$B$5, People!$A$5, 0))))</f>
        <v>Chuck Magee</v>
      </c>
      <c r="W8880" s="3" t="str">
        <f>IFERROR(VLOOKUP(Orders!$B8880,Returns!$B:$C,2,0),"No")</f>
        <v>No</v>
      </c>
      <c r="X8880" s="3" t="str">
        <f>IFERROR((INDEX(Returns!$C$2:$C$801, MATCH(B8880, Returns!$B$2:$B$801, 0))), "No")</f>
        <v>No</v>
      </c>
    </row>
    <row r="8881" spans="1:24">
      <c r="A8881" s="1">
        <v>8880</v>
      </c>
      <c r="B8881" t="s">
        <v>10393</v>
      </c>
      <c r="C8881" s="2">
        <v>42817</v>
      </c>
      <c r="D8881" s="2">
        <v>42819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  <c r="V8881" s="3" t="str">
        <f>IF(M8881=People!$B$2, People!$A$2, IF(M8881=People!$B$3, People!$A$3, IF(M8881=People!$B$4, People!$A$4, IF(M8881=People!$B$5, People!$A$5, 0))))</f>
        <v>Anna Andreadi</v>
      </c>
      <c r="W8881" s="3" t="str">
        <f>IFERROR(VLOOKUP(Orders!$B8881,Returns!$B:$C,2,0),"No")</f>
        <v>No</v>
      </c>
      <c r="X8881" s="3" t="str">
        <f>IFERROR((INDEX(Returns!$C$2:$C$801, MATCH(B8881, Returns!$B$2:$B$801, 0))), "No")</f>
        <v>No</v>
      </c>
    </row>
    <row r="8882" spans="1:24">
      <c r="A8882" s="1">
        <v>8881</v>
      </c>
      <c r="B8882" t="s">
        <v>10393</v>
      </c>
      <c r="C8882" s="2">
        <v>42817</v>
      </c>
      <c r="D8882" s="2">
        <v>42819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  <c r="V8882" s="3" t="str">
        <f>IF(M8882=People!$B$2, People!$A$2, IF(M8882=People!$B$3, People!$A$3, IF(M8882=People!$B$4, People!$A$4, IF(M8882=People!$B$5, People!$A$5, 0))))</f>
        <v>Anna Andreadi</v>
      </c>
      <c r="W8882" s="3" t="str">
        <f>IFERROR(VLOOKUP(Orders!$B8882,Returns!$B:$C,2,0),"No")</f>
        <v>No</v>
      </c>
      <c r="X8882" s="3" t="str">
        <f>IFERROR((INDEX(Returns!$C$2:$C$801, MATCH(B8882, Returns!$B$2:$B$801, 0))), "No")</f>
        <v>No</v>
      </c>
    </row>
    <row r="8883" spans="1:24">
      <c r="A8883" s="1">
        <v>8882</v>
      </c>
      <c r="B8883" t="s">
        <v>10394</v>
      </c>
      <c r="C8883" s="2">
        <v>43281</v>
      </c>
      <c r="D8883" s="2">
        <v>43284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  <c r="V8883" s="3" t="str">
        <f>IF(M8883=People!$B$2, People!$A$2, IF(M8883=People!$B$3, People!$A$3, IF(M8883=People!$B$4, People!$A$4, IF(M8883=People!$B$5, People!$A$5, 0))))</f>
        <v>Kelly Williams</v>
      </c>
      <c r="W8883" s="3" t="str">
        <f>IFERROR(VLOOKUP(Orders!$B8883,Returns!$B:$C,2,0),"No")</f>
        <v>No</v>
      </c>
      <c r="X8883" s="3" t="str">
        <f>IFERROR((INDEX(Returns!$C$2:$C$801, MATCH(B8883, Returns!$B$2:$B$801, 0))), "No")</f>
        <v>No</v>
      </c>
    </row>
    <row r="8884" spans="1:24">
      <c r="A8884" s="1">
        <v>8883</v>
      </c>
      <c r="B8884" t="s">
        <v>10395</v>
      </c>
      <c r="C8884" s="2">
        <v>43758</v>
      </c>
      <c r="D8884" s="2">
        <v>43763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  <c r="V8884" s="3" t="str">
        <f>IF(M8884=People!$B$2, People!$A$2, IF(M8884=People!$B$3, People!$A$3, IF(M8884=People!$B$4, People!$A$4, IF(M8884=People!$B$5, People!$A$5, 0))))</f>
        <v>Cassandra Brandow</v>
      </c>
      <c r="W8884" s="3" t="str">
        <f>IFERROR(VLOOKUP(Orders!$B8884,Returns!$B:$C,2,0),"No")</f>
        <v>No</v>
      </c>
      <c r="X8884" s="3" t="str">
        <f>IFERROR((INDEX(Returns!$C$2:$C$801, MATCH(B8884, Returns!$B$2:$B$801, 0))), "No")</f>
        <v>No</v>
      </c>
    </row>
    <row r="8885" spans="1:24">
      <c r="A8885" s="1">
        <v>8884</v>
      </c>
      <c r="B8885" t="s">
        <v>10395</v>
      </c>
      <c r="C8885" s="2">
        <v>43758</v>
      </c>
      <c r="D8885" s="2">
        <v>43763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  <c r="V8885" s="3" t="str">
        <f>IF(M8885=People!$B$2, People!$A$2, IF(M8885=People!$B$3, People!$A$3, IF(M8885=People!$B$4, People!$A$4, IF(M8885=People!$B$5, People!$A$5, 0))))</f>
        <v>Cassandra Brandow</v>
      </c>
      <c r="W8885" s="3" t="str">
        <f>IFERROR(VLOOKUP(Orders!$B8885,Returns!$B:$C,2,0),"No")</f>
        <v>No</v>
      </c>
      <c r="X8885" s="3" t="str">
        <f>IFERROR((INDEX(Returns!$C$2:$C$801, MATCH(B8885, Returns!$B$2:$B$801, 0))), "No")</f>
        <v>No</v>
      </c>
    </row>
    <row r="8886" spans="1:24">
      <c r="A8886" s="1">
        <v>8885</v>
      </c>
      <c r="B8886" t="s">
        <v>10396</v>
      </c>
      <c r="C8886" s="2">
        <v>42607</v>
      </c>
      <c r="D8886" s="2">
        <v>42612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  <c r="V8886" s="3" t="str">
        <f>IF(M8886=People!$B$2, People!$A$2, IF(M8886=People!$B$3, People!$A$3, IF(M8886=People!$B$4, People!$A$4, IF(M8886=People!$B$5, People!$A$5, 0))))</f>
        <v>Chuck Magee</v>
      </c>
      <c r="W8886" s="3" t="str">
        <f>IFERROR(VLOOKUP(Orders!$B8886,Returns!$B:$C,2,0),"No")</f>
        <v>No</v>
      </c>
      <c r="X8886" s="3" t="str">
        <f>IFERROR((INDEX(Returns!$C$2:$C$801, MATCH(B8886, Returns!$B$2:$B$801, 0))), "No")</f>
        <v>No</v>
      </c>
    </row>
    <row r="8887" spans="1:24">
      <c r="A8887" s="1">
        <v>8886</v>
      </c>
      <c r="B8887" t="s">
        <v>10396</v>
      </c>
      <c r="C8887" s="2">
        <v>42607</v>
      </c>
      <c r="D8887" s="2">
        <v>42612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  <c r="V8887" s="3" t="str">
        <f>IF(M8887=People!$B$2, People!$A$2, IF(M8887=People!$B$3, People!$A$3, IF(M8887=People!$B$4, People!$A$4, IF(M8887=People!$B$5, People!$A$5, 0))))</f>
        <v>Chuck Magee</v>
      </c>
      <c r="W8887" s="3" t="str">
        <f>IFERROR(VLOOKUP(Orders!$B8887,Returns!$B:$C,2,0),"No")</f>
        <v>No</v>
      </c>
      <c r="X8887" s="3" t="str">
        <f>IFERROR((INDEX(Returns!$C$2:$C$801, MATCH(B8887, Returns!$B$2:$B$801, 0))), "No")</f>
        <v>No</v>
      </c>
    </row>
    <row r="8888" spans="1:24">
      <c r="A8888" s="1">
        <v>8887</v>
      </c>
      <c r="B8888" t="s">
        <v>10396</v>
      </c>
      <c r="C8888" s="2">
        <v>42607</v>
      </c>
      <c r="D8888" s="2">
        <v>42612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  <c r="V8888" s="3" t="str">
        <f>IF(M8888=People!$B$2, People!$A$2, IF(M8888=People!$B$3, People!$A$3, IF(M8888=People!$B$4, People!$A$4, IF(M8888=People!$B$5, People!$A$5, 0))))</f>
        <v>Chuck Magee</v>
      </c>
      <c r="W8888" s="3" t="str">
        <f>IFERROR(VLOOKUP(Orders!$B8888,Returns!$B:$C,2,0),"No")</f>
        <v>No</v>
      </c>
      <c r="X8888" s="3" t="str">
        <f>IFERROR((INDEX(Returns!$C$2:$C$801, MATCH(B8888, Returns!$B$2:$B$801, 0))), "No")</f>
        <v>No</v>
      </c>
    </row>
    <row r="8889" spans="1:24">
      <c r="A8889" s="1">
        <v>8888</v>
      </c>
      <c r="B8889" t="s">
        <v>10397</v>
      </c>
      <c r="C8889" s="2">
        <v>42578</v>
      </c>
      <c r="D8889" s="2">
        <v>42581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  <c r="V8889" s="3" t="str">
        <f>IF(M8889=People!$B$2, People!$A$2, IF(M8889=People!$B$3, People!$A$3, IF(M8889=People!$B$4, People!$A$4, IF(M8889=People!$B$5, People!$A$5, 0))))</f>
        <v>Anna Andreadi</v>
      </c>
      <c r="W8889" s="3" t="str">
        <f>IFERROR(VLOOKUP(Orders!$B8889,Returns!$B:$C,2,0),"No")</f>
        <v>No</v>
      </c>
      <c r="X8889" s="3" t="str">
        <f>IFERROR((INDEX(Returns!$C$2:$C$801, MATCH(B8889, Returns!$B$2:$B$801, 0))), "No")</f>
        <v>No</v>
      </c>
    </row>
    <row r="8890" spans="1:24">
      <c r="A8890" s="1">
        <v>8889</v>
      </c>
      <c r="B8890" t="s">
        <v>10398</v>
      </c>
      <c r="C8890" s="2">
        <v>43800</v>
      </c>
      <c r="D8890" s="2">
        <v>43806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  <c r="V8890" s="3" t="str">
        <f>IF(M8890=People!$B$2, People!$A$2, IF(M8890=People!$B$3, People!$A$3, IF(M8890=People!$B$4, People!$A$4, IF(M8890=People!$B$5, People!$A$5, 0))))</f>
        <v>Anna Andreadi</v>
      </c>
      <c r="W8890" s="3" t="str">
        <f>IFERROR(VLOOKUP(Orders!$B8890,Returns!$B:$C,2,0),"No")</f>
        <v>No</v>
      </c>
      <c r="X8890" s="3" t="str">
        <f>IFERROR((INDEX(Returns!$C$2:$C$801, MATCH(B8890, Returns!$B$2:$B$801, 0))), "No")</f>
        <v>No</v>
      </c>
    </row>
    <row r="8891" spans="1:24">
      <c r="A8891" s="1">
        <v>8890</v>
      </c>
      <c r="B8891" t="s">
        <v>10399</v>
      </c>
      <c r="C8891" s="2">
        <v>43390</v>
      </c>
      <c r="D8891" s="2">
        <v>43394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  <c r="V8891" s="3" t="str">
        <f>IF(M8891=People!$B$2, People!$A$2, IF(M8891=People!$B$3, People!$A$3, IF(M8891=People!$B$4, People!$A$4, IF(M8891=People!$B$5, People!$A$5, 0))))</f>
        <v>Kelly Williams</v>
      </c>
      <c r="W8891" s="3" t="str">
        <f>IFERROR(VLOOKUP(Orders!$B8891,Returns!$B:$C,2,0),"No")</f>
        <v>No</v>
      </c>
      <c r="X8891" s="3" t="str">
        <f>IFERROR((INDEX(Returns!$C$2:$C$801, MATCH(B8891, Returns!$B$2:$B$801, 0))), "No")</f>
        <v>No</v>
      </c>
    </row>
    <row r="8892" spans="1:24">
      <c r="A8892" s="1">
        <v>8891</v>
      </c>
      <c r="B8892" t="s">
        <v>10399</v>
      </c>
      <c r="C8892" s="2">
        <v>43390</v>
      </c>
      <c r="D8892" s="2">
        <v>43394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  <c r="V8892" s="3" t="str">
        <f>IF(M8892=People!$B$2, People!$A$2, IF(M8892=People!$B$3, People!$A$3, IF(M8892=People!$B$4, People!$A$4, IF(M8892=People!$B$5, People!$A$5, 0))))</f>
        <v>Kelly Williams</v>
      </c>
      <c r="W8892" s="3" t="str">
        <f>IFERROR(VLOOKUP(Orders!$B8892,Returns!$B:$C,2,0),"No")</f>
        <v>No</v>
      </c>
      <c r="X8892" s="3" t="str">
        <f>IFERROR((INDEX(Returns!$C$2:$C$801, MATCH(B8892, Returns!$B$2:$B$801, 0))), "No")</f>
        <v>No</v>
      </c>
    </row>
    <row r="8893" spans="1:24">
      <c r="A8893" s="1">
        <v>8892</v>
      </c>
      <c r="B8893" t="s">
        <v>6088</v>
      </c>
      <c r="C8893" s="2">
        <v>43359</v>
      </c>
      <c r="D8893" s="2">
        <v>43361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  <c r="V8893" s="3" t="str">
        <f>IF(M8893=People!$B$2, People!$A$2, IF(M8893=People!$B$3, People!$A$3, IF(M8893=People!$B$4, People!$A$4, IF(M8893=People!$B$5, People!$A$5, 0))))</f>
        <v>Cassandra Brandow</v>
      </c>
      <c r="W8893" s="3" t="str">
        <f>IFERROR(VLOOKUP(Orders!$B8893,Returns!$B:$C,2,0),"No")</f>
        <v>Yes</v>
      </c>
      <c r="X8893" s="3" t="str">
        <f>IFERROR((INDEX(Returns!$C$2:$C$801, MATCH(B8893, Returns!$B$2:$B$801, 0))), "No")</f>
        <v>Yes</v>
      </c>
    </row>
    <row r="8894" spans="1:24">
      <c r="A8894" s="1">
        <v>8893</v>
      </c>
      <c r="B8894" t="s">
        <v>10400</v>
      </c>
      <c r="C8894" s="2">
        <v>43070</v>
      </c>
      <c r="D8894" s="2">
        <v>43075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  <c r="V8894" s="3" t="str">
        <f>IF(M8894=People!$B$2, People!$A$2, IF(M8894=People!$B$3, People!$A$3, IF(M8894=People!$B$4, People!$A$4, IF(M8894=People!$B$5, People!$A$5, 0))))</f>
        <v>Anna Andreadi</v>
      </c>
      <c r="W8894" s="3" t="str">
        <f>IFERROR(VLOOKUP(Orders!$B8894,Returns!$B:$C,2,0),"No")</f>
        <v>No</v>
      </c>
      <c r="X8894" s="3" t="str">
        <f>IFERROR((INDEX(Returns!$C$2:$C$801, MATCH(B8894, Returns!$B$2:$B$801, 0))), "No")</f>
        <v>No</v>
      </c>
    </row>
    <row r="8895" spans="1:24">
      <c r="A8895" s="1">
        <v>8894</v>
      </c>
      <c r="B8895" t="s">
        <v>10401</v>
      </c>
      <c r="C8895" s="2">
        <v>42587</v>
      </c>
      <c r="D8895" s="2">
        <v>42594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  <c r="V8895" s="3" t="str">
        <f>IF(M8895=People!$B$2, People!$A$2, IF(M8895=People!$B$3, People!$A$3, IF(M8895=People!$B$4, People!$A$4, IF(M8895=People!$B$5, People!$A$5, 0))))</f>
        <v>Kelly Williams</v>
      </c>
      <c r="W8895" s="3" t="str">
        <f>IFERROR(VLOOKUP(Orders!$B8895,Returns!$B:$C,2,0),"No")</f>
        <v>No</v>
      </c>
      <c r="X8895" s="3" t="str">
        <f>IFERROR((INDEX(Returns!$C$2:$C$801, MATCH(B8895, Returns!$B$2:$B$801, 0))), "No")</f>
        <v>No</v>
      </c>
    </row>
    <row r="8896" spans="1:24">
      <c r="A8896" s="1">
        <v>8895</v>
      </c>
      <c r="B8896" t="s">
        <v>10402</v>
      </c>
      <c r="C8896" s="2">
        <v>43327</v>
      </c>
      <c r="D8896" s="2">
        <v>43334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  <c r="V8896" s="3" t="str">
        <f>IF(M8896=People!$B$2, People!$A$2, IF(M8896=People!$B$3, People!$A$3, IF(M8896=People!$B$4, People!$A$4, IF(M8896=People!$B$5, People!$A$5, 0))))</f>
        <v>Anna Andreadi</v>
      </c>
      <c r="W8896" s="3" t="str">
        <f>IFERROR(VLOOKUP(Orders!$B8896,Returns!$B:$C,2,0),"No")</f>
        <v>No</v>
      </c>
      <c r="X8896" s="3" t="str">
        <f>IFERROR((INDEX(Returns!$C$2:$C$801, MATCH(B8896, Returns!$B$2:$B$801, 0))), "No")</f>
        <v>No</v>
      </c>
    </row>
    <row r="8897" spans="1:24">
      <c r="A8897" s="1">
        <v>8896</v>
      </c>
      <c r="B8897" t="s">
        <v>10402</v>
      </c>
      <c r="C8897" s="2">
        <v>43327</v>
      </c>
      <c r="D8897" s="2">
        <v>43334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  <c r="V8897" s="3" t="str">
        <f>IF(M8897=People!$B$2, People!$A$2, IF(M8897=People!$B$3, People!$A$3, IF(M8897=People!$B$4, People!$A$4, IF(M8897=People!$B$5, People!$A$5, 0))))</f>
        <v>Anna Andreadi</v>
      </c>
      <c r="W8897" s="3" t="str">
        <f>IFERROR(VLOOKUP(Orders!$B8897,Returns!$B:$C,2,0),"No")</f>
        <v>No</v>
      </c>
      <c r="X8897" s="3" t="str">
        <f>IFERROR((INDEX(Returns!$C$2:$C$801, MATCH(B8897, Returns!$B$2:$B$801, 0))), "No")</f>
        <v>No</v>
      </c>
    </row>
    <row r="8898" spans="1:24">
      <c r="A8898" s="1">
        <v>8897</v>
      </c>
      <c r="B8898" t="s">
        <v>10402</v>
      </c>
      <c r="C8898" s="2">
        <v>43327</v>
      </c>
      <c r="D8898" s="2">
        <v>43334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  <c r="V8898" s="3" t="str">
        <f>IF(M8898=People!$B$2, People!$A$2, IF(M8898=People!$B$3, People!$A$3, IF(M8898=People!$B$4, People!$A$4, IF(M8898=People!$B$5, People!$A$5, 0))))</f>
        <v>Anna Andreadi</v>
      </c>
      <c r="W8898" s="3" t="str">
        <f>IFERROR(VLOOKUP(Orders!$B8898,Returns!$B:$C,2,0),"No")</f>
        <v>No</v>
      </c>
      <c r="X8898" s="3" t="str">
        <f>IFERROR((INDEX(Returns!$C$2:$C$801, MATCH(B8898, Returns!$B$2:$B$801, 0))), "No")</f>
        <v>No</v>
      </c>
    </row>
    <row r="8899" spans="1:24">
      <c r="A8899" s="1">
        <v>8898</v>
      </c>
      <c r="B8899" t="s">
        <v>10402</v>
      </c>
      <c r="C8899" s="2">
        <v>43327</v>
      </c>
      <c r="D8899" s="2">
        <v>43334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  <c r="V8899" s="3" t="str">
        <f>IF(M8899=People!$B$2, People!$A$2, IF(M8899=People!$B$3, People!$A$3, IF(M8899=People!$B$4, People!$A$4, IF(M8899=People!$B$5, People!$A$5, 0))))</f>
        <v>Anna Andreadi</v>
      </c>
      <c r="W8899" s="3" t="str">
        <f>IFERROR(VLOOKUP(Orders!$B8899,Returns!$B:$C,2,0),"No")</f>
        <v>No</v>
      </c>
      <c r="X8899" s="3" t="str">
        <f>IFERROR((INDEX(Returns!$C$2:$C$801, MATCH(B8899, Returns!$B$2:$B$801, 0))), "No")</f>
        <v>No</v>
      </c>
    </row>
    <row r="8900" spans="1:24">
      <c r="A8900" s="1">
        <v>8899</v>
      </c>
      <c r="B8900" t="s">
        <v>10403</v>
      </c>
      <c r="C8900" s="2">
        <v>42954</v>
      </c>
      <c r="D8900" s="2">
        <v>42956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  <c r="V8900" s="3" t="str">
        <f>IF(M8900=People!$B$2, People!$A$2, IF(M8900=People!$B$3, People!$A$3, IF(M8900=People!$B$4, People!$A$4, IF(M8900=People!$B$5, People!$A$5, 0))))</f>
        <v>Cassandra Brandow</v>
      </c>
      <c r="W8900" s="3" t="str">
        <f>IFERROR(VLOOKUP(Orders!$B8900,Returns!$B:$C,2,0),"No")</f>
        <v>No</v>
      </c>
      <c r="X8900" s="3" t="str">
        <f>IFERROR((INDEX(Returns!$C$2:$C$801, MATCH(B8900, Returns!$B$2:$B$801, 0))), "No")</f>
        <v>No</v>
      </c>
    </row>
    <row r="8901" spans="1:24">
      <c r="A8901" s="1">
        <v>8900</v>
      </c>
      <c r="B8901" t="s">
        <v>10403</v>
      </c>
      <c r="C8901" s="2">
        <v>42954</v>
      </c>
      <c r="D8901" s="2">
        <v>42956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  <c r="V8901" s="3" t="str">
        <f>IF(M8901=People!$B$2, People!$A$2, IF(M8901=People!$B$3, People!$A$3, IF(M8901=People!$B$4, People!$A$4, IF(M8901=People!$B$5, People!$A$5, 0))))</f>
        <v>Cassandra Brandow</v>
      </c>
      <c r="W8901" s="3" t="str">
        <f>IFERROR(VLOOKUP(Orders!$B8901,Returns!$B:$C,2,0),"No")</f>
        <v>No</v>
      </c>
      <c r="X8901" s="3" t="str">
        <f>IFERROR((INDEX(Returns!$C$2:$C$801, MATCH(B8901, Returns!$B$2:$B$801, 0))), "No")</f>
        <v>No</v>
      </c>
    </row>
    <row r="8902" spans="1:24">
      <c r="A8902" s="1">
        <v>8901</v>
      </c>
      <c r="B8902" t="s">
        <v>10404</v>
      </c>
      <c r="C8902" s="2">
        <v>43251</v>
      </c>
      <c r="D8902" s="2">
        <v>43255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  <c r="V8902" s="3" t="str">
        <f>IF(M8902=People!$B$2, People!$A$2, IF(M8902=People!$B$3, People!$A$3, IF(M8902=People!$B$4, People!$A$4, IF(M8902=People!$B$5, People!$A$5, 0))))</f>
        <v>Kelly Williams</v>
      </c>
      <c r="W8902" s="3" t="str">
        <f>IFERROR(VLOOKUP(Orders!$B8902,Returns!$B:$C,2,0),"No")</f>
        <v>No</v>
      </c>
      <c r="X8902" s="3" t="str">
        <f>IFERROR((INDEX(Returns!$C$2:$C$801, MATCH(B8902, Returns!$B$2:$B$801, 0))), "No")</f>
        <v>No</v>
      </c>
    </row>
    <row r="8903" spans="1:24">
      <c r="A8903" s="1">
        <v>8902</v>
      </c>
      <c r="B8903" t="s">
        <v>10404</v>
      </c>
      <c r="C8903" s="2">
        <v>43251</v>
      </c>
      <c r="D8903" s="2">
        <v>43255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  <c r="V8903" s="3" t="str">
        <f>IF(M8903=People!$B$2, People!$A$2, IF(M8903=People!$B$3, People!$A$3, IF(M8903=People!$B$4, People!$A$4, IF(M8903=People!$B$5, People!$A$5, 0))))</f>
        <v>Kelly Williams</v>
      </c>
      <c r="W8903" s="3" t="str">
        <f>IFERROR(VLOOKUP(Orders!$B8903,Returns!$B:$C,2,0),"No")</f>
        <v>No</v>
      </c>
      <c r="X8903" s="3" t="str">
        <f>IFERROR((INDEX(Returns!$C$2:$C$801, MATCH(B8903, Returns!$B$2:$B$801, 0))), "No")</f>
        <v>No</v>
      </c>
    </row>
    <row r="8904" spans="1:24">
      <c r="A8904" s="1">
        <v>8903</v>
      </c>
      <c r="B8904" t="s">
        <v>10404</v>
      </c>
      <c r="C8904" s="2">
        <v>43251</v>
      </c>
      <c r="D8904" s="2">
        <v>43255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  <c r="V8904" s="3" t="str">
        <f>IF(M8904=People!$B$2, People!$A$2, IF(M8904=People!$B$3, People!$A$3, IF(M8904=People!$B$4, People!$A$4, IF(M8904=People!$B$5, People!$A$5, 0))))</f>
        <v>Kelly Williams</v>
      </c>
      <c r="W8904" s="3" t="str">
        <f>IFERROR(VLOOKUP(Orders!$B8904,Returns!$B:$C,2,0),"No")</f>
        <v>No</v>
      </c>
      <c r="X8904" s="3" t="str">
        <f>IFERROR((INDEX(Returns!$C$2:$C$801, MATCH(B8904, Returns!$B$2:$B$801, 0))), "No")</f>
        <v>No</v>
      </c>
    </row>
    <row r="8905" spans="1:24">
      <c r="A8905" s="1">
        <v>8904</v>
      </c>
      <c r="B8905" t="s">
        <v>10404</v>
      </c>
      <c r="C8905" s="2">
        <v>43251</v>
      </c>
      <c r="D8905" s="2">
        <v>43255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  <c r="V8905" s="3" t="str">
        <f>IF(M8905=People!$B$2, People!$A$2, IF(M8905=People!$B$3, People!$A$3, IF(M8905=People!$B$4, People!$A$4, IF(M8905=People!$B$5, People!$A$5, 0))))</f>
        <v>Kelly Williams</v>
      </c>
      <c r="W8905" s="3" t="str">
        <f>IFERROR(VLOOKUP(Orders!$B8905,Returns!$B:$C,2,0),"No")</f>
        <v>No</v>
      </c>
      <c r="X8905" s="3" t="str">
        <f>IFERROR((INDEX(Returns!$C$2:$C$801, MATCH(B8905, Returns!$B$2:$B$801, 0))), "No")</f>
        <v>No</v>
      </c>
    </row>
    <row r="8906" spans="1:24">
      <c r="A8906" s="1">
        <v>8905</v>
      </c>
      <c r="B8906" t="s">
        <v>10405</v>
      </c>
      <c r="C8906" s="2">
        <v>43282</v>
      </c>
      <c r="D8906" s="2">
        <v>43282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  <c r="V8906" s="3" t="str">
        <f>IF(M8906=People!$B$2, People!$A$2, IF(M8906=People!$B$3, People!$A$3, IF(M8906=People!$B$4, People!$A$4, IF(M8906=People!$B$5, People!$A$5, 0))))</f>
        <v>Chuck Magee</v>
      </c>
      <c r="W8906" s="3" t="str">
        <f>IFERROR(VLOOKUP(Orders!$B8906,Returns!$B:$C,2,0),"No")</f>
        <v>No</v>
      </c>
      <c r="X8906" s="3" t="str">
        <f>IFERROR((INDEX(Returns!$C$2:$C$801, MATCH(B8906, Returns!$B$2:$B$801, 0))), "No")</f>
        <v>No</v>
      </c>
    </row>
    <row r="8907" spans="1:24">
      <c r="A8907" s="1">
        <v>8906</v>
      </c>
      <c r="B8907" t="s">
        <v>10405</v>
      </c>
      <c r="C8907" s="2">
        <v>43282</v>
      </c>
      <c r="D8907" s="2">
        <v>43282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  <c r="V8907" s="3" t="str">
        <f>IF(M8907=People!$B$2, People!$A$2, IF(M8907=People!$B$3, People!$A$3, IF(M8907=People!$B$4, People!$A$4, IF(M8907=People!$B$5, People!$A$5, 0))))</f>
        <v>Chuck Magee</v>
      </c>
      <c r="W8907" s="3" t="str">
        <f>IFERROR(VLOOKUP(Orders!$B8907,Returns!$B:$C,2,0),"No")</f>
        <v>No</v>
      </c>
      <c r="X8907" s="3" t="str">
        <f>IFERROR((INDEX(Returns!$C$2:$C$801, MATCH(B8907, Returns!$B$2:$B$801, 0))), "No")</f>
        <v>No</v>
      </c>
    </row>
    <row r="8908" spans="1:24">
      <c r="A8908" s="1">
        <v>8907</v>
      </c>
      <c r="B8908" t="s">
        <v>10405</v>
      </c>
      <c r="C8908" s="2">
        <v>43282</v>
      </c>
      <c r="D8908" s="2">
        <v>43282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  <c r="V8908" s="3" t="str">
        <f>IF(M8908=People!$B$2, People!$A$2, IF(M8908=People!$B$3, People!$A$3, IF(M8908=People!$B$4, People!$A$4, IF(M8908=People!$B$5, People!$A$5, 0))))</f>
        <v>Chuck Magee</v>
      </c>
      <c r="W8908" s="3" t="str">
        <f>IFERROR(VLOOKUP(Orders!$B8908,Returns!$B:$C,2,0),"No")</f>
        <v>No</v>
      </c>
      <c r="X8908" s="3" t="str">
        <f>IFERROR((INDEX(Returns!$C$2:$C$801, MATCH(B8908, Returns!$B$2:$B$801, 0))), "No")</f>
        <v>No</v>
      </c>
    </row>
    <row r="8909" spans="1:24">
      <c r="A8909" s="1">
        <v>8908</v>
      </c>
      <c r="B8909" t="s">
        <v>10406</v>
      </c>
      <c r="C8909" s="2">
        <v>43452</v>
      </c>
      <c r="D8909" s="2">
        <v>43454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  <c r="V8909" s="3" t="str">
        <f>IF(M8909=People!$B$2, People!$A$2, IF(M8909=People!$B$3, People!$A$3, IF(M8909=People!$B$4, People!$A$4, IF(M8909=People!$B$5, People!$A$5, 0))))</f>
        <v>Anna Andreadi</v>
      </c>
      <c r="W8909" s="3" t="str">
        <f>IFERROR(VLOOKUP(Orders!$B8909,Returns!$B:$C,2,0),"No")</f>
        <v>No</v>
      </c>
      <c r="X8909" s="3" t="str">
        <f>IFERROR((INDEX(Returns!$C$2:$C$801, MATCH(B8909, Returns!$B$2:$B$801, 0))), "No")</f>
        <v>No</v>
      </c>
    </row>
    <row r="8910" spans="1:24">
      <c r="A8910" s="1">
        <v>8909</v>
      </c>
      <c r="B8910" t="s">
        <v>10407</v>
      </c>
      <c r="C8910" s="2">
        <v>42761</v>
      </c>
      <c r="D8910" s="2">
        <v>42767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  <c r="V8910" s="3" t="str">
        <f>IF(M8910=People!$B$2, People!$A$2, IF(M8910=People!$B$3, People!$A$3, IF(M8910=People!$B$4, People!$A$4, IF(M8910=People!$B$5, People!$A$5, 0))))</f>
        <v>Anna Andreadi</v>
      </c>
      <c r="W8910" s="3" t="str">
        <f>IFERROR(VLOOKUP(Orders!$B8910,Returns!$B:$C,2,0),"No")</f>
        <v>No</v>
      </c>
      <c r="X8910" s="3" t="str">
        <f>IFERROR((INDEX(Returns!$C$2:$C$801, MATCH(B8910, Returns!$B$2:$B$801, 0))), "No")</f>
        <v>No</v>
      </c>
    </row>
    <row r="8911" spans="1:24">
      <c r="A8911" s="1">
        <v>8910</v>
      </c>
      <c r="B8911" t="s">
        <v>10408</v>
      </c>
      <c r="C8911" s="2">
        <v>43766</v>
      </c>
      <c r="D8911" s="2">
        <v>43770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  <c r="V8911" s="3" t="str">
        <f>IF(M8911=People!$B$2, People!$A$2, IF(M8911=People!$B$3, People!$A$3, IF(M8911=People!$B$4, People!$A$4, IF(M8911=People!$B$5, People!$A$5, 0))))</f>
        <v>Chuck Magee</v>
      </c>
      <c r="W8911" s="3" t="str">
        <f>IFERROR(VLOOKUP(Orders!$B8911,Returns!$B:$C,2,0),"No")</f>
        <v>No</v>
      </c>
      <c r="X8911" s="3" t="str">
        <f>IFERROR((INDEX(Returns!$C$2:$C$801, MATCH(B8911, Returns!$B$2:$B$801, 0))), "No")</f>
        <v>No</v>
      </c>
    </row>
    <row r="8912" spans="1:24">
      <c r="A8912" s="1">
        <v>8911</v>
      </c>
      <c r="B8912" t="s">
        <v>10409</v>
      </c>
      <c r="C8912" s="2">
        <v>43773</v>
      </c>
      <c r="D8912" s="2">
        <v>43777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  <c r="V8912" s="3" t="str">
        <f>IF(M8912=People!$B$2, People!$A$2, IF(M8912=People!$B$3, People!$A$3, IF(M8912=People!$B$4, People!$A$4, IF(M8912=People!$B$5, People!$A$5, 0))))</f>
        <v>Cassandra Brandow</v>
      </c>
      <c r="W8912" s="3" t="str">
        <f>IFERROR(VLOOKUP(Orders!$B8912,Returns!$B:$C,2,0),"No")</f>
        <v>No</v>
      </c>
      <c r="X8912" s="3" t="str">
        <f>IFERROR((INDEX(Returns!$C$2:$C$801, MATCH(B8912, Returns!$B$2:$B$801, 0))), "No")</f>
        <v>No</v>
      </c>
    </row>
    <row r="8913" spans="1:24">
      <c r="A8913" s="1">
        <v>8912</v>
      </c>
      <c r="B8913" t="s">
        <v>10409</v>
      </c>
      <c r="C8913" s="2">
        <v>43773</v>
      </c>
      <c r="D8913" s="2">
        <v>43777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  <c r="V8913" s="3" t="str">
        <f>IF(M8913=People!$B$2, People!$A$2, IF(M8913=People!$B$3, People!$A$3, IF(M8913=People!$B$4, People!$A$4, IF(M8913=People!$B$5, People!$A$5, 0))))</f>
        <v>Cassandra Brandow</v>
      </c>
      <c r="W8913" s="3" t="str">
        <f>IFERROR(VLOOKUP(Orders!$B8913,Returns!$B:$C,2,0),"No")</f>
        <v>No</v>
      </c>
      <c r="X8913" s="3" t="str">
        <f>IFERROR((INDEX(Returns!$C$2:$C$801, MATCH(B8913, Returns!$B$2:$B$801, 0))), "No")</f>
        <v>No</v>
      </c>
    </row>
    <row r="8914" spans="1:24">
      <c r="A8914" s="1">
        <v>8913</v>
      </c>
      <c r="B8914" t="s">
        <v>10409</v>
      </c>
      <c r="C8914" s="2">
        <v>43773</v>
      </c>
      <c r="D8914" s="2">
        <v>43777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  <c r="V8914" s="3" t="str">
        <f>IF(M8914=People!$B$2, People!$A$2, IF(M8914=People!$B$3, People!$A$3, IF(M8914=People!$B$4, People!$A$4, IF(M8914=People!$B$5, People!$A$5, 0))))</f>
        <v>Cassandra Brandow</v>
      </c>
      <c r="W8914" s="3" t="str">
        <f>IFERROR(VLOOKUP(Orders!$B8914,Returns!$B:$C,2,0),"No")</f>
        <v>No</v>
      </c>
      <c r="X8914" s="3" t="str">
        <f>IFERROR((INDEX(Returns!$C$2:$C$801, MATCH(B8914, Returns!$B$2:$B$801, 0))), "No")</f>
        <v>No</v>
      </c>
    </row>
    <row r="8915" spans="1:24">
      <c r="A8915" s="1">
        <v>8914</v>
      </c>
      <c r="B8915" t="s">
        <v>10409</v>
      </c>
      <c r="C8915" s="2">
        <v>43773</v>
      </c>
      <c r="D8915" s="2">
        <v>43777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  <c r="V8915" s="3" t="str">
        <f>IF(M8915=People!$B$2, People!$A$2, IF(M8915=People!$B$3, People!$A$3, IF(M8915=People!$B$4, People!$A$4, IF(M8915=People!$B$5, People!$A$5, 0))))</f>
        <v>Cassandra Brandow</v>
      </c>
      <c r="W8915" s="3" t="str">
        <f>IFERROR(VLOOKUP(Orders!$B8915,Returns!$B:$C,2,0),"No")</f>
        <v>No</v>
      </c>
      <c r="X8915" s="3" t="str">
        <f>IFERROR((INDEX(Returns!$C$2:$C$801, MATCH(B8915, Returns!$B$2:$B$801, 0))), "No")</f>
        <v>No</v>
      </c>
    </row>
    <row r="8916" spans="1:24">
      <c r="A8916" s="1">
        <v>8915</v>
      </c>
      <c r="B8916" t="s">
        <v>6211</v>
      </c>
      <c r="C8916" s="2">
        <v>43229</v>
      </c>
      <c r="D8916" s="2">
        <v>43233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  <c r="V8916" s="3" t="str">
        <f>IF(M8916=People!$B$2, People!$A$2, IF(M8916=People!$B$3, People!$A$3, IF(M8916=People!$B$4, People!$A$4, IF(M8916=People!$B$5, People!$A$5, 0))))</f>
        <v>Kelly Williams</v>
      </c>
      <c r="W8916" s="3" t="str">
        <f>IFERROR(VLOOKUP(Orders!$B8916,Returns!$B:$C,2,0),"No")</f>
        <v>Yes</v>
      </c>
      <c r="X8916" s="3" t="str">
        <f>IFERROR((INDEX(Returns!$C$2:$C$801, MATCH(B8916, Returns!$B$2:$B$801, 0))), "No")</f>
        <v>Yes</v>
      </c>
    </row>
    <row r="8917" spans="1:24">
      <c r="A8917" s="1">
        <v>8916</v>
      </c>
      <c r="B8917" t="s">
        <v>6211</v>
      </c>
      <c r="C8917" s="2">
        <v>43229</v>
      </c>
      <c r="D8917" s="2">
        <v>43233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  <c r="V8917" s="3" t="str">
        <f>IF(M8917=People!$B$2, People!$A$2, IF(M8917=People!$B$3, People!$A$3, IF(M8917=People!$B$4, People!$A$4, IF(M8917=People!$B$5, People!$A$5, 0))))</f>
        <v>Kelly Williams</v>
      </c>
      <c r="W8917" s="3" t="str">
        <f>IFERROR(VLOOKUP(Orders!$B8917,Returns!$B:$C,2,0),"No")</f>
        <v>Yes</v>
      </c>
      <c r="X8917" s="3" t="str">
        <f>IFERROR((INDEX(Returns!$C$2:$C$801, MATCH(B8917, Returns!$B$2:$B$801, 0))), "No")</f>
        <v>Yes</v>
      </c>
    </row>
    <row r="8918" spans="1:24">
      <c r="A8918" s="1">
        <v>8917</v>
      </c>
      <c r="B8918" t="s">
        <v>6211</v>
      </c>
      <c r="C8918" s="2">
        <v>43229</v>
      </c>
      <c r="D8918" s="2">
        <v>43233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  <c r="V8918" s="3" t="str">
        <f>IF(M8918=People!$B$2, People!$A$2, IF(M8918=People!$B$3, People!$A$3, IF(M8918=People!$B$4, People!$A$4, IF(M8918=People!$B$5, People!$A$5, 0))))</f>
        <v>Kelly Williams</v>
      </c>
      <c r="W8918" s="3" t="str">
        <f>IFERROR(VLOOKUP(Orders!$B8918,Returns!$B:$C,2,0),"No")</f>
        <v>Yes</v>
      </c>
      <c r="X8918" s="3" t="str">
        <f>IFERROR((INDEX(Returns!$C$2:$C$801, MATCH(B8918, Returns!$B$2:$B$801, 0))), "No")</f>
        <v>Yes</v>
      </c>
    </row>
    <row r="8919" spans="1:24">
      <c r="A8919" s="1">
        <v>8918</v>
      </c>
      <c r="B8919" t="s">
        <v>6211</v>
      </c>
      <c r="C8919" s="2">
        <v>43229</v>
      </c>
      <c r="D8919" s="2">
        <v>43233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  <c r="V8919" s="3" t="str">
        <f>IF(M8919=People!$B$2, People!$A$2, IF(M8919=People!$B$3, People!$A$3, IF(M8919=People!$B$4, People!$A$4, IF(M8919=People!$B$5, People!$A$5, 0))))</f>
        <v>Kelly Williams</v>
      </c>
      <c r="W8919" s="3" t="str">
        <f>IFERROR(VLOOKUP(Orders!$B8919,Returns!$B:$C,2,0),"No")</f>
        <v>Yes</v>
      </c>
      <c r="X8919" s="3" t="str">
        <f>IFERROR((INDEX(Returns!$C$2:$C$801, MATCH(B8919, Returns!$B$2:$B$801, 0))), "No")</f>
        <v>Yes</v>
      </c>
    </row>
    <row r="8920" spans="1:24">
      <c r="A8920" s="1">
        <v>8919</v>
      </c>
      <c r="B8920" t="s">
        <v>6211</v>
      </c>
      <c r="C8920" s="2">
        <v>43229</v>
      </c>
      <c r="D8920" s="2">
        <v>43233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  <c r="V8920" s="3" t="str">
        <f>IF(M8920=People!$B$2, People!$A$2, IF(M8920=People!$B$3, People!$A$3, IF(M8920=People!$B$4, People!$A$4, IF(M8920=People!$B$5, People!$A$5, 0))))</f>
        <v>Kelly Williams</v>
      </c>
      <c r="W8920" s="3" t="str">
        <f>IFERROR(VLOOKUP(Orders!$B8920,Returns!$B:$C,2,0),"No")</f>
        <v>Yes</v>
      </c>
      <c r="X8920" s="3" t="str">
        <f>IFERROR((INDEX(Returns!$C$2:$C$801, MATCH(B8920, Returns!$B$2:$B$801, 0))), "No")</f>
        <v>Yes</v>
      </c>
    </row>
    <row r="8921" spans="1:24">
      <c r="A8921" s="1">
        <v>8920</v>
      </c>
      <c r="B8921" t="s">
        <v>10410</v>
      </c>
      <c r="C8921" s="2">
        <v>42462</v>
      </c>
      <c r="D8921" s="2">
        <v>42468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  <c r="V8921" s="3" t="str">
        <f>IF(M8921=People!$B$2, People!$A$2, IF(M8921=People!$B$3, People!$A$3, IF(M8921=People!$B$4, People!$A$4, IF(M8921=People!$B$5, People!$A$5, 0))))</f>
        <v>Cassandra Brandow</v>
      </c>
      <c r="W8921" s="3" t="str">
        <f>IFERROR(VLOOKUP(Orders!$B8921,Returns!$B:$C,2,0),"No")</f>
        <v>No</v>
      </c>
      <c r="X8921" s="3" t="str">
        <f>IFERROR((INDEX(Returns!$C$2:$C$801, MATCH(B8921, Returns!$B$2:$B$801, 0))), "No")</f>
        <v>No</v>
      </c>
    </row>
    <row r="8922" spans="1:24">
      <c r="A8922" s="1">
        <v>8921</v>
      </c>
      <c r="B8922" t="s">
        <v>10411</v>
      </c>
      <c r="C8922" s="2">
        <v>42488</v>
      </c>
      <c r="D8922" s="2">
        <v>42493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3" t="str">
        <f>IF(M8922=People!$B$2, People!$A$2, IF(M8922=People!$B$3, People!$A$3, IF(M8922=People!$B$4, People!$A$4, IF(M8922=People!$B$5, People!$A$5, 0))))</f>
        <v>Chuck Magee</v>
      </c>
      <c r="W8922" s="3" t="str">
        <f>IFERROR(VLOOKUP(Orders!$B8922,Returns!$B:$C,2,0),"No")</f>
        <v>No</v>
      </c>
      <c r="X8922" s="3" t="str">
        <f>IFERROR((INDEX(Returns!$C$2:$C$801, MATCH(B8922, Returns!$B$2:$B$801, 0))), "No")</f>
        <v>No</v>
      </c>
    </row>
    <row r="8923" spans="1:24">
      <c r="A8923" s="1">
        <v>8922</v>
      </c>
      <c r="B8923" t="s">
        <v>10412</v>
      </c>
      <c r="C8923" s="2">
        <v>43377</v>
      </c>
      <c r="D8923" s="2">
        <v>43381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  <c r="V8923" s="3" t="str">
        <f>IF(M8923=People!$B$2, People!$A$2, IF(M8923=People!$B$3, People!$A$3, IF(M8923=People!$B$4, People!$A$4, IF(M8923=People!$B$5, People!$A$5, 0))))</f>
        <v>Cassandra Brandow</v>
      </c>
      <c r="W8923" s="3" t="str">
        <f>IFERROR(VLOOKUP(Orders!$B8923,Returns!$B:$C,2,0),"No")</f>
        <v>No</v>
      </c>
      <c r="X8923" s="3" t="str">
        <f>IFERROR((INDEX(Returns!$C$2:$C$801, MATCH(B8923, Returns!$B$2:$B$801, 0))), "No")</f>
        <v>No</v>
      </c>
    </row>
    <row r="8924" spans="1:24">
      <c r="A8924" s="1">
        <v>8923</v>
      </c>
      <c r="B8924" t="s">
        <v>10412</v>
      </c>
      <c r="C8924" s="2">
        <v>43377</v>
      </c>
      <c r="D8924" s="2">
        <v>43381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  <c r="V8924" s="3" t="str">
        <f>IF(M8924=People!$B$2, People!$A$2, IF(M8924=People!$B$3, People!$A$3, IF(M8924=People!$B$4, People!$A$4, IF(M8924=People!$B$5, People!$A$5, 0))))</f>
        <v>Cassandra Brandow</v>
      </c>
      <c r="W8924" s="3" t="str">
        <f>IFERROR(VLOOKUP(Orders!$B8924,Returns!$B:$C,2,0),"No")</f>
        <v>No</v>
      </c>
      <c r="X8924" s="3" t="str">
        <f>IFERROR((INDEX(Returns!$C$2:$C$801, MATCH(B8924, Returns!$B$2:$B$801, 0))), "No")</f>
        <v>No</v>
      </c>
    </row>
    <row r="8925" spans="1:24">
      <c r="A8925" s="1">
        <v>8924</v>
      </c>
      <c r="B8925" t="s">
        <v>10413</v>
      </c>
      <c r="C8925" s="2">
        <v>43627</v>
      </c>
      <c r="D8925" s="2">
        <v>43633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  <c r="V8925" s="3" t="str">
        <f>IF(M8925=People!$B$2, People!$A$2, IF(M8925=People!$B$3, People!$A$3, IF(M8925=People!$B$4, People!$A$4, IF(M8925=People!$B$5, People!$A$5, 0))))</f>
        <v>Cassandra Brandow</v>
      </c>
      <c r="W8925" s="3" t="str">
        <f>IFERROR(VLOOKUP(Orders!$B8925,Returns!$B:$C,2,0),"No")</f>
        <v>No</v>
      </c>
      <c r="X8925" s="3" t="str">
        <f>IFERROR((INDEX(Returns!$C$2:$C$801, MATCH(B8925, Returns!$B$2:$B$801, 0))), "No")</f>
        <v>No</v>
      </c>
    </row>
    <row r="8926" spans="1:24">
      <c r="A8926" s="1">
        <v>8925</v>
      </c>
      <c r="B8926" t="s">
        <v>10414</v>
      </c>
      <c r="C8926" s="2">
        <v>43130</v>
      </c>
      <c r="D8926" s="2">
        <v>43134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  <c r="V8926" s="3" t="str">
        <f>IF(M8926=People!$B$2, People!$A$2, IF(M8926=People!$B$3, People!$A$3, IF(M8926=People!$B$4, People!$A$4, IF(M8926=People!$B$5, People!$A$5, 0))))</f>
        <v>Kelly Williams</v>
      </c>
      <c r="W8926" s="3" t="str">
        <f>IFERROR(VLOOKUP(Orders!$B8926,Returns!$B:$C,2,0),"No")</f>
        <v>No</v>
      </c>
      <c r="X8926" s="3" t="str">
        <f>IFERROR((INDEX(Returns!$C$2:$C$801, MATCH(B8926, Returns!$B$2:$B$801, 0))), "No")</f>
        <v>No</v>
      </c>
    </row>
    <row r="8927" spans="1:24">
      <c r="A8927" s="1">
        <v>8926</v>
      </c>
      <c r="B8927" t="s">
        <v>10414</v>
      </c>
      <c r="C8927" s="2">
        <v>43130</v>
      </c>
      <c r="D8927" s="2">
        <v>43134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  <c r="V8927" s="3" t="str">
        <f>IF(M8927=People!$B$2, People!$A$2, IF(M8927=People!$B$3, People!$A$3, IF(M8927=People!$B$4, People!$A$4, IF(M8927=People!$B$5, People!$A$5, 0))))</f>
        <v>Kelly Williams</v>
      </c>
      <c r="W8927" s="3" t="str">
        <f>IFERROR(VLOOKUP(Orders!$B8927,Returns!$B:$C,2,0),"No")</f>
        <v>No</v>
      </c>
      <c r="X8927" s="3" t="str">
        <f>IFERROR((INDEX(Returns!$C$2:$C$801, MATCH(B8927, Returns!$B$2:$B$801, 0))), "No")</f>
        <v>No</v>
      </c>
    </row>
    <row r="8928" spans="1:24">
      <c r="A8928" s="1">
        <v>8927</v>
      </c>
      <c r="B8928" t="s">
        <v>10414</v>
      </c>
      <c r="C8928" s="2">
        <v>43130</v>
      </c>
      <c r="D8928" s="2">
        <v>43134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  <c r="V8928" s="3" t="str">
        <f>IF(M8928=People!$B$2, People!$A$2, IF(M8928=People!$B$3, People!$A$3, IF(M8928=People!$B$4, People!$A$4, IF(M8928=People!$B$5, People!$A$5, 0))))</f>
        <v>Kelly Williams</v>
      </c>
      <c r="W8928" s="3" t="str">
        <f>IFERROR(VLOOKUP(Orders!$B8928,Returns!$B:$C,2,0),"No")</f>
        <v>No</v>
      </c>
      <c r="X8928" s="3" t="str">
        <f>IFERROR((INDEX(Returns!$C$2:$C$801, MATCH(B8928, Returns!$B$2:$B$801, 0))), "No")</f>
        <v>No</v>
      </c>
    </row>
    <row r="8929" spans="1:24">
      <c r="A8929" s="1">
        <v>8928</v>
      </c>
      <c r="B8929" t="s">
        <v>10415</v>
      </c>
      <c r="C8929" s="2">
        <v>43005</v>
      </c>
      <c r="D8929" s="2">
        <v>43007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  <c r="V8929" s="3" t="str">
        <f>IF(M8929=People!$B$2, People!$A$2, IF(M8929=People!$B$3, People!$A$3, IF(M8929=People!$B$4, People!$A$4, IF(M8929=People!$B$5, People!$A$5, 0))))</f>
        <v>Anna Andreadi</v>
      </c>
      <c r="W8929" s="3" t="str">
        <f>IFERROR(VLOOKUP(Orders!$B8929,Returns!$B:$C,2,0),"No")</f>
        <v>No</v>
      </c>
      <c r="X8929" s="3" t="str">
        <f>IFERROR((INDEX(Returns!$C$2:$C$801, MATCH(B8929, Returns!$B$2:$B$801, 0))), "No")</f>
        <v>No</v>
      </c>
    </row>
    <row r="8930" spans="1:24">
      <c r="A8930" s="1">
        <v>8929</v>
      </c>
      <c r="B8930" t="s">
        <v>10416</v>
      </c>
      <c r="C8930" s="2">
        <v>42838</v>
      </c>
      <c r="D8930" s="2">
        <v>42842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  <c r="V8930" s="3" t="str">
        <f>IF(M8930=People!$B$2, People!$A$2, IF(M8930=People!$B$3, People!$A$3, IF(M8930=People!$B$4, People!$A$4, IF(M8930=People!$B$5, People!$A$5, 0))))</f>
        <v>Kelly Williams</v>
      </c>
      <c r="W8930" s="3" t="str">
        <f>IFERROR(VLOOKUP(Orders!$B8930,Returns!$B:$C,2,0),"No")</f>
        <v>No</v>
      </c>
      <c r="X8930" s="3" t="str">
        <f>IFERROR((INDEX(Returns!$C$2:$C$801, MATCH(B8930, Returns!$B$2:$B$801, 0))), "No")</f>
        <v>No</v>
      </c>
    </row>
    <row r="8931" spans="1:24">
      <c r="A8931" s="1">
        <v>8930</v>
      </c>
      <c r="B8931" t="s">
        <v>10416</v>
      </c>
      <c r="C8931" s="2">
        <v>42838</v>
      </c>
      <c r="D8931" s="2">
        <v>42842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  <c r="V8931" s="3" t="str">
        <f>IF(M8931=People!$B$2, People!$A$2, IF(M8931=People!$B$3, People!$A$3, IF(M8931=People!$B$4, People!$A$4, IF(M8931=People!$B$5, People!$A$5, 0))))</f>
        <v>Kelly Williams</v>
      </c>
      <c r="W8931" s="3" t="str">
        <f>IFERROR(VLOOKUP(Orders!$B8931,Returns!$B:$C,2,0),"No")</f>
        <v>No</v>
      </c>
      <c r="X8931" s="3" t="str">
        <f>IFERROR((INDEX(Returns!$C$2:$C$801, MATCH(B8931, Returns!$B$2:$B$801, 0))), "No")</f>
        <v>No</v>
      </c>
    </row>
    <row r="8932" spans="1:24">
      <c r="A8932" s="1">
        <v>8931</v>
      </c>
      <c r="B8932" t="s">
        <v>10416</v>
      </c>
      <c r="C8932" s="2">
        <v>42838</v>
      </c>
      <c r="D8932" s="2">
        <v>42842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  <c r="V8932" s="3" t="str">
        <f>IF(M8932=People!$B$2, People!$A$2, IF(M8932=People!$B$3, People!$A$3, IF(M8932=People!$B$4, People!$A$4, IF(M8932=People!$B$5, People!$A$5, 0))))</f>
        <v>Kelly Williams</v>
      </c>
      <c r="W8932" s="3" t="str">
        <f>IFERROR(VLOOKUP(Orders!$B8932,Returns!$B:$C,2,0),"No")</f>
        <v>No</v>
      </c>
      <c r="X8932" s="3" t="str">
        <f>IFERROR((INDEX(Returns!$C$2:$C$801, MATCH(B8932, Returns!$B$2:$B$801, 0))), "No")</f>
        <v>No</v>
      </c>
    </row>
    <row r="8933" spans="1:24">
      <c r="A8933" s="1">
        <v>8932</v>
      </c>
      <c r="B8933" t="s">
        <v>10417</v>
      </c>
      <c r="C8933" s="2">
        <v>43817</v>
      </c>
      <c r="D8933" s="2">
        <v>43823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  <c r="V8933" s="3" t="str">
        <f>IF(M8933=People!$B$2, People!$A$2, IF(M8933=People!$B$3, People!$A$3, IF(M8933=People!$B$4, People!$A$4, IF(M8933=People!$B$5, People!$A$5, 0))))</f>
        <v>Kelly Williams</v>
      </c>
      <c r="W8933" s="3" t="str">
        <f>IFERROR(VLOOKUP(Orders!$B8933,Returns!$B:$C,2,0),"No")</f>
        <v>No</v>
      </c>
      <c r="X8933" s="3" t="str">
        <f>IFERROR((INDEX(Returns!$C$2:$C$801, MATCH(B8933, Returns!$B$2:$B$801, 0))), "No")</f>
        <v>No</v>
      </c>
    </row>
    <row r="8934" spans="1:24">
      <c r="A8934" s="1">
        <v>8933</v>
      </c>
      <c r="B8934" t="s">
        <v>10417</v>
      </c>
      <c r="C8934" s="2">
        <v>43817</v>
      </c>
      <c r="D8934" s="2">
        <v>43823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  <c r="V8934" s="3" t="str">
        <f>IF(M8934=People!$B$2, People!$A$2, IF(M8934=People!$B$3, People!$A$3, IF(M8934=People!$B$4, People!$A$4, IF(M8934=People!$B$5, People!$A$5, 0))))</f>
        <v>Kelly Williams</v>
      </c>
      <c r="W8934" s="3" t="str">
        <f>IFERROR(VLOOKUP(Orders!$B8934,Returns!$B:$C,2,0),"No")</f>
        <v>No</v>
      </c>
      <c r="X8934" s="3" t="str">
        <f>IFERROR((INDEX(Returns!$C$2:$C$801, MATCH(B8934, Returns!$B$2:$B$801, 0))), "No")</f>
        <v>No</v>
      </c>
    </row>
    <row r="8935" spans="1:24">
      <c r="A8935" s="1">
        <v>8934</v>
      </c>
      <c r="B8935" t="s">
        <v>10418</v>
      </c>
      <c r="C8935" s="2">
        <v>43173</v>
      </c>
      <c r="D8935" s="2">
        <v>43178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  <c r="V8935" s="3" t="str">
        <f>IF(M8935=People!$B$2, People!$A$2, IF(M8935=People!$B$3, People!$A$3, IF(M8935=People!$B$4, People!$A$4, IF(M8935=People!$B$5, People!$A$5, 0))))</f>
        <v>Kelly Williams</v>
      </c>
      <c r="W8935" s="3" t="str">
        <f>IFERROR(VLOOKUP(Orders!$B8935,Returns!$B:$C,2,0),"No")</f>
        <v>No</v>
      </c>
      <c r="X8935" s="3" t="str">
        <f>IFERROR((INDEX(Returns!$C$2:$C$801, MATCH(B8935, Returns!$B$2:$B$801, 0))), "No")</f>
        <v>No</v>
      </c>
    </row>
    <row r="8936" spans="1:24">
      <c r="A8936" s="1">
        <v>8935</v>
      </c>
      <c r="B8936" t="s">
        <v>10419</v>
      </c>
      <c r="C8936" s="2">
        <v>43704</v>
      </c>
      <c r="D8936" s="2">
        <v>43704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  <c r="V8936" s="3" t="str">
        <f>IF(M8936=People!$B$2, People!$A$2, IF(M8936=People!$B$3, People!$A$3, IF(M8936=People!$B$4, People!$A$4, IF(M8936=People!$B$5, People!$A$5, 0))))</f>
        <v>Chuck Magee</v>
      </c>
      <c r="W8936" s="3" t="str">
        <f>IFERROR(VLOOKUP(Orders!$B8936,Returns!$B:$C,2,0),"No")</f>
        <v>No</v>
      </c>
      <c r="X8936" s="3" t="str">
        <f>IFERROR((INDEX(Returns!$C$2:$C$801, MATCH(B8936, Returns!$B$2:$B$801, 0))), "No")</f>
        <v>No</v>
      </c>
    </row>
    <row r="8937" spans="1:24">
      <c r="A8937" s="1">
        <v>8936</v>
      </c>
      <c r="B8937" t="s">
        <v>10419</v>
      </c>
      <c r="C8937" s="2">
        <v>43704</v>
      </c>
      <c r="D8937" s="2">
        <v>43704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  <c r="V8937" s="3" t="str">
        <f>IF(M8937=People!$B$2, People!$A$2, IF(M8937=People!$B$3, People!$A$3, IF(M8937=People!$B$4, People!$A$4, IF(M8937=People!$B$5, People!$A$5, 0))))</f>
        <v>Chuck Magee</v>
      </c>
      <c r="W8937" s="3" t="str">
        <f>IFERROR(VLOOKUP(Orders!$B8937,Returns!$B:$C,2,0),"No")</f>
        <v>No</v>
      </c>
      <c r="X8937" s="3" t="str">
        <f>IFERROR((INDEX(Returns!$C$2:$C$801, MATCH(B8937, Returns!$B$2:$B$801, 0))), "No")</f>
        <v>No</v>
      </c>
    </row>
    <row r="8938" spans="1:24">
      <c r="A8938" s="1">
        <v>8937</v>
      </c>
      <c r="B8938" t="s">
        <v>10420</v>
      </c>
      <c r="C8938" s="2">
        <v>43086</v>
      </c>
      <c r="D8938" s="2">
        <v>43088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  <c r="V8938" s="3" t="str">
        <f>IF(M8938=People!$B$2, People!$A$2, IF(M8938=People!$B$3, People!$A$3, IF(M8938=People!$B$4, People!$A$4, IF(M8938=People!$B$5, People!$A$5, 0))))</f>
        <v>Anna Andreadi</v>
      </c>
      <c r="W8938" s="3" t="str">
        <f>IFERROR(VLOOKUP(Orders!$B8938,Returns!$B:$C,2,0),"No")</f>
        <v>No</v>
      </c>
      <c r="X8938" s="3" t="str">
        <f>IFERROR((INDEX(Returns!$C$2:$C$801, MATCH(B8938, Returns!$B$2:$B$801, 0))), "No")</f>
        <v>No</v>
      </c>
    </row>
    <row r="8939" spans="1:24">
      <c r="A8939" s="1">
        <v>8938</v>
      </c>
      <c r="B8939" t="s">
        <v>10420</v>
      </c>
      <c r="C8939" s="2">
        <v>43086</v>
      </c>
      <c r="D8939" s="2">
        <v>43088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  <c r="V8939" s="3" t="str">
        <f>IF(M8939=People!$B$2, People!$A$2, IF(M8939=People!$B$3, People!$A$3, IF(M8939=People!$B$4, People!$A$4, IF(M8939=People!$B$5, People!$A$5, 0))))</f>
        <v>Anna Andreadi</v>
      </c>
      <c r="W8939" s="3" t="str">
        <f>IFERROR(VLOOKUP(Orders!$B8939,Returns!$B:$C,2,0),"No")</f>
        <v>No</v>
      </c>
      <c r="X8939" s="3" t="str">
        <f>IFERROR((INDEX(Returns!$C$2:$C$801, MATCH(B8939, Returns!$B$2:$B$801, 0))), "No")</f>
        <v>No</v>
      </c>
    </row>
    <row r="8940" spans="1:24">
      <c r="A8940" s="1">
        <v>8939</v>
      </c>
      <c r="B8940" t="s">
        <v>10420</v>
      </c>
      <c r="C8940" s="2">
        <v>43086</v>
      </c>
      <c r="D8940" s="2">
        <v>43088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  <c r="V8940" s="3" t="str">
        <f>IF(M8940=People!$B$2, People!$A$2, IF(M8940=People!$B$3, People!$A$3, IF(M8940=People!$B$4, People!$A$4, IF(M8940=People!$B$5, People!$A$5, 0))))</f>
        <v>Anna Andreadi</v>
      </c>
      <c r="W8940" s="3" t="str">
        <f>IFERROR(VLOOKUP(Orders!$B8940,Returns!$B:$C,2,0),"No")</f>
        <v>No</v>
      </c>
      <c r="X8940" s="3" t="str">
        <f>IFERROR((INDEX(Returns!$C$2:$C$801, MATCH(B8940, Returns!$B$2:$B$801, 0))), "No")</f>
        <v>No</v>
      </c>
    </row>
    <row r="8941" spans="1:24">
      <c r="A8941" s="1">
        <v>8940</v>
      </c>
      <c r="B8941" t="s">
        <v>10420</v>
      </c>
      <c r="C8941" s="2">
        <v>43086</v>
      </c>
      <c r="D8941" s="2">
        <v>43088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  <c r="V8941" s="3" t="str">
        <f>IF(M8941=People!$B$2, People!$A$2, IF(M8941=People!$B$3, People!$A$3, IF(M8941=People!$B$4, People!$A$4, IF(M8941=People!$B$5, People!$A$5, 0))))</f>
        <v>Anna Andreadi</v>
      </c>
      <c r="W8941" s="3" t="str">
        <f>IFERROR(VLOOKUP(Orders!$B8941,Returns!$B:$C,2,0),"No")</f>
        <v>No</v>
      </c>
      <c r="X8941" s="3" t="str">
        <f>IFERROR((INDEX(Returns!$C$2:$C$801, MATCH(B8941, Returns!$B$2:$B$801, 0))), "No")</f>
        <v>No</v>
      </c>
    </row>
    <row r="8942" spans="1:24">
      <c r="A8942" s="1">
        <v>8941</v>
      </c>
      <c r="B8942" t="s">
        <v>10421</v>
      </c>
      <c r="C8942" s="2">
        <v>42604</v>
      </c>
      <c r="D8942" s="2">
        <v>42606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  <c r="V8942" s="3" t="str">
        <f>IF(M8942=People!$B$2, People!$A$2, IF(M8942=People!$B$3, People!$A$3, IF(M8942=People!$B$4, People!$A$4, IF(M8942=People!$B$5, People!$A$5, 0))))</f>
        <v>Cassandra Brandow</v>
      </c>
      <c r="W8942" s="3" t="str">
        <f>IFERROR(VLOOKUP(Orders!$B8942,Returns!$B:$C,2,0),"No")</f>
        <v>No</v>
      </c>
      <c r="X8942" s="3" t="str">
        <f>IFERROR((INDEX(Returns!$C$2:$C$801, MATCH(B8942, Returns!$B$2:$B$801, 0))), "No")</f>
        <v>No</v>
      </c>
    </row>
    <row r="8943" spans="1:24">
      <c r="A8943" s="1">
        <v>8942</v>
      </c>
      <c r="B8943" t="s">
        <v>6083</v>
      </c>
      <c r="C8943" s="2">
        <v>43407</v>
      </c>
      <c r="D8943" s="2">
        <v>43409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3" t="str">
        <f>IF(M8943=People!$B$2, People!$A$2, IF(M8943=People!$B$3, People!$A$3, IF(M8943=People!$B$4, People!$A$4, IF(M8943=People!$B$5, People!$A$5, 0))))</f>
        <v>Anna Andreadi</v>
      </c>
      <c r="W8943" s="3" t="str">
        <f>IFERROR(VLOOKUP(Orders!$B8943,Returns!$B:$C,2,0),"No")</f>
        <v>Yes</v>
      </c>
      <c r="X8943" s="3" t="str">
        <f>IFERROR((INDEX(Returns!$C$2:$C$801, MATCH(B8943, Returns!$B$2:$B$801, 0))), "No")</f>
        <v>Yes</v>
      </c>
    </row>
    <row r="8944" spans="1:24">
      <c r="A8944" s="1">
        <v>8943</v>
      </c>
      <c r="B8944" t="s">
        <v>6083</v>
      </c>
      <c r="C8944" s="2">
        <v>43407</v>
      </c>
      <c r="D8944" s="2">
        <v>43409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  <c r="V8944" s="3" t="str">
        <f>IF(M8944=People!$B$2, People!$A$2, IF(M8944=People!$B$3, People!$A$3, IF(M8944=People!$B$4, People!$A$4, IF(M8944=People!$B$5, People!$A$5, 0))))</f>
        <v>Anna Andreadi</v>
      </c>
      <c r="W8944" s="3" t="str">
        <f>IFERROR(VLOOKUP(Orders!$B8944,Returns!$B:$C,2,0),"No")</f>
        <v>Yes</v>
      </c>
      <c r="X8944" s="3" t="str">
        <f>IFERROR((INDEX(Returns!$C$2:$C$801, MATCH(B8944, Returns!$B$2:$B$801, 0))), "No")</f>
        <v>Yes</v>
      </c>
    </row>
    <row r="8945" spans="1:24">
      <c r="A8945" s="1">
        <v>8944</v>
      </c>
      <c r="B8945" t="s">
        <v>10422</v>
      </c>
      <c r="C8945" s="2">
        <v>43748</v>
      </c>
      <c r="D8945" s="2">
        <v>43754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3" t="str">
        <f>IF(M8945=People!$B$2, People!$A$2, IF(M8945=People!$B$3, People!$A$3, IF(M8945=People!$B$4, People!$A$4, IF(M8945=People!$B$5, People!$A$5, 0))))</f>
        <v>Kelly Williams</v>
      </c>
      <c r="W8945" s="3" t="str">
        <f>IFERROR(VLOOKUP(Orders!$B8945,Returns!$B:$C,2,0),"No")</f>
        <v>No</v>
      </c>
      <c r="X8945" s="3" t="str">
        <f>IFERROR((INDEX(Returns!$C$2:$C$801, MATCH(B8945, Returns!$B$2:$B$801, 0))), "No")</f>
        <v>No</v>
      </c>
    </row>
    <row r="8946" spans="1:24">
      <c r="A8946" s="1">
        <v>8945</v>
      </c>
      <c r="B8946" t="s">
        <v>10423</v>
      </c>
      <c r="C8946" s="2">
        <v>42711</v>
      </c>
      <c r="D8946" s="2">
        <v>42712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  <c r="V8946" s="3" t="str">
        <f>IF(M8946=People!$B$2, People!$A$2, IF(M8946=People!$B$3, People!$A$3, IF(M8946=People!$B$4, People!$A$4, IF(M8946=People!$B$5, People!$A$5, 0))))</f>
        <v>Anna Andreadi</v>
      </c>
      <c r="W8946" s="3" t="str">
        <f>IFERROR(VLOOKUP(Orders!$B8946,Returns!$B:$C,2,0),"No")</f>
        <v>No</v>
      </c>
      <c r="X8946" s="3" t="str">
        <f>IFERROR((INDEX(Returns!$C$2:$C$801, MATCH(B8946, Returns!$B$2:$B$801, 0))), "No")</f>
        <v>No</v>
      </c>
    </row>
    <row r="8947" spans="1:24">
      <c r="A8947" s="1">
        <v>8946</v>
      </c>
      <c r="B8947" t="s">
        <v>10424</v>
      </c>
      <c r="C8947" s="2">
        <v>42689</v>
      </c>
      <c r="D8947" s="2">
        <v>42691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  <c r="V8947" s="3" t="str">
        <f>IF(M8947=People!$B$2, People!$A$2, IF(M8947=People!$B$3, People!$A$3, IF(M8947=People!$B$4, People!$A$4, IF(M8947=People!$B$5, People!$A$5, 0))))</f>
        <v>Anna Andreadi</v>
      </c>
      <c r="W8947" s="3" t="str">
        <f>IFERROR(VLOOKUP(Orders!$B8947,Returns!$B:$C,2,0),"No")</f>
        <v>No</v>
      </c>
      <c r="X8947" s="3" t="str">
        <f>IFERROR((INDEX(Returns!$C$2:$C$801, MATCH(B8947, Returns!$B$2:$B$801, 0))), "No")</f>
        <v>No</v>
      </c>
    </row>
    <row r="8948" spans="1:24">
      <c r="A8948" s="1">
        <v>8947</v>
      </c>
      <c r="B8948" t="s">
        <v>10425</v>
      </c>
      <c r="C8948" s="2">
        <v>43823</v>
      </c>
      <c r="D8948" s="2">
        <v>43827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3" t="str">
        <f>IF(M8948=People!$B$2, People!$A$2, IF(M8948=People!$B$3, People!$A$3, IF(M8948=People!$B$4, People!$A$4, IF(M8948=People!$B$5, People!$A$5, 0))))</f>
        <v>Chuck Magee</v>
      </c>
      <c r="W8948" s="3" t="str">
        <f>IFERROR(VLOOKUP(Orders!$B8948,Returns!$B:$C,2,0),"No")</f>
        <v>No</v>
      </c>
      <c r="X8948" s="3" t="str">
        <f>IFERROR((INDEX(Returns!$C$2:$C$801, MATCH(B8948, Returns!$B$2:$B$801, 0))), "No")</f>
        <v>No</v>
      </c>
    </row>
    <row r="8949" spans="1:24">
      <c r="A8949" s="1">
        <v>8948</v>
      </c>
      <c r="B8949" t="s">
        <v>10425</v>
      </c>
      <c r="C8949" s="2">
        <v>43823</v>
      </c>
      <c r="D8949" s="2">
        <v>43827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  <c r="V8949" s="3" t="str">
        <f>IF(M8949=People!$B$2, People!$A$2, IF(M8949=People!$B$3, People!$A$3, IF(M8949=People!$B$4, People!$A$4, IF(M8949=People!$B$5, People!$A$5, 0))))</f>
        <v>Chuck Magee</v>
      </c>
      <c r="W8949" s="3" t="str">
        <f>IFERROR(VLOOKUP(Orders!$B8949,Returns!$B:$C,2,0),"No")</f>
        <v>No</v>
      </c>
      <c r="X8949" s="3" t="str">
        <f>IFERROR((INDEX(Returns!$C$2:$C$801, MATCH(B8949, Returns!$B$2:$B$801, 0))), "No")</f>
        <v>No</v>
      </c>
    </row>
    <row r="8950" spans="1:24">
      <c r="A8950" s="1">
        <v>8949</v>
      </c>
      <c r="B8950" t="s">
        <v>10426</v>
      </c>
      <c r="C8950" s="2">
        <v>42728</v>
      </c>
      <c r="D8950" s="2">
        <v>42730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  <c r="V8950" s="3" t="str">
        <f>IF(M8950=People!$B$2, People!$A$2, IF(M8950=People!$B$3, People!$A$3, IF(M8950=People!$B$4, People!$A$4, IF(M8950=People!$B$5, People!$A$5, 0))))</f>
        <v>Anna Andreadi</v>
      </c>
      <c r="W8950" s="3" t="str">
        <f>IFERROR(VLOOKUP(Orders!$B8950,Returns!$B:$C,2,0),"No")</f>
        <v>No</v>
      </c>
      <c r="X8950" s="3" t="str">
        <f>IFERROR((INDEX(Returns!$C$2:$C$801, MATCH(B8950, Returns!$B$2:$B$801, 0))), "No")</f>
        <v>No</v>
      </c>
    </row>
    <row r="8951" spans="1:24">
      <c r="A8951" s="1">
        <v>8950</v>
      </c>
      <c r="B8951" t="s">
        <v>6159</v>
      </c>
      <c r="C8951" s="2">
        <v>43821</v>
      </c>
      <c r="D8951" s="2">
        <v>43827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  <c r="V8951" s="3" t="str">
        <f>IF(M8951=People!$B$2, People!$A$2, IF(M8951=People!$B$3, People!$A$3, IF(M8951=People!$B$4, People!$A$4, IF(M8951=People!$B$5, People!$A$5, 0))))</f>
        <v>Cassandra Brandow</v>
      </c>
      <c r="W8951" s="3" t="str">
        <f>IFERROR(VLOOKUP(Orders!$B8951,Returns!$B:$C,2,0),"No")</f>
        <v>Yes</v>
      </c>
      <c r="X8951" s="3" t="str">
        <f>IFERROR((INDEX(Returns!$C$2:$C$801, MATCH(B8951, Returns!$B$2:$B$801, 0))), "No")</f>
        <v>Yes</v>
      </c>
    </row>
    <row r="8952" spans="1:24">
      <c r="A8952" s="1">
        <v>8951</v>
      </c>
      <c r="B8952" t="s">
        <v>6159</v>
      </c>
      <c r="C8952" s="2">
        <v>43821</v>
      </c>
      <c r="D8952" s="2">
        <v>43827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  <c r="V8952" s="3" t="str">
        <f>IF(M8952=People!$B$2, People!$A$2, IF(M8952=People!$B$3, People!$A$3, IF(M8952=People!$B$4, People!$A$4, IF(M8952=People!$B$5, People!$A$5, 0))))</f>
        <v>Cassandra Brandow</v>
      </c>
      <c r="W8952" s="3" t="str">
        <f>IFERROR(VLOOKUP(Orders!$B8952,Returns!$B:$C,2,0),"No")</f>
        <v>Yes</v>
      </c>
      <c r="X8952" s="3" t="str">
        <f>IFERROR((INDEX(Returns!$C$2:$C$801, MATCH(B8952, Returns!$B$2:$B$801, 0))), "No")</f>
        <v>Yes</v>
      </c>
    </row>
    <row r="8953" spans="1:24">
      <c r="A8953" s="1">
        <v>8952</v>
      </c>
      <c r="B8953" t="s">
        <v>6159</v>
      </c>
      <c r="C8953" s="2">
        <v>43821</v>
      </c>
      <c r="D8953" s="2">
        <v>43827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  <c r="V8953" s="3" t="str">
        <f>IF(M8953=People!$B$2, People!$A$2, IF(M8953=People!$B$3, People!$A$3, IF(M8953=People!$B$4, People!$A$4, IF(M8953=People!$B$5, People!$A$5, 0))))</f>
        <v>Cassandra Brandow</v>
      </c>
      <c r="W8953" s="3" t="str">
        <f>IFERROR(VLOOKUP(Orders!$B8953,Returns!$B:$C,2,0),"No")</f>
        <v>Yes</v>
      </c>
      <c r="X8953" s="3" t="str">
        <f>IFERROR((INDEX(Returns!$C$2:$C$801, MATCH(B8953, Returns!$B$2:$B$801, 0))), "No")</f>
        <v>Yes</v>
      </c>
    </row>
    <row r="8954" spans="1:24">
      <c r="A8954" s="1">
        <v>8953</v>
      </c>
      <c r="B8954" t="s">
        <v>6159</v>
      </c>
      <c r="C8954" s="2">
        <v>43821</v>
      </c>
      <c r="D8954" s="2">
        <v>43827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  <c r="V8954" s="3" t="str">
        <f>IF(M8954=People!$B$2, People!$A$2, IF(M8954=People!$B$3, People!$A$3, IF(M8954=People!$B$4, People!$A$4, IF(M8954=People!$B$5, People!$A$5, 0))))</f>
        <v>Cassandra Brandow</v>
      </c>
      <c r="W8954" s="3" t="str">
        <f>IFERROR(VLOOKUP(Orders!$B8954,Returns!$B:$C,2,0),"No")</f>
        <v>Yes</v>
      </c>
      <c r="X8954" s="3" t="str">
        <f>IFERROR((INDEX(Returns!$C$2:$C$801, MATCH(B8954, Returns!$B$2:$B$801, 0))), "No")</f>
        <v>Yes</v>
      </c>
    </row>
    <row r="8955" spans="1:24">
      <c r="A8955" s="1">
        <v>8954</v>
      </c>
      <c r="B8955" t="s">
        <v>6159</v>
      </c>
      <c r="C8955" s="2">
        <v>43821</v>
      </c>
      <c r="D8955" s="2">
        <v>43827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  <c r="V8955" s="3" t="str">
        <f>IF(M8955=People!$B$2, People!$A$2, IF(M8955=People!$B$3, People!$A$3, IF(M8955=People!$B$4, People!$A$4, IF(M8955=People!$B$5, People!$A$5, 0))))</f>
        <v>Cassandra Brandow</v>
      </c>
      <c r="W8955" s="3" t="str">
        <f>IFERROR(VLOOKUP(Orders!$B8955,Returns!$B:$C,2,0),"No")</f>
        <v>Yes</v>
      </c>
      <c r="X8955" s="3" t="str">
        <f>IFERROR((INDEX(Returns!$C$2:$C$801, MATCH(B8955, Returns!$B$2:$B$801, 0))), "No")</f>
        <v>Yes</v>
      </c>
    </row>
    <row r="8956" spans="1:24">
      <c r="A8956" s="1">
        <v>8955</v>
      </c>
      <c r="B8956" t="s">
        <v>10427</v>
      </c>
      <c r="C8956" s="2">
        <v>42590</v>
      </c>
      <c r="D8956" s="2">
        <v>42592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  <c r="V8956" s="3" t="str">
        <f>IF(M8956=People!$B$2, People!$A$2, IF(M8956=People!$B$3, People!$A$3, IF(M8956=People!$B$4, People!$A$4, IF(M8956=People!$B$5, People!$A$5, 0))))</f>
        <v>Cassandra Brandow</v>
      </c>
      <c r="W8956" s="3" t="str">
        <f>IFERROR(VLOOKUP(Orders!$B8956,Returns!$B:$C,2,0),"No")</f>
        <v>No</v>
      </c>
      <c r="X8956" s="3" t="str">
        <f>IFERROR((INDEX(Returns!$C$2:$C$801, MATCH(B8956, Returns!$B$2:$B$801, 0))), "No")</f>
        <v>No</v>
      </c>
    </row>
    <row r="8957" spans="1:24">
      <c r="A8957" s="1">
        <v>8956</v>
      </c>
      <c r="B8957" t="s">
        <v>10428</v>
      </c>
      <c r="C8957" s="2">
        <v>42633</v>
      </c>
      <c r="D8957" s="2">
        <v>42637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  <c r="V8957" s="3" t="str">
        <f>IF(M8957=People!$B$2, People!$A$2, IF(M8957=People!$B$3, People!$A$3, IF(M8957=People!$B$4, People!$A$4, IF(M8957=People!$B$5, People!$A$5, 0))))</f>
        <v>Anna Andreadi</v>
      </c>
      <c r="W8957" s="3" t="str">
        <f>IFERROR(VLOOKUP(Orders!$B8957,Returns!$B:$C,2,0),"No")</f>
        <v>No</v>
      </c>
      <c r="X8957" s="3" t="str">
        <f>IFERROR((INDEX(Returns!$C$2:$C$801, MATCH(B8957, Returns!$B$2:$B$801, 0))), "No")</f>
        <v>No</v>
      </c>
    </row>
    <row r="8958" spans="1:24">
      <c r="A8958" s="1">
        <v>8957</v>
      </c>
      <c r="B8958" t="s">
        <v>10429</v>
      </c>
      <c r="C8958" s="2">
        <v>43824</v>
      </c>
      <c r="D8958" s="2">
        <v>43827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  <c r="V8958" s="3" t="str">
        <f>IF(M8958=People!$B$2, People!$A$2, IF(M8958=People!$B$3, People!$A$3, IF(M8958=People!$B$4, People!$A$4, IF(M8958=People!$B$5, People!$A$5, 0))))</f>
        <v>Cassandra Brandow</v>
      </c>
      <c r="W8958" s="3" t="str">
        <f>IFERROR(VLOOKUP(Orders!$B8958,Returns!$B:$C,2,0),"No")</f>
        <v>No</v>
      </c>
      <c r="X8958" s="3" t="str">
        <f>IFERROR((INDEX(Returns!$C$2:$C$801, MATCH(B8958, Returns!$B$2:$B$801, 0))), "No")</f>
        <v>No</v>
      </c>
    </row>
    <row r="8959" spans="1:24">
      <c r="A8959" s="1">
        <v>8958</v>
      </c>
      <c r="B8959" t="s">
        <v>10429</v>
      </c>
      <c r="C8959" s="2">
        <v>43824</v>
      </c>
      <c r="D8959" s="2">
        <v>43827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  <c r="V8959" s="3" t="str">
        <f>IF(M8959=People!$B$2, People!$A$2, IF(M8959=People!$B$3, People!$A$3, IF(M8959=People!$B$4, People!$A$4, IF(M8959=People!$B$5, People!$A$5, 0))))</f>
        <v>Cassandra Brandow</v>
      </c>
      <c r="W8959" s="3" t="str">
        <f>IFERROR(VLOOKUP(Orders!$B8959,Returns!$B:$C,2,0),"No")</f>
        <v>No</v>
      </c>
      <c r="X8959" s="3" t="str">
        <f>IFERROR((INDEX(Returns!$C$2:$C$801, MATCH(B8959, Returns!$B$2:$B$801, 0))), "No")</f>
        <v>No</v>
      </c>
    </row>
    <row r="8960" spans="1:24">
      <c r="A8960" s="1">
        <v>8959</v>
      </c>
      <c r="B8960" t="s">
        <v>10430</v>
      </c>
      <c r="C8960" s="2">
        <v>43794</v>
      </c>
      <c r="D8960" s="2">
        <v>43799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  <c r="V8960" s="3" t="str">
        <f>IF(M8960=People!$B$2, People!$A$2, IF(M8960=People!$B$3, People!$A$3, IF(M8960=People!$B$4, People!$A$4, IF(M8960=People!$B$5, People!$A$5, 0))))</f>
        <v>Kelly Williams</v>
      </c>
      <c r="W8960" s="3" t="str">
        <f>IFERROR(VLOOKUP(Orders!$B8960,Returns!$B:$C,2,0),"No")</f>
        <v>No</v>
      </c>
      <c r="X8960" s="3" t="str">
        <f>IFERROR((INDEX(Returns!$C$2:$C$801, MATCH(B8960, Returns!$B$2:$B$801, 0))), "No")</f>
        <v>No</v>
      </c>
    </row>
    <row r="8961" spans="1:24">
      <c r="A8961" s="1">
        <v>8960</v>
      </c>
      <c r="B8961" t="s">
        <v>10430</v>
      </c>
      <c r="C8961" s="2">
        <v>43794</v>
      </c>
      <c r="D8961" s="2">
        <v>43799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  <c r="V8961" s="3" t="str">
        <f>IF(M8961=People!$B$2, People!$A$2, IF(M8961=People!$B$3, People!$A$3, IF(M8961=People!$B$4, People!$A$4, IF(M8961=People!$B$5, People!$A$5, 0))))</f>
        <v>Kelly Williams</v>
      </c>
      <c r="W8961" s="3" t="str">
        <f>IFERROR(VLOOKUP(Orders!$B8961,Returns!$B:$C,2,0),"No")</f>
        <v>No</v>
      </c>
      <c r="X8961" s="3" t="str">
        <f>IFERROR((INDEX(Returns!$C$2:$C$801, MATCH(B8961, Returns!$B$2:$B$801, 0))), "No")</f>
        <v>No</v>
      </c>
    </row>
    <row r="8962" spans="1:24">
      <c r="A8962" s="1">
        <v>8961</v>
      </c>
      <c r="B8962" t="s">
        <v>10430</v>
      </c>
      <c r="C8962" s="2">
        <v>43794</v>
      </c>
      <c r="D8962" s="2">
        <v>43799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  <c r="V8962" s="3" t="str">
        <f>IF(M8962=People!$B$2, People!$A$2, IF(M8962=People!$B$3, People!$A$3, IF(M8962=People!$B$4, People!$A$4, IF(M8962=People!$B$5, People!$A$5, 0))))</f>
        <v>Kelly Williams</v>
      </c>
      <c r="W8962" s="3" t="str">
        <f>IFERROR(VLOOKUP(Orders!$B8962,Returns!$B:$C,2,0),"No")</f>
        <v>No</v>
      </c>
      <c r="X8962" s="3" t="str">
        <f>IFERROR((INDEX(Returns!$C$2:$C$801, MATCH(B8962, Returns!$B$2:$B$801, 0))), "No")</f>
        <v>No</v>
      </c>
    </row>
    <row r="8963" spans="1:24">
      <c r="A8963" s="1">
        <v>8962</v>
      </c>
      <c r="B8963" t="s">
        <v>10430</v>
      </c>
      <c r="C8963" s="2">
        <v>43794</v>
      </c>
      <c r="D8963" s="2">
        <v>43799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  <c r="V8963" s="3" t="str">
        <f>IF(M8963=People!$B$2, People!$A$2, IF(M8963=People!$B$3, People!$A$3, IF(M8963=People!$B$4, People!$A$4, IF(M8963=People!$B$5, People!$A$5, 0))))</f>
        <v>Kelly Williams</v>
      </c>
      <c r="W8963" s="3" t="str">
        <f>IFERROR(VLOOKUP(Orders!$B8963,Returns!$B:$C,2,0),"No")</f>
        <v>No</v>
      </c>
      <c r="X8963" s="3" t="str">
        <f>IFERROR((INDEX(Returns!$C$2:$C$801, MATCH(B8963, Returns!$B$2:$B$801, 0))), "No")</f>
        <v>No</v>
      </c>
    </row>
    <row r="8964" spans="1:24">
      <c r="A8964" s="1">
        <v>8963</v>
      </c>
      <c r="B8964" t="s">
        <v>6082</v>
      </c>
      <c r="C8964" s="2">
        <v>43409</v>
      </c>
      <c r="D8964" s="2">
        <v>43411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3" t="str">
        <f>IF(M8964=People!$B$2, People!$A$2, IF(M8964=People!$B$3, People!$A$3, IF(M8964=People!$B$4, People!$A$4, IF(M8964=People!$B$5, People!$A$5, 0))))</f>
        <v>Cassandra Brandow</v>
      </c>
      <c r="W8964" s="3" t="str">
        <f>IFERROR(VLOOKUP(Orders!$B8964,Returns!$B:$C,2,0),"No")</f>
        <v>Yes</v>
      </c>
      <c r="X8964" s="3" t="str">
        <f>IFERROR((INDEX(Returns!$C$2:$C$801, MATCH(B8964, Returns!$B$2:$B$801, 0))), "No")</f>
        <v>Yes</v>
      </c>
    </row>
    <row r="8965" spans="1:24">
      <c r="A8965" s="1">
        <v>8964</v>
      </c>
      <c r="B8965" t="s">
        <v>6082</v>
      </c>
      <c r="C8965" s="2">
        <v>43409</v>
      </c>
      <c r="D8965" s="2">
        <v>43411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  <c r="V8965" s="3" t="str">
        <f>IF(M8965=People!$B$2, People!$A$2, IF(M8965=People!$B$3, People!$A$3, IF(M8965=People!$B$4, People!$A$4, IF(M8965=People!$B$5, People!$A$5, 0))))</f>
        <v>Cassandra Brandow</v>
      </c>
      <c r="W8965" s="3" t="str">
        <f>IFERROR(VLOOKUP(Orders!$B8965,Returns!$B:$C,2,0),"No")</f>
        <v>Yes</v>
      </c>
      <c r="X8965" s="3" t="str">
        <f>IFERROR((INDEX(Returns!$C$2:$C$801, MATCH(B8965, Returns!$B$2:$B$801, 0))), "No")</f>
        <v>Yes</v>
      </c>
    </row>
    <row r="8966" spans="1:24">
      <c r="A8966" s="1">
        <v>8965</v>
      </c>
      <c r="B8966" t="s">
        <v>6082</v>
      </c>
      <c r="C8966" s="2">
        <v>43409</v>
      </c>
      <c r="D8966" s="2">
        <v>43411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  <c r="V8966" s="3" t="str">
        <f>IF(M8966=People!$B$2, People!$A$2, IF(M8966=People!$B$3, People!$A$3, IF(M8966=People!$B$4, People!$A$4, IF(M8966=People!$B$5, People!$A$5, 0))))</f>
        <v>Cassandra Brandow</v>
      </c>
      <c r="W8966" s="3" t="str">
        <f>IFERROR(VLOOKUP(Orders!$B8966,Returns!$B:$C,2,0),"No")</f>
        <v>Yes</v>
      </c>
      <c r="X8966" s="3" t="str">
        <f>IFERROR((INDEX(Returns!$C$2:$C$801, MATCH(B8966, Returns!$B$2:$B$801, 0))), "No")</f>
        <v>Yes</v>
      </c>
    </row>
    <row r="8967" spans="1:24">
      <c r="A8967" s="1">
        <v>8966</v>
      </c>
      <c r="B8967" t="s">
        <v>10431</v>
      </c>
      <c r="C8967" s="2">
        <v>43775</v>
      </c>
      <c r="D8967" s="2">
        <v>43781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  <c r="V8967" s="3" t="str">
        <f>IF(M8967=People!$B$2, People!$A$2, IF(M8967=People!$B$3, People!$A$3, IF(M8967=People!$B$4, People!$A$4, IF(M8967=People!$B$5, People!$A$5, 0))))</f>
        <v>Kelly Williams</v>
      </c>
      <c r="W8967" s="3" t="str">
        <f>IFERROR(VLOOKUP(Orders!$B8967,Returns!$B:$C,2,0),"No")</f>
        <v>No</v>
      </c>
      <c r="X8967" s="3" t="str">
        <f>IFERROR((INDEX(Returns!$C$2:$C$801, MATCH(B8967, Returns!$B$2:$B$801, 0))), "No")</f>
        <v>No</v>
      </c>
    </row>
    <row r="8968" spans="1:24">
      <c r="A8968" s="1">
        <v>8967</v>
      </c>
      <c r="B8968" t="s">
        <v>10432</v>
      </c>
      <c r="C8968" s="2">
        <v>43407</v>
      </c>
      <c r="D8968" s="2">
        <v>43411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  <c r="V8968" s="3" t="str">
        <f>IF(M8968=People!$B$2, People!$A$2, IF(M8968=People!$B$3, People!$A$3, IF(M8968=People!$B$4, People!$A$4, IF(M8968=People!$B$5, People!$A$5, 0))))</f>
        <v>Chuck Magee</v>
      </c>
      <c r="W8968" s="3" t="str">
        <f>IFERROR(VLOOKUP(Orders!$B8968,Returns!$B:$C,2,0),"No")</f>
        <v>No</v>
      </c>
      <c r="X8968" s="3" t="str">
        <f>IFERROR((INDEX(Returns!$C$2:$C$801, MATCH(B8968, Returns!$B$2:$B$801, 0))), "No")</f>
        <v>No</v>
      </c>
    </row>
    <row r="8969" spans="1:24">
      <c r="A8969" s="1">
        <v>8968</v>
      </c>
      <c r="B8969" t="s">
        <v>10432</v>
      </c>
      <c r="C8969" s="2">
        <v>43407</v>
      </c>
      <c r="D8969" s="2">
        <v>43411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  <c r="V8969" s="3" t="str">
        <f>IF(M8969=People!$B$2, People!$A$2, IF(M8969=People!$B$3, People!$A$3, IF(M8969=People!$B$4, People!$A$4, IF(M8969=People!$B$5, People!$A$5, 0))))</f>
        <v>Chuck Magee</v>
      </c>
      <c r="W8969" s="3" t="str">
        <f>IFERROR(VLOOKUP(Orders!$B8969,Returns!$B:$C,2,0),"No")</f>
        <v>No</v>
      </c>
      <c r="X8969" s="3" t="str">
        <f>IFERROR((INDEX(Returns!$C$2:$C$801, MATCH(B8969, Returns!$B$2:$B$801, 0))), "No")</f>
        <v>No</v>
      </c>
    </row>
    <row r="8970" spans="1:24">
      <c r="A8970" s="1">
        <v>8969</v>
      </c>
      <c r="B8970" t="s">
        <v>10433</v>
      </c>
      <c r="C8970" s="2">
        <v>42734</v>
      </c>
      <c r="D8970" s="2">
        <v>42736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  <c r="V8970" s="3" t="str">
        <f>IF(M8970=People!$B$2, People!$A$2, IF(M8970=People!$B$3, People!$A$3, IF(M8970=People!$B$4, People!$A$4, IF(M8970=People!$B$5, People!$A$5, 0))))</f>
        <v>Cassandra Brandow</v>
      </c>
      <c r="W8970" s="3" t="str">
        <f>IFERROR(VLOOKUP(Orders!$B8970,Returns!$B:$C,2,0),"No")</f>
        <v>No</v>
      </c>
      <c r="X8970" s="3" t="str">
        <f>IFERROR((INDEX(Returns!$C$2:$C$801, MATCH(B8970, Returns!$B$2:$B$801, 0))), "No")</f>
        <v>No</v>
      </c>
    </row>
    <row r="8971" spans="1:24">
      <c r="A8971" s="1">
        <v>8970</v>
      </c>
      <c r="B8971" t="s">
        <v>10434</v>
      </c>
      <c r="C8971" s="2">
        <v>43801</v>
      </c>
      <c r="D8971" s="2">
        <v>43806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  <c r="V8971" s="3" t="str">
        <f>IF(M8971=People!$B$2, People!$A$2, IF(M8971=People!$B$3, People!$A$3, IF(M8971=People!$B$4, People!$A$4, IF(M8971=People!$B$5, People!$A$5, 0))))</f>
        <v>Chuck Magee</v>
      </c>
      <c r="W8971" s="3" t="str">
        <f>IFERROR(VLOOKUP(Orders!$B8971,Returns!$B:$C,2,0),"No")</f>
        <v>No</v>
      </c>
      <c r="X8971" s="3" t="str">
        <f>IFERROR((INDEX(Returns!$C$2:$C$801, MATCH(B8971, Returns!$B$2:$B$801, 0))), "No")</f>
        <v>No</v>
      </c>
    </row>
    <row r="8972" spans="1:24">
      <c r="A8972" s="1">
        <v>8971</v>
      </c>
      <c r="B8972" t="s">
        <v>10434</v>
      </c>
      <c r="C8972" s="2">
        <v>43801</v>
      </c>
      <c r="D8972" s="2">
        <v>43806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  <c r="V8972" s="3" t="str">
        <f>IF(M8972=People!$B$2, People!$A$2, IF(M8972=People!$B$3, People!$A$3, IF(M8972=People!$B$4, People!$A$4, IF(M8972=People!$B$5, People!$A$5, 0))))</f>
        <v>Chuck Magee</v>
      </c>
      <c r="W8972" s="3" t="str">
        <f>IFERROR(VLOOKUP(Orders!$B8972,Returns!$B:$C,2,0),"No")</f>
        <v>No</v>
      </c>
      <c r="X8972" s="3" t="str">
        <f>IFERROR((INDEX(Returns!$C$2:$C$801, MATCH(B8972, Returns!$B$2:$B$801, 0))), "No")</f>
        <v>No</v>
      </c>
    </row>
    <row r="8973" spans="1:24">
      <c r="A8973" s="1">
        <v>8972</v>
      </c>
      <c r="B8973" t="s">
        <v>10435</v>
      </c>
      <c r="C8973" s="2">
        <v>43548</v>
      </c>
      <c r="D8973" s="2">
        <v>43552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  <c r="V8973" s="3" t="str">
        <f>IF(M8973=People!$B$2, People!$A$2, IF(M8973=People!$B$3, People!$A$3, IF(M8973=People!$B$4, People!$A$4, IF(M8973=People!$B$5, People!$A$5, 0))))</f>
        <v>Chuck Magee</v>
      </c>
      <c r="W8973" s="3" t="str">
        <f>IFERROR(VLOOKUP(Orders!$B8973,Returns!$B:$C,2,0),"No")</f>
        <v>No</v>
      </c>
      <c r="X8973" s="3" t="str">
        <f>IFERROR((INDEX(Returns!$C$2:$C$801, MATCH(B8973, Returns!$B$2:$B$801, 0))), "No")</f>
        <v>No</v>
      </c>
    </row>
    <row r="8974" spans="1:24">
      <c r="A8974" s="1">
        <v>8973</v>
      </c>
      <c r="B8974" t="s">
        <v>10436</v>
      </c>
      <c r="C8974" s="2">
        <v>42693</v>
      </c>
      <c r="D8974" s="2">
        <v>42695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  <c r="V8974" s="3" t="str">
        <f>IF(M8974=People!$B$2, People!$A$2, IF(M8974=People!$B$3, People!$A$3, IF(M8974=People!$B$4, People!$A$4, IF(M8974=People!$B$5, People!$A$5, 0))))</f>
        <v>Chuck Magee</v>
      </c>
      <c r="W8974" s="3" t="str">
        <f>IFERROR(VLOOKUP(Orders!$B8974,Returns!$B:$C,2,0),"No")</f>
        <v>No</v>
      </c>
      <c r="X8974" s="3" t="str">
        <f>IFERROR((INDEX(Returns!$C$2:$C$801, MATCH(B8974, Returns!$B$2:$B$801, 0))), "No")</f>
        <v>No</v>
      </c>
    </row>
    <row r="8975" spans="1:24">
      <c r="A8975" s="1">
        <v>8974</v>
      </c>
      <c r="B8975" t="s">
        <v>10437</v>
      </c>
      <c r="C8975" s="2">
        <v>43580</v>
      </c>
      <c r="D8975" s="2">
        <v>43582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  <c r="V8975" s="3" t="str">
        <f>IF(M8975=People!$B$2, People!$A$2, IF(M8975=People!$B$3, People!$A$3, IF(M8975=People!$B$4, People!$A$4, IF(M8975=People!$B$5, People!$A$5, 0))))</f>
        <v>Anna Andreadi</v>
      </c>
      <c r="W8975" s="3" t="str">
        <f>IFERROR(VLOOKUP(Orders!$B8975,Returns!$B:$C,2,0),"No")</f>
        <v>No</v>
      </c>
      <c r="X8975" s="3" t="str">
        <f>IFERROR((INDEX(Returns!$C$2:$C$801, MATCH(B8975, Returns!$B$2:$B$801, 0))), "No")</f>
        <v>No</v>
      </c>
    </row>
    <row r="8976" spans="1:24">
      <c r="A8976" s="1">
        <v>8975</v>
      </c>
      <c r="B8976" t="s">
        <v>10438</v>
      </c>
      <c r="C8976" s="2">
        <v>43792</v>
      </c>
      <c r="D8976" s="2">
        <v>43795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  <c r="V8976" s="3" t="str">
        <f>IF(M8976=People!$B$2, People!$A$2, IF(M8976=People!$B$3, People!$A$3, IF(M8976=People!$B$4, People!$A$4, IF(M8976=People!$B$5, People!$A$5, 0))))</f>
        <v>Kelly Williams</v>
      </c>
      <c r="W8976" s="3" t="str">
        <f>IFERROR(VLOOKUP(Orders!$B8976,Returns!$B:$C,2,0),"No")</f>
        <v>No</v>
      </c>
      <c r="X8976" s="3" t="str">
        <f>IFERROR((INDEX(Returns!$C$2:$C$801, MATCH(B8976, Returns!$B$2:$B$801, 0))), "No")</f>
        <v>No</v>
      </c>
    </row>
    <row r="8977" spans="1:24">
      <c r="A8977" s="1">
        <v>8976</v>
      </c>
      <c r="B8977" t="s">
        <v>10438</v>
      </c>
      <c r="C8977" s="2">
        <v>43792</v>
      </c>
      <c r="D8977" s="2">
        <v>43795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  <c r="V8977" s="3" t="str">
        <f>IF(M8977=People!$B$2, People!$A$2, IF(M8977=People!$B$3, People!$A$3, IF(M8977=People!$B$4, People!$A$4, IF(M8977=People!$B$5, People!$A$5, 0))))</f>
        <v>Kelly Williams</v>
      </c>
      <c r="W8977" s="3" t="str">
        <f>IFERROR(VLOOKUP(Orders!$B8977,Returns!$B:$C,2,0),"No")</f>
        <v>No</v>
      </c>
      <c r="X8977" s="3" t="str">
        <f>IFERROR((INDEX(Returns!$C$2:$C$801, MATCH(B8977, Returns!$B$2:$B$801, 0))), "No")</f>
        <v>No</v>
      </c>
    </row>
    <row r="8978" spans="1:24">
      <c r="A8978" s="1">
        <v>8977</v>
      </c>
      <c r="B8978" t="s">
        <v>10438</v>
      </c>
      <c r="C8978" s="2">
        <v>43792</v>
      </c>
      <c r="D8978" s="2">
        <v>43795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  <c r="V8978" s="3" t="str">
        <f>IF(M8978=People!$B$2, People!$A$2, IF(M8978=People!$B$3, People!$A$3, IF(M8978=People!$B$4, People!$A$4, IF(M8978=People!$B$5, People!$A$5, 0))))</f>
        <v>Kelly Williams</v>
      </c>
      <c r="W8978" s="3" t="str">
        <f>IFERROR(VLOOKUP(Orders!$B8978,Returns!$B:$C,2,0),"No")</f>
        <v>No</v>
      </c>
      <c r="X8978" s="3" t="str">
        <f>IFERROR((INDEX(Returns!$C$2:$C$801, MATCH(B8978, Returns!$B$2:$B$801, 0))), "No")</f>
        <v>No</v>
      </c>
    </row>
    <row r="8979" spans="1:24">
      <c r="A8979" s="1">
        <v>8978</v>
      </c>
      <c r="B8979" t="s">
        <v>10438</v>
      </c>
      <c r="C8979" s="2">
        <v>43792</v>
      </c>
      <c r="D8979" s="2">
        <v>43795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  <c r="V8979" s="3" t="str">
        <f>IF(M8979=People!$B$2, People!$A$2, IF(M8979=People!$B$3, People!$A$3, IF(M8979=People!$B$4, People!$A$4, IF(M8979=People!$B$5, People!$A$5, 0))))</f>
        <v>Kelly Williams</v>
      </c>
      <c r="W8979" s="3" t="str">
        <f>IFERROR(VLOOKUP(Orders!$B8979,Returns!$B:$C,2,0),"No")</f>
        <v>No</v>
      </c>
      <c r="X8979" s="3" t="str">
        <f>IFERROR((INDEX(Returns!$C$2:$C$801, MATCH(B8979, Returns!$B$2:$B$801, 0))), "No")</f>
        <v>No</v>
      </c>
    </row>
    <row r="8980" spans="1:24">
      <c r="A8980" s="1">
        <v>8979</v>
      </c>
      <c r="B8980" t="s">
        <v>10439</v>
      </c>
      <c r="C8980" s="2">
        <v>42677</v>
      </c>
      <c r="D8980" s="2">
        <v>42679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  <c r="V8980" s="3" t="str">
        <f>IF(M8980=People!$B$2, People!$A$2, IF(M8980=People!$B$3, People!$A$3, IF(M8980=People!$B$4, People!$A$4, IF(M8980=People!$B$5, People!$A$5, 0))))</f>
        <v>Chuck Magee</v>
      </c>
      <c r="W8980" s="3" t="str">
        <f>IFERROR(VLOOKUP(Orders!$B8980,Returns!$B:$C,2,0),"No")</f>
        <v>No</v>
      </c>
      <c r="X8980" s="3" t="str">
        <f>IFERROR((INDEX(Returns!$C$2:$C$801, MATCH(B8980, Returns!$B$2:$B$801, 0))), "No")</f>
        <v>No</v>
      </c>
    </row>
    <row r="8981" spans="1:24">
      <c r="A8981" s="1">
        <v>8980</v>
      </c>
      <c r="B8981" t="s">
        <v>10440</v>
      </c>
      <c r="C8981" s="2">
        <v>43027</v>
      </c>
      <c r="D8981" s="2">
        <v>43032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  <c r="V8981" s="3" t="str">
        <f>IF(M8981=People!$B$2, People!$A$2, IF(M8981=People!$B$3, People!$A$3, IF(M8981=People!$B$4, People!$A$4, IF(M8981=People!$B$5, People!$A$5, 0))))</f>
        <v>Kelly Williams</v>
      </c>
      <c r="W8981" s="3" t="str">
        <f>IFERROR(VLOOKUP(Orders!$B8981,Returns!$B:$C,2,0),"No")</f>
        <v>No</v>
      </c>
      <c r="X8981" s="3" t="str">
        <f>IFERROR((INDEX(Returns!$C$2:$C$801, MATCH(B8981, Returns!$B$2:$B$801, 0))), "No")</f>
        <v>No</v>
      </c>
    </row>
    <row r="8982" spans="1:24">
      <c r="A8982" s="1">
        <v>8981</v>
      </c>
      <c r="B8982" t="s">
        <v>10441</v>
      </c>
      <c r="C8982" s="2">
        <v>42406</v>
      </c>
      <c r="D8982" s="2">
        <v>42410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  <c r="V8982" s="3" t="str">
        <f>IF(M8982=People!$B$2, People!$A$2, IF(M8982=People!$B$3, People!$A$3, IF(M8982=People!$B$4, People!$A$4, IF(M8982=People!$B$5, People!$A$5, 0))))</f>
        <v>Kelly Williams</v>
      </c>
      <c r="W8982" s="3" t="str">
        <f>IFERROR(VLOOKUP(Orders!$B8982,Returns!$B:$C,2,0),"No")</f>
        <v>No</v>
      </c>
      <c r="X8982" s="3" t="str">
        <f>IFERROR((INDEX(Returns!$C$2:$C$801, MATCH(B8982, Returns!$B$2:$B$801, 0))), "No")</f>
        <v>No</v>
      </c>
    </row>
    <row r="8983" spans="1:24">
      <c r="A8983" s="1">
        <v>8982</v>
      </c>
      <c r="B8983" t="s">
        <v>10442</v>
      </c>
      <c r="C8983" s="2">
        <v>43165</v>
      </c>
      <c r="D8983" s="2">
        <v>43171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  <c r="V8983" s="3" t="str">
        <f>IF(M8983=People!$B$2, People!$A$2, IF(M8983=People!$B$3, People!$A$3, IF(M8983=People!$B$4, People!$A$4, IF(M8983=People!$B$5, People!$A$5, 0))))</f>
        <v>Kelly Williams</v>
      </c>
      <c r="W8983" s="3" t="str">
        <f>IFERROR(VLOOKUP(Orders!$B8983,Returns!$B:$C,2,0),"No")</f>
        <v>No</v>
      </c>
      <c r="X8983" s="3" t="str">
        <f>IFERROR((INDEX(Returns!$C$2:$C$801, MATCH(B8983, Returns!$B$2:$B$801, 0))), "No")</f>
        <v>No</v>
      </c>
    </row>
    <row r="8984" spans="1:24">
      <c r="A8984" s="1">
        <v>8983</v>
      </c>
      <c r="B8984" t="s">
        <v>10442</v>
      </c>
      <c r="C8984" s="2">
        <v>43165</v>
      </c>
      <c r="D8984" s="2">
        <v>43171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  <c r="V8984" s="3" t="str">
        <f>IF(M8984=People!$B$2, People!$A$2, IF(M8984=People!$B$3, People!$A$3, IF(M8984=People!$B$4, People!$A$4, IF(M8984=People!$B$5, People!$A$5, 0))))</f>
        <v>Kelly Williams</v>
      </c>
      <c r="W8984" s="3" t="str">
        <f>IFERROR(VLOOKUP(Orders!$B8984,Returns!$B:$C,2,0),"No")</f>
        <v>No</v>
      </c>
      <c r="X8984" s="3" t="str">
        <f>IFERROR((INDEX(Returns!$C$2:$C$801, MATCH(B8984, Returns!$B$2:$B$801, 0))), "No")</f>
        <v>No</v>
      </c>
    </row>
    <row r="8985" spans="1:24">
      <c r="A8985" s="1">
        <v>8984</v>
      </c>
      <c r="B8985" t="s">
        <v>10442</v>
      </c>
      <c r="C8985" s="2">
        <v>43165</v>
      </c>
      <c r="D8985" s="2">
        <v>43171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  <c r="V8985" s="3" t="str">
        <f>IF(M8985=People!$B$2, People!$A$2, IF(M8985=People!$B$3, People!$A$3, IF(M8985=People!$B$4, People!$A$4, IF(M8985=People!$B$5, People!$A$5, 0))))</f>
        <v>Kelly Williams</v>
      </c>
      <c r="W8985" s="3" t="str">
        <f>IFERROR(VLOOKUP(Orders!$B8985,Returns!$B:$C,2,0),"No")</f>
        <v>No</v>
      </c>
      <c r="X8985" s="3" t="str">
        <f>IFERROR((INDEX(Returns!$C$2:$C$801, MATCH(B8985, Returns!$B$2:$B$801, 0))), "No")</f>
        <v>No</v>
      </c>
    </row>
    <row r="8986" spans="1:24">
      <c r="A8986" s="1">
        <v>8985</v>
      </c>
      <c r="B8986" t="s">
        <v>10442</v>
      </c>
      <c r="C8986" s="2">
        <v>43165</v>
      </c>
      <c r="D8986" s="2">
        <v>43171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  <c r="V8986" s="3" t="str">
        <f>IF(M8986=People!$B$2, People!$A$2, IF(M8986=People!$B$3, People!$A$3, IF(M8986=People!$B$4, People!$A$4, IF(M8986=People!$B$5, People!$A$5, 0))))</f>
        <v>Kelly Williams</v>
      </c>
      <c r="W8986" s="3" t="str">
        <f>IFERROR(VLOOKUP(Orders!$B8986,Returns!$B:$C,2,0),"No")</f>
        <v>No</v>
      </c>
      <c r="X8986" s="3" t="str">
        <f>IFERROR((INDEX(Returns!$C$2:$C$801, MATCH(B8986, Returns!$B$2:$B$801, 0))), "No")</f>
        <v>No</v>
      </c>
    </row>
    <row r="8987" spans="1:24">
      <c r="A8987" s="1">
        <v>8986</v>
      </c>
      <c r="B8987" t="s">
        <v>10443</v>
      </c>
      <c r="C8987" s="2">
        <v>43072</v>
      </c>
      <c r="D8987" s="2">
        <v>43076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  <c r="V8987" s="3" t="str">
        <f>IF(M8987=People!$B$2, People!$A$2, IF(M8987=People!$B$3, People!$A$3, IF(M8987=People!$B$4, People!$A$4, IF(M8987=People!$B$5, People!$A$5, 0))))</f>
        <v>Cassandra Brandow</v>
      </c>
      <c r="W8987" s="3" t="str">
        <f>IFERROR(VLOOKUP(Orders!$B8987,Returns!$B:$C,2,0),"No")</f>
        <v>No</v>
      </c>
      <c r="X8987" s="3" t="str">
        <f>IFERROR((INDEX(Returns!$C$2:$C$801, MATCH(B8987, Returns!$B$2:$B$801, 0))), "No")</f>
        <v>No</v>
      </c>
    </row>
    <row r="8988" spans="1:24">
      <c r="A8988" s="1">
        <v>8987</v>
      </c>
      <c r="B8988" t="s">
        <v>10443</v>
      </c>
      <c r="C8988" s="2">
        <v>43072</v>
      </c>
      <c r="D8988" s="2">
        <v>43076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  <c r="V8988" s="3" t="str">
        <f>IF(M8988=People!$B$2, People!$A$2, IF(M8988=People!$B$3, People!$A$3, IF(M8988=People!$B$4, People!$A$4, IF(M8988=People!$B$5, People!$A$5, 0))))</f>
        <v>Cassandra Brandow</v>
      </c>
      <c r="W8988" s="3" t="str">
        <f>IFERROR(VLOOKUP(Orders!$B8988,Returns!$B:$C,2,0),"No")</f>
        <v>No</v>
      </c>
      <c r="X8988" s="3" t="str">
        <f>IFERROR((INDEX(Returns!$C$2:$C$801, MATCH(B8988, Returns!$B$2:$B$801, 0))), "No")</f>
        <v>No</v>
      </c>
    </row>
    <row r="8989" spans="1:24">
      <c r="A8989" s="1">
        <v>8988</v>
      </c>
      <c r="B8989" t="s">
        <v>10443</v>
      </c>
      <c r="C8989" s="2">
        <v>43072</v>
      </c>
      <c r="D8989" s="2">
        <v>43076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  <c r="V8989" s="3" t="str">
        <f>IF(M8989=People!$B$2, People!$A$2, IF(M8989=People!$B$3, People!$A$3, IF(M8989=People!$B$4, People!$A$4, IF(M8989=People!$B$5, People!$A$5, 0))))</f>
        <v>Cassandra Brandow</v>
      </c>
      <c r="W8989" s="3" t="str">
        <f>IFERROR(VLOOKUP(Orders!$B8989,Returns!$B:$C,2,0),"No")</f>
        <v>No</v>
      </c>
      <c r="X8989" s="3" t="str">
        <f>IFERROR((INDEX(Returns!$C$2:$C$801, MATCH(B8989, Returns!$B$2:$B$801, 0))), "No")</f>
        <v>No</v>
      </c>
    </row>
    <row r="8990" spans="1:24">
      <c r="A8990" s="1">
        <v>8989</v>
      </c>
      <c r="B8990" t="s">
        <v>10443</v>
      </c>
      <c r="C8990" s="2">
        <v>43072</v>
      </c>
      <c r="D8990" s="2">
        <v>43076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  <c r="V8990" s="3" t="str">
        <f>IF(M8990=People!$B$2, People!$A$2, IF(M8990=People!$B$3, People!$A$3, IF(M8990=People!$B$4, People!$A$4, IF(M8990=People!$B$5, People!$A$5, 0))))</f>
        <v>Cassandra Brandow</v>
      </c>
      <c r="W8990" s="3" t="str">
        <f>IFERROR(VLOOKUP(Orders!$B8990,Returns!$B:$C,2,0),"No")</f>
        <v>No</v>
      </c>
      <c r="X8990" s="3" t="str">
        <f>IFERROR((INDEX(Returns!$C$2:$C$801, MATCH(B8990, Returns!$B$2:$B$801, 0))), "No")</f>
        <v>No</v>
      </c>
    </row>
    <row r="8991" spans="1:24">
      <c r="A8991" s="1">
        <v>8990</v>
      </c>
      <c r="B8991" t="s">
        <v>10444</v>
      </c>
      <c r="C8991" s="2">
        <v>43093</v>
      </c>
      <c r="D8991" s="2">
        <v>43099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  <c r="V8991" s="3" t="str">
        <f>IF(M8991=People!$B$2, People!$A$2, IF(M8991=People!$B$3, People!$A$3, IF(M8991=People!$B$4, People!$A$4, IF(M8991=People!$B$5, People!$A$5, 0))))</f>
        <v>Kelly Williams</v>
      </c>
      <c r="W8991" s="3" t="str">
        <f>IFERROR(VLOOKUP(Orders!$B8991,Returns!$B:$C,2,0),"No")</f>
        <v>No</v>
      </c>
      <c r="X8991" s="3" t="str">
        <f>IFERROR((INDEX(Returns!$C$2:$C$801, MATCH(B8991, Returns!$B$2:$B$801, 0))), "No")</f>
        <v>No</v>
      </c>
    </row>
    <row r="8992" spans="1:24">
      <c r="A8992" s="1">
        <v>8991</v>
      </c>
      <c r="B8992" t="s">
        <v>10444</v>
      </c>
      <c r="C8992" s="2">
        <v>43093</v>
      </c>
      <c r="D8992" s="2">
        <v>43099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  <c r="V8992" s="3" t="str">
        <f>IF(M8992=People!$B$2, People!$A$2, IF(M8992=People!$B$3, People!$A$3, IF(M8992=People!$B$4, People!$A$4, IF(M8992=People!$B$5, People!$A$5, 0))))</f>
        <v>Kelly Williams</v>
      </c>
      <c r="W8992" s="3" t="str">
        <f>IFERROR(VLOOKUP(Orders!$B8992,Returns!$B:$C,2,0),"No")</f>
        <v>No</v>
      </c>
      <c r="X8992" s="3" t="str">
        <f>IFERROR((INDEX(Returns!$C$2:$C$801, MATCH(B8992, Returns!$B$2:$B$801, 0))), "No")</f>
        <v>No</v>
      </c>
    </row>
    <row r="8993" spans="1:24">
      <c r="A8993" s="1">
        <v>8992</v>
      </c>
      <c r="B8993" t="s">
        <v>10445</v>
      </c>
      <c r="C8993" s="2">
        <v>43739</v>
      </c>
      <c r="D8993" s="2">
        <v>43744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  <c r="V8993" s="3" t="str">
        <f>IF(M8993=People!$B$2, People!$A$2, IF(M8993=People!$B$3, People!$A$3, IF(M8993=People!$B$4, People!$A$4, IF(M8993=People!$B$5, People!$A$5, 0))))</f>
        <v>Anna Andreadi</v>
      </c>
      <c r="W8993" s="3" t="str">
        <f>IFERROR(VLOOKUP(Orders!$B8993,Returns!$B:$C,2,0),"No")</f>
        <v>No</v>
      </c>
      <c r="X8993" s="3" t="str">
        <f>IFERROR((INDEX(Returns!$C$2:$C$801, MATCH(B8993, Returns!$B$2:$B$801, 0))), "No")</f>
        <v>No</v>
      </c>
    </row>
    <row r="8994" spans="1:24">
      <c r="A8994" s="1">
        <v>8993</v>
      </c>
      <c r="B8994" t="s">
        <v>10446</v>
      </c>
      <c r="C8994" s="2">
        <v>43754</v>
      </c>
      <c r="D8994" s="2">
        <v>43759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  <c r="V8994" s="3" t="str">
        <f>IF(M8994=People!$B$2, People!$A$2, IF(M8994=People!$B$3, People!$A$3, IF(M8994=People!$B$4, People!$A$4, IF(M8994=People!$B$5, People!$A$5, 0))))</f>
        <v>Cassandra Brandow</v>
      </c>
      <c r="W8994" s="3" t="str">
        <f>IFERROR(VLOOKUP(Orders!$B8994,Returns!$B:$C,2,0),"No")</f>
        <v>No</v>
      </c>
      <c r="X8994" s="3" t="str">
        <f>IFERROR((INDEX(Returns!$C$2:$C$801, MATCH(B8994, Returns!$B$2:$B$801, 0))), "No")</f>
        <v>No</v>
      </c>
    </row>
    <row r="8995" spans="1:24">
      <c r="A8995" s="1">
        <v>8994</v>
      </c>
      <c r="B8995" t="s">
        <v>10446</v>
      </c>
      <c r="C8995" s="2">
        <v>43754</v>
      </c>
      <c r="D8995" s="2">
        <v>43759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3" t="str">
        <f>IF(M8995=People!$B$2, People!$A$2, IF(M8995=People!$B$3, People!$A$3, IF(M8995=People!$B$4, People!$A$4, IF(M8995=People!$B$5, People!$A$5, 0))))</f>
        <v>Cassandra Brandow</v>
      </c>
      <c r="W8995" s="3" t="str">
        <f>IFERROR(VLOOKUP(Orders!$B8995,Returns!$B:$C,2,0),"No")</f>
        <v>No</v>
      </c>
      <c r="X8995" s="3" t="str">
        <f>IFERROR((INDEX(Returns!$C$2:$C$801, MATCH(B8995, Returns!$B$2:$B$801, 0))), "No")</f>
        <v>No</v>
      </c>
    </row>
    <row r="8996" spans="1:24">
      <c r="A8996" s="1">
        <v>8995</v>
      </c>
      <c r="B8996" t="s">
        <v>10447</v>
      </c>
      <c r="C8996" s="2">
        <v>42597</v>
      </c>
      <c r="D8996" s="2">
        <v>42599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  <c r="V8996" s="3" t="str">
        <f>IF(M8996=People!$B$2, People!$A$2, IF(M8996=People!$B$3, People!$A$3, IF(M8996=People!$B$4, People!$A$4, IF(M8996=People!$B$5, People!$A$5, 0))))</f>
        <v>Cassandra Brandow</v>
      </c>
      <c r="W8996" s="3" t="str">
        <f>IFERROR(VLOOKUP(Orders!$B8996,Returns!$B:$C,2,0),"No")</f>
        <v>No</v>
      </c>
      <c r="X8996" s="3" t="str">
        <f>IFERROR((INDEX(Returns!$C$2:$C$801, MATCH(B8996, Returns!$B$2:$B$801, 0))), "No")</f>
        <v>No</v>
      </c>
    </row>
    <row r="8997" spans="1:24">
      <c r="A8997" s="1">
        <v>8996</v>
      </c>
      <c r="B8997" t="s">
        <v>10447</v>
      </c>
      <c r="C8997" s="2">
        <v>42597</v>
      </c>
      <c r="D8997" s="2">
        <v>42599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  <c r="V8997" s="3" t="str">
        <f>IF(M8997=People!$B$2, People!$A$2, IF(M8997=People!$B$3, People!$A$3, IF(M8997=People!$B$4, People!$A$4, IF(M8997=People!$B$5, People!$A$5, 0))))</f>
        <v>Cassandra Brandow</v>
      </c>
      <c r="W8997" s="3" t="str">
        <f>IFERROR(VLOOKUP(Orders!$B8997,Returns!$B:$C,2,0),"No")</f>
        <v>No</v>
      </c>
      <c r="X8997" s="3" t="str">
        <f>IFERROR((INDEX(Returns!$C$2:$C$801, MATCH(B8997, Returns!$B$2:$B$801, 0))), "No")</f>
        <v>No</v>
      </c>
    </row>
    <row r="8998" spans="1:24">
      <c r="A8998" s="1">
        <v>8997</v>
      </c>
      <c r="B8998" t="s">
        <v>10448</v>
      </c>
      <c r="C8998" s="2">
        <v>43780</v>
      </c>
      <c r="D8998" s="2">
        <v>43782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3" t="str">
        <f>IF(M8998=People!$B$2, People!$A$2, IF(M8998=People!$B$3, People!$A$3, IF(M8998=People!$B$4, People!$A$4, IF(M8998=People!$B$5, People!$A$5, 0))))</f>
        <v>Kelly Williams</v>
      </c>
      <c r="W8998" s="3" t="str">
        <f>IFERROR(VLOOKUP(Orders!$B8998,Returns!$B:$C,2,0),"No")</f>
        <v>No</v>
      </c>
      <c r="X8998" s="3" t="str">
        <f>IFERROR((INDEX(Returns!$C$2:$C$801, MATCH(B8998, Returns!$B$2:$B$801, 0))), "No")</f>
        <v>No</v>
      </c>
    </row>
    <row r="8999" spans="1:24">
      <c r="A8999" s="1">
        <v>8998</v>
      </c>
      <c r="B8999" t="s">
        <v>10449</v>
      </c>
      <c r="C8999" s="2">
        <v>43544</v>
      </c>
      <c r="D8999" s="2">
        <v>43544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  <c r="V8999" s="3" t="str">
        <f>IF(M8999=People!$B$2, People!$A$2, IF(M8999=People!$B$3, People!$A$3, IF(M8999=People!$B$4, People!$A$4, IF(M8999=People!$B$5, People!$A$5, 0))))</f>
        <v>Kelly Williams</v>
      </c>
      <c r="W8999" s="3" t="str">
        <f>IFERROR(VLOOKUP(Orders!$B8999,Returns!$B:$C,2,0),"No")</f>
        <v>No</v>
      </c>
      <c r="X8999" s="3" t="str">
        <f>IFERROR((INDEX(Returns!$C$2:$C$801, MATCH(B8999, Returns!$B$2:$B$801, 0))), "No")</f>
        <v>No</v>
      </c>
    </row>
    <row r="9000" spans="1:24">
      <c r="A9000" s="1">
        <v>8999</v>
      </c>
      <c r="B9000" t="s">
        <v>10449</v>
      </c>
      <c r="C9000" s="2">
        <v>43544</v>
      </c>
      <c r="D9000" s="2">
        <v>43544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  <c r="V9000" s="3" t="str">
        <f>IF(M9000=People!$B$2, People!$A$2, IF(M9000=People!$B$3, People!$A$3, IF(M9000=People!$B$4, People!$A$4, IF(M9000=People!$B$5, People!$A$5, 0))))</f>
        <v>Kelly Williams</v>
      </c>
      <c r="W9000" s="3" t="str">
        <f>IFERROR(VLOOKUP(Orders!$B9000,Returns!$B:$C,2,0),"No")</f>
        <v>No</v>
      </c>
      <c r="X9000" s="3" t="str">
        <f>IFERROR((INDEX(Returns!$C$2:$C$801, MATCH(B9000, Returns!$B$2:$B$801, 0))), "No")</f>
        <v>No</v>
      </c>
    </row>
    <row r="9001" spans="1:24">
      <c r="A9001" s="1">
        <v>9000</v>
      </c>
      <c r="B9001" t="s">
        <v>10450</v>
      </c>
      <c r="C9001" s="2">
        <v>43598</v>
      </c>
      <c r="D9001" s="2">
        <v>43602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  <c r="V9001" s="3" t="str">
        <f>IF(M9001=People!$B$2, People!$A$2, IF(M9001=People!$B$3, People!$A$3, IF(M9001=People!$B$4, People!$A$4, IF(M9001=People!$B$5, People!$A$5, 0))))</f>
        <v>Chuck Magee</v>
      </c>
      <c r="W9001" s="3" t="str">
        <f>IFERROR(VLOOKUP(Orders!$B9001,Returns!$B:$C,2,0),"No")</f>
        <v>No</v>
      </c>
      <c r="X9001" s="3" t="str">
        <f>IFERROR((INDEX(Returns!$C$2:$C$801, MATCH(B9001, Returns!$B$2:$B$801, 0))), "No")</f>
        <v>No</v>
      </c>
    </row>
    <row r="9002" spans="1:24">
      <c r="A9002" s="1">
        <v>9001</v>
      </c>
      <c r="B9002" t="s">
        <v>10451</v>
      </c>
      <c r="C9002" s="2">
        <v>42543</v>
      </c>
      <c r="D9002" s="2">
        <v>42543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  <c r="V9002" s="3" t="str">
        <f>IF(M9002=People!$B$2, People!$A$2, IF(M9002=People!$B$3, People!$A$3, IF(M9002=People!$B$4, People!$A$4, IF(M9002=People!$B$5, People!$A$5, 0))))</f>
        <v>Anna Andreadi</v>
      </c>
      <c r="W9002" s="3" t="str">
        <f>IFERROR(VLOOKUP(Orders!$B9002,Returns!$B:$C,2,0),"No")</f>
        <v>No</v>
      </c>
      <c r="X9002" s="3" t="str">
        <f>IFERROR((INDEX(Returns!$C$2:$C$801, MATCH(B9002, Returns!$B$2:$B$801, 0))), "No")</f>
        <v>No</v>
      </c>
    </row>
    <row r="9003" spans="1:24">
      <c r="A9003" s="1">
        <v>9002</v>
      </c>
      <c r="B9003" t="s">
        <v>10452</v>
      </c>
      <c r="C9003" s="2">
        <v>42706</v>
      </c>
      <c r="D9003" s="2">
        <v>42713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  <c r="V9003" s="3" t="str">
        <f>IF(M9003=People!$B$2, People!$A$2, IF(M9003=People!$B$3, People!$A$3, IF(M9003=People!$B$4, People!$A$4, IF(M9003=People!$B$5, People!$A$5, 0))))</f>
        <v>Cassandra Brandow</v>
      </c>
      <c r="W9003" s="3" t="str">
        <f>IFERROR(VLOOKUP(Orders!$B9003,Returns!$B:$C,2,0),"No")</f>
        <v>No</v>
      </c>
      <c r="X9003" s="3" t="str">
        <f>IFERROR((INDEX(Returns!$C$2:$C$801, MATCH(B9003, Returns!$B$2:$B$801, 0))), "No")</f>
        <v>No</v>
      </c>
    </row>
    <row r="9004" spans="1:24">
      <c r="A9004" s="1">
        <v>9003</v>
      </c>
      <c r="B9004" t="s">
        <v>10452</v>
      </c>
      <c r="C9004" s="2">
        <v>42706</v>
      </c>
      <c r="D9004" s="2">
        <v>42713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  <c r="V9004" s="3" t="str">
        <f>IF(M9004=People!$B$2, People!$A$2, IF(M9004=People!$B$3, People!$A$3, IF(M9004=People!$B$4, People!$A$4, IF(M9004=People!$B$5, People!$A$5, 0))))</f>
        <v>Cassandra Brandow</v>
      </c>
      <c r="W9004" s="3" t="str">
        <f>IFERROR(VLOOKUP(Orders!$B9004,Returns!$B:$C,2,0),"No")</f>
        <v>No</v>
      </c>
      <c r="X9004" s="3" t="str">
        <f>IFERROR((INDEX(Returns!$C$2:$C$801, MATCH(B9004, Returns!$B$2:$B$801, 0))), "No")</f>
        <v>No</v>
      </c>
    </row>
    <row r="9005" spans="1:24">
      <c r="A9005" s="1">
        <v>9004</v>
      </c>
      <c r="B9005" t="s">
        <v>10453</v>
      </c>
      <c r="C9005" s="2">
        <v>42830</v>
      </c>
      <c r="D9005" s="2">
        <v>42831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  <c r="V9005" s="3" t="str">
        <f>IF(M9005=People!$B$2, People!$A$2, IF(M9005=People!$B$3, People!$A$3, IF(M9005=People!$B$4, People!$A$4, IF(M9005=People!$B$5, People!$A$5, 0))))</f>
        <v>Anna Andreadi</v>
      </c>
      <c r="W9005" s="3" t="str">
        <f>IFERROR(VLOOKUP(Orders!$B9005,Returns!$B:$C,2,0),"No")</f>
        <v>No</v>
      </c>
      <c r="X9005" s="3" t="str">
        <f>IFERROR((INDEX(Returns!$C$2:$C$801, MATCH(B9005, Returns!$B$2:$B$801, 0))), "No")</f>
        <v>No</v>
      </c>
    </row>
    <row r="9006" spans="1:24">
      <c r="A9006" s="1">
        <v>9005</v>
      </c>
      <c r="B9006" t="s">
        <v>10453</v>
      </c>
      <c r="C9006" s="2">
        <v>42830</v>
      </c>
      <c r="D9006" s="2">
        <v>42831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  <c r="V9006" s="3" t="str">
        <f>IF(M9006=People!$B$2, People!$A$2, IF(M9006=People!$B$3, People!$A$3, IF(M9006=People!$B$4, People!$A$4, IF(M9006=People!$B$5, People!$A$5, 0))))</f>
        <v>Anna Andreadi</v>
      </c>
      <c r="W9006" s="3" t="str">
        <f>IFERROR(VLOOKUP(Orders!$B9006,Returns!$B:$C,2,0),"No")</f>
        <v>No</v>
      </c>
      <c r="X9006" s="3" t="str">
        <f>IFERROR((INDEX(Returns!$C$2:$C$801, MATCH(B9006, Returns!$B$2:$B$801, 0))), "No")</f>
        <v>No</v>
      </c>
    </row>
    <row r="9007" spans="1:24">
      <c r="A9007" s="1">
        <v>9006</v>
      </c>
      <c r="B9007" t="s">
        <v>6100</v>
      </c>
      <c r="C9007" s="2">
        <v>43787</v>
      </c>
      <c r="D9007" s="2">
        <v>43787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  <c r="V9007" s="3" t="str">
        <f>IF(M9007=People!$B$2, People!$A$2, IF(M9007=People!$B$3, People!$A$3, IF(M9007=People!$B$4, People!$A$4, IF(M9007=People!$B$5, People!$A$5, 0))))</f>
        <v>Kelly Williams</v>
      </c>
      <c r="W9007" s="3" t="str">
        <f>IFERROR(VLOOKUP(Orders!$B9007,Returns!$B:$C,2,0),"No")</f>
        <v>Yes</v>
      </c>
      <c r="X9007" s="3" t="str">
        <f>IFERROR((INDEX(Returns!$C$2:$C$801, MATCH(B9007, Returns!$B$2:$B$801, 0))), "No")</f>
        <v>Yes</v>
      </c>
    </row>
    <row r="9008" spans="1:24">
      <c r="A9008" s="1">
        <v>9007</v>
      </c>
      <c r="B9008" t="s">
        <v>6100</v>
      </c>
      <c r="C9008" s="2">
        <v>43787</v>
      </c>
      <c r="D9008" s="2">
        <v>43787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  <c r="V9008" s="3" t="str">
        <f>IF(M9008=People!$B$2, People!$A$2, IF(M9008=People!$B$3, People!$A$3, IF(M9008=People!$B$4, People!$A$4, IF(M9008=People!$B$5, People!$A$5, 0))))</f>
        <v>Kelly Williams</v>
      </c>
      <c r="W9008" s="3" t="str">
        <f>IFERROR(VLOOKUP(Orders!$B9008,Returns!$B:$C,2,0),"No")</f>
        <v>Yes</v>
      </c>
      <c r="X9008" s="3" t="str">
        <f>IFERROR((INDEX(Returns!$C$2:$C$801, MATCH(B9008, Returns!$B$2:$B$801, 0))), "No")</f>
        <v>Yes</v>
      </c>
    </row>
    <row r="9009" spans="1:24">
      <c r="A9009" s="1">
        <v>9008</v>
      </c>
      <c r="B9009" t="s">
        <v>6100</v>
      </c>
      <c r="C9009" s="2">
        <v>43787</v>
      </c>
      <c r="D9009" s="2">
        <v>43787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  <c r="V9009" s="3" t="str">
        <f>IF(M9009=People!$B$2, People!$A$2, IF(M9009=People!$B$3, People!$A$3, IF(M9009=People!$B$4, People!$A$4, IF(M9009=People!$B$5, People!$A$5, 0))))</f>
        <v>Kelly Williams</v>
      </c>
      <c r="W9009" s="3" t="str">
        <f>IFERROR(VLOOKUP(Orders!$B9009,Returns!$B:$C,2,0),"No")</f>
        <v>Yes</v>
      </c>
      <c r="X9009" s="3" t="str">
        <f>IFERROR((INDEX(Returns!$C$2:$C$801, MATCH(B9009, Returns!$B$2:$B$801, 0))), "No")</f>
        <v>Yes</v>
      </c>
    </row>
    <row r="9010" spans="1:24">
      <c r="A9010" s="1">
        <v>9009</v>
      </c>
      <c r="B9010" t="s">
        <v>6100</v>
      </c>
      <c r="C9010" s="2">
        <v>43787</v>
      </c>
      <c r="D9010" s="2">
        <v>43787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  <c r="V9010" s="3" t="str">
        <f>IF(M9010=People!$B$2, People!$A$2, IF(M9010=People!$B$3, People!$A$3, IF(M9010=People!$B$4, People!$A$4, IF(M9010=People!$B$5, People!$A$5, 0))))</f>
        <v>Kelly Williams</v>
      </c>
      <c r="W9010" s="3" t="str">
        <f>IFERROR(VLOOKUP(Orders!$B9010,Returns!$B:$C,2,0),"No")</f>
        <v>Yes</v>
      </c>
      <c r="X9010" s="3" t="str">
        <f>IFERROR((INDEX(Returns!$C$2:$C$801, MATCH(B9010, Returns!$B$2:$B$801, 0))), "No")</f>
        <v>Yes</v>
      </c>
    </row>
    <row r="9011" spans="1:24">
      <c r="A9011" s="1">
        <v>9010</v>
      </c>
      <c r="B9011" t="s">
        <v>10454</v>
      </c>
      <c r="C9011" s="2">
        <v>43658</v>
      </c>
      <c r="D9011" s="2">
        <v>43664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  <c r="V9011" s="3" t="str">
        <f>IF(M9011=People!$B$2, People!$A$2, IF(M9011=People!$B$3, People!$A$3, IF(M9011=People!$B$4, People!$A$4, IF(M9011=People!$B$5, People!$A$5, 0))))</f>
        <v>Chuck Magee</v>
      </c>
      <c r="W9011" s="3" t="str">
        <f>IFERROR(VLOOKUP(Orders!$B9011,Returns!$B:$C,2,0),"No")</f>
        <v>No</v>
      </c>
      <c r="X9011" s="3" t="str">
        <f>IFERROR((INDEX(Returns!$C$2:$C$801, MATCH(B9011, Returns!$B$2:$B$801, 0))), "No")</f>
        <v>No</v>
      </c>
    </row>
    <row r="9012" spans="1:24">
      <c r="A9012" s="1">
        <v>9011</v>
      </c>
      <c r="B9012" t="s">
        <v>10455</v>
      </c>
      <c r="C9012" s="2">
        <v>43604</v>
      </c>
      <c r="D9012" s="2">
        <v>43608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  <c r="V9012" s="3" t="str">
        <f>IF(M9012=People!$B$2, People!$A$2, IF(M9012=People!$B$3, People!$A$3, IF(M9012=People!$B$4, People!$A$4, IF(M9012=People!$B$5, People!$A$5, 0))))</f>
        <v>Cassandra Brandow</v>
      </c>
      <c r="W9012" s="3" t="str">
        <f>IFERROR(VLOOKUP(Orders!$B9012,Returns!$B:$C,2,0),"No")</f>
        <v>No</v>
      </c>
      <c r="X9012" s="3" t="str">
        <f>IFERROR((INDEX(Returns!$C$2:$C$801, MATCH(B9012, Returns!$B$2:$B$801, 0))), "No")</f>
        <v>No</v>
      </c>
    </row>
    <row r="9013" spans="1:24">
      <c r="A9013" s="1">
        <v>9012</v>
      </c>
      <c r="B9013" t="s">
        <v>10456</v>
      </c>
      <c r="C9013" s="2">
        <v>43089</v>
      </c>
      <c r="D9013" s="2">
        <v>43090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  <c r="V9013" s="3" t="str">
        <f>IF(M9013=People!$B$2, People!$A$2, IF(M9013=People!$B$3, People!$A$3, IF(M9013=People!$B$4, People!$A$4, IF(M9013=People!$B$5, People!$A$5, 0))))</f>
        <v>Kelly Williams</v>
      </c>
      <c r="W9013" s="3" t="str">
        <f>IFERROR(VLOOKUP(Orders!$B9013,Returns!$B:$C,2,0),"No")</f>
        <v>No</v>
      </c>
      <c r="X9013" s="3" t="str">
        <f>IFERROR((INDEX(Returns!$C$2:$C$801, MATCH(B9013, Returns!$B$2:$B$801, 0))), "No")</f>
        <v>No</v>
      </c>
    </row>
    <row r="9014" spans="1:24">
      <c r="A9014" s="1">
        <v>9013</v>
      </c>
      <c r="B9014" t="s">
        <v>10457</v>
      </c>
      <c r="C9014" s="2">
        <v>43152</v>
      </c>
      <c r="D9014" s="2">
        <v>43153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  <c r="V9014" s="3" t="str">
        <f>IF(M9014=People!$B$2, People!$A$2, IF(M9014=People!$B$3, People!$A$3, IF(M9014=People!$B$4, People!$A$4, IF(M9014=People!$B$5, People!$A$5, 0))))</f>
        <v>Chuck Magee</v>
      </c>
      <c r="W9014" s="3" t="str">
        <f>IFERROR(VLOOKUP(Orders!$B9014,Returns!$B:$C,2,0),"No")</f>
        <v>No</v>
      </c>
      <c r="X9014" s="3" t="str">
        <f>IFERROR((INDEX(Returns!$C$2:$C$801, MATCH(B9014, Returns!$B$2:$B$801, 0))), "No")</f>
        <v>No</v>
      </c>
    </row>
    <row r="9015" spans="1:24">
      <c r="A9015" s="1">
        <v>9014</v>
      </c>
      <c r="B9015" t="s">
        <v>6153</v>
      </c>
      <c r="C9015" s="2">
        <v>43542</v>
      </c>
      <c r="D9015" s="2">
        <v>43546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  <c r="V9015" s="3" t="str">
        <f>IF(M9015=People!$B$2, People!$A$2, IF(M9015=People!$B$3, People!$A$3, IF(M9015=People!$B$4, People!$A$4, IF(M9015=People!$B$5, People!$A$5, 0))))</f>
        <v>Anna Andreadi</v>
      </c>
      <c r="W9015" s="3" t="str">
        <f>IFERROR(VLOOKUP(Orders!$B9015,Returns!$B:$C,2,0),"No")</f>
        <v>Yes</v>
      </c>
      <c r="X9015" s="3" t="str">
        <f>IFERROR((INDEX(Returns!$C$2:$C$801, MATCH(B9015, Returns!$B$2:$B$801, 0))), "No")</f>
        <v>Yes</v>
      </c>
    </row>
    <row r="9016" spans="1:24">
      <c r="A9016" s="1">
        <v>9015</v>
      </c>
      <c r="B9016" t="s">
        <v>6153</v>
      </c>
      <c r="C9016" s="2">
        <v>43542</v>
      </c>
      <c r="D9016" s="2">
        <v>43546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  <c r="V9016" s="3" t="str">
        <f>IF(M9016=People!$B$2, People!$A$2, IF(M9016=People!$B$3, People!$A$3, IF(M9016=People!$B$4, People!$A$4, IF(M9016=People!$B$5, People!$A$5, 0))))</f>
        <v>Anna Andreadi</v>
      </c>
      <c r="W9016" s="3" t="str">
        <f>IFERROR(VLOOKUP(Orders!$B9016,Returns!$B:$C,2,0),"No")</f>
        <v>Yes</v>
      </c>
      <c r="X9016" s="3" t="str">
        <f>IFERROR((INDEX(Returns!$C$2:$C$801, MATCH(B9016, Returns!$B$2:$B$801, 0))), "No")</f>
        <v>Yes</v>
      </c>
    </row>
    <row r="9017" spans="1:24">
      <c r="A9017" s="1">
        <v>9016</v>
      </c>
      <c r="B9017" t="s">
        <v>10458</v>
      </c>
      <c r="C9017" s="2">
        <v>43451</v>
      </c>
      <c r="D9017" s="2">
        <v>43457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  <c r="V9017" s="3" t="str">
        <f>IF(M9017=People!$B$2, People!$A$2, IF(M9017=People!$B$3, People!$A$3, IF(M9017=People!$B$4, People!$A$4, IF(M9017=People!$B$5, People!$A$5, 0))))</f>
        <v>Anna Andreadi</v>
      </c>
      <c r="W9017" s="3" t="str">
        <f>IFERROR(VLOOKUP(Orders!$B9017,Returns!$B:$C,2,0),"No")</f>
        <v>No</v>
      </c>
      <c r="X9017" s="3" t="str">
        <f>IFERROR((INDEX(Returns!$C$2:$C$801, MATCH(B9017, Returns!$B$2:$B$801, 0))), "No")</f>
        <v>No</v>
      </c>
    </row>
    <row r="9018" spans="1:24">
      <c r="A9018" s="1">
        <v>9017</v>
      </c>
      <c r="B9018" t="s">
        <v>10458</v>
      </c>
      <c r="C9018" s="2">
        <v>43451</v>
      </c>
      <c r="D9018" s="2">
        <v>43457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  <c r="V9018" s="3" t="str">
        <f>IF(M9018=People!$B$2, People!$A$2, IF(M9018=People!$B$3, People!$A$3, IF(M9018=People!$B$4, People!$A$4, IF(M9018=People!$B$5, People!$A$5, 0))))</f>
        <v>Anna Andreadi</v>
      </c>
      <c r="W9018" s="3" t="str">
        <f>IFERROR(VLOOKUP(Orders!$B9018,Returns!$B:$C,2,0),"No")</f>
        <v>No</v>
      </c>
      <c r="X9018" s="3" t="str">
        <f>IFERROR((INDEX(Returns!$C$2:$C$801, MATCH(B9018, Returns!$B$2:$B$801, 0))), "No")</f>
        <v>No</v>
      </c>
    </row>
    <row r="9019" spans="1:24">
      <c r="A9019" s="1">
        <v>9018</v>
      </c>
      <c r="B9019" t="s">
        <v>10459</v>
      </c>
      <c r="C9019" s="2">
        <v>43185</v>
      </c>
      <c r="D9019" s="2">
        <v>43187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  <c r="V9019" s="3" t="str">
        <f>IF(M9019=People!$B$2, People!$A$2, IF(M9019=People!$B$3, People!$A$3, IF(M9019=People!$B$4, People!$A$4, IF(M9019=People!$B$5, People!$A$5, 0))))</f>
        <v>Anna Andreadi</v>
      </c>
      <c r="W9019" s="3" t="str">
        <f>IFERROR(VLOOKUP(Orders!$B9019,Returns!$B:$C,2,0),"No")</f>
        <v>No</v>
      </c>
      <c r="X9019" s="3" t="str">
        <f>IFERROR((INDEX(Returns!$C$2:$C$801, MATCH(B9019, Returns!$B$2:$B$801, 0))), "No")</f>
        <v>No</v>
      </c>
    </row>
    <row r="9020" spans="1:24">
      <c r="A9020" s="1">
        <v>9019</v>
      </c>
      <c r="B9020" t="s">
        <v>10459</v>
      </c>
      <c r="C9020" s="2">
        <v>43185</v>
      </c>
      <c r="D9020" s="2">
        <v>43187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  <c r="V9020" s="3" t="str">
        <f>IF(M9020=People!$B$2, People!$A$2, IF(M9020=People!$B$3, People!$A$3, IF(M9020=People!$B$4, People!$A$4, IF(M9020=People!$B$5, People!$A$5, 0))))</f>
        <v>Anna Andreadi</v>
      </c>
      <c r="W9020" s="3" t="str">
        <f>IFERROR(VLOOKUP(Orders!$B9020,Returns!$B:$C,2,0),"No")</f>
        <v>No</v>
      </c>
      <c r="X9020" s="3" t="str">
        <f>IFERROR((INDEX(Returns!$C$2:$C$801, MATCH(B9020, Returns!$B$2:$B$801, 0))), "No")</f>
        <v>No</v>
      </c>
    </row>
    <row r="9021" spans="1:24">
      <c r="A9021" s="1">
        <v>9020</v>
      </c>
      <c r="B9021" t="s">
        <v>10460</v>
      </c>
      <c r="C9021" s="2">
        <v>42720</v>
      </c>
      <c r="D9021" s="2">
        <v>42722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  <c r="V9021" s="3" t="str">
        <f>IF(M9021=People!$B$2, People!$A$2, IF(M9021=People!$B$3, People!$A$3, IF(M9021=People!$B$4, People!$A$4, IF(M9021=People!$B$5, People!$A$5, 0))))</f>
        <v>Cassandra Brandow</v>
      </c>
      <c r="W9021" s="3" t="str">
        <f>IFERROR(VLOOKUP(Orders!$B9021,Returns!$B:$C,2,0),"No")</f>
        <v>No</v>
      </c>
      <c r="X9021" s="3" t="str">
        <f>IFERROR((INDEX(Returns!$C$2:$C$801, MATCH(B9021, Returns!$B$2:$B$801, 0))), "No")</f>
        <v>No</v>
      </c>
    </row>
    <row r="9022" spans="1:24">
      <c r="A9022" s="1">
        <v>9021</v>
      </c>
      <c r="B9022" t="s">
        <v>10460</v>
      </c>
      <c r="C9022" s="2">
        <v>42720</v>
      </c>
      <c r="D9022" s="2">
        <v>42722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  <c r="V9022" s="3" t="str">
        <f>IF(M9022=People!$B$2, People!$A$2, IF(M9022=People!$B$3, People!$A$3, IF(M9022=People!$B$4, People!$A$4, IF(M9022=People!$B$5, People!$A$5, 0))))</f>
        <v>Cassandra Brandow</v>
      </c>
      <c r="W9022" s="3" t="str">
        <f>IFERROR(VLOOKUP(Orders!$B9022,Returns!$B:$C,2,0),"No")</f>
        <v>No</v>
      </c>
      <c r="X9022" s="3" t="str">
        <f>IFERROR((INDEX(Returns!$C$2:$C$801, MATCH(B9022, Returns!$B$2:$B$801, 0))), "No")</f>
        <v>No</v>
      </c>
    </row>
    <row r="9023" spans="1:24">
      <c r="A9023" s="1">
        <v>9022</v>
      </c>
      <c r="B9023" t="s">
        <v>10461</v>
      </c>
      <c r="C9023" s="2">
        <v>43054</v>
      </c>
      <c r="D9023" s="2">
        <v>43059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  <c r="V9023" s="3" t="str">
        <f>IF(M9023=People!$B$2, People!$A$2, IF(M9023=People!$B$3, People!$A$3, IF(M9023=People!$B$4, People!$A$4, IF(M9023=People!$B$5, People!$A$5, 0))))</f>
        <v>Chuck Magee</v>
      </c>
      <c r="W9023" s="3" t="str">
        <f>IFERROR(VLOOKUP(Orders!$B9023,Returns!$B:$C,2,0),"No")</f>
        <v>No</v>
      </c>
      <c r="X9023" s="3" t="str">
        <f>IFERROR((INDEX(Returns!$C$2:$C$801, MATCH(B9023, Returns!$B$2:$B$801, 0))), "No")</f>
        <v>No</v>
      </c>
    </row>
    <row r="9024" spans="1:24">
      <c r="A9024" s="1">
        <v>9023</v>
      </c>
      <c r="B9024" t="s">
        <v>10462</v>
      </c>
      <c r="C9024" s="2">
        <v>43334</v>
      </c>
      <c r="D9024" s="2">
        <v>43335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  <c r="V9024" s="3" t="str">
        <f>IF(M9024=People!$B$2, People!$A$2, IF(M9024=People!$B$3, People!$A$3, IF(M9024=People!$B$4, People!$A$4, IF(M9024=People!$B$5, People!$A$5, 0))))</f>
        <v>Anna Andreadi</v>
      </c>
      <c r="W9024" s="3" t="str">
        <f>IFERROR(VLOOKUP(Orders!$B9024,Returns!$B:$C,2,0),"No")</f>
        <v>No</v>
      </c>
      <c r="X9024" s="3" t="str">
        <f>IFERROR((INDEX(Returns!$C$2:$C$801, MATCH(B9024, Returns!$B$2:$B$801, 0))), "No")</f>
        <v>No</v>
      </c>
    </row>
    <row r="9025" spans="1:24">
      <c r="A9025" s="1">
        <v>9024</v>
      </c>
      <c r="B9025" t="s">
        <v>10463</v>
      </c>
      <c r="C9025" s="2">
        <v>42915</v>
      </c>
      <c r="D9025" s="2">
        <v>42918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  <c r="V9025" s="3" t="str">
        <f>IF(M9025=People!$B$2, People!$A$2, IF(M9025=People!$B$3, People!$A$3, IF(M9025=People!$B$4, People!$A$4, IF(M9025=People!$B$5, People!$A$5, 0))))</f>
        <v>Chuck Magee</v>
      </c>
      <c r="W9025" s="3" t="str">
        <f>IFERROR(VLOOKUP(Orders!$B9025,Returns!$B:$C,2,0),"No")</f>
        <v>No</v>
      </c>
      <c r="X9025" s="3" t="str">
        <f>IFERROR((INDEX(Returns!$C$2:$C$801, MATCH(B9025, Returns!$B$2:$B$801, 0))), "No")</f>
        <v>No</v>
      </c>
    </row>
    <row r="9026" spans="1:24">
      <c r="A9026" s="1">
        <v>9025</v>
      </c>
      <c r="B9026" t="s">
        <v>10464</v>
      </c>
      <c r="C9026" s="2">
        <v>43277</v>
      </c>
      <c r="D9026" s="2">
        <v>43283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  <c r="V9026" s="3" t="str">
        <f>IF(M9026=People!$B$2, People!$A$2, IF(M9026=People!$B$3, People!$A$3, IF(M9026=People!$B$4, People!$A$4, IF(M9026=People!$B$5, People!$A$5, 0))))</f>
        <v>Chuck Magee</v>
      </c>
      <c r="W9026" s="3" t="str">
        <f>IFERROR(VLOOKUP(Orders!$B9026,Returns!$B:$C,2,0),"No")</f>
        <v>No</v>
      </c>
      <c r="X9026" s="3" t="str">
        <f>IFERROR((INDEX(Returns!$C$2:$C$801, MATCH(B9026, Returns!$B$2:$B$801, 0))), "No")</f>
        <v>No</v>
      </c>
    </row>
    <row r="9027" spans="1:24">
      <c r="A9027" s="1">
        <v>9026</v>
      </c>
      <c r="B9027" t="s">
        <v>10464</v>
      </c>
      <c r="C9027" s="2">
        <v>43277</v>
      </c>
      <c r="D9027" s="2">
        <v>43283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  <c r="V9027" s="3" t="str">
        <f>IF(M9027=People!$B$2, People!$A$2, IF(M9027=People!$B$3, People!$A$3, IF(M9027=People!$B$4, People!$A$4, IF(M9027=People!$B$5, People!$A$5, 0))))</f>
        <v>Chuck Magee</v>
      </c>
      <c r="W9027" s="3" t="str">
        <f>IFERROR(VLOOKUP(Orders!$B9027,Returns!$B:$C,2,0),"No")</f>
        <v>No</v>
      </c>
      <c r="X9027" s="3" t="str">
        <f>IFERROR((INDEX(Returns!$C$2:$C$801, MATCH(B9027, Returns!$B$2:$B$801, 0))), "No")</f>
        <v>No</v>
      </c>
    </row>
    <row r="9028" spans="1:24">
      <c r="A9028" s="1">
        <v>9027</v>
      </c>
      <c r="B9028" t="s">
        <v>10464</v>
      </c>
      <c r="C9028" s="2">
        <v>43277</v>
      </c>
      <c r="D9028" s="2">
        <v>43283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  <c r="V9028" s="3" t="str">
        <f>IF(M9028=People!$B$2, People!$A$2, IF(M9028=People!$B$3, People!$A$3, IF(M9028=People!$B$4, People!$A$4, IF(M9028=People!$B$5, People!$A$5, 0))))</f>
        <v>Chuck Magee</v>
      </c>
      <c r="W9028" s="3" t="str">
        <f>IFERROR(VLOOKUP(Orders!$B9028,Returns!$B:$C,2,0),"No")</f>
        <v>No</v>
      </c>
      <c r="X9028" s="3" t="str">
        <f>IFERROR((INDEX(Returns!$C$2:$C$801, MATCH(B9028, Returns!$B$2:$B$801, 0))), "No")</f>
        <v>No</v>
      </c>
    </row>
    <row r="9029" spans="1:24">
      <c r="A9029" s="1">
        <v>9028</v>
      </c>
      <c r="B9029" t="s">
        <v>10465</v>
      </c>
      <c r="C9029" s="2">
        <v>43360</v>
      </c>
      <c r="D9029" s="2">
        <v>43365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  <c r="V9029" s="3" t="str">
        <f>IF(M9029=People!$B$2, People!$A$2, IF(M9029=People!$B$3, People!$A$3, IF(M9029=People!$B$4, People!$A$4, IF(M9029=People!$B$5, People!$A$5, 0))))</f>
        <v>Chuck Magee</v>
      </c>
      <c r="W9029" s="3" t="str">
        <f>IFERROR(VLOOKUP(Orders!$B9029,Returns!$B:$C,2,0),"No")</f>
        <v>No</v>
      </c>
      <c r="X9029" s="3" t="str">
        <f>IFERROR((INDEX(Returns!$C$2:$C$801, MATCH(B9029, Returns!$B$2:$B$801, 0))), "No")</f>
        <v>No</v>
      </c>
    </row>
    <row r="9030" spans="1:24">
      <c r="A9030" s="1">
        <v>9029</v>
      </c>
      <c r="B9030" t="s">
        <v>10465</v>
      </c>
      <c r="C9030" s="2">
        <v>43360</v>
      </c>
      <c r="D9030" s="2">
        <v>43365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  <c r="V9030" s="3" t="str">
        <f>IF(M9030=People!$B$2, People!$A$2, IF(M9030=People!$B$3, People!$A$3, IF(M9030=People!$B$4, People!$A$4, IF(M9030=People!$B$5, People!$A$5, 0))))</f>
        <v>Chuck Magee</v>
      </c>
      <c r="W9030" s="3" t="str">
        <f>IFERROR(VLOOKUP(Orders!$B9030,Returns!$B:$C,2,0),"No")</f>
        <v>No</v>
      </c>
      <c r="X9030" s="3" t="str">
        <f>IFERROR((INDEX(Returns!$C$2:$C$801, MATCH(B9030, Returns!$B$2:$B$801, 0))), "No")</f>
        <v>No</v>
      </c>
    </row>
    <row r="9031" spans="1:24">
      <c r="A9031" s="1">
        <v>9030</v>
      </c>
      <c r="B9031" t="s">
        <v>10466</v>
      </c>
      <c r="C9031" s="2">
        <v>42569</v>
      </c>
      <c r="D9031" s="2">
        <v>42574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  <c r="V9031" s="3" t="str">
        <f>IF(M9031=People!$B$2, People!$A$2, IF(M9031=People!$B$3, People!$A$3, IF(M9031=People!$B$4, People!$A$4, IF(M9031=People!$B$5, People!$A$5, 0))))</f>
        <v>Chuck Magee</v>
      </c>
      <c r="W9031" s="3" t="str">
        <f>IFERROR(VLOOKUP(Orders!$B9031,Returns!$B:$C,2,0),"No")</f>
        <v>No</v>
      </c>
      <c r="X9031" s="3" t="str">
        <f>IFERROR((INDEX(Returns!$C$2:$C$801, MATCH(B9031, Returns!$B$2:$B$801, 0))), "No")</f>
        <v>No</v>
      </c>
    </row>
    <row r="9032" spans="1:24">
      <c r="A9032" s="1">
        <v>9031</v>
      </c>
      <c r="B9032" t="s">
        <v>10467</v>
      </c>
      <c r="C9032" s="2">
        <v>43709</v>
      </c>
      <c r="D9032" s="2">
        <v>43709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  <c r="V9032" s="3" t="str">
        <f>IF(M9032=People!$B$2, People!$A$2, IF(M9032=People!$B$3, People!$A$3, IF(M9032=People!$B$4, People!$A$4, IF(M9032=People!$B$5, People!$A$5, 0))))</f>
        <v>Anna Andreadi</v>
      </c>
      <c r="W9032" s="3" t="str">
        <f>IFERROR(VLOOKUP(Orders!$B9032,Returns!$B:$C,2,0),"No")</f>
        <v>No</v>
      </c>
      <c r="X9032" s="3" t="str">
        <f>IFERROR((INDEX(Returns!$C$2:$C$801, MATCH(B9032, Returns!$B$2:$B$801, 0))), "No")</f>
        <v>No</v>
      </c>
    </row>
    <row r="9033" spans="1:24">
      <c r="A9033" s="1">
        <v>9032</v>
      </c>
      <c r="B9033" t="s">
        <v>10467</v>
      </c>
      <c r="C9033" s="2">
        <v>43709</v>
      </c>
      <c r="D9033" s="2">
        <v>43709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  <c r="V9033" s="3" t="str">
        <f>IF(M9033=People!$B$2, People!$A$2, IF(M9033=People!$B$3, People!$A$3, IF(M9033=People!$B$4, People!$A$4, IF(M9033=People!$B$5, People!$A$5, 0))))</f>
        <v>Anna Andreadi</v>
      </c>
      <c r="W9033" s="3" t="str">
        <f>IFERROR(VLOOKUP(Orders!$B9033,Returns!$B:$C,2,0),"No")</f>
        <v>No</v>
      </c>
      <c r="X9033" s="3" t="str">
        <f>IFERROR((INDEX(Returns!$C$2:$C$801, MATCH(B9033, Returns!$B$2:$B$801, 0))), "No")</f>
        <v>No</v>
      </c>
    </row>
    <row r="9034" spans="1:24">
      <c r="A9034" s="1">
        <v>9033</v>
      </c>
      <c r="B9034" t="s">
        <v>10468</v>
      </c>
      <c r="C9034" s="2">
        <v>43638</v>
      </c>
      <c r="D9034" s="2">
        <v>43642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  <c r="V9034" s="3" t="str">
        <f>IF(M9034=People!$B$2, People!$A$2, IF(M9034=People!$B$3, People!$A$3, IF(M9034=People!$B$4, People!$A$4, IF(M9034=People!$B$5, People!$A$5, 0))))</f>
        <v>Kelly Williams</v>
      </c>
      <c r="W9034" s="3" t="str">
        <f>IFERROR(VLOOKUP(Orders!$B9034,Returns!$B:$C,2,0),"No")</f>
        <v>No</v>
      </c>
      <c r="X9034" s="3" t="str">
        <f>IFERROR((INDEX(Returns!$C$2:$C$801, MATCH(B9034, Returns!$B$2:$B$801, 0))), "No")</f>
        <v>No</v>
      </c>
    </row>
    <row r="9035" spans="1:24">
      <c r="A9035" s="1">
        <v>9034</v>
      </c>
      <c r="B9035" t="s">
        <v>10469</v>
      </c>
      <c r="C9035" s="2">
        <v>42615</v>
      </c>
      <c r="D9035" s="2">
        <v>42620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  <c r="V9035" s="3" t="str">
        <f>IF(M9035=People!$B$2, People!$A$2, IF(M9035=People!$B$3, People!$A$3, IF(M9035=People!$B$4, People!$A$4, IF(M9035=People!$B$5, People!$A$5, 0))))</f>
        <v>Cassandra Brandow</v>
      </c>
      <c r="W9035" s="3" t="str">
        <f>IFERROR(VLOOKUP(Orders!$B9035,Returns!$B:$C,2,0),"No")</f>
        <v>No</v>
      </c>
      <c r="X9035" s="3" t="str">
        <f>IFERROR((INDEX(Returns!$C$2:$C$801, MATCH(B9035, Returns!$B$2:$B$801, 0))), "No")</f>
        <v>No</v>
      </c>
    </row>
    <row r="9036" spans="1:24">
      <c r="A9036" s="1">
        <v>9035</v>
      </c>
      <c r="B9036" t="s">
        <v>6014</v>
      </c>
      <c r="C9036" s="2">
        <v>43009</v>
      </c>
      <c r="D9036" s="2">
        <v>43013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  <c r="V9036" s="3" t="str">
        <f>IF(M9036=People!$B$2, People!$A$2, IF(M9036=People!$B$3, People!$A$3, IF(M9036=People!$B$4, People!$A$4, IF(M9036=People!$B$5, People!$A$5, 0))))</f>
        <v>Kelly Williams</v>
      </c>
      <c r="W9036" s="3" t="str">
        <f>IFERROR(VLOOKUP(Orders!$B9036,Returns!$B:$C,2,0),"No")</f>
        <v>Yes</v>
      </c>
      <c r="X9036" s="3" t="str">
        <f>IFERROR((INDEX(Returns!$C$2:$C$801, MATCH(B9036, Returns!$B$2:$B$801, 0))), "No")</f>
        <v>Yes</v>
      </c>
    </row>
    <row r="9037" spans="1:24">
      <c r="A9037" s="1">
        <v>9036</v>
      </c>
      <c r="B9037" t="s">
        <v>6014</v>
      </c>
      <c r="C9037" s="2">
        <v>43009</v>
      </c>
      <c r="D9037" s="2">
        <v>43013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  <c r="V9037" s="3" t="str">
        <f>IF(M9037=People!$B$2, People!$A$2, IF(M9037=People!$B$3, People!$A$3, IF(M9037=People!$B$4, People!$A$4, IF(M9037=People!$B$5, People!$A$5, 0))))</f>
        <v>Kelly Williams</v>
      </c>
      <c r="W9037" s="3" t="str">
        <f>IFERROR(VLOOKUP(Orders!$B9037,Returns!$B:$C,2,0),"No")</f>
        <v>Yes</v>
      </c>
      <c r="X9037" s="3" t="str">
        <f>IFERROR((INDEX(Returns!$C$2:$C$801, MATCH(B9037, Returns!$B$2:$B$801, 0))), "No")</f>
        <v>Yes</v>
      </c>
    </row>
    <row r="9038" spans="1:24">
      <c r="A9038" s="1">
        <v>9037</v>
      </c>
      <c r="B9038" t="s">
        <v>10470</v>
      </c>
      <c r="C9038" s="2">
        <v>42832</v>
      </c>
      <c r="D9038" s="2">
        <v>42835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  <c r="V9038" s="3" t="str">
        <f>IF(M9038=People!$B$2, People!$A$2, IF(M9038=People!$B$3, People!$A$3, IF(M9038=People!$B$4, People!$A$4, IF(M9038=People!$B$5, People!$A$5, 0))))</f>
        <v>Chuck Magee</v>
      </c>
      <c r="W9038" s="3" t="str">
        <f>IFERROR(VLOOKUP(Orders!$B9038,Returns!$B:$C,2,0),"No")</f>
        <v>No</v>
      </c>
      <c r="X9038" s="3" t="str">
        <f>IFERROR((INDEX(Returns!$C$2:$C$801, MATCH(B9038, Returns!$B$2:$B$801, 0))), "No")</f>
        <v>No</v>
      </c>
    </row>
    <row r="9039" spans="1:24">
      <c r="A9039" s="1">
        <v>9038</v>
      </c>
      <c r="B9039" t="s">
        <v>10470</v>
      </c>
      <c r="C9039" s="2">
        <v>42832</v>
      </c>
      <c r="D9039" s="2">
        <v>42835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  <c r="V9039" s="3" t="str">
        <f>IF(M9039=People!$B$2, People!$A$2, IF(M9039=People!$B$3, People!$A$3, IF(M9039=People!$B$4, People!$A$4, IF(M9039=People!$B$5, People!$A$5, 0))))</f>
        <v>Chuck Magee</v>
      </c>
      <c r="W9039" s="3" t="str">
        <f>IFERROR(VLOOKUP(Orders!$B9039,Returns!$B:$C,2,0),"No")</f>
        <v>No</v>
      </c>
      <c r="X9039" s="3" t="str">
        <f>IFERROR((INDEX(Returns!$C$2:$C$801, MATCH(B9039, Returns!$B$2:$B$801, 0))), "No")</f>
        <v>No</v>
      </c>
    </row>
    <row r="9040" spans="1:24">
      <c r="A9040" s="1">
        <v>9039</v>
      </c>
      <c r="B9040" t="s">
        <v>10471</v>
      </c>
      <c r="C9040" s="2">
        <v>43790</v>
      </c>
      <c r="D9040" s="2">
        <v>43790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  <c r="V9040" s="3" t="str">
        <f>IF(M9040=People!$B$2, People!$A$2, IF(M9040=People!$B$3, People!$A$3, IF(M9040=People!$B$4, People!$A$4, IF(M9040=People!$B$5, People!$A$5, 0))))</f>
        <v>Kelly Williams</v>
      </c>
      <c r="W9040" s="3" t="str">
        <f>IFERROR(VLOOKUP(Orders!$B9040,Returns!$B:$C,2,0),"No")</f>
        <v>No</v>
      </c>
      <c r="X9040" s="3" t="str">
        <f>IFERROR((INDEX(Returns!$C$2:$C$801, MATCH(B9040, Returns!$B$2:$B$801, 0))), "No")</f>
        <v>No</v>
      </c>
    </row>
    <row r="9041" spans="1:24">
      <c r="A9041" s="1">
        <v>9040</v>
      </c>
      <c r="B9041" t="s">
        <v>10472</v>
      </c>
      <c r="C9041" s="2">
        <v>43451</v>
      </c>
      <c r="D9041" s="2">
        <v>43455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  <c r="V9041" s="3" t="str">
        <f>IF(M9041=People!$B$2, People!$A$2, IF(M9041=People!$B$3, People!$A$3, IF(M9041=People!$B$4, People!$A$4, IF(M9041=People!$B$5, People!$A$5, 0))))</f>
        <v>Kelly Williams</v>
      </c>
      <c r="W9041" s="3" t="str">
        <f>IFERROR(VLOOKUP(Orders!$B9041,Returns!$B:$C,2,0),"No")</f>
        <v>No</v>
      </c>
      <c r="X9041" s="3" t="str">
        <f>IFERROR((INDEX(Returns!$C$2:$C$801, MATCH(B9041, Returns!$B$2:$B$801, 0))), "No")</f>
        <v>No</v>
      </c>
    </row>
    <row r="9042" spans="1:24">
      <c r="A9042" s="1">
        <v>9041</v>
      </c>
      <c r="B9042" t="s">
        <v>10473</v>
      </c>
      <c r="C9042" s="2">
        <v>42632</v>
      </c>
      <c r="D9042" s="2">
        <v>42637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  <c r="V9042" s="3" t="str">
        <f>IF(M9042=People!$B$2, People!$A$2, IF(M9042=People!$B$3, People!$A$3, IF(M9042=People!$B$4, People!$A$4, IF(M9042=People!$B$5, People!$A$5, 0))))</f>
        <v>Anna Andreadi</v>
      </c>
      <c r="W9042" s="3" t="str">
        <f>IFERROR(VLOOKUP(Orders!$B9042,Returns!$B:$C,2,0),"No")</f>
        <v>No</v>
      </c>
      <c r="X9042" s="3" t="str">
        <f>IFERROR((INDEX(Returns!$C$2:$C$801, MATCH(B9042, Returns!$B$2:$B$801, 0))), "No")</f>
        <v>No</v>
      </c>
    </row>
    <row r="9043" spans="1:24">
      <c r="A9043" s="1">
        <v>9042</v>
      </c>
      <c r="B9043" t="s">
        <v>10474</v>
      </c>
      <c r="C9043" s="2">
        <v>42641</v>
      </c>
      <c r="D9043" s="2">
        <v>42646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  <c r="V9043" s="3" t="str">
        <f>IF(M9043=People!$B$2, People!$A$2, IF(M9043=People!$B$3, People!$A$3, IF(M9043=People!$B$4, People!$A$4, IF(M9043=People!$B$5, People!$A$5, 0))))</f>
        <v>Cassandra Brandow</v>
      </c>
      <c r="W9043" s="3" t="str">
        <f>IFERROR(VLOOKUP(Orders!$B9043,Returns!$B:$C,2,0),"No")</f>
        <v>No</v>
      </c>
      <c r="X9043" s="3" t="str">
        <f>IFERROR((INDEX(Returns!$C$2:$C$801, MATCH(B9043, Returns!$B$2:$B$801, 0))), "No")</f>
        <v>No</v>
      </c>
    </row>
    <row r="9044" spans="1:24">
      <c r="A9044" s="1">
        <v>9043</v>
      </c>
      <c r="B9044" t="s">
        <v>10475</v>
      </c>
      <c r="C9044" s="2">
        <v>43000</v>
      </c>
      <c r="D9044" s="2">
        <v>43004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  <c r="V9044" s="3" t="str">
        <f>IF(M9044=People!$B$2, People!$A$2, IF(M9044=People!$B$3, People!$A$3, IF(M9044=People!$B$4, People!$A$4, IF(M9044=People!$B$5, People!$A$5, 0))))</f>
        <v>Anna Andreadi</v>
      </c>
      <c r="W9044" s="3" t="str">
        <f>IFERROR(VLOOKUP(Orders!$B9044,Returns!$B:$C,2,0),"No")</f>
        <v>No</v>
      </c>
      <c r="X9044" s="3" t="str">
        <f>IFERROR((INDEX(Returns!$C$2:$C$801, MATCH(B9044, Returns!$B$2:$B$801, 0))), "No")</f>
        <v>No</v>
      </c>
    </row>
    <row r="9045" spans="1:24">
      <c r="A9045" s="1">
        <v>9044</v>
      </c>
      <c r="B9045" t="s">
        <v>10476</v>
      </c>
      <c r="C9045" s="2">
        <v>43411</v>
      </c>
      <c r="D9045" s="2">
        <v>43417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  <c r="V9045" s="3" t="str">
        <f>IF(M9045=People!$B$2, People!$A$2, IF(M9045=People!$B$3, People!$A$3, IF(M9045=People!$B$4, People!$A$4, IF(M9045=People!$B$5, People!$A$5, 0))))</f>
        <v>Anna Andreadi</v>
      </c>
      <c r="W9045" s="3" t="str">
        <f>IFERROR(VLOOKUP(Orders!$B9045,Returns!$B:$C,2,0),"No")</f>
        <v>No</v>
      </c>
      <c r="X9045" s="3" t="str">
        <f>IFERROR((INDEX(Returns!$C$2:$C$801, MATCH(B9045, Returns!$B$2:$B$801, 0))), "No")</f>
        <v>No</v>
      </c>
    </row>
    <row r="9046" spans="1:24">
      <c r="A9046" s="1">
        <v>9045</v>
      </c>
      <c r="B9046" t="s">
        <v>10477</v>
      </c>
      <c r="C9046" s="2">
        <v>43815</v>
      </c>
      <c r="D9046" s="2">
        <v>43819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  <c r="V9046" s="3" t="str">
        <f>IF(M9046=People!$B$2, People!$A$2, IF(M9046=People!$B$3, People!$A$3, IF(M9046=People!$B$4, People!$A$4, IF(M9046=People!$B$5, People!$A$5, 0))))</f>
        <v>Anna Andreadi</v>
      </c>
      <c r="W9046" s="3" t="str">
        <f>IFERROR(VLOOKUP(Orders!$B9046,Returns!$B:$C,2,0),"No")</f>
        <v>No</v>
      </c>
      <c r="X9046" s="3" t="str">
        <f>IFERROR((INDEX(Returns!$C$2:$C$801, MATCH(B9046, Returns!$B$2:$B$801, 0))), "No")</f>
        <v>No</v>
      </c>
    </row>
    <row r="9047" spans="1:24">
      <c r="A9047" s="1">
        <v>9046</v>
      </c>
      <c r="B9047" t="s">
        <v>10477</v>
      </c>
      <c r="C9047" s="2">
        <v>43815</v>
      </c>
      <c r="D9047" s="2">
        <v>43819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  <c r="V9047" s="3" t="str">
        <f>IF(M9047=People!$B$2, People!$A$2, IF(M9047=People!$B$3, People!$A$3, IF(M9047=People!$B$4, People!$A$4, IF(M9047=People!$B$5, People!$A$5, 0))))</f>
        <v>Anna Andreadi</v>
      </c>
      <c r="W9047" s="3" t="str">
        <f>IFERROR(VLOOKUP(Orders!$B9047,Returns!$B:$C,2,0),"No")</f>
        <v>No</v>
      </c>
      <c r="X9047" s="3" t="str">
        <f>IFERROR((INDEX(Returns!$C$2:$C$801, MATCH(B9047, Returns!$B$2:$B$801, 0))), "No")</f>
        <v>No</v>
      </c>
    </row>
    <row r="9048" spans="1:24">
      <c r="A9048" s="1">
        <v>9047</v>
      </c>
      <c r="B9048" t="s">
        <v>10477</v>
      </c>
      <c r="C9048" s="2">
        <v>43815</v>
      </c>
      <c r="D9048" s="2">
        <v>43819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  <c r="V9048" s="3" t="str">
        <f>IF(M9048=People!$B$2, People!$A$2, IF(M9048=People!$B$3, People!$A$3, IF(M9048=People!$B$4, People!$A$4, IF(M9048=People!$B$5, People!$A$5, 0))))</f>
        <v>Anna Andreadi</v>
      </c>
      <c r="W9048" s="3" t="str">
        <f>IFERROR(VLOOKUP(Orders!$B9048,Returns!$B:$C,2,0),"No")</f>
        <v>No</v>
      </c>
      <c r="X9048" s="3" t="str">
        <f>IFERROR((INDEX(Returns!$C$2:$C$801, MATCH(B9048, Returns!$B$2:$B$801, 0))), "No")</f>
        <v>No</v>
      </c>
    </row>
    <row r="9049" spans="1:24">
      <c r="A9049" s="1">
        <v>9048</v>
      </c>
      <c r="B9049" t="s">
        <v>10477</v>
      </c>
      <c r="C9049" s="2">
        <v>43815</v>
      </c>
      <c r="D9049" s="2">
        <v>43819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  <c r="V9049" s="3" t="str">
        <f>IF(M9049=People!$B$2, People!$A$2, IF(M9049=People!$B$3, People!$A$3, IF(M9049=People!$B$4, People!$A$4, IF(M9049=People!$B$5, People!$A$5, 0))))</f>
        <v>Anna Andreadi</v>
      </c>
      <c r="W9049" s="3" t="str">
        <f>IFERROR(VLOOKUP(Orders!$B9049,Returns!$B:$C,2,0),"No")</f>
        <v>No</v>
      </c>
      <c r="X9049" s="3" t="str">
        <f>IFERROR((INDEX(Returns!$C$2:$C$801, MATCH(B9049, Returns!$B$2:$B$801, 0))), "No")</f>
        <v>No</v>
      </c>
    </row>
    <row r="9050" spans="1:24">
      <c r="A9050" s="1">
        <v>9049</v>
      </c>
      <c r="B9050" t="s">
        <v>10477</v>
      </c>
      <c r="C9050" s="2">
        <v>43815</v>
      </c>
      <c r="D9050" s="2">
        <v>43819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  <c r="V9050" s="3" t="str">
        <f>IF(M9050=People!$B$2, People!$A$2, IF(M9050=People!$B$3, People!$A$3, IF(M9050=People!$B$4, People!$A$4, IF(M9050=People!$B$5, People!$A$5, 0))))</f>
        <v>Anna Andreadi</v>
      </c>
      <c r="W9050" s="3" t="str">
        <f>IFERROR(VLOOKUP(Orders!$B9050,Returns!$B:$C,2,0),"No")</f>
        <v>No</v>
      </c>
      <c r="X9050" s="3" t="str">
        <f>IFERROR((INDEX(Returns!$C$2:$C$801, MATCH(B9050, Returns!$B$2:$B$801, 0))), "No")</f>
        <v>No</v>
      </c>
    </row>
    <row r="9051" spans="1:24">
      <c r="A9051" s="1">
        <v>9050</v>
      </c>
      <c r="B9051" t="s">
        <v>10478</v>
      </c>
      <c r="C9051" s="2">
        <v>42634</v>
      </c>
      <c r="D9051" s="2">
        <v>42638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  <c r="V9051" s="3" t="str">
        <f>IF(M9051=People!$B$2, People!$A$2, IF(M9051=People!$B$3, People!$A$3, IF(M9051=People!$B$4, People!$A$4, IF(M9051=People!$B$5, People!$A$5, 0))))</f>
        <v>Chuck Magee</v>
      </c>
      <c r="W9051" s="3" t="str">
        <f>IFERROR(VLOOKUP(Orders!$B9051,Returns!$B:$C,2,0),"No")</f>
        <v>No</v>
      </c>
      <c r="X9051" s="3" t="str">
        <f>IFERROR((INDEX(Returns!$C$2:$C$801, MATCH(B9051, Returns!$B$2:$B$801, 0))), "No")</f>
        <v>No</v>
      </c>
    </row>
    <row r="9052" spans="1:24">
      <c r="A9052" s="1">
        <v>9051</v>
      </c>
      <c r="B9052" t="s">
        <v>10479</v>
      </c>
      <c r="C9052" s="2">
        <v>42873</v>
      </c>
      <c r="D9052" s="2">
        <v>42877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  <c r="V9052" s="3" t="str">
        <f>IF(M9052=People!$B$2, People!$A$2, IF(M9052=People!$B$3, People!$A$3, IF(M9052=People!$B$4, People!$A$4, IF(M9052=People!$B$5, People!$A$5, 0))))</f>
        <v>Anna Andreadi</v>
      </c>
      <c r="W9052" s="3" t="str">
        <f>IFERROR(VLOOKUP(Orders!$B9052,Returns!$B:$C,2,0),"No")</f>
        <v>No</v>
      </c>
      <c r="X9052" s="3" t="str">
        <f>IFERROR((INDEX(Returns!$C$2:$C$801, MATCH(B9052, Returns!$B$2:$B$801, 0))), "No")</f>
        <v>No</v>
      </c>
    </row>
    <row r="9053" spans="1:24">
      <c r="A9053" s="1">
        <v>9052</v>
      </c>
      <c r="B9053" t="s">
        <v>10480</v>
      </c>
      <c r="C9053" s="2">
        <v>42455</v>
      </c>
      <c r="D9053" s="2">
        <v>42460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  <c r="V9053" s="3" t="str">
        <f>IF(M9053=People!$B$2, People!$A$2, IF(M9053=People!$B$3, People!$A$3, IF(M9053=People!$B$4, People!$A$4, IF(M9053=People!$B$5, People!$A$5, 0))))</f>
        <v>Anna Andreadi</v>
      </c>
      <c r="W9053" s="3" t="str">
        <f>IFERROR(VLOOKUP(Orders!$B9053,Returns!$B:$C,2,0),"No")</f>
        <v>No</v>
      </c>
      <c r="X9053" s="3" t="str">
        <f>IFERROR((INDEX(Returns!$C$2:$C$801, MATCH(B9053, Returns!$B$2:$B$801, 0))), "No")</f>
        <v>No</v>
      </c>
    </row>
    <row r="9054" spans="1:24">
      <c r="A9054" s="1">
        <v>9053</v>
      </c>
      <c r="B9054" t="s">
        <v>10480</v>
      </c>
      <c r="C9054" s="2">
        <v>42455</v>
      </c>
      <c r="D9054" s="2">
        <v>42460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  <c r="V9054" s="3" t="str">
        <f>IF(M9054=People!$B$2, People!$A$2, IF(M9054=People!$B$3, People!$A$3, IF(M9054=People!$B$4, People!$A$4, IF(M9054=People!$B$5, People!$A$5, 0))))</f>
        <v>Anna Andreadi</v>
      </c>
      <c r="W9054" s="3" t="str">
        <f>IFERROR(VLOOKUP(Orders!$B9054,Returns!$B:$C,2,0),"No")</f>
        <v>No</v>
      </c>
      <c r="X9054" s="3" t="str">
        <f>IFERROR((INDEX(Returns!$C$2:$C$801, MATCH(B9054, Returns!$B$2:$B$801, 0))), "No")</f>
        <v>No</v>
      </c>
    </row>
    <row r="9055" spans="1:24">
      <c r="A9055" s="1">
        <v>9054</v>
      </c>
      <c r="B9055" t="s">
        <v>10480</v>
      </c>
      <c r="C9055" s="2">
        <v>42455</v>
      </c>
      <c r="D9055" s="2">
        <v>42460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  <c r="V9055" s="3" t="str">
        <f>IF(M9055=People!$B$2, People!$A$2, IF(M9055=People!$B$3, People!$A$3, IF(M9055=People!$B$4, People!$A$4, IF(M9055=People!$B$5, People!$A$5, 0))))</f>
        <v>Anna Andreadi</v>
      </c>
      <c r="W9055" s="3" t="str">
        <f>IFERROR(VLOOKUP(Orders!$B9055,Returns!$B:$C,2,0),"No")</f>
        <v>No</v>
      </c>
      <c r="X9055" s="3" t="str">
        <f>IFERROR((INDEX(Returns!$C$2:$C$801, MATCH(B9055, Returns!$B$2:$B$801, 0))), "No")</f>
        <v>No</v>
      </c>
    </row>
    <row r="9056" spans="1:24">
      <c r="A9056" s="1">
        <v>9055</v>
      </c>
      <c r="B9056" t="s">
        <v>10481</v>
      </c>
      <c r="C9056" s="2">
        <v>43730</v>
      </c>
      <c r="D9056" s="2">
        <v>43736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  <c r="V9056" s="3" t="str">
        <f>IF(M9056=People!$B$2, People!$A$2, IF(M9056=People!$B$3, People!$A$3, IF(M9056=People!$B$4, People!$A$4, IF(M9056=People!$B$5, People!$A$5, 0))))</f>
        <v>Anna Andreadi</v>
      </c>
      <c r="W9056" s="3" t="str">
        <f>IFERROR(VLOOKUP(Orders!$B9056,Returns!$B:$C,2,0),"No")</f>
        <v>No</v>
      </c>
      <c r="X9056" s="3" t="str">
        <f>IFERROR((INDEX(Returns!$C$2:$C$801, MATCH(B9056, Returns!$B$2:$B$801, 0))), "No")</f>
        <v>No</v>
      </c>
    </row>
    <row r="9057" spans="1:24">
      <c r="A9057" s="1">
        <v>9056</v>
      </c>
      <c r="B9057" t="s">
        <v>10482</v>
      </c>
      <c r="C9057" s="2">
        <v>42990</v>
      </c>
      <c r="D9057" s="2">
        <v>42995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  <c r="V9057" s="3" t="str">
        <f>IF(M9057=People!$B$2, People!$A$2, IF(M9057=People!$B$3, People!$A$3, IF(M9057=People!$B$4, People!$A$4, IF(M9057=People!$B$5, People!$A$5, 0))))</f>
        <v>Anna Andreadi</v>
      </c>
      <c r="W9057" s="3" t="str">
        <f>IFERROR(VLOOKUP(Orders!$B9057,Returns!$B:$C,2,0),"No")</f>
        <v>No</v>
      </c>
      <c r="X9057" s="3" t="str">
        <f>IFERROR((INDEX(Returns!$C$2:$C$801, MATCH(B9057, Returns!$B$2:$B$801, 0))), "No")</f>
        <v>No</v>
      </c>
    </row>
    <row r="9058" spans="1:24">
      <c r="A9058" s="1">
        <v>9057</v>
      </c>
      <c r="B9058" t="s">
        <v>10483</v>
      </c>
      <c r="C9058" s="2">
        <v>43041</v>
      </c>
      <c r="D9058" s="2">
        <v>43043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  <c r="V9058" s="3" t="str">
        <f>IF(M9058=People!$B$2, People!$A$2, IF(M9058=People!$B$3, People!$A$3, IF(M9058=People!$B$4, People!$A$4, IF(M9058=People!$B$5, People!$A$5, 0))))</f>
        <v>Chuck Magee</v>
      </c>
      <c r="W9058" s="3" t="str">
        <f>IFERROR(VLOOKUP(Orders!$B9058,Returns!$B:$C,2,0),"No")</f>
        <v>No</v>
      </c>
      <c r="X9058" s="3" t="str">
        <f>IFERROR((INDEX(Returns!$C$2:$C$801, MATCH(B9058, Returns!$B$2:$B$801, 0))), "No")</f>
        <v>No</v>
      </c>
    </row>
    <row r="9059" spans="1:24">
      <c r="A9059" s="1">
        <v>9058</v>
      </c>
      <c r="B9059" t="s">
        <v>10484</v>
      </c>
      <c r="C9059" s="2">
        <v>43028</v>
      </c>
      <c r="D9059" s="2">
        <v>43032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  <c r="V9059" s="3" t="str">
        <f>IF(M9059=People!$B$2, People!$A$2, IF(M9059=People!$B$3, People!$A$3, IF(M9059=People!$B$4, People!$A$4, IF(M9059=People!$B$5, People!$A$5, 0))))</f>
        <v>Anna Andreadi</v>
      </c>
      <c r="W9059" s="3" t="str">
        <f>IFERROR(VLOOKUP(Orders!$B9059,Returns!$B:$C,2,0),"No")</f>
        <v>No</v>
      </c>
      <c r="X9059" s="3" t="str">
        <f>IFERROR((INDEX(Returns!$C$2:$C$801, MATCH(B9059, Returns!$B$2:$B$801, 0))), "No")</f>
        <v>No</v>
      </c>
    </row>
    <row r="9060" spans="1:24">
      <c r="A9060" s="1">
        <v>9059</v>
      </c>
      <c r="B9060" t="s">
        <v>10484</v>
      </c>
      <c r="C9060" s="2">
        <v>43028</v>
      </c>
      <c r="D9060" s="2">
        <v>43032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  <c r="V9060" s="3" t="str">
        <f>IF(M9060=People!$B$2, People!$A$2, IF(M9060=People!$B$3, People!$A$3, IF(M9060=People!$B$4, People!$A$4, IF(M9060=People!$B$5, People!$A$5, 0))))</f>
        <v>Anna Andreadi</v>
      </c>
      <c r="W9060" s="3" t="str">
        <f>IFERROR(VLOOKUP(Orders!$B9060,Returns!$B:$C,2,0),"No")</f>
        <v>No</v>
      </c>
      <c r="X9060" s="3" t="str">
        <f>IFERROR((INDEX(Returns!$C$2:$C$801, MATCH(B9060, Returns!$B$2:$B$801, 0))), "No")</f>
        <v>No</v>
      </c>
    </row>
    <row r="9061" spans="1:24">
      <c r="A9061" s="1">
        <v>9060</v>
      </c>
      <c r="B9061" t="s">
        <v>10485</v>
      </c>
      <c r="C9061" s="2">
        <v>43265</v>
      </c>
      <c r="D9061" s="2">
        <v>43269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  <c r="V9061" s="3" t="str">
        <f>IF(M9061=People!$B$2, People!$A$2, IF(M9061=People!$B$3, People!$A$3, IF(M9061=People!$B$4, People!$A$4, IF(M9061=People!$B$5, People!$A$5, 0))))</f>
        <v>Anna Andreadi</v>
      </c>
      <c r="W9061" s="3" t="str">
        <f>IFERROR(VLOOKUP(Orders!$B9061,Returns!$B:$C,2,0),"No")</f>
        <v>No</v>
      </c>
      <c r="X9061" s="3" t="str">
        <f>IFERROR((INDEX(Returns!$C$2:$C$801, MATCH(B9061, Returns!$B$2:$B$801, 0))), "No")</f>
        <v>No</v>
      </c>
    </row>
    <row r="9062" spans="1:24">
      <c r="A9062" s="1">
        <v>9061</v>
      </c>
      <c r="B9062" t="s">
        <v>10486</v>
      </c>
      <c r="C9062" s="2">
        <v>43059</v>
      </c>
      <c r="D9062" s="2">
        <v>43060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  <c r="V9062" s="3" t="str">
        <f>IF(M9062=People!$B$2, People!$A$2, IF(M9062=People!$B$3, People!$A$3, IF(M9062=People!$B$4, People!$A$4, IF(M9062=People!$B$5, People!$A$5, 0))))</f>
        <v>Anna Andreadi</v>
      </c>
      <c r="W9062" s="3" t="str">
        <f>IFERROR(VLOOKUP(Orders!$B9062,Returns!$B:$C,2,0),"No")</f>
        <v>No</v>
      </c>
      <c r="X9062" s="3" t="str">
        <f>IFERROR((INDEX(Returns!$C$2:$C$801, MATCH(B9062, Returns!$B$2:$B$801, 0))), "No")</f>
        <v>No</v>
      </c>
    </row>
    <row r="9063" spans="1:24">
      <c r="A9063" s="1">
        <v>9062</v>
      </c>
      <c r="B9063" t="s">
        <v>10486</v>
      </c>
      <c r="C9063" s="2">
        <v>43059</v>
      </c>
      <c r="D9063" s="2">
        <v>43060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  <c r="V9063" s="3" t="str">
        <f>IF(M9063=People!$B$2, People!$A$2, IF(M9063=People!$B$3, People!$A$3, IF(M9063=People!$B$4, People!$A$4, IF(M9063=People!$B$5, People!$A$5, 0))))</f>
        <v>Anna Andreadi</v>
      </c>
      <c r="W9063" s="3" t="str">
        <f>IFERROR(VLOOKUP(Orders!$B9063,Returns!$B:$C,2,0),"No")</f>
        <v>No</v>
      </c>
      <c r="X9063" s="3" t="str">
        <f>IFERROR((INDEX(Returns!$C$2:$C$801, MATCH(B9063, Returns!$B$2:$B$801, 0))), "No")</f>
        <v>No</v>
      </c>
    </row>
    <row r="9064" spans="1:24">
      <c r="A9064" s="1">
        <v>9063</v>
      </c>
      <c r="B9064" t="s">
        <v>10487</v>
      </c>
      <c r="C9064" s="2">
        <v>43159</v>
      </c>
      <c r="D9064" s="2">
        <v>43165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  <c r="V9064" s="3" t="str">
        <f>IF(M9064=People!$B$2, People!$A$2, IF(M9064=People!$B$3, People!$A$3, IF(M9064=People!$B$4, People!$A$4, IF(M9064=People!$B$5, People!$A$5, 0))))</f>
        <v>Chuck Magee</v>
      </c>
      <c r="W9064" s="3" t="str">
        <f>IFERROR(VLOOKUP(Orders!$B9064,Returns!$B:$C,2,0),"No")</f>
        <v>No</v>
      </c>
      <c r="X9064" s="3" t="str">
        <f>IFERROR((INDEX(Returns!$C$2:$C$801, MATCH(B9064, Returns!$B$2:$B$801, 0))), "No")</f>
        <v>No</v>
      </c>
    </row>
    <row r="9065" spans="1:24">
      <c r="A9065" s="1">
        <v>9064</v>
      </c>
      <c r="B9065" t="s">
        <v>10488</v>
      </c>
      <c r="C9065" s="2">
        <v>42657</v>
      </c>
      <c r="D9065" s="2">
        <v>42663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  <c r="V9065" s="3" t="str">
        <f>IF(M9065=People!$B$2, People!$A$2, IF(M9065=People!$B$3, People!$A$3, IF(M9065=People!$B$4, People!$A$4, IF(M9065=People!$B$5, People!$A$5, 0))))</f>
        <v>Kelly Williams</v>
      </c>
      <c r="W9065" s="3" t="str">
        <f>IFERROR(VLOOKUP(Orders!$B9065,Returns!$B:$C,2,0),"No")</f>
        <v>No</v>
      </c>
      <c r="X9065" s="3" t="str">
        <f>IFERROR((INDEX(Returns!$C$2:$C$801, MATCH(B9065, Returns!$B$2:$B$801, 0))), "No")</f>
        <v>No</v>
      </c>
    </row>
    <row r="9066" spans="1:24">
      <c r="A9066" s="1">
        <v>9065</v>
      </c>
      <c r="B9066" t="s">
        <v>10488</v>
      </c>
      <c r="C9066" s="2">
        <v>42657</v>
      </c>
      <c r="D9066" s="2">
        <v>42663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  <c r="V9066" s="3" t="str">
        <f>IF(M9066=People!$B$2, People!$A$2, IF(M9066=People!$B$3, People!$A$3, IF(M9066=People!$B$4, People!$A$4, IF(M9066=People!$B$5, People!$A$5, 0))))</f>
        <v>Kelly Williams</v>
      </c>
      <c r="W9066" s="3" t="str">
        <f>IFERROR(VLOOKUP(Orders!$B9066,Returns!$B:$C,2,0),"No")</f>
        <v>No</v>
      </c>
      <c r="X9066" s="3" t="str">
        <f>IFERROR((INDEX(Returns!$C$2:$C$801, MATCH(B9066, Returns!$B$2:$B$801, 0))), "No")</f>
        <v>No</v>
      </c>
    </row>
    <row r="9067" spans="1:24">
      <c r="A9067" s="1">
        <v>9066</v>
      </c>
      <c r="B9067" t="s">
        <v>10488</v>
      </c>
      <c r="C9067" s="2">
        <v>42657</v>
      </c>
      <c r="D9067" s="2">
        <v>42663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  <c r="V9067" s="3" t="str">
        <f>IF(M9067=People!$B$2, People!$A$2, IF(M9067=People!$B$3, People!$A$3, IF(M9067=People!$B$4, People!$A$4, IF(M9067=People!$B$5, People!$A$5, 0))))</f>
        <v>Kelly Williams</v>
      </c>
      <c r="W9067" s="3" t="str">
        <f>IFERROR(VLOOKUP(Orders!$B9067,Returns!$B:$C,2,0),"No")</f>
        <v>No</v>
      </c>
      <c r="X9067" s="3" t="str">
        <f>IFERROR((INDEX(Returns!$C$2:$C$801, MATCH(B9067, Returns!$B$2:$B$801, 0))), "No")</f>
        <v>No</v>
      </c>
    </row>
    <row r="9068" spans="1:24">
      <c r="A9068" s="1">
        <v>9067</v>
      </c>
      <c r="B9068" t="s">
        <v>10489</v>
      </c>
      <c r="C9068" s="2">
        <v>43611</v>
      </c>
      <c r="D9068" s="2">
        <v>43615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  <c r="V9068" s="3" t="str">
        <f>IF(M9068=People!$B$2, People!$A$2, IF(M9068=People!$B$3, People!$A$3, IF(M9068=People!$B$4, People!$A$4, IF(M9068=People!$B$5, People!$A$5, 0))))</f>
        <v>Cassandra Brandow</v>
      </c>
      <c r="W9068" s="3" t="str">
        <f>IFERROR(VLOOKUP(Orders!$B9068,Returns!$B:$C,2,0),"No")</f>
        <v>No</v>
      </c>
      <c r="X9068" s="3" t="str">
        <f>IFERROR((INDEX(Returns!$C$2:$C$801, MATCH(B9068, Returns!$B$2:$B$801, 0))), "No")</f>
        <v>No</v>
      </c>
    </row>
    <row r="9069" spans="1:24">
      <c r="A9069" s="1">
        <v>9068</v>
      </c>
      <c r="B9069" t="s">
        <v>6078</v>
      </c>
      <c r="C9069" s="2">
        <v>43135</v>
      </c>
      <c r="D9069" s="2">
        <v>43141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  <c r="V9069" s="3" t="str">
        <f>IF(M9069=People!$B$2, People!$A$2, IF(M9069=People!$B$3, People!$A$3, IF(M9069=People!$B$4, People!$A$4, IF(M9069=People!$B$5, People!$A$5, 0))))</f>
        <v>Chuck Magee</v>
      </c>
      <c r="W9069" s="3" t="str">
        <f>IFERROR(VLOOKUP(Orders!$B9069,Returns!$B:$C,2,0),"No")</f>
        <v>Yes</v>
      </c>
      <c r="X9069" s="3" t="str">
        <f>IFERROR((INDEX(Returns!$C$2:$C$801, MATCH(B9069, Returns!$B$2:$B$801, 0))), "No")</f>
        <v>Yes</v>
      </c>
    </row>
    <row r="9070" spans="1:24">
      <c r="A9070" s="1">
        <v>9069</v>
      </c>
      <c r="B9070" t="s">
        <v>10490</v>
      </c>
      <c r="C9070" s="2">
        <v>43345</v>
      </c>
      <c r="D9070" s="2">
        <v>43348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  <c r="V9070" s="3" t="str">
        <f>IF(M9070=People!$B$2, People!$A$2, IF(M9070=People!$B$3, People!$A$3, IF(M9070=People!$B$4, People!$A$4, IF(M9070=People!$B$5, People!$A$5, 0))))</f>
        <v>Anna Andreadi</v>
      </c>
      <c r="W9070" s="3" t="str">
        <f>IFERROR(VLOOKUP(Orders!$B9070,Returns!$B:$C,2,0),"No")</f>
        <v>No</v>
      </c>
      <c r="X9070" s="3" t="str">
        <f>IFERROR((INDEX(Returns!$C$2:$C$801, MATCH(B9070, Returns!$B$2:$B$801, 0))), "No")</f>
        <v>No</v>
      </c>
    </row>
    <row r="9071" spans="1:24">
      <c r="A9071" s="1">
        <v>9070</v>
      </c>
      <c r="B9071" t="s">
        <v>10490</v>
      </c>
      <c r="C9071" s="2">
        <v>43345</v>
      </c>
      <c r="D9071" s="2">
        <v>43348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  <c r="V9071" s="3" t="str">
        <f>IF(M9071=People!$B$2, People!$A$2, IF(M9071=People!$B$3, People!$A$3, IF(M9071=People!$B$4, People!$A$4, IF(M9071=People!$B$5, People!$A$5, 0))))</f>
        <v>Anna Andreadi</v>
      </c>
      <c r="W9071" s="3" t="str">
        <f>IFERROR(VLOOKUP(Orders!$B9071,Returns!$B:$C,2,0),"No")</f>
        <v>No</v>
      </c>
      <c r="X9071" s="3" t="str">
        <f>IFERROR((INDEX(Returns!$C$2:$C$801, MATCH(B9071, Returns!$B$2:$B$801, 0))), "No")</f>
        <v>No</v>
      </c>
    </row>
    <row r="9072" spans="1:24">
      <c r="A9072" s="1">
        <v>9071</v>
      </c>
      <c r="B9072" t="s">
        <v>10491</v>
      </c>
      <c r="C9072" s="2">
        <v>43803</v>
      </c>
      <c r="D9072" s="2">
        <v>43804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  <c r="V9072" s="3" t="str">
        <f>IF(M9072=People!$B$2, People!$A$2, IF(M9072=People!$B$3, People!$A$3, IF(M9072=People!$B$4, People!$A$4, IF(M9072=People!$B$5, People!$A$5, 0))))</f>
        <v>Chuck Magee</v>
      </c>
      <c r="W9072" s="3" t="str">
        <f>IFERROR(VLOOKUP(Orders!$B9072,Returns!$B:$C,2,0),"No")</f>
        <v>No</v>
      </c>
      <c r="X9072" s="3" t="str">
        <f>IFERROR((INDEX(Returns!$C$2:$C$801, MATCH(B9072, Returns!$B$2:$B$801, 0))), "No")</f>
        <v>No</v>
      </c>
    </row>
    <row r="9073" spans="1:24">
      <c r="A9073" s="1">
        <v>9072</v>
      </c>
      <c r="B9073" t="s">
        <v>10492</v>
      </c>
      <c r="C9073" s="2">
        <v>42898</v>
      </c>
      <c r="D9073" s="2">
        <v>42902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  <c r="V9073" s="3" t="str">
        <f>IF(M9073=People!$B$2, People!$A$2, IF(M9073=People!$B$3, People!$A$3, IF(M9073=People!$B$4, People!$A$4, IF(M9073=People!$B$5, People!$A$5, 0))))</f>
        <v>Kelly Williams</v>
      </c>
      <c r="W9073" s="3" t="str">
        <f>IFERROR(VLOOKUP(Orders!$B9073,Returns!$B:$C,2,0),"No")</f>
        <v>No</v>
      </c>
      <c r="X9073" s="3" t="str">
        <f>IFERROR((INDEX(Returns!$C$2:$C$801, MATCH(B9073, Returns!$B$2:$B$801, 0))), "No")</f>
        <v>No</v>
      </c>
    </row>
    <row r="9074" spans="1:24">
      <c r="A9074" s="1">
        <v>9073</v>
      </c>
      <c r="B9074" t="s">
        <v>10493</v>
      </c>
      <c r="C9074" s="2">
        <v>43347</v>
      </c>
      <c r="D9074" s="2">
        <v>43351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  <c r="V9074" s="3" t="str">
        <f>IF(M9074=People!$B$2, People!$A$2, IF(M9074=People!$B$3, People!$A$3, IF(M9074=People!$B$4, People!$A$4, IF(M9074=People!$B$5, People!$A$5, 0))))</f>
        <v>Kelly Williams</v>
      </c>
      <c r="W9074" s="3" t="str">
        <f>IFERROR(VLOOKUP(Orders!$B9074,Returns!$B:$C,2,0),"No")</f>
        <v>No</v>
      </c>
      <c r="X9074" s="3" t="str">
        <f>IFERROR((INDEX(Returns!$C$2:$C$801, MATCH(B9074, Returns!$B$2:$B$801, 0))), "No")</f>
        <v>No</v>
      </c>
    </row>
    <row r="9075" spans="1:24">
      <c r="A9075" s="1">
        <v>9074</v>
      </c>
      <c r="B9075" t="s">
        <v>10493</v>
      </c>
      <c r="C9075" s="2">
        <v>43347</v>
      </c>
      <c r="D9075" s="2">
        <v>43351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  <c r="V9075" s="3" t="str">
        <f>IF(M9075=People!$B$2, People!$A$2, IF(M9075=People!$B$3, People!$A$3, IF(M9075=People!$B$4, People!$A$4, IF(M9075=People!$B$5, People!$A$5, 0))))</f>
        <v>Kelly Williams</v>
      </c>
      <c r="W9075" s="3" t="str">
        <f>IFERROR(VLOOKUP(Orders!$B9075,Returns!$B:$C,2,0),"No")</f>
        <v>No</v>
      </c>
      <c r="X9075" s="3" t="str">
        <f>IFERROR((INDEX(Returns!$C$2:$C$801, MATCH(B9075, Returns!$B$2:$B$801, 0))), "No")</f>
        <v>No</v>
      </c>
    </row>
    <row r="9076" spans="1:24">
      <c r="A9076" s="1">
        <v>9075</v>
      </c>
      <c r="B9076" t="s">
        <v>10494</v>
      </c>
      <c r="C9076" s="2">
        <v>42481</v>
      </c>
      <c r="D9076" s="2">
        <v>42486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  <c r="V9076" s="3" t="str">
        <f>IF(M9076=People!$B$2, People!$A$2, IF(M9076=People!$B$3, People!$A$3, IF(M9076=People!$B$4, People!$A$4, IF(M9076=People!$B$5, People!$A$5, 0))))</f>
        <v>Cassandra Brandow</v>
      </c>
      <c r="W9076" s="3" t="str">
        <f>IFERROR(VLOOKUP(Orders!$B9076,Returns!$B:$C,2,0),"No")</f>
        <v>No</v>
      </c>
      <c r="X9076" s="3" t="str">
        <f>IFERROR((INDEX(Returns!$C$2:$C$801, MATCH(B9076, Returns!$B$2:$B$801, 0))), "No")</f>
        <v>No</v>
      </c>
    </row>
    <row r="9077" spans="1:24">
      <c r="A9077" s="1">
        <v>9076</v>
      </c>
      <c r="B9077" t="s">
        <v>10495</v>
      </c>
      <c r="C9077" s="2">
        <v>43044</v>
      </c>
      <c r="D9077" s="2">
        <v>43047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  <c r="V9077" s="3" t="str">
        <f>IF(M9077=People!$B$2, People!$A$2, IF(M9077=People!$B$3, People!$A$3, IF(M9077=People!$B$4, People!$A$4, IF(M9077=People!$B$5, People!$A$5, 0))))</f>
        <v>Chuck Magee</v>
      </c>
      <c r="W9077" s="3" t="str">
        <f>IFERROR(VLOOKUP(Orders!$B9077,Returns!$B:$C,2,0),"No")</f>
        <v>No</v>
      </c>
      <c r="X9077" s="3" t="str">
        <f>IFERROR((INDEX(Returns!$C$2:$C$801, MATCH(B9077, Returns!$B$2:$B$801, 0))), "No")</f>
        <v>No</v>
      </c>
    </row>
    <row r="9078" spans="1:24">
      <c r="A9078" s="1">
        <v>9077</v>
      </c>
      <c r="B9078" t="s">
        <v>10495</v>
      </c>
      <c r="C9078" s="2">
        <v>43044</v>
      </c>
      <c r="D9078" s="2">
        <v>43047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  <c r="V9078" s="3" t="str">
        <f>IF(M9078=People!$B$2, People!$A$2, IF(M9078=People!$B$3, People!$A$3, IF(M9078=People!$B$4, People!$A$4, IF(M9078=People!$B$5, People!$A$5, 0))))</f>
        <v>Chuck Magee</v>
      </c>
      <c r="W9078" s="3" t="str">
        <f>IFERROR(VLOOKUP(Orders!$B9078,Returns!$B:$C,2,0),"No")</f>
        <v>No</v>
      </c>
      <c r="X9078" s="3" t="str">
        <f>IFERROR((INDEX(Returns!$C$2:$C$801, MATCH(B9078, Returns!$B$2:$B$801, 0))), "No")</f>
        <v>No</v>
      </c>
    </row>
    <row r="9079" spans="1:24">
      <c r="A9079" s="1">
        <v>9078</v>
      </c>
      <c r="B9079" t="s">
        <v>10496</v>
      </c>
      <c r="C9079" s="2">
        <v>42677</v>
      </c>
      <c r="D9079" s="2">
        <v>42681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  <c r="V9079" s="3" t="str">
        <f>IF(M9079=People!$B$2, People!$A$2, IF(M9079=People!$B$3, People!$A$3, IF(M9079=People!$B$4, People!$A$4, IF(M9079=People!$B$5, People!$A$5, 0))))</f>
        <v>Kelly Williams</v>
      </c>
      <c r="W9079" s="3" t="str">
        <f>IFERROR(VLOOKUP(Orders!$B9079,Returns!$B:$C,2,0),"No")</f>
        <v>No</v>
      </c>
      <c r="X9079" s="3" t="str">
        <f>IFERROR((INDEX(Returns!$C$2:$C$801, MATCH(B9079, Returns!$B$2:$B$801, 0))), "No")</f>
        <v>No</v>
      </c>
    </row>
    <row r="9080" spans="1:24">
      <c r="A9080" s="1">
        <v>9079</v>
      </c>
      <c r="B9080" t="s">
        <v>10497</v>
      </c>
      <c r="C9080" s="2">
        <v>43147</v>
      </c>
      <c r="D9080" s="2">
        <v>43154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  <c r="V9080" s="3" t="str">
        <f>IF(M9080=People!$B$2, People!$A$2, IF(M9080=People!$B$3, People!$A$3, IF(M9080=People!$B$4, People!$A$4, IF(M9080=People!$B$5, People!$A$5, 0))))</f>
        <v>Cassandra Brandow</v>
      </c>
      <c r="W9080" s="3" t="str">
        <f>IFERROR(VLOOKUP(Orders!$B9080,Returns!$B:$C,2,0),"No")</f>
        <v>No</v>
      </c>
      <c r="X9080" s="3" t="str">
        <f>IFERROR((INDEX(Returns!$C$2:$C$801, MATCH(B9080, Returns!$B$2:$B$801, 0))), "No")</f>
        <v>No</v>
      </c>
    </row>
    <row r="9081" spans="1:24">
      <c r="A9081" s="1">
        <v>9080</v>
      </c>
      <c r="B9081" t="s">
        <v>10497</v>
      </c>
      <c r="C9081" s="2">
        <v>43147</v>
      </c>
      <c r="D9081" s="2">
        <v>43154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  <c r="V9081" s="3" t="str">
        <f>IF(M9081=People!$B$2, People!$A$2, IF(M9081=People!$B$3, People!$A$3, IF(M9081=People!$B$4, People!$A$4, IF(M9081=People!$B$5, People!$A$5, 0))))</f>
        <v>Cassandra Brandow</v>
      </c>
      <c r="W9081" s="3" t="str">
        <f>IFERROR(VLOOKUP(Orders!$B9081,Returns!$B:$C,2,0),"No")</f>
        <v>No</v>
      </c>
      <c r="X9081" s="3" t="str">
        <f>IFERROR((INDEX(Returns!$C$2:$C$801, MATCH(B9081, Returns!$B$2:$B$801, 0))), "No")</f>
        <v>No</v>
      </c>
    </row>
    <row r="9082" spans="1:24">
      <c r="A9082" s="1">
        <v>9081</v>
      </c>
      <c r="B9082" t="s">
        <v>6179</v>
      </c>
      <c r="C9082" s="2">
        <v>43719</v>
      </c>
      <c r="D9082" s="2">
        <v>43721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  <c r="V9082" s="3" t="str">
        <f>IF(M9082=People!$B$2, People!$A$2, IF(M9082=People!$B$3, People!$A$3, IF(M9082=People!$B$4, People!$A$4, IF(M9082=People!$B$5, People!$A$5, 0))))</f>
        <v>Anna Andreadi</v>
      </c>
      <c r="W9082" s="3" t="str">
        <f>IFERROR(VLOOKUP(Orders!$B9082,Returns!$B:$C,2,0),"No")</f>
        <v>Yes</v>
      </c>
      <c r="X9082" s="3" t="str">
        <f>IFERROR((INDEX(Returns!$C$2:$C$801, MATCH(B9082, Returns!$B$2:$B$801, 0))), "No")</f>
        <v>Yes</v>
      </c>
    </row>
    <row r="9083" spans="1:24">
      <c r="A9083" s="1">
        <v>9082</v>
      </c>
      <c r="B9083" t="s">
        <v>6179</v>
      </c>
      <c r="C9083" s="2">
        <v>43719</v>
      </c>
      <c r="D9083" s="2">
        <v>43721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3" t="str">
        <f>IF(M9083=People!$B$2, People!$A$2, IF(M9083=People!$B$3, People!$A$3, IF(M9083=People!$B$4, People!$A$4, IF(M9083=People!$B$5, People!$A$5, 0))))</f>
        <v>Anna Andreadi</v>
      </c>
      <c r="W9083" s="3" t="str">
        <f>IFERROR(VLOOKUP(Orders!$B9083,Returns!$B:$C,2,0),"No")</f>
        <v>Yes</v>
      </c>
      <c r="X9083" s="3" t="str">
        <f>IFERROR((INDEX(Returns!$C$2:$C$801, MATCH(B9083, Returns!$B$2:$B$801, 0))), "No")</f>
        <v>Yes</v>
      </c>
    </row>
    <row r="9084" spans="1:24">
      <c r="A9084" s="1">
        <v>9083</v>
      </c>
      <c r="B9084" t="s">
        <v>10498</v>
      </c>
      <c r="C9084" s="2">
        <v>43771</v>
      </c>
      <c r="D9084" s="2">
        <v>43775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  <c r="V9084" s="3" t="str">
        <f>IF(M9084=People!$B$2, People!$A$2, IF(M9084=People!$B$3, People!$A$3, IF(M9084=People!$B$4, People!$A$4, IF(M9084=People!$B$5, People!$A$5, 0))))</f>
        <v>Cassandra Brandow</v>
      </c>
      <c r="W9084" s="3" t="str">
        <f>IFERROR(VLOOKUP(Orders!$B9084,Returns!$B:$C,2,0),"No")</f>
        <v>No</v>
      </c>
      <c r="X9084" s="3" t="str">
        <f>IFERROR((INDEX(Returns!$C$2:$C$801, MATCH(B9084, Returns!$B$2:$B$801, 0))), "No")</f>
        <v>No</v>
      </c>
    </row>
    <row r="9085" spans="1:24">
      <c r="A9085" s="1">
        <v>9084</v>
      </c>
      <c r="B9085" t="s">
        <v>10499</v>
      </c>
      <c r="C9085" s="2">
        <v>42772</v>
      </c>
      <c r="D9085" s="2">
        <v>42774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  <c r="V9085" s="3" t="str">
        <f>IF(M9085=People!$B$2, People!$A$2, IF(M9085=People!$B$3, People!$A$3, IF(M9085=People!$B$4, People!$A$4, IF(M9085=People!$B$5, People!$A$5, 0))))</f>
        <v>Cassandra Brandow</v>
      </c>
      <c r="W9085" s="3" t="str">
        <f>IFERROR(VLOOKUP(Orders!$B9085,Returns!$B:$C,2,0),"No")</f>
        <v>No</v>
      </c>
      <c r="X9085" s="3" t="str">
        <f>IFERROR((INDEX(Returns!$C$2:$C$801, MATCH(B9085, Returns!$B$2:$B$801, 0))), "No")</f>
        <v>No</v>
      </c>
    </row>
    <row r="9086" spans="1:24">
      <c r="A9086" s="1">
        <v>9085</v>
      </c>
      <c r="B9086" t="s">
        <v>10499</v>
      </c>
      <c r="C9086" s="2">
        <v>42772</v>
      </c>
      <c r="D9086" s="2">
        <v>42774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  <c r="V9086" s="3" t="str">
        <f>IF(M9086=People!$B$2, People!$A$2, IF(M9086=People!$B$3, People!$A$3, IF(M9086=People!$B$4, People!$A$4, IF(M9086=People!$B$5, People!$A$5, 0))))</f>
        <v>Cassandra Brandow</v>
      </c>
      <c r="W9086" s="3" t="str">
        <f>IFERROR(VLOOKUP(Orders!$B9086,Returns!$B:$C,2,0),"No")</f>
        <v>No</v>
      </c>
      <c r="X9086" s="3" t="str">
        <f>IFERROR((INDEX(Returns!$C$2:$C$801, MATCH(B9086, Returns!$B$2:$B$801, 0))), "No")</f>
        <v>No</v>
      </c>
    </row>
    <row r="9087" spans="1:24">
      <c r="A9087" s="1">
        <v>9086</v>
      </c>
      <c r="B9087" t="s">
        <v>10500</v>
      </c>
      <c r="C9087" s="2">
        <v>43353</v>
      </c>
      <c r="D9087" s="2">
        <v>43355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  <c r="V9087" s="3" t="str">
        <f>IF(M9087=People!$B$2, People!$A$2, IF(M9087=People!$B$3, People!$A$3, IF(M9087=People!$B$4, People!$A$4, IF(M9087=People!$B$5, People!$A$5, 0))))</f>
        <v>Anna Andreadi</v>
      </c>
      <c r="W9087" s="3" t="str">
        <f>IFERROR(VLOOKUP(Orders!$B9087,Returns!$B:$C,2,0),"No")</f>
        <v>No</v>
      </c>
      <c r="X9087" s="3" t="str">
        <f>IFERROR((INDEX(Returns!$C$2:$C$801, MATCH(B9087, Returns!$B$2:$B$801, 0))), "No")</f>
        <v>No</v>
      </c>
    </row>
    <row r="9088" spans="1:24">
      <c r="A9088" s="1">
        <v>9087</v>
      </c>
      <c r="B9088" t="s">
        <v>10501</v>
      </c>
      <c r="C9088" s="2">
        <v>43369</v>
      </c>
      <c r="D9088" s="2">
        <v>43373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  <c r="V9088" s="3" t="str">
        <f>IF(M9088=People!$B$2, People!$A$2, IF(M9088=People!$B$3, People!$A$3, IF(M9088=People!$B$4, People!$A$4, IF(M9088=People!$B$5, People!$A$5, 0))))</f>
        <v>Kelly Williams</v>
      </c>
      <c r="W9088" s="3" t="str">
        <f>IFERROR(VLOOKUP(Orders!$B9088,Returns!$B:$C,2,0),"No")</f>
        <v>No</v>
      </c>
      <c r="X9088" s="3" t="str">
        <f>IFERROR((INDEX(Returns!$C$2:$C$801, MATCH(B9088, Returns!$B$2:$B$801, 0))), "No")</f>
        <v>No</v>
      </c>
    </row>
    <row r="9089" spans="1:24">
      <c r="A9089" s="1">
        <v>9088</v>
      </c>
      <c r="B9089" t="s">
        <v>10501</v>
      </c>
      <c r="C9089" s="2">
        <v>43369</v>
      </c>
      <c r="D9089" s="2">
        <v>43373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  <c r="V9089" s="3" t="str">
        <f>IF(M9089=People!$B$2, People!$A$2, IF(M9089=People!$B$3, People!$A$3, IF(M9089=People!$B$4, People!$A$4, IF(M9089=People!$B$5, People!$A$5, 0))))</f>
        <v>Kelly Williams</v>
      </c>
      <c r="W9089" s="3" t="str">
        <f>IFERROR(VLOOKUP(Orders!$B9089,Returns!$B:$C,2,0),"No")</f>
        <v>No</v>
      </c>
      <c r="X9089" s="3" t="str">
        <f>IFERROR((INDEX(Returns!$C$2:$C$801, MATCH(B9089, Returns!$B$2:$B$801, 0))), "No")</f>
        <v>No</v>
      </c>
    </row>
    <row r="9090" spans="1:24">
      <c r="A9090" s="1">
        <v>9089</v>
      </c>
      <c r="B9090" t="s">
        <v>10502</v>
      </c>
      <c r="C9090" s="2">
        <v>43084</v>
      </c>
      <c r="D9090" s="2">
        <v>43089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  <c r="V9090" s="3" t="str">
        <f>IF(M9090=People!$B$2, People!$A$2, IF(M9090=People!$B$3, People!$A$3, IF(M9090=People!$B$4, People!$A$4, IF(M9090=People!$B$5, People!$A$5, 0))))</f>
        <v>Cassandra Brandow</v>
      </c>
      <c r="W9090" s="3" t="str">
        <f>IFERROR(VLOOKUP(Orders!$B9090,Returns!$B:$C,2,0),"No")</f>
        <v>No</v>
      </c>
      <c r="X9090" s="3" t="str">
        <f>IFERROR((INDEX(Returns!$C$2:$C$801, MATCH(B9090, Returns!$B$2:$B$801, 0))), "No")</f>
        <v>No</v>
      </c>
    </row>
    <row r="9091" spans="1:24">
      <c r="A9091" s="1">
        <v>9090</v>
      </c>
      <c r="B9091" t="s">
        <v>10503</v>
      </c>
      <c r="C9091" s="2">
        <v>43360</v>
      </c>
      <c r="D9091" s="2">
        <v>43363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  <c r="V9091" s="3" t="str">
        <f>IF(M9091=People!$B$2, People!$A$2, IF(M9091=People!$B$3, People!$A$3, IF(M9091=People!$B$4, People!$A$4, IF(M9091=People!$B$5, People!$A$5, 0))))</f>
        <v>Chuck Magee</v>
      </c>
      <c r="W9091" s="3" t="str">
        <f>IFERROR(VLOOKUP(Orders!$B9091,Returns!$B:$C,2,0),"No")</f>
        <v>No</v>
      </c>
      <c r="X9091" s="3" t="str">
        <f>IFERROR((INDEX(Returns!$C$2:$C$801, MATCH(B9091, Returns!$B$2:$B$801, 0))), "No")</f>
        <v>No</v>
      </c>
    </row>
    <row r="9092" spans="1:24">
      <c r="A9092" s="1">
        <v>9091</v>
      </c>
      <c r="B9092" t="s">
        <v>10504</v>
      </c>
      <c r="C9092" s="2">
        <v>43751</v>
      </c>
      <c r="D9092" s="2">
        <v>43753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  <c r="V9092" s="3" t="str">
        <f>IF(M9092=People!$B$2, People!$A$2, IF(M9092=People!$B$3, People!$A$3, IF(M9092=People!$B$4, People!$A$4, IF(M9092=People!$B$5, People!$A$5, 0))))</f>
        <v>Cassandra Brandow</v>
      </c>
      <c r="W9092" s="3" t="str">
        <f>IFERROR(VLOOKUP(Orders!$B9092,Returns!$B:$C,2,0),"No")</f>
        <v>No</v>
      </c>
      <c r="X9092" s="3" t="str">
        <f>IFERROR((INDEX(Returns!$C$2:$C$801, MATCH(B9092, Returns!$B$2:$B$801, 0))), "No")</f>
        <v>No</v>
      </c>
    </row>
    <row r="9093" spans="1:24">
      <c r="A9093" s="1">
        <v>9092</v>
      </c>
      <c r="B9093" t="s">
        <v>10505</v>
      </c>
      <c r="C9093" s="2">
        <v>42914</v>
      </c>
      <c r="D9093" s="2">
        <v>42919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  <c r="V9093" s="3" t="str">
        <f>IF(M9093=People!$B$2, People!$A$2, IF(M9093=People!$B$3, People!$A$3, IF(M9093=People!$B$4, People!$A$4, IF(M9093=People!$B$5, People!$A$5, 0))))</f>
        <v>Chuck Magee</v>
      </c>
      <c r="W9093" s="3" t="str">
        <f>IFERROR(VLOOKUP(Orders!$B9093,Returns!$B:$C,2,0),"No")</f>
        <v>No</v>
      </c>
      <c r="X9093" s="3" t="str">
        <f>IFERROR((INDEX(Returns!$C$2:$C$801, MATCH(B9093, Returns!$B$2:$B$801, 0))), "No")</f>
        <v>No</v>
      </c>
    </row>
    <row r="9094" spans="1:24">
      <c r="A9094" s="1">
        <v>9093</v>
      </c>
      <c r="B9094" t="s">
        <v>10505</v>
      </c>
      <c r="C9094" s="2">
        <v>42914</v>
      </c>
      <c r="D9094" s="2">
        <v>42919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  <c r="V9094" s="3" t="str">
        <f>IF(M9094=People!$B$2, People!$A$2, IF(M9094=People!$B$3, People!$A$3, IF(M9094=People!$B$4, People!$A$4, IF(M9094=People!$B$5, People!$A$5, 0))))</f>
        <v>Chuck Magee</v>
      </c>
      <c r="W9094" s="3" t="str">
        <f>IFERROR(VLOOKUP(Orders!$B9094,Returns!$B:$C,2,0),"No")</f>
        <v>No</v>
      </c>
      <c r="X9094" s="3" t="str">
        <f>IFERROR((INDEX(Returns!$C$2:$C$801, MATCH(B9094, Returns!$B$2:$B$801, 0))), "No")</f>
        <v>No</v>
      </c>
    </row>
    <row r="9095" spans="1:24">
      <c r="A9095" s="1">
        <v>9094</v>
      </c>
      <c r="B9095" t="s">
        <v>10506</v>
      </c>
      <c r="C9095" s="2">
        <v>42887</v>
      </c>
      <c r="D9095" s="2">
        <v>42891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  <c r="V9095" s="3" t="str">
        <f>IF(M9095=People!$B$2, People!$A$2, IF(M9095=People!$B$3, People!$A$3, IF(M9095=People!$B$4, People!$A$4, IF(M9095=People!$B$5, People!$A$5, 0))))</f>
        <v>Kelly Williams</v>
      </c>
      <c r="W9095" s="3" t="str">
        <f>IFERROR(VLOOKUP(Orders!$B9095,Returns!$B:$C,2,0),"No")</f>
        <v>No</v>
      </c>
      <c r="X9095" s="3" t="str">
        <f>IFERROR((INDEX(Returns!$C$2:$C$801, MATCH(B9095, Returns!$B$2:$B$801, 0))), "No")</f>
        <v>No</v>
      </c>
    </row>
    <row r="9096" spans="1:24">
      <c r="A9096" s="1">
        <v>9095</v>
      </c>
      <c r="B9096" t="s">
        <v>10506</v>
      </c>
      <c r="C9096" s="2">
        <v>42887</v>
      </c>
      <c r="D9096" s="2">
        <v>42891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  <c r="V9096" s="3" t="str">
        <f>IF(M9096=People!$B$2, People!$A$2, IF(M9096=People!$B$3, People!$A$3, IF(M9096=People!$B$4, People!$A$4, IF(M9096=People!$B$5, People!$A$5, 0))))</f>
        <v>Kelly Williams</v>
      </c>
      <c r="W9096" s="3" t="str">
        <f>IFERROR(VLOOKUP(Orders!$B9096,Returns!$B:$C,2,0),"No")</f>
        <v>No</v>
      </c>
      <c r="X9096" s="3" t="str">
        <f>IFERROR((INDEX(Returns!$C$2:$C$801, MATCH(B9096, Returns!$B$2:$B$801, 0))), "No")</f>
        <v>No</v>
      </c>
    </row>
    <row r="9097" spans="1:24">
      <c r="A9097" s="1">
        <v>9096</v>
      </c>
      <c r="B9097" t="s">
        <v>10506</v>
      </c>
      <c r="C9097" s="2">
        <v>42887</v>
      </c>
      <c r="D9097" s="2">
        <v>42891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  <c r="V9097" s="3" t="str">
        <f>IF(M9097=People!$B$2, People!$A$2, IF(M9097=People!$B$3, People!$A$3, IF(M9097=People!$B$4, People!$A$4, IF(M9097=People!$B$5, People!$A$5, 0))))</f>
        <v>Kelly Williams</v>
      </c>
      <c r="W9097" s="3" t="str">
        <f>IFERROR(VLOOKUP(Orders!$B9097,Returns!$B:$C,2,0),"No")</f>
        <v>No</v>
      </c>
      <c r="X9097" s="3" t="str">
        <f>IFERROR((INDEX(Returns!$C$2:$C$801, MATCH(B9097, Returns!$B$2:$B$801, 0))), "No")</f>
        <v>No</v>
      </c>
    </row>
    <row r="9098" spans="1:24">
      <c r="A9098" s="1">
        <v>9097</v>
      </c>
      <c r="B9098" t="s">
        <v>10506</v>
      </c>
      <c r="C9098" s="2">
        <v>42887</v>
      </c>
      <c r="D9098" s="2">
        <v>42891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  <c r="V9098" s="3" t="str">
        <f>IF(M9098=People!$B$2, People!$A$2, IF(M9098=People!$B$3, People!$A$3, IF(M9098=People!$B$4, People!$A$4, IF(M9098=People!$B$5, People!$A$5, 0))))</f>
        <v>Kelly Williams</v>
      </c>
      <c r="W9098" s="3" t="str">
        <f>IFERROR(VLOOKUP(Orders!$B9098,Returns!$B:$C,2,0),"No")</f>
        <v>No</v>
      </c>
      <c r="X9098" s="3" t="str">
        <f>IFERROR((INDEX(Returns!$C$2:$C$801, MATCH(B9098, Returns!$B$2:$B$801, 0))), "No")</f>
        <v>No</v>
      </c>
    </row>
    <row r="9099" spans="1:24">
      <c r="A9099" s="1">
        <v>9098</v>
      </c>
      <c r="B9099" t="s">
        <v>10507</v>
      </c>
      <c r="C9099" s="2">
        <v>42472</v>
      </c>
      <c r="D9099" s="2">
        <v>42477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  <c r="V9099" s="3" t="str">
        <f>IF(M9099=People!$B$2, People!$A$2, IF(M9099=People!$B$3, People!$A$3, IF(M9099=People!$B$4, People!$A$4, IF(M9099=People!$B$5, People!$A$5, 0))))</f>
        <v>Kelly Williams</v>
      </c>
      <c r="W9099" s="3" t="str">
        <f>IFERROR(VLOOKUP(Orders!$B9099,Returns!$B:$C,2,0),"No")</f>
        <v>No</v>
      </c>
      <c r="X9099" s="3" t="str">
        <f>IFERROR((INDEX(Returns!$C$2:$C$801, MATCH(B9099, Returns!$B$2:$B$801, 0))), "No")</f>
        <v>No</v>
      </c>
    </row>
    <row r="9100" spans="1:24">
      <c r="A9100" s="1">
        <v>9099</v>
      </c>
      <c r="B9100" t="s">
        <v>10508</v>
      </c>
      <c r="C9100" s="2">
        <v>43750</v>
      </c>
      <c r="D9100" s="2">
        <v>43754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  <c r="V9100" s="3" t="str">
        <f>IF(M9100=People!$B$2, People!$A$2, IF(M9100=People!$B$3, People!$A$3, IF(M9100=People!$B$4, People!$A$4, IF(M9100=People!$B$5, People!$A$5, 0))))</f>
        <v>Kelly Williams</v>
      </c>
      <c r="W9100" s="3" t="str">
        <f>IFERROR(VLOOKUP(Orders!$B9100,Returns!$B:$C,2,0),"No")</f>
        <v>No</v>
      </c>
      <c r="X9100" s="3" t="str">
        <f>IFERROR((INDEX(Returns!$C$2:$C$801, MATCH(B9100, Returns!$B$2:$B$801, 0))), "No")</f>
        <v>No</v>
      </c>
    </row>
    <row r="9101" spans="1:24">
      <c r="A9101" s="1">
        <v>9100</v>
      </c>
      <c r="B9101" t="s">
        <v>10508</v>
      </c>
      <c r="C9101" s="2">
        <v>43750</v>
      </c>
      <c r="D9101" s="2">
        <v>43754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  <c r="V9101" s="3" t="str">
        <f>IF(M9101=People!$B$2, People!$A$2, IF(M9101=People!$B$3, People!$A$3, IF(M9101=People!$B$4, People!$A$4, IF(M9101=People!$B$5, People!$A$5, 0))))</f>
        <v>Kelly Williams</v>
      </c>
      <c r="W9101" s="3" t="str">
        <f>IFERROR(VLOOKUP(Orders!$B9101,Returns!$B:$C,2,0),"No")</f>
        <v>No</v>
      </c>
      <c r="X9101" s="3" t="str">
        <f>IFERROR((INDEX(Returns!$C$2:$C$801, MATCH(B9101, Returns!$B$2:$B$801, 0))), "No")</f>
        <v>No</v>
      </c>
    </row>
    <row r="9102" spans="1:24">
      <c r="A9102" s="1">
        <v>9101</v>
      </c>
      <c r="B9102" t="s">
        <v>10508</v>
      </c>
      <c r="C9102" s="2">
        <v>43750</v>
      </c>
      <c r="D9102" s="2">
        <v>43754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  <c r="V9102" s="3" t="str">
        <f>IF(M9102=People!$B$2, People!$A$2, IF(M9102=People!$B$3, People!$A$3, IF(M9102=People!$B$4, People!$A$4, IF(M9102=People!$B$5, People!$A$5, 0))))</f>
        <v>Kelly Williams</v>
      </c>
      <c r="W9102" s="3" t="str">
        <f>IFERROR(VLOOKUP(Orders!$B9102,Returns!$B:$C,2,0),"No")</f>
        <v>No</v>
      </c>
      <c r="X9102" s="3" t="str">
        <f>IFERROR((INDEX(Returns!$C$2:$C$801, MATCH(B9102, Returns!$B$2:$B$801, 0))), "No")</f>
        <v>No</v>
      </c>
    </row>
    <row r="9103" spans="1:24">
      <c r="A9103" s="1">
        <v>9102</v>
      </c>
      <c r="B9103" t="s">
        <v>10509</v>
      </c>
      <c r="C9103" s="2">
        <v>43046</v>
      </c>
      <c r="D9103" s="2">
        <v>43051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  <c r="V9103" s="3" t="str">
        <f>IF(M9103=People!$B$2, People!$A$2, IF(M9103=People!$B$3, People!$A$3, IF(M9103=People!$B$4, People!$A$4, IF(M9103=People!$B$5, People!$A$5, 0))))</f>
        <v>Kelly Williams</v>
      </c>
      <c r="W9103" s="3" t="str">
        <f>IFERROR(VLOOKUP(Orders!$B9103,Returns!$B:$C,2,0),"No")</f>
        <v>No</v>
      </c>
      <c r="X9103" s="3" t="str">
        <f>IFERROR((INDEX(Returns!$C$2:$C$801, MATCH(B9103, Returns!$B$2:$B$801, 0))), "No")</f>
        <v>No</v>
      </c>
    </row>
    <row r="9104" spans="1:24">
      <c r="A9104" s="1">
        <v>9103</v>
      </c>
      <c r="B9104" t="s">
        <v>10509</v>
      </c>
      <c r="C9104" s="2">
        <v>43046</v>
      </c>
      <c r="D9104" s="2">
        <v>43051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  <c r="V9104" s="3" t="str">
        <f>IF(M9104=People!$B$2, People!$A$2, IF(M9104=People!$B$3, People!$A$3, IF(M9104=People!$B$4, People!$A$4, IF(M9104=People!$B$5, People!$A$5, 0))))</f>
        <v>Kelly Williams</v>
      </c>
      <c r="W9104" s="3" t="str">
        <f>IFERROR(VLOOKUP(Orders!$B9104,Returns!$B:$C,2,0),"No")</f>
        <v>No</v>
      </c>
      <c r="X9104" s="3" t="str">
        <f>IFERROR((INDEX(Returns!$C$2:$C$801, MATCH(B9104, Returns!$B$2:$B$801, 0))), "No")</f>
        <v>No</v>
      </c>
    </row>
    <row r="9105" spans="1:24">
      <c r="A9105" s="1">
        <v>9104</v>
      </c>
      <c r="B9105" t="s">
        <v>10509</v>
      </c>
      <c r="C9105" s="2">
        <v>43046</v>
      </c>
      <c r="D9105" s="2">
        <v>43051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3" t="str">
        <f>IF(M9105=People!$B$2, People!$A$2, IF(M9105=People!$B$3, People!$A$3, IF(M9105=People!$B$4, People!$A$4, IF(M9105=People!$B$5, People!$A$5, 0))))</f>
        <v>Kelly Williams</v>
      </c>
      <c r="W9105" s="3" t="str">
        <f>IFERROR(VLOOKUP(Orders!$B9105,Returns!$B:$C,2,0),"No")</f>
        <v>No</v>
      </c>
      <c r="X9105" s="3" t="str">
        <f>IFERROR((INDEX(Returns!$C$2:$C$801, MATCH(B9105, Returns!$B$2:$B$801, 0))), "No")</f>
        <v>No</v>
      </c>
    </row>
    <row r="9106" spans="1:24">
      <c r="A9106" s="1">
        <v>9105</v>
      </c>
      <c r="B9106" t="s">
        <v>10509</v>
      </c>
      <c r="C9106" s="2">
        <v>43046</v>
      </c>
      <c r="D9106" s="2">
        <v>43051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  <c r="V9106" s="3" t="str">
        <f>IF(M9106=People!$B$2, People!$A$2, IF(M9106=People!$B$3, People!$A$3, IF(M9106=People!$B$4, People!$A$4, IF(M9106=People!$B$5, People!$A$5, 0))))</f>
        <v>Kelly Williams</v>
      </c>
      <c r="W9106" s="3" t="str">
        <f>IFERROR(VLOOKUP(Orders!$B9106,Returns!$B:$C,2,0),"No")</f>
        <v>No</v>
      </c>
      <c r="X9106" s="3" t="str">
        <f>IFERROR((INDEX(Returns!$C$2:$C$801, MATCH(B9106, Returns!$B$2:$B$801, 0))), "No")</f>
        <v>No</v>
      </c>
    </row>
    <row r="9107" spans="1:24">
      <c r="A9107" s="1">
        <v>9106</v>
      </c>
      <c r="B9107" t="s">
        <v>10509</v>
      </c>
      <c r="C9107" s="2">
        <v>43046</v>
      </c>
      <c r="D9107" s="2">
        <v>43051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  <c r="V9107" s="3" t="str">
        <f>IF(M9107=People!$B$2, People!$A$2, IF(M9107=People!$B$3, People!$A$3, IF(M9107=People!$B$4, People!$A$4, IF(M9107=People!$B$5, People!$A$5, 0))))</f>
        <v>Kelly Williams</v>
      </c>
      <c r="W9107" s="3" t="str">
        <f>IFERROR(VLOOKUP(Orders!$B9107,Returns!$B:$C,2,0),"No")</f>
        <v>No</v>
      </c>
      <c r="X9107" s="3" t="str">
        <f>IFERROR((INDEX(Returns!$C$2:$C$801, MATCH(B9107, Returns!$B$2:$B$801, 0))), "No")</f>
        <v>No</v>
      </c>
    </row>
    <row r="9108" spans="1:24">
      <c r="A9108" s="1">
        <v>9107</v>
      </c>
      <c r="B9108" t="s">
        <v>10509</v>
      </c>
      <c r="C9108" s="2">
        <v>43046</v>
      </c>
      <c r="D9108" s="2">
        <v>43051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  <c r="V9108" s="3" t="str">
        <f>IF(M9108=People!$B$2, People!$A$2, IF(M9108=People!$B$3, People!$A$3, IF(M9108=People!$B$4, People!$A$4, IF(M9108=People!$B$5, People!$A$5, 0))))</f>
        <v>Kelly Williams</v>
      </c>
      <c r="W9108" s="3" t="str">
        <f>IFERROR(VLOOKUP(Orders!$B9108,Returns!$B:$C,2,0),"No")</f>
        <v>No</v>
      </c>
      <c r="X9108" s="3" t="str">
        <f>IFERROR((INDEX(Returns!$C$2:$C$801, MATCH(B9108, Returns!$B$2:$B$801, 0))), "No")</f>
        <v>No</v>
      </c>
    </row>
    <row r="9109" spans="1:24">
      <c r="A9109" s="1">
        <v>9108</v>
      </c>
      <c r="B9109" t="s">
        <v>5998</v>
      </c>
      <c r="C9109" s="2">
        <v>42880</v>
      </c>
      <c r="D9109" s="2">
        <v>42883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  <c r="V9109" s="3" t="str">
        <f>IF(M9109=People!$B$2, People!$A$2, IF(M9109=People!$B$3, People!$A$3, IF(M9109=People!$B$4, People!$A$4, IF(M9109=People!$B$5, People!$A$5, 0))))</f>
        <v>Kelly Williams</v>
      </c>
      <c r="W9109" s="3" t="str">
        <f>IFERROR(VLOOKUP(Orders!$B9109,Returns!$B:$C,2,0),"No")</f>
        <v>Yes</v>
      </c>
      <c r="X9109" s="3" t="str">
        <f>IFERROR((INDEX(Returns!$C$2:$C$801, MATCH(B9109, Returns!$B$2:$B$801, 0))), "No")</f>
        <v>Yes</v>
      </c>
    </row>
    <row r="9110" spans="1:24">
      <c r="A9110" s="1">
        <v>9109</v>
      </c>
      <c r="B9110" t="s">
        <v>5998</v>
      </c>
      <c r="C9110" s="2">
        <v>42880</v>
      </c>
      <c r="D9110" s="2">
        <v>42883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  <c r="V9110" s="3" t="str">
        <f>IF(M9110=People!$B$2, People!$A$2, IF(M9110=People!$B$3, People!$A$3, IF(M9110=People!$B$4, People!$A$4, IF(M9110=People!$B$5, People!$A$5, 0))))</f>
        <v>Kelly Williams</v>
      </c>
      <c r="W9110" s="3" t="str">
        <f>IFERROR(VLOOKUP(Orders!$B9110,Returns!$B:$C,2,0),"No")</f>
        <v>Yes</v>
      </c>
      <c r="X9110" s="3" t="str">
        <f>IFERROR((INDEX(Returns!$C$2:$C$801, MATCH(B9110, Returns!$B$2:$B$801, 0))), "No")</f>
        <v>Yes</v>
      </c>
    </row>
    <row r="9111" spans="1:24">
      <c r="A9111" s="1">
        <v>9110</v>
      </c>
      <c r="B9111" t="s">
        <v>5998</v>
      </c>
      <c r="C9111" s="2">
        <v>42880</v>
      </c>
      <c r="D9111" s="2">
        <v>42883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  <c r="V9111" s="3" t="str">
        <f>IF(M9111=People!$B$2, People!$A$2, IF(M9111=People!$B$3, People!$A$3, IF(M9111=People!$B$4, People!$A$4, IF(M9111=People!$B$5, People!$A$5, 0))))</f>
        <v>Kelly Williams</v>
      </c>
      <c r="W9111" s="3" t="str">
        <f>IFERROR(VLOOKUP(Orders!$B9111,Returns!$B:$C,2,0),"No")</f>
        <v>Yes</v>
      </c>
      <c r="X9111" s="3" t="str">
        <f>IFERROR((INDEX(Returns!$C$2:$C$801, MATCH(B9111, Returns!$B$2:$B$801, 0))), "No")</f>
        <v>Yes</v>
      </c>
    </row>
    <row r="9112" spans="1:24">
      <c r="A9112" s="1">
        <v>9111</v>
      </c>
      <c r="B9112" t="s">
        <v>10510</v>
      </c>
      <c r="C9112" s="2">
        <v>42656</v>
      </c>
      <c r="D9112" s="2">
        <v>42658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  <c r="V9112" s="3" t="str">
        <f>IF(M9112=People!$B$2, People!$A$2, IF(M9112=People!$B$3, People!$A$3, IF(M9112=People!$B$4, People!$A$4, IF(M9112=People!$B$5, People!$A$5, 0))))</f>
        <v>Cassandra Brandow</v>
      </c>
      <c r="W9112" s="3" t="str">
        <f>IFERROR(VLOOKUP(Orders!$B9112,Returns!$B:$C,2,0),"No")</f>
        <v>No</v>
      </c>
      <c r="X9112" s="3" t="str">
        <f>IFERROR((INDEX(Returns!$C$2:$C$801, MATCH(B9112, Returns!$B$2:$B$801, 0))), "No")</f>
        <v>No</v>
      </c>
    </row>
    <row r="9113" spans="1:24">
      <c r="A9113" s="1">
        <v>9112</v>
      </c>
      <c r="B9113" t="s">
        <v>10510</v>
      </c>
      <c r="C9113" s="2">
        <v>42656</v>
      </c>
      <c r="D9113" s="2">
        <v>42658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  <c r="V9113" s="3" t="str">
        <f>IF(M9113=People!$B$2, People!$A$2, IF(M9113=People!$B$3, People!$A$3, IF(M9113=People!$B$4, People!$A$4, IF(M9113=People!$B$5, People!$A$5, 0))))</f>
        <v>Cassandra Brandow</v>
      </c>
      <c r="W9113" s="3" t="str">
        <f>IFERROR(VLOOKUP(Orders!$B9113,Returns!$B:$C,2,0),"No")</f>
        <v>No</v>
      </c>
      <c r="X9113" s="3" t="str">
        <f>IFERROR((INDEX(Returns!$C$2:$C$801, MATCH(B9113, Returns!$B$2:$B$801, 0))), "No")</f>
        <v>No</v>
      </c>
    </row>
    <row r="9114" spans="1:24">
      <c r="A9114" s="1">
        <v>9113</v>
      </c>
      <c r="B9114" t="s">
        <v>10510</v>
      </c>
      <c r="C9114" s="2">
        <v>42656</v>
      </c>
      <c r="D9114" s="2">
        <v>42658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  <c r="V9114" s="3" t="str">
        <f>IF(M9114=People!$B$2, People!$A$2, IF(M9114=People!$B$3, People!$A$3, IF(M9114=People!$B$4, People!$A$4, IF(M9114=People!$B$5, People!$A$5, 0))))</f>
        <v>Cassandra Brandow</v>
      </c>
      <c r="W9114" s="3" t="str">
        <f>IFERROR(VLOOKUP(Orders!$B9114,Returns!$B:$C,2,0),"No")</f>
        <v>No</v>
      </c>
      <c r="X9114" s="3" t="str">
        <f>IFERROR((INDEX(Returns!$C$2:$C$801, MATCH(B9114, Returns!$B$2:$B$801, 0))), "No")</f>
        <v>No</v>
      </c>
    </row>
    <row r="9115" spans="1:24">
      <c r="A9115" s="1">
        <v>9114</v>
      </c>
      <c r="B9115" t="s">
        <v>10510</v>
      </c>
      <c r="C9115" s="2">
        <v>42656</v>
      </c>
      <c r="D9115" s="2">
        <v>42658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  <c r="V9115" s="3" t="str">
        <f>IF(M9115=People!$B$2, People!$A$2, IF(M9115=People!$B$3, People!$A$3, IF(M9115=People!$B$4, People!$A$4, IF(M9115=People!$B$5, People!$A$5, 0))))</f>
        <v>Cassandra Brandow</v>
      </c>
      <c r="W9115" s="3" t="str">
        <f>IFERROR(VLOOKUP(Orders!$B9115,Returns!$B:$C,2,0),"No")</f>
        <v>No</v>
      </c>
      <c r="X9115" s="3" t="str">
        <f>IFERROR((INDEX(Returns!$C$2:$C$801, MATCH(B9115, Returns!$B$2:$B$801, 0))), "No")</f>
        <v>No</v>
      </c>
    </row>
    <row r="9116" spans="1:24">
      <c r="A9116" s="1">
        <v>9115</v>
      </c>
      <c r="B9116" t="s">
        <v>10511</v>
      </c>
      <c r="C9116" s="2">
        <v>43138</v>
      </c>
      <c r="D9116" s="2">
        <v>43141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  <c r="V9116" s="3" t="str">
        <f>IF(M9116=People!$B$2, People!$A$2, IF(M9116=People!$B$3, People!$A$3, IF(M9116=People!$B$4, People!$A$4, IF(M9116=People!$B$5, People!$A$5, 0))))</f>
        <v>Anna Andreadi</v>
      </c>
      <c r="W9116" s="3" t="str">
        <f>IFERROR(VLOOKUP(Orders!$B9116,Returns!$B:$C,2,0),"No")</f>
        <v>No</v>
      </c>
      <c r="X9116" s="3" t="str">
        <f>IFERROR((INDEX(Returns!$C$2:$C$801, MATCH(B9116, Returns!$B$2:$B$801, 0))), "No")</f>
        <v>No</v>
      </c>
    </row>
    <row r="9117" spans="1:24">
      <c r="A9117" s="1">
        <v>9116</v>
      </c>
      <c r="B9117" t="s">
        <v>10512</v>
      </c>
      <c r="C9117" s="2">
        <v>43484</v>
      </c>
      <c r="D9117" s="2">
        <v>43489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  <c r="V9117" s="3" t="str">
        <f>IF(M9117=People!$B$2, People!$A$2, IF(M9117=People!$B$3, People!$A$3, IF(M9117=People!$B$4, People!$A$4, IF(M9117=People!$B$5, People!$A$5, 0))))</f>
        <v>Chuck Magee</v>
      </c>
      <c r="W9117" s="3" t="str">
        <f>IFERROR(VLOOKUP(Orders!$B9117,Returns!$B:$C,2,0),"No")</f>
        <v>No</v>
      </c>
      <c r="X9117" s="3" t="str">
        <f>IFERROR((INDEX(Returns!$C$2:$C$801, MATCH(B9117, Returns!$B$2:$B$801, 0))), "No")</f>
        <v>No</v>
      </c>
    </row>
    <row r="9118" spans="1:24">
      <c r="A9118" s="1">
        <v>9117</v>
      </c>
      <c r="B9118" t="s">
        <v>10512</v>
      </c>
      <c r="C9118" s="2">
        <v>43484</v>
      </c>
      <c r="D9118" s="2">
        <v>43489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  <c r="V9118" s="3" t="str">
        <f>IF(M9118=People!$B$2, People!$A$2, IF(M9118=People!$B$3, People!$A$3, IF(M9118=People!$B$4, People!$A$4, IF(M9118=People!$B$5, People!$A$5, 0))))</f>
        <v>Chuck Magee</v>
      </c>
      <c r="W9118" s="3" t="str">
        <f>IFERROR(VLOOKUP(Orders!$B9118,Returns!$B:$C,2,0),"No")</f>
        <v>No</v>
      </c>
      <c r="X9118" s="3" t="str">
        <f>IFERROR((INDEX(Returns!$C$2:$C$801, MATCH(B9118, Returns!$B$2:$B$801, 0))), "No")</f>
        <v>No</v>
      </c>
    </row>
    <row r="9119" spans="1:24">
      <c r="A9119" s="1">
        <v>9118</v>
      </c>
      <c r="B9119" t="s">
        <v>10512</v>
      </c>
      <c r="C9119" s="2">
        <v>43484</v>
      </c>
      <c r="D9119" s="2">
        <v>43489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  <c r="V9119" s="3" t="str">
        <f>IF(M9119=People!$B$2, People!$A$2, IF(M9119=People!$B$3, People!$A$3, IF(M9119=People!$B$4, People!$A$4, IF(M9119=People!$B$5, People!$A$5, 0))))</f>
        <v>Chuck Magee</v>
      </c>
      <c r="W9119" s="3" t="str">
        <f>IFERROR(VLOOKUP(Orders!$B9119,Returns!$B:$C,2,0),"No")</f>
        <v>No</v>
      </c>
      <c r="X9119" s="3" t="str">
        <f>IFERROR((INDEX(Returns!$C$2:$C$801, MATCH(B9119, Returns!$B$2:$B$801, 0))), "No")</f>
        <v>No</v>
      </c>
    </row>
    <row r="9120" spans="1:24">
      <c r="A9120" s="1">
        <v>9119</v>
      </c>
      <c r="B9120" t="s">
        <v>10512</v>
      </c>
      <c r="C9120" s="2">
        <v>43484</v>
      </c>
      <c r="D9120" s="2">
        <v>43489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  <c r="V9120" s="3" t="str">
        <f>IF(M9120=People!$B$2, People!$A$2, IF(M9120=People!$B$3, People!$A$3, IF(M9120=People!$B$4, People!$A$4, IF(M9120=People!$B$5, People!$A$5, 0))))</f>
        <v>Chuck Magee</v>
      </c>
      <c r="W9120" s="3" t="str">
        <f>IFERROR(VLOOKUP(Orders!$B9120,Returns!$B:$C,2,0),"No")</f>
        <v>No</v>
      </c>
      <c r="X9120" s="3" t="str">
        <f>IFERROR((INDEX(Returns!$C$2:$C$801, MATCH(B9120, Returns!$B$2:$B$801, 0))), "No")</f>
        <v>No</v>
      </c>
    </row>
    <row r="9121" spans="1:24">
      <c r="A9121" s="1">
        <v>9120</v>
      </c>
      <c r="B9121" t="s">
        <v>10513</v>
      </c>
      <c r="C9121" s="2">
        <v>43257</v>
      </c>
      <c r="D9121" s="2">
        <v>43263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  <c r="V9121" s="3" t="str">
        <f>IF(M9121=People!$B$2, People!$A$2, IF(M9121=People!$B$3, People!$A$3, IF(M9121=People!$B$4, People!$A$4, IF(M9121=People!$B$5, People!$A$5, 0))))</f>
        <v>Anna Andreadi</v>
      </c>
      <c r="W9121" s="3" t="str">
        <f>IFERROR(VLOOKUP(Orders!$B9121,Returns!$B:$C,2,0),"No")</f>
        <v>No</v>
      </c>
      <c r="X9121" s="3" t="str">
        <f>IFERROR((INDEX(Returns!$C$2:$C$801, MATCH(B9121, Returns!$B$2:$B$801, 0))), "No")</f>
        <v>No</v>
      </c>
    </row>
    <row r="9122" spans="1:24">
      <c r="A9122" s="1">
        <v>9121</v>
      </c>
      <c r="B9122" t="s">
        <v>10513</v>
      </c>
      <c r="C9122" s="2">
        <v>43257</v>
      </c>
      <c r="D9122" s="2">
        <v>43263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  <c r="V9122" s="3" t="str">
        <f>IF(M9122=People!$B$2, People!$A$2, IF(M9122=People!$B$3, People!$A$3, IF(M9122=People!$B$4, People!$A$4, IF(M9122=People!$B$5, People!$A$5, 0))))</f>
        <v>Anna Andreadi</v>
      </c>
      <c r="W9122" s="3" t="str">
        <f>IFERROR(VLOOKUP(Orders!$B9122,Returns!$B:$C,2,0),"No")</f>
        <v>No</v>
      </c>
      <c r="X9122" s="3" t="str">
        <f>IFERROR((INDEX(Returns!$C$2:$C$801, MATCH(B9122, Returns!$B$2:$B$801, 0))), "No")</f>
        <v>No</v>
      </c>
    </row>
    <row r="9123" spans="1:24">
      <c r="A9123" s="1">
        <v>9122</v>
      </c>
      <c r="B9123" t="s">
        <v>6119</v>
      </c>
      <c r="C9123" s="2">
        <v>43542</v>
      </c>
      <c r="D9123" s="2">
        <v>43544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  <c r="V9123" s="3" t="str">
        <f>IF(M9123=People!$B$2, People!$A$2, IF(M9123=People!$B$3, People!$A$3, IF(M9123=People!$B$4, People!$A$4, IF(M9123=People!$B$5, People!$A$5, 0))))</f>
        <v>Anna Andreadi</v>
      </c>
      <c r="W9123" s="3" t="str">
        <f>IFERROR(VLOOKUP(Orders!$B9123,Returns!$B:$C,2,0),"No")</f>
        <v>Yes</v>
      </c>
      <c r="X9123" s="3" t="str">
        <f>IFERROR((INDEX(Returns!$C$2:$C$801, MATCH(B9123, Returns!$B$2:$B$801, 0))), "No")</f>
        <v>Yes</v>
      </c>
    </row>
    <row r="9124" spans="1:24">
      <c r="A9124" s="1">
        <v>9123</v>
      </c>
      <c r="B9124" t="s">
        <v>10514</v>
      </c>
      <c r="C9124" s="2">
        <v>43793</v>
      </c>
      <c r="D9124" s="2">
        <v>43793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  <c r="V9124" s="3" t="str">
        <f>IF(M9124=People!$B$2, People!$A$2, IF(M9124=People!$B$3, People!$A$3, IF(M9124=People!$B$4, People!$A$4, IF(M9124=People!$B$5, People!$A$5, 0))))</f>
        <v>Anna Andreadi</v>
      </c>
      <c r="W9124" s="3" t="str">
        <f>IFERROR(VLOOKUP(Orders!$B9124,Returns!$B:$C,2,0),"No")</f>
        <v>No</v>
      </c>
      <c r="X9124" s="3" t="str">
        <f>IFERROR((INDEX(Returns!$C$2:$C$801, MATCH(B9124, Returns!$B$2:$B$801, 0))), "No")</f>
        <v>No</v>
      </c>
    </row>
    <row r="9125" spans="1:24">
      <c r="A9125" s="1">
        <v>9124</v>
      </c>
      <c r="B9125" t="s">
        <v>10515</v>
      </c>
      <c r="C9125" s="2">
        <v>43430</v>
      </c>
      <c r="D9125" s="2">
        <v>43432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  <c r="V9125" s="3" t="str">
        <f>IF(M9125=People!$B$2, People!$A$2, IF(M9125=People!$B$3, People!$A$3, IF(M9125=People!$B$4, People!$A$4, IF(M9125=People!$B$5, People!$A$5, 0))))</f>
        <v>Chuck Magee</v>
      </c>
      <c r="W9125" s="3" t="str">
        <f>IFERROR(VLOOKUP(Orders!$B9125,Returns!$B:$C,2,0),"No")</f>
        <v>No</v>
      </c>
      <c r="X9125" s="3" t="str">
        <f>IFERROR((INDEX(Returns!$C$2:$C$801, MATCH(B9125, Returns!$B$2:$B$801, 0))), "No")</f>
        <v>No</v>
      </c>
    </row>
    <row r="9126" spans="1:24">
      <c r="A9126" s="1">
        <v>9125</v>
      </c>
      <c r="B9126" t="s">
        <v>10516</v>
      </c>
      <c r="C9126" s="2">
        <v>43330</v>
      </c>
      <c r="D9126" s="2">
        <v>43332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  <c r="V9126" s="3" t="str">
        <f>IF(M9126=People!$B$2, People!$A$2, IF(M9126=People!$B$3, People!$A$3, IF(M9126=People!$B$4, People!$A$4, IF(M9126=People!$B$5, People!$A$5, 0))))</f>
        <v>Kelly Williams</v>
      </c>
      <c r="W9126" s="3" t="str">
        <f>IFERROR(VLOOKUP(Orders!$B9126,Returns!$B:$C,2,0),"No")</f>
        <v>No</v>
      </c>
      <c r="X9126" s="3" t="str">
        <f>IFERROR((INDEX(Returns!$C$2:$C$801, MATCH(B9126, Returns!$B$2:$B$801, 0))), "No")</f>
        <v>No</v>
      </c>
    </row>
    <row r="9127" spans="1:24">
      <c r="A9127" s="1">
        <v>9126</v>
      </c>
      <c r="B9127" t="s">
        <v>10516</v>
      </c>
      <c r="C9127" s="2">
        <v>43330</v>
      </c>
      <c r="D9127" s="2">
        <v>43332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  <c r="V9127" s="3" t="str">
        <f>IF(M9127=People!$B$2, People!$A$2, IF(M9127=People!$B$3, People!$A$3, IF(M9127=People!$B$4, People!$A$4, IF(M9127=People!$B$5, People!$A$5, 0))))</f>
        <v>Kelly Williams</v>
      </c>
      <c r="W9127" s="3" t="str">
        <f>IFERROR(VLOOKUP(Orders!$B9127,Returns!$B:$C,2,0),"No")</f>
        <v>No</v>
      </c>
      <c r="X9127" s="3" t="str">
        <f>IFERROR((INDEX(Returns!$C$2:$C$801, MATCH(B9127, Returns!$B$2:$B$801, 0))), "No")</f>
        <v>No</v>
      </c>
    </row>
    <row r="9128" spans="1:24">
      <c r="A9128" s="1">
        <v>9127</v>
      </c>
      <c r="B9128" t="s">
        <v>10517</v>
      </c>
      <c r="C9128" s="2">
        <v>43067</v>
      </c>
      <c r="D9128" s="2">
        <v>43072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3" t="str">
        <f>IF(M9128=People!$B$2, People!$A$2, IF(M9128=People!$B$3, People!$A$3, IF(M9128=People!$B$4, People!$A$4, IF(M9128=People!$B$5, People!$A$5, 0))))</f>
        <v>Anna Andreadi</v>
      </c>
      <c r="W9128" s="3" t="str">
        <f>IFERROR(VLOOKUP(Orders!$B9128,Returns!$B:$C,2,0),"No")</f>
        <v>No</v>
      </c>
      <c r="X9128" s="3" t="str">
        <f>IFERROR((INDEX(Returns!$C$2:$C$801, MATCH(B9128, Returns!$B$2:$B$801, 0))), "No")</f>
        <v>No</v>
      </c>
    </row>
    <row r="9129" spans="1:24">
      <c r="A9129" s="1">
        <v>9128</v>
      </c>
      <c r="B9129" t="s">
        <v>10518</v>
      </c>
      <c r="C9129" s="2">
        <v>43610</v>
      </c>
      <c r="D9129" s="2">
        <v>43617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  <c r="V9129" s="3" t="str">
        <f>IF(M9129=People!$B$2, People!$A$2, IF(M9129=People!$B$3, People!$A$3, IF(M9129=People!$B$4, People!$A$4, IF(M9129=People!$B$5, People!$A$5, 0))))</f>
        <v>Kelly Williams</v>
      </c>
      <c r="W9129" s="3" t="str">
        <f>IFERROR(VLOOKUP(Orders!$B9129,Returns!$B:$C,2,0),"No")</f>
        <v>No</v>
      </c>
      <c r="X9129" s="3" t="str">
        <f>IFERROR((INDEX(Returns!$C$2:$C$801, MATCH(B9129, Returns!$B$2:$B$801, 0))), "No")</f>
        <v>No</v>
      </c>
    </row>
    <row r="9130" spans="1:24">
      <c r="A9130" s="1">
        <v>9129</v>
      </c>
      <c r="B9130" t="s">
        <v>10519</v>
      </c>
      <c r="C9130" s="2">
        <v>43712</v>
      </c>
      <c r="D9130" s="2">
        <v>43713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  <c r="V9130" s="3" t="str">
        <f>IF(M9130=People!$B$2, People!$A$2, IF(M9130=People!$B$3, People!$A$3, IF(M9130=People!$B$4, People!$A$4, IF(M9130=People!$B$5, People!$A$5, 0))))</f>
        <v>Anna Andreadi</v>
      </c>
      <c r="W9130" s="3" t="str">
        <f>IFERROR(VLOOKUP(Orders!$B9130,Returns!$B:$C,2,0),"No")</f>
        <v>No</v>
      </c>
      <c r="X9130" s="3" t="str">
        <f>IFERROR((INDEX(Returns!$C$2:$C$801, MATCH(B9130, Returns!$B$2:$B$801, 0))), "No")</f>
        <v>No</v>
      </c>
    </row>
    <row r="9131" spans="1:24">
      <c r="A9131" s="1">
        <v>9130</v>
      </c>
      <c r="B9131" t="s">
        <v>10520</v>
      </c>
      <c r="C9131" s="2">
        <v>43183</v>
      </c>
      <c r="D9131" s="2">
        <v>43185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  <c r="V9131" s="3" t="str">
        <f>IF(M9131=People!$B$2, People!$A$2, IF(M9131=People!$B$3, People!$A$3, IF(M9131=People!$B$4, People!$A$4, IF(M9131=People!$B$5, People!$A$5, 0))))</f>
        <v>Chuck Magee</v>
      </c>
      <c r="W9131" s="3" t="str">
        <f>IFERROR(VLOOKUP(Orders!$B9131,Returns!$B:$C,2,0),"No")</f>
        <v>No</v>
      </c>
      <c r="X9131" s="3" t="str">
        <f>IFERROR((INDEX(Returns!$C$2:$C$801, MATCH(B9131, Returns!$B$2:$B$801, 0))), "No")</f>
        <v>No</v>
      </c>
    </row>
    <row r="9132" spans="1:24">
      <c r="A9132" s="1">
        <v>9131</v>
      </c>
      <c r="B9132" t="s">
        <v>10520</v>
      </c>
      <c r="C9132" s="2">
        <v>43183</v>
      </c>
      <c r="D9132" s="2">
        <v>43185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  <c r="V9132" s="3" t="str">
        <f>IF(M9132=People!$B$2, People!$A$2, IF(M9132=People!$B$3, People!$A$3, IF(M9132=People!$B$4, People!$A$4, IF(M9132=People!$B$5, People!$A$5, 0))))</f>
        <v>Chuck Magee</v>
      </c>
      <c r="W9132" s="3" t="str">
        <f>IFERROR(VLOOKUP(Orders!$B9132,Returns!$B:$C,2,0),"No")</f>
        <v>No</v>
      </c>
      <c r="X9132" s="3" t="str">
        <f>IFERROR((INDEX(Returns!$C$2:$C$801, MATCH(B9132, Returns!$B$2:$B$801, 0))), "No")</f>
        <v>No</v>
      </c>
    </row>
    <row r="9133" spans="1:24">
      <c r="A9133" s="1">
        <v>9132</v>
      </c>
      <c r="B9133" t="s">
        <v>10521</v>
      </c>
      <c r="C9133" s="2">
        <v>43613</v>
      </c>
      <c r="D9133" s="2">
        <v>43617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  <c r="V9133" s="3" t="str">
        <f>IF(M9133=People!$B$2, People!$A$2, IF(M9133=People!$B$3, People!$A$3, IF(M9133=People!$B$4, People!$A$4, IF(M9133=People!$B$5, People!$A$5, 0))))</f>
        <v>Chuck Magee</v>
      </c>
      <c r="W9133" s="3" t="str">
        <f>IFERROR(VLOOKUP(Orders!$B9133,Returns!$B:$C,2,0),"No")</f>
        <v>No</v>
      </c>
      <c r="X9133" s="3" t="str">
        <f>IFERROR((INDEX(Returns!$C$2:$C$801, MATCH(B9133, Returns!$B$2:$B$801, 0))), "No")</f>
        <v>No</v>
      </c>
    </row>
    <row r="9134" spans="1:24">
      <c r="A9134" s="1">
        <v>9133</v>
      </c>
      <c r="B9134" t="s">
        <v>10521</v>
      </c>
      <c r="C9134" s="2">
        <v>43613</v>
      </c>
      <c r="D9134" s="2">
        <v>43617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  <c r="V9134" s="3" t="str">
        <f>IF(M9134=People!$B$2, People!$A$2, IF(M9134=People!$B$3, People!$A$3, IF(M9134=People!$B$4, People!$A$4, IF(M9134=People!$B$5, People!$A$5, 0))))</f>
        <v>Chuck Magee</v>
      </c>
      <c r="W9134" s="3" t="str">
        <f>IFERROR(VLOOKUP(Orders!$B9134,Returns!$B:$C,2,0),"No")</f>
        <v>No</v>
      </c>
      <c r="X9134" s="3" t="str">
        <f>IFERROR((INDEX(Returns!$C$2:$C$801, MATCH(B9134, Returns!$B$2:$B$801, 0))), "No")</f>
        <v>No</v>
      </c>
    </row>
    <row r="9135" spans="1:24">
      <c r="A9135" s="1">
        <v>9134</v>
      </c>
      <c r="B9135" t="s">
        <v>10522</v>
      </c>
      <c r="C9135" s="2">
        <v>42978</v>
      </c>
      <c r="D9135" s="2">
        <v>42982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  <c r="V9135" s="3" t="str">
        <f>IF(M9135=People!$B$2, People!$A$2, IF(M9135=People!$B$3, People!$A$3, IF(M9135=People!$B$4, People!$A$4, IF(M9135=People!$B$5, People!$A$5, 0))))</f>
        <v>Anna Andreadi</v>
      </c>
      <c r="W9135" s="3" t="str">
        <f>IFERROR(VLOOKUP(Orders!$B9135,Returns!$B:$C,2,0),"No")</f>
        <v>No</v>
      </c>
      <c r="X9135" s="3" t="str">
        <f>IFERROR((INDEX(Returns!$C$2:$C$801, MATCH(B9135, Returns!$B$2:$B$801, 0))), "No")</f>
        <v>No</v>
      </c>
    </row>
    <row r="9136" spans="1:24">
      <c r="A9136" s="1">
        <v>9135</v>
      </c>
      <c r="B9136" t="s">
        <v>10523</v>
      </c>
      <c r="C9136" s="2">
        <v>43202</v>
      </c>
      <c r="D9136" s="2">
        <v>43207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  <c r="V9136" s="3" t="str">
        <f>IF(M9136=People!$B$2, People!$A$2, IF(M9136=People!$B$3, People!$A$3, IF(M9136=People!$B$4, People!$A$4, IF(M9136=People!$B$5, People!$A$5, 0))))</f>
        <v>Cassandra Brandow</v>
      </c>
      <c r="W9136" s="3" t="str">
        <f>IFERROR(VLOOKUP(Orders!$B9136,Returns!$B:$C,2,0),"No")</f>
        <v>No</v>
      </c>
      <c r="X9136" s="3" t="str">
        <f>IFERROR((INDEX(Returns!$C$2:$C$801, MATCH(B9136, Returns!$B$2:$B$801, 0))), "No")</f>
        <v>No</v>
      </c>
    </row>
    <row r="9137" spans="1:24">
      <c r="A9137" s="1">
        <v>9136</v>
      </c>
      <c r="B9137" t="s">
        <v>10523</v>
      </c>
      <c r="C9137" s="2">
        <v>43202</v>
      </c>
      <c r="D9137" s="2">
        <v>43207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  <c r="V9137" s="3" t="str">
        <f>IF(M9137=People!$B$2, People!$A$2, IF(M9137=People!$B$3, People!$A$3, IF(M9137=People!$B$4, People!$A$4, IF(M9137=People!$B$5, People!$A$5, 0))))</f>
        <v>Cassandra Brandow</v>
      </c>
      <c r="W9137" s="3" t="str">
        <f>IFERROR(VLOOKUP(Orders!$B9137,Returns!$B:$C,2,0),"No")</f>
        <v>No</v>
      </c>
      <c r="X9137" s="3" t="str">
        <f>IFERROR((INDEX(Returns!$C$2:$C$801, MATCH(B9137, Returns!$B$2:$B$801, 0))), "No")</f>
        <v>No</v>
      </c>
    </row>
    <row r="9138" spans="1:24">
      <c r="A9138" s="1">
        <v>9137</v>
      </c>
      <c r="B9138" t="s">
        <v>10523</v>
      </c>
      <c r="C9138" s="2">
        <v>43202</v>
      </c>
      <c r="D9138" s="2">
        <v>43207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  <c r="V9138" s="3" t="str">
        <f>IF(M9138=People!$B$2, People!$A$2, IF(M9138=People!$B$3, People!$A$3, IF(M9138=People!$B$4, People!$A$4, IF(M9138=People!$B$5, People!$A$5, 0))))</f>
        <v>Cassandra Brandow</v>
      </c>
      <c r="W9138" s="3" t="str">
        <f>IFERROR(VLOOKUP(Orders!$B9138,Returns!$B:$C,2,0),"No")</f>
        <v>No</v>
      </c>
      <c r="X9138" s="3" t="str">
        <f>IFERROR((INDEX(Returns!$C$2:$C$801, MATCH(B9138, Returns!$B$2:$B$801, 0))), "No")</f>
        <v>No</v>
      </c>
    </row>
    <row r="9139" spans="1:24">
      <c r="A9139" s="1">
        <v>9138</v>
      </c>
      <c r="B9139" t="s">
        <v>10524</v>
      </c>
      <c r="C9139" s="2">
        <v>42402</v>
      </c>
      <c r="D9139" s="2">
        <v>42409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  <c r="V9139" s="3" t="str">
        <f>IF(M9139=People!$B$2, People!$A$2, IF(M9139=People!$B$3, People!$A$3, IF(M9139=People!$B$4, People!$A$4, IF(M9139=People!$B$5, People!$A$5, 0))))</f>
        <v>Cassandra Brandow</v>
      </c>
      <c r="W9139" s="3" t="str">
        <f>IFERROR(VLOOKUP(Orders!$B9139,Returns!$B:$C,2,0),"No")</f>
        <v>No</v>
      </c>
      <c r="X9139" s="3" t="str">
        <f>IFERROR((INDEX(Returns!$C$2:$C$801, MATCH(B9139, Returns!$B$2:$B$801, 0))), "No")</f>
        <v>No</v>
      </c>
    </row>
    <row r="9140" spans="1:24">
      <c r="A9140" s="1">
        <v>9139</v>
      </c>
      <c r="B9140" t="s">
        <v>10524</v>
      </c>
      <c r="C9140" s="2">
        <v>42402</v>
      </c>
      <c r="D9140" s="2">
        <v>42409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  <c r="V9140" s="3" t="str">
        <f>IF(M9140=People!$B$2, People!$A$2, IF(M9140=People!$B$3, People!$A$3, IF(M9140=People!$B$4, People!$A$4, IF(M9140=People!$B$5, People!$A$5, 0))))</f>
        <v>Cassandra Brandow</v>
      </c>
      <c r="W9140" s="3" t="str">
        <f>IFERROR(VLOOKUP(Orders!$B9140,Returns!$B:$C,2,0),"No")</f>
        <v>No</v>
      </c>
      <c r="X9140" s="3" t="str">
        <f>IFERROR((INDEX(Returns!$C$2:$C$801, MATCH(B9140, Returns!$B$2:$B$801, 0))), "No")</f>
        <v>No</v>
      </c>
    </row>
    <row r="9141" spans="1:24">
      <c r="A9141" s="1">
        <v>9140</v>
      </c>
      <c r="B9141" t="s">
        <v>10525</v>
      </c>
      <c r="C9141" s="2">
        <v>42615</v>
      </c>
      <c r="D9141" s="2">
        <v>42621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  <c r="V9141" s="3" t="str">
        <f>IF(M9141=People!$B$2, People!$A$2, IF(M9141=People!$B$3, People!$A$3, IF(M9141=People!$B$4, People!$A$4, IF(M9141=People!$B$5, People!$A$5, 0))))</f>
        <v>Kelly Williams</v>
      </c>
      <c r="W9141" s="3" t="str">
        <f>IFERROR(VLOOKUP(Orders!$B9141,Returns!$B:$C,2,0),"No")</f>
        <v>No</v>
      </c>
      <c r="X9141" s="3" t="str">
        <f>IFERROR((INDEX(Returns!$C$2:$C$801, MATCH(B9141, Returns!$B$2:$B$801, 0))), "No")</f>
        <v>No</v>
      </c>
    </row>
    <row r="9142" spans="1:24">
      <c r="A9142" s="1">
        <v>9141</v>
      </c>
      <c r="B9142" t="s">
        <v>10526</v>
      </c>
      <c r="C9142" s="2">
        <v>43738</v>
      </c>
      <c r="D9142" s="2">
        <v>43740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  <c r="V9142" s="3" t="str">
        <f>IF(M9142=People!$B$2, People!$A$2, IF(M9142=People!$B$3, People!$A$3, IF(M9142=People!$B$4, People!$A$4, IF(M9142=People!$B$5, People!$A$5, 0))))</f>
        <v>Anna Andreadi</v>
      </c>
      <c r="W9142" s="3" t="str">
        <f>IFERROR(VLOOKUP(Orders!$B9142,Returns!$B:$C,2,0),"No")</f>
        <v>No</v>
      </c>
      <c r="X9142" s="3" t="str">
        <f>IFERROR((INDEX(Returns!$C$2:$C$801, MATCH(B9142, Returns!$B$2:$B$801, 0))), "No")</f>
        <v>No</v>
      </c>
    </row>
    <row r="9143" spans="1:24">
      <c r="A9143" s="1">
        <v>9142</v>
      </c>
      <c r="B9143" t="s">
        <v>10527</v>
      </c>
      <c r="C9143" s="2">
        <v>43348</v>
      </c>
      <c r="D9143" s="2">
        <v>43350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  <c r="V9143" s="3" t="str">
        <f>IF(M9143=People!$B$2, People!$A$2, IF(M9143=People!$B$3, People!$A$3, IF(M9143=People!$B$4, People!$A$4, IF(M9143=People!$B$5, People!$A$5, 0))))</f>
        <v>Chuck Magee</v>
      </c>
      <c r="W9143" s="3" t="str">
        <f>IFERROR(VLOOKUP(Orders!$B9143,Returns!$B:$C,2,0),"No")</f>
        <v>No</v>
      </c>
      <c r="X9143" s="3" t="str">
        <f>IFERROR((INDEX(Returns!$C$2:$C$801, MATCH(B9143, Returns!$B$2:$B$801, 0))), "No")</f>
        <v>No</v>
      </c>
    </row>
    <row r="9144" spans="1:24">
      <c r="A9144" s="1">
        <v>9143</v>
      </c>
      <c r="B9144" t="s">
        <v>10528</v>
      </c>
      <c r="C9144" s="2">
        <v>43605</v>
      </c>
      <c r="D9144" s="2">
        <v>43611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  <c r="V9144" s="3" t="str">
        <f>IF(M9144=People!$B$2, People!$A$2, IF(M9144=People!$B$3, People!$A$3, IF(M9144=People!$B$4, People!$A$4, IF(M9144=People!$B$5, People!$A$5, 0))))</f>
        <v>Anna Andreadi</v>
      </c>
      <c r="W9144" s="3" t="str">
        <f>IFERROR(VLOOKUP(Orders!$B9144,Returns!$B:$C,2,0),"No")</f>
        <v>No</v>
      </c>
      <c r="X9144" s="3" t="str">
        <f>IFERROR((INDEX(Returns!$C$2:$C$801, MATCH(B9144, Returns!$B$2:$B$801, 0))), "No")</f>
        <v>No</v>
      </c>
    </row>
    <row r="9145" spans="1:24">
      <c r="A9145" s="1">
        <v>9144</v>
      </c>
      <c r="B9145" t="s">
        <v>10528</v>
      </c>
      <c r="C9145" s="2">
        <v>43605</v>
      </c>
      <c r="D9145" s="2">
        <v>43611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  <c r="V9145" s="3" t="str">
        <f>IF(M9145=People!$B$2, People!$A$2, IF(M9145=People!$B$3, People!$A$3, IF(M9145=People!$B$4, People!$A$4, IF(M9145=People!$B$5, People!$A$5, 0))))</f>
        <v>Anna Andreadi</v>
      </c>
      <c r="W9145" s="3" t="str">
        <f>IFERROR(VLOOKUP(Orders!$B9145,Returns!$B:$C,2,0),"No")</f>
        <v>No</v>
      </c>
      <c r="X9145" s="3" t="str">
        <f>IFERROR((INDEX(Returns!$C$2:$C$801, MATCH(B9145, Returns!$B$2:$B$801, 0))), "No")</f>
        <v>No</v>
      </c>
    </row>
    <row r="9146" spans="1:24">
      <c r="A9146" s="1">
        <v>9145</v>
      </c>
      <c r="B9146" t="s">
        <v>10528</v>
      </c>
      <c r="C9146" s="2">
        <v>43605</v>
      </c>
      <c r="D9146" s="2">
        <v>43611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  <c r="V9146" s="3" t="str">
        <f>IF(M9146=People!$B$2, People!$A$2, IF(M9146=People!$B$3, People!$A$3, IF(M9146=People!$B$4, People!$A$4, IF(M9146=People!$B$5, People!$A$5, 0))))</f>
        <v>Anna Andreadi</v>
      </c>
      <c r="W9146" s="3" t="str">
        <f>IFERROR(VLOOKUP(Orders!$B9146,Returns!$B:$C,2,0),"No")</f>
        <v>No</v>
      </c>
      <c r="X9146" s="3" t="str">
        <f>IFERROR((INDEX(Returns!$C$2:$C$801, MATCH(B9146, Returns!$B$2:$B$801, 0))), "No")</f>
        <v>No</v>
      </c>
    </row>
    <row r="9147" spans="1:24">
      <c r="A9147" s="1">
        <v>9146</v>
      </c>
      <c r="B9147" t="s">
        <v>10529</v>
      </c>
      <c r="C9147" s="2">
        <v>42998</v>
      </c>
      <c r="D9147" s="2">
        <v>43002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  <c r="V9147" s="3" t="str">
        <f>IF(M9147=People!$B$2, People!$A$2, IF(M9147=People!$B$3, People!$A$3, IF(M9147=People!$B$4, People!$A$4, IF(M9147=People!$B$5, People!$A$5, 0))))</f>
        <v>Kelly Williams</v>
      </c>
      <c r="W9147" s="3" t="str">
        <f>IFERROR(VLOOKUP(Orders!$B9147,Returns!$B:$C,2,0),"No")</f>
        <v>No</v>
      </c>
      <c r="X9147" s="3" t="str">
        <f>IFERROR((INDEX(Returns!$C$2:$C$801, MATCH(B9147, Returns!$B$2:$B$801, 0))), "No")</f>
        <v>No</v>
      </c>
    </row>
    <row r="9148" spans="1:24">
      <c r="A9148" s="1">
        <v>9147</v>
      </c>
      <c r="B9148" t="s">
        <v>10530</v>
      </c>
      <c r="C9148" s="2">
        <v>43123</v>
      </c>
      <c r="D9148" s="2">
        <v>43127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  <c r="V9148" s="3" t="str">
        <f>IF(M9148=People!$B$2, People!$A$2, IF(M9148=People!$B$3, People!$A$3, IF(M9148=People!$B$4, People!$A$4, IF(M9148=People!$B$5, People!$A$5, 0))))</f>
        <v>Chuck Magee</v>
      </c>
      <c r="W9148" s="3" t="str">
        <f>IFERROR(VLOOKUP(Orders!$B9148,Returns!$B:$C,2,0),"No")</f>
        <v>No</v>
      </c>
      <c r="X9148" s="3" t="str">
        <f>IFERROR((INDEX(Returns!$C$2:$C$801, MATCH(B9148, Returns!$B$2:$B$801, 0))), "No")</f>
        <v>No</v>
      </c>
    </row>
    <row r="9149" spans="1:24">
      <c r="A9149" s="1">
        <v>9148</v>
      </c>
      <c r="B9149" t="s">
        <v>10530</v>
      </c>
      <c r="C9149" s="2">
        <v>43123</v>
      </c>
      <c r="D9149" s="2">
        <v>43127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  <c r="V9149" s="3" t="str">
        <f>IF(M9149=People!$B$2, People!$A$2, IF(M9149=People!$B$3, People!$A$3, IF(M9149=People!$B$4, People!$A$4, IF(M9149=People!$B$5, People!$A$5, 0))))</f>
        <v>Chuck Magee</v>
      </c>
      <c r="W9149" s="3" t="str">
        <f>IFERROR(VLOOKUP(Orders!$B9149,Returns!$B:$C,2,0),"No")</f>
        <v>No</v>
      </c>
      <c r="X9149" s="3" t="str">
        <f>IFERROR((INDEX(Returns!$C$2:$C$801, MATCH(B9149, Returns!$B$2:$B$801, 0))), "No")</f>
        <v>No</v>
      </c>
    </row>
    <row r="9150" spans="1:24">
      <c r="A9150" s="1">
        <v>9149</v>
      </c>
      <c r="B9150" t="s">
        <v>10530</v>
      </c>
      <c r="C9150" s="2">
        <v>43123</v>
      </c>
      <c r="D9150" s="2">
        <v>43127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  <c r="V9150" s="3" t="str">
        <f>IF(M9150=People!$B$2, People!$A$2, IF(M9150=People!$B$3, People!$A$3, IF(M9150=People!$B$4, People!$A$4, IF(M9150=People!$B$5, People!$A$5, 0))))</f>
        <v>Chuck Magee</v>
      </c>
      <c r="W9150" s="3" t="str">
        <f>IFERROR(VLOOKUP(Orders!$B9150,Returns!$B:$C,2,0),"No")</f>
        <v>No</v>
      </c>
      <c r="X9150" s="3" t="str">
        <f>IFERROR((INDEX(Returns!$C$2:$C$801, MATCH(B9150, Returns!$B$2:$B$801, 0))), "No")</f>
        <v>No</v>
      </c>
    </row>
    <row r="9151" spans="1:24">
      <c r="A9151" s="1">
        <v>9150</v>
      </c>
      <c r="B9151" t="s">
        <v>10531</v>
      </c>
      <c r="C9151" s="2">
        <v>42522</v>
      </c>
      <c r="D9151" s="2">
        <v>42527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  <c r="V9151" s="3" t="str">
        <f>IF(M9151=People!$B$2, People!$A$2, IF(M9151=People!$B$3, People!$A$3, IF(M9151=People!$B$4, People!$A$4, IF(M9151=People!$B$5, People!$A$5, 0))))</f>
        <v>Kelly Williams</v>
      </c>
      <c r="W9151" s="3" t="str">
        <f>IFERROR(VLOOKUP(Orders!$B9151,Returns!$B:$C,2,0),"No")</f>
        <v>No</v>
      </c>
      <c r="X9151" s="3" t="str">
        <f>IFERROR((INDEX(Returns!$C$2:$C$801, MATCH(B9151, Returns!$B$2:$B$801, 0))), "No")</f>
        <v>No</v>
      </c>
    </row>
    <row r="9152" spans="1:24">
      <c r="A9152" s="1">
        <v>9151</v>
      </c>
      <c r="B9152" t="s">
        <v>10531</v>
      </c>
      <c r="C9152" s="2">
        <v>42522</v>
      </c>
      <c r="D9152" s="2">
        <v>42527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  <c r="V9152" s="3" t="str">
        <f>IF(M9152=People!$B$2, People!$A$2, IF(M9152=People!$B$3, People!$A$3, IF(M9152=People!$B$4, People!$A$4, IF(M9152=People!$B$5, People!$A$5, 0))))</f>
        <v>Kelly Williams</v>
      </c>
      <c r="W9152" s="3" t="str">
        <f>IFERROR(VLOOKUP(Orders!$B9152,Returns!$B:$C,2,0),"No")</f>
        <v>No</v>
      </c>
      <c r="X9152" s="3" t="str">
        <f>IFERROR((INDEX(Returns!$C$2:$C$801, MATCH(B9152, Returns!$B$2:$B$801, 0))), "No")</f>
        <v>No</v>
      </c>
    </row>
    <row r="9153" spans="1:24">
      <c r="A9153" s="1">
        <v>9152</v>
      </c>
      <c r="B9153" t="s">
        <v>10532</v>
      </c>
      <c r="C9153" s="2">
        <v>43002</v>
      </c>
      <c r="D9153" s="2">
        <v>43007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  <c r="V9153" s="3" t="str">
        <f>IF(M9153=People!$B$2, People!$A$2, IF(M9153=People!$B$3, People!$A$3, IF(M9153=People!$B$4, People!$A$4, IF(M9153=People!$B$5, People!$A$5, 0))))</f>
        <v>Anna Andreadi</v>
      </c>
      <c r="W9153" s="3" t="str">
        <f>IFERROR(VLOOKUP(Orders!$B9153,Returns!$B:$C,2,0),"No")</f>
        <v>No</v>
      </c>
      <c r="X9153" s="3" t="str">
        <f>IFERROR((INDEX(Returns!$C$2:$C$801, MATCH(B9153, Returns!$B$2:$B$801, 0))), "No")</f>
        <v>No</v>
      </c>
    </row>
    <row r="9154" spans="1:24">
      <c r="A9154" s="1">
        <v>9153</v>
      </c>
      <c r="B9154" t="s">
        <v>10532</v>
      </c>
      <c r="C9154" s="2">
        <v>43002</v>
      </c>
      <c r="D9154" s="2">
        <v>43007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  <c r="V9154" s="3" t="str">
        <f>IF(M9154=People!$B$2, People!$A$2, IF(M9154=People!$B$3, People!$A$3, IF(M9154=People!$B$4, People!$A$4, IF(M9154=People!$B$5, People!$A$5, 0))))</f>
        <v>Anna Andreadi</v>
      </c>
      <c r="W9154" s="3" t="str">
        <f>IFERROR(VLOOKUP(Orders!$B9154,Returns!$B:$C,2,0),"No")</f>
        <v>No</v>
      </c>
      <c r="X9154" s="3" t="str">
        <f>IFERROR((INDEX(Returns!$C$2:$C$801, MATCH(B9154, Returns!$B$2:$B$801, 0))), "No")</f>
        <v>No</v>
      </c>
    </row>
    <row r="9155" spans="1:24">
      <c r="A9155" s="1">
        <v>9154</v>
      </c>
      <c r="B9155" t="s">
        <v>10532</v>
      </c>
      <c r="C9155" s="2">
        <v>43002</v>
      </c>
      <c r="D9155" s="2">
        <v>43007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  <c r="V9155" s="3" t="str">
        <f>IF(M9155=People!$B$2, People!$A$2, IF(M9155=People!$B$3, People!$A$3, IF(M9155=People!$B$4, People!$A$4, IF(M9155=People!$B$5, People!$A$5, 0))))</f>
        <v>Anna Andreadi</v>
      </c>
      <c r="W9155" s="3" t="str">
        <f>IFERROR(VLOOKUP(Orders!$B9155,Returns!$B:$C,2,0),"No")</f>
        <v>No</v>
      </c>
      <c r="X9155" s="3" t="str">
        <f>IFERROR((INDEX(Returns!$C$2:$C$801, MATCH(B9155, Returns!$B$2:$B$801, 0))), "No")</f>
        <v>No</v>
      </c>
    </row>
    <row r="9156" spans="1:24">
      <c r="A9156" s="1">
        <v>9155</v>
      </c>
      <c r="B9156" t="s">
        <v>10533</v>
      </c>
      <c r="C9156" s="2">
        <v>43313</v>
      </c>
      <c r="D9156" s="2">
        <v>43315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  <c r="V9156" s="3" t="str">
        <f>IF(M9156=People!$B$2, People!$A$2, IF(M9156=People!$B$3, People!$A$3, IF(M9156=People!$B$4, People!$A$4, IF(M9156=People!$B$5, People!$A$5, 0))))</f>
        <v>Chuck Magee</v>
      </c>
      <c r="W9156" s="3" t="str">
        <f>IFERROR(VLOOKUP(Orders!$B9156,Returns!$B:$C,2,0),"No")</f>
        <v>No</v>
      </c>
      <c r="X9156" s="3" t="str">
        <f>IFERROR((INDEX(Returns!$C$2:$C$801, MATCH(B9156, Returns!$B$2:$B$801, 0))), "No")</f>
        <v>No</v>
      </c>
    </row>
    <row r="9157" spans="1:24">
      <c r="A9157" s="1">
        <v>9156</v>
      </c>
      <c r="B9157" t="s">
        <v>10534</v>
      </c>
      <c r="C9157" s="2">
        <v>42392</v>
      </c>
      <c r="D9157" s="2">
        <v>42397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  <c r="V9157" s="3" t="str">
        <f>IF(M9157=People!$B$2, People!$A$2, IF(M9157=People!$B$3, People!$A$3, IF(M9157=People!$B$4, People!$A$4, IF(M9157=People!$B$5, People!$A$5, 0))))</f>
        <v>Anna Andreadi</v>
      </c>
      <c r="W9157" s="3" t="str">
        <f>IFERROR(VLOOKUP(Orders!$B9157,Returns!$B:$C,2,0),"No")</f>
        <v>No</v>
      </c>
      <c r="X9157" s="3" t="str">
        <f>IFERROR((INDEX(Returns!$C$2:$C$801, MATCH(B9157, Returns!$B$2:$B$801, 0))), "No")</f>
        <v>No</v>
      </c>
    </row>
    <row r="9158" spans="1:24">
      <c r="A9158" s="1">
        <v>9157</v>
      </c>
      <c r="B9158" t="s">
        <v>10535</v>
      </c>
      <c r="C9158" s="2">
        <v>42586</v>
      </c>
      <c r="D9158" s="2">
        <v>42590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  <c r="V9158" s="3" t="str">
        <f>IF(M9158=People!$B$2, People!$A$2, IF(M9158=People!$B$3, People!$A$3, IF(M9158=People!$B$4, People!$A$4, IF(M9158=People!$B$5, People!$A$5, 0))))</f>
        <v>Chuck Magee</v>
      </c>
      <c r="W9158" s="3" t="str">
        <f>IFERROR(VLOOKUP(Orders!$B9158,Returns!$B:$C,2,0),"No")</f>
        <v>No</v>
      </c>
      <c r="X9158" s="3" t="str">
        <f>IFERROR((INDEX(Returns!$C$2:$C$801, MATCH(B9158, Returns!$B$2:$B$801, 0))), "No")</f>
        <v>No</v>
      </c>
    </row>
    <row r="9159" spans="1:24">
      <c r="A9159" s="1">
        <v>9158</v>
      </c>
      <c r="B9159" t="s">
        <v>10535</v>
      </c>
      <c r="C9159" s="2">
        <v>42586</v>
      </c>
      <c r="D9159" s="2">
        <v>42590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  <c r="V9159" s="3" t="str">
        <f>IF(M9159=People!$B$2, People!$A$2, IF(M9159=People!$B$3, People!$A$3, IF(M9159=People!$B$4, People!$A$4, IF(M9159=People!$B$5, People!$A$5, 0))))</f>
        <v>Chuck Magee</v>
      </c>
      <c r="W9159" s="3" t="str">
        <f>IFERROR(VLOOKUP(Orders!$B9159,Returns!$B:$C,2,0),"No")</f>
        <v>No</v>
      </c>
      <c r="X9159" s="3" t="str">
        <f>IFERROR((INDEX(Returns!$C$2:$C$801, MATCH(B9159, Returns!$B$2:$B$801, 0))), "No")</f>
        <v>No</v>
      </c>
    </row>
    <row r="9160" spans="1:24">
      <c r="A9160" s="1">
        <v>9159</v>
      </c>
      <c r="B9160" t="s">
        <v>10535</v>
      </c>
      <c r="C9160" s="2">
        <v>42586</v>
      </c>
      <c r="D9160" s="2">
        <v>42590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  <c r="V9160" s="3" t="str">
        <f>IF(M9160=People!$B$2, People!$A$2, IF(M9160=People!$B$3, People!$A$3, IF(M9160=People!$B$4, People!$A$4, IF(M9160=People!$B$5, People!$A$5, 0))))</f>
        <v>Chuck Magee</v>
      </c>
      <c r="W9160" s="3" t="str">
        <f>IFERROR(VLOOKUP(Orders!$B9160,Returns!$B:$C,2,0),"No")</f>
        <v>No</v>
      </c>
      <c r="X9160" s="3" t="str">
        <f>IFERROR((INDEX(Returns!$C$2:$C$801, MATCH(B9160, Returns!$B$2:$B$801, 0))), "No")</f>
        <v>No</v>
      </c>
    </row>
    <row r="9161" spans="1:24">
      <c r="A9161" s="1">
        <v>9160</v>
      </c>
      <c r="B9161" t="s">
        <v>10536</v>
      </c>
      <c r="C9161" s="2">
        <v>43321</v>
      </c>
      <c r="D9161" s="2">
        <v>43326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  <c r="V9161" s="3" t="str">
        <f>IF(M9161=People!$B$2, People!$A$2, IF(M9161=People!$B$3, People!$A$3, IF(M9161=People!$B$4, People!$A$4, IF(M9161=People!$B$5, People!$A$5, 0))))</f>
        <v>Cassandra Brandow</v>
      </c>
      <c r="W9161" s="3" t="str">
        <f>IFERROR(VLOOKUP(Orders!$B9161,Returns!$B:$C,2,0),"No")</f>
        <v>No</v>
      </c>
      <c r="X9161" s="3" t="str">
        <f>IFERROR((INDEX(Returns!$C$2:$C$801, MATCH(B9161, Returns!$B$2:$B$801, 0))), "No")</f>
        <v>No</v>
      </c>
    </row>
    <row r="9162" spans="1:24">
      <c r="A9162" s="1">
        <v>9161</v>
      </c>
      <c r="B9162" t="s">
        <v>10536</v>
      </c>
      <c r="C9162" s="2">
        <v>43321</v>
      </c>
      <c r="D9162" s="2">
        <v>43326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  <c r="V9162" s="3" t="str">
        <f>IF(M9162=People!$B$2, People!$A$2, IF(M9162=People!$B$3, People!$A$3, IF(M9162=People!$B$4, People!$A$4, IF(M9162=People!$B$5, People!$A$5, 0))))</f>
        <v>Cassandra Brandow</v>
      </c>
      <c r="W9162" s="3" t="str">
        <f>IFERROR(VLOOKUP(Orders!$B9162,Returns!$B:$C,2,0),"No")</f>
        <v>No</v>
      </c>
      <c r="X9162" s="3" t="str">
        <f>IFERROR((INDEX(Returns!$C$2:$C$801, MATCH(B9162, Returns!$B$2:$B$801, 0))), "No")</f>
        <v>No</v>
      </c>
    </row>
    <row r="9163" spans="1:24">
      <c r="A9163" s="1">
        <v>9162</v>
      </c>
      <c r="B9163" t="s">
        <v>10537</v>
      </c>
      <c r="C9163" s="2">
        <v>43442</v>
      </c>
      <c r="D9163" s="2">
        <v>43446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  <c r="V9163" s="3" t="str">
        <f>IF(M9163=People!$B$2, People!$A$2, IF(M9163=People!$B$3, People!$A$3, IF(M9163=People!$B$4, People!$A$4, IF(M9163=People!$B$5, People!$A$5, 0))))</f>
        <v>Kelly Williams</v>
      </c>
      <c r="W9163" s="3" t="str">
        <f>IFERROR(VLOOKUP(Orders!$B9163,Returns!$B:$C,2,0),"No")</f>
        <v>No</v>
      </c>
      <c r="X9163" s="3" t="str">
        <f>IFERROR((INDEX(Returns!$C$2:$C$801, MATCH(B9163, Returns!$B$2:$B$801, 0))), "No")</f>
        <v>No</v>
      </c>
    </row>
    <row r="9164" spans="1:24">
      <c r="A9164" s="1">
        <v>9163</v>
      </c>
      <c r="B9164" t="s">
        <v>10537</v>
      </c>
      <c r="C9164" s="2">
        <v>43442</v>
      </c>
      <c r="D9164" s="2">
        <v>43446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  <c r="V9164" s="3" t="str">
        <f>IF(M9164=People!$B$2, People!$A$2, IF(M9164=People!$B$3, People!$A$3, IF(M9164=People!$B$4, People!$A$4, IF(M9164=People!$B$5, People!$A$5, 0))))</f>
        <v>Kelly Williams</v>
      </c>
      <c r="W9164" s="3" t="str">
        <f>IFERROR(VLOOKUP(Orders!$B9164,Returns!$B:$C,2,0),"No")</f>
        <v>No</v>
      </c>
      <c r="X9164" s="3" t="str">
        <f>IFERROR((INDEX(Returns!$C$2:$C$801, MATCH(B9164, Returns!$B$2:$B$801, 0))), "No")</f>
        <v>No</v>
      </c>
    </row>
    <row r="9165" spans="1:24">
      <c r="A9165" s="1">
        <v>9164</v>
      </c>
      <c r="B9165" t="s">
        <v>10538</v>
      </c>
      <c r="C9165" s="2">
        <v>42894</v>
      </c>
      <c r="D9165" s="2">
        <v>42898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  <c r="V9165" s="3" t="str">
        <f>IF(M9165=People!$B$2, People!$A$2, IF(M9165=People!$B$3, People!$A$3, IF(M9165=People!$B$4, People!$A$4, IF(M9165=People!$B$5, People!$A$5, 0))))</f>
        <v>Kelly Williams</v>
      </c>
      <c r="W9165" s="3" t="str">
        <f>IFERROR(VLOOKUP(Orders!$B9165,Returns!$B:$C,2,0),"No")</f>
        <v>No</v>
      </c>
      <c r="X9165" s="3" t="str">
        <f>IFERROR((INDEX(Returns!$C$2:$C$801, MATCH(B9165, Returns!$B$2:$B$801, 0))), "No")</f>
        <v>No</v>
      </c>
    </row>
    <row r="9166" spans="1:24">
      <c r="A9166" s="1">
        <v>9165</v>
      </c>
      <c r="B9166" t="s">
        <v>10538</v>
      </c>
      <c r="C9166" s="2">
        <v>42894</v>
      </c>
      <c r="D9166" s="2">
        <v>42898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  <c r="V9166" s="3" t="str">
        <f>IF(M9166=People!$B$2, People!$A$2, IF(M9166=People!$B$3, People!$A$3, IF(M9166=People!$B$4, People!$A$4, IF(M9166=People!$B$5, People!$A$5, 0))))</f>
        <v>Kelly Williams</v>
      </c>
      <c r="W9166" s="3" t="str">
        <f>IFERROR(VLOOKUP(Orders!$B9166,Returns!$B:$C,2,0),"No")</f>
        <v>No</v>
      </c>
      <c r="X9166" s="3" t="str">
        <f>IFERROR((INDEX(Returns!$C$2:$C$801, MATCH(B9166, Returns!$B$2:$B$801, 0))), "No")</f>
        <v>No</v>
      </c>
    </row>
    <row r="9167" spans="1:24">
      <c r="A9167" s="1">
        <v>9166</v>
      </c>
      <c r="B9167" t="s">
        <v>10539</v>
      </c>
      <c r="C9167" s="2">
        <v>43275</v>
      </c>
      <c r="D9167" s="2">
        <v>43277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  <c r="V9167" s="3" t="str">
        <f>IF(M9167=People!$B$2, People!$A$2, IF(M9167=People!$B$3, People!$A$3, IF(M9167=People!$B$4, People!$A$4, IF(M9167=People!$B$5, People!$A$5, 0))))</f>
        <v>Anna Andreadi</v>
      </c>
      <c r="W9167" s="3" t="str">
        <f>IFERROR(VLOOKUP(Orders!$B9167,Returns!$B:$C,2,0),"No")</f>
        <v>No</v>
      </c>
      <c r="X9167" s="3" t="str">
        <f>IFERROR((INDEX(Returns!$C$2:$C$801, MATCH(B9167, Returns!$B$2:$B$801, 0))), "No")</f>
        <v>No</v>
      </c>
    </row>
    <row r="9168" spans="1:24">
      <c r="A9168" s="1">
        <v>9167</v>
      </c>
      <c r="B9168" t="s">
        <v>10539</v>
      </c>
      <c r="C9168" s="2">
        <v>43275</v>
      </c>
      <c r="D9168" s="2">
        <v>43277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  <c r="V9168" s="3" t="str">
        <f>IF(M9168=People!$B$2, People!$A$2, IF(M9168=People!$B$3, People!$A$3, IF(M9168=People!$B$4, People!$A$4, IF(M9168=People!$B$5, People!$A$5, 0))))</f>
        <v>Anna Andreadi</v>
      </c>
      <c r="W9168" s="3" t="str">
        <f>IFERROR(VLOOKUP(Orders!$B9168,Returns!$B:$C,2,0),"No")</f>
        <v>No</v>
      </c>
      <c r="X9168" s="3" t="str">
        <f>IFERROR((INDEX(Returns!$C$2:$C$801, MATCH(B9168, Returns!$B$2:$B$801, 0))), "No")</f>
        <v>No</v>
      </c>
    </row>
    <row r="9169" spans="1:24">
      <c r="A9169" s="1">
        <v>9168</v>
      </c>
      <c r="B9169" t="s">
        <v>10539</v>
      </c>
      <c r="C9169" s="2">
        <v>43275</v>
      </c>
      <c r="D9169" s="2">
        <v>43277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  <c r="V9169" s="3" t="str">
        <f>IF(M9169=People!$B$2, People!$A$2, IF(M9169=People!$B$3, People!$A$3, IF(M9169=People!$B$4, People!$A$4, IF(M9169=People!$B$5, People!$A$5, 0))))</f>
        <v>Anna Andreadi</v>
      </c>
      <c r="W9169" s="3" t="str">
        <f>IFERROR(VLOOKUP(Orders!$B9169,Returns!$B:$C,2,0),"No")</f>
        <v>No</v>
      </c>
      <c r="X9169" s="3" t="str">
        <f>IFERROR((INDEX(Returns!$C$2:$C$801, MATCH(B9169, Returns!$B$2:$B$801, 0))), "No")</f>
        <v>No</v>
      </c>
    </row>
    <row r="9170" spans="1:24">
      <c r="A9170" s="1">
        <v>9169</v>
      </c>
      <c r="B9170" t="s">
        <v>10540</v>
      </c>
      <c r="C9170" s="2">
        <v>43174</v>
      </c>
      <c r="D9170" s="2">
        <v>43178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  <c r="V9170" s="3" t="str">
        <f>IF(M9170=People!$B$2, People!$A$2, IF(M9170=People!$B$3, People!$A$3, IF(M9170=People!$B$4, People!$A$4, IF(M9170=People!$B$5, People!$A$5, 0))))</f>
        <v>Cassandra Brandow</v>
      </c>
      <c r="W9170" s="3" t="str">
        <f>IFERROR(VLOOKUP(Orders!$B9170,Returns!$B:$C,2,0),"No")</f>
        <v>No</v>
      </c>
      <c r="X9170" s="3" t="str">
        <f>IFERROR((INDEX(Returns!$C$2:$C$801, MATCH(B9170, Returns!$B$2:$B$801, 0))), "No")</f>
        <v>No</v>
      </c>
    </row>
    <row r="9171" spans="1:24">
      <c r="A9171" s="1">
        <v>9170</v>
      </c>
      <c r="B9171" t="s">
        <v>10540</v>
      </c>
      <c r="C9171" s="2">
        <v>43174</v>
      </c>
      <c r="D9171" s="2">
        <v>43178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  <c r="V9171" s="3" t="str">
        <f>IF(M9171=People!$B$2, People!$A$2, IF(M9171=People!$B$3, People!$A$3, IF(M9171=People!$B$4, People!$A$4, IF(M9171=People!$B$5, People!$A$5, 0))))</f>
        <v>Cassandra Brandow</v>
      </c>
      <c r="W9171" s="3" t="str">
        <f>IFERROR(VLOOKUP(Orders!$B9171,Returns!$B:$C,2,0),"No")</f>
        <v>No</v>
      </c>
      <c r="X9171" s="3" t="str">
        <f>IFERROR((INDEX(Returns!$C$2:$C$801, MATCH(B9171, Returns!$B$2:$B$801, 0))), "No")</f>
        <v>No</v>
      </c>
    </row>
    <row r="9172" spans="1:24">
      <c r="A9172" s="1">
        <v>9171</v>
      </c>
      <c r="B9172" t="s">
        <v>10541</v>
      </c>
      <c r="C9172" s="2">
        <v>43435</v>
      </c>
      <c r="D9172" s="2">
        <v>43435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  <c r="V9172" s="3" t="str">
        <f>IF(M9172=People!$B$2, People!$A$2, IF(M9172=People!$B$3, People!$A$3, IF(M9172=People!$B$4, People!$A$4, IF(M9172=People!$B$5, People!$A$5, 0))))</f>
        <v>Anna Andreadi</v>
      </c>
      <c r="W9172" s="3" t="str">
        <f>IFERROR(VLOOKUP(Orders!$B9172,Returns!$B:$C,2,0),"No")</f>
        <v>No</v>
      </c>
      <c r="X9172" s="3" t="str">
        <f>IFERROR((INDEX(Returns!$C$2:$C$801, MATCH(B9172, Returns!$B$2:$B$801, 0))), "No")</f>
        <v>No</v>
      </c>
    </row>
    <row r="9173" spans="1:24">
      <c r="A9173" s="1">
        <v>9172</v>
      </c>
      <c r="B9173" t="s">
        <v>10541</v>
      </c>
      <c r="C9173" s="2">
        <v>43435</v>
      </c>
      <c r="D9173" s="2">
        <v>43435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  <c r="V9173" s="3" t="str">
        <f>IF(M9173=People!$B$2, People!$A$2, IF(M9173=People!$B$3, People!$A$3, IF(M9173=People!$B$4, People!$A$4, IF(M9173=People!$B$5, People!$A$5, 0))))</f>
        <v>Anna Andreadi</v>
      </c>
      <c r="W9173" s="3" t="str">
        <f>IFERROR(VLOOKUP(Orders!$B9173,Returns!$B:$C,2,0),"No")</f>
        <v>No</v>
      </c>
      <c r="X9173" s="3" t="str">
        <f>IFERROR((INDEX(Returns!$C$2:$C$801, MATCH(B9173, Returns!$B$2:$B$801, 0))), "No")</f>
        <v>No</v>
      </c>
    </row>
    <row r="9174" spans="1:24">
      <c r="A9174" s="1">
        <v>9173</v>
      </c>
      <c r="B9174" t="s">
        <v>10541</v>
      </c>
      <c r="C9174" s="2">
        <v>43435</v>
      </c>
      <c r="D9174" s="2">
        <v>43435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  <c r="V9174" s="3" t="str">
        <f>IF(M9174=People!$B$2, People!$A$2, IF(M9174=People!$B$3, People!$A$3, IF(M9174=People!$B$4, People!$A$4, IF(M9174=People!$B$5, People!$A$5, 0))))</f>
        <v>Anna Andreadi</v>
      </c>
      <c r="W9174" s="3" t="str">
        <f>IFERROR(VLOOKUP(Orders!$B9174,Returns!$B:$C,2,0),"No")</f>
        <v>No</v>
      </c>
      <c r="X9174" s="3" t="str">
        <f>IFERROR((INDEX(Returns!$C$2:$C$801, MATCH(B9174, Returns!$B$2:$B$801, 0))), "No")</f>
        <v>No</v>
      </c>
    </row>
    <row r="9175" spans="1:24">
      <c r="A9175" s="1">
        <v>9174</v>
      </c>
      <c r="B9175" t="s">
        <v>10541</v>
      </c>
      <c r="C9175" s="2">
        <v>43435</v>
      </c>
      <c r="D9175" s="2">
        <v>43435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  <c r="V9175" s="3" t="str">
        <f>IF(M9175=People!$B$2, People!$A$2, IF(M9175=People!$B$3, People!$A$3, IF(M9175=People!$B$4, People!$A$4, IF(M9175=People!$B$5, People!$A$5, 0))))</f>
        <v>Anna Andreadi</v>
      </c>
      <c r="W9175" s="3" t="str">
        <f>IFERROR(VLOOKUP(Orders!$B9175,Returns!$B:$C,2,0),"No")</f>
        <v>No</v>
      </c>
      <c r="X9175" s="3" t="str">
        <f>IFERROR((INDEX(Returns!$C$2:$C$801, MATCH(B9175, Returns!$B$2:$B$801, 0))), "No")</f>
        <v>No</v>
      </c>
    </row>
    <row r="9176" spans="1:24">
      <c r="A9176" s="1">
        <v>9175</v>
      </c>
      <c r="B9176" t="s">
        <v>10542</v>
      </c>
      <c r="C9176" s="2">
        <v>43628</v>
      </c>
      <c r="D9176" s="2">
        <v>43630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  <c r="V9176" s="3" t="str">
        <f>IF(M9176=People!$B$2, People!$A$2, IF(M9176=People!$B$3, People!$A$3, IF(M9176=People!$B$4, People!$A$4, IF(M9176=People!$B$5, People!$A$5, 0))))</f>
        <v>Anna Andreadi</v>
      </c>
      <c r="W9176" s="3" t="str">
        <f>IFERROR(VLOOKUP(Orders!$B9176,Returns!$B:$C,2,0),"No")</f>
        <v>No</v>
      </c>
      <c r="X9176" s="3" t="str">
        <f>IFERROR((INDEX(Returns!$C$2:$C$801, MATCH(B9176, Returns!$B$2:$B$801, 0))), "No")</f>
        <v>No</v>
      </c>
    </row>
    <row r="9177" spans="1:24">
      <c r="A9177" s="1">
        <v>9176</v>
      </c>
      <c r="B9177" t="s">
        <v>10542</v>
      </c>
      <c r="C9177" s="2">
        <v>43628</v>
      </c>
      <c r="D9177" s="2">
        <v>43630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3" t="str">
        <f>IF(M9177=People!$B$2, People!$A$2, IF(M9177=People!$B$3, People!$A$3, IF(M9177=People!$B$4, People!$A$4, IF(M9177=People!$B$5, People!$A$5, 0))))</f>
        <v>Anna Andreadi</v>
      </c>
      <c r="W9177" s="3" t="str">
        <f>IFERROR(VLOOKUP(Orders!$B9177,Returns!$B:$C,2,0),"No")</f>
        <v>No</v>
      </c>
      <c r="X9177" s="3" t="str">
        <f>IFERROR((INDEX(Returns!$C$2:$C$801, MATCH(B9177, Returns!$B$2:$B$801, 0))), "No")</f>
        <v>No</v>
      </c>
    </row>
    <row r="9178" spans="1:24">
      <c r="A9178" s="1">
        <v>9177</v>
      </c>
      <c r="B9178" t="s">
        <v>10543</v>
      </c>
      <c r="C9178" s="2">
        <v>43178</v>
      </c>
      <c r="D9178" s="2">
        <v>43183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  <c r="V9178" s="3" t="str">
        <f>IF(M9178=People!$B$2, People!$A$2, IF(M9178=People!$B$3, People!$A$3, IF(M9178=People!$B$4, People!$A$4, IF(M9178=People!$B$5, People!$A$5, 0))))</f>
        <v>Cassandra Brandow</v>
      </c>
      <c r="W9178" s="3" t="str">
        <f>IFERROR(VLOOKUP(Orders!$B9178,Returns!$B:$C,2,0),"No")</f>
        <v>No</v>
      </c>
      <c r="X9178" s="3" t="str">
        <f>IFERROR((INDEX(Returns!$C$2:$C$801, MATCH(B9178, Returns!$B$2:$B$801, 0))), "No")</f>
        <v>No</v>
      </c>
    </row>
    <row r="9179" spans="1:24">
      <c r="A9179" s="1">
        <v>9178</v>
      </c>
      <c r="B9179" t="s">
        <v>10544</v>
      </c>
      <c r="C9179" s="2">
        <v>43418</v>
      </c>
      <c r="D9179" s="2">
        <v>43422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  <c r="V9179" s="3" t="str">
        <f>IF(M9179=People!$B$2, People!$A$2, IF(M9179=People!$B$3, People!$A$3, IF(M9179=People!$B$4, People!$A$4, IF(M9179=People!$B$5, People!$A$5, 0))))</f>
        <v>Chuck Magee</v>
      </c>
      <c r="W9179" s="3" t="str">
        <f>IFERROR(VLOOKUP(Orders!$B9179,Returns!$B:$C,2,0),"No")</f>
        <v>No</v>
      </c>
      <c r="X9179" s="3" t="str">
        <f>IFERROR((INDEX(Returns!$C$2:$C$801, MATCH(B9179, Returns!$B$2:$B$801, 0))), "No")</f>
        <v>No</v>
      </c>
    </row>
    <row r="9180" spans="1:24">
      <c r="A9180" s="1">
        <v>9179</v>
      </c>
      <c r="B9180" t="s">
        <v>10544</v>
      </c>
      <c r="C9180" s="2">
        <v>43418</v>
      </c>
      <c r="D9180" s="2">
        <v>43422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  <c r="V9180" s="3" t="str">
        <f>IF(M9180=People!$B$2, People!$A$2, IF(M9180=People!$B$3, People!$A$3, IF(M9180=People!$B$4, People!$A$4, IF(M9180=People!$B$5, People!$A$5, 0))))</f>
        <v>Chuck Magee</v>
      </c>
      <c r="W9180" s="3" t="str">
        <f>IFERROR(VLOOKUP(Orders!$B9180,Returns!$B:$C,2,0),"No")</f>
        <v>No</v>
      </c>
      <c r="X9180" s="3" t="str">
        <f>IFERROR((INDEX(Returns!$C$2:$C$801, MATCH(B9180, Returns!$B$2:$B$801, 0))), "No")</f>
        <v>No</v>
      </c>
    </row>
    <row r="9181" spans="1:24">
      <c r="A9181" s="1">
        <v>9180</v>
      </c>
      <c r="B9181" t="s">
        <v>10545</v>
      </c>
      <c r="C9181" s="2">
        <v>43684</v>
      </c>
      <c r="D9181" s="2">
        <v>43688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  <c r="V9181" s="3" t="str">
        <f>IF(M9181=People!$B$2, People!$A$2, IF(M9181=People!$B$3, People!$A$3, IF(M9181=People!$B$4, People!$A$4, IF(M9181=People!$B$5, People!$A$5, 0))))</f>
        <v>Anna Andreadi</v>
      </c>
      <c r="W9181" s="3" t="str">
        <f>IFERROR(VLOOKUP(Orders!$B9181,Returns!$B:$C,2,0),"No")</f>
        <v>No</v>
      </c>
      <c r="X9181" s="3" t="str">
        <f>IFERROR((INDEX(Returns!$C$2:$C$801, MATCH(B9181, Returns!$B$2:$B$801, 0))), "No")</f>
        <v>No</v>
      </c>
    </row>
    <row r="9182" spans="1:24">
      <c r="A9182" s="1">
        <v>9181</v>
      </c>
      <c r="B9182" t="s">
        <v>10545</v>
      </c>
      <c r="C9182" s="2">
        <v>43684</v>
      </c>
      <c r="D9182" s="2">
        <v>43688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  <c r="V9182" s="3" t="str">
        <f>IF(M9182=People!$B$2, People!$A$2, IF(M9182=People!$B$3, People!$A$3, IF(M9182=People!$B$4, People!$A$4, IF(M9182=People!$B$5, People!$A$5, 0))))</f>
        <v>Anna Andreadi</v>
      </c>
      <c r="W9182" s="3" t="str">
        <f>IFERROR(VLOOKUP(Orders!$B9182,Returns!$B:$C,2,0),"No")</f>
        <v>No</v>
      </c>
      <c r="X9182" s="3" t="str">
        <f>IFERROR((INDEX(Returns!$C$2:$C$801, MATCH(B9182, Returns!$B$2:$B$801, 0))), "No")</f>
        <v>No</v>
      </c>
    </row>
    <row r="9183" spans="1:24">
      <c r="A9183" s="1">
        <v>9182</v>
      </c>
      <c r="B9183" t="s">
        <v>10545</v>
      </c>
      <c r="C9183" s="2">
        <v>43684</v>
      </c>
      <c r="D9183" s="2">
        <v>43688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  <c r="V9183" s="3" t="str">
        <f>IF(M9183=People!$B$2, People!$A$2, IF(M9183=People!$B$3, People!$A$3, IF(M9183=People!$B$4, People!$A$4, IF(M9183=People!$B$5, People!$A$5, 0))))</f>
        <v>Anna Andreadi</v>
      </c>
      <c r="W9183" s="3" t="str">
        <f>IFERROR(VLOOKUP(Orders!$B9183,Returns!$B:$C,2,0),"No")</f>
        <v>No</v>
      </c>
      <c r="X9183" s="3" t="str">
        <f>IFERROR((INDEX(Returns!$C$2:$C$801, MATCH(B9183, Returns!$B$2:$B$801, 0))), "No")</f>
        <v>No</v>
      </c>
    </row>
    <row r="9184" spans="1:24">
      <c r="A9184" s="1">
        <v>9183</v>
      </c>
      <c r="B9184" t="s">
        <v>10545</v>
      </c>
      <c r="C9184" s="2">
        <v>43684</v>
      </c>
      <c r="D9184" s="2">
        <v>43688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  <c r="V9184" s="3" t="str">
        <f>IF(M9184=People!$B$2, People!$A$2, IF(M9184=People!$B$3, People!$A$3, IF(M9184=People!$B$4, People!$A$4, IF(M9184=People!$B$5, People!$A$5, 0))))</f>
        <v>Anna Andreadi</v>
      </c>
      <c r="W9184" s="3" t="str">
        <f>IFERROR(VLOOKUP(Orders!$B9184,Returns!$B:$C,2,0),"No")</f>
        <v>No</v>
      </c>
      <c r="X9184" s="3" t="str">
        <f>IFERROR((INDEX(Returns!$C$2:$C$801, MATCH(B9184, Returns!$B$2:$B$801, 0))), "No")</f>
        <v>No</v>
      </c>
    </row>
    <row r="9185" spans="1:24">
      <c r="A9185" s="1">
        <v>9184</v>
      </c>
      <c r="B9185" t="s">
        <v>10545</v>
      </c>
      <c r="C9185" s="2">
        <v>43684</v>
      </c>
      <c r="D9185" s="2">
        <v>43688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  <c r="V9185" s="3" t="str">
        <f>IF(M9185=People!$B$2, People!$A$2, IF(M9185=People!$B$3, People!$A$3, IF(M9185=People!$B$4, People!$A$4, IF(M9185=People!$B$5, People!$A$5, 0))))</f>
        <v>Anna Andreadi</v>
      </c>
      <c r="W9185" s="3" t="str">
        <f>IFERROR(VLOOKUP(Orders!$B9185,Returns!$B:$C,2,0),"No")</f>
        <v>No</v>
      </c>
      <c r="X9185" s="3" t="str">
        <f>IFERROR((INDEX(Returns!$C$2:$C$801, MATCH(B9185, Returns!$B$2:$B$801, 0))), "No")</f>
        <v>No</v>
      </c>
    </row>
    <row r="9186" spans="1:24">
      <c r="A9186" s="1">
        <v>9185</v>
      </c>
      <c r="B9186" t="s">
        <v>10545</v>
      </c>
      <c r="C9186" s="2">
        <v>43684</v>
      </c>
      <c r="D9186" s="2">
        <v>43688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  <c r="V9186" s="3" t="str">
        <f>IF(M9186=People!$B$2, People!$A$2, IF(M9186=People!$B$3, People!$A$3, IF(M9186=People!$B$4, People!$A$4, IF(M9186=People!$B$5, People!$A$5, 0))))</f>
        <v>Anna Andreadi</v>
      </c>
      <c r="W9186" s="3" t="str">
        <f>IFERROR(VLOOKUP(Orders!$B9186,Returns!$B:$C,2,0),"No")</f>
        <v>No</v>
      </c>
      <c r="X9186" s="3" t="str">
        <f>IFERROR((INDEX(Returns!$C$2:$C$801, MATCH(B9186, Returns!$B$2:$B$801, 0))), "No")</f>
        <v>No</v>
      </c>
    </row>
    <row r="9187" spans="1:24">
      <c r="A9187" s="1">
        <v>9186</v>
      </c>
      <c r="B9187" t="s">
        <v>10545</v>
      </c>
      <c r="C9187" s="2">
        <v>43684</v>
      </c>
      <c r="D9187" s="2">
        <v>43688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  <c r="V9187" s="3" t="str">
        <f>IF(M9187=People!$B$2, People!$A$2, IF(M9187=People!$B$3, People!$A$3, IF(M9187=People!$B$4, People!$A$4, IF(M9187=People!$B$5, People!$A$5, 0))))</f>
        <v>Anna Andreadi</v>
      </c>
      <c r="W9187" s="3" t="str">
        <f>IFERROR(VLOOKUP(Orders!$B9187,Returns!$B:$C,2,0),"No")</f>
        <v>No</v>
      </c>
      <c r="X9187" s="3" t="str">
        <f>IFERROR((INDEX(Returns!$C$2:$C$801, MATCH(B9187, Returns!$B$2:$B$801, 0))), "No")</f>
        <v>No</v>
      </c>
    </row>
    <row r="9188" spans="1:24">
      <c r="A9188" s="1">
        <v>9187</v>
      </c>
      <c r="B9188" t="s">
        <v>10545</v>
      </c>
      <c r="C9188" s="2">
        <v>43684</v>
      </c>
      <c r="D9188" s="2">
        <v>43688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  <c r="V9188" s="3" t="str">
        <f>IF(M9188=People!$B$2, People!$A$2, IF(M9188=People!$B$3, People!$A$3, IF(M9188=People!$B$4, People!$A$4, IF(M9188=People!$B$5, People!$A$5, 0))))</f>
        <v>Anna Andreadi</v>
      </c>
      <c r="W9188" s="3" t="str">
        <f>IFERROR(VLOOKUP(Orders!$B9188,Returns!$B:$C,2,0),"No")</f>
        <v>No</v>
      </c>
      <c r="X9188" s="3" t="str">
        <f>IFERROR((INDEX(Returns!$C$2:$C$801, MATCH(B9188, Returns!$B$2:$B$801, 0))), "No")</f>
        <v>No</v>
      </c>
    </row>
    <row r="9189" spans="1:24">
      <c r="A9189" s="1">
        <v>9188</v>
      </c>
      <c r="B9189" t="s">
        <v>10546</v>
      </c>
      <c r="C9189" s="2">
        <v>42968</v>
      </c>
      <c r="D9189" s="2">
        <v>42972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  <c r="V9189" s="3" t="str">
        <f>IF(M9189=People!$B$2, People!$A$2, IF(M9189=People!$B$3, People!$A$3, IF(M9189=People!$B$4, People!$A$4, IF(M9189=People!$B$5, People!$A$5, 0))))</f>
        <v>Chuck Magee</v>
      </c>
      <c r="W9189" s="3" t="str">
        <f>IFERROR(VLOOKUP(Orders!$B9189,Returns!$B:$C,2,0),"No")</f>
        <v>No</v>
      </c>
      <c r="X9189" s="3" t="str">
        <f>IFERROR((INDEX(Returns!$C$2:$C$801, MATCH(B9189, Returns!$B$2:$B$801, 0))), "No")</f>
        <v>No</v>
      </c>
    </row>
    <row r="9190" spans="1:24">
      <c r="A9190" s="1">
        <v>9189</v>
      </c>
      <c r="B9190" t="s">
        <v>10546</v>
      </c>
      <c r="C9190" s="2">
        <v>42968</v>
      </c>
      <c r="D9190" s="2">
        <v>42972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  <c r="V9190" s="3" t="str">
        <f>IF(M9190=People!$B$2, People!$A$2, IF(M9190=People!$B$3, People!$A$3, IF(M9190=People!$B$4, People!$A$4, IF(M9190=People!$B$5, People!$A$5, 0))))</f>
        <v>Chuck Magee</v>
      </c>
      <c r="W9190" s="3" t="str">
        <f>IFERROR(VLOOKUP(Orders!$B9190,Returns!$B:$C,2,0),"No")</f>
        <v>No</v>
      </c>
      <c r="X9190" s="3" t="str">
        <f>IFERROR((INDEX(Returns!$C$2:$C$801, MATCH(B9190, Returns!$B$2:$B$801, 0))), "No")</f>
        <v>No</v>
      </c>
    </row>
    <row r="9191" spans="1:24">
      <c r="A9191" s="1">
        <v>9190</v>
      </c>
      <c r="B9191" t="s">
        <v>10546</v>
      </c>
      <c r="C9191" s="2">
        <v>42968</v>
      </c>
      <c r="D9191" s="2">
        <v>42972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  <c r="V9191" s="3" t="str">
        <f>IF(M9191=People!$B$2, People!$A$2, IF(M9191=People!$B$3, People!$A$3, IF(M9191=People!$B$4, People!$A$4, IF(M9191=People!$B$5, People!$A$5, 0))))</f>
        <v>Chuck Magee</v>
      </c>
      <c r="W9191" s="3" t="str">
        <f>IFERROR(VLOOKUP(Orders!$B9191,Returns!$B:$C,2,0),"No")</f>
        <v>No</v>
      </c>
      <c r="X9191" s="3" t="str">
        <f>IFERROR((INDEX(Returns!$C$2:$C$801, MATCH(B9191, Returns!$B$2:$B$801, 0))), "No")</f>
        <v>No</v>
      </c>
    </row>
    <row r="9192" spans="1:24">
      <c r="A9192" s="1">
        <v>9191</v>
      </c>
      <c r="B9192" t="s">
        <v>10546</v>
      </c>
      <c r="C9192" s="2">
        <v>42968</v>
      </c>
      <c r="D9192" s="2">
        <v>42972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  <c r="V9192" s="3" t="str">
        <f>IF(M9192=People!$B$2, People!$A$2, IF(M9192=People!$B$3, People!$A$3, IF(M9192=People!$B$4, People!$A$4, IF(M9192=People!$B$5, People!$A$5, 0))))</f>
        <v>Chuck Magee</v>
      </c>
      <c r="W9192" s="3" t="str">
        <f>IFERROR(VLOOKUP(Orders!$B9192,Returns!$B:$C,2,0),"No")</f>
        <v>No</v>
      </c>
      <c r="X9192" s="3" t="str">
        <f>IFERROR((INDEX(Returns!$C$2:$C$801, MATCH(B9192, Returns!$B$2:$B$801, 0))), "No")</f>
        <v>No</v>
      </c>
    </row>
    <row r="9193" spans="1:24">
      <c r="A9193" s="1">
        <v>9192</v>
      </c>
      <c r="B9193" t="s">
        <v>10546</v>
      </c>
      <c r="C9193" s="2">
        <v>42968</v>
      </c>
      <c r="D9193" s="2">
        <v>42972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  <c r="V9193" s="3" t="str">
        <f>IF(M9193=People!$B$2, People!$A$2, IF(M9193=People!$B$3, People!$A$3, IF(M9193=People!$B$4, People!$A$4, IF(M9193=People!$B$5, People!$A$5, 0))))</f>
        <v>Chuck Magee</v>
      </c>
      <c r="W9193" s="3" t="str">
        <f>IFERROR(VLOOKUP(Orders!$B9193,Returns!$B:$C,2,0),"No")</f>
        <v>No</v>
      </c>
      <c r="X9193" s="3" t="str">
        <f>IFERROR((INDEX(Returns!$C$2:$C$801, MATCH(B9193, Returns!$B$2:$B$801, 0))), "No")</f>
        <v>No</v>
      </c>
    </row>
    <row r="9194" spans="1:24">
      <c r="A9194" s="1">
        <v>9193</v>
      </c>
      <c r="B9194" t="s">
        <v>10547</v>
      </c>
      <c r="C9194" s="2">
        <v>43041</v>
      </c>
      <c r="D9194" s="2">
        <v>43046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  <c r="V9194" s="3" t="str">
        <f>IF(M9194=People!$B$2, People!$A$2, IF(M9194=People!$B$3, People!$A$3, IF(M9194=People!$B$4, People!$A$4, IF(M9194=People!$B$5, People!$A$5, 0))))</f>
        <v>Kelly Williams</v>
      </c>
      <c r="W9194" s="3" t="str">
        <f>IFERROR(VLOOKUP(Orders!$B9194,Returns!$B:$C,2,0),"No")</f>
        <v>No</v>
      </c>
      <c r="X9194" s="3" t="str">
        <f>IFERROR((INDEX(Returns!$C$2:$C$801, MATCH(B9194, Returns!$B$2:$B$801, 0))), "No")</f>
        <v>No</v>
      </c>
    </row>
    <row r="9195" spans="1:24">
      <c r="A9195" s="1">
        <v>9194</v>
      </c>
      <c r="B9195" t="s">
        <v>10547</v>
      </c>
      <c r="C9195" s="2">
        <v>43041</v>
      </c>
      <c r="D9195" s="2">
        <v>43046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  <c r="V9195" s="3" t="str">
        <f>IF(M9195=People!$B$2, People!$A$2, IF(M9195=People!$B$3, People!$A$3, IF(M9195=People!$B$4, People!$A$4, IF(M9195=People!$B$5, People!$A$5, 0))))</f>
        <v>Kelly Williams</v>
      </c>
      <c r="W9195" s="3" t="str">
        <f>IFERROR(VLOOKUP(Orders!$B9195,Returns!$B:$C,2,0),"No")</f>
        <v>No</v>
      </c>
      <c r="X9195" s="3" t="str">
        <f>IFERROR((INDEX(Returns!$C$2:$C$801, MATCH(B9195, Returns!$B$2:$B$801, 0))), "No")</f>
        <v>No</v>
      </c>
    </row>
    <row r="9196" spans="1:24">
      <c r="A9196" s="1">
        <v>9195</v>
      </c>
      <c r="B9196" t="s">
        <v>10548</v>
      </c>
      <c r="C9196" s="2">
        <v>42704</v>
      </c>
      <c r="D9196" s="2">
        <v>42710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  <c r="V9196" s="3" t="str">
        <f>IF(M9196=People!$B$2, People!$A$2, IF(M9196=People!$B$3, People!$A$3, IF(M9196=People!$B$4, People!$A$4, IF(M9196=People!$B$5, People!$A$5, 0))))</f>
        <v>Anna Andreadi</v>
      </c>
      <c r="W9196" s="3" t="str">
        <f>IFERROR(VLOOKUP(Orders!$B9196,Returns!$B:$C,2,0),"No")</f>
        <v>No</v>
      </c>
      <c r="X9196" s="3" t="str">
        <f>IFERROR((INDEX(Returns!$C$2:$C$801, MATCH(B9196, Returns!$B$2:$B$801, 0))), "No")</f>
        <v>No</v>
      </c>
    </row>
    <row r="9197" spans="1:24">
      <c r="A9197" s="1">
        <v>9196</v>
      </c>
      <c r="B9197" t="s">
        <v>10548</v>
      </c>
      <c r="C9197" s="2">
        <v>42704</v>
      </c>
      <c r="D9197" s="2">
        <v>42710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  <c r="V9197" s="3" t="str">
        <f>IF(M9197=People!$B$2, People!$A$2, IF(M9197=People!$B$3, People!$A$3, IF(M9197=People!$B$4, People!$A$4, IF(M9197=People!$B$5, People!$A$5, 0))))</f>
        <v>Anna Andreadi</v>
      </c>
      <c r="W9197" s="3" t="str">
        <f>IFERROR(VLOOKUP(Orders!$B9197,Returns!$B:$C,2,0),"No")</f>
        <v>No</v>
      </c>
      <c r="X9197" s="3" t="str">
        <f>IFERROR((INDEX(Returns!$C$2:$C$801, MATCH(B9197, Returns!$B$2:$B$801, 0))), "No")</f>
        <v>No</v>
      </c>
    </row>
    <row r="9198" spans="1:24">
      <c r="A9198" s="1">
        <v>9197</v>
      </c>
      <c r="B9198" t="s">
        <v>10549</v>
      </c>
      <c r="C9198" s="2">
        <v>42500</v>
      </c>
      <c r="D9198" s="2">
        <v>42505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  <c r="V9198" s="3" t="str">
        <f>IF(M9198=People!$B$2, People!$A$2, IF(M9198=People!$B$3, People!$A$3, IF(M9198=People!$B$4, People!$A$4, IF(M9198=People!$B$5, People!$A$5, 0))))</f>
        <v>Anna Andreadi</v>
      </c>
      <c r="W9198" s="3" t="str">
        <f>IFERROR(VLOOKUP(Orders!$B9198,Returns!$B:$C,2,0),"No")</f>
        <v>No</v>
      </c>
      <c r="X9198" s="3" t="str">
        <f>IFERROR((INDEX(Returns!$C$2:$C$801, MATCH(B9198, Returns!$B$2:$B$801, 0))), "No")</f>
        <v>No</v>
      </c>
    </row>
    <row r="9199" spans="1:24">
      <c r="A9199" s="1">
        <v>9198</v>
      </c>
      <c r="B9199" t="s">
        <v>10549</v>
      </c>
      <c r="C9199" s="2">
        <v>42500</v>
      </c>
      <c r="D9199" s="2">
        <v>42505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  <c r="V9199" s="3" t="str">
        <f>IF(M9199=People!$B$2, People!$A$2, IF(M9199=People!$B$3, People!$A$3, IF(M9199=People!$B$4, People!$A$4, IF(M9199=People!$B$5, People!$A$5, 0))))</f>
        <v>Anna Andreadi</v>
      </c>
      <c r="W9199" s="3" t="str">
        <f>IFERROR(VLOOKUP(Orders!$B9199,Returns!$B:$C,2,0),"No")</f>
        <v>No</v>
      </c>
      <c r="X9199" s="3" t="str">
        <f>IFERROR((INDEX(Returns!$C$2:$C$801, MATCH(B9199, Returns!$B$2:$B$801, 0))), "No")</f>
        <v>No</v>
      </c>
    </row>
    <row r="9200" spans="1:24">
      <c r="A9200" s="1">
        <v>9199</v>
      </c>
      <c r="B9200" t="s">
        <v>10549</v>
      </c>
      <c r="C9200" s="2">
        <v>42500</v>
      </c>
      <c r="D9200" s="2">
        <v>42505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  <c r="V9200" s="3" t="str">
        <f>IF(M9200=People!$B$2, People!$A$2, IF(M9200=People!$B$3, People!$A$3, IF(M9200=People!$B$4, People!$A$4, IF(M9200=People!$B$5, People!$A$5, 0))))</f>
        <v>Anna Andreadi</v>
      </c>
      <c r="W9200" s="3" t="str">
        <f>IFERROR(VLOOKUP(Orders!$B9200,Returns!$B:$C,2,0),"No")</f>
        <v>No</v>
      </c>
      <c r="X9200" s="3" t="str">
        <f>IFERROR((INDEX(Returns!$C$2:$C$801, MATCH(B9200, Returns!$B$2:$B$801, 0))), "No")</f>
        <v>No</v>
      </c>
    </row>
    <row r="9201" spans="1:24">
      <c r="A9201" s="1">
        <v>9200</v>
      </c>
      <c r="B9201" t="s">
        <v>10549</v>
      </c>
      <c r="C9201" s="2">
        <v>42500</v>
      </c>
      <c r="D9201" s="2">
        <v>42505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  <c r="V9201" s="3" t="str">
        <f>IF(M9201=People!$B$2, People!$A$2, IF(M9201=People!$B$3, People!$A$3, IF(M9201=People!$B$4, People!$A$4, IF(M9201=People!$B$5, People!$A$5, 0))))</f>
        <v>Anna Andreadi</v>
      </c>
      <c r="W9201" s="3" t="str">
        <f>IFERROR(VLOOKUP(Orders!$B9201,Returns!$B:$C,2,0),"No")</f>
        <v>No</v>
      </c>
      <c r="X9201" s="3" t="str">
        <f>IFERROR((INDEX(Returns!$C$2:$C$801, MATCH(B9201, Returns!$B$2:$B$801, 0))), "No")</f>
        <v>No</v>
      </c>
    </row>
    <row r="9202" spans="1:24">
      <c r="A9202" s="1">
        <v>9201</v>
      </c>
      <c r="B9202" t="s">
        <v>10550</v>
      </c>
      <c r="C9202" s="2">
        <v>43390</v>
      </c>
      <c r="D9202" s="2">
        <v>43393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  <c r="V9202" s="3" t="str">
        <f>IF(M9202=People!$B$2, People!$A$2, IF(M9202=People!$B$3, People!$A$3, IF(M9202=People!$B$4, People!$A$4, IF(M9202=People!$B$5, People!$A$5, 0))))</f>
        <v>Chuck Magee</v>
      </c>
      <c r="W9202" s="3" t="str">
        <f>IFERROR(VLOOKUP(Orders!$B9202,Returns!$B:$C,2,0),"No")</f>
        <v>No</v>
      </c>
      <c r="X9202" s="3" t="str">
        <f>IFERROR((INDEX(Returns!$C$2:$C$801, MATCH(B9202, Returns!$B$2:$B$801, 0))), "No")</f>
        <v>No</v>
      </c>
    </row>
    <row r="9203" spans="1:24">
      <c r="A9203" s="1">
        <v>9202</v>
      </c>
      <c r="B9203" t="s">
        <v>10550</v>
      </c>
      <c r="C9203" s="2">
        <v>43390</v>
      </c>
      <c r="D9203" s="2">
        <v>43393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  <c r="V9203" s="3" t="str">
        <f>IF(M9203=People!$B$2, People!$A$2, IF(M9203=People!$B$3, People!$A$3, IF(M9203=People!$B$4, People!$A$4, IF(M9203=People!$B$5, People!$A$5, 0))))</f>
        <v>Chuck Magee</v>
      </c>
      <c r="W9203" s="3" t="str">
        <f>IFERROR(VLOOKUP(Orders!$B9203,Returns!$B:$C,2,0),"No")</f>
        <v>No</v>
      </c>
      <c r="X9203" s="3" t="str">
        <f>IFERROR((INDEX(Returns!$C$2:$C$801, MATCH(B9203, Returns!$B$2:$B$801, 0))), "No")</f>
        <v>No</v>
      </c>
    </row>
    <row r="9204" spans="1:24">
      <c r="A9204" s="1">
        <v>9203</v>
      </c>
      <c r="B9204" t="s">
        <v>10551</v>
      </c>
      <c r="C9204" s="2">
        <v>43403</v>
      </c>
      <c r="D9204" s="2">
        <v>43407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  <c r="V9204" s="3" t="str">
        <f>IF(M9204=People!$B$2, People!$A$2, IF(M9204=People!$B$3, People!$A$3, IF(M9204=People!$B$4, People!$A$4, IF(M9204=People!$B$5, People!$A$5, 0))))</f>
        <v>Chuck Magee</v>
      </c>
      <c r="W9204" s="3" t="str">
        <f>IFERROR(VLOOKUP(Orders!$B9204,Returns!$B:$C,2,0),"No")</f>
        <v>No</v>
      </c>
      <c r="X9204" s="3" t="str">
        <f>IFERROR((INDEX(Returns!$C$2:$C$801, MATCH(B9204, Returns!$B$2:$B$801, 0))), "No")</f>
        <v>No</v>
      </c>
    </row>
    <row r="9205" spans="1:24">
      <c r="A9205" s="1">
        <v>9204</v>
      </c>
      <c r="B9205" t="s">
        <v>10551</v>
      </c>
      <c r="C9205" s="2">
        <v>43403</v>
      </c>
      <c r="D9205" s="2">
        <v>43407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  <c r="V9205" s="3" t="str">
        <f>IF(M9205=People!$B$2, People!$A$2, IF(M9205=People!$B$3, People!$A$3, IF(M9205=People!$B$4, People!$A$4, IF(M9205=People!$B$5, People!$A$5, 0))))</f>
        <v>Chuck Magee</v>
      </c>
      <c r="W9205" s="3" t="str">
        <f>IFERROR(VLOOKUP(Orders!$B9205,Returns!$B:$C,2,0),"No")</f>
        <v>No</v>
      </c>
      <c r="X9205" s="3" t="str">
        <f>IFERROR((INDEX(Returns!$C$2:$C$801, MATCH(B9205, Returns!$B$2:$B$801, 0))), "No")</f>
        <v>No</v>
      </c>
    </row>
    <row r="9206" spans="1:24">
      <c r="A9206" s="1">
        <v>9205</v>
      </c>
      <c r="B9206" t="s">
        <v>6033</v>
      </c>
      <c r="C9206" s="2">
        <v>43435</v>
      </c>
      <c r="D9206" s="2">
        <v>43439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  <c r="V9206" s="3" t="str">
        <f>IF(M9206=People!$B$2, People!$A$2, IF(M9206=People!$B$3, People!$A$3, IF(M9206=People!$B$4, People!$A$4, IF(M9206=People!$B$5, People!$A$5, 0))))</f>
        <v>Anna Andreadi</v>
      </c>
      <c r="W9206" s="3" t="str">
        <f>IFERROR(VLOOKUP(Orders!$B9206,Returns!$B:$C,2,0),"No")</f>
        <v>Yes</v>
      </c>
      <c r="X9206" s="3" t="str">
        <f>IFERROR((INDEX(Returns!$C$2:$C$801, MATCH(B9206, Returns!$B$2:$B$801, 0))), "No")</f>
        <v>Yes</v>
      </c>
    </row>
    <row r="9207" spans="1:24">
      <c r="A9207" s="1">
        <v>9206</v>
      </c>
      <c r="B9207" t="s">
        <v>10552</v>
      </c>
      <c r="C9207" s="2">
        <v>43211</v>
      </c>
      <c r="D9207" s="2">
        <v>43211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  <c r="V9207" s="3" t="str">
        <f>IF(M9207=People!$B$2, People!$A$2, IF(M9207=People!$B$3, People!$A$3, IF(M9207=People!$B$4, People!$A$4, IF(M9207=People!$B$5, People!$A$5, 0))))</f>
        <v>Chuck Magee</v>
      </c>
      <c r="W9207" s="3" t="str">
        <f>IFERROR(VLOOKUP(Orders!$B9207,Returns!$B:$C,2,0),"No")</f>
        <v>No</v>
      </c>
      <c r="X9207" s="3" t="str">
        <f>IFERROR((INDEX(Returns!$C$2:$C$801, MATCH(B9207, Returns!$B$2:$B$801, 0))), "No")</f>
        <v>No</v>
      </c>
    </row>
    <row r="9208" spans="1:24">
      <c r="A9208" s="1">
        <v>9207</v>
      </c>
      <c r="B9208" t="s">
        <v>10552</v>
      </c>
      <c r="C9208" s="2">
        <v>43211</v>
      </c>
      <c r="D9208" s="2">
        <v>43211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  <c r="V9208" s="3" t="str">
        <f>IF(M9208=People!$B$2, People!$A$2, IF(M9208=People!$B$3, People!$A$3, IF(M9208=People!$B$4, People!$A$4, IF(M9208=People!$B$5, People!$A$5, 0))))</f>
        <v>Chuck Magee</v>
      </c>
      <c r="W9208" s="3" t="str">
        <f>IFERROR(VLOOKUP(Orders!$B9208,Returns!$B:$C,2,0),"No")</f>
        <v>No</v>
      </c>
      <c r="X9208" s="3" t="str">
        <f>IFERROR((INDEX(Returns!$C$2:$C$801, MATCH(B9208, Returns!$B$2:$B$801, 0))), "No")</f>
        <v>No</v>
      </c>
    </row>
    <row r="9209" spans="1:24">
      <c r="A9209" s="1">
        <v>9208</v>
      </c>
      <c r="B9209" t="s">
        <v>10553</v>
      </c>
      <c r="C9209" s="2">
        <v>43680</v>
      </c>
      <c r="D9209" s="2">
        <v>43684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  <c r="V9209" s="3" t="str">
        <f>IF(M9209=People!$B$2, People!$A$2, IF(M9209=People!$B$3, People!$A$3, IF(M9209=People!$B$4, People!$A$4, IF(M9209=People!$B$5, People!$A$5, 0))))</f>
        <v>Kelly Williams</v>
      </c>
      <c r="W9209" s="3" t="str">
        <f>IFERROR(VLOOKUP(Orders!$B9209,Returns!$B:$C,2,0),"No")</f>
        <v>No</v>
      </c>
      <c r="X9209" s="3" t="str">
        <f>IFERROR((INDEX(Returns!$C$2:$C$801, MATCH(B9209, Returns!$B$2:$B$801, 0))), "No")</f>
        <v>No</v>
      </c>
    </row>
    <row r="9210" spans="1:24">
      <c r="A9210" s="1">
        <v>9209</v>
      </c>
      <c r="B9210" t="s">
        <v>10554</v>
      </c>
      <c r="C9210" s="2">
        <v>43680</v>
      </c>
      <c r="D9210" s="2">
        <v>43685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  <c r="V9210" s="3" t="str">
        <f>IF(M9210=People!$B$2, People!$A$2, IF(M9210=People!$B$3, People!$A$3, IF(M9210=People!$B$4, People!$A$4, IF(M9210=People!$B$5, People!$A$5, 0))))</f>
        <v>Anna Andreadi</v>
      </c>
      <c r="W9210" s="3" t="str">
        <f>IFERROR(VLOOKUP(Orders!$B9210,Returns!$B:$C,2,0),"No")</f>
        <v>No</v>
      </c>
      <c r="X9210" s="3" t="str">
        <f>IFERROR((INDEX(Returns!$C$2:$C$801, MATCH(B9210, Returns!$B$2:$B$801, 0))), "No")</f>
        <v>No</v>
      </c>
    </row>
    <row r="9211" spans="1:24">
      <c r="A9211" s="1">
        <v>9210</v>
      </c>
      <c r="B9211" t="s">
        <v>10555</v>
      </c>
      <c r="C9211" s="2">
        <v>43810</v>
      </c>
      <c r="D9211" s="2">
        <v>43813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  <c r="V9211" s="3" t="str">
        <f>IF(M9211=People!$B$2, People!$A$2, IF(M9211=People!$B$3, People!$A$3, IF(M9211=People!$B$4, People!$A$4, IF(M9211=People!$B$5, People!$A$5, 0))))</f>
        <v>Kelly Williams</v>
      </c>
      <c r="W9211" s="3" t="str">
        <f>IFERROR(VLOOKUP(Orders!$B9211,Returns!$B:$C,2,0),"No")</f>
        <v>No</v>
      </c>
      <c r="X9211" s="3" t="str">
        <f>IFERROR((INDEX(Returns!$C$2:$C$801, MATCH(B9211, Returns!$B$2:$B$801, 0))), "No")</f>
        <v>No</v>
      </c>
    </row>
    <row r="9212" spans="1:24">
      <c r="A9212" s="1">
        <v>9211</v>
      </c>
      <c r="B9212" t="s">
        <v>10555</v>
      </c>
      <c r="C9212" s="2">
        <v>43810</v>
      </c>
      <c r="D9212" s="2">
        <v>43813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  <c r="V9212" s="3" t="str">
        <f>IF(M9212=People!$B$2, People!$A$2, IF(M9212=People!$B$3, People!$A$3, IF(M9212=People!$B$4, People!$A$4, IF(M9212=People!$B$5, People!$A$5, 0))))</f>
        <v>Kelly Williams</v>
      </c>
      <c r="W9212" s="3" t="str">
        <f>IFERROR(VLOOKUP(Orders!$B9212,Returns!$B:$C,2,0),"No")</f>
        <v>No</v>
      </c>
      <c r="X9212" s="3" t="str">
        <f>IFERROR((INDEX(Returns!$C$2:$C$801, MATCH(B9212, Returns!$B$2:$B$801, 0))), "No")</f>
        <v>No</v>
      </c>
    </row>
    <row r="9213" spans="1:24">
      <c r="A9213" s="1">
        <v>9212</v>
      </c>
      <c r="B9213" t="s">
        <v>10556</v>
      </c>
      <c r="C9213" s="2">
        <v>42808</v>
      </c>
      <c r="D9213" s="2">
        <v>42813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3" t="str">
        <f>IF(M9213=People!$B$2, People!$A$2, IF(M9213=People!$B$3, People!$A$3, IF(M9213=People!$B$4, People!$A$4, IF(M9213=People!$B$5, People!$A$5, 0))))</f>
        <v>Anna Andreadi</v>
      </c>
      <c r="W9213" s="3" t="str">
        <f>IFERROR(VLOOKUP(Orders!$B9213,Returns!$B:$C,2,0),"No")</f>
        <v>No</v>
      </c>
      <c r="X9213" s="3" t="str">
        <f>IFERROR((INDEX(Returns!$C$2:$C$801, MATCH(B9213, Returns!$B$2:$B$801, 0))), "No")</f>
        <v>No</v>
      </c>
    </row>
    <row r="9214" spans="1:24">
      <c r="A9214" s="1">
        <v>9213</v>
      </c>
      <c r="B9214" t="s">
        <v>10557</v>
      </c>
      <c r="C9214" s="2">
        <v>42712</v>
      </c>
      <c r="D9214" s="2">
        <v>42719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  <c r="V9214" s="3" t="str">
        <f>IF(M9214=People!$B$2, People!$A$2, IF(M9214=People!$B$3, People!$A$3, IF(M9214=People!$B$4, People!$A$4, IF(M9214=People!$B$5, People!$A$5, 0))))</f>
        <v>Anna Andreadi</v>
      </c>
      <c r="W9214" s="3" t="str">
        <f>IFERROR(VLOOKUP(Orders!$B9214,Returns!$B:$C,2,0),"No")</f>
        <v>No</v>
      </c>
      <c r="X9214" s="3" t="str">
        <f>IFERROR((INDEX(Returns!$C$2:$C$801, MATCH(B9214, Returns!$B$2:$B$801, 0))), "No")</f>
        <v>No</v>
      </c>
    </row>
    <row r="9215" spans="1:24">
      <c r="A9215" s="1">
        <v>9214</v>
      </c>
      <c r="B9215" t="s">
        <v>10557</v>
      </c>
      <c r="C9215" s="2">
        <v>42712</v>
      </c>
      <c r="D9215" s="2">
        <v>42719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  <c r="V9215" s="3" t="str">
        <f>IF(M9215=People!$B$2, People!$A$2, IF(M9215=People!$B$3, People!$A$3, IF(M9215=People!$B$4, People!$A$4, IF(M9215=People!$B$5, People!$A$5, 0))))</f>
        <v>Anna Andreadi</v>
      </c>
      <c r="W9215" s="3" t="str">
        <f>IFERROR(VLOOKUP(Orders!$B9215,Returns!$B:$C,2,0),"No")</f>
        <v>No</v>
      </c>
      <c r="X9215" s="3" t="str">
        <f>IFERROR((INDEX(Returns!$C$2:$C$801, MATCH(B9215, Returns!$B$2:$B$801, 0))), "No")</f>
        <v>No</v>
      </c>
    </row>
    <row r="9216" spans="1:24">
      <c r="A9216" s="1">
        <v>9215</v>
      </c>
      <c r="B9216" t="s">
        <v>10558</v>
      </c>
      <c r="C9216" s="2">
        <v>43738</v>
      </c>
      <c r="D9216" s="2">
        <v>43740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  <c r="V9216" s="3" t="str">
        <f>IF(M9216=People!$B$2, People!$A$2, IF(M9216=People!$B$3, People!$A$3, IF(M9216=People!$B$4, People!$A$4, IF(M9216=People!$B$5, People!$A$5, 0))))</f>
        <v>Chuck Magee</v>
      </c>
      <c r="W9216" s="3" t="str">
        <f>IFERROR(VLOOKUP(Orders!$B9216,Returns!$B:$C,2,0),"No")</f>
        <v>No</v>
      </c>
      <c r="X9216" s="3" t="str">
        <f>IFERROR((INDEX(Returns!$C$2:$C$801, MATCH(B9216, Returns!$B$2:$B$801, 0))), "No")</f>
        <v>No</v>
      </c>
    </row>
    <row r="9217" spans="1:24">
      <c r="A9217" s="1">
        <v>9216</v>
      </c>
      <c r="B9217" t="s">
        <v>10559</v>
      </c>
      <c r="C9217" s="2">
        <v>43425</v>
      </c>
      <c r="D9217" s="2">
        <v>43430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  <c r="V9217" s="3" t="str">
        <f>IF(M9217=People!$B$2, People!$A$2, IF(M9217=People!$B$3, People!$A$3, IF(M9217=People!$B$4, People!$A$4, IF(M9217=People!$B$5, People!$A$5, 0))))</f>
        <v>Anna Andreadi</v>
      </c>
      <c r="W9217" s="3" t="str">
        <f>IFERROR(VLOOKUP(Orders!$B9217,Returns!$B:$C,2,0),"No")</f>
        <v>No</v>
      </c>
      <c r="X9217" s="3" t="str">
        <f>IFERROR((INDEX(Returns!$C$2:$C$801, MATCH(B9217, Returns!$B$2:$B$801, 0))), "No")</f>
        <v>No</v>
      </c>
    </row>
    <row r="9218" spans="1:24">
      <c r="A9218" s="1">
        <v>9217</v>
      </c>
      <c r="B9218" t="s">
        <v>10560</v>
      </c>
      <c r="C9218" s="2">
        <v>43793</v>
      </c>
      <c r="D9218" s="2">
        <v>43799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  <c r="V9218" s="3" t="str">
        <f>IF(M9218=People!$B$2, People!$A$2, IF(M9218=People!$B$3, People!$A$3, IF(M9218=People!$B$4, People!$A$4, IF(M9218=People!$B$5, People!$A$5, 0))))</f>
        <v>Kelly Williams</v>
      </c>
      <c r="W9218" s="3" t="str">
        <f>IFERROR(VLOOKUP(Orders!$B9218,Returns!$B:$C,2,0),"No")</f>
        <v>No</v>
      </c>
      <c r="X9218" s="3" t="str">
        <f>IFERROR((INDEX(Returns!$C$2:$C$801, MATCH(B9218, Returns!$B$2:$B$801, 0))), "No")</f>
        <v>No</v>
      </c>
    </row>
    <row r="9219" spans="1:24">
      <c r="A9219" s="1">
        <v>9218</v>
      </c>
      <c r="B9219" t="s">
        <v>10561</v>
      </c>
      <c r="C9219" s="2">
        <v>43783</v>
      </c>
      <c r="D9219" s="2">
        <v>43786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  <c r="V9219" s="3" t="str">
        <f>IF(M9219=People!$B$2, People!$A$2, IF(M9219=People!$B$3, People!$A$3, IF(M9219=People!$B$4, People!$A$4, IF(M9219=People!$B$5, People!$A$5, 0))))</f>
        <v>Kelly Williams</v>
      </c>
      <c r="W9219" s="3" t="str">
        <f>IFERROR(VLOOKUP(Orders!$B9219,Returns!$B:$C,2,0),"No")</f>
        <v>No</v>
      </c>
      <c r="X9219" s="3" t="str">
        <f>IFERROR((INDEX(Returns!$C$2:$C$801, MATCH(B9219, Returns!$B$2:$B$801, 0))), "No")</f>
        <v>No</v>
      </c>
    </row>
    <row r="9220" spans="1:24">
      <c r="A9220" s="1">
        <v>9219</v>
      </c>
      <c r="B9220" t="s">
        <v>10562</v>
      </c>
      <c r="C9220" s="2">
        <v>42963</v>
      </c>
      <c r="D9220" s="2">
        <v>42967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  <c r="V9220" s="3" t="str">
        <f>IF(M9220=People!$B$2, People!$A$2, IF(M9220=People!$B$3, People!$A$3, IF(M9220=People!$B$4, People!$A$4, IF(M9220=People!$B$5, People!$A$5, 0))))</f>
        <v>Chuck Magee</v>
      </c>
      <c r="W9220" s="3" t="str">
        <f>IFERROR(VLOOKUP(Orders!$B9220,Returns!$B:$C,2,0),"No")</f>
        <v>No</v>
      </c>
      <c r="X9220" s="3" t="str">
        <f>IFERROR((INDEX(Returns!$C$2:$C$801, MATCH(B9220, Returns!$B$2:$B$801, 0))), "No")</f>
        <v>No</v>
      </c>
    </row>
    <row r="9221" spans="1:24">
      <c r="A9221" s="1">
        <v>9220</v>
      </c>
      <c r="B9221" t="s">
        <v>10562</v>
      </c>
      <c r="C9221" s="2">
        <v>42963</v>
      </c>
      <c r="D9221" s="2">
        <v>42967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  <c r="V9221" s="3" t="str">
        <f>IF(M9221=People!$B$2, People!$A$2, IF(M9221=People!$B$3, People!$A$3, IF(M9221=People!$B$4, People!$A$4, IF(M9221=People!$B$5, People!$A$5, 0))))</f>
        <v>Chuck Magee</v>
      </c>
      <c r="W9221" s="3" t="str">
        <f>IFERROR(VLOOKUP(Orders!$B9221,Returns!$B:$C,2,0),"No")</f>
        <v>No</v>
      </c>
      <c r="X9221" s="3" t="str">
        <f>IFERROR((INDEX(Returns!$C$2:$C$801, MATCH(B9221, Returns!$B$2:$B$801, 0))), "No")</f>
        <v>No</v>
      </c>
    </row>
    <row r="9222" spans="1:24">
      <c r="A9222" s="1">
        <v>9221</v>
      </c>
      <c r="B9222" t="s">
        <v>10563</v>
      </c>
      <c r="C9222" s="2">
        <v>43751</v>
      </c>
      <c r="D9222" s="2">
        <v>43752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  <c r="V9222" s="3" t="str">
        <f>IF(M9222=People!$B$2, People!$A$2, IF(M9222=People!$B$3, People!$A$3, IF(M9222=People!$B$4, People!$A$4, IF(M9222=People!$B$5, People!$A$5, 0))))</f>
        <v>Cassandra Brandow</v>
      </c>
      <c r="W9222" s="3" t="str">
        <f>IFERROR(VLOOKUP(Orders!$B9222,Returns!$B:$C,2,0),"No")</f>
        <v>No</v>
      </c>
      <c r="X9222" s="3" t="str">
        <f>IFERROR((INDEX(Returns!$C$2:$C$801, MATCH(B9222, Returns!$B$2:$B$801, 0))), "No")</f>
        <v>No</v>
      </c>
    </row>
    <row r="9223" spans="1:24">
      <c r="A9223" s="1">
        <v>9222</v>
      </c>
      <c r="B9223" t="s">
        <v>10563</v>
      </c>
      <c r="C9223" s="2">
        <v>43751</v>
      </c>
      <c r="D9223" s="2">
        <v>43752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  <c r="V9223" s="3" t="str">
        <f>IF(M9223=People!$B$2, People!$A$2, IF(M9223=People!$B$3, People!$A$3, IF(M9223=People!$B$4, People!$A$4, IF(M9223=People!$B$5, People!$A$5, 0))))</f>
        <v>Cassandra Brandow</v>
      </c>
      <c r="W9223" s="3" t="str">
        <f>IFERROR(VLOOKUP(Orders!$B9223,Returns!$B:$C,2,0),"No")</f>
        <v>No</v>
      </c>
      <c r="X9223" s="3" t="str">
        <f>IFERROR((INDEX(Returns!$C$2:$C$801, MATCH(B9223, Returns!$B$2:$B$801, 0))), "No")</f>
        <v>No</v>
      </c>
    </row>
    <row r="9224" spans="1:24">
      <c r="A9224" s="1">
        <v>9223</v>
      </c>
      <c r="B9224" t="s">
        <v>10563</v>
      </c>
      <c r="C9224" s="2">
        <v>43751</v>
      </c>
      <c r="D9224" s="2">
        <v>43752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  <c r="V9224" s="3" t="str">
        <f>IF(M9224=People!$B$2, People!$A$2, IF(M9224=People!$B$3, People!$A$3, IF(M9224=People!$B$4, People!$A$4, IF(M9224=People!$B$5, People!$A$5, 0))))</f>
        <v>Cassandra Brandow</v>
      </c>
      <c r="W9224" s="3" t="str">
        <f>IFERROR(VLOOKUP(Orders!$B9224,Returns!$B:$C,2,0),"No")</f>
        <v>No</v>
      </c>
      <c r="X9224" s="3" t="str">
        <f>IFERROR((INDEX(Returns!$C$2:$C$801, MATCH(B9224, Returns!$B$2:$B$801, 0))), "No")</f>
        <v>No</v>
      </c>
    </row>
    <row r="9225" spans="1:24">
      <c r="A9225" s="1">
        <v>9224</v>
      </c>
      <c r="B9225" t="s">
        <v>10564</v>
      </c>
      <c r="C9225" s="2">
        <v>43773</v>
      </c>
      <c r="D9225" s="2">
        <v>43773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  <c r="V9225" s="3" t="str">
        <f>IF(M9225=People!$B$2, People!$A$2, IF(M9225=People!$B$3, People!$A$3, IF(M9225=People!$B$4, People!$A$4, IF(M9225=People!$B$5, People!$A$5, 0))))</f>
        <v>Kelly Williams</v>
      </c>
      <c r="W9225" s="3" t="str">
        <f>IFERROR(VLOOKUP(Orders!$B9225,Returns!$B:$C,2,0),"No")</f>
        <v>No</v>
      </c>
      <c r="X9225" s="3" t="str">
        <f>IFERROR((INDEX(Returns!$C$2:$C$801, MATCH(B9225, Returns!$B$2:$B$801, 0))), "No")</f>
        <v>No</v>
      </c>
    </row>
    <row r="9226" spans="1:24">
      <c r="A9226" s="1">
        <v>9225</v>
      </c>
      <c r="B9226" t="s">
        <v>10564</v>
      </c>
      <c r="C9226" s="2">
        <v>43773</v>
      </c>
      <c r="D9226" s="2">
        <v>43773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  <c r="V9226" s="3" t="str">
        <f>IF(M9226=People!$B$2, People!$A$2, IF(M9226=People!$B$3, People!$A$3, IF(M9226=People!$B$4, People!$A$4, IF(M9226=People!$B$5, People!$A$5, 0))))</f>
        <v>Kelly Williams</v>
      </c>
      <c r="W9226" s="3" t="str">
        <f>IFERROR(VLOOKUP(Orders!$B9226,Returns!$B:$C,2,0),"No")</f>
        <v>No</v>
      </c>
      <c r="X9226" s="3" t="str">
        <f>IFERROR((INDEX(Returns!$C$2:$C$801, MATCH(B9226, Returns!$B$2:$B$801, 0))), "No")</f>
        <v>No</v>
      </c>
    </row>
    <row r="9227" spans="1:24">
      <c r="A9227" s="1">
        <v>9226</v>
      </c>
      <c r="B9227" t="s">
        <v>10564</v>
      </c>
      <c r="C9227" s="2">
        <v>43773</v>
      </c>
      <c r="D9227" s="2">
        <v>43773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  <c r="V9227" s="3" t="str">
        <f>IF(M9227=People!$B$2, People!$A$2, IF(M9227=People!$B$3, People!$A$3, IF(M9227=People!$B$4, People!$A$4, IF(M9227=People!$B$5, People!$A$5, 0))))</f>
        <v>Kelly Williams</v>
      </c>
      <c r="W9227" s="3" t="str">
        <f>IFERROR(VLOOKUP(Orders!$B9227,Returns!$B:$C,2,0),"No")</f>
        <v>No</v>
      </c>
      <c r="X9227" s="3" t="str">
        <f>IFERROR((INDEX(Returns!$C$2:$C$801, MATCH(B9227, Returns!$B$2:$B$801, 0))), "No")</f>
        <v>No</v>
      </c>
    </row>
    <row r="9228" spans="1:24">
      <c r="A9228" s="1">
        <v>9227</v>
      </c>
      <c r="B9228" t="s">
        <v>10564</v>
      </c>
      <c r="C9228" s="2">
        <v>43773</v>
      </c>
      <c r="D9228" s="2">
        <v>43773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  <c r="V9228" s="3" t="str">
        <f>IF(M9228=People!$B$2, People!$A$2, IF(M9228=People!$B$3, People!$A$3, IF(M9228=People!$B$4, People!$A$4, IF(M9228=People!$B$5, People!$A$5, 0))))</f>
        <v>Kelly Williams</v>
      </c>
      <c r="W9228" s="3" t="str">
        <f>IFERROR(VLOOKUP(Orders!$B9228,Returns!$B:$C,2,0),"No")</f>
        <v>No</v>
      </c>
      <c r="X9228" s="3" t="str">
        <f>IFERROR((INDEX(Returns!$C$2:$C$801, MATCH(B9228, Returns!$B$2:$B$801, 0))), "No")</f>
        <v>No</v>
      </c>
    </row>
    <row r="9229" spans="1:24">
      <c r="A9229" s="1">
        <v>9228</v>
      </c>
      <c r="B9229" t="s">
        <v>10565</v>
      </c>
      <c r="C9229" s="2">
        <v>43543</v>
      </c>
      <c r="D9229" s="2">
        <v>43548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  <c r="V9229" s="3" t="str">
        <f>IF(M9229=People!$B$2, People!$A$2, IF(M9229=People!$B$3, People!$A$3, IF(M9229=People!$B$4, People!$A$4, IF(M9229=People!$B$5, People!$A$5, 0))))</f>
        <v>Anna Andreadi</v>
      </c>
      <c r="W9229" s="3" t="str">
        <f>IFERROR(VLOOKUP(Orders!$B9229,Returns!$B:$C,2,0),"No")</f>
        <v>No</v>
      </c>
      <c r="X9229" s="3" t="str">
        <f>IFERROR((INDEX(Returns!$C$2:$C$801, MATCH(B9229, Returns!$B$2:$B$801, 0))), "No")</f>
        <v>No</v>
      </c>
    </row>
    <row r="9230" spans="1:24">
      <c r="A9230" s="1">
        <v>9229</v>
      </c>
      <c r="B9230" t="s">
        <v>10566</v>
      </c>
      <c r="C9230" s="2">
        <v>42677</v>
      </c>
      <c r="D9230" s="2">
        <v>42677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  <c r="V9230" s="3" t="str">
        <f>IF(M9230=People!$B$2, People!$A$2, IF(M9230=People!$B$3, People!$A$3, IF(M9230=People!$B$4, People!$A$4, IF(M9230=People!$B$5, People!$A$5, 0))))</f>
        <v>Anna Andreadi</v>
      </c>
      <c r="W9230" s="3" t="str">
        <f>IFERROR(VLOOKUP(Orders!$B9230,Returns!$B:$C,2,0),"No")</f>
        <v>No</v>
      </c>
      <c r="X9230" s="3" t="str">
        <f>IFERROR((INDEX(Returns!$C$2:$C$801, MATCH(B9230, Returns!$B$2:$B$801, 0))), "No")</f>
        <v>No</v>
      </c>
    </row>
    <row r="9231" spans="1:24">
      <c r="A9231" s="1">
        <v>9230</v>
      </c>
      <c r="B9231" t="s">
        <v>10567</v>
      </c>
      <c r="C9231" s="2">
        <v>43669</v>
      </c>
      <c r="D9231" s="2">
        <v>43672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  <c r="V9231" s="3" t="str">
        <f>IF(M9231=People!$B$2, People!$A$2, IF(M9231=People!$B$3, People!$A$3, IF(M9231=People!$B$4, People!$A$4, IF(M9231=People!$B$5, People!$A$5, 0))))</f>
        <v>Anna Andreadi</v>
      </c>
      <c r="W9231" s="3" t="str">
        <f>IFERROR(VLOOKUP(Orders!$B9231,Returns!$B:$C,2,0),"No")</f>
        <v>No</v>
      </c>
      <c r="X9231" s="3" t="str">
        <f>IFERROR((INDEX(Returns!$C$2:$C$801, MATCH(B9231, Returns!$B$2:$B$801, 0))), "No")</f>
        <v>No</v>
      </c>
    </row>
    <row r="9232" spans="1:24">
      <c r="A9232" s="1">
        <v>9231</v>
      </c>
      <c r="B9232" t="s">
        <v>10567</v>
      </c>
      <c r="C9232" s="2">
        <v>43669</v>
      </c>
      <c r="D9232" s="2">
        <v>43672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  <c r="V9232" s="3" t="str">
        <f>IF(M9232=People!$B$2, People!$A$2, IF(M9232=People!$B$3, People!$A$3, IF(M9232=People!$B$4, People!$A$4, IF(M9232=People!$B$5, People!$A$5, 0))))</f>
        <v>Anna Andreadi</v>
      </c>
      <c r="W9232" s="3" t="str">
        <f>IFERROR(VLOOKUP(Orders!$B9232,Returns!$B:$C,2,0),"No")</f>
        <v>No</v>
      </c>
      <c r="X9232" s="3" t="str">
        <f>IFERROR((INDEX(Returns!$C$2:$C$801, MATCH(B9232, Returns!$B$2:$B$801, 0))), "No")</f>
        <v>No</v>
      </c>
    </row>
    <row r="9233" spans="1:24">
      <c r="A9233" s="1">
        <v>9232</v>
      </c>
      <c r="B9233" t="s">
        <v>10568</v>
      </c>
      <c r="C9233" s="2">
        <v>42731</v>
      </c>
      <c r="D9233" s="2">
        <v>42735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  <c r="V9233" s="3" t="str">
        <f>IF(M9233=People!$B$2, People!$A$2, IF(M9233=People!$B$3, People!$A$3, IF(M9233=People!$B$4, People!$A$4, IF(M9233=People!$B$5, People!$A$5, 0))))</f>
        <v>Anna Andreadi</v>
      </c>
      <c r="W9233" s="3" t="str">
        <f>IFERROR(VLOOKUP(Orders!$B9233,Returns!$B:$C,2,0),"No")</f>
        <v>No</v>
      </c>
      <c r="X9233" s="3" t="str">
        <f>IFERROR((INDEX(Returns!$C$2:$C$801, MATCH(B9233, Returns!$B$2:$B$801, 0))), "No")</f>
        <v>No</v>
      </c>
    </row>
    <row r="9234" spans="1:24">
      <c r="A9234" s="1">
        <v>9233</v>
      </c>
      <c r="B9234" t="s">
        <v>6056</v>
      </c>
      <c r="C9234" s="2">
        <v>43345</v>
      </c>
      <c r="D9234" s="2">
        <v>43349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  <c r="V9234" s="3" t="str">
        <f>IF(M9234=People!$B$2, People!$A$2, IF(M9234=People!$B$3, People!$A$3, IF(M9234=People!$B$4, People!$A$4, IF(M9234=People!$B$5, People!$A$5, 0))))</f>
        <v>Anna Andreadi</v>
      </c>
      <c r="W9234" s="3" t="str">
        <f>IFERROR(VLOOKUP(Orders!$B9234,Returns!$B:$C,2,0),"No")</f>
        <v>Yes</v>
      </c>
      <c r="X9234" s="3" t="str">
        <f>IFERROR((INDEX(Returns!$C$2:$C$801, MATCH(B9234, Returns!$B$2:$B$801, 0))), "No")</f>
        <v>Yes</v>
      </c>
    </row>
    <row r="9235" spans="1:24">
      <c r="A9235" s="1">
        <v>9234</v>
      </c>
      <c r="B9235" t="s">
        <v>6056</v>
      </c>
      <c r="C9235" s="2">
        <v>43345</v>
      </c>
      <c r="D9235" s="2">
        <v>43349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  <c r="V9235" s="3" t="str">
        <f>IF(M9235=People!$B$2, People!$A$2, IF(M9235=People!$B$3, People!$A$3, IF(M9235=People!$B$4, People!$A$4, IF(M9235=People!$B$5, People!$A$5, 0))))</f>
        <v>Anna Andreadi</v>
      </c>
      <c r="W9235" s="3" t="str">
        <f>IFERROR(VLOOKUP(Orders!$B9235,Returns!$B:$C,2,0),"No")</f>
        <v>Yes</v>
      </c>
      <c r="X9235" s="3" t="str">
        <f>IFERROR((INDEX(Returns!$C$2:$C$801, MATCH(B9235, Returns!$B$2:$B$801, 0))), "No")</f>
        <v>Yes</v>
      </c>
    </row>
    <row r="9236" spans="1:24">
      <c r="A9236" s="1">
        <v>9235</v>
      </c>
      <c r="B9236" t="s">
        <v>6056</v>
      </c>
      <c r="C9236" s="2">
        <v>43345</v>
      </c>
      <c r="D9236" s="2">
        <v>43349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  <c r="V9236" s="3" t="str">
        <f>IF(M9236=People!$B$2, People!$A$2, IF(M9236=People!$B$3, People!$A$3, IF(M9236=People!$B$4, People!$A$4, IF(M9236=People!$B$5, People!$A$5, 0))))</f>
        <v>Anna Andreadi</v>
      </c>
      <c r="W9236" s="3" t="str">
        <f>IFERROR(VLOOKUP(Orders!$B9236,Returns!$B:$C,2,0),"No")</f>
        <v>Yes</v>
      </c>
      <c r="X9236" s="3" t="str">
        <f>IFERROR((INDEX(Returns!$C$2:$C$801, MATCH(B9236, Returns!$B$2:$B$801, 0))), "No")</f>
        <v>Yes</v>
      </c>
    </row>
    <row r="9237" spans="1:24">
      <c r="A9237" s="1">
        <v>9236</v>
      </c>
      <c r="B9237" t="s">
        <v>6056</v>
      </c>
      <c r="C9237" s="2">
        <v>43345</v>
      </c>
      <c r="D9237" s="2">
        <v>43349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  <c r="V9237" s="3" t="str">
        <f>IF(M9237=People!$B$2, People!$A$2, IF(M9237=People!$B$3, People!$A$3, IF(M9237=People!$B$4, People!$A$4, IF(M9237=People!$B$5, People!$A$5, 0))))</f>
        <v>Anna Andreadi</v>
      </c>
      <c r="W9237" s="3" t="str">
        <f>IFERROR(VLOOKUP(Orders!$B9237,Returns!$B:$C,2,0),"No")</f>
        <v>Yes</v>
      </c>
      <c r="X9237" s="3" t="str">
        <f>IFERROR((INDEX(Returns!$C$2:$C$801, MATCH(B9237, Returns!$B$2:$B$801, 0))), "No")</f>
        <v>Yes</v>
      </c>
    </row>
    <row r="9238" spans="1:24">
      <c r="A9238" s="1">
        <v>9237</v>
      </c>
      <c r="B9238" t="s">
        <v>6056</v>
      </c>
      <c r="C9238" s="2">
        <v>43345</v>
      </c>
      <c r="D9238" s="2">
        <v>43349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  <c r="V9238" s="3" t="str">
        <f>IF(M9238=People!$B$2, People!$A$2, IF(M9238=People!$B$3, People!$A$3, IF(M9238=People!$B$4, People!$A$4, IF(M9238=People!$B$5, People!$A$5, 0))))</f>
        <v>Anna Andreadi</v>
      </c>
      <c r="W9238" s="3" t="str">
        <f>IFERROR(VLOOKUP(Orders!$B9238,Returns!$B:$C,2,0),"No")</f>
        <v>Yes</v>
      </c>
      <c r="X9238" s="3" t="str">
        <f>IFERROR((INDEX(Returns!$C$2:$C$801, MATCH(B9238, Returns!$B$2:$B$801, 0))), "No")</f>
        <v>Yes</v>
      </c>
    </row>
    <row r="9239" spans="1:24">
      <c r="A9239" s="1">
        <v>9238</v>
      </c>
      <c r="B9239" t="s">
        <v>6056</v>
      </c>
      <c r="C9239" s="2">
        <v>43345</v>
      </c>
      <c r="D9239" s="2">
        <v>43349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  <c r="V9239" s="3" t="str">
        <f>IF(M9239=People!$B$2, People!$A$2, IF(M9239=People!$B$3, People!$A$3, IF(M9239=People!$B$4, People!$A$4, IF(M9239=People!$B$5, People!$A$5, 0))))</f>
        <v>Anna Andreadi</v>
      </c>
      <c r="W9239" s="3" t="str">
        <f>IFERROR(VLOOKUP(Orders!$B9239,Returns!$B:$C,2,0),"No")</f>
        <v>Yes</v>
      </c>
      <c r="X9239" s="3" t="str">
        <f>IFERROR((INDEX(Returns!$C$2:$C$801, MATCH(B9239, Returns!$B$2:$B$801, 0))), "No")</f>
        <v>Yes</v>
      </c>
    </row>
    <row r="9240" spans="1:24">
      <c r="A9240" s="1">
        <v>9239</v>
      </c>
      <c r="B9240" t="s">
        <v>10569</v>
      </c>
      <c r="C9240" s="2">
        <v>43507</v>
      </c>
      <c r="D9240" s="2">
        <v>43510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  <c r="V9240" s="3" t="str">
        <f>IF(M9240=People!$B$2, People!$A$2, IF(M9240=People!$B$3, People!$A$3, IF(M9240=People!$B$4, People!$A$4, IF(M9240=People!$B$5, People!$A$5, 0))))</f>
        <v>Chuck Magee</v>
      </c>
      <c r="W9240" s="3" t="str">
        <f>IFERROR(VLOOKUP(Orders!$B9240,Returns!$B:$C,2,0),"No")</f>
        <v>No</v>
      </c>
      <c r="X9240" s="3" t="str">
        <f>IFERROR((INDEX(Returns!$C$2:$C$801, MATCH(B9240, Returns!$B$2:$B$801, 0))), "No")</f>
        <v>No</v>
      </c>
    </row>
    <row r="9241" spans="1:24">
      <c r="A9241" s="1">
        <v>9240</v>
      </c>
      <c r="B9241" t="s">
        <v>10570</v>
      </c>
      <c r="C9241" s="2">
        <v>43765</v>
      </c>
      <c r="D9241" s="2">
        <v>43771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  <c r="V9241" s="3" t="str">
        <f>IF(M9241=People!$B$2, People!$A$2, IF(M9241=People!$B$3, People!$A$3, IF(M9241=People!$B$4, People!$A$4, IF(M9241=People!$B$5, People!$A$5, 0))))</f>
        <v>Cassandra Brandow</v>
      </c>
      <c r="W9241" s="3" t="str">
        <f>IFERROR(VLOOKUP(Orders!$B9241,Returns!$B:$C,2,0),"No")</f>
        <v>No</v>
      </c>
      <c r="X9241" s="3" t="str">
        <f>IFERROR((INDEX(Returns!$C$2:$C$801, MATCH(B9241, Returns!$B$2:$B$801, 0))), "No")</f>
        <v>No</v>
      </c>
    </row>
    <row r="9242" spans="1:24">
      <c r="A9242" s="1">
        <v>9241</v>
      </c>
      <c r="B9242" t="s">
        <v>10570</v>
      </c>
      <c r="C9242" s="2">
        <v>43765</v>
      </c>
      <c r="D9242" s="2">
        <v>43771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  <c r="V9242" s="3" t="str">
        <f>IF(M9242=People!$B$2, People!$A$2, IF(M9242=People!$B$3, People!$A$3, IF(M9242=People!$B$4, People!$A$4, IF(M9242=People!$B$5, People!$A$5, 0))))</f>
        <v>Cassandra Brandow</v>
      </c>
      <c r="W9242" s="3" t="str">
        <f>IFERROR(VLOOKUP(Orders!$B9242,Returns!$B:$C,2,0),"No")</f>
        <v>No</v>
      </c>
      <c r="X9242" s="3" t="str">
        <f>IFERROR((INDEX(Returns!$C$2:$C$801, MATCH(B9242, Returns!$B$2:$B$801, 0))), "No")</f>
        <v>No</v>
      </c>
    </row>
    <row r="9243" spans="1:24">
      <c r="A9243" s="1">
        <v>9242</v>
      </c>
      <c r="B9243" t="s">
        <v>10570</v>
      </c>
      <c r="C9243" s="2">
        <v>43765</v>
      </c>
      <c r="D9243" s="2">
        <v>43771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  <c r="V9243" s="3" t="str">
        <f>IF(M9243=People!$B$2, People!$A$2, IF(M9243=People!$B$3, People!$A$3, IF(M9243=People!$B$4, People!$A$4, IF(M9243=People!$B$5, People!$A$5, 0))))</f>
        <v>Cassandra Brandow</v>
      </c>
      <c r="W9243" s="3" t="str">
        <f>IFERROR(VLOOKUP(Orders!$B9243,Returns!$B:$C,2,0),"No")</f>
        <v>No</v>
      </c>
      <c r="X9243" s="3" t="str">
        <f>IFERROR((INDEX(Returns!$C$2:$C$801, MATCH(B9243, Returns!$B$2:$B$801, 0))), "No")</f>
        <v>No</v>
      </c>
    </row>
    <row r="9244" spans="1:24">
      <c r="A9244" s="1">
        <v>9243</v>
      </c>
      <c r="B9244" t="s">
        <v>10571</v>
      </c>
      <c r="C9244" s="2">
        <v>42560</v>
      </c>
      <c r="D9244" s="2">
        <v>42565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  <c r="V9244" s="3" t="str">
        <f>IF(M9244=People!$B$2, People!$A$2, IF(M9244=People!$B$3, People!$A$3, IF(M9244=People!$B$4, People!$A$4, IF(M9244=People!$B$5, People!$A$5, 0))))</f>
        <v>Anna Andreadi</v>
      </c>
      <c r="W9244" s="3" t="str">
        <f>IFERROR(VLOOKUP(Orders!$B9244,Returns!$B:$C,2,0),"No")</f>
        <v>No</v>
      </c>
      <c r="X9244" s="3" t="str">
        <f>IFERROR((INDEX(Returns!$C$2:$C$801, MATCH(B9244, Returns!$B$2:$B$801, 0))), "No")</f>
        <v>No</v>
      </c>
    </row>
    <row r="9245" spans="1:24">
      <c r="A9245" s="1">
        <v>9244</v>
      </c>
      <c r="B9245" t="s">
        <v>10571</v>
      </c>
      <c r="C9245" s="2">
        <v>42560</v>
      </c>
      <c r="D9245" s="2">
        <v>42565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  <c r="V9245" s="3" t="str">
        <f>IF(M9245=People!$B$2, People!$A$2, IF(M9245=People!$B$3, People!$A$3, IF(M9245=People!$B$4, People!$A$4, IF(M9245=People!$B$5, People!$A$5, 0))))</f>
        <v>Anna Andreadi</v>
      </c>
      <c r="W9245" s="3" t="str">
        <f>IFERROR(VLOOKUP(Orders!$B9245,Returns!$B:$C,2,0),"No")</f>
        <v>No</v>
      </c>
      <c r="X9245" s="3" t="str">
        <f>IFERROR((INDEX(Returns!$C$2:$C$801, MATCH(B9245, Returns!$B$2:$B$801, 0))), "No")</f>
        <v>No</v>
      </c>
    </row>
    <row r="9246" spans="1:24">
      <c r="A9246" s="1">
        <v>9245</v>
      </c>
      <c r="B9246" t="s">
        <v>10571</v>
      </c>
      <c r="C9246" s="2">
        <v>42560</v>
      </c>
      <c r="D9246" s="2">
        <v>42565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  <c r="V9246" s="3" t="str">
        <f>IF(M9246=People!$B$2, People!$A$2, IF(M9246=People!$B$3, People!$A$3, IF(M9246=People!$B$4, People!$A$4, IF(M9246=People!$B$5, People!$A$5, 0))))</f>
        <v>Anna Andreadi</v>
      </c>
      <c r="W9246" s="3" t="str">
        <f>IFERROR(VLOOKUP(Orders!$B9246,Returns!$B:$C,2,0),"No")</f>
        <v>No</v>
      </c>
      <c r="X9246" s="3" t="str">
        <f>IFERROR((INDEX(Returns!$C$2:$C$801, MATCH(B9246, Returns!$B$2:$B$801, 0))), "No")</f>
        <v>No</v>
      </c>
    </row>
    <row r="9247" spans="1:24">
      <c r="A9247" s="1">
        <v>9246</v>
      </c>
      <c r="B9247" t="s">
        <v>10571</v>
      </c>
      <c r="C9247" s="2">
        <v>42560</v>
      </c>
      <c r="D9247" s="2">
        <v>42565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  <c r="V9247" s="3" t="str">
        <f>IF(M9247=People!$B$2, People!$A$2, IF(M9247=People!$B$3, People!$A$3, IF(M9247=People!$B$4, People!$A$4, IF(M9247=People!$B$5, People!$A$5, 0))))</f>
        <v>Anna Andreadi</v>
      </c>
      <c r="W9247" s="3" t="str">
        <f>IFERROR(VLOOKUP(Orders!$B9247,Returns!$B:$C,2,0),"No")</f>
        <v>No</v>
      </c>
      <c r="X9247" s="3" t="str">
        <f>IFERROR((INDEX(Returns!$C$2:$C$801, MATCH(B9247, Returns!$B$2:$B$801, 0))), "No")</f>
        <v>No</v>
      </c>
    </row>
    <row r="9248" spans="1:24">
      <c r="A9248" s="1">
        <v>9247</v>
      </c>
      <c r="B9248" t="s">
        <v>10572</v>
      </c>
      <c r="C9248" s="2">
        <v>43607</v>
      </c>
      <c r="D9248" s="2">
        <v>43611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  <c r="V9248" s="3" t="str">
        <f>IF(M9248=People!$B$2, People!$A$2, IF(M9248=People!$B$3, People!$A$3, IF(M9248=People!$B$4, People!$A$4, IF(M9248=People!$B$5, People!$A$5, 0))))</f>
        <v>Anna Andreadi</v>
      </c>
      <c r="W9248" s="3" t="str">
        <f>IFERROR(VLOOKUP(Orders!$B9248,Returns!$B:$C,2,0),"No")</f>
        <v>No</v>
      </c>
      <c r="X9248" s="3" t="str">
        <f>IFERROR((INDEX(Returns!$C$2:$C$801, MATCH(B9248, Returns!$B$2:$B$801, 0))), "No")</f>
        <v>No</v>
      </c>
    </row>
    <row r="9249" spans="1:24">
      <c r="A9249" s="1">
        <v>9248</v>
      </c>
      <c r="B9249" t="s">
        <v>10572</v>
      </c>
      <c r="C9249" s="2">
        <v>43607</v>
      </c>
      <c r="D9249" s="2">
        <v>43611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  <c r="V9249" s="3" t="str">
        <f>IF(M9249=People!$B$2, People!$A$2, IF(M9249=People!$B$3, People!$A$3, IF(M9249=People!$B$4, People!$A$4, IF(M9249=People!$B$5, People!$A$5, 0))))</f>
        <v>Anna Andreadi</v>
      </c>
      <c r="W9249" s="3" t="str">
        <f>IFERROR(VLOOKUP(Orders!$B9249,Returns!$B:$C,2,0),"No")</f>
        <v>No</v>
      </c>
      <c r="X9249" s="3" t="str">
        <f>IFERROR((INDEX(Returns!$C$2:$C$801, MATCH(B9249, Returns!$B$2:$B$801, 0))), "No")</f>
        <v>No</v>
      </c>
    </row>
    <row r="9250" spans="1:24">
      <c r="A9250" s="1">
        <v>9249</v>
      </c>
      <c r="B9250" t="s">
        <v>10573</v>
      </c>
      <c r="C9250" s="2">
        <v>43414</v>
      </c>
      <c r="D9250" s="2">
        <v>43418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  <c r="V9250" s="3" t="str">
        <f>IF(M9250=People!$B$2, People!$A$2, IF(M9250=People!$B$3, People!$A$3, IF(M9250=People!$B$4, People!$A$4, IF(M9250=People!$B$5, People!$A$5, 0))))</f>
        <v>Chuck Magee</v>
      </c>
      <c r="W9250" s="3" t="str">
        <f>IFERROR(VLOOKUP(Orders!$B9250,Returns!$B:$C,2,0),"No")</f>
        <v>No</v>
      </c>
      <c r="X9250" s="3" t="str">
        <f>IFERROR((INDEX(Returns!$C$2:$C$801, MATCH(B9250, Returns!$B$2:$B$801, 0))), "No")</f>
        <v>No</v>
      </c>
    </row>
    <row r="9251" spans="1:24">
      <c r="A9251" s="1">
        <v>9250</v>
      </c>
      <c r="B9251" t="s">
        <v>10573</v>
      </c>
      <c r="C9251" s="2">
        <v>43414</v>
      </c>
      <c r="D9251" s="2">
        <v>43418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  <c r="V9251" s="3" t="str">
        <f>IF(M9251=People!$B$2, People!$A$2, IF(M9251=People!$B$3, People!$A$3, IF(M9251=People!$B$4, People!$A$4, IF(M9251=People!$B$5, People!$A$5, 0))))</f>
        <v>Chuck Magee</v>
      </c>
      <c r="W9251" s="3" t="str">
        <f>IFERROR(VLOOKUP(Orders!$B9251,Returns!$B:$C,2,0),"No")</f>
        <v>No</v>
      </c>
      <c r="X9251" s="3" t="str">
        <f>IFERROR((INDEX(Returns!$C$2:$C$801, MATCH(B9251, Returns!$B$2:$B$801, 0))), "No")</f>
        <v>No</v>
      </c>
    </row>
    <row r="9252" spans="1:24">
      <c r="A9252" s="1">
        <v>9251</v>
      </c>
      <c r="B9252" t="s">
        <v>10574</v>
      </c>
      <c r="C9252" s="2">
        <v>43436</v>
      </c>
      <c r="D9252" s="2">
        <v>43440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  <c r="V9252" s="3" t="str">
        <f>IF(M9252=People!$B$2, People!$A$2, IF(M9252=People!$B$3, People!$A$3, IF(M9252=People!$B$4, People!$A$4, IF(M9252=People!$B$5, People!$A$5, 0))))</f>
        <v>Kelly Williams</v>
      </c>
      <c r="W9252" s="3" t="str">
        <f>IFERROR(VLOOKUP(Orders!$B9252,Returns!$B:$C,2,0),"No")</f>
        <v>No</v>
      </c>
      <c r="X9252" s="3" t="str">
        <f>IFERROR((INDEX(Returns!$C$2:$C$801, MATCH(B9252, Returns!$B$2:$B$801, 0))), "No")</f>
        <v>No</v>
      </c>
    </row>
    <row r="9253" spans="1:24">
      <c r="A9253" s="1">
        <v>9252</v>
      </c>
      <c r="B9253" t="s">
        <v>6165</v>
      </c>
      <c r="C9253" s="2">
        <v>43526</v>
      </c>
      <c r="D9253" s="2">
        <v>43532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  <c r="V9253" s="3" t="str">
        <f>IF(M9253=People!$B$2, People!$A$2, IF(M9253=People!$B$3, People!$A$3, IF(M9253=People!$B$4, People!$A$4, IF(M9253=People!$B$5, People!$A$5, 0))))</f>
        <v>Anna Andreadi</v>
      </c>
      <c r="W9253" s="3" t="str">
        <f>IFERROR(VLOOKUP(Orders!$B9253,Returns!$B:$C,2,0),"No")</f>
        <v>Yes</v>
      </c>
      <c r="X9253" s="3" t="str">
        <f>IFERROR((INDEX(Returns!$C$2:$C$801, MATCH(B9253, Returns!$B$2:$B$801, 0))), "No")</f>
        <v>Yes</v>
      </c>
    </row>
    <row r="9254" spans="1:24">
      <c r="A9254" s="1">
        <v>9253</v>
      </c>
      <c r="B9254" t="s">
        <v>10575</v>
      </c>
      <c r="C9254" s="2">
        <v>43731</v>
      </c>
      <c r="D9254" s="2">
        <v>43733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  <c r="V9254" s="3" t="str">
        <f>IF(M9254=People!$B$2, People!$A$2, IF(M9254=People!$B$3, People!$A$3, IF(M9254=People!$B$4, People!$A$4, IF(M9254=People!$B$5, People!$A$5, 0))))</f>
        <v>Cassandra Brandow</v>
      </c>
      <c r="W9254" s="3" t="str">
        <f>IFERROR(VLOOKUP(Orders!$B9254,Returns!$B:$C,2,0),"No")</f>
        <v>No</v>
      </c>
      <c r="X9254" s="3" t="str">
        <f>IFERROR((INDEX(Returns!$C$2:$C$801, MATCH(B9254, Returns!$B$2:$B$801, 0))), "No")</f>
        <v>No</v>
      </c>
    </row>
    <row r="9255" spans="1:24">
      <c r="A9255" s="1">
        <v>9254</v>
      </c>
      <c r="B9255" t="s">
        <v>10575</v>
      </c>
      <c r="C9255" s="2">
        <v>43731</v>
      </c>
      <c r="D9255" s="2">
        <v>43733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  <c r="V9255" s="3" t="str">
        <f>IF(M9255=People!$B$2, People!$A$2, IF(M9255=People!$B$3, People!$A$3, IF(M9255=People!$B$4, People!$A$4, IF(M9255=People!$B$5, People!$A$5, 0))))</f>
        <v>Cassandra Brandow</v>
      </c>
      <c r="W9255" s="3" t="str">
        <f>IFERROR(VLOOKUP(Orders!$B9255,Returns!$B:$C,2,0),"No")</f>
        <v>No</v>
      </c>
      <c r="X9255" s="3" t="str">
        <f>IFERROR((INDEX(Returns!$C$2:$C$801, MATCH(B9255, Returns!$B$2:$B$801, 0))), "No")</f>
        <v>No</v>
      </c>
    </row>
    <row r="9256" spans="1:24">
      <c r="A9256" s="1">
        <v>9255</v>
      </c>
      <c r="B9256" t="s">
        <v>10576</v>
      </c>
      <c r="C9256" s="2">
        <v>42411</v>
      </c>
      <c r="D9256" s="2">
        <v>42415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  <c r="V9256" s="3" t="str">
        <f>IF(M9256=People!$B$2, People!$A$2, IF(M9256=People!$B$3, People!$A$3, IF(M9256=People!$B$4, People!$A$4, IF(M9256=People!$B$5, People!$A$5, 0))))</f>
        <v>Kelly Williams</v>
      </c>
      <c r="W9256" s="3" t="str">
        <f>IFERROR(VLOOKUP(Orders!$B9256,Returns!$B:$C,2,0),"No")</f>
        <v>No</v>
      </c>
      <c r="X9256" s="3" t="str">
        <f>IFERROR((INDEX(Returns!$C$2:$C$801, MATCH(B9256, Returns!$B$2:$B$801, 0))), "No")</f>
        <v>No</v>
      </c>
    </row>
    <row r="9257" spans="1:24">
      <c r="A9257" s="1">
        <v>9256</v>
      </c>
      <c r="B9257" t="s">
        <v>10576</v>
      </c>
      <c r="C9257" s="2">
        <v>42411</v>
      </c>
      <c r="D9257" s="2">
        <v>42415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  <c r="V9257" s="3" t="str">
        <f>IF(M9257=People!$B$2, People!$A$2, IF(M9257=People!$B$3, People!$A$3, IF(M9257=People!$B$4, People!$A$4, IF(M9257=People!$B$5, People!$A$5, 0))))</f>
        <v>Kelly Williams</v>
      </c>
      <c r="W9257" s="3" t="str">
        <f>IFERROR(VLOOKUP(Orders!$B9257,Returns!$B:$C,2,0),"No")</f>
        <v>No</v>
      </c>
      <c r="X9257" s="3" t="str">
        <f>IFERROR((INDEX(Returns!$C$2:$C$801, MATCH(B9257, Returns!$B$2:$B$801, 0))), "No")</f>
        <v>No</v>
      </c>
    </row>
    <row r="9258" spans="1:24">
      <c r="A9258" s="1">
        <v>9257</v>
      </c>
      <c r="B9258" t="s">
        <v>10576</v>
      </c>
      <c r="C9258" s="2">
        <v>42411</v>
      </c>
      <c r="D9258" s="2">
        <v>42415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  <c r="V9258" s="3" t="str">
        <f>IF(M9258=People!$B$2, People!$A$2, IF(M9258=People!$B$3, People!$A$3, IF(M9258=People!$B$4, People!$A$4, IF(M9258=People!$B$5, People!$A$5, 0))))</f>
        <v>Kelly Williams</v>
      </c>
      <c r="W9258" s="3" t="str">
        <f>IFERROR(VLOOKUP(Orders!$B9258,Returns!$B:$C,2,0),"No")</f>
        <v>No</v>
      </c>
      <c r="X9258" s="3" t="str">
        <f>IFERROR((INDEX(Returns!$C$2:$C$801, MATCH(B9258, Returns!$B$2:$B$801, 0))), "No")</f>
        <v>No</v>
      </c>
    </row>
    <row r="9259" spans="1:24">
      <c r="A9259" s="1">
        <v>9258</v>
      </c>
      <c r="B9259" t="s">
        <v>10576</v>
      </c>
      <c r="C9259" s="2">
        <v>42411</v>
      </c>
      <c r="D9259" s="2">
        <v>42415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  <c r="V9259" s="3" t="str">
        <f>IF(M9259=People!$B$2, People!$A$2, IF(M9259=People!$B$3, People!$A$3, IF(M9259=People!$B$4, People!$A$4, IF(M9259=People!$B$5, People!$A$5, 0))))</f>
        <v>Kelly Williams</v>
      </c>
      <c r="W9259" s="3" t="str">
        <f>IFERROR(VLOOKUP(Orders!$B9259,Returns!$B:$C,2,0),"No")</f>
        <v>No</v>
      </c>
      <c r="X9259" s="3" t="str">
        <f>IFERROR((INDEX(Returns!$C$2:$C$801, MATCH(B9259, Returns!$B$2:$B$801, 0))), "No")</f>
        <v>No</v>
      </c>
    </row>
    <row r="9260" spans="1:24">
      <c r="A9260" s="1">
        <v>9259</v>
      </c>
      <c r="B9260" t="s">
        <v>10576</v>
      </c>
      <c r="C9260" s="2">
        <v>42411</v>
      </c>
      <c r="D9260" s="2">
        <v>42415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  <c r="V9260" s="3" t="str">
        <f>IF(M9260=People!$B$2, People!$A$2, IF(M9260=People!$B$3, People!$A$3, IF(M9260=People!$B$4, People!$A$4, IF(M9260=People!$B$5, People!$A$5, 0))))</f>
        <v>Kelly Williams</v>
      </c>
      <c r="W9260" s="3" t="str">
        <f>IFERROR(VLOOKUP(Orders!$B9260,Returns!$B:$C,2,0),"No")</f>
        <v>No</v>
      </c>
      <c r="X9260" s="3" t="str">
        <f>IFERROR((INDEX(Returns!$C$2:$C$801, MATCH(B9260, Returns!$B$2:$B$801, 0))), "No")</f>
        <v>No</v>
      </c>
    </row>
    <row r="9261" spans="1:24">
      <c r="A9261" s="1">
        <v>9260</v>
      </c>
      <c r="B9261" t="s">
        <v>10576</v>
      </c>
      <c r="C9261" s="2">
        <v>42411</v>
      </c>
      <c r="D9261" s="2">
        <v>42415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  <c r="V9261" s="3" t="str">
        <f>IF(M9261=People!$B$2, People!$A$2, IF(M9261=People!$B$3, People!$A$3, IF(M9261=People!$B$4, People!$A$4, IF(M9261=People!$B$5, People!$A$5, 0))))</f>
        <v>Kelly Williams</v>
      </c>
      <c r="W9261" s="3" t="str">
        <f>IFERROR(VLOOKUP(Orders!$B9261,Returns!$B:$C,2,0),"No")</f>
        <v>No</v>
      </c>
      <c r="X9261" s="3" t="str">
        <f>IFERROR((INDEX(Returns!$C$2:$C$801, MATCH(B9261, Returns!$B$2:$B$801, 0))), "No")</f>
        <v>No</v>
      </c>
    </row>
    <row r="9262" spans="1:24">
      <c r="A9262" s="1">
        <v>9261</v>
      </c>
      <c r="B9262" t="s">
        <v>10577</v>
      </c>
      <c r="C9262" s="2">
        <v>43780</v>
      </c>
      <c r="D9262" s="2">
        <v>43783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  <c r="V9262" s="3" t="str">
        <f>IF(M9262=People!$B$2, People!$A$2, IF(M9262=People!$B$3, People!$A$3, IF(M9262=People!$B$4, People!$A$4, IF(M9262=People!$B$5, People!$A$5, 0))))</f>
        <v>Kelly Williams</v>
      </c>
      <c r="W9262" s="3" t="str">
        <f>IFERROR(VLOOKUP(Orders!$B9262,Returns!$B:$C,2,0),"No")</f>
        <v>No</v>
      </c>
      <c r="X9262" s="3" t="str">
        <f>IFERROR((INDEX(Returns!$C$2:$C$801, MATCH(B9262, Returns!$B$2:$B$801, 0))), "No")</f>
        <v>No</v>
      </c>
    </row>
    <row r="9263" spans="1:24">
      <c r="A9263" s="1">
        <v>9262</v>
      </c>
      <c r="B9263" t="s">
        <v>10578</v>
      </c>
      <c r="C9263" s="2">
        <v>43710</v>
      </c>
      <c r="D9263" s="2">
        <v>43710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  <c r="V9263" s="3" t="str">
        <f>IF(M9263=People!$B$2, People!$A$2, IF(M9263=People!$B$3, People!$A$3, IF(M9263=People!$B$4, People!$A$4, IF(M9263=People!$B$5, People!$A$5, 0))))</f>
        <v>Anna Andreadi</v>
      </c>
      <c r="W9263" s="3" t="str">
        <f>IFERROR(VLOOKUP(Orders!$B9263,Returns!$B:$C,2,0),"No")</f>
        <v>No</v>
      </c>
      <c r="X9263" s="3" t="str">
        <f>IFERROR((INDEX(Returns!$C$2:$C$801, MATCH(B9263, Returns!$B$2:$B$801, 0))), "No")</f>
        <v>No</v>
      </c>
    </row>
    <row r="9264" spans="1:24">
      <c r="A9264" s="1">
        <v>9263</v>
      </c>
      <c r="B9264" t="s">
        <v>10579</v>
      </c>
      <c r="C9264" s="2">
        <v>43017</v>
      </c>
      <c r="D9264" s="2">
        <v>43021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  <c r="V9264" s="3" t="str">
        <f>IF(M9264=People!$B$2, People!$A$2, IF(M9264=People!$B$3, People!$A$3, IF(M9264=People!$B$4, People!$A$4, IF(M9264=People!$B$5, People!$A$5, 0))))</f>
        <v>Kelly Williams</v>
      </c>
      <c r="W9264" s="3" t="str">
        <f>IFERROR(VLOOKUP(Orders!$B9264,Returns!$B:$C,2,0),"No")</f>
        <v>No</v>
      </c>
      <c r="X9264" s="3" t="str">
        <f>IFERROR((INDEX(Returns!$C$2:$C$801, MATCH(B9264, Returns!$B$2:$B$801, 0))), "No")</f>
        <v>No</v>
      </c>
    </row>
    <row r="9265" spans="1:24">
      <c r="A9265" s="1">
        <v>9264</v>
      </c>
      <c r="B9265" t="s">
        <v>10579</v>
      </c>
      <c r="C9265" s="2">
        <v>43017</v>
      </c>
      <c r="D9265" s="2">
        <v>43021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  <c r="V9265" s="3" t="str">
        <f>IF(M9265=People!$B$2, People!$A$2, IF(M9265=People!$B$3, People!$A$3, IF(M9265=People!$B$4, People!$A$4, IF(M9265=People!$B$5, People!$A$5, 0))))</f>
        <v>Kelly Williams</v>
      </c>
      <c r="W9265" s="3" t="str">
        <f>IFERROR(VLOOKUP(Orders!$B9265,Returns!$B:$C,2,0),"No")</f>
        <v>No</v>
      </c>
      <c r="X9265" s="3" t="str">
        <f>IFERROR((INDEX(Returns!$C$2:$C$801, MATCH(B9265, Returns!$B$2:$B$801, 0))), "No")</f>
        <v>No</v>
      </c>
    </row>
    <row r="9266" spans="1:24">
      <c r="A9266" s="1">
        <v>9265</v>
      </c>
      <c r="B9266" t="s">
        <v>10580</v>
      </c>
      <c r="C9266" s="2">
        <v>43793</v>
      </c>
      <c r="D9266" s="2">
        <v>43800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  <c r="V9266" s="3" t="str">
        <f>IF(M9266=People!$B$2, People!$A$2, IF(M9266=People!$B$3, People!$A$3, IF(M9266=People!$B$4, People!$A$4, IF(M9266=People!$B$5, People!$A$5, 0))))</f>
        <v>Cassandra Brandow</v>
      </c>
      <c r="W9266" s="3" t="str">
        <f>IFERROR(VLOOKUP(Orders!$B9266,Returns!$B:$C,2,0),"No")</f>
        <v>No</v>
      </c>
      <c r="X9266" s="3" t="str">
        <f>IFERROR((INDEX(Returns!$C$2:$C$801, MATCH(B9266, Returns!$B$2:$B$801, 0))), "No")</f>
        <v>No</v>
      </c>
    </row>
    <row r="9267" spans="1:24">
      <c r="A9267" s="1">
        <v>9266</v>
      </c>
      <c r="B9267" t="s">
        <v>10580</v>
      </c>
      <c r="C9267" s="2">
        <v>43793</v>
      </c>
      <c r="D9267" s="2">
        <v>43800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  <c r="V9267" s="3" t="str">
        <f>IF(M9267=People!$B$2, People!$A$2, IF(M9267=People!$B$3, People!$A$3, IF(M9267=People!$B$4, People!$A$4, IF(M9267=People!$B$5, People!$A$5, 0))))</f>
        <v>Cassandra Brandow</v>
      </c>
      <c r="W9267" s="3" t="str">
        <f>IFERROR(VLOOKUP(Orders!$B9267,Returns!$B:$C,2,0),"No")</f>
        <v>No</v>
      </c>
      <c r="X9267" s="3" t="str">
        <f>IFERROR((INDEX(Returns!$C$2:$C$801, MATCH(B9267, Returns!$B$2:$B$801, 0))), "No")</f>
        <v>No</v>
      </c>
    </row>
    <row r="9268" spans="1:24">
      <c r="A9268" s="1">
        <v>9267</v>
      </c>
      <c r="B9268" t="s">
        <v>10581</v>
      </c>
      <c r="C9268" s="2">
        <v>42408</v>
      </c>
      <c r="D9268" s="2">
        <v>42409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  <c r="V9268" s="3" t="str">
        <f>IF(M9268=People!$B$2, People!$A$2, IF(M9268=People!$B$3, People!$A$3, IF(M9268=People!$B$4, People!$A$4, IF(M9268=People!$B$5, People!$A$5, 0))))</f>
        <v>Anna Andreadi</v>
      </c>
      <c r="W9268" s="3" t="str">
        <f>IFERROR(VLOOKUP(Orders!$B9268,Returns!$B:$C,2,0),"No")</f>
        <v>No</v>
      </c>
      <c r="X9268" s="3" t="str">
        <f>IFERROR((INDEX(Returns!$C$2:$C$801, MATCH(B9268, Returns!$B$2:$B$801, 0))), "No")</f>
        <v>No</v>
      </c>
    </row>
    <row r="9269" spans="1:24">
      <c r="A9269" s="1">
        <v>9268</v>
      </c>
      <c r="B9269" t="s">
        <v>10582</v>
      </c>
      <c r="C9269" s="2">
        <v>43003</v>
      </c>
      <c r="D9269" s="2">
        <v>43003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  <c r="V9269" s="3" t="str">
        <f>IF(M9269=People!$B$2, People!$A$2, IF(M9269=People!$B$3, People!$A$3, IF(M9269=People!$B$4, People!$A$4, IF(M9269=People!$B$5, People!$A$5, 0))))</f>
        <v>Chuck Magee</v>
      </c>
      <c r="W9269" s="3" t="str">
        <f>IFERROR(VLOOKUP(Orders!$B9269,Returns!$B:$C,2,0),"No")</f>
        <v>No</v>
      </c>
      <c r="X9269" s="3" t="str">
        <f>IFERROR((INDEX(Returns!$C$2:$C$801, MATCH(B9269, Returns!$B$2:$B$801, 0))), "No")</f>
        <v>No</v>
      </c>
    </row>
    <row r="9270" spans="1:24">
      <c r="A9270" s="1">
        <v>9269</v>
      </c>
      <c r="B9270" t="s">
        <v>10582</v>
      </c>
      <c r="C9270" s="2">
        <v>43003</v>
      </c>
      <c r="D9270" s="2">
        <v>43003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  <c r="V9270" s="3" t="str">
        <f>IF(M9270=People!$B$2, People!$A$2, IF(M9270=People!$B$3, People!$A$3, IF(M9270=People!$B$4, People!$A$4, IF(M9270=People!$B$5, People!$A$5, 0))))</f>
        <v>Chuck Magee</v>
      </c>
      <c r="W9270" s="3" t="str">
        <f>IFERROR(VLOOKUP(Orders!$B9270,Returns!$B:$C,2,0),"No")</f>
        <v>No</v>
      </c>
      <c r="X9270" s="3" t="str">
        <f>IFERROR((INDEX(Returns!$C$2:$C$801, MATCH(B9270, Returns!$B$2:$B$801, 0))), "No")</f>
        <v>No</v>
      </c>
    </row>
    <row r="9271" spans="1:24">
      <c r="A9271" s="1">
        <v>9270</v>
      </c>
      <c r="B9271" t="s">
        <v>10583</v>
      </c>
      <c r="C9271" s="2">
        <v>43698</v>
      </c>
      <c r="D9271" s="2">
        <v>43705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3" t="str">
        <f>IF(M9271=People!$B$2, People!$A$2, IF(M9271=People!$B$3, People!$A$3, IF(M9271=People!$B$4, People!$A$4, IF(M9271=People!$B$5, People!$A$5, 0))))</f>
        <v>Chuck Magee</v>
      </c>
      <c r="W9271" s="3" t="str">
        <f>IFERROR(VLOOKUP(Orders!$B9271,Returns!$B:$C,2,0),"No")</f>
        <v>No</v>
      </c>
      <c r="X9271" s="3" t="str">
        <f>IFERROR((INDEX(Returns!$C$2:$C$801, MATCH(B9271, Returns!$B$2:$B$801, 0))), "No")</f>
        <v>No</v>
      </c>
    </row>
    <row r="9272" spans="1:24">
      <c r="A9272" s="1">
        <v>9271</v>
      </c>
      <c r="B9272" t="s">
        <v>10583</v>
      </c>
      <c r="C9272" s="2">
        <v>43698</v>
      </c>
      <c r="D9272" s="2">
        <v>43705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  <c r="V9272" s="3" t="str">
        <f>IF(M9272=People!$B$2, People!$A$2, IF(M9272=People!$B$3, People!$A$3, IF(M9272=People!$B$4, People!$A$4, IF(M9272=People!$B$5, People!$A$5, 0))))</f>
        <v>Chuck Magee</v>
      </c>
      <c r="W9272" s="3" t="str">
        <f>IFERROR(VLOOKUP(Orders!$B9272,Returns!$B:$C,2,0),"No")</f>
        <v>No</v>
      </c>
      <c r="X9272" s="3" t="str">
        <f>IFERROR((INDEX(Returns!$C$2:$C$801, MATCH(B9272, Returns!$B$2:$B$801, 0))), "No")</f>
        <v>No</v>
      </c>
    </row>
    <row r="9273" spans="1:24">
      <c r="A9273" s="1">
        <v>9272</v>
      </c>
      <c r="B9273" t="s">
        <v>10584</v>
      </c>
      <c r="C9273" s="2">
        <v>43232</v>
      </c>
      <c r="D9273" s="2">
        <v>43237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  <c r="V9273" s="3" t="str">
        <f>IF(M9273=People!$B$2, People!$A$2, IF(M9273=People!$B$3, People!$A$3, IF(M9273=People!$B$4, People!$A$4, IF(M9273=People!$B$5, People!$A$5, 0))))</f>
        <v>Chuck Magee</v>
      </c>
      <c r="W9273" s="3" t="str">
        <f>IFERROR(VLOOKUP(Orders!$B9273,Returns!$B:$C,2,0),"No")</f>
        <v>No</v>
      </c>
      <c r="X9273" s="3" t="str">
        <f>IFERROR((INDEX(Returns!$C$2:$C$801, MATCH(B9273, Returns!$B$2:$B$801, 0))), "No")</f>
        <v>No</v>
      </c>
    </row>
    <row r="9274" spans="1:24">
      <c r="A9274" s="1">
        <v>9273</v>
      </c>
      <c r="B9274" t="s">
        <v>10584</v>
      </c>
      <c r="C9274" s="2">
        <v>43232</v>
      </c>
      <c r="D9274" s="2">
        <v>43237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  <c r="V9274" s="3" t="str">
        <f>IF(M9274=People!$B$2, People!$A$2, IF(M9274=People!$B$3, People!$A$3, IF(M9274=People!$B$4, People!$A$4, IF(M9274=People!$B$5, People!$A$5, 0))))</f>
        <v>Chuck Magee</v>
      </c>
      <c r="W9274" s="3" t="str">
        <f>IFERROR(VLOOKUP(Orders!$B9274,Returns!$B:$C,2,0),"No")</f>
        <v>No</v>
      </c>
      <c r="X9274" s="3" t="str">
        <f>IFERROR((INDEX(Returns!$C$2:$C$801, MATCH(B9274, Returns!$B$2:$B$801, 0))), "No")</f>
        <v>No</v>
      </c>
    </row>
    <row r="9275" spans="1:24">
      <c r="A9275" s="1">
        <v>9274</v>
      </c>
      <c r="B9275" t="s">
        <v>10585</v>
      </c>
      <c r="C9275" s="2">
        <v>43710</v>
      </c>
      <c r="D9275" s="2">
        <v>43714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  <c r="V9275" s="3" t="str">
        <f>IF(M9275=People!$B$2, People!$A$2, IF(M9275=People!$B$3, People!$A$3, IF(M9275=People!$B$4, People!$A$4, IF(M9275=People!$B$5, People!$A$5, 0))))</f>
        <v>Cassandra Brandow</v>
      </c>
      <c r="W9275" s="3" t="str">
        <f>IFERROR(VLOOKUP(Orders!$B9275,Returns!$B:$C,2,0),"No")</f>
        <v>No</v>
      </c>
      <c r="X9275" s="3" t="str">
        <f>IFERROR((INDEX(Returns!$C$2:$C$801, MATCH(B9275, Returns!$B$2:$B$801, 0))), "No")</f>
        <v>No</v>
      </c>
    </row>
    <row r="9276" spans="1:24">
      <c r="A9276" s="1">
        <v>9275</v>
      </c>
      <c r="B9276" t="s">
        <v>10586</v>
      </c>
      <c r="C9276" s="2">
        <v>42653</v>
      </c>
      <c r="D9276" s="2">
        <v>42653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  <c r="V9276" s="3" t="str">
        <f>IF(M9276=People!$B$2, People!$A$2, IF(M9276=People!$B$3, People!$A$3, IF(M9276=People!$B$4, People!$A$4, IF(M9276=People!$B$5, People!$A$5, 0))))</f>
        <v>Anna Andreadi</v>
      </c>
      <c r="W9276" s="3" t="str">
        <f>IFERROR(VLOOKUP(Orders!$B9276,Returns!$B:$C,2,0),"No")</f>
        <v>No</v>
      </c>
      <c r="X9276" s="3" t="str">
        <f>IFERROR((INDEX(Returns!$C$2:$C$801, MATCH(B9276, Returns!$B$2:$B$801, 0))), "No")</f>
        <v>No</v>
      </c>
    </row>
    <row r="9277" spans="1:24">
      <c r="A9277" s="1">
        <v>9276</v>
      </c>
      <c r="B9277" t="s">
        <v>10587</v>
      </c>
      <c r="C9277" s="2">
        <v>43246</v>
      </c>
      <c r="D9277" s="2">
        <v>43249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  <c r="V9277" s="3" t="str">
        <f>IF(M9277=People!$B$2, People!$A$2, IF(M9277=People!$B$3, People!$A$3, IF(M9277=People!$B$4, People!$A$4, IF(M9277=People!$B$5, People!$A$5, 0))))</f>
        <v>Cassandra Brandow</v>
      </c>
      <c r="W9277" s="3" t="str">
        <f>IFERROR(VLOOKUP(Orders!$B9277,Returns!$B:$C,2,0),"No")</f>
        <v>No</v>
      </c>
      <c r="X9277" s="3" t="str">
        <f>IFERROR((INDEX(Returns!$C$2:$C$801, MATCH(B9277, Returns!$B$2:$B$801, 0))), "No")</f>
        <v>No</v>
      </c>
    </row>
    <row r="9278" spans="1:24">
      <c r="A9278" s="1">
        <v>9277</v>
      </c>
      <c r="B9278" t="s">
        <v>10587</v>
      </c>
      <c r="C9278" s="2">
        <v>43246</v>
      </c>
      <c r="D9278" s="2">
        <v>43249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  <c r="V9278" s="3" t="str">
        <f>IF(M9278=People!$B$2, People!$A$2, IF(M9278=People!$B$3, People!$A$3, IF(M9278=People!$B$4, People!$A$4, IF(M9278=People!$B$5, People!$A$5, 0))))</f>
        <v>Cassandra Brandow</v>
      </c>
      <c r="W9278" s="3" t="str">
        <f>IFERROR(VLOOKUP(Orders!$B9278,Returns!$B:$C,2,0),"No")</f>
        <v>No</v>
      </c>
      <c r="X9278" s="3" t="str">
        <f>IFERROR((INDEX(Returns!$C$2:$C$801, MATCH(B9278, Returns!$B$2:$B$801, 0))), "No")</f>
        <v>No</v>
      </c>
    </row>
    <row r="9279" spans="1:24">
      <c r="A9279" s="1">
        <v>9278</v>
      </c>
      <c r="B9279" t="s">
        <v>10588</v>
      </c>
      <c r="C9279" s="2">
        <v>43800</v>
      </c>
      <c r="D9279" s="2">
        <v>43804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  <c r="V9279" s="3" t="str">
        <f>IF(M9279=People!$B$2, People!$A$2, IF(M9279=People!$B$3, People!$A$3, IF(M9279=People!$B$4, People!$A$4, IF(M9279=People!$B$5, People!$A$5, 0))))</f>
        <v>Chuck Magee</v>
      </c>
      <c r="W9279" s="3" t="str">
        <f>IFERROR(VLOOKUP(Orders!$B9279,Returns!$B:$C,2,0),"No")</f>
        <v>No</v>
      </c>
      <c r="X9279" s="3" t="str">
        <f>IFERROR((INDEX(Returns!$C$2:$C$801, MATCH(B9279, Returns!$B$2:$B$801, 0))), "No")</f>
        <v>No</v>
      </c>
    </row>
    <row r="9280" spans="1:24">
      <c r="A9280" s="1">
        <v>9279</v>
      </c>
      <c r="B9280" t="s">
        <v>10588</v>
      </c>
      <c r="C9280" s="2">
        <v>43800</v>
      </c>
      <c r="D9280" s="2">
        <v>43804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  <c r="V9280" s="3" t="str">
        <f>IF(M9280=People!$B$2, People!$A$2, IF(M9280=People!$B$3, People!$A$3, IF(M9280=People!$B$4, People!$A$4, IF(M9280=People!$B$5, People!$A$5, 0))))</f>
        <v>Chuck Magee</v>
      </c>
      <c r="W9280" s="3" t="str">
        <f>IFERROR(VLOOKUP(Orders!$B9280,Returns!$B:$C,2,0),"No")</f>
        <v>No</v>
      </c>
      <c r="X9280" s="3" t="str">
        <f>IFERROR((INDEX(Returns!$C$2:$C$801, MATCH(B9280, Returns!$B$2:$B$801, 0))), "No")</f>
        <v>No</v>
      </c>
    </row>
    <row r="9281" spans="1:24">
      <c r="A9281" s="1">
        <v>9280</v>
      </c>
      <c r="B9281" t="s">
        <v>10588</v>
      </c>
      <c r="C9281" s="2">
        <v>43800</v>
      </c>
      <c r="D9281" s="2">
        <v>43804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  <c r="V9281" s="3" t="str">
        <f>IF(M9281=People!$B$2, People!$A$2, IF(M9281=People!$B$3, People!$A$3, IF(M9281=People!$B$4, People!$A$4, IF(M9281=People!$B$5, People!$A$5, 0))))</f>
        <v>Chuck Magee</v>
      </c>
      <c r="W9281" s="3" t="str">
        <f>IFERROR(VLOOKUP(Orders!$B9281,Returns!$B:$C,2,0),"No")</f>
        <v>No</v>
      </c>
      <c r="X9281" s="3" t="str">
        <f>IFERROR((INDEX(Returns!$C$2:$C$801, MATCH(B9281, Returns!$B$2:$B$801, 0))), "No")</f>
        <v>No</v>
      </c>
    </row>
    <row r="9282" spans="1:24">
      <c r="A9282" s="1">
        <v>9281</v>
      </c>
      <c r="B9282" t="s">
        <v>10589</v>
      </c>
      <c r="C9282" s="2">
        <v>43363</v>
      </c>
      <c r="D9282" s="2">
        <v>43367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  <c r="V9282" s="3" t="str">
        <f>IF(M9282=People!$B$2, People!$A$2, IF(M9282=People!$B$3, People!$A$3, IF(M9282=People!$B$4, People!$A$4, IF(M9282=People!$B$5, People!$A$5, 0))))</f>
        <v>Anna Andreadi</v>
      </c>
      <c r="W9282" s="3" t="str">
        <f>IFERROR(VLOOKUP(Orders!$B9282,Returns!$B:$C,2,0),"No")</f>
        <v>No</v>
      </c>
      <c r="X9282" s="3" t="str">
        <f>IFERROR((INDEX(Returns!$C$2:$C$801, MATCH(B9282, Returns!$B$2:$B$801, 0))), "No")</f>
        <v>No</v>
      </c>
    </row>
    <row r="9283" spans="1:24">
      <c r="A9283" s="1">
        <v>9282</v>
      </c>
      <c r="B9283" t="s">
        <v>10590</v>
      </c>
      <c r="C9283" s="2">
        <v>43719</v>
      </c>
      <c r="D9283" s="2">
        <v>43723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  <c r="V9283" s="3" t="str">
        <f>IF(M9283=People!$B$2, People!$A$2, IF(M9283=People!$B$3, People!$A$3, IF(M9283=People!$B$4, People!$A$4, IF(M9283=People!$B$5, People!$A$5, 0))))</f>
        <v>Cassandra Brandow</v>
      </c>
      <c r="W9283" s="3" t="str">
        <f>IFERROR(VLOOKUP(Orders!$B9283,Returns!$B:$C,2,0),"No")</f>
        <v>No</v>
      </c>
      <c r="X9283" s="3" t="str">
        <f>IFERROR((INDEX(Returns!$C$2:$C$801, MATCH(B9283, Returns!$B$2:$B$801, 0))), "No")</f>
        <v>No</v>
      </c>
    </row>
    <row r="9284" spans="1:24">
      <c r="A9284" s="1">
        <v>9283</v>
      </c>
      <c r="B9284" t="s">
        <v>10591</v>
      </c>
      <c r="C9284" s="2">
        <v>43464</v>
      </c>
      <c r="D9284" s="2">
        <v>43469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3" t="str">
        <f>IF(M9284=People!$B$2, People!$A$2, IF(M9284=People!$B$3, People!$A$3, IF(M9284=People!$B$4, People!$A$4, IF(M9284=People!$B$5, People!$A$5, 0))))</f>
        <v>Cassandra Brandow</v>
      </c>
      <c r="W9284" s="3" t="str">
        <f>IFERROR(VLOOKUP(Orders!$B9284,Returns!$B:$C,2,0),"No")</f>
        <v>No</v>
      </c>
      <c r="X9284" s="3" t="str">
        <f>IFERROR((INDEX(Returns!$C$2:$C$801, MATCH(B9284, Returns!$B$2:$B$801, 0))), "No")</f>
        <v>No</v>
      </c>
    </row>
    <row r="9285" spans="1:24">
      <c r="A9285" s="1">
        <v>9284</v>
      </c>
      <c r="B9285" t="s">
        <v>10592</v>
      </c>
      <c r="C9285" s="2">
        <v>43710</v>
      </c>
      <c r="D9285" s="2">
        <v>43712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  <c r="V9285" s="3" t="str">
        <f>IF(M9285=People!$B$2, People!$A$2, IF(M9285=People!$B$3, People!$A$3, IF(M9285=People!$B$4, People!$A$4, IF(M9285=People!$B$5, People!$A$5, 0))))</f>
        <v>Anna Andreadi</v>
      </c>
      <c r="W9285" s="3" t="str">
        <f>IFERROR(VLOOKUP(Orders!$B9285,Returns!$B:$C,2,0),"No")</f>
        <v>No</v>
      </c>
      <c r="X9285" s="3" t="str">
        <f>IFERROR((INDEX(Returns!$C$2:$C$801, MATCH(B9285, Returns!$B$2:$B$801, 0))), "No")</f>
        <v>No</v>
      </c>
    </row>
    <row r="9286" spans="1:24">
      <c r="A9286" s="1">
        <v>9285</v>
      </c>
      <c r="B9286" t="s">
        <v>10593</v>
      </c>
      <c r="C9286" s="2">
        <v>42692</v>
      </c>
      <c r="D9286" s="2">
        <v>42697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  <c r="V9286" s="3" t="str">
        <f>IF(M9286=People!$B$2, People!$A$2, IF(M9286=People!$B$3, People!$A$3, IF(M9286=People!$B$4, People!$A$4, IF(M9286=People!$B$5, People!$A$5, 0))))</f>
        <v>Kelly Williams</v>
      </c>
      <c r="W9286" s="3" t="str">
        <f>IFERROR(VLOOKUP(Orders!$B9286,Returns!$B:$C,2,0),"No")</f>
        <v>No</v>
      </c>
      <c r="X9286" s="3" t="str">
        <f>IFERROR((INDEX(Returns!$C$2:$C$801, MATCH(B9286, Returns!$B$2:$B$801, 0))), "No")</f>
        <v>No</v>
      </c>
    </row>
    <row r="9287" spans="1:24">
      <c r="A9287" s="1">
        <v>9286</v>
      </c>
      <c r="B9287" t="s">
        <v>10594</v>
      </c>
      <c r="C9287" s="2">
        <v>43060</v>
      </c>
      <c r="D9287" s="2">
        <v>43063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  <c r="V9287" s="3" t="str">
        <f>IF(M9287=People!$B$2, People!$A$2, IF(M9287=People!$B$3, People!$A$3, IF(M9287=People!$B$4, People!$A$4, IF(M9287=People!$B$5, People!$A$5, 0))))</f>
        <v>Cassandra Brandow</v>
      </c>
      <c r="W9287" s="3" t="str">
        <f>IFERROR(VLOOKUP(Orders!$B9287,Returns!$B:$C,2,0),"No")</f>
        <v>No</v>
      </c>
      <c r="X9287" s="3" t="str">
        <f>IFERROR((INDEX(Returns!$C$2:$C$801, MATCH(B9287, Returns!$B$2:$B$801, 0))), "No")</f>
        <v>No</v>
      </c>
    </row>
    <row r="9288" spans="1:24">
      <c r="A9288" s="1">
        <v>9287</v>
      </c>
      <c r="B9288" t="s">
        <v>10595</v>
      </c>
      <c r="C9288" s="2">
        <v>43635</v>
      </c>
      <c r="D9288" s="2">
        <v>43642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  <c r="V9288" s="3" t="str">
        <f>IF(M9288=People!$B$2, People!$A$2, IF(M9288=People!$B$3, People!$A$3, IF(M9288=People!$B$4, People!$A$4, IF(M9288=People!$B$5, People!$A$5, 0))))</f>
        <v>Kelly Williams</v>
      </c>
      <c r="W9288" s="3" t="str">
        <f>IFERROR(VLOOKUP(Orders!$B9288,Returns!$B:$C,2,0),"No")</f>
        <v>No</v>
      </c>
      <c r="X9288" s="3" t="str">
        <f>IFERROR((INDEX(Returns!$C$2:$C$801, MATCH(B9288, Returns!$B$2:$B$801, 0))), "No")</f>
        <v>No</v>
      </c>
    </row>
    <row r="9289" spans="1:24">
      <c r="A9289" s="1">
        <v>9288</v>
      </c>
      <c r="B9289" t="s">
        <v>10595</v>
      </c>
      <c r="C9289" s="2">
        <v>43635</v>
      </c>
      <c r="D9289" s="2">
        <v>43642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  <c r="V9289" s="3" t="str">
        <f>IF(M9289=People!$B$2, People!$A$2, IF(M9289=People!$B$3, People!$A$3, IF(M9289=People!$B$4, People!$A$4, IF(M9289=People!$B$5, People!$A$5, 0))))</f>
        <v>Kelly Williams</v>
      </c>
      <c r="W9289" s="3" t="str">
        <f>IFERROR(VLOOKUP(Orders!$B9289,Returns!$B:$C,2,0),"No")</f>
        <v>No</v>
      </c>
      <c r="X9289" s="3" t="str">
        <f>IFERROR((INDEX(Returns!$C$2:$C$801, MATCH(B9289, Returns!$B$2:$B$801, 0))), "No")</f>
        <v>No</v>
      </c>
    </row>
    <row r="9290" spans="1:24">
      <c r="A9290" s="1">
        <v>9289</v>
      </c>
      <c r="B9290" t="s">
        <v>10596</v>
      </c>
      <c r="C9290" s="2">
        <v>43799</v>
      </c>
      <c r="D9290" s="2">
        <v>43802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  <c r="V9290" s="3" t="str">
        <f>IF(M9290=People!$B$2, People!$A$2, IF(M9290=People!$B$3, People!$A$3, IF(M9290=People!$B$4, People!$A$4, IF(M9290=People!$B$5, People!$A$5, 0))))</f>
        <v>Chuck Magee</v>
      </c>
      <c r="W9290" s="3" t="str">
        <f>IFERROR(VLOOKUP(Orders!$B9290,Returns!$B:$C,2,0),"No")</f>
        <v>No</v>
      </c>
      <c r="X9290" s="3" t="str">
        <f>IFERROR((INDEX(Returns!$C$2:$C$801, MATCH(B9290, Returns!$B$2:$B$801, 0))), "No")</f>
        <v>No</v>
      </c>
    </row>
    <row r="9291" spans="1:24">
      <c r="A9291" s="1">
        <v>9290</v>
      </c>
      <c r="B9291" t="s">
        <v>10597</v>
      </c>
      <c r="C9291" s="2">
        <v>42483</v>
      </c>
      <c r="D9291" s="2">
        <v>42486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  <c r="V9291" s="3" t="str">
        <f>IF(M9291=People!$B$2, People!$A$2, IF(M9291=People!$B$3, People!$A$3, IF(M9291=People!$B$4, People!$A$4, IF(M9291=People!$B$5, People!$A$5, 0))))</f>
        <v>Anna Andreadi</v>
      </c>
      <c r="W9291" s="3" t="str">
        <f>IFERROR(VLOOKUP(Orders!$B9291,Returns!$B:$C,2,0),"No")</f>
        <v>No</v>
      </c>
      <c r="X9291" s="3" t="str">
        <f>IFERROR((INDEX(Returns!$C$2:$C$801, MATCH(B9291, Returns!$B$2:$B$801, 0))), "No")</f>
        <v>No</v>
      </c>
    </row>
    <row r="9292" spans="1:24">
      <c r="A9292" s="1">
        <v>9291</v>
      </c>
      <c r="B9292" t="s">
        <v>10598</v>
      </c>
      <c r="C9292" s="2">
        <v>42636</v>
      </c>
      <c r="D9292" s="2">
        <v>42638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  <c r="V9292" s="3" t="str">
        <f>IF(M9292=People!$B$2, People!$A$2, IF(M9292=People!$B$3, People!$A$3, IF(M9292=People!$B$4, People!$A$4, IF(M9292=People!$B$5, People!$A$5, 0))))</f>
        <v>Chuck Magee</v>
      </c>
      <c r="W9292" s="3" t="str">
        <f>IFERROR(VLOOKUP(Orders!$B9292,Returns!$B:$C,2,0),"No")</f>
        <v>No</v>
      </c>
      <c r="X9292" s="3" t="str">
        <f>IFERROR((INDEX(Returns!$C$2:$C$801, MATCH(B9292, Returns!$B$2:$B$801, 0))), "No")</f>
        <v>No</v>
      </c>
    </row>
    <row r="9293" spans="1:24">
      <c r="A9293" s="1">
        <v>9292</v>
      </c>
      <c r="B9293" t="s">
        <v>10598</v>
      </c>
      <c r="C9293" s="2">
        <v>42636</v>
      </c>
      <c r="D9293" s="2">
        <v>42638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  <c r="V9293" s="3" t="str">
        <f>IF(M9293=People!$B$2, People!$A$2, IF(M9293=People!$B$3, People!$A$3, IF(M9293=People!$B$4, People!$A$4, IF(M9293=People!$B$5, People!$A$5, 0))))</f>
        <v>Chuck Magee</v>
      </c>
      <c r="W9293" s="3" t="str">
        <f>IFERROR(VLOOKUP(Orders!$B9293,Returns!$B:$C,2,0),"No")</f>
        <v>No</v>
      </c>
      <c r="X9293" s="3" t="str">
        <f>IFERROR((INDEX(Returns!$C$2:$C$801, MATCH(B9293, Returns!$B$2:$B$801, 0))), "No")</f>
        <v>No</v>
      </c>
    </row>
    <row r="9294" spans="1:24">
      <c r="A9294" s="1">
        <v>9293</v>
      </c>
      <c r="B9294" t="s">
        <v>10599</v>
      </c>
      <c r="C9294" s="2">
        <v>43526</v>
      </c>
      <c r="D9294" s="2">
        <v>43526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  <c r="V9294" s="3" t="str">
        <f>IF(M9294=People!$B$2, People!$A$2, IF(M9294=People!$B$3, People!$A$3, IF(M9294=People!$B$4, People!$A$4, IF(M9294=People!$B$5, People!$A$5, 0))))</f>
        <v>Kelly Williams</v>
      </c>
      <c r="W9294" s="3" t="str">
        <f>IFERROR(VLOOKUP(Orders!$B9294,Returns!$B:$C,2,0),"No")</f>
        <v>No</v>
      </c>
      <c r="X9294" s="3" t="str">
        <f>IFERROR((INDEX(Returns!$C$2:$C$801, MATCH(B9294, Returns!$B$2:$B$801, 0))), "No")</f>
        <v>No</v>
      </c>
    </row>
    <row r="9295" spans="1:24">
      <c r="A9295" s="1">
        <v>9294</v>
      </c>
      <c r="B9295" t="s">
        <v>10600</v>
      </c>
      <c r="C9295" s="2">
        <v>43786</v>
      </c>
      <c r="D9295" s="2">
        <v>43790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  <c r="V9295" s="3" t="str">
        <f>IF(M9295=People!$B$2, People!$A$2, IF(M9295=People!$B$3, People!$A$3, IF(M9295=People!$B$4, People!$A$4, IF(M9295=People!$B$5, People!$A$5, 0))))</f>
        <v>Chuck Magee</v>
      </c>
      <c r="W9295" s="3" t="str">
        <f>IFERROR(VLOOKUP(Orders!$B9295,Returns!$B:$C,2,0),"No")</f>
        <v>No</v>
      </c>
      <c r="X9295" s="3" t="str">
        <f>IFERROR((INDEX(Returns!$C$2:$C$801, MATCH(B9295, Returns!$B$2:$B$801, 0))), "No")</f>
        <v>No</v>
      </c>
    </row>
    <row r="9296" spans="1:24">
      <c r="A9296" s="1">
        <v>9295</v>
      </c>
      <c r="B9296" t="s">
        <v>10601</v>
      </c>
      <c r="C9296" s="2">
        <v>43613</v>
      </c>
      <c r="D9296" s="2">
        <v>43617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  <c r="V9296" s="3" t="str">
        <f>IF(M9296=People!$B$2, People!$A$2, IF(M9296=People!$B$3, People!$A$3, IF(M9296=People!$B$4, People!$A$4, IF(M9296=People!$B$5, People!$A$5, 0))))</f>
        <v>Chuck Magee</v>
      </c>
      <c r="W9296" s="3" t="str">
        <f>IFERROR(VLOOKUP(Orders!$B9296,Returns!$B:$C,2,0),"No")</f>
        <v>No</v>
      </c>
      <c r="X9296" s="3" t="str">
        <f>IFERROR((INDEX(Returns!$C$2:$C$801, MATCH(B9296, Returns!$B$2:$B$801, 0))), "No")</f>
        <v>No</v>
      </c>
    </row>
    <row r="9297" spans="1:24">
      <c r="A9297" s="1">
        <v>9296</v>
      </c>
      <c r="B9297" t="s">
        <v>10601</v>
      </c>
      <c r="C9297" s="2">
        <v>43613</v>
      </c>
      <c r="D9297" s="2">
        <v>43617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  <c r="V9297" s="3" t="str">
        <f>IF(M9297=People!$B$2, People!$A$2, IF(M9297=People!$B$3, People!$A$3, IF(M9297=People!$B$4, People!$A$4, IF(M9297=People!$B$5, People!$A$5, 0))))</f>
        <v>Chuck Magee</v>
      </c>
      <c r="W9297" s="3" t="str">
        <f>IFERROR(VLOOKUP(Orders!$B9297,Returns!$B:$C,2,0),"No")</f>
        <v>No</v>
      </c>
      <c r="X9297" s="3" t="str">
        <f>IFERROR((INDEX(Returns!$C$2:$C$801, MATCH(B9297, Returns!$B$2:$B$801, 0))), "No")</f>
        <v>No</v>
      </c>
    </row>
    <row r="9298" spans="1:24">
      <c r="A9298" s="1">
        <v>9297</v>
      </c>
      <c r="B9298" t="s">
        <v>10602</v>
      </c>
      <c r="C9298" s="2">
        <v>42843</v>
      </c>
      <c r="D9298" s="2">
        <v>42847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  <c r="V9298" s="3" t="str">
        <f>IF(M9298=People!$B$2, People!$A$2, IF(M9298=People!$B$3, People!$A$3, IF(M9298=People!$B$4, People!$A$4, IF(M9298=People!$B$5, People!$A$5, 0))))</f>
        <v>Kelly Williams</v>
      </c>
      <c r="W9298" s="3" t="str">
        <f>IFERROR(VLOOKUP(Orders!$B9298,Returns!$B:$C,2,0),"No")</f>
        <v>No</v>
      </c>
      <c r="X9298" s="3" t="str">
        <f>IFERROR((INDEX(Returns!$C$2:$C$801, MATCH(B9298, Returns!$B$2:$B$801, 0))), "No")</f>
        <v>No</v>
      </c>
    </row>
    <row r="9299" spans="1:24">
      <c r="A9299" s="1">
        <v>9298</v>
      </c>
      <c r="B9299" t="s">
        <v>10602</v>
      </c>
      <c r="C9299" s="2">
        <v>42843</v>
      </c>
      <c r="D9299" s="2">
        <v>42847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  <c r="V9299" s="3" t="str">
        <f>IF(M9299=People!$B$2, People!$A$2, IF(M9299=People!$B$3, People!$A$3, IF(M9299=People!$B$4, People!$A$4, IF(M9299=People!$B$5, People!$A$5, 0))))</f>
        <v>Kelly Williams</v>
      </c>
      <c r="W9299" s="3" t="str">
        <f>IFERROR(VLOOKUP(Orders!$B9299,Returns!$B:$C,2,0),"No")</f>
        <v>No</v>
      </c>
      <c r="X9299" s="3" t="str">
        <f>IFERROR((INDEX(Returns!$C$2:$C$801, MATCH(B9299, Returns!$B$2:$B$801, 0))), "No")</f>
        <v>No</v>
      </c>
    </row>
    <row r="9300" spans="1:24">
      <c r="A9300" s="1">
        <v>9299</v>
      </c>
      <c r="B9300" t="s">
        <v>10602</v>
      </c>
      <c r="C9300" s="2">
        <v>42843</v>
      </c>
      <c r="D9300" s="2">
        <v>42847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  <c r="V9300" s="3" t="str">
        <f>IF(M9300=People!$B$2, People!$A$2, IF(M9300=People!$B$3, People!$A$3, IF(M9300=People!$B$4, People!$A$4, IF(M9300=People!$B$5, People!$A$5, 0))))</f>
        <v>Kelly Williams</v>
      </c>
      <c r="W9300" s="3" t="str">
        <f>IFERROR(VLOOKUP(Orders!$B9300,Returns!$B:$C,2,0),"No")</f>
        <v>No</v>
      </c>
      <c r="X9300" s="3" t="str">
        <f>IFERROR((INDEX(Returns!$C$2:$C$801, MATCH(B9300, Returns!$B$2:$B$801, 0))), "No")</f>
        <v>No</v>
      </c>
    </row>
    <row r="9301" spans="1:24">
      <c r="A9301" s="1">
        <v>9300</v>
      </c>
      <c r="B9301" t="s">
        <v>10602</v>
      </c>
      <c r="C9301" s="2">
        <v>42843</v>
      </c>
      <c r="D9301" s="2">
        <v>42847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  <c r="V9301" s="3" t="str">
        <f>IF(M9301=People!$B$2, People!$A$2, IF(M9301=People!$B$3, People!$A$3, IF(M9301=People!$B$4, People!$A$4, IF(M9301=People!$B$5, People!$A$5, 0))))</f>
        <v>Kelly Williams</v>
      </c>
      <c r="W9301" s="3" t="str">
        <f>IFERROR(VLOOKUP(Orders!$B9301,Returns!$B:$C,2,0),"No")</f>
        <v>No</v>
      </c>
      <c r="X9301" s="3" t="str">
        <f>IFERROR((INDEX(Returns!$C$2:$C$801, MATCH(B9301, Returns!$B$2:$B$801, 0))), "No")</f>
        <v>No</v>
      </c>
    </row>
    <row r="9302" spans="1:24">
      <c r="A9302" s="1">
        <v>9301</v>
      </c>
      <c r="B9302" t="s">
        <v>10602</v>
      </c>
      <c r="C9302" s="2">
        <v>42843</v>
      </c>
      <c r="D9302" s="2">
        <v>42847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  <c r="V9302" s="3" t="str">
        <f>IF(M9302=People!$B$2, People!$A$2, IF(M9302=People!$B$3, People!$A$3, IF(M9302=People!$B$4, People!$A$4, IF(M9302=People!$B$5, People!$A$5, 0))))</f>
        <v>Kelly Williams</v>
      </c>
      <c r="W9302" s="3" t="str">
        <f>IFERROR(VLOOKUP(Orders!$B9302,Returns!$B:$C,2,0),"No")</f>
        <v>No</v>
      </c>
      <c r="X9302" s="3" t="str">
        <f>IFERROR((INDEX(Returns!$C$2:$C$801, MATCH(B9302, Returns!$B$2:$B$801, 0))), "No")</f>
        <v>No</v>
      </c>
    </row>
    <row r="9303" spans="1:24">
      <c r="A9303" s="1">
        <v>9302</v>
      </c>
      <c r="B9303" t="s">
        <v>10602</v>
      </c>
      <c r="C9303" s="2">
        <v>42843</v>
      </c>
      <c r="D9303" s="2">
        <v>42847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  <c r="V9303" s="3" t="str">
        <f>IF(M9303=People!$B$2, People!$A$2, IF(M9303=People!$B$3, People!$A$3, IF(M9303=People!$B$4, People!$A$4, IF(M9303=People!$B$5, People!$A$5, 0))))</f>
        <v>Kelly Williams</v>
      </c>
      <c r="W9303" s="3" t="str">
        <f>IFERROR(VLOOKUP(Orders!$B9303,Returns!$B:$C,2,0),"No")</f>
        <v>No</v>
      </c>
      <c r="X9303" s="3" t="str">
        <f>IFERROR((INDEX(Returns!$C$2:$C$801, MATCH(B9303, Returns!$B$2:$B$801, 0))), "No")</f>
        <v>No</v>
      </c>
    </row>
    <row r="9304" spans="1:24">
      <c r="A9304" s="1">
        <v>9303</v>
      </c>
      <c r="B9304" t="s">
        <v>10602</v>
      </c>
      <c r="C9304" s="2">
        <v>42843</v>
      </c>
      <c r="D9304" s="2">
        <v>42847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  <c r="V9304" s="3" t="str">
        <f>IF(M9304=People!$B$2, People!$A$2, IF(M9304=People!$B$3, People!$A$3, IF(M9304=People!$B$4, People!$A$4, IF(M9304=People!$B$5, People!$A$5, 0))))</f>
        <v>Kelly Williams</v>
      </c>
      <c r="W9304" s="3" t="str">
        <f>IFERROR(VLOOKUP(Orders!$B9304,Returns!$B:$C,2,0),"No")</f>
        <v>No</v>
      </c>
      <c r="X9304" s="3" t="str">
        <f>IFERROR((INDEX(Returns!$C$2:$C$801, MATCH(B9304, Returns!$B$2:$B$801, 0))), "No")</f>
        <v>No</v>
      </c>
    </row>
    <row r="9305" spans="1:24">
      <c r="A9305" s="1">
        <v>9304</v>
      </c>
      <c r="B9305" t="s">
        <v>10602</v>
      </c>
      <c r="C9305" s="2">
        <v>42843</v>
      </c>
      <c r="D9305" s="2">
        <v>42847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  <c r="V9305" s="3" t="str">
        <f>IF(M9305=People!$B$2, People!$A$2, IF(M9305=People!$B$3, People!$A$3, IF(M9305=People!$B$4, People!$A$4, IF(M9305=People!$B$5, People!$A$5, 0))))</f>
        <v>Kelly Williams</v>
      </c>
      <c r="W9305" s="3" t="str">
        <f>IFERROR(VLOOKUP(Orders!$B9305,Returns!$B:$C,2,0),"No")</f>
        <v>No</v>
      </c>
      <c r="X9305" s="3" t="str">
        <f>IFERROR((INDEX(Returns!$C$2:$C$801, MATCH(B9305, Returns!$B$2:$B$801, 0))), "No")</f>
        <v>No</v>
      </c>
    </row>
    <row r="9306" spans="1:24">
      <c r="A9306" s="1">
        <v>9305</v>
      </c>
      <c r="B9306" t="s">
        <v>10602</v>
      </c>
      <c r="C9306" s="2">
        <v>42843</v>
      </c>
      <c r="D9306" s="2">
        <v>42847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  <c r="V9306" s="3" t="str">
        <f>IF(M9306=People!$B$2, People!$A$2, IF(M9306=People!$B$3, People!$A$3, IF(M9306=People!$B$4, People!$A$4, IF(M9306=People!$B$5, People!$A$5, 0))))</f>
        <v>Kelly Williams</v>
      </c>
      <c r="W9306" s="3" t="str">
        <f>IFERROR(VLOOKUP(Orders!$B9306,Returns!$B:$C,2,0),"No")</f>
        <v>No</v>
      </c>
      <c r="X9306" s="3" t="str">
        <f>IFERROR((INDEX(Returns!$C$2:$C$801, MATCH(B9306, Returns!$B$2:$B$801, 0))), "No")</f>
        <v>No</v>
      </c>
    </row>
    <row r="9307" spans="1:24">
      <c r="A9307" s="1">
        <v>9306</v>
      </c>
      <c r="B9307" t="s">
        <v>10603</v>
      </c>
      <c r="C9307" s="2">
        <v>42997</v>
      </c>
      <c r="D9307" s="2">
        <v>43002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  <c r="V9307" s="3" t="str">
        <f>IF(M9307=People!$B$2, People!$A$2, IF(M9307=People!$B$3, People!$A$3, IF(M9307=People!$B$4, People!$A$4, IF(M9307=People!$B$5, People!$A$5, 0))))</f>
        <v>Anna Andreadi</v>
      </c>
      <c r="W9307" s="3" t="str">
        <f>IFERROR(VLOOKUP(Orders!$B9307,Returns!$B:$C,2,0),"No")</f>
        <v>No</v>
      </c>
      <c r="X9307" s="3" t="str">
        <f>IFERROR((INDEX(Returns!$C$2:$C$801, MATCH(B9307, Returns!$B$2:$B$801, 0))), "No")</f>
        <v>No</v>
      </c>
    </row>
    <row r="9308" spans="1:24">
      <c r="A9308" s="1">
        <v>9307</v>
      </c>
      <c r="B9308" t="s">
        <v>10604</v>
      </c>
      <c r="C9308" s="2">
        <v>42454</v>
      </c>
      <c r="D9308" s="2">
        <v>42459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  <c r="V9308" s="3" t="str">
        <f>IF(M9308=People!$B$2, People!$A$2, IF(M9308=People!$B$3, People!$A$3, IF(M9308=People!$B$4, People!$A$4, IF(M9308=People!$B$5, People!$A$5, 0))))</f>
        <v>Anna Andreadi</v>
      </c>
      <c r="W9308" s="3" t="str">
        <f>IFERROR(VLOOKUP(Orders!$B9308,Returns!$B:$C,2,0),"No")</f>
        <v>No</v>
      </c>
      <c r="X9308" s="3" t="str">
        <f>IFERROR((INDEX(Returns!$C$2:$C$801, MATCH(B9308, Returns!$B$2:$B$801, 0))), "No")</f>
        <v>No</v>
      </c>
    </row>
    <row r="9309" spans="1:24">
      <c r="A9309" s="1">
        <v>9308</v>
      </c>
      <c r="B9309" t="s">
        <v>10604</v>
      </c>
      <c r="C9309" s="2">
        <v>42454</v>
      </c>
      <c r="D9309" s="2">
        <v>42459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  <c r="V9309" s="3" t="str">
        <f>IF(M9309=People!$B$2, People!$A$2, IF(M9309=People!$B$3, People!$A$3, IF(M9309=People!$B$4, People!$A$4, IF(M9309=People!$B$5, People!$A$5, 0))))</f>
        <v>Anna Andreadi</v>
      </c>
      <c r="W9309" s="3" t="str">
        <f>IFERROR(VLOOKUP(Orders!$B9309,Returns!$B:$C,2,0),"No")</f>
        <v>No</v>
      </c>
      <c r="X9309" s="3" t="str">
        <f>IFERROR((INDEX(Returns!$C$2:$C$801, MATCH(B9309, Returns!$B$2:$B$801, 0))), "No")</f>
        <v>No</v>
      </c>
    </row>
    <row r="9310" spans="1:24">
      <c r="A9310" s="1">
        <v>9309</v>
      </c>
      <c r="B9310" t="s">
        <v>10604</v>
      </c>
      <c r="C9310" s="2">
        <v>42454</v>
      </c>
      <c r="D9310" s="2">
        <v>42459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  <c r="V9310" s="3" t="str">
        <f>IF(M9310=People!$B$2, People!$A$2, IF(M9310=People!$B$3, People!$A$3, IF(M9310=People!$B$4, People!$A$4, IF(M9310=People!$B$5, People!$A$5, 0))))</f>
        <v>Anna Andreadi</v>
      </c>
      <c r="W9310" s="3" t="str">
        <f>IFERROR(VLOOKUP(Orders!$B9310,Returns!$B:$C,2,0),"No")</f>
        <v>No</v>
      </c>
      <c r="X9310" s="3" t="str">
        <f>IFERROR((INDEX(Returns!$C$2:$C$801, MATCH(B9310, Returns!$B$2:$B$801, 0))), "No")</f>
        <v>No</v>
      </c>
    </row>
    <row r="9311" spans="1:24">
      <c r="A9311" s="1">
        <v>9310</v>
      </c>
      <c r="B9311" t="s">
        <v>10604</v>
      </c>
      <c r="C9311" s="2">
        <v>42454</v>
      </c>
      <c r="D9311" s="2">
        <v>42459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  <c r="V9311" s="3" t="str">
        <f>IF(M9311=People!$B$2, People!$A$2, IF(M9311=People!$B$3, People!$A$3, IF(M9311=People!$B$4, People!$A$4, IF(M9311=People!$B$5, People!$A$5, 0))))</f>
        <v>Anna Andreadi</v>
      </c>
      <c r="W9311" s="3" t="str">
        <f>IFERROR(VLOOKUP(Orders!$B9311,Returns!$B:$C,2,0),"No")</f>
        <v>No</v>
      </c>
      <c r="X9311" s="3" t="str">
        <f>IFERROR((INDEX(Returns!$C$2:$C$801, MATCH(B9311, Returns!$B$2:$B$801, 0))), "No")</f>
        <v>No</v>
      </c>
    </row>
    <row r="9312" spans="1:24">
      <c r="A9312" s="1">
        <v>9311</v>
      </c>
      <c r="B9312" t="s">
        <v>10605</v>
      </c>
      <c r="C9312" s="2">
        <v>43338</v>
      </c>
      <c r="D9312" s="2">
        <v>43343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  <c r="V9312" s="3" t="str">
        <f>IF(M9312=People!$B$2, People!$A$2, IF(M9312=People!$B$3, People!$A$3, IF(M9312=People!$B$4, People!$A$4, IF(M9312=People!$B$5, People!$A$5, 0))))</f>
        <v>Chuck Magee</v>
      </c>
      <c r="W9312" s="3" t="str">
        <f>IFERROR(VLOOKUP(Orders!$B9312,Returns!$B:$C,2,0),"No")</f>
        <v>No</v>
      </c>
      <c r="X9312" s="3" t="str">
        <f>IFERROR((INDEX(Returns!$C$2:$C$801, MATCH(B9312, Returns!$B$2:$B$801, 0))), "No")</f>
        <v>No</v>
      </c>
    </row>
    <row r="9313" spans="1:24">
      <c r="A9313" s="1">
        <v>9312</v>
      </c>
      <c r="B9313" t="s">
        <v>10606</v>
      </c>
      <c r="C9313" s="2">
        <v>43530</v>
      </c>
      <c r="D9313" s="2">
        <v>43536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3" t="str">
        <f>IF(M9313=People!$B$2, People!$A$2, IF(M9313=People!$B$3, People!$A$3, IF(M9313=People!$B$4, People!$A$4, IF(M9313=People!$B$5, People!$A$5, 0))))</f>
        <v>Kelly Williams</v>
      </c>
      <c r="W9313" s="3" t="str">
        <f>IFERROR(VLOOKUP(Orders!$B9313,Returns!$B:$C,2,0),"No")</f>
        <v>No</v>
      </c>
      <c r="X9313" s="3" t="str">
        <f>IFERROR((INDEX(Returns!$C$2:$C$801, MATCH(B9313, Returns!$B$2:$B$801, 0))), "No")</f>
        <v>No</v>
      </c>
    </row>
    <row r="9314" spans="1:24">
      <c r="A9314" s="1">
        <v>9313</v>
      </c>
      <c r="B9314" t="s">
        <v>10606</v>
      </c>
      <c r="C9314" s="2">
        <v>43530</v>
      </c>
      <c r="D9314" s="2">
        <v>43536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  <c r="V9314" s="3" t="str">
        <f>IF(M9314=People!$B$2, People!$A$2, IF(M9314=People!$B$3, People!$A$3, IF(M9314=People!$B$4, People!$A$4, IF(M9314=People!$B$5, People!$A$5, 0))))</f>
        <v>Kelly Williams</v>
      </c>
      <c r="W9314" s="3" t="str">
        <f>IFERROR(VLOOKUP(Orders!$B9314,Returns!$B:$C,2,0),"No")</f>
        <v>No</v>
      </c>
      <c r="X9314" s="3" t="str">
        <f>IFERROR((INDEX(Returns!$C$2:$C$801, MATCH(B9314, Returns!$B$2:$B$801, 0))), "No")</f>
        <v>No</v>
      </c>
    </row>
    <row r="9315" spans="1:24">
      <c r="A9315" s="1">
        <v>9314</v>
      </c>
      <c r="B9315" t="s">
        <v>5986</v>
      </c>
      <c r="C9315" s="2">
        <v>43050</v>
      </c>
      <c r="D9315" s="2">
        <v>43050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  <c r="V9315" s="3" t="str">
        <f>IF(M9315=People!$B$2, People!$A$2, IF(M9315=People!$B$3, People!$A$3, IF(M9315=People!$B$4, People!$A$4, IF(M9315=People!$B$5, People!$A$5, 0))))</f>
        <v>Kelly Williams</v>
      </c>
      <c r="W9315" s="3" t="str">
        <f>IFERROR(VLOOKUP(Orders!$B9315,Returns!$B:$C,2,0),"No")</f>
        <v>Yes</v>
      </c>
      <c r="X9315" s="3" t="str">
        <f>IFERROR((INDEX(Returns!$C$2:$C$801, MATCH(B9315, Returns!$B$2:$B$801, 0))), "No")</f>
        <v>Yes</v>
      </c>
    </row>
    <row r="9316" spans="1:24">
      <c r="A9316" s="1">
        <v>9315</v>
      </c>
      <c r="B9316" t="s">
        <v>5986</v>
      </c>
      <c r="C9316" s="2">
        <v>43050</v>
      </c>
      <c r="D9316" s="2">
        <v>43050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  <c r="V9316" s="3" t="str">
        <f>IF(M9316=People!$B$2, People!$A$2, IF(M9316=People!$B$3, People!$A$3, IF(M9316=People!$B$4, People!$A$4, IF(M9316=People!$B$5, People!$A$5, 0))))</f>
        <v>Kelly Williams</v>
      </c>
      <c r="W9316" s="3" t="str">
        <f>IFERROR(VLOOKUP(Orders!$B9316,Returns!$B:$C,2,0),"No")</f>
        <v>Yes</v>
      </c>
      <c r="X9316" s="3" t="str">
        <f>IFERROR((INDEX(Returns!$C$2:$C$801, MATCH(B9316, Returns!$B$2:$B$801, 0))), "No")</f>
        <v>Yes</v>
      </c>
    </row>
    <row r="9317" spans="1:24">
      <c r="A9317" s="1">
        <v>9316</v>
      </c>
      <c r="B9317" t="s">
        <v>10607</v>
      </c>
      <c r="C9317" s="2">
        <v>43195</v>
      </c>
      <c r="D9317" s="2">
        <v>43199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  <c r="V9317" s="3" t="str">
        <f>IF(M9317=People!$B$2, People!$A$2, IF(M9317=People!$B$3, People!$A$3, IF(M9317=People!$B$4, People!$A$4, IF(M9317=People!$B$5, People!$A$5, 0))))</f>
        <v>Chuck Magee</v>
      </c>
      <c r="W9317" s="3" t="str">
        <f>IFERROR(VLOOKUP(Orders!$B9317,Returns!$B:$C,2,0),"No")</f>
        <v>No</v>
      </c>
      <c r="X9317" s="3" t="str">
        <f>IFERROR((INDEX(Returns!$C$2:$C$801, MATCH(B9317, Returns!$B$2:$B$801, 0))), "No")</f>
        <v>No</v>
      </c>
    </row>
    <row r="9318" spans="1:24">
      <c r="A9318" s="1">
        <v>9317</v>
      </c>
      <c r="B9318" t="s">
        <v>10607</v>
      </c>
      <c r="C9318" s="2">
        <v>43195</v>
      </c>
      <c r="D9318" s="2">
        <v>43199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  <c r="V9318" s="3" t="str">
        <f>IF(M9318=People!$B$2, People!$A$2, IF(M9318=People!$B$3, People!$A$3, IF(M9318=People!$B$4, People!$A$4, IF(M9318=People!$B$5, People!$A$5, 0))))</f>
        <v>Chuck Magee</v>
      </c>
      <c r="W9318" s="3" t="str">
        <f>IFERROR(VLOOKUP(Orders!$B9318,Returns!$B:$C,2,0),"No")</f>
        <v>No</v>
      </c>
      <c r="X9318" s="3" t="str">
        <f>IFERROR((INDEX(Returns!$C$2:$C$801, MATCH(B9318, Returns!$B$2:$B$801, 0))), "No")</f>
        <v>No</v>
      </c>
    </row>
    <row r="9319" spans="1:24">
      <c r="A9319" s="1">
        <v>9318</v>
      </c>
      <c r="B9319" t="s">
        <v>10608</v>
      </c>
      <c r="C9319" s="2">
        <v>43517</v>
      </c>
      <c r="D9319" s="2">
        <v>43522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  <c r="V9319" s="3" t="str">
        <f>IF(M9319=People!$B$2, People!$A$2, IF(M9319=People!$B$3, People!$A$3, IF(M9319=People!$B$4, People!$A$4, IF(M9319=People!$B$5, People!$A$5, 0))))</f>
        <v>Kelly Williams</v>
      </c>
      <c r="W9319" s="3" t="str">
        <f>IFERROR(VLOOKUP(Orders!$B9319,Returns!$B:$C,2,0),"No")</f>
        <v>No</v>
      </c>
      <c r="X9319" s="3" t="str">
        <f>IFERROR((INDEX(Returns!$C$2:$C$801, MATCH(B9319, Returns!$B$2:$B$801, 0))), "No")</f>
        <v>No</v>
      </c>
    </row>
    <row r="9320" spans="1:24">
      <c r="A9320" s="1">
        <v>9319</v>
      </c>
      <c r="B9320" t="s">
        <v>10609</v>
      </c>
      <c r="C9320" s="2">
        <v>43666</v>
      </c>
      <c r="D9320" s="2">
        <v>43671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  <c r="V9320" s="3" t="str">
        <f>IF(M9320=People!$B$2, People!$A$2, IF(M9320=People!$B$3, People!$A$3, IF(M9320=People!$B$4, People!$A$4, IF(M9320=People!$B$5, People!$A$5, 0))))</f>
        <v>Chuck Magee</v>
      </c>
      <c r="W9320" s="3" t="str">
        <f>IFERROR(VLOOKUP(Orders!$B9320,Returns!$B:$C,2,0),"No")</f>
        <v>No</v>
      </c>
      <c r="X9320" s="3" t="str">
        <f>IFERROR((INDEX(Returns!$C$2:$C$801, MATCH(B9320, Returns!$B$2:$B$801, 0))), "No")</f>
        <v>No</v>
      </c>
    </row>
    <row r="9321" spans="1:24">
      <c r="A9321" s="1">
        <v>9320</v>
      </c>
      <c r="B9321" t="s">
        <v>10609</v>
      </c>
      <c r="C9321" s="2">
        <v>43666</v>
      </c>
      <c r="D9321" s="2">
        <v>43671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3" t="str">
        <f>IF(M9321=People!$B$2, People!$A$2, IF(M9321=People!$B$3, People!$A$3, IF(M9321=People!$B$4, People!$A$4, IF(M9321=People!$B$5, People!$A$5, 0))))</f>
        <v>Chuck Magee</v>
      </c>
      <c r="W9321" s="3" t="str">
        <f>IFERROR(VLOOKUP(Orders!$B9321,Returns!$B:$C,2,0),"No")</f>
        <v>No</v>
      </c>
      <c r="X9321" s="3" t="str">
        <f>IFERROR((INDEX(Returns!$C$2:$C$801, MATCH(B9321, Returns!$B$2:$B$801, 0))), "No")</f>
        <v>No</v>
      </c>
    </row>
    <row r="9322" spans="1:24">
      <c r="A9322" s="1">
        <v>9321</v>
      </c>
      <c r="B9322" t="s">
        <v>10609</v>
      </c>
      <c r="C9322" s="2">
        <v>43666</v>
      </c>
      <c r="D9322" s="2">
        <v>43671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  <c r="V9322" s="3" t="str">
        <f>IF(M9322=People!$B$2, People!$A$2, IF(M9322=People!$B$3, People!$A$3, IF(M9322=People!$B$4, People!$A$4, IF(M9322=People!$B$5, People!$A$5, 0))))</f>
        <v>Chuck Magee</v>
      </c>
      <c r="W9322" s="3" t="str">
        <f>IFERROR(VLOOKUP(Orders!$B9322,Returns!$B:$C,2,0),"No")</f>
        <v>No</v>
      </c>
      <c r="X9322" s="3" t="str">
        <f>IFERROR((INDEX(Returns!$C$2:$C$801, MATCH(B9322, Returns!$B$2:$B$801, 0))), "No")</f>
        <v>No</v>
      </c>
    </row>
    <row r="9323" spans="1:24">
      <c r="A9323" s="1">
        <v>9322</v>
      </c>
      <c r="B9323" t="s">
        <v>10610</v>
      </c>
      <c r="C9323" s="2">
        <v>43408</v>
      </c>
      <c r="D9323" s="2">
        <v>43412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  <c r="V9323" s="3" t="str">
        <f>IF(M9323=People!$B$2, People!$A$2, IF(M9323=People!$B$3, People!$A$3, IF(M9323=People!$B$4, People!$A$4, IF(M9323=People!$B$5, People!$A$5, 0))))</f>
        <v>Kelly Williams</v>
      </c>
      <c r="W9323" s="3" t="str">
        <f>IFERROR(VLOOKUP(Orders!$B9323,Returns!$B:$C,2,0),"No")</f>
        <v>No</v>
      </c>
      <c r="X9323" s="3" t="str">
        <f>IFERROR((INDEX(Returns!$C$2:$C$801, MATCH(B9323, Returns!$B$2:$B$801, 0))), "No")</f>
        <v>No</v>
      </c>
    </row>
    <row r="9324" spans="1:24">
      <c r="A9324" s="1">
        <v>9323</v>
      </c>
      <c r="B9324" t="s">
        <v>10610</v>
      </c>
      <c r="C9324" s="2">
        <v>43408</v>
      </c>
      <c r="D9324" s="2">
        <v>43412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  <c r="V9324" s="3" t="str">
        <f>IF(M9324=People!$B$2, People!$A$2, IF(M9324=People!$B$3, People!$A$3, IF(M9324=People!$B$4, People!$A$4, IF(M9324=People!$B$5, People!$A$5, 0))))</f>
        <v>Kelly Williams</v>
      </c>
      <c r="W9324" s="3" t="str">
        <f>IFERROR(VLOOKUP(Orders!$B9324,Returns!$B:$C,2,0),"No")</f>
        <v>No</v>
      </c>
      <c r="X9324" s="3" t="str">
        <f>IFERROR((INDEX(Returns!$C$2:$C$801, MATCH(B9324, Returns!$B$2:$B$801, 0))), "No")</f>
        <v>No</v>
      </c>
    </row>
    <row r="9325" spans="1:24">
      <c r="A9325" s="1">
        <v>9324</v>
      </c>
      <c r="B9325" t="s">
        <v>6118</v>
      </c>
      <c r="C9325" s="2">
        <v>43731</v>
      </c>
      <c r="D9325" s="2">
        <v>43737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  <c r="V9325" s="3" t="str">
        <f>IF(M9325=People!$B$2, People!$A$2, IF(M9325=People!$B$3, People!$A$3, IF(M9325=People!$B$4, People!$A$4, IF(M9325=People!$B$5, People!$A$5, 0))))</f>
        <v>Anna Andreadi</v>
      </c>
      <c r="W9325" s="3" t="str">
        <f>IFERROR(VLOOKUP(Orders!$B9325,Returns!$B:$C,2,0),"No")</f>
        <v>Yes</v>
      </c>
      <c r="X9325" s="3" t="str">
        <f>IFERROR((INDEX(Returns!$C$2:$C$801, MATCH(B9325, Returns!$B$2:$B$801, 0))), "No")</f>
        <v>Yes</v>
      </c>
    </row>
    <row r="9326" spans="1:24">
      <c r="A9326" s="1">
        <v>9325</v>
      </c>
      <c r="B9326" t="s">
        <v>6118</v>
      </c>
      <c r="C9326" s="2">
        <v>43731</v>
      </c>
      <c r="D9326" s="2">
        <v>43737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  <c r="V9326" s="3" t="str">
        <f>IF(M9326=People!$B$2, People!$A$2, IF(M9326=People!$B$3, People!$A$3, IF(M9326=People!$B$4, People!$A$4, IF(M9326=People!$B$5, People!$A$5, 0))))</f>
        <v>Anna Andreadi</v>
      </c>
      <c r="W9326" s="3" t="str">
        <f>IFERROR(VLOOKUP(Orders!$B9326,Returns!$B:$C,2,0),"No")</f>
        <v>Yes</v>
      </c>
      <c r="X9326" s="3" t="str">
        <f>IFERROR((INDEX(Returns!$C$2:$C$801, MATCH(B9326, Returns!$B$2:$B$801, 0))), "No")</f>
        <v>Yes</v>
      </c>
    </row>
    <row r="9327" spans="1:24">
      <c r="A9327" s="1">
        <v>9326</v>
      </c>
      <c r="B9327" t="s">
        <v>6118</v>
      </c>
      <c r="C9327" s="2">
        <v>43731</v>
      </c>
      <c r="D9327" s="2">
        <v>43737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  <c r="V9327" s="3" t="str">
        <f>IF(M9327=People!$B$2, People!$A$2, IF(M9327=People!$B$3, People!$A$3, IF(M9327=People!$B$4, People!$A$4, IF(M9327=People!$B$5, People!$A$5, 0))))</f>
        <v>Anna Andreadi</v>
      </c>
      <c r="W9327" s="3" t="str">
        <f>IFERROR(VLOOKUP(Orders!$B9327,Returns!$B:$C,2,0),"No")</f>
        <v>Yes</v>
      </c>
      <c r="X9327" s="3" t="str">
        <f>IFERROR((INDEX(Returns!$C$2:$C$801, MATCH(B9327, Returns!$B$2:$B$801, 0))), "No")</f>
        <v>Yes</v>
      </c>
    </row>
    <row r="9328" spans="1:24">
      <c r="A9328" s="1">
        <v>9327</v>
      </c>
      <c r="B9328" t="s">
        <v>10611</v>
      </c>
      <c r="C9328" s="2">
        <v>43715</v>
      </c>
      <c r="D9328" s="2">
        <v>43718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3" t="str">
        <f>IF(M9328=People!$B$2, People!$A$2, IF(M9328=People!$B$3, People!$A$3, IF(M9328=People!$B$4, People!$A$4, IF(M9328=People!$B$5, People!$A$5, 0))))</f>
        <v>Anna Andreadi</v>
      </c>
      <c r="W9328" s="3" t="str">
        <f>IFERROR(VLOOKUP(Orders!$B9328,Returns!$B:$C,2,0),"No")</f>
        <v>No</v>
      </c>
      <c r="X9328" s="3" t="str">
        <f>IFERROR((INDEX(Returns!$C$2:$C$801, MATCH(B9328, Returns!$B$2:$B$801, 0))), "No")</f>
        <v>No</v>
      </c>
    </row>
    <row r="9329" spans="1:24">
      <c r="A9329" s="1">
        <v>9328</v>
      </c>
      <c r="B9329" t="s">
        <v>10611</v>
      </c>
      <c r="C9329" s="2">
        <v>43715</v>
      </c>
      <c r="D9329" s="2">
        <v>43718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  <c r="V9329" s="3" t="str">
        <f>IF(M9329=People!$B$2, People!$A$2, IF(M9329=People!$B$3, People!$A$3, IF(M9329=People!$B$4, People!$A$4, IF(M9329=People!$B$5, People!$A$5, 0))))</f>
        <v>Anna Andreadi</v>
      </c>
      <c r="W9329" s="3" t="str">
        <f>IFERROR(VLOOKUP(Orders!$B9329,Returns!$B:$C,2,0),"No")</f>
        <v>No</v>
      </c>
      <c r="X9329" s="3" t="str">
        <f>IFERROR((INDEX(Returns!$C$2:$C$801, MATCH(B9329, Returns!$B$2:$B$801, 0))), "No")</f>
        <v>No</v>
      </c>
    </row>
    <row r="9330" spans="1:24">
      <c r="A9330" s="1">
        <v>9329</v>
      </c>
      <c r="B9330" t="s">
        <v>10611</v>
      </c>
      <c r="C9330" s="2">
        <v>43715</v>
      </c>
      <c r="D9330" s="2">
        <v>43718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  <c r="V9330" s="3" t="str">
        <f>IF(M9330=People!$B$2, People!$A$2, IF(M9330=People!$B$3, People!$A$3, IF(M9330=People!$B$4, People!$A$4, IF(M9330=People!$B$5, People!$A$5, 0))))</f>
        <v>Anna Andreadi</v>
      </c>
      <c r="W9330" s="3" t="str">
        <f>IFERROR(VLOOKUP(Orders!$B9330,Returns!$B:$C,2,0),"No")</f>
        <v>No</v>
      </c>
      <c r="X9330" s="3" t="str">
        <f>IFERROR((INDEX(Returns!$C$2:$C$801, MATCH(B9330, Returns!$B$2:$B$801, 0))), "No")</f>
        <v>No</v>
      </c>
    </row>
    <row r="9331" spans="1:24">
      <c r="A9331" s="1">
        <v>9330</v>
      </c>
      <c r="B9331" t="s">
        <v>10612</v>
      </c>
      <c r="C9331" s="2">
        <v>43067</v>
      </c>
      <c r="D9331" s="2">
        <v>43069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  <c r="V9331" s="3" t="str">
        <f>IF(M9331=People!$B$2, People!$A$2, IF(M9331=People!$B$3, People!$A$3, IF(M9331=People!$B$4, People!$A$4, IF(M9331=People!$B$5, People!$A$5, 0))))</f>
        <v>Anna Andreadi</v>
      </c>
      <c r="W9331" s="3" t="str">
        <f>IFERROR(VLOOKUP(Orders!$B9331,Returns!$B:$C,2,0),"No")</f>
        <v>No</v>
      </c>
      <c r="X9331" s="3" t="str">
        <f>IFERROR((INDEX(Returns!$C$2:$C$801, MATCH(B9331, Returns!$B$2:$B$801, 0))), "No")</f>
        <v>No</v>
      </c>
    </row>
    <row r="9332" spans="1:24">
      <c r="A9332" s="1">
        <v>9331</v>
      </c>
      <c r="B9332" t="s">
        <v>10613</v>
      </c>
      <c r="C9332" s="2">
        <v>43051</v>
      </c>
      <c r="D9332" s="2">
        <v>43057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  <c r="V9332" s="3" t="str">
        <f>IF(M9332=People!$B$2, People!$A$2, IF(M9332=People!$B$3, People!$A$3, IF(M9332=People!$B$4, People!$A$4, IF(M9332=People!$B$5, People!$A$5, 0))))</f>
        <v>Chuck Magee</v>
      </c>
      <c r="W9332" s="3" t="str">
        <f>IFERROR(VLOOKUP(Orders!$B9332,Returns!$B:$C,2,0),"No")</f>
        <v>No</v>
      </c>
      <c r="X9332" s="3" t="str">
        <f>IFERROR((INDEX(Returns!$C$2:$C$801, MATCH(B9332, Returns!$B$2:$B$801, 0))), "No")</f>
        <v>No</v>
      </c>
    </row>
    <row r="9333" spans="1:24">
      <c r="A9333" s="1">
        <v>9332</v>
      </c>
      <c r="B9333" t="s">
        <v>10614</v>
      </c>
      <c r="C9333" s="2">
        <v>43372</v>
      </c>
      <c r="D9333" s="2">
        <v>43376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  <c r="V9333" s="3" t="str">
        <f>IF(M9333=People!$B$2, People!$A$2, IF(M9333=People!$B$3, People!$A$3, IF(M9333=People!$B$4, People!$A$4, IF(M9333=People!$B$5, People!$A$5, 0))))</f>
        <v>Anna Andreadi</v>
      </c>
      <c r="W9333" s="3" t="str">
        <f>IFERROR(VLOOKUP(Orders!$B9333,Returns!$B:$C,2,0),"No")</f>
        <v>No</v>
      </c>
      <c r="X9333" s="3" t="str">
        <f>IFERROR((INDEX(Returns!$C$2:$C$801, MATCH(B9333, Returns!$B$2:$B$801, 0))), "No")</f>
        <v>No</v>
      </c>
    </row>
    <row r="9334" spans="1:24">
      <c r="A9334" s="1">
        <v>9333</v>
      </c>
      <c r="B9334" t="s">
        <v>10615</v>
      </c>
      <c r="C9334" s="2">
        <v>43719</v>
      </c>
      <c r="D9334" s="2">
        <v>43721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  <c r="V9334" s="3" t="str">
        <f>IF(M9334=People!$B$2, People!$A$2, IF(M9334=People!$B$3, People!$A$3, IF(M9334=People!$B$4, People!$A$4, IF(M9334=People!$B$5, People!$A$5, 0))))</f>
        <v>Cassandra Brandow</v>
      </c>
      <c r="W9334" s="3" t="str">
        <f>IFERROR(VLOOKUP(Orders!$B9334,Returns!$B:$C,2,0),"No")</f>
        <v>No</v>
      </c>
      <c r="X9334" s="3" t="str">
        <f>IFERROR((INDEX(Returns!$C$2:$C$801, MATCH(B9334, Returns!$B$2:$B$801, 0))), "No")</f>
        <v>No</v>
      </c>
    </row>
    <row r="9335" spans="1:24">
      <c r="A9335" s="1">
        <v>9334</v>
      </c>
      <c r="B9335" t="s">
        <v>10615</v>
      </c>
      <c r="C9335" s="2">
        <v>43719</v>
      </c>
      <c r="D9335" s="2">
        <v>43721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  <c r="V9335" s="3" t="str">
        <f>IF(M9335=People!$B$2, People!$A$2, IF(M9335=People!$B$3, People!$A$3, IF(M9335=People!$B$4, People!$A$4, IF(M9335=People!$B$5, People!$A$5, 0))))</f>
        <v>Cassandra Brandow</v>
      </c>
      <c r="W9335" s="3" t="str">
        <f>IFERROR(VLOOKUP(Orders!$B9335,Returns!$B:$C,2,0),"No")</f>
        <v>No</v>
      </c>
      <c r="X9335" s="3" t="str">
        <f>IFERROR((INDEX(Returns!$C$2:$C$801, MATCH(B9335, Returns!$B$2:$B$801, 0))), "No")</f>
        <v>No</v>
      </c>
    </row>
    <row r="9336" spans="1:24">
      <c r="A9336" s="1">
        <v>9335</v>
      </c>
      <c r="B9336" t="s">
        <v>10616</v>
      </c>
      <c r="C9336" s="2">
        <v>43586</v>
      </c>
      <c r="D9336" s="2">
        <v>43587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  <c r="V9336" s="3" t="str">
        <f>IF(M9336=People!$B$2, People!$A$2, IF(M9336=People!$B$3, People!$A$3, IF(M9336=People!$B$4, People!$A$4, IF(M9336=People!$B$5, People!$A$5, 0))))</f>
        <v>Cassandra Brandow</v>
      </c>
      <c r="W9336" s="3" t="str">
        <f>IFERROR(VLOOKUP(Orders!$B9336,Returns!$B:$C,2,0),"No")</f>
        <v>No</v>
      </c>
      <c r="X9336" s="3" t="str">
        <f>IFERROR((INDEX(Returns!$C$2:$C$801, MATCH(B9336, Returns!$B$2:$B$801, 0))), "No")</f>
        <v>No</v>
      </c>
    </row>
    <row r="9337" spans="1:24">
      <c r="A9337" s="1">
        <v>9336</v>
      </c>
      <c r="B9337" t="s">
        <v>10616</v>
      </c>
      <c r="C9337" s="2">
        <v>43586</v>
      </c>
      <c r="D9337" s="2">
        <v>43587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  <c r="V9337" s="3" t="str">
        <f>IF(M9337=People!$B$2, People!$A$2, IF(M9337=People!$B$3, People!$A$3, IF(M9337=People!$B$4, People!$A$4, IF(M9337=People!$B$5, People!$A$5, 0))))</f>
        <v>Cassandra Brandow</v>
      </c>
      <c r="W9337" s="3" t="str">
        <f>IFERROR(VLOOKUP(Orders!$B9337,Returns!$B:$C,2,0),"No")</f>
        <v>No</v>
      </c>
      <c r="X9337" s="3" t="str">
        <f>IFERROR((INDEX(Returns!$C$2:$C$801, MATCH(B9337, Returns!$B$2:$B$801, 0))), "No")</f>
        <v>No</v>
      </c>
    </row>
    <row r="9338" spans="1:24">
      <c r="A9338" s="1">
        <v>9337</v>
      </c>
      <c r="B9338" t="s">
        <v>10617</v>
      </c>
      <c r="C9338" s="2">
        <v>43724</v>
      </c>
      <c r="D9338" s="2">
        <v>43728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3" t="str">
        <f>IF(M9338=People!$B$2, People!$A$2, IF(M9338=People!$B$3, People!$A$3, IF(M9338=People!$B$4, People!$A$4, IF(M9338=People!$B$5, People!$A$5, 0))))</f>
        <v>Anna Andreadi</v>
      </c>
      <c r="W9338" s="3" t="str">
        <f>IFERROR(VLOOKUP(Orders!$B9338,Returns!$B:$C,2,0),"No")</f>
        <v>No</v>
      </c>
      <c r="X9338" s="3" t="str">
        <f>IFERROR((INDEX(Returns!$C$2:$C$801, MATCH(B9338, Returns!$B$2:$B$801, 0))), "No")</f>
        <v>No</v>
      </c>
    </row>
    <row r="9339" spans="1:24">
      <c r="A9339" s="1">
        <v>9338</v>
      </c>
      <c r="B9339" t="s">
        <v>10618</v>
      </c>
      <c r="C9339" s="2">
        <v>42662</v>
      </c>
      <c r="D9339" s="2">
        <v>42665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  <c r="V9339" s="3" t="str">
        <f>IF(M9339=People!$B$2, People!$A$2, IF(M9339=People!$B$3, People!$A$3, IF(M9339=People!$B$4, People!$A$4, IF(M9339=People!$B$5, People!$A$5, 0))))</f>
        <v>Anna Andreadi</v>
      </c>
      <c r="W9339" s="3" t="str">
        <f>IFERROR(VLOOKUP(Orders!$B9339,Returns!$B:$C,2,0),"No")</f>
        <v>No</v>
      </c>
      <c r="X9339" s="3" t="str">
        <f>IFERROR((INDEX(Returns!$C$2:$C$801, MATCH(B9339, Returns!$B$2:$B$801, 0))), "No")</f>
        <v>No</v>
      </c>
    </row>
    <row r="9340" spans="1:24">
      <c r="A9340" s="1">
        <v>9339</v>
      </c>
      <c r="B9340" t="s">
        <v>10618</v>
      </c>
      <c r="C9340" s="2">
        <v>42662</v>
      </c>
      <c r="D9340" s="2">
        <v>42665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  <c r="V9340" s="3" t="str">
        <f>IF(M9340=People!$B$2, People!$A$2, IF(M9340=People!$B$3, People!$A$3, IF(M9340=People!$B$4, People!$A$4, IF(M9340=People!$B$5, People!$A$5, 0))))</f>
        <v>Anna Andreadi</v>
      </c>
      <c r="W9340" s="3" t="str">
        <f>IFERROR(VLOOKUP(Orders!$B9340,Returns!$B:$C,2,0),"No")</f>
        <v>No</v>
      </c>
      <c r="X9340" s="3" t="str">
        <f>IFERROR((INDEX(Returns!$C$2:$C$801, MATCH(B9340, Returns!$B$2:$B$801, 0))), "No")</f>
        <v>No</v>
      </c>
    </row>
    <row r="9341" spans="1:24">
      <c r="A9341" s="1">
        <v>9340</v>
      </c>
      <c r="B9341" t="s">
        <v>10618</v>
      </c>
      <c r="C9341" s="2">
        <v>42662</v>
      </c>
      <c r="D9341" s="2">
        <v>42665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3" t="str">
        <f>IF(M9341=People!$B$2, People!$A$2, IF(M9341=People!$B$3, People!$A$3, IF(M9341=People!$B$4, People!$A$4, IF(M9341=People!$B$5, People!$A$5, 0))))</f>
        <v>Anna Andreadi</v>
      </c>
      <c r="W9341" s="3" t="str">
        <f>IFERROR(VLOOKUP(Orders!$B9341,Returns!$B:$C,2,0),"No")</f>
        <v>No</v>
      </c>
      <c r="X9341" s="3" t="str">
        <f>IFERROR((INDEX(Returns!$C$2:$C$801, MATCH(B9341, Returns!$B$2:$B$801, 0))), "No")</f>
        <v>No</v>
      </c>
    </row>
    <row r="9342" spans="1:24">
      <c r="A9342" s="1">
        <v>9341</v>
      </c>
      <c r="B9342" t="s">
        <v>10618</v>
      </c>
      <c r="C9342" s="2">
        <v>42662</v>
      </c>
      <c r="D9342" s="2">
        <v>42665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  <c r="V9342" s="3" t="str">
        <f>IF(M9342=People!$B$2, People!$A$2, IF(M9342=People!$B$3, People!$A$3, IF(M9342=People!$B$4, People!$A$4, IF(M9342=People!$B$5, People!$A$5, 0))))</f>
        <v>Anna Andreadi</v>
      </c>
      <c r="W9342" s="3" t="str">
        <f>IFERROR(VLOOKUP(Orders!$B9342,Returns!$B:$C,2,0),"No")</f>
        <v>No</v>
      </c>
      <c r="X9342" s="3" t="str">
        <f>IFERROR((INDEX(Returns!$C$2:$C$801, MATCH(B9342, Returns!$B$2:$B$801, 0))), "No")</f>
        <v>No</v>
      </c>
    </row>
    <row r="9343" spans="1:24">
      <c r="A9343" s="1">
        <v>9342</v>
      </c>
      <c r="B9343" t="s">
        <v>10618</v>
      </c>
      <c r="C9343" s="2">
        <v>42662</v>
      </c>
      <c r="D9343" s="2">
        <v>42665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  <c r="V9343" s="3" t="str">
        <f>IF(M9343=People!$B$2, People!$A$2, IF(M9343=People!$B$3, People!$A$3, IF(M9343=People!$B$4, People!$A$4, IF(M9343=People!$B$5, People!$A$5, 0))))</f>
        <v>Anna Andreadi</v>
      </c>
      <c r="W9343" s="3" t="str">
        <f>IFERROR(VLOOKUP(Orders!$B9343,Returns!$B:$C,2,0),"No")</f>
        <v>No</v>
      </c>
      <c r="X9343" s="3" t="str">
        <f>IFERROR((INDEX(Returns!$C$2:$C$801, MATCH(B9343, Returns!$B$2:$B$801, 0))), "No")</f>
        <v>No</v>
      </c>
    </row>
    <row r="9344" spans="1:24">
      <c r="A9344" s="1">
        <v>9343</v>
      </c>
      <c r="B9344" t="s">
        <v>10619</v>
      </c>
      <c r="C9344" s="2">
        <v>43172</v>
      </c>
      <c r="D9344" s="2">
        <v>43177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  <c r="V9344" s="3" t="str">
        <f>IF(M9344=People!$B$2, People!$A$2, IF(M9344=People!$B$3, People!$A$3, IF(M9344=People!$B$4, People!$A$4, IF(M9344=People!$B$5, People!$A$5, 0))))</f>
        <v>Anna Andreadi</v>
      </c>
      <c r="W9344" s="3" t="str">
        <f>IFERROR(VLOOKUP(Orders!$B9344,Returns!$B:$C,2,0),"No")</f>
        <v>No</v>
      </c>
      <c r="X9344" s="3" t="str">
        <f>IFERROR((INDEX(Returns!$C$2:$C$801, MATCH(B9344, Returns!$B$2:$B$801, 0))), "No")</f>
        <v>No</v>
      </c>
    </row>
    <row r="9345" spans="1:24">
      <c r="A9345" s="1">
        <v>9344</v>
      </c>
      <c r="B9345" t="s">
        <v>6103</v>
      </c>
      <c r="C9345" s="2">
        <v>43513</v>
      </c>
      <c r="D9345" s="2">
        <v>43516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  <c r="V9345" s="3" t="str">
        <f>IF(M9345=People!$B$2, People!$A$2, IF(M9345=People!$B$3, People!$A$3, IF(M9345=People!$B$4, People!$A$4, IF(M9345=People!$B$5, People!$A$5, 0))))</f>
        <v>Chuck Magee</v>
      </c>
      <c r="W9345" s="3" t="str">
        <f>IFERROR(VLOOKUP(Orders!$B9345,Returns!$B:$C,2,0),"No")</f>
        <v>Yes</v>
      </c>
      <c r="X9345" s="3" t="str">
        <f>IFERROR((INDEX(Returns!$C$2:$C$801, MATCH(B9345, Returns!$B$2:$B$801, 0))), "No")</f>
        <v>Yes</v>
      </c>
    </row>
    <row r="9346" spans="1:24">
      <c r="A9346" s="1">
        <v>9345</v>
      </c>
      <c r="B9346" t="s">
        <v>6103</v>
      </c>
      <c r="C9346" s="2">
        <v>43513</v>
      </c>
      <c r="D9346" s="2">
        <v>43516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  <c r="V9346" s="3" t="str">
        <f>IF(M9346=People!$B$2, People!$A$2, IF(M9346=People!$B$3, People!$A$3, IF(M9346=People!$B$4, People!$A$4, IF(M9346=People!$B$5, People!$A$5, 0))))</f>
        <v>Chuck Magee</v>
      </c>
      <c r="W9346" s="3" t="str">
        <f>IFERROR(VLOOKUP(Orders!$B9346,Returns!$B:$C,2,0),"No")</f>
        <v>Yes</v>
      </c>
      <c r="X9346" s="3" t="str">
        <f>IFERROR((INDEX(Returns!$C$2:$C$801, MATCH(B9346, Returns!$B$2:$B$801, 0))), "No")</f>
        <v>Yes</v>
      </c>
    </row>
    <row r="9347" spans="1:24">
      <c r="A9347" s="1">
        <v>9346</v>
      </c>
      <c r="B9347" t="s">
        <v>6103</v>
      </c>
      <c r="C9347" s="2">
        <v>43513</v>
      </c>
      <c r="D9347" s="2">
        <v>43516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  <c r="V9347" s="3" t="str">
        <f>IF(M9347=People!$B$2, People!$A$2, IF(M9347=People!$B$3, People!$A$3, IF(M9347=People!$B$4, People!$A$4, IF(M9347=People!$B$5, People!$A$5, 0))))</f>
        <v>Chuck Magee</v>
      </c>
      <c r="W9347" s="3" t="str">
        <f>IFERROR(VLOOKUP(Orders!$B9347,Returns!$B:$C,2,0),"No")</f>
        <v>Yes</v>
      </c>
      <c r="X9347" s="3" t="str">
        <f>IFERROR((INDEX(Returns!$C$2:$C$801, MATCH(B9347, Returns!$B$2:$B$801, 0))), "No")</f>
        <v>Yes</v>
      </c>
    </row>
    <row r="9348" spans="1:24">
      <c r="A9348" s="1">
        <v>9347</v>
      </c>
      <c r="B9348" t="s">
        <v>6103</v>
      </c>
      <c r="C9348" s="2">
        <v>43513</v>
      </c>
      <c r="D9348" s="2">
        <v>43516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  <c r="V9348" s="3" t="str">
        <f>IF(M9348=People!$B$2, People!$A$2, IF(M9348=People!$B$3, People!$A$3, IF(M9348=People!$B$4, People!$A$4, IF(M9348=People!$B$5, People!$A$5, 0))))</f>
        <v>Chuck Magee</v>
      </c>
      <c r="W9348" s="3" t="str">
        <f>IFERROR(VLOOKUP(Orders!$B9348,Returns!$B:$C,2,0),"No")</f>
        <v>Yes</v>
      </c>
      <c r="X9348" s="3" t="str">
        <f>IFERROR((INDEX(Returns!$C$2:$C$801, MATCH(B9348, Returns!$B$2:$B$801, 0))), "No")</f>
        <v>Yes</v>
      </c>
    </row>
    <row r="9349" spans="1:24">
      <c r="A9349" s="1">
        <v>9348</v>
      </c>
      <c r="B9349" t="s">
        <v>6103</v>
      </c>
      <c r="C9349" s="2">
        <v>43513</v>
      </c>
      <c r="D9349" s="2">
        <v>43516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  <c r="V9349" s="3" t="str">
        <f>IF(M9349=People!$B$2, People!$A$2, IF(M9349=People!$B$3, People!$A$3, IF(M9349=People!$B$4, People!$A$4, IF(M9349=People!$B$5, People!$A$5, 0))))</f>
        <v>Chuck Magee</v>
      </c>
      <c r="W9349" s="3" t="str">
        <f>IFERROR(VLOOKUP(Orders!$B9349,Returns!$B:$C,2,0),"No")</f>
        <v>Yes</v>
      </c>
      <c r="X9349" s="3" t="str">
        <f>IFERROR((INDEX(Returns!$C$2:$C$801, MATCH(B9349, Returns!$B$2:$B$801, 0))), "No")</f>
        <v>Yes</v>
      </c>
    </row>
    <row r="9350" spans="1:24">
      <c r="A9350" s="1">
        <v>9349</v>
      </c>
      <c r="B9350" t="s">
        <v>10620</v>
      </c>
      <c r="C9350" s="2">
        <v>43456</v>
      </c>
      <c r="D9350" s="2">
        <v>43462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  <c r="V9350" s="3" t="str">
        <f>IF(M9350=People!$B$2, People!$A$2, IF(M9350=People!$B$3, People!$A$3, IF(M9350=People!$B$4, People!$A$4, IF(M9350=People!$B$5, People!$A$5, 0))))</f>
        <v>Anna Andreadi</v>
      </c>
      <c r="W9350" s="3" t="str">
        <f>IFERROR(VLOOKUP(Orders!$B9350,Returns!$B:$C,2,0),"No")</f>
        <v>No</v>
      </c>
      <c r="X9350" s="3" t="str">
        <f>IFERROR((INDEX(Returns!$C$2:$C$801, MATCH(B9350, Returns!$B$2:$B$801, 0))), "No")</f>
        <v>No</v>
      </c>
    </row>
    <row r="9351" spans="1:24">
      <c r="A9351" s="1">
        <v>9350</v>
      </c>
      <c r="B9351" t="s">
        <v>10620</v>
      </c>
      <c r="C9351" s="2">
        <v>43456</v>
      </c>
      <c r="D9351" s="2">
        <v>43462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  <c r="V9351" s="3" t="str">
        <f>IF(M9351=People!$B$2, People!$A$2, IF(M9351=People!$B$3, People!$A$3, IF(M9351=People!$B$4, People!$A$4, IF(M9351=People!$B$5, People!$A$5, 0))))</f>
        <v>Anna Andreadi</v>
      </c>
      <c r="W9351" s="3" t="str">
        <f>IFERROR(VLOOKUP(Orders!$B9351,Returns!$B:$C,2,0),"No")</f>
        <v>No</v>
      </c>
      <c r="X9351" s="3" t="str">
        <f>IFERROR((INDEX(Returns!$C$2:$C$801, MATCH(B9351, Returns!$B$2:$B$801, 0))), "No")</f>
        <v>No</v>
      </c>
    </row>
    <row r="9352" spans="1:24">
      <c r="A9352" s="1">
        <v>9351</v>
      </c>
      <c r="B9352" t="s">
        <v>10621</v>
      </c>
      <c r="C9352" s="2">
        <v>43366</v>
      </c>
      <c r="D9352" s="2">
        <v>43370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  <c r="V9352" s="3" t="str">
        <f>IF(M9352=People!$B$2, People!$A$2, IF(M9352=People!$B$3, People!$A$3, IF(M9352=People!$B$4, People!$A$4, IF(M9352=People!$B$5, People!$A$5, 0))))</f>
        <v>Anna Andreadi</v>
      </c>
      <c r="W9352" s="3" t="str">
        <f>IFERROR(VLOOKUP(Orders!$B9352,Returns!$B:$C,2,0),"No")</f>
        <v>No</v>
      </c>
      <c r="X9352" s="3" t="str">
        <f>IFERROR((INDEX(Returns!$C$2:$C$801, MATCH(B9352, Returns!$B$2:$B$801, 0))), "No")</f>
        <v>No</v>
      </c>
    </row>
    <row r="9353" spans="1:24">
      <c r="A9353" s="1">
        <v>9352</v>
      </c>
      <c r="B9353" t="s">
        <v>10621</v>
      </c>
      <c r="C9353" s="2">
        <v>43366</v>
      </c>
      <c r="D9353" s="2">
        <v>43370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  <c r="V9353" s="3" t="str">
        <f>IF(M9353=People!$B$2, People!$A$2, IF(M9353=People!$B$3, People!$A$3, IF(M9353=People!$B$4, People!$A$4, IF(M9353=People!$B$5, People!$A$5, 0))))</f>
        <v>Anna Andreadi</v>
      </c>
      <c r="W9353" s="3" t="str">
        <f>IFERROR(VLOOKUP(Orders!$B9353,Returns!$B:$C,2,0),"No")</f>
        <v>No</v>
      </c>
      <c r="X9353" s="3" t="str">
        <f>IFERROR((INDEX(Returns!$C$2:$C$801, MATCH(B9353, Returns!$B$2:$B$801, 0))), "No")</f>
        <v>No</v>
      </c>
    </row>
    <row r="9354" spans="1:24">
      <c r="A9354" s="1">
        <v>9353</v>
      </c>
      <c r="B9354" t="s">
        <v>10622</v>
      </c>
      <c r="C9354" s="2">
        <v>43732</v>
      </c>
      <c r="D9354" s="2">
        <v>43734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  <c r="V9354" s="3" t="str">
        <f>IF(M9354=People!$B$2, People!$A$2, IF(M9354=People!$B$3, People!$A$3, IF(M9354=People!$B$4, People!$A$4, IF(M9354=People!$B$5, People!$A$5, 0))))</f>
        <v>Kelly Williams</v>
      </c>
      <c r="W9354" s="3" t="str">
        <f>IFERROR(VLOOKUP(Orders!$B9354,Returns!$B:$C,2,0),"No")</f>
        <v>No</v>
      </c>
      <c r="X9354" s="3" t="str">
        <f>IFERROR((INDEX(Returns!$C$2:$C$801, MATCH(B9354, Returns!$B$2:$B$801, 0))), "No")</f>
        <v>No</v>
      </c>
    </row>
    <row r="9355" spans="1:24">
      <c r="A9355" s="1">
        <v>9354</v>
      </c>
      <c r="B9355" t="s">
        <v>10622</v>
      </c>
      <c r="C9355" s="2">
        <v>43732</v>
      </c>
      <c r="D9355" s="2">
        <v>43734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  <c r="V9355" s="3" t="str">
        <f>IF(M9355=People!$B$2, People!$A$2, IF(M9355=People!$B$3, People!$A$3, IF(M9355=People!$B$4, People!$A$4, IF(M9355=People!$B$5, People!$A$5, 0))))</f>
        <v>Kelly Williams</v>
      </c>
      <c r="W9355" s="3" t="str">
        <f>IFERROR(VLOOKUP(Orders!$B9355,Returns!$B:$C,2,0),"No")</f>
        <v>No</v>
      </c>
      <c r="X9355" s="3" t="str">
        <f>IFERROR((INDEX(Returns!$C$2:$C$801, MATCH(B9355, Returns!$B$2:$B$801, 0))), "No")</f>
        <v>No</v>
      </c>
    </row>
    <row r="9356" spans="1:24">
      <c r="A9356" s="1">
        <v>9355</v>
      </c>
      <c r="B9356" t="s">
        <v>10623</v>
      </c>
      <c r="C9356" s="2">
        <v>43070</v>
      </c>
      <c r="D9356" s="2">
        <v>43074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3" t="str">
        <f>IF(M9356=People!$B$2, People!$A$2, IF(M9356=People!$B$3, People!$A$3, IF(M9356=People!$B$4, People!$A$4, IF(M9356=People!$B$5, People!$A$5, 0))))</f>
        <v>Kelly Williams</v>
      </c>
      <c r="W9356" s="3" t="str">
        <f>IFERROR(VLOOKUP(Orders!$B9356,Returns!$B:$C,2,0),"No")</f>
        <v>No</v>
      </c>
      <c r="X9356" s="3" t="str">
        <f>IFERROR((INDEX(Returns!$C$2:$C$801, MATCH(B9356, Returns!$B$2:$B$801, 0))), "No")</f>
        <v>No</v>
      </c>
    </row>
    <row r="9357" spans="1:24">
      <c r="A9357" s="1">
        <v>9356</v>
      </c>
      <c r="B9357" t="s">
        <v>10623</v>
      </c>
      <c r="C9357" s="2">
        <v>43070</v>
      </c>
      <c r="D9357" s="2">
        <v>43074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  <c r="V9357" s="3" t="str">
        <f>IF(M9357=People!$B$2, People!$A$2, IF(M9357=People!$B$3, People!$A$3, IF(M9357=People!$B$4, People!$A$4, IF(M9357=People!$B$5, People!$A$5, 0))))</f>
        <v>Kelly Williams</v>
      </c>
      <c r="W9357" s="3" t="str">
        <f>IFERROR(VLOOKUP(Orders!$B9357,Returns!$B:$C,2,0),"No")</f>
        <v>No</v>
      </c>
      <c r="X9357" s="3" t="str">
        <f>IFERROR((INDEX(Returns!$C$2:$C$801, MATCH(B9357, Returns!$B$2:$B$801, 0))), "No")</f>
        <v>No</v>
      </c>
    </row>
    <row r="9358" spans="1:24">
      <c r="A9358" s="1">
        <v>9357</v>
      </c>
      <c r="B9358" t="s">
        <v>10623</v>
      </c>
      <c r="C9358" s="2">
        <v>43070</v>
      </c>
      <c r="D9358" s="2">
        <v>43074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  <c r="V9358" s="3" t="str">
        <f>IF(M9358=People!$B$2, People!$A$2, IF(M9358=People!$B$3, People!$A$3, IF(M9358=People!$B$4, People!$A$4, IF(M9358=People!$B$5, People!$A$5, 0))))</f>
        <v>Kelly Williams</v>
      </c>
      <c r="W9358" s="3" t="str">
        <f>IFERROR(VLOOKUP(Orders!$B9358,Returns!$B:$C,2,0),"No")</f>
        <v>No</v>
      </c>
      <c r="X9358" s="3" t="str">
        <f>IFERROR((INDEX(Returns!$C$2:$C$801, MATCH(B9358, Returns!$B$2:$B$801, 0))), "No")</f>
        <v>No</v>
      </c>
    </row>
    <row r="9359" spans="1:24">
      <c r="A9359" s="1">
        <v>9358</v>
      </c>
      <c r="B9359" t="s">
        <v>10624</v>
      </c>
      <c r="C9359" s="2">
        <v>43125</v>
      </c>
      <c r="D9359" s="2">
        <v>43128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  <c r="V9359" s="3" t="str">
        <f>IF(M9359=People!$B$2, People!$A$2, IF(M9359=People!$B$3, People!$A$3, IF(M9359=People!$B$4, People!$A$4, IF(M9359=People!$B$5, People!$A$5, 0))))</f>
        <v>Chuck Magee</v>
      </c>
      <c r="W9359" s="3" t="str">
        <f>IFERROR(VLOOKUP(Orders!$B9359,Returns!$B:$C,2,0),"No")</f>
        <v>No</v>
      </c>
      <c r="X9359" s="3" t="str">
        <f>IFERROR((INDEX(Returns!$C$2:$C$801, MATCH(B9359, Returns!$B$2:$B$801, 0))), "No")</f>
        <v>No</v>
      </c>
    </row>
    <row r="9360" spans="1:24">
      <c r="A9360" s="1">
        <v>9359</v>
      </c>
      <c r="B9360" t="s">
        <v>10624</v>
      </c>
      <c r="C9360" s="2">
        <v>43125</v>
      </c>
      <c r="D9360" s="2">
        <v>43128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  <c r="V9360" s="3" t="str">
        <f>IF(M9360=People!$B$2, People!$A$2, IF(M9360=People!$B$3, People!$A$3, IF(M9360=People!$B$4, People!$A$4, IF(M9360=People!$B$5, People!$A$5, 0))))</f>
        <v>Chuck Magee</v>
      </c>
      <c r="W9360" s="3" t="str">
        <f>IFERROR(VLOOKUP(Orders!$B9360,Returns!$B:$C,2,0),"No")</f>
        <v>No</v>
      </c>
      <c r="X9360" s="3" t="str">
        <f>IFERROR((INDEX(Returns!$C$2:$C$801, MATCH(B9360, Returns!$B$2:$B$801, 0))), "No")</f>
        <v>No</v>
      </c>
    </row>
    <row r="9361" spans="1:24">
      <c r="A9361" s="1">
        <v>9360</v>
      </c>
      <c r="B9361" t="s">
        <v>10624</v>
      </c>
      <c r="C9361" s="2">
        <v>43125</v>
      </c>
      <c r="D9361" s="2">
        <v>43128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  <c r="V9361" s="3" t="str">
        <f>IF(M9361=People!$B$2, People!$A$2, IF(M9361=People!$B$3, People!$A$3, IF(M9361=People!$B$4, People!$A$4, IF(M9361=People!$B$5, People!$A$5, 0))))</f>
        <v>Chuck Magee</v>
      </c>
      <c r="W9361" s="3" t="str">
        <f>IFERROR(VLOOKUP(Orders!$B9361,Returns!$B:$C,2,0),"No")</f>
        <v>No</v>
      </c>
      <c r="X9361" s="3" t="str">
        <f>IFERROR((INDEX(Returns!$C$2:$C$801, MATCH(B9361, Returns!$B$2:$B$801, 0))), "No")</f>
        <v>No</v>
      </c>
    </row>
    <row r="9362" spans="1:24">
      <c r="A9362" s="1">
        <v>9361</v>
      </c>
      <c r="B9362" t="s">
        <v>10624</v>
      </c>
      <c r="C9362" s="2">
        <v>43125</v>
      </c>
      <c r="D9362" s="2">
        <v>43128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  <c r="V9362" s="3" t="str">
        <f>IF(M9362=People!$B$2, People!$A$2, IF(M9362=People!$B$3, People!$A$3, IF(M9362=People!$B$4, People!$A$4, IF(M9362=People!$B$5, People!$A$5, 0))))</f>
        <v>Chuck Magee</v>
      </c>
      <c r="W9362" s="3" t="str">
        <f>IFERROR(VLOOKUP(Orders!$B9362,Returns!$B:$C,2,0),"No")</f>
        <v>No</v>
      </c>
      <c r="X9362" s="3" t="str">
        <f>IFERROR((INDEX(Returns!$C$2:$C$801, MATCH(B9362, Returns!$B$2:$B$801, 0))), "No")</f>
        <v>No</v>
      </c>
    </row>
    <row r="9363" spans="1:24">
      <c r="A9363" s="1">
        <v>9362</v>
      </c>
      <c r="B9363" t="s">
        <v>10625</v>
      </c>
      <c r="C9363" s="2">
        <v>43545</v>
      </c>
      <c r="D9363" s="2">
        <v>43549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  <c r="V9363" s="3" t="str">
        <f>IF(M9363=People!$B$2, People!$A$2, IF(M9363=People!$B$3, People!$A$3, IF(M9363=People!$B$4, People!$A$4, IF(M9363=People!$B$5, People!$A$5, 0))))</f>
        <v>Anna Andreadi</v>
      </c>
      <c r="W9363" s="3" t="str">
        <f>IFERROR(VLOOKUP(Orders!$B9363,Returns!$B:$C,2,0),"No")</f>
        <v>No</v>
      </c>
      <c r="X9363" s="3" t="str">
        <f>IFERROR((INDEX(Returns!$C$2:$C$801, MATCH(B9363, Returns!$B$2:$B$801, 0))), "No")</f>
        <v>No</v>
      </c>
    </row>
    <row r="9364" spans="1:24">
      <c r="A9364" s="1">
        <v>9363</v>
      </c>
      <c r="B9364" t="s">
        <v>10625</v>
      </c>
      <c r="C9364" s="2">
        <v>43545</v>
      </c>
      <c r="D9364" s="2">
        <v>43549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  <c r="V9364" s="3" t="str">
        <f>IF(M9364=People!$B$2, People!$A$2, IF(M9364=People!$B$3, People!$A$3, IF(M9364=People!$B$4, People!$A$4, IF(M9364=People!$B$5, People!$A$5, 0))))</f>
        <v>Anna Andreadi</v>
      </c>
      <c r="W9364" s="3" t="str">
        <f>IFERROR(VLOOKUP(Orders!$B9364,Returns!$B:$C,2,0),"No")</f>
        <v>No</v>
      </c>
      <c r="X9364" s="3" t="str">
        <f>IFERROR((INDEX(Returns!$C$2:$C$801, MATCH(B9364, Returns!$B$2:$B$801, 0))), "No")</f>
        <v>No</v>
      </c>
    </row>
    <row r="9365" spans="1:24">
      <c r="A9365" s="1">
        <v>9364</v>
      </c>
      <c r="B9365" t="s">
        <v>10625</v>
      </c>
      <c r="C9365" s="2">
        <v>43545</v>
      </c>
      <c r="D9365" s="2">
        <v>43549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  <c r="V9365" s="3" t="str">
        <f>IF(M9365=People!$B$2, People!$A$2, IF(M9365=People!$B$3, People!$A$3, IF(M9365=People!$B$4, People!$A$4, IF(M9365=People!$B$5, People!$A$5, 0))))</f>
        <v>Anna Andreadi</v>
      </c>
      <c r="W9365" s="3" t="str">
        <f>IFERROR(VLOOKUP(Orders!$B9365,Returns!$B:$C,2,0),"No")</f>
        <v>No</v>
      </c>
      <c r="X9365" s="3" t="str">
        <f>IFERROR((INDEX(Returns!$C$2:$C$801, MATCH(B9365, Returns!$B$2:$B$801, 0))), "No")</f>
        <v>No</v>
      </c>
    </row>
    <row r="9366" spans="1:24">
      <c r="A9366" s="1">
        <v>9365</v>
      </c>
      <c r="B9366" t="s">
        <v>10625</v>
      </c>
      <c r="C9366" s="2">
        <v>43545</v>
      </c>
      <c r="D9366" s="2">
        <v>43549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  <c r="V9366" s="3" t="str">
        <f>IF(M9366=People!$B$2, People!$A$2, IF(M9366=People!$B$3, People!$A$3, IF(M9366=People!$B$4, People!$A$4, IF(M9366=People!$B$5, People!$A$5, 0))))</f>
        <v>Anna Andreadi</v>
      </c>
      <c r="W9366" s="3" t="str">
        <f>IFERROR(VLOOKUP(Orders!$B9366,Returns!$B:$C,2,0),"No")</f>
        <v>No</v>
      </c>
      <c r="X9366" s="3" t="str">
        <f>IFERROR((INDEX(Returns!$C$2:$C$801, MATCH(B9366, Returns!$B$2:$B$801, 0))), "No")</f>
        <v>No</v>
      </c>
    </row>
    <row r="9367" spans="1:24">
      <c r="A9367" s="1">
        <v>9366</v>
      </c>
      <c r="B9367" t="s">
        <v>10626</v>
      </c>
      <c r="C9367" s="2">
        <v>42604</v>
      </c>
      <c r="D9367" s="2">
        <v>42607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  <c r="V9367" s="3" t="str">
        <f>IF(M9367=People!$B$2, People!$A$2, IF(M9367=People!$B$3, People!$A$3, IF(M9367=People!$B$4, People!$A$4, IF(M9367=People!$B$5, People!$A$5, 0))))</f>
        <v>Kelly Williams</v>
      </c>
      <c r="W9367" s="3" t="str">
        <f>IFERROR(VLOOKUP(Orders!$B9367,Returns!$B:$C,2,0),"No")</f>
        <v>No</v>
      </c>
      <c r="X9367" s="3" t="str">
        <f>IFERROR((INDEX(Returns!$C$2:$C$801, MATCH(B9367, Returns!$B$2:$B$801, 0))), "No")</f>
        <v>No</v>
      </c>
    </row>
    <row r="9368" spans="1:24">
      <c r="A9368" s="1">
        <v>9367</v>
      </c>
      <c r="B9368" t="s">
        <v>10627</v>
      </c>
      <c r="C9368" s="2">
        <v>42529</v>
      </c>
      <c r="D9368" s="2">
        <v>42534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  <c r="V9368" s="3" t="str">
        <f>IF(M9368=People!$B$2, People!$A$2, IF(M9368=People!$B$3, People!$A$3, IF(M9368=People!$B$4, People!$A$4, IF(M9368=People!$B$5, People!$A$5, 0))))</f>
        <v>Chuck Magee</v>
      </c>
      <c r="W9368" s="3" t="str">
        <f>IFERROR(VLOOKUP(Orders!$B9368,Returns!$B:$C,2,0),"No")</f>
        <v>No</v>
      </c>
      <c r="X9368" s="3" t="str">
        <f>IFERROR((INDEX(Returns!$C$2:$C$801, MATCH(B9368, Returns!$B$2:$B$801, 0))), "No")</f>
        <v>No</v>
      </c>
    </row>
    <row r="9369" spans="1:24">
      <c r="A9369" s="1">
        <v>9368</v>
      </c>
      <c r="B9369" t="s">
        <v>10627</v>
      </c>
      <c r="C9369" s="2">
        <v>42529</v>
      </c>
      <c r="D9369" s="2">
        <v>42534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  <c r="V9369" s="3" t="str">
        <f>IF(M9369=People!$B$2, People!$A$2, IF(M9369=People!$B$3, People!$A$3, IF(M9369=People!$B$4, People!$A$4, IF(M9369=People!$B$5, People!$A$5, 0))))</f>
        <v>Chuck Magee</v>
      </c>
      <c r="W9369" s="3" t="str">
        <f>IFERROR(VLOOKUP(Orders!$B9369,Returns!$B:$C,2,0),"No")</f>
        <v>No</v>
      </c>
      <c r="X9369" s="3" t="str">
        <f>IFERROR((INDEX(Returns!$C$2:$C$801, MATCH(B9369, Returns!$B$2:$B$801, 0))), "No")</f>
        <v>No</v>
      </c>
    </row>
    <row r="9370" spans="1:24">
      <c r="A9370" s="1">
        <v>9369</v>
      </c>
      <c r="B9370" t="s">
        <v>10628</v>
      </c>
      <c r="C9370" s="2">
        <v>43197</v>
      </c>
      <c r="D9370" s="2">
        <v>43199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  <c r="V9370" s="3" t="str">
        <f>IF(M9370=People!$B$2, People!$A$2, IF(M9370=People!$B$3, People!$A$3, IF(M9370=People!$B$4, People!$A$4, IF(M9370=People!$B$5, People!$A$5, 0))))</f>
        <v>Chuck Magee</v>
      </c>
      <c r="W9370" s="3" t="str">
        <f>IFERROR(VLOOKUP(Orders!$B9370,Returns!$B:$C,2,0),"No")</f>
        <v>No</v>
      </c>
      <c r="X9370" s="3" t="str">
        <f>IFERROR((INDEX(Returns!$C$2:$C$801, MATCH(B9370, Returns!$B$2:$B$801, 0))), "No")</f>
        <v>No</v>
      </c>
    </row>
    <row r="9371" spans="1:24">
      <c r="A9371" s="1">
        <v>9370</v>
      </c>
      <c r="B9371" t="s">
        <v>10629</v>
      </c>
      <c r="C9371" s="2">
        <v>43776</v>
      </c>
      <c r="D9371" s="2">
        <v>43778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  <c r="V9371" s="3" t="str">
        <f>IF(M9371=People!$B$2, People!$A$2, IF(M9371=People!$B$3, People!$A$3, IF(M9371=People!$B$4, People!$A$4, IF(M9371=People!$B$5, People!$A$5, 0))))</f>
        <v>Chuck Magee</v>
      </c>
      <c r="W9371" s="3" t="str">
        <f>IFERROR(VLOOKUP(Orders!$B9371,Returns!$B:$C,2,0),"No")</f>
        <v>No</v>
      </c>
      <c r="X9371" s="3" t="str">
        <f>IFERROR((INDEX(Returns!$C$2:$C$801, MATCH(B9371, Returns!$B$2:$B$801, 0))), "No")</f>
        <v>No</v>
      </c>
    </row>
    <row r="9372" spans="1:24">
      <c r="A9372" s="1">
        <v>9371</v>
      </c>
      <c r="B9372" t="s">
        <v>10630</v>
      </c>
      <c r="C9372" s="2">
        <v>42884</v>
      </c>
      <c r="D9372" s="2">
        <v>42886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  <c r="V9372" s="3" t="str">
        <f>IF(M9372=People!$B$2, People!$A$2, IF(M9372=People!$B$3, People!$A$3, IF(M9372=People!$B$4, People!$A$4, IF(M9372=People!$B$5, People!$A$5, 0))))</f>
        <v>Chuck Magee</v>
      </c>
      <c r="W9372" s="3" t="str">
        <f>IFERROR(VLOOKUP(Orders!$B9372,Returns!$B:$C,2,0),"No")</f>
        <v>No</v>
      </c>
      <c r="X9372" s="3" t="str">
        <f>IFERROR((INDEX(Returns!$C$2:$C$801, MATCH(B9372, Returns!$B$2:$B$801, 0))), "No")</f>
        <v>No</v>
      </c>
    </row>
    <row r="9373" spans="1:24">
      <c r="A9373" s="1">
        <v>9372</v>
      </c>
      <c r="B9373" t="s">
        <v>10630</v>
      </c>
      <c r="C9373" s="2">
        <v>42884</v>
      </c>
      <c r="D9373" s="2">
        <v>42886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  <c r="V9373" s="3" t="str">
        <f>IF(M9373=People!$B$2, People!$A$2, IF(M9373=People!$B$3, People!$A$3, IF(M9373=People!$B$4, People!$A$4, IF(M9373=People!$B$5, People!$A$5, 0))))</f>
        <v>Chuck Magee</v>
      </c>
      <c r="W9373" s="3" t="str">
        <f>IFERROR(VLOOKUP(Orders!$B9373,Returns!$B:$C,2,0),"No")</f>
        <v>No</v>
      </c>
      <c r="X9373" s="3" t="str">
        <f>IFERROR((INDEX(Returns!$C$2:$C$801, MATCH(B9373, Returns!$B$2:$B$801, 0))), "No")</f>
        <v>No</v>
      </c>
    </row>
    <row r="9374" spans="1:24">
      <c r="A9374" s="1">
        <v>9373</v>
      </c>
      <c r="B9374" t="s">
        <v>10630</v>
      </c>
      <c r="C9374" s="2">
        <v>42884</v>
      </c>
      <c r="D9374" s="2">
        <v>42886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  <c r="V9374" s="3" t="str">
        <f>IF(M9374=People!$B$2, People!$A$2, IF(M9374=People!$B$3, People!$A$3, IF(M9374=People!$B$4, People!$A$4, IF(M9374=People!$B$5, People!$A$5, 0))))</f>
        <v>Chuck Magee</v>
      </c>
      <c r="W9374" s="3" t="str">
        <f>IFERROR(VLOOKUP(Orders!$B9374,Returns!$B:$C,2,0),"No")</f>
        <v>No</v>
      </c>
      <c r="X9374" s="3" t="str">
        <f>IFERROR((INDEX(Returns!$C$2:$C$801, MATCH(B9374, Returns!$B$2:$B$801, 0))), "No")</f>
        <v>No</v>
      </c>
    </row>
    <row r="9375" spans="1:24">
      <c r="A9375" s="1">
        <v>9374</v>
      </c>
      <c r="B9375" t="s">
        <v>10631</v>
      </c>
      <c r="C9375" s="2">
        <v>43592</v>
      </c>
      <c r="D9375" s="2">
        <v>43596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  <c r="V9375" s="3" t="str">
        <f>IF(M9375=People!$B$2, People!$A$2, IF(M9375=People!$B$3, People!$A$3, IF(M9375=People!$B$4, People!$A$4, IF(M9375=People!$B$5, People!$A$5, 0))))</f>
        <v>Anna Andreadi</v>
      </c>
      <c r="W9375" s="3" t="str">
        <f>IFERROR(VLOOKUP(Orders!$B9375,Returns!$B:$C,2,0),"No")</f>
        <v>No</v>
      </c>
      <c r="X9375" s="3" t="str">
        <f>IFERROR((INDEX(Returns!$C$2:$C$801, MATCH(B9375, Returns!$B$2:$B$801, 0))), "No")</f>
        <v>No</v>
      </c>
    </row>
    <row r="9376" spans="1:24">
      <c r="A9376" s="1">
        <v>9375</v>
      </c>
      <c r="B9376" t="s">
        <v>10632</v>
      </c>
      <c r="C9376" s="2">
        <v>43256</v>
      </c>
      <c r="D9376" s="2">
        <v>43260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  <c r="V9376" s="3" t="str">
        <f>IF(M9376=People!$B$2, People!$A$2, IF(M9376=People!$B$3, People!$A$3, IF(M9376=People!$B$4, People!$A$4, IF(M9376=People!$B$5, People!$A$5, 0))))</f>
        <v>Anna Andreadi</v>
      </c>
      <c r="W9376" s="3" t="str">
        <f>IFERROR(VLOOKUP(Orders!$B9376,Returns!$B:$C,2,0),"No")</f>
        <v>No</v>
      </c>
      <c r="X9376" s="3" t="str">
        <f>IFERROR((INDEX(Returns!$C$2:$C$801, MATCH(B9376, Returns!$B$2:$B$801, 0))), "No")</f>
        <v>No</v>
      </c>
    </row>
    <row r="9377" spans="1:24">
      <c r="A9377" s="1">
        <v>9376</v>
      </c>
      <c r="B9377" t="s">
        <v>10633</v>
      </c>
      <c r="C9377" s="2">
        <v>43083</v>
      </c>
      <c r="D9377" s="2">
        <v>43088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  <c r="V9377" s="3" t="str">
        <f>IF(M9377=People!$B$2, People!$A$2, IF(M9377=People!$B$3, People!$A$3, IF(M9377=People!$B$4, People!$A$4, IF(M9377=People!$B$5, People!$A$5, 0))))</f>
        <v>Anna Andreadi</v>
      </c>
      <c r="W9377" s="3" t="str">
        <f>IFERROR(VLOOKUP(Orders!$B9377,Returns!$B:$C,2,0),"No")</f>
        <v>No</v>
      </c>
      <c r="X9377" s="3" t="str">
        <f>IFERROR((INDEX(Returns!$C$2:$C$801, MATCH(B9377, Returns!$B$2:$B$801, 0))), "No")</f>
        <v>No</v>
      </c>
    </row>
    <row r="9378" spans="1:24">
      <c r="A9378" s="1">
        <v>9377</v>
      </c>
      <c r="B9378" t="s">
        <v>10634</v>
      </c>
      <c r="C9378" s="2">
        <v>43824</v>
      </c>
      <c r="D9378" s="2">
        <v>43828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  <c r="V9378" s="3" t="str">
        <f>IF(M9378=People!$B$2, People!$A$2, IF(M9378=People!$B$3, People!$A$3, IF(M9378=People!$B$4, People!$A$4, IF(M9378=People!$B$5, People!$A$5, 0))))</f>
        <v>Chuck Magee</v>
      </c>
      <c r="W9378" s="3" t="str">
        <f>IFERROR(VLOOKUP(Orders!$B9378,Returns!$B:$C,2,0),"No")</f>
        <v>No</v>
      </c>
      <c r="X9378" s="3" t="str">
        <f>IFERROR((INDEX(Returns!$C$2:$C$801, MATCH(B9378, Returns!$B$2:$B$801, 0))), "No")</f>
        <v>No</v>
      </c>
    </row>
    <row r="9379" spans="1:24">
      <c r="A9379" s="1">
        <v>9378</v>
      </c>
      <c r="B9379" t="s">
        <v>10635</v>
      </c>
      <c r="C9379" s="2">
        <v>43816</v>
      </c>
      <c r="D9379" s="2">
        <v>43820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  <c r="V9379" s="3" t="str">
        <f>IF(M9379=People!$B$2, People!$A$2, IF(M9379=People!$B$3, People!$A$3, IF(M9379=People!$B$4, People!$A$4, IF(M9379=People!$B$5, People!$A$5, 0))))</f>
        <v>Kelly Williams</v>
      </c>
      <c r="W9379" s="3" t="str">
        <f>IFERROR(VLOOKUP(Orders!$B9379,Returns!$B:$C,2,0),"No")</f>
        <v>No</v>
      </c>
      <c r="X9379" s="3" t="str">
        <f>IFERROR((INDEX(Returns!$C$2:$C$801, MATCH(B9379, Returns!$B$2:$B$801, 0))), "No")</f>
        <v>No</v>
      </c>
    </row>
    <row r="9380" spans="1:24">
      <c r="A9380" s="1">
        <v>9379</v>
      </c>
      <c r="B9380" t="s">
        <v>10636</v>
      </c>
      <c r="C9380" s="2">
        <v>43230</v>
      </c>
      <c r="D9380" s="2">
        <v>43235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  <c r="V9380" s="3" t="str">
        <f>IF(M9380=People!$B$2, People!$A$2, IF(M9380=People!$B$3, People!$A$3, IF(M9380=People!$B$4, People!$A$4, IF(M9380=People!$B$5, People!$A$5, 0))))</f>
        <v>Kelly Williams</v>
      </c>
      <c r="W9380" s="3" t="str">
        <f>IFERROR(VLOOKUP(Orders!$B9380,Returns!$B:$C,2,0),"No")</f>
        <v>No</v>
      </c>
      <c r="X9380" s="3" t="str">
        <f>IFERROR((INDEX(Returns!$C$2:$C$801, MATCH(B9380, Returns!$B$2:$B$801, 0))), "No")</f>
        <v>No</v>
      </c>
    </row>
    <row r="9381" spans="1:24">
      <c r="A9381" s="1">
        <v>9380</v>
      </c>
      <c r="B9381" t="s">
        <v>10637</v>
      </c>
      <c r="C9381" s="2">
        <v>42727</v>
      </c>
      <c r="D9381" s="2">
        <v>42731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  <c r="V9381" s="3" t="str">
        <f>IF(M9381=People!$B$2, People!$A$2, IF(M9381=People!$B$3, People!$A$3, IF(M9381=People!$B$4, People!$A$4, IF(M9381=People!$B$5, People!$A$5, 0))))</f>
        <v>Cassandra Brandow</v>
      </c>
      <c r="W9381" s="3" t="str">
        <f>IFERROR(VLOOKUP(Orders!$B9381,Returns!$B:$C,2,0),"No")</f>
        <v>No</v>
      </c>
      <c r="X9381" s="3" t="str">
        <f>IFERROR((INDEX(Returns!$C$2:$C$801, MATCH(B9381, Returns!$B$2:$B$801, 0))), "No")</f>
        <v>No</v>
      </c>
    </row>
    <row r="9382" spans="1:24">
      <c r="A9382" s="1">
        <v>9381</v>
      </c>
      <c r="B9382" t="s">
        <v>10637</v>
      </c>
      <c r="C9382" s="2">
        <v>42727</v>
      </c>
      <c r="D9382" s="2">
        <v>42731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  <c r="V9382" s="3" t="str">
        <f>IF(M9382=People!$B$2, People!$A$2, IF(M9382=People!$B$3, People!$A$3, IF(M9382=People!$B$4, People!$A$4, IF(M9382=People!$B$5, People!$A$5, 0))))</f>
        <v>Cassandra Brandow</v>
      </c>
      <c r="W9382" s="3" t="str">
        <f>IFERROR(VLOOKUP(Orders!$B9382,Returns!$B:$C,2,0),"No")</f>
        <v>No</v>
      </c>
      <c r="X9382" s="3" t="str">
        <f>IFERROR((INDEX(Returns!$C$2:$C$801, MATCH(B9382, Returns!$B$2:$B$801, 0))), "No")</f>
        <v>No</v>
      </c>
    </row>
    <row r="9383" spans="1:24">
      <c r="A9383" s="1">
        <v>9382</v>
      </c>
      <c r="B9383" t="s">
        <v>10637</v>
      </c>
      <c r="C9383" s="2">
        <v>42727</v>
      </c>
      <c r="D9383" s="2">
        <v>42731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  <c r="V9383" s="3" t="str">
        <f>IF(M9383=People!$B$2, People!$A$2, IF(M9383=People!$B$3, People!$A$3, IF(M9383=People!$B$4, People!$A$4, IF(M9383=People!$B$5, People!$A$5, 0))))</f>
        <v>Cassandra Brandow</v>
      </c>
      <c r="W9383" s="3" t="str">
        <f>IFERROR(VLOOKUP(Orders!$B9383,Returns!$B:$C,2,0),"No")</f>
        <v>No</v>
      </c>
      <c r="X9383" s="3" t="str">
        <f>IFERROR((INDEX(Returns!$C$2:$C$801, MATCH(B9383, Returns!$B$2:$B$801, 0))), "No")</f>
        <v>No</v>
      </c>
    </row>
    <row r="9384" spans="1:24">
      <c r="A9384" s="1">
        <v>9383</v>
      </c>
      <c r="B9384" t="s">
        <v>10637</v>
      </c>
      <c r="C9384" s="2">
        <v>42727</v>
      </c>
      <c r="D9384" s="2">
        <v>42731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  <c r="V9384" s="3" t="str">
        <f>IF(M9384=People!$B$2, People!$A$2, IF(M9384=People!$B$3, People!$A$3, IF(M9384=People!$B$4, People!$A$4, IF(M9384=People!$B$5, People!$A$5, 0))))</f>
        <v>Cassandra Brandow</v>
      </c>
      <c r="W9384" s="3" t="str">
        <f>IFERROR(VLOOKUP(Orders!$B9384,Returns!$B:$C,2,0),"No")</f>
        <v>No</v>
      </c>
      <c r="X9384" s="3" t="str">
        <f>IFERROR((INDEX(Returns!$C$2:$C$801, MATCH(B9384, Returns!$B$2:$B$801, 0))), "No")</f>
        <v>No</v>
      </c>
    </row>
    <row r="9385" spans="1:24">
      <c r="A9385" s="1">
        <v>9384</v>
      </c>
      <c r="B9385" t="s">
        <v>10637</v>
      </c>
      <c r="C9385" s="2">
        <v>42727</v>
      </c>
      <c r="D9385" s="2">
        <v>42731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  <c r="V9385" s="3" t="str">
        <f>IF(M9385=People!$B$2, People!$A$2, IF(M9385=People!$B$3, People!$A$3, IF(M9385=People!$B$4, People!$A$4, IF(M9385=People!$B$5, People!$A$5, 0))))</f>
        <v>Cassandra Brandow</v>
      </c>
      <c r="W9385" s="3" t="str">
        <f>IFERROR(VLOOKUP(Orders!$B9385,Returns!$B:$C,2,0),"No")</f>
        <v>No</v>
      </c>
      <c r="X9385" s="3" t="str">
        <f>IFERROR((INDEX(Returns!$C$2:$C$801, MATCH(B9385, Returns!$B$2:$B$801, 0))), "No")</f>
        <v>No</v>
      </c>
    </row>
    <row r="9386" spans="1:24">
      <c r="A9386" s="1">
        <v>9385</v>
      </c>
      <c r="B9386" t="s">
        <v>10638</v>
      </c>
      <c r="C9386" s="2">
        <v>43688</v>
      </c>
      <c r="D9386" s="2">
        <v>43693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  <c r="V9386" s="3" t="str">
        <f>IF(M9386=People!$B$2, People!$A$2, IF(M9386=People!$B$3, People!$A$3, IF(M9386=People!$B$4, People!$A$4, IF(M9386=People!$B$5, People!$A$5, 0))))</f>
        <v>Chuck Magee</v>
      </c>
      <c r="W9386" s="3" t="str">
        <f>IFERROR(VLOOKUP(Orders!$B9386,Returns!$B:$C,2,0),"No")</f>
        <v>No</v>
      </c>
      <c r="X9386" s="3" t="str">
        <f>IFERROR((INDEX(Returns!$C$2:$C$801, MATCH(B9386, Returns!$B$2:$B$801, 0))), "No")</f>
        <v>No</v>
      </c>
    </row>
    <row r="9387" spans="1:24">
      <c r="A9387" s="1">
        <v>9386</v>
      </c>
      <c r="B9387" t="s">
        <v>10639</v>
      </c>
      <c r="C9387" s="2">
        <v>43704</v>
      </c>
      <c r="D9387" s="2">
        <v>43708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  <c r="V9387" s="3" t="str">
        <f>IF(M9387=People!$B$2, People!$A$2, IF(M9387=People!$B$3, People!$A$3, IF(M9387=People!$B$4, People!$A$4, IF(M9387=People!$B$5, People!$A$5, 0))))</f>
        <v>Anna Andreadi</v>
      </c>
      <c r="W9387" s="3" t="str">
        <f>IFERROR(VLOOKUP(Orders!$B9387,Returns!$B:$C,2,0),"No")</f>
        <v>No</v>
      </c>
      <c r="X9387" s="3" t="str">
        <f>IFERROR((INDEX(Returns!$C$2:$C$801, MATCH(B9387, Returns!$B$2:$B$801, 0))), "No")</f>
        <v>No</v>
      </c>
    </row>
    <row r="9388" spans="1:24">
      <c r="A9388" s="1">
        <v>9387</v>
      </c>
      <c r="B9388" t="s">
        <v>10640</v>
      </c>
      <c r="C9388" s="2">
        <v>43484</v>
      </c>
      <c r="D9388" s="2">
        <v>43488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  <c r="V9388" s="3" t="str">
        <f>IF(M9388=People!$B$2, People!$A$2, IF(M9388=People!$B$3, People!$A$3, IF(M9388=People!$B$4, People!$A$4, IF(M9388=People!$B$5, People!$A$5, 0))))</f>
        <v>Chuck Magee</v>
      </c>
      <c r="W9388" s="3" t="str">
        <f>IFERROR(VLOOKUP(Orders!$B9388,Returns!$B:$C,2,0),"No")</f>
        <v>No</v>
      </c>
      <c r="X9388" s="3" t="str">
        <f>IFERROR((INDEX(Returns!$C$2:$C$801, MATCH(B9388, Returns!$B$2:$B$801, 0))), "No")</f>
        <v>No</v>
      </c>
    </row>
    <row r="9389" spans="1:24">
      <c r="A9389" s="1">
        <v>9388</v>
      </c>
      <c r="B9389" t="s">
        <v>10640</v>
      </c>
      <c r="C9389" s="2">
        <v>43484</v>
      </c>
      <c r="D9389" s="2">
        <v>43488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  <c r="V9389" s="3" t="str">
        <f>IF(M9389=People!$B$2, People!$A$2, IF(M9389=People!$B$3, People!$A$3, IF(M9389=People!$B$4, People!$A$4, IF(M9389=People!$B$5, People!$A$5, 0))))</f>
        <v>Chuck Magee</v>
      </c>
      <c r="W9389" s="3" t="str">
        <f>IFERROR(VLOOKUP(Orders!$B9389,Returns!$B:$C,2,0),"No")</f>
        <v>No</v>
      </c>
      <c r="X9389" s="3" t="str">
        <f>IFERROR((INDEX(Returns!$C$2:$C$801, MATCH(B9389, Returns!$B$2:$B$801, 0))), "No")</f>
        <v>No</v>
      </c>
    </row>
    <row r="9390" spans="1:24">
      <c r="A9390" s="1">
        <v>9389</v>
      </c>
      <c r="B9390" t="s">
        <v>10640</v>
      </c>
      <c r="C9390" s="2">
        <v>43484</v>
      </c>
      <c r="D9390" s="2">
        <v>43488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  <c r="V9390" s="3" t="str">
        <f>IF(M9390=People!$B$2, People!$A$2, IF(M9390=People!$B$3, People!$A$3, IF(M9390=People!$B$4, People!$A$4, IF(M9390=People!$B$5, People!$A$5, 0))))</f>
        <v>Chuck Magee</v>
      </c>
      <c r="W9390" s="3" t="str">
        <f>IFERROR(VLOOKUP(Orders!$B9390,Returns!$B:$C,2,0),"No")</f>
        <v>No</v>
      </c>
      <c r="X9390" s="3" t="str">
        <f>IFERROR((INDEX(Returns!$C$2:$C$801, MATCH(B9390, Returns!$B$2:$B$801, 0))), "No")</f>
        <v>No</v>
      </c>
    </row>
    <row r="9391" spans="1:24">
      <c r="A9391" s="1">
        <v>9390</v>
      </c>
      <c r="B9391" t="s">
        <v>10640</v>
      </c>
      <c r="C9391" s="2">
        <v>43484</v>
      </c>
      <c r="D9391" s="2">
        <v>43488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  <c r="V9391" s="3" t="str">
        <f>IF(M9391=People!$B$2, People!$A$2, IF(M9391=People!$B$3, People!$A$3, IF(M9391=People!$B$4, People!$A$4, IF(M9391=People!$B$5, People!$A$5, 0))))</f>
        <v>Chuck Magee</v>
      </c>
      <c r="W9391" s="3" t="str">
        <f>IFERROR(VLOOKUP(Orders!$B9391,Returns!$B:$C,2,0),"No")</f>
        <v>No</v>
      </c>
      <c r="X9391" s="3" t="str">
        <f>IFERROR((INDEX(Returns!$C$2:$C$801, MATCH(B9391, Returns!$B$2:$B$801, 0))), "No")</f>
        <v>No</v>
      </c>
    </row>
    <row r="9392" spans="1:24">
      <c r="A9392" s="1">
        <v>9391</v>
      </c>
      <c r="B9392" t="s">
        <v>10641</v>
      </c>
      <c r="C9392" s="2">
        <v>42905</v>
      </c>
      <c r="D9392" s="2">
        <v>42910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  <c r="V9392" s="3" t="str">
        <f>IF(M9392=People!$B$2, People!$A$2, IF(M9392=People!$B$3, People!$A$3, IF(M9392=People!$B$4, People!$A$4, IF(M9392=People!$B$5, People!$A$5, 0))))</f>
        <v>Kelly Williams</v>
      </c>
      <c r="W9392" s="3" t="str">
        <f>IFERROR(VLOOKUP(Orders!$B9392,Returns!$B:$C,2,0),"No")</f>
        <v>No</v>
      </c>
      <c r="X9392" s="3" t="str">
        <f>IFERROR((INDEX(Returns!$C$2:$C$801, MATCH(B9392, Returns!$B$2:$B$801, 0))), "No")</f>
        <v>No</v>
      </c>
    </row>
    <row r="9393" spans="1:24">
      <c r="A9393" s="1">
        <v>9392</v>
      </c>
      <c r="B9393" t="s">
        <v>10642</v>
      </c>
      <c r="C9393" s="2">
        <v>43537</v>
      </c>
      <c r="D9393" s="2">
        <v>43540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  <c r="V9393" s="3" t="str">
        <f>IF(M9393=People!$B$2, People!$A$2, IF(M9393=People!$B$3, People!$A$3, IF(M9393=People!$B$4, People!$A$4, IF(M9393=People!$B$5, People!$A$5, 0))))</f>
        <v>Kelly Williams</v>
      </c>
      <c r="W9393" s="3" t="str">
        <f>IFERROR(VLOOKUP(Orders!$B9393,Returns!$B:$C,2,0),"No")</f>
        <v>No</v>
      </c>
      <c r="X9393" s="3" t="str">
        <f>IFERROR((INDEX(Returns!$C$2:$C$801, MATCH(B9393, Returns!$B$2:$B$801, 0))), "No")</f>
        <v>No</v>
      </c>
    </row>
    <row r="9394" spans="1:24">
      <c r="A9394" s="1">
        <v>9393</v>
      </c>
      <c r="B9394" t="s">
        <v>10643</v>
      </c>
      <c r="C9394" s="2">
        <v>43033</v>
      </c>
      <c r="D9394" s="2">
        <v>43033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  <c r="V9394" s="3" t="str">
        <f>IF(M9394=People!$B$2, People!$A$2, IF(M9394=People!$B$3, People!$A$3, IF(M9394=People!$B$4, People!$A$4, IF(M9394=People!$B$5, People!$A$5, 0))))</f>
        <v>Anna Andreadi</v>
      </c>
      <c r="W9394" s="3" t="str">
        <f>IFERROR(VLOOKUP(Orders!$B9394,Returns!$B:$C,2,0),"No")</f>
        <v>No</v>
      </c>
      <c r="X9394" s="3" t="str">
        <f>IFERROR((INDEX(Returns!$C$2:$C$801, MATCH(B9394, Returns!$B$2:$B$801, 0))), "No")</f>
        <v>No</v>
      </c>
    </row>
    <row r="9395" spans="1:24">
      <c r="A9395" s="1">
        <v>9394</v>
      </c>
      <c r="B9395" t="s">
        <v>10644</v>
      </c>
      <c r="C9395" s="2">
        <v>42633</v>
      </c>
      <c r="D9395" s="2">
        <v>42636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  <c r="V9395" s="3" t="str">
        <f>IF(M9395=People!$B$2, People!$A$2, IF(M9395=People!$B$3, People!$A$3, IF(M9395=People!$B$4, People!$A$4, IF(M9395=People!$B$5, People!$A$5, 0))))</f>
        <v>Chuck Magee</v>
      </c>
      <c r="W9395" s="3" t="str">
        <f>IFERROR(VLOOKUP(Orders!$B9395,Returns!$B:$C,2,0),"No")</f>
        <v>No</v>
      </c>
      <c r="X9395" s="3" t="str">
        <f>IFERROR((INDEX(Returns!$C$2:$C$801, MATCH(B9395, Returns!$B$2:$B$801, 0))), "No")</f>
        <v>No</v>
      </c>
    </row>
    <row r="9396" spans="1:24">
      <c r="A9396" s="1">
        <v>9395</v>
      </c>
      <c r="B9396" t="s">
        <v>10644</v>
      </c>
      <c r="C9396" s="2">
        <v>42633</v>
      </c>
      <c r="D9396" s="2">
        <v>42636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  <c r="V9396" s="3" t="str">
        <f>IF(M9396=People!$B$2, People!$A$2, IF(M9396=People!$B$3, People!$A$3, IF(M9396=People!$B$4, People!$A$4, IF(M9396=People!$B$5, People!$A$5, 0))))</f>
        <v>Chuck Magee</v>
      </c>
      <c r="W9396" s="3" t="str">
        <f>IFERROR(VLOOKUP(Orders!$B9396,Returns!$B:$C,2,0),"No")</f>
        <v>No</v>
      </c>
      <c r="X9396" s="3" t="str">
        <f>IFERROR((INDEX(Returns!$C$2:$C$801, MATCH(B9396, Returns!$B$2:$B$801, 0))), "No")</f>
        <v>No</v>
      </c>
    </row>
    <row r="9397" spans="1:24">
      <c r="A9397" s="1">
        <v>9396</v>
      </c>
      <c r="B9397" t="s">
        <v>10644</v>
      </c>
      <c r="C9397" s="2">
        <v>42633</v>
      </c>
      <c r="D9397" s="2">
        <v>42636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  <c r="V9397" s="3" t="str">
        <f>IF(M9397=People!$B$2, People!$A$2, IF(M9397=People!$B$3, People!$A$3, IF(M9397=People!$B$4, People!$A$4, IF(M9397=People!$B$5, People!$A$5, 0))))</f>
        <v>Chuck Magee</v>
      </c>
      <c r="W9397" s="3" t="str">
        <f>IFERROR(VLOOKUP(Orders!$B9397,Returns!$B:$C,2,0),"No")</f>
        <v>No</v>
      </c>
      <c r="X9397" s="3" t="str">
        <f>IFERROR((INDEX(Returns!$C$2:$C$801, MATCH(B9397, Returns!$B$2:$B$801, 0))), "No")</f>
        <v>No</v>
      </c>
    </row>
    <row r="9398" spans="1:24">
      <c r="A9398" s="1">
        <v>9397</v>
      </c>
      <c r="B9398" t="s">
        <v>10644</v>
      </c>
      <c r="C9398" s="2">
        <v>42633</v>
      </c>
      <c r="D9398" s="2">
        <v>42636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  <c r="V9398" s="3" t="str">
        <f>IF(M9398=People!$B$2, People!$A$2, IF(M9398=People!$B$3, People!$A$3, IF(M9398=People!$B$4, People!$A$4, IF(M9398=People!$B$5, People!$A$5, 0))))</f>
        <v>Chuck Magee</v>
      </c>
      <c r="W9398" s="3" t="str">
        <f>IFERROR(VLOOKUP(Orders!$B9398,Returns!$B:$C,2,0),"No")</f>
        <v>No</v>
      </c>
      <c r="X9398" s="3" t="str">
        <f>IFERROR((INDEX(Returns!$C$2:$C$801, MATCH(B9398, Returns!$B$2:$B$801, 0))), "No")</f>
        <v>No</v>
      </c>
    </row>
    <row r="9399" spans="1:24">
      <c r="A9399" s="1">
        <v>9398</v>
      </c>
      <c r="B9399" t="s">
        <v>10644</v>
      </c>
      <c r="C9399" s="2">
        <v>42633</v>
      </c>
      <c r="D9399" s="2">
        <v>42636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  <c r="V9399" s="3" t="str">
        <f>IF(M9399=People!$B$2, People!$A$2, IF(M9399=People!$B$3, People!$A$3, IF(M9399=People!$B$4, People!$A$4, IF(M9399=People!$B$5, People!$A$5, 0))))</f>
        <v>Chuck Magee</v>
      </c>
      <c r="W9399" s="3" t="str">
        <f>IFERROR(VLOOKUP(Orders!$B9399,Returns!$B:$C,2,0),"No")</f>
        <v>No</v>
      </c>
      <c r="X9399" s="3" t="str">
        <f>IFERROR((INDEX(Returns!$C$2:$C$801, MATCH(B9399, Returns!$B$2:$B$801, 0))), "No")</f>
        <v>No</v>
      </c>
    </row>
    <row r="9400" spans="1:24">
      <c r="A9400" s="1">
        <v>9399</v>
      </c>
      <c r="B9400" t="s">
        <v>10644</v>
      </c>
      <c r="C9400" s="2">
        <v>42633</v>
      </c>
      <c r="D9400" s="2">
        <v>42636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  <c r="V9400" s="3" t="str">
        <f>IF(M9400=People!$B$2, People!$A$2, IF(M9400=People!$B$3, People!$A$3, IF(M9400=People!$B$4, People!$A$4, IF(M9400=People!$B$5, People!$A$5, 0))))</f>
        <v>Chuck Magee</v>
      </c>
      <c r="W9400" s="3" t="str">
        <f>IFERROR(VLOOKUP(Orders!$B9400,Returns!$B:$C,2,0),"No")</f>
        <v>No</v>
      </c>
      <c r="X9400" s="3" t="str">
        <f>IFERROR((INDEX(Returns!$C$2:$C$801, MATCH(B9400, Returns!$B$2:$B$801, 0))), "No")</f>
        <v>No</v>
      </c>
    </row>
    <row r="9401" spans="1:24">
      <c r="A9401" s="1">
        <v>9400</v>
      </c>
      <c r="B9401" t="s">
        <v>10645</v>
      </c>
      <c r="C9401" s="2">
        <v>43415</v>
      </c>
      <c r="D9401" s="2">
        <v>43419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  <c r="V9401" s="3" t="str">
        <f>IF(M9401=People!$B$2, People!$A$2, IF(M9401=People!$B$3, People!$A$3, IF(M9401=People!$B$4, People!$A$4, IF(M9401=People!$B$5, People!$A$5, 0))))</f>
        <v>Kelly Williams</v>
      </c>
      <c r="W9401" s="3" t="str">
        <f>IFERROR(VLOOKUP(Orders!$B9401,Returns!$B:$C,2,0),"No")</f>
        <v>No</v>
      </c>
      <c r="X9401" s="3" t="str">
        <f>IFERROR((INDEX(Returns!$C$2:$C$801, MATCH(B9401, Returns!$B$2:$B$801, 0))), "No")</f>
        <v>No</v>
      </c>
    </row>
    <row r="9402" spans="1:24">
      <c r="A9402" s="1">
        <v>9401</v>
      </c>
      <c r="B9402" t="s">
        <v>10646</v>
      </c>
      <c r="C9402" s="2">
        <v>42994</v>
      </c>
      <c r="D9402" s="2">
        <v>42999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  <c r="V9402" s="3" t="str">
        <f>IF(M9402=People!$B$2, People!$A$2, IF(M9402=People!$B$3, People!$A$3, IF(M9402=People!$B$4, People!$A$4, IF(M9402=People!$B$5, People!$A$5, 0))))</f>
        <v>Cassandra Brandow</v>
      </c>
      <c r="W9402" s="3" t="str">
        <f>IFERROR(VLOOKUP(Orders!$B9402,Returns!$B:$C,2,0),"No")</f>
        <v>No</v>
      </c>
      <c r="X9402" s="3" t="str">
        <f>IFERROR((INDEX(Returns!$C$2:$C$801, MATCH(B9402, Returns!$B$2:$B$801, 0))), "No")</f>
        <v>No</v>
      </c>
    </row>
    <row r="9403" spans="1:24">
      <c r="A9403" s="1">
        <v>9402</v>
      </c>
      <c r="B9403" t="s">
        <v>10647</v>
      </c>
      <c r="C9403" s="2">
        <v>42545</v>
      </c>
      <c r="D9403" s="2">
        <v>42549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  <c r="V9403" s="3" t="str">
        <f>IF(M9403=People!$B$2, People!$A$2, IF(M9403=People!$B$3, People!$A$3, IF(M9403=People!$B$4, People!$A$4, IF(M9403=People!$B$5, People!$A$5, 0))))</f>
        <v>Anna Andreadi</v>
      </c>
      <c r="W9403" s="3" t="str">
        <f>IFERROR(VLOOKUP(Orders!$B9403,Returns!$B:$C,2,0),"No")</f>
        <v>No</v>
      </c>
      <c r="X9403" s="3" t="str">
        <f>IFERROR((INDEX(Returns!$C$2:$C$801, MATCH(B9403, Returns!$B$2:$B$801, 0))), "No")</f>
        <v>No</v>
      </c>
    </row>
    <row r="9404" spans="1:24">
      <c r="A9404" s="1">
        <v>9403</v>
      </c>
      <c r="B9404" t="s">
        <v>10648</v>
      </c>
      <c r="C9404" s="2">
        <v>43324</v>
      </c>
      <c r="D9404" s="2">
        <v>43329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3" t="str">
        <f>IF(M9404=People!$B$2, People!$A$2, IF(M9404=People!$B$3, People!$A$3, IF(M9404=People!$B$4, People!$A$4, IF(M9404=People!$B$5, People!$A$5, 0))))</f>
        <v>Chuck Magee</v>
      </c>
      <c r="W9404" s="3" t="str">
        <f>IFERROR(VLOOKUP(Orders!$B9404,Returns!$B:$C,2,0),"No")</f>
        <v>No</v>
      </c>
      <c r="X9404" s="3" t="str">
        <f>IFERROR((INDEX(Returns!$C$2:$C$801, MATCH(B9404, Returns!$B$2:$B$801, 0))), "No")</f>
        <v>No</v>
      </c>
    </row>
    <row r="9405" spans="1:24">
      <c r="A9405" s="1">
        <v>9404</v>
      </c>
      <c r="B9405" t="s">
        <v>10648</v>
      </c>
      <c r="C9405" s="2">
        <v>43324</v>
      </c>
      <c r="D9405" s="2">
        <v>43329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  <c r="V9405" s="3" t="str">
        <f>IF(M9405=People!$B$2, People!$A$2, IF(M9405=People!$B$3, People!$A$3, IF(M9405=People!$B$4, People!$A$4, IF(M9405=People!$B$5, People!$A$5, 0))))</f>
        <v>Chuck Magee</v>
      </c>
      <c r="W9405" s="3" t="str">
        <f>IFERROR(VLOOKUP(Orders!$B9405,Returns!$B:$C,2,0),"No")</f>
        <v>No</v>
      </c>
      <c r="X9405" s="3" t="str">
        <f>IFERROR((INDEX(Returns!$C$2:$C$801, MATCH(B9405, Returns!$B$2:$B$801, 0))), "No")</f>
        <v>No</v>
      </c>
    </row>
    <row r="9406" spans="1:24">
      <c r="A9406" s="1">
        <v>9405</v>
      </c>
      <c r="B9406" t="s">
        <v>10649</v>
      </c>
      <c r="C9406" s="2">
        <v>43568</v>
      </c>
      <c r="D9406" s="2">
        <v>43572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  <c r="V9406" s="3" t="str">
        <f>IF(M9406=People!$B$2, People!$A$2, IF(M9406=People!$B$3, People!$A$3, IF(M9406=People!$B$4, People!$A$4, IF(M9406=People!$B$5, People!$A$5, 0))))</f>
        <v>Chuck Magee</v>
      </c>
      <c r="W9406" s="3" t="str">
        <f>IFERROR(VLOOKUP(Orders!$B9406,Returns!$B:$C,2,0),"No")</f>
        <v>No</v>
      </c>
      <c r="X9406" s="3" t="str">
        <f>IFERROR((INDEX(Returns!$C$2:$C$801, MATCH(B9406, Returns!$B$2:$B$801, 0))), "No")</f>
        <v>No</v>
      </c>
    </row>
    <row r="9407" spans="1:24">
      <c r="A9407" s="1">
        <v>9406</v>
      </c>
      <c r="B9407" t="s">
        <v>10650</v>
      </c>
      <c r="C9407" s="2">
        <v>42443</v>
      </c>
      <c r="D9407" s="2">
        <v>42446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  <c r="V9407" s="3" t="str">
        <f>IF(M9407=People!$B$2, People!$A$2, IF(M9407=People!$B$3, People!$A$3, IF(M9407=People!$B$4, People!$A$4, IF(M9407=People!$B$5, People!$A$5, 0))))</f>
        <v>Kelly Williams</v>
      </c>
      <c r="W9407" s="3" t="str">
        <f>IFERROR(VLOOKUP(Orders!$B9407,Returns!$B:$C,2,0),"No")</f>
        <v>No</v>
      </c>
      <c r="X9407" s="3" t="str">
        <f>IFERROR((INDEX(Returns!$C$2:$C$801, MATCH(B9407, Returns!$B$2:$B$801, 0))), "No")</f>
        <v>No</v>
      </c>
    </row>
    <row r="9408" spans="1:24">
      <c r="A9408" s="1">
        <v>9407</v>
      </c>
      <c r="B9408" t="s">
        <v>10650</v>
      </c>
      <c r="C9408" s="2">
        <v>42443</v>
      </c>
      <c r="D9408" s="2">
        <v>42446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  <c r="V9408" s="3" t="str">
        <f>IF(M9408=People!$B$2, People!$A$2, IF(M9408=People!$B$3, People!$A$3, IF(M9408=People!$B$4, People!$A$4, IF(M9408=People!$B$5, People!$A$5, 0))))</f>
        <v>Kelly Williams</v>
      </c>
      <c r="W9408" s="3" t="str">
        <f>IFERROR(VLOOKUP(Orders!$B9408,Returns!$B:$C,2,0),"No")</f>
        <v>No</v>
      </c>
      <c r="X9408" s="3" t="str">
        <f>IFERROR((INDEX(Returns!$C$2:$C$801, MATCH(B9408, Returns!$B$2:$B$801, 0))), "No")</f>
        <v>No</v>
      </c>
    </row>
    <row r="9409" spans="1:24">
      <c r="A9409" s="1">
        <v>9408</v>
      </c>
      <c r="B9409" t="s">
        <v>10651</v>
      </c>
      <c r="C9409" s="2">
        <v>43730</v>
      </c>
      <c r="D9409" s="2">
        <v>43732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  <c r="V9409" s="3" t="str">
        <f>IF(M9409=People!$B$2, People!$A$2, IF(M9409=People!$B$3, People!$A$3, IF(M9409=People!$B$4, People!$A$4, IF(M9409=People!$B$5, People!$A$5, 0))))</f>
        <v>Chuck Magee</v>
      </c>
      <c r="W9409" s="3" t="str">
        <f>IFERROR(VLOOKUP(Orders!$B9409,Returns!$B:$C,2,0),"No")</f>
        <v>No</v>
      </c>
      <c r="X9409" s="3" t="str">
        <f>IFERROR((INDEX(Returns!$C$2:$C$801, MATCH(B9409, Returns!$B$2:$B$801, 0))), "No")</f>
        <v>No</v>
      </c>
    </row>
    <row r="9410" spans="1:24">
      <c r="A9410" s="1">
        <v>9409</v>
      </c>
      <c r="B9410" t="s">
        <v>10651</v>
      </c>
      <c r="C9410" s="2">
        <v>43730</v>
      </c>
      <c r="D9410" s="2">
        <v>43732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  <c r="V9410" s="3" t="str">
        <f>IF(M9410=People!$B$2, People!$A$2, IF(M9410=People!$B$3, People!$A$3, IF(M9410=People!$B$4, People!$A$4, IF(M9410=People!$B$5, People!$A$5, 0))))</f>
        <v>Chuck Magee</v>
      </c>
      <c r="W9410" s="3" t="str">
        <f>IFERROR(VLOOKUP(Orders!$B9410,Returns!$B:$C,2,0),"No")</f>
        <v>No</v>
      </c>
      <c r="X9410" s="3" t="str">
        <f>IFERROR((INDEX(Returns!$C$2:$C$801, MATCH(B9410, Returns!$B$2:$B$801, 0))), "No")</f>
        <v>No</v>
      </c>
    </row>
    <row r="9411" spans="1:24">
      <c r="A9411" s="1">
        <v>9410</v>
      </c>
      <c r="B9411" t="s">
        <v>10652</v>
      </c>
      <c r="C9411" s="2">
        <v>43809</v>
      </c>
      <c r="D9411" s="2">
        <v>43812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  <c r="V9411" s="3" t="str">
        <f>IF(M9411=People!$B$2, People!$A$2, IF(M9411=People!$B$3, People!$A$3, IF(M9411=People!$B$4, People!$A$4, IF(M9411=People!$B$5, People!$A$5, 0))))</f>
        <v>Chuck Magee</v>
      </c>
      <c r="W9411" s="3" t="str">
        <f>IFERROR(VLOOKUP(Orders!$B9411,Returns!$B:$C,2,0),"No")</f>
        <v>No</v>
      </c>
      <c r="X9411" s="3" t="str">
        <f>IFERROR((INDEX(Returns!$C$2:$C$801, MATCH(B9411, Returns!$B$2:$B$801, 0))), "No")</f>
        <v>No</v>
      </c>
    </row>
    <row r="9412" spans="1:24">
      <c r="A9412" s="1">
        <v>9411</v>
      </c>
      <c r="B9412" t="s">
        <v>10652</v>
      </c>
      <c r="C9412" s="2">
        <v>43809</v>
      </c>
      <c r="D9412" s="2">
        <v>43812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  <c r="V9412" s="3" t="str">
        <f>IF(M9412=People!$B$2, People!$A$2, IF(M9412=People!$B$3, People!$A$3, IF(M9412=People!$B$4, People!$A$4, IF(M9412=People!$B$5, People!$A$5, 0))))</f>
        <v>Chuck Magee</v>
      </c>
      <c r="W9412" s="3" t="str">
        <f>IFERROR(VLOOKUP(Orders!$B9412,Returns!$B:$C,2,0),"No")</f>
        <v>No</v>
      </c>
      <c r="X9412" s="3" t="str">
        <f>IFERROR((INDEX(Returns!$C$2:$C$801, MATCH(B9412, Returns!$B$2:$B$801, 0))), "No")</f>
        <v>No</v>
      </c>
    </row>
    <row r="9413" spans="1:24">
      <c r="A9413" s="1">
        <v>9412</v>
      </c>
      <c r="B9413" t="s">
        <v>10653</v>
      </c>
      <c r="C9413" s="2">
        <v>43169</v>
      </c>
      <c r="D9413" s="2">
        <v>43173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  <c r="V9413" s="3" t="str">
        <f>IF(M9413=People!$B$2, People!$A$2, IF(M9413=People!$B$3, People!$A$3, IF(M9413=People!$B$4, People!$A$4, IF(M9413=People!$B$5, People!$A$5, 0))))</f>
        <v>Anna Andreadi</v>
      </c>
      <c r="W9413" s="3" t="str">
        <f>IFERROR(VLOOKUP(Orders!$B9413,Returns!$B:$C,2,0),"No")</f>
        <v>No</v>
      </c>
      <c r="X9413" s="3" t="str">
        <f>IFERROR((INDEX(Returns!$C$2:$C$801, MATCH(B9413, Returns!$B$2:$B$801, 0))), "No")</f>
        <v>No</v>
      </c>
    </row>
    <row r="9414" spans="1:24">
      <c r="A9414" s="1">
        <v>9413</v>
      </c>
      <c r="B9414" t="s">
        <v>10654</v>
      </c>
      <c r="C9414" s="2">
        <v>42762</v>
      </c>
      <c r="D9414" s="2">
        <v>42764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  <c r="V9414" s="3" t="str">
        <f>IF(M9414=People!$B$2, People!$A$2, IF(M9414=People!$B$3, People!$A$3, IF(M9414=People!$B$4, People!$A$4, IF(M9414=People!$B$5, People!$A$5, 0))))</f>
        <v>Anna Andreadi</v>
      </c>
      <c r="W9414" s="3" t="str">
        <f>IFERROR(VLOOKUP(Orders!$B9414,Returns!$B:$C,2,0),"No")</f>
        <v>No</v>
      </c>
      <c r="X9414" s="3" t="str">
        <f>IFERROR((INDEX(Returns!$C$2:$C$801, MATCH(B9414, Returns!$B$2:$B$801, 0))), "No")</f>
        <v>No</v>
      </c>
    </row>
    <row r="9415" spans="1:24">
      <c r="A9415" s="1">
        <v>9414</v>
      </c>
      <c r="B9415" t="s">
        <v>10655</v>
      </c>
      <c r="C9415" s="2">
        <v>43369</v>
      </c>
      <c r="D9415" s="2">
        <v>43370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  <c r="V9415" s="3" t="str">
        <f>IF(M9415=People!$B$2, People!$A$2, IF(M9415=People!$B$3, People!$A$3, IF(M9415=People!$B$4, People!$A$4, IF(M9415=People!$B$5, People!$A$5, 0))))</f>
        <v>Kelly Williams</v>
      </c>
      <c r="W9415" s="3" t="str">
        <f>IFERROR(VLOOKUP(Orders!$B9415,Returns!$B:$C,2,0),"No")</f>
        <v>No</v>
      </c>
      <c r="X9415" s="3" t="str">
        <f>IFERROR((INDEX(Returns!$C$2:$C$801, MATCH(B9415, Returns!$B$2:$B$801, 0))), "No")</f>
        <v>No</v>
      </c>
    </row>
    <row r="9416" spans="1:24">
      <c r="A9416" s="1">
        <v>9415</v>
      </c>
      <c r="B9416" t="s">
        <v>10656</v>
      </c>
      <c r="C9416" s="2">
        <v>43026</v>
      </c>
      <c r="D9416" s="2">
        <v>43030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  <c r="V9416" s="3" t="str">
        <f>IF(M9416=People!$B$2, People!$A$2, IF(M9416=People!$B$3, People!$A$3, IF(M9416=People!$B$4, People!$A$4, IF(M9416=People!$B$5, People!$A$5, 0))))</f>
        <v>Anna Andreadi</v>
      </c>
      <c r="W9416" s="3" t="str">
        <f>IFERROR(VLOOKUP(Orders!$B9416,Returns!$B:$C,2,0),"No")</f>
        <v>No</v>
      </c>
      <c r="X9416" s="3" t="str">
        <f>IFERROR((INDEX(Returns!$C$2:$C$801, MATCH(B9416, Returns!$B$2:$B$801, 0))), "No")</f>
        <v>No</v>
      </c>
    </row>
    <row r="9417" spans="1:24">
      <c r="A9417" s="1">
        <v>9416</v>
      </c>
      <c r="B9417" t="s">
        <v>10656</v>
      </c>
      <c r="C9417" s="2">
        <v>43026</v>
      </c>
      <c r="D9417" s="2">
        <v>43030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  <c r="V9417" s="3" t="str">
        <f>IF(M9417=People!$B$2, People!$A$2, IF(M9417=People!$B$3, People!$A$3, IF(M9417=People!$B$4, People!$A$4, IF(M9417=People!$B$5, People!$A$5, 0))))</f>
        <v>Anna Andreadi</v>
      </c>
      <c r="W9417" s="3" t="str">
        <f>IFERROR(VLOOKUP(Orders!$B9417,Returns!$B:$C,2,0),"No")</f>
        <v>No</v>
      </c>
      <c r="X9417" s="3" t="str">
        <f>IFERROR((INDEX(Returns!$C$2:$C$801, MATCH(B9417, Returns!$B$2:$B$801, 0))), "No")</f>
        <v>No</v>
      </c>
    </row>
    <row r="9418" spans="1:24">
      <c r="A9418" s="1">
        <v>9417</v>
      </c>
      <c r="B9418" t="s">
        <v>10656</v>
      </c>
      <c r="C9418" s="2">
        <v>43026</v>
      </c>
      <c r="D9418" s="2">
        <v>43030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  <c r="V9418" s="3" t="str">
        <f>IF(M9418=People!$B$2, People!$A$2, IF(M9418=People!$B$3, People!$A$3, IF(M9418=People!$B$4, People!$A$4, IF(M9418=People!$B$5, People!$A$5, 0))))</f>
        <v>Anna Andreadi</v>
      </c>
      <c r="W9418" s="3" t="str">
        <f>IFERROR(VLOOKUP(Orders!$B9418,Returns!$B:$C,2,0),"No")</f>
        <v>No</v>
      </c>
      <c r="X9418" s="3" t="str">
        <f>IFERROR((INDEX(Returns!$C$2:$C$801, MATCH(B9418, Returns!$B$2:$B$801, 0))), "No")</f>
        <v>No</v>
      </c>
    </row>
    <row r="9419" spans="1:24">
      <c r="A9419" s="1">
        <v>9418</v>
      </c>
      <c r="B9419" t="s">
        <v>10657</v>
      </c>
      <c r="C9419" s="2">
        <v>42670</v>
      </c>
      <c r="D9419" s="2">
        <v>42675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  <c r="V9419" s="3" t="str">
        <f>IF(M9419=People!$B$2, People!$A$2, IF(M9419=People!$B$3, People!$A$3, IF(M9419=People!$B$4, People!$A$4, IF(M9419=People!$B$5, People!$A$5, 0))))</f>
        <v>Cassandra Brandow</v>
      </c>
      <c r="W9419" s="3" t="str">
        <f>IFERROR(VLOOKUP(Orders!$B9419,Returns!$B:$C,2,0),"No")</f>
        <v>No</v>
      </c>
      <c r="X9419" s="3" t="str">
        <f>IFERROR((INDEX(Returns!$C$2:$C$801, MATCH(B9419, Returns!$B$2:$B$801, 0))), "No")</f>
        <v>No</v>
      </c>
    </row>
    <row r="9420" spans="1:24">
      <c r="A9420" s="1">
        <v>9419</v>
      </c>
      <c r="B9420" t="s">
        <v>10657</v>
      </c>
      <c r="C9420" s="2">
        <v>42670</v>
      </c>
      <c r="D9420" s="2">
        <v>42675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  <c r="V9420" s="3" t="str">
        <f>IF(M9420=People!$B$2, People!$A$2, IF(M9420=People!$B$3, People!$A$3, IF(M9420=People!$B$4, People!$A$4, IF(M9420=People!$B$5, People!$A$5, 0))))</f>
        <v>Cassandra Brandow</v>
      </c>
      <c r="W9420" s="3" t="str">
        <f>IFERROR(VLOOKUP(Orders!$B9420,Returns!$B:$C,2,0),"No")</f>
        <v>No</v>
      </c>
      <c r="X9420" s="3" t="str">
        <f>IFERROR((INDEX(Returns!$C$2:$C$801, MATCH(B9420, Returns!$B$2:$B$801, 0))), "No")</f>
        <v>No</v>
      </c>
    </row>
    <row r="9421" spans="1:24">
      <c r="A9421" s="1">
        <v>9420</v>
      </c>
      <c r="B9421" t="s">
        <v>10658</v>
      </c>
      <c r="C9421" s="2">
        <v>43740</v>
      </c>
      <c r="D9421" s="2">
        <v>43742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  <c r="V9421" s="3" t="str">
        <f>IF(M9421=People!$B$2, People!$A$2, IF(M9421=People!$B$3, People!$A$3, IF(M9421=People!$B$4, People!$A$4, IF(M9421=People!$B$5, People!$A$5, 0))))</f>
        <v>Kelly Williams</v>
      </c>
      <c r="W9421" s="3" t="str">
        <f>IFERROR(VLOOKUP(Orders!$B9421,Returns!$B:$C,2,0),"No")</f>
        <v>No</v>
      </c>
      <c r="X9421" s="3" t="str">
        <f>IFERROR((INDEX(Returns!$C$2:$C$801, MATCH(B9421, Returns!$B$2:$B$801, 0))), "No")</f>
        <v>No</v>
      </c>
    </row>
    <row r="9422" spans="1:24">
      <c r="A9422" s="1">
        <v>9421</v>
      </c>
      <c r="B9422" t="s">
        <v>10658</v>
      </c>
      <c r="C9422" s="2">
        <v>43740</v>
      </c>
      <c r="D9422" s="2">
        <v>43742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  <c r="V9422" s="3" t="str">
        <f>IF(M9422=People!$B$2, People!$A$2, IF(M9422=People!$B$3, People!$A$3, IF(M9422=People!$B$4, People!$A$4, IF(M9422=People!$B$5, People!$A$5, 0))))</f>
        <v>Kelly Williams</v>
      </c>
      <c r="W9422" s="3" t="str">
        <f>IFERROR(VLOOKUP(Orders!$B9422,Returns!$B:$C,2,0),"No")</f>
        <v>No</v>
      </c>
      <c r="X9422" s="3" t="str">
        <f>IFERROR((INDEX(Returns!$C$2:$C$801, MATCH(B9422, Returns!$B$2:$B$801, 0))), "No")</f>
        <v>No</v>
      </c>
    </row>
    <row r="9423" spans="1:24">
      <c r="A9423" s="1">
        <v>9422</v>
      </c>
      <c r="B9423" t="s">
        <v>10659</v>
      </c>
      <c r="C9423" s="2">
        <v>42574</v>
      </c>
      <c r="D9423" s="2">
        <v>42578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  <c r="V9423" s="3" t="str">
        <f>IF(M9423=People!$B$2, People!$A$2, IF(M9423=People!$B$3, People!$A$3, IF(M9423=People!$B$4, People!$A$4, IF(M9423=People!$B$5, People!$A$5, 0))))</f>
        <v>Anna Andreadi</v>
      </c>
      <c r="W9423" s="3" t="str">
        <f>IFERROR(VLOOKUP(Orders!$B9423,Returns!$B:$C,2,0),"No")</f>
        <v>No</v>
      </c>
      <c r="X9423" s="3" t="str">
        <f>IFERROR((INDEX(Returns!$C$2:$C$801, MATCH(B9423, Returns!$B$2:$B$801, 0))), "No")</f>
        <v>No</v>
      </c>
    </row>
    <row r="9424" spans="1:24">
      <c r="A9424" s="1">
        <v>9423</v>
      </c>
      <c r="B9424" t="s">
        <v>10659</v>
      </c>
      <c r="C9424" s="2">
        <v>42574</v>
      </c>
      <c r="D9424" s="2">
        <v>42578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  <c r="V9424" s="3" t="str">
        <f>IF(M9424=People!$B$2, People!$A$2, IF(M9424=People!$B$3, People!$A$3, IF(M9424=People!$B$4, People!$A$4, IF(M9424=People!$B$5, People!$A$5, 0))))</f>
        <v>Anna Andreadi</v>
      </c>
      <c r="W9424" s="3" t="str">
        <f>IFERROR(VLOOKUP(Orders!$B9424,Returns!$B:$C,2,0),"No")</f>
        <v>No</v>
      </c>
      <c r="X9424" s="3" t="str">
        <f>IFERROR((INDEX(Returns!$C$2:$C$801, MATCH(B9424, Returns!$B$2:$B$801, 0))), "No")</f>
        <v>No</v>
      </c>
    </row>
    <row r="9425" spans="1:24">
      <c r="A9425" s="1">
        <v>9424</v>
      </c>
      <c r="B9425" t="s">
        <v>10659</v>
      </c>
      <c r="C9425" s="2">
        <v>42574</v>
      </c>
      <c r="D9425" s="2">
        <v>42578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3" t="str">
        <f>IF(M9425=People!$B$2, People!$A$2, IF(M9425=People!$B$3, People!$A$3, IF(M9425=People!$B$4, People!$A$4, IF(M9425=People!$B$5, People!$A$5, 0))))</f>
        <v>Anna Andreadi</v>
      </c>
      <c r="W9425" s="3" t="str">
        <f>IFERROR(VLOOKUP(Orders!$B9425,Returns!$B:$C,2,0),"No")</f>
        <v>No</v>
      </c>
      <c r="X9425" s="3" t="str">
        <f>IFERROR((INDEX(Returns!$C$2:$C$801, MATCH(B9425, Returns!$B$2:$B$801, 0))), "No")</f>
        <v>No</v>
      </c>
    </row>
    <row r="9426" spans="1:24">
      <c r="A9426" s="1">
        <v>9425</v>
      </c>
      <c r="B9426" t="s">
        <v>10659</v>
      </c>
      <c r="C9426" s="2">
        <v>42574</v>
      </c>
      <c r="D9426" s="2">
        <v>42578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  <c r="V9426" s="3" t="str">
        <f>IF(M9426=People!$B$2, People!$A$2, IF(M9426=People!$B$3, People!$A$3, IF(M9426=People!$B$4, People!$A$4, IF(M9426=People!$B$5, People!$A$5, 0))))</f>
        <v>Anna Andreadi</v>
      </c>
      <c r="W9426" s="3" t="str">
        <f>IFERROR(VLOOKUP(Orders!$B9426,Returns!$B:$C,2,0),"No")</f>
        <v>No</v>
      </c>
      <c r="X9426" s="3" t="str">
        <f>IFERROR((INDEX(Returns!$C$2:$C$801, MATCH(B9426, Returns!$B$2:$B$801, 0))), "No")</f>
        <v>No</v>
      </c>
    </row>
    <row r="9427" spans="1:24">
      <c r="A9427" s="1">
        <v>9426</v>
      </c>
      <c r="B9427" t="s">
        <v>10660</v>
      </c>
      <c r="C9427" s="2">
        <v>42625</v>
      </c>
      <c r="D9427" s="2">
        <v>42630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  <c r="V9427" s="3" t="str">
        <f>IF(M9427=People!$B$2, People!$A$2, IF(M9427=People!$B$3, People!$A$3, IF(M9427=People!$B$4, People!$A$4, IF(M9427=People!$B$5, People!$A$5, 0))))</f>
        <v>Chuck Magee</v>
      </c>
      <c r="W9427" s="3" t="str">
        <f>IFERROR(VLOOKUP(Orders!$B9427,Returns!$B:$C,2,0),"No")</f>
        <v>No</v>
      </c>
      <c r="X9427" s="3" t="str">
        <f>IFERROR((INDEX(Returns!$C$2:$C$801, MATCH(B9427, Returns!$B$2:$B$801, 0))), "No")</f>
        <v>No</v>
      </c>
    </row>
    <row r="9428" spans="1:24">
      <c r="A9428" s="1">
        <v>9427</v>
      </c>
      <c r="B9428" t="s">
        <v>10661</v>
      </c>
      <c r="C9428" s="2">
        <v>43358</v>
      </c>
      <c r="D9428" s="2">
        <v>43363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  <c r="V9428" s="3" t="str">
        <f>IF(M9428=People!$B$2, People!$A$2, IF(M9428=People!$B$3, People!$A$3, IF(M9428=People!$B$4, People!$A$4, IF(M9428=People!$B$5, People!$A$5, 0))))</f>
        <v>Anna Andreadi</v>
      </c>
      <c r="W9428" s="3" t="str">
        <f>IFERROR(VLOOKUP(Orders!$B9428,Returns!$B:$C,2,0),"No")</f>
        <v>No</v>
      </c>
      <c r="X9428" s="3" t="str">
        <f>IFERROR((INDEX(Returns!$C$2:$C$801, MATCH(B9428, Returns!$B$2:$B$801, 0))), "No")</f>
        <v>No</v>
      </c>
    </row>
    <row r="9429" spans="1:24">
      <c r="A9429" s="1">
        <v>9428</v>
      </c>
      <c r="B9429" t="s">
        <v>10662</v>
      </c>
      <c r="C9429" s="2">
        <v>42701</v>
      </c>
      <c r="D9429" s="2">
        <v>42705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  <c r="V9429" s="3" t="str">
        <f>IF(M9429=People!$B$2, People!$A$2, IF(M9429=People!$B$3, People!$A$3, IF(M9429=People!$B$4, People!$A$4, IF(M9429=People!$B$5, People!$A$5, 0))))</f>
        <v>Chuck Magee</v>
      </c>
      <c r="W9429" s="3" t="str">
        <f>IFERROR(VLOOKUP(Orders!$B9429,Returns!$B:$C,2,0),"No")</f>
        <v>No</v>
      </c>
      <c r="X9429" s="3" t="str">
        <f>IFERROR((INDEX(Returns!$C$2:$C$801, MATCH(B9429, Returns!$B$2:$B$801, 0))), "No")</f>
        <v>No</v>
      </c>
    </row>
    <row r="9430" spans="1:24">
      <c r="A9430" s="1">
        <v>9429</v>
      </c>
      <c r="B9430" t="s">
        <v>10663</v>
      </c>
      <c r="C9430" s="2">
        <v>42501</v>
      </c>
      <c r="D9430" s="2">
        <v>42506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  <c r="V9430" s="3" t="str">
        <f>IF(M9430=People!$B$2, People!$A$2, IF(M9430=People!$B$3, People!$A$3, IF(M9430=People!$B$4, People!$A$4, IF(M9430=People!$B$5, People!$A$5, 0))))</f>
        <v>Kelly Williams</v>
      </c>
      <c r="W9430" s="3" t="str">
        <f>IFERROR(VLOOKUP(Orders!$B9430,Returns!$B:$C,2,0),"No")</f>
        <v>No</v>
      </c>
      <c r="X9430" s="3" t="str">
        <f>IFERROR((INDEX(Returns!$C$2:$C$801, MATCH(B9430, Returns!$B$2:$B$801, 0))), "No")</f>
        <v>No</v>
      </c>
    </row>
    <row r="9431" spans="1:24">
      <c r="A9431" s="1">
        <v>9430</v>
      </c>
      <c r="B9431" t="s">
        <v>10664</v>
      </c>
      <c r="C9431" s="2">
        <v>42975</v>
      </c>
      <c r="D9431" s="2">
        <v>42979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  <c r="V9431" s="3" t="str">
        <f>IF(M9431=People!$B$2, People!$A$2, IF(M9431=People!$B$3, People!$A$3, IF(M9431=People!$B$4, People!$A$4, IF(M9431=People!$B$5, People!$A$5, 0))))</f>
        <v>Kelly Williams</v>
      </c>
      <c r="W9431" s="3" t="str">
        <f>IFERROR(VLOOKUP(Orders!$B9431,Returns!$B:$C,2,0),"No")</f>
        <v>No</v>
      </c>
      <c r="X9431" s="3" t="str">
        <f>IFERROR((INDEX(Returns!$C$2:$C$801, MATCH(B9431, Returns!$B$2:$B$801, 0))), "No")</f>
        <v>No</v>
      </c>
    </row>
    <row r="9432" spans="1:24">
      <c r="A9432" s="1">
        <v>9431</v>
      </c>
      <c r="B9432" t="s">
        <v>10664</v>
      </c>
      <c r="C9432" s="2">
        <v>42975</v>
      </c>
      <c r="D9432" s="2">
        <v>42979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  <c r="V9432" s="3" t="str">
        <f>IF(M9432=People!$B$2, People!$A$2, IF(M9432=People!$B$3, People!$A$3, IF(M9432=People!$B$4, People!$A$4, IF(M9432=People!$B$5, People!$A$5, 0))))</f>
        <v>Kelly Williams</v>
      </c>
      <c r="W9432" s="3" t="str">
        <f>IFERROR(VLOOKUP(Orders!$B9432,Returns!$B:$C,2,0),"No")</f>
        <v>No</v>
      </c>
      <c r="X9432" s="3" t="str">
        <f>IFERROR((INDEX(Returns!$C$2:$C$801, MATCH(B9432, Returns!$B$2:$B$801, 0))), "No")</f>
        <v>No</v>
      </c>
    </row>
    <row r="9433" spans="1:24">
      <c r="A9433" s="1">
        <v>9432</v>
      </c>
      <c r="B9433" t="s">
        <v>10665</v>
      </c>
      <c r="C9433" s="2">
        <v>42905</v>
      </c>
      <c r="D9433" s="2">
        <v>42905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3" t="str">
        <f>IF(M9433=People!$B$2, People!$A$2, IF(M9433=People!$B$3, People!$A$3, IF(M9433=People!$B$4, People!$A$4, IF(M9433=People!$B$5, People!$A$5, 0))))</f>
        <v>Chuck Magee</v>
      </c>
      <c r="W9433" s="3" t="str">
        <f>IFERROR(VLOOKUP(Orders!$B9433,Returns!$B:$C,2,0),"No")</f>
        <v>No</v>
      </c>
      <c r="X9433" s="3" t="str">
        <f>IFERROR((INDEX(Returns!$C$2:$C$801, MATCH(B9433, Returns!$B$2:$B$801, 0))), "No")</f>
        <v>No</v>
      </c>
    </row>
    <row r="9434" spans="1:24">
      <c r="A9434" s="1">
        <v>9433</v>
      </c>
      <c r="B9434" t="s">
        <v>10666</v>
      </c>
      <c r="C9434" s="2">
        <v>42964</v>
      </c>
      <c r="D9434" s="2">
        <v>42970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  <c r="V9434" s="3" t="str">
        <f>IF(M9434=People!$B$2, People!$A$2, IF(M9434=People!$B$3, People!$A$3, IF(M9434=People!$B$4, People!$A$4, IF(M9434=People!$B$5, People!$A$5, 0))))</f>
        <v>Anna Andreadi</v>
      </c>
      <c r="W9434" s="3" t="str">
        <f>IFERROR(VLOOKUP(Orders!$B9434,Returns!$B:$C,2,0),"No")</f>
        <v>No</v>
      </c>
      <c r="X9434" s="3" t="str">
        <f>IFERROR((INDEX(Returns!$C$2:$C$801, MATCH(B9434, Returns!$B$2:$B$801, 0))), "No")</f>
        <v>No</v>
      </c>
    </row>
    <row r="9435" spans="1:24">
      <c r="A9435" s="1">
        <v>9434</v>
      </c>
      <c r="B9435" t="s">
        <v>10666</v>
      </c>
      <c r="C9435" s="2">
        <v>42964</v>
      </c>
      <c r="D9435" s="2">
        <v>42970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  <c r="V9435" s="3" t="str">
        <f>IF(M9435=People!$B$2, People!$A$2, IF(M9435=People!$B$3, People!$A$3, IF(M9435=People!$B$4, People!$A$4, IF(M9435=People!$B$5, People!$A$5, 0))))</f>
        <v>Anna Andreadi</v>
      </c>
      <c r="W9435" s="3" t="str">
        <f>IFERROR(VLOOKUP(Orders!$B9435,Returns!$B:$C,2,0),"No")</f>
        <v>No</v>
      </c>
      <c r="X9435" s="3" t="str">
        <f>IFERROR((INDEX(Returns!$C$2:$C$801, MATCH(B9435, Returns!$B$2:$B$801, 0))), "No")</f>
        <v>No</v>
      </c>
    </row>
    <row r="9436" spans="1:24">
      <c r="A9436" s="1">
        <v>9435</v>
      </c>
      <c r="B9436" t="s">
        <v>10666</v>
      </c>
      <c r="C9436" s="2">
        <v>42964</v>
      </c>
      <c r="D9436" s="2">
        <v>42970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  <c r="V9436" s="3" t="str">
        <f>IF(M9436=People!$B$2, People!$A$2, IF(M9436=People!$B$3, People!$A$3, IF(M9436=People!$B$4, People!$A$4, IF(M9436=People!$B$5, People!$A$5, 0))))</f>
        <v>Anna Andreadi</v>
      </c>
      <c r="W9436" s="3" t="str">
        <f>IFERROR(VLOOKUP(Orders!$B9436,Returns!$B:$C,2,0),"No")</f>
        <v>No</v>
      </c>
      <c r="X9436" s="3" t="str">
        <f>IFERROR((INDEX(Returns!$C$2:$C$801, MATCH(B9436, Returns!$B$2:$B$801, 0))), "No")</f>
        <v>No</v>
      </c>
    </row>
    <row r="9437" spans="1:24">
      <c r="A9437" s="1">
        <v>9436</v>
      </c>
      <c r="B9437" t="s">
        <v>10666</v>
      </c>
      <c r="C9437" s="2">
        <v>42964</v>
      </c>
      <c r="D9437" s="2">
        <v>42970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  <c r="V9437" s="3" t="str">
        <f>IF(M9437=People!$B$2, People!$A$2, IF(M9437=People!$B$3, People!$A$3, IF(M9437=People!$B$4, People!$A$4, IF(M9437=People!$B$5, People!$A$5, 0))))</f>
        <v>Anna Andreadi</v>
      </c>
      <c r="W9437" s="3" t="str">
        <f>IFERROR(VLOOKUP(Orders!$B9437,Returns!$B:$C,2,0),"No")</f>
        <v>No</v>
      </c>
      <c r="X9437" s="3" t="str">
        <f>IFERROR((INDEX(Returns!$C$2:$C$801, MATCH(B9437, Returns!$B$2:$B$801, 0))), "No")</f>
        <v>No</v>
      </c>
    </row>
    <row r="9438" spans="1:24">
      <c r="A9438" s="1">
        <v>9437</v>
      </c>
      <c r="B9438" t="s">
        <v>10667</v>
      </c>
      <c r="C9438" s="2">
        <v>43003</v>
      </c>
      <c r="D9438" s="2">
        <v>43003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  <c r="V9438" s="3" t="str">
        <f>IF(M9438=People!$B$2, People!$A$2, IF(M9438=People!$B$3, People!$A$3, IF(M9438=People!$B$4, People!$A$4, IF(M9438=People!$B$5, People!$A$5, 0))))</f>
        <v>Chuck Magee</v>
      </c>
      <c r="W9438" s="3" t="str">
        <f>IFERROR(VLOOKUP(Orders!$B9438,Returns!$B:$C,2,0),"No")</f>
        <v>No</v>
      </c>
      <c r="X9438" s="3" t="str">
        <f>IFERROR((INDEX(Returns!$C$2:$C$801, MATCH(B9438, Returns!$B$2:$B$801, 0))), "No")</f>
        <v>No</v>
      </c>
    </row>
    <row r="9439" spans="1:24">
      <c r="A9439" s="1">
        <v>9438</v>
      </c>
      <c r="B9439" t="s">
        <v>10668</v>
      </c>
      <c r="C9439" s="2">
        <v>43611</v>
      </c>
      <c r="D9439" s="2">
        <v>43616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  <c r="V9439" s="3" t="str">
        <f>IF(M9439=People!$B$2, People!$A$2, IF(M9439=People!$B$3, People!$A$3, IF(M9439=People!$B$4, People!$A$4, IF(M9439=People!$B$5, People!$A$5, 0))))</f>
        <v>Anna Andreadi</v>
      </c>
      <c r="W9439" s="3" t="str">
        <f>IFERROR(VLOOKUP(Orders!$B9439,Returns!$B:$C,2,0),"No")</f>
        <v>No</v>
      </c>
      <c r="X9439" s="3" t="str">
        <f>IFERROR((INDEX(Returns!$C$2:$C$801, MATCH(B9439, Returns!$B$2:$B$801, 0))), "No")</f>
        <v>No</v>
      </c>
    </row>
    <row r="9440" spans="1:24">
      <c r="A9440" s="1">
        <v>9439</v>
      </c>
      <c r="B9440" t="s">
        <v>10669</v>
      </c>
      <c r="C9440" s="2">
        <v>43677</v>
      </c>
      <c r="D9440" s="2">
        <v>43682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  <c r="V9440" s="3" t="str">
        <f>IF(M9440=People!$B$2, People!$A$2, IF(M9440=People!$B$3, People!$A$3, IF(M9440=People!$B$4, People!$A$4, IF(M9440=People!$B$5, People!$A$5, 0))))</f>
        <v>Chuck Magee</v>
      </c>
      <c r="W9440" s="3" t="str">
        <f>IFERROR(VLOOKUP(Orders!$B9440,Returns!$B:$C,2,0),"No")</f>
        <v>No</v>
      </c>
      <c r="X9440" s="3" t="str">
        <f>IFERROR((INDEX(Returns!$C$2:$C$801, MATCH(B9440, Returns!$B$2:$B$801, 0))), "No")</f>
        <v>No</v>
      </c>
    </row>
    <row r="9441" spans="1:24">
      <c r="A9441" s="1">
        <v>9440</v>
      </c>
      <c r="B9441" t="s">
        <v>10670</v>
      </c>
      <c r="C9441" s="2">
        <v>42655</v>
      </c>
      <c r="D9441" s="2">
        <v>42660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  <c r="V9441" s="3" t="str">
        <f>IF(M9441=People!$B$2, People!$A$2, IF(M9441=People!$B$3, People!$A$3, IF(M9441=People!$B$4, People!$A$4, IF(M9441=People!$B$5, People!$A$5, 0))))</f>
        <v>Kelly Williams</v>
      </c>
      <c r="W9441" s="3" t="str">
        <f>IFERROR(VLOOKUP(Orders!$B9441,Returns!$B:$C,2,0),"No")</f>
        <v>No</v>
      </c>
      <c r="X9441" s="3" t="str">
        <f>IFERROR((INDEX(Returns!$C$2:$C$801, MATCH(B9441, Returns!$B$2:$B$801, 0))), "No")</f>
        <v>No</v>
      </c>
    </row>
    <row r="9442" spans="1:24">
      <c r="A9442" s="1">
        <v>9441</v>
      </c>
      <c r="B9442" t="s">
        <v>10671</v>
      </c>
      <c r="C9442" s="2">
        <v>42515</v>
      </c>
      <c r="D9442" s="2">
        <v>42519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  <c r="V9442" s="3" t="str">
        <f>IF(M9442=People!$B$2, People!$A$2, IF(M9442=People!$B$3, People!$A$3, IF(M9442=People!$B$4, People!$A$4, IF(M9442=People!$B$5, People!$A$5, 0))))</f>
        <v>Chuck Magee</v>
      </c>
      <c r="W9442" s="3" t="str">
        <f>IFERROR(VLOOKUP(Orders!$B9442,Returns!$B:$C,2,0),"No")</f>
        <v>No</v>
      </c>
      <c r="X9442" s="3" t="str">
        <f>IFERROR((INDEX(Returns!$C$2:$C$801, MATCH(B9442, Returns!$B$2:$B$801, 0))), "No")</f>
        <v>No</v>
      </c>
    </row>
    <row r="9443" spans="1:24">
      <c r="A9443" s="1">
        <v>9442</v>
      </c>
      <c r="B9443" t="s">
        <v>10672</v>
      </c>
      <c r="C9443" s="2">
        <v>42733</v>
      </c>
      <c r="D9443" s="2">
        <v>42735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  <c r="V9443" s="3" t="str">
        <f>IF(M9443=People!$B$2, People!$A$2, IF(M9443=People!$B$3, People!$A$3, IF(M9443=People!$B$4, People!$A$4, IF(M9443=People!$B$5, People!$A$5, 0))))</f>
        <v>Chuck Magee</v>
      </c>
      <c r="W9443" s="3" t="str">
        <f>IFERROR(VLOOKUP(Orders!$B9443,Returns!$B:$C,2,0),"No")</f>
        <v>No</v>
      </c>
      <c r="X9443" s="3" t="str">
        <f>IFERROR((INDEX(Returns!$C$2:$C$801, MATCH(B9443, Returns!$B$2:$B$801, 0))), "No")</f>
        <v>No</v>
      </c>
    </row>
    <row r="9444" spans="1:24">
      <c r="A9444" s="1">
        <v>9443</v>
      </c>
      <c r="B9444" t="s">
        <v>10673</v>
      </c>
      <c r="C9444" s="2">
        <v>43562</v>
      </c>
      <c r="D9444" s="2">
        <v>43566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  <c r="V9444" s="3" t="str">
        <f>IF(M9444=People!$B$2, People!$A$2, IF(M9444=People!$B$3, People!$A$3, IF(M9444=People!$B$4, People!$A$4, IF(M9444=People!$B$5, People!$A$5, 0))))</f>
        <v>Cassandra Brandow</v>
      </c>
      <c r="W9444" s="3" t="str">
        <f>IFERROR(VLOOKUP(Orders!$B9444,Returns!$B:$C,2,0),"No")</f>
        <v>No</v>
      </c>
      <c r="X9444" s="3" t="str">
        <f>IFERROR((INDEX(Returns!$C$2:$C$801, MATCH(B9444, Returns!$B$2:$B$801, 0))), "No")</f>
        <v>No</v>
      </c>
    </row>
    <row r="9445" spans="1:24">
      <c r="A9445" s="1">
        <v>9444</v>
      </c>
      <c r="B9445" t="s">
        <v>10673</v>
      </c>
      <c r="C9445" s="2">
        <v>43562</v>
      </c>
      <c r="D9445" s="2">
        <v>43566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  <c r="V9445" s="3" t="str">
        <f>IF(M9445=People!$B$2, People!$A$2, IF(M9445=People!$B$3, People!$A$3, IF(M9445=People!$B$4, People!$A$4, IF(M9445=People!$B$5, People!$A$5, 0))))</f>
        <v>Cassandra Brandow</v>
      </c>
      <c r="W9445" s="3" t="str">
        <f>IFERROR(VLOOKUP(Orders!$B9445,Returns!$B:$C,2,0),"No")</f>
        <v>No</v>
      </c>
      <c r="X9445" s="3" t="str">
        <f>IFERROR((INDEX(Returns!$C$2:$C$801, MATCH(B9445, Returns!$B$2:$B$801, 0))), "No")</f>
        <v>No</v>
      </c>
    </row>
    <row r="9446" spans="1:24">
      <c r="A9446" s="1">
        <v>9445</v>
      </c>
      <c r="B9446" t="s">
        <v>10674</v>
      </c>
      <c r="C9446" s="2">
        <v>42795</v>
      </c>
      <c r="D9446" s="2">
        <v>42796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  <c r="V9446" s="3" t="str">
        <f>IF(M9446=People!$B$2, People!$A$2, IF(M9446=People!$B$3, People!$A$3, IF(M9446=People!$B$4, People!$A$4, IF(M9446=People!$B$5, People!$A$5, 0))))</f>
        <v>Kelly Williams</v>
      </c>
      <c r="W9446" s="3" t="str">
        <f>IFERROR(VLOOKUP(Orders!$B9446,Returns!$B:$C,2,0),"No")</f>
        <v>No</v>
      </c>
      <c r="X9446" s="3" t="str">
        <f>IFERROR((INDEX(Returns!$C$2:$C$801, MATCH(B9446, Returns!$B$2:$B$801, 0))), "No")</f>
        <v>No</v>
      </c>
    </row>
    <row r="9447" spans="1:24">
      <c r="A9447" s="1">
        <v>9446</v>
      </c>
      <c r="B9447" t="s">
        <v>10675</v>
      </c>
      <c r="C9447" s="2">
        <v>42884</v>
      </c>
      <c r="D9447" s="2">
        <v>42889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  <c r="V9447" s="3" t="str">
        <f>IF(M9447=People!$B$2, People!$A$2, IF(M9447=People!$B$3, People!$A$3, IF(M9447=People!$B$4, People!$A$4, IF(M9447=People!$B$5, People!$A$5, 0))))</f>
        <v>Kelly Williams</v>
      </c>
      <c r="W9447" s="3" t="str">
        <f>IFERROR(VLOOKUP(Orders!$B9447,Returns!$B:$C,2,0),"No")</f>
        <v>No</v>
      </c>
      <c r="X9447" s="3" t="str">
        <f>IFERROR((INDEX(Returns!$C$2:$C$801, MATCH(B9447, Returns!$B$2:$B$801, 0))), "No")</f>
        <v>No</v>
      </c>
    </row>
    <row r="9448" spans="1:24">
      <c r="A9448" s="1">
        <v>9447</v>
      </c>
      <c r="B9448" t="s">
        <v>10676</v>
      </c>
      <c r="C9448" s="2">
        <v>43365</v>
      </c>
      <c r="D9448" s="2">
        <v>43371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3" t="str">
        <f>IF(M9448=People!$B$2, People!$A$2, IF(M9448=People!$B$3, People!$A$3, IF(M9448=People!$B$4, People!$A$4, IF(M9448=People!$B$5, People!$A$5, 0))))</f>
        <v>Kelly Williams</v>
      </c>
      <c r="W9448" s="3" t="str">
        <f>IFERROR(VLOOKUP(Orders!$B9448,Returns!$B:$C,2,0),"No")</f>
        <v>No</v>
      </c>
      <c r="X9448" s="3" t="str">
        <f>IFERROR((INDEX(Returns!$C$2:$C$801, MATCH(B9448, Returns!$B$2:$B$801, 0))), "No")</f>
        <v>No</v>
      </c>
    </row>
    <row r="9449" spans="1:24">
      <c r="A9449" s="1">
        <v>9448</v>
      </c>
      <c r="B9449" t="s">
        <v>10677</v>
      </c>
      <c r="C9449" s="2">
        <v>43612</v>
      </c>
      <c r="D9449" s="2">
        <v>43619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  <c r="V9449" s="3" t="str">
        <f>IF(M9449=People!$B$2, People!$A$2, IF(M9449=People!$B$3, People!$A$3, IF(M9449=People!$B$4, People!$A$4, IF(M9449=People!$B$5, People!$A$5, 0))))</f>
        <v>Kelly Williams</v>
      </c>
      <c r="W9449" s="3" t="str">
        <f>IFERROR(VLOOKUP(Orders!$B9449,Returns!$B:$C,2,0),"No")</f>
        <v>No</v>
      </c>
      <c r="X9449" s="3" t="str">
        <f>IFERROR((INDEX(Returns!$C$2:$C$801, MATCH(B9449, Returns!$B$2:$B$801, 0))), "No")</f>
        <v>No</v>
      </c>
    </row>
    <row r="9450" spans="1:24">
      <c r="A9450" s="1">
        <v>9449</v>
      </c>
      <c r="B9450" t="s">
        <v>6212</v>
      </c>
      <c r="C9450" s="2">
        <v>43360</v>
      </c>
      <c r="D9450" s="2">
        <v>43366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  <c r="V9450" s="3" t="str">
        <f>IF(M9450=People!$B$2, People!$A$2, IF(M9450=People!$B$3, People!$A$3, IF(M9450=People!$B$4, People!$A$4, IF(M9450=People!$B$5, People!$A$5, 0))))</f>
        <v>Anna Andreadi</v>
      </c>
      <c r="W9450" s="3" t="str">
        <f>IFERROR(VLOOKUP(Orders!$B9450,Returns!$B:$C,2,0),"No")</f>
        <v>Yes</v>
      </c>
      <c r="X9450" s="3" t="str">
        <f>IFERROR((INDEX(Returns!$C$2:$C$801, MATCH(B9450, Returns!$B$2:$B$801, 0))), "No")</f>
        <v>Yes</v>
      </c>
    </row>
    <row r="9451" spans="1:24">
      <c r="A9451" s="1">
        <v>9450</v>
      </c>
      <c r="B9451" t="s">
        <v>10678</v>
      </c>
      <c r="C9451" s="2">
        <v>42621</v>
      </c>
      <c r="D9451" s="2">
        <v>42626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  <c r="V9451" s="3" t="str">
        <f>IF(M9451=People!$B$2, People!$A$2, IF(M9451=People!$B$3, People!$A$3, IF(M9451=People!$B$4, People!$A$4, IF(M9451=People!$B$5, People!$A$5, 0))))</f>
        <v>Anna Andreadi</v>
      </c>
      <c r="W9451" s="3" t="str">
        <f>IFERROR(VLOOKUP(Orders!$B9451,Returns!$B:$C,2,0),"No")</f>
        <v>No</v>
      </c>
      <c r="X9451" s="3" t="str">
        <f>IFERROR((INDEX(Returns!$C$2:$C$801, MATCH(B9451, Returns!$B$2:$B$801, 0))), "No")</f>
        <v>No</v>
      </c>
    </row>
    <row r="9452" spans="1:24">
      <c r="A9452" s="1">
        <v>9451</v>
      </c>
      <c r="B9452" t="s">
        <v>10679</v>
      </c>
      <c r="C9452" s="2">
        <v>43619</v>
      </c>
      <c r="D9452" s="2">
        <v>43623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  <c r="V9452" s="3" t="str">
        <f>IF(M9452=People!$B$2, People!$A$2, IF(M9452=People!$B$3, People!$A$3, IF(M9452=People!$B$4, People!$A$4, IF(M9452=People!$B$5, People!$A$5, 0))))</f>
        <v>Anna Andreadi</v>
      </c>
      <c r="W9452" s="3" t="str">
        <f>IFERROR(VLOOKUP(Orders!$B9452,Returns!$B:$C,2,0),"No")</f>
        <v>No</v>
      </c>
      <c r="X9452" s="3" t="str">
        <f>IFERROR((INDEX(Returns!$C$2:$C$801, MATCH(B9452, Returns!$B$2:$B$801, 0))), "No")</f>
        <v>No</v>
      </c>
    </row>
    <row r="9453" spans="1:24">
      <c r="A9453" s="1">
        <v>9452</v>
      </c>
      <c r="B9453" t="s">
        <v>10680</v>
      </c>
      <c r="C9453" s="2">
        <v>43006</v>
      </c>
      <c r="D9453" s="2">
        <v>43013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  <c r="V9453" s="3" t="str">
        <f>IF(M9453=People!$B$2, People!$A$2, IF(M9453=People!$B$3, People!$A$3, IF(M9453=People!$B$4, People!$A$4, IF(M9453=People!$B$5, People!$A$5, 0))))</f>
        <v>Anna Andreadi</v>
      </c>
      <c r="W9453" s="3" t="str">
        <f>IFERROR(VLOOKUP(Orders!$B9453,Returns!$B:$C,2,0),"No")</f>
        <v>No</v>
      </c>
      <c r="X9453" s="3" t="str">
        <f>IFERROR((INDEX(Returns!$C$2:$C$801, MATCH(B9453, Returns!$B$2:$B$801, 0))), "No")</f>
        <v>No</v>
      </c>
    </row>
    <row r="9454" spans="1:24">
      <c r="A9454" s="1">
        <v>9453</v>
      </c>
      <c r="B9454" t="s">
        <v>10680</v>
      </c>
      <c r="C9454" s="2">
        <v>43006</v>
      </c>
      <c r="D9454" s="2">
        <v>43013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  <c r="V9454" s="3" t="str">
        <f>IF(M9454=People!$B$2, People!$A$2, IF(M9454=People!$B$3, People!$A$3, IF(M9454=People!$B$4, People!$A$4, IF(M9454=People!$B$5, People!$A$5, 0))))</f>
        <v>Anna Andreadi</v>
      </c>
      <c r="W9454" s="3" t="str">
        <f>IFERROR(VLOOKUP(Orders!$B9454,Returns!$B:$C,2,0),"No")</f>
        <v>No</v>
      </c>
      <c r="X9454" s="3" t="str">
        <f>IFERROR((INDEX(Returns!$C$2:$C$801, MATCH(B9454, Returns!$B$2:$B$801, 0))), "No")</f>
        <v>No</v>
      </c>
    </row>
    <row r="9455" spans="1:24">
      <c r="A9455" s="1">
        <v>9454</v>
      </c>
      <c r="B9455" t="s">
        <v>10680</v>
      </c>
      <c r="C9455" s="2">
        <v>43006</v>
      </c>
      <c r="D9455" s="2">
        <v>43013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  <c r="V9455" s="3" t="str">
        <f>IF(M9455=People!$B$2, People!$A$2, IF(M9455=People!$B$3, People!$A$3, IF(M9455=People!$B$4, People!$A$4, IF(M9455=People!$B$5, People!$A$5, 0))))</f>
        <v>Anna Andreadi</v>
      </c>
      <c r="W9455" s="3" t="str">
        <f>IFERROR(VLOOKUP(Orders!$B9455,Returns!$B:$C,2,0),"No")</f>
        <v>No</v>
      </c>
      <c r="X9455" s="3" t="str">
        <f>IFERROR((INDEX(Returns!$C$2:$C$801, MATCH(B9455, Returns!$B$2:$B$801, 0))), "No")</f>
        <v>No</v>
      </c>
    </row>
    <row r="9456" spans="1:24">
      <c r="A9456" s="1">
        <v>9455</v>
      </c>
      <c r="B9456" t="s">
        <v>10680</v>
      </c>
      <c r="C9456" s="2">
        <v>43006</v>
      </c>
      <c r="D9456" s="2">
        <v>43013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  <c r="V9456" s="3" t="str">
        <f>IF(M9456=People!$B$2, People!$A$2, IF(M9456=People!$B$3, People!$A$3, IF(M9456=People!$B$4, People!$A$4, IF(M9456=People!$B$5, People!$A$5, 0))))</f>
        <v>Anna Andreadi</v>
      </c>
      <c r="W9456" s="3" t="str">
        <f>IFERROR(VLOOKUP(Orders!$B9456,Returns!$B:$C,2,0),"No")</f>
        <v>No</v>
      </c>
      <c r="X9456" s="3" t="str">
        <f>IFERROR((INDEX(Returns!$C$2:$C$801, MATCH(B9456, Returns!$B$2:$B$801, 0))), "No")</f>
        <v>No</v>
      </c>
    </row>
    <row r="9457" spans="1:24">
      <c r="A9457" s="1">
        <v>9456</v>
      </c>
      <c r="B9457" t="s">
        <v>10681</v>
      </c>
      <c r="C9457" s="2">
        <v>43267</v>
      </c>
      <c r="D9457" s="2">
        <v>43270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  <c r="V9457" s="3" t="str">
        <f>IF(M9457=People!$B$2, People!$A$2, IF(M9457=People!$B$3, People!$A$3, IF(M9457=People!$B$4, People!$A$4, IF(M9457=People!$B$5, People!$A$5, 0))))</f>
        <v>Cassandra Brandow</v>
      </c>
      <c r="W9457" s="3" t="str">
        <f>IFERROR(VLOOKUP(Orders!$B9457,Returns!$B:$C,2,0),"No")</f>
        <v>No</v>
      </c>
      <c r="X9457" s="3" t="str">
        <f>IFERROR((INDEX(Returns!$C$2:$C$801, MATCH(B9457, Returns!$B$2:$B$801, 0))), "No")</f>
        <v>No</v>
      </c>
    </row>
    <row r="9458" spans="1:24">
      <c r="A9458" s="1">
        <v>9457</v>
      </c>
      <c r="B9458" t="s">
        <v>10682</v>
      </c>
      <c r="C9458" s="2">
        <v>43612</v>
      </c>
      <c r="D9458" s="2">
        <v>43619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  <c r="V9458" s="3" t="str">
        <f>IF(M9458=People!$B$2, People!$A$2, IF(M9458=People!$B$3, People!$A$3, IF(M9458=People!$B$4, People!$A$4, IF(M9458=People!$B$5, People!$A$5, 0))))</f>
        <v>Cassandra Brandow</v>
      </c>
      <c r="W9458" s="3" t="str">
        <f>IFERROR(VLOOKUP(Orders!$B9458,Returns!$B:$C,2,0),"No")</f>
        <v>No</v>
      </c>
      <c r="X9458" s="3" t="str">
        <f>IFERROR((INDEX(Returns!$C$2:$C$801, MATCH(B9458, Returns!$B$2:$B$801, 0))), "No")</f>
        <v>No</v>
      </c>
    </row>
    <row r="9459" spans="1:24">
      <c r="A9459" s="1">
        <v>9458</v>
      </c>
      <c r="B9459" t="s">
        <v>10682</v>
      </c>
      <c r="C9459" s="2">
        <v>43612</v>
      </c>
      <c r="D9459" s="2">
        <v>43619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  <c r="V9459" s="3" t="str">
        <f>IF(M9459=People!$B$2, People!$A$2, IF(M9459=People!$B$3, People!$A$3, IF(M9459=People!$B$4, People!$A$4, IF(M9459=People!$B$5, People!$A$5, 0))))</f>
        <v>Cassandra Brandow</v>
      </c>
      <c r="W9459" s="3" t="str">
        <f>IFERROR(VLOOKUP(Orders!$B9459,Returns!$B:$C,2,0),"No")</f>
        <v>No</v>
      </c>
      <c r="X9459" s="3" t="str">
        <f>IFERROR((INDEX(Returns!$C$2:$C$801, MATCH(B9459, Returns!$B$2:$B$801, 0))), "No")</f>
        <v>No</v>
      </c>
    </row>
    <row r="9460" spans="1:24">
      <c r="A9460" s="1">
        <v>9459</v>
      </c>
      <c r="B9460" t="s">
        <v>10683</v>
      </c>
      <c r="C9460" s="2">
        <v>42652</v>
      </c>
      <c r="D9460" s="2">
        <v>42657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  <c r="V9460" s="3" t="str">
        <f>IF(M9460=People!$B$2, People!$A$2, IF(M9460=People!$B$3, People!$A$3, IF(M9460=People!$B$4, People!$A$4, IF(M9460=People!$B$5, People!$A$5, 0))))</f>
        <v>Anna Andreadi</v>
      </c>
      <c r="W9460" s="3" t="str">
        <f>IFERROR(VLOOKUP(Orders!$B9460,Returns!$B:$C,2,0),"No")</f>
        <v>No</v>
      </c>
      <c r="X9460" s="3" t="str">
        <f>IFERROR((INDEX(Returns!$C$2:$C$801, MATCH(B9460, Returns!$B$2:$B$801, 0))), "No")</f>
        <v>No</v>
      </c>
    </row>
    <row r="9461" spans="1:24">
      <c r="A9461" s="1">
        <v>9460</v>
      </c>
      <c r="B9461" t="s">
        <v>10683</v>
      </c>
      <c r="C9461" s="2">
        <v>42652</v>
      </c>
      <c r="D9461" s="2">
        <v>42657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  <c r="V9461" s="3" t="str">
        <f>IF(M9461=People!$B$2, People!$A$2, IF(M9461=People!$B$3, People!$A$3, IF(M9461=People!$B$4, People!$A$4, IF(M9461=People!$B$5, People!$A$5, 0))))</f>
        <v>Anna Andreadi</v>
      </c>
      <c r="W9461" s="3" t="str">
        <f>IFERROR(VLOOKUP(Orders!$B9461,Returns!$B:$C,2,0),"No")</f>
        <v>No</v>
      </c>
      <c r="X9461" s="3" t="str">
        <f>IFERROR((INDEX(Returns!$C$2:$C$801, MATCH(B9461, Returns!$B$2:$B$801, 0))), "No")</f>
        <v>No</v>
      </c>
    </row>
    <row r="9462" spans="1:24">
      <c r="A9462" s="1">
        <v>9461</v>
      </c>
      <c r="B9462" t="s">
        <v>10684</v>
      </c>
      <c r="C9462" s="2">
        <v>42691</v>
      </c>
      <c r="D9462" s="2">
        <v>42696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  <c r="V9462" s="3" t="str">
        <f>IF(M9462=People!$B$2, People!$A$2, IF(M9462=People!$B$3, People!$A$3, IF(M9462=People!$B$4, People!$A$4, IF(M9462=People!$B$5, People!$A$5, 0))))</f>
        <v>Chuck Magee</v>
      </c>
      <c r="W9462" s="3" t="str">
        <f>IFERROR(VLOOKUP(Orders!$B9462,Returns!$B:$C,2,0),"No")</f>
        <v>No</v>
      </c>
      <c r="X9462" s="3" t="str">
        <f>IFERROR((INDEX(Returns!$C$2:$C$801, MATCH(B9462, Returns!$B$2:$B$801, 0))), "No")</f>
        <v>No</v>
      </c>
    </row>
    <row r="9463" spans="1:24">
      <c r="A9463" s="1">
        <v>9462</v>
      </c>
      <c r="B9463" t="s">
        <v>5934</v>
      </c>
      <c r="C9463" s="2">
        <v>42662</v>
      </c>
      <c r="D9463" s="2">
        <v>42667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  <c r="V9463" s="3" t="str">
        <f>IF(M9463=People!$B$2, People!$A$2, IF(M9463=People!$B$3, People!$A$3, IF(M9463=People!$B$4, People!$A$4, IF(M9463=People!$B$5, People!$A$5, 0))))</f>
        <v>Anna Andreadi</v>
      </c>
      <c r="W9463" s="3" t="str">
        <f>IFERROR(VLOOKUP(Orders!$B9463,Returns!$B:$C,2,0),"No")</f>
        <v>Yes</v>
      </c>
      <c r="X9463" s="3" t="str">
        <f>IFERROR((INDEX(Returns!$C$2:$C$801, MATCH(B9463, Returns!$B$2:$B$801, 0))), "No")</f>
        <v>Yes</v>
      </c>
    </row>
    <row r="9464" spans="1:24">
      <c r="A9464" s="1">
        <v>9463</v>
      </c>
      <c r="B9464" t="s">
        <v>10685</v>
      </c>
      <c r="C9464" s="2">
        <v>43794</v>
      </c>
      <c r="D9464" s="2">
        <v>43799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  <c r="V9464" s="3" t="str">
        <f>IF(M9464=People!$B$2, People!$A$2, IF(M9464=People!$B$3, People!$A$3, IF(M9464=People!$B$4, People!$A$4, IF(M9464=People!$B$5, People!$A$5, 0))))</f>
        <v>Cassandra Brandow</v>
      </c>
      <c r="W9464" s="3" t="str">
        <f>IFERROR(VLOOKUP(Orders!$B9464,Returns!$B:$C,2,0),"No")</f>
        <v>No</v>
      </c>
      <c r="X9464" s="3" t="str">
        <f>IFERROR((INDEX(Returns!$C$2:$C$801, MATCH(B9464, Returns!$B$2:$B$801, 0))), "No")</f>
        <v>No</v>
      </c>
    </row>
    <row r="9465" spans="1:24">
      <c r="A9465" s="1">
        <v>9464</v>
      </c>
      <c r="B9465" t="s">
        <v>10686</v>
      </c>
      <c r="C9465" s="2">
        <v>42427</v>
      </c>
      <c r="D9465" s="2">
        <v>42432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  <c r="V9465" s="3" t="str">
        <f>IF(M9465=People!$B$2, People!$A$2, IF(M9465=People!$B$3, People!$A$3, IF(M9465=People!$B$4, People!$A$4, IF(M9465=People!$B$5, People!$A$5, 0))))</f>
        <v>Chuck Magee</v>
      </c>
      <c r="W9465" s="3" t="str">
        <f>IFERROR(VLOOKUP(Orders!$B9465,Returns!$B:$C,2,0),"No")</f>
        <v>No</v>
      </c>
      <c r="X9465" s="3" t="str">
        <f>IFERROR((INDEX(Returns!$C$2:$C$801, MATCH(B9465, Returns!$B$2:$B$801, 0))), "No")</f>
        <v>No</v>
      </c>
    </row>
    <row r="9466" spans="1:24">
      <c r="A9466" s="1">
        <v>9465</v>
      </c>
      <c r="B9466" t="s">
        <v>10687</v>
      </c>
      <c r="C9466" s="2">
        <v>42725</v>
      </c>
      <c r="D9466" s="2">
        <v>42729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  <c r="V9466" s="3" t="str">
        <f>IF(M9466=People!$B$2, People!$A$2, IF(M9466=People!$B$3, People!$A$3, IF(M9466=People!$B$4, People!$A$4, IF(M9466=People!$B$5, People!$A$5, 0))))</f>
        <v>Chuck Magee</v>
      </c>
      <c r="W9466" s="3" t="str">
        <f>IFERROR(VLOOKUP(Orders!$B9466,Returns!$B:$C,2,0),"No")</f>
        <v>No</v>
      </c>
      <c r="X9466" s="3" t="str">
        <f>IFERROR((INDEX(Returns!$C$2:$C$801, MATCH(B9466, Returns!$B$2:$B$801, 0))), "No")</f>
        <v>No</v>
      </c>
    </row>
    <row r="9467" spans="1:24">
      <c r="A9467" s="1">
        <v>9466</v>
      </c>
      <c r="B9467" t="s">
        <v>10688</v>
      </c>
      <c r="C9467" s="2">
        <v>43423</v>
      </c>
      <c r="D9467" s="2">
        <v>43427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  <c r="V9467" s="3" t="str">
        <f>IF(M9467=People!$B$2, People!$A$2, IF(M9467=People!$B$3, People!$A$3, IF(M9467=People!$B$4, People!$A$4, IF(M9467=People!$B$5, People!$A$5, 0))))</f>
        <v>Anna Andreadi</v>
      </c>
      <c r="W9467" s="3" t="str">
        <f>IFERROR(VLOOKUP(Orders!$B9467,Returns!$B:$C,2,0),"No")</f>
        <v>No</v>
      </c>
      <c r="X9467" s="3" t="str">
        <f>IFERROR((INDEX(Returns!$C$2:$C$801, MATCH(B9467, Returns!$B$2:$B$801, 0))), "No")</f>
        <v>No</v>
      </c>
    </row>
    <row r="9468" spans="1:24">
      <c r="A9468" s="1">
        <v>9467</v>
      </c>
      <c r="B9468" t="s">
        <v>10689</v>
      </c>
      <c r="C9468" s="2">
        <v>43774</v>
      </c>
      <c r="D9468" s="2">
        <v>43779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  <c r="V9468" s="3" t="str">
        <f>IF(M9468=People!$B$2, People!$A$2, IF(M9468=People!$B$3, People!$A$3, IF(M9468=People!$B$4, People!$A$4, IF(M9468=People!$B$5, People!$A$5, 0))))</f>
        <v>Chuck Magee</v>
      </c>
      <c r="W9468" s="3" t="str">
        <f>IFERROR(VLOOKUP(Orders!$B9468,Returns!$B:$C,2,0),"No")</f>
        <v>No</v>
      </c>
      <c r="X9468" s="3" t="str">
        <f>IFERROR((INDEX(Returns!$C$2:$C$801, MATCH(B9468, Returns!$B$2:$B$801, 0))), "No")</f>
        <v>No</v>
      </c>
    </row>
    <row r="9469" spans="1:24">
      <c r="A9469" s="1">
        <v>9468</v>
      </c>
      <c r="B9469" t="s">
        <v>10689</v>
      </c>
      <c r="C9469" s="2">
        <v>43774</v>
      </c>
      <c r="D9469" s="2">
        <v>43779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  <c r="V9469" s="3" t="str">
        <f>IF(M9469=People!$B$2, People!$A$2, IF(M9469=People!$B$3, People!$A$3, IF(M9469=People!$B$4, People!$A$4, IF(M9469=People!$B$5, People!$A$5, 0))))</f>
        <v>Chuck Magee</v>
      </c>
      <c r="W9469" s="3" t="str">
        <f>IFERROR(VLOOKUP(Orders!$B9469,Returns!$B:$C,2,0),"No")</f>
        <v>No</v>
      </c>
      <c r="X9469" s="3" t="str">
        <f>IFERROR((INDEX(Returns!$C$2:$C$801, MATCH(B9469, Returns!$B$2:$B$801, 0))), "No")</f>
        <v>No</v>
      </c>
    </row>
    <row r="9470" spans="1:24">
      <c r="A9470" s="1">
        <v>9469</v>
      </c>
      <c r="B9470" t="s">
        <v>10689</v>
      </c>
      <c r="C9470" s="2">
        <v>43774</v>
      </c>
      <c r="D9470" s="2">
        <v>43779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  <c r="V9470" s="3" t="str">
        <f>IF(M9470=People!$B$2, People!$A$2, IF(M9470=People!$B$3, People!$A$3, IF(M9470=People!$B$4, People!$A$4, IF(M9470=People!$B$5, People!$A$5, 0))))</f>
        <v>Chuck Magee</v>
      </c>
      <c r="W9470" s="3" t="str">
        <f>IFERROR(VLOOKUP(Orders!$B9470,Returns!$B:$C,2,0),"No")</f>
        <v>No</v>
      </c>
      <c r="X9470" s="3" t="str">
        <f>IFERROR((INDEX(Returns!$C$2:$C$801, MATCH(B9470, Returns!$B$2:$B$801, 0))), "No")</f>
        <v>No</v>
      </c>
    </row>
    <row r="9471" spans="1:24">
      <c r="A9471" s="1">
        <v>9470</v>
      </c>
      <c r="B9471" t="s">
        <v>10689</v>
      </c>
      <c r="C9471" s="2">
        <v>43774</v>
      </c>
      <c r="D9471" s="2">
        <v>43779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  <c r="V9471" s="3" t="str">
        <f>IF(M9471=People!$B$2, People!$A$2, IF(M9471=People!$B$3, People!$A$3, IF(M9471=People!$B$4, People!$A$4, IF(M9471=People!$B$5, People!$A$5, 0))))</f>
        <v>Chuck Magee</v>
      </c>
      <c r="W9471" s="3" t="str">
        <f>IFERROR(VLOOKUP(Orders!$B9471,Returns!$B:$C,2,0),"No")</f>
        <v>No</v>
      </c>
      <c r="X9471" s="3" t="str">
        <f>IFERROR((INDEX(Returns!$C$2:$C$801, MATCH(B9471, Returns!$B$2:$B$801, 0))), "No")</f>
        <v>No</v>
      </c>
    </row>
    <row r="9472" spans="1:24">
      <c r="A9472" s="1">
        <v>9471</v>
      </c>
      <c r="B9472" t="s">
        <v>10689</v>
      </c>
      <c r="C9472" s="2">
        <v>43774</v>
      </c>
      <c r="D9472" s="2">
        <v>43779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  <c r="V9472" s="3" t="str">
        <f>IF(M9472=People!$B$2, People!$A$2, IF(M9472=People!$B$3, People!$A$3, IF(M9472=People!$B$4, People!$A$4, IF(M9472=People!$B$5, People!$A$5, 0))))</f>
        <v>Chuck Magee</v>
      </c>
      <c r="W9472" s="3" t="str">
        <f>IFERROR(VLOOKUP(Orders!$B9472,Returns!$B:$C,2,0),"No")</f>
        <v>No</v>
      </c>
      <c r="X9472" s="3" t="str">
        <f>IFERROR((INDEX(Returns!$C$2:$C$801, MATCH(B9472, Returns!$B$2:$B$801, 0))), "No")</f>
        <v>No</v>
      </c>
    </row>
    <row r="9473" spans="1:24">
      <c r="A9473" s="1">
        <v>9472</v>
      </c>
      <c r="B9473" t="s">
        <v>10689</v>
      </c>
      <c r="C9473" s="2">
        <v>43774</v>
      </c>
      <c r="D9473" s="2">
        <v>43779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  <c r="V9473" s="3" t="str">
        <f>IF(M9473=People!$B$2, People!$A$2, IF(M9473=People!$B$3, People!$A$3, IF(M9473=People!$B$4, People!$A$4, IF(M9473=People!$B$5, People!$A$5, 0))))</f>
        <v>Chuck Magee</v>
      </c>
      <c r="W9473" s="3" t="str">
        <f>IFERROR(VLOOKUP(Orders!$B9473,Returns!$B:$C,2,0),"No")</f>
        <v>No</v>
      </c>
      <c r="X9473" s="3" t="str">
        <f>IFERROR((INDEX(Returns!$C$2:$C$801, MATCH(B9473, Returns!$B$2:$B$801, 0))), "No")</f>
        <v>No</v>
      </c>
    </row>
    <row r="9474" spans="1:24">
      <c r="A9474" s="1">
        <v>9473</v>
      </c>
      <c r="B9474" t="s">
        <v>10689</v>
      </c>
      <c r="C9474" s="2">
        <v>43774</v>
      </c>
      <c r="D9474" s="2">
        <v>43779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  <c r="V9474" s="3" t="str">
        <f>IF(M9474=People!$B$2, People!$A$2, IF(M9474=People!$B$3, People!$A$3, IF(M9474=People!$B$4, People!$A$4, IF(M9474=People!$B$5, People!$A$5, 0))))</f>
        <v>Chuck Magee</v>
      </c>
      <c r="W9474" s="3" t="str">
        <f>IFERROR(VLOOKUP(Orders!$B9474,Returns!$B:$C,2,0),"No")</f>
        <v>No</v>
      </c>
      <c r="X9474" s="3" t="str">
        <f>IFERROR((INDEX(Returns!$C$2:$C$801, MATCH(B9474, Returns!$B$2:$B$801, 0))), "No")</f>
        <v>No</v>
      </c>
    </row>
    <row r="9475" spans="1:24">
      <c r="A9475" s="1">
        <v>9474</v>
      </c>
      <c r="B9475" t="s">
        <v>10689</v>
      </c>
      <c r="C9475" s="2">
        <v>43774</v>
      </c>
      <c r="D9475" s="2">
        <v>43779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  <c r="V9475" s="3" t="str">
        <f>IF(M9475=People!$B$2, People!$A$2, IF(M9475=People!$B$3, People!$A$3, IF(M9475=People!$B$4, People!$A$4, IF(M9475=People!$B$5, People!$A$5, 0))))</f>
        <v>Chuck Magee</v>
      </c>
      <c r="W9475" s="3" t="str">
        <f>IFERROR(VLOOKUP(Orders!$B9475,Returns!$B:$C,2,0),"No")</f>
        <v>No</v>
      </c>
      <c r="X9475" s="3" t="str">
        <f>IFERROR((INDEX(Returns!$C$2:$C$801, MATCH(B9475, Returns!$B$2:$B$801, 0))), "No")</f>
        <v>No</v>
      </c>
    </row>
    <row r="9476" spans="1:24">
      <c r="A9476" s="1">
        <v>9475</v>
      </c>
      <c r="B9476" t="s">
        <v>10690</v>
      </c>
      <c r="C9476" s="2">
        <v>42886</v>
      </c>
      <c r="D9476" s="2">
        <v>42891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3" t="str">
        <f>IF(M9476=People!$B$2, People!$A$2, IF(M9476=People!$B$3, People!$A$3, IF(M9476=People!$B$4, People!$A$4, IF(M9476=People!$B$5, People!$A$5, 0))))</f>
        <v>Kelly Williams</v>
      </c>
      <c r="W9476" s="3" t="str">
        <f>IFERROR(VLOOKUP(Orders!$B9476,Returns!$B:$C,2,0),"No")</f>
        <v>No</v>
      </c>
      <c r="X9476" s="3" t="str">
        <f>IFERROR((INDEX(Returns!$C$2:$C$801, MATCH(B9476, Returns!$B$2:$B$801, 0))), "No")</f>
        <v>No</v>
      </c>
    </row>
    <row r="9477" spans="1:24">
      <c r="A9477" s="1">
        <v>9476</v>
      </c>
      <c r="B9477" t="s">
        <v>10690</v>
      </c>
      <c r="C9477" s="2">
        <v>42886</v>
      </c>
      <c r="D9477" s="2">
        <v>42891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  <c r="V9477" s="3" t="str">
        <f>IF(M9477=People!$B$2, People!$A$2, IF(M9477=People!$B$3, People!$A$3, IF(M9477=People!$B$4, People!$A$4, IF(M9477=People!$B$5, People!$A$5, 0))))</f>
        <v>Kelly Williams</v>
      </c>
      <c r="W9477" s="3" t="str">
        <f>IFERROR(VLOOKUP(Orders!$B9477,Returns!$B:$C,2,0),"No")</f>
        <v>No</v>
      </c>
      <c r="X9477" s="3" t="str">
        <f>IFERROR((INDEX(Returns!$C$2:$C$801, MATCH(B9477, Returns!$B$2:$B$801, 0))), "No")</f>
        <v>No</v>
      </c>
    </row>
    <row r="9478" spans="1:24">
      <c r="A9478" s="1">
        <v>9477</v>
      </c>
      <c r="B9478" t="s">
        <v>10690</v>
      </c>
      <c r="C9478" s="2">
        <v>42886</v>
      </c>
      <c r="D9478" s="2">
        <v>42891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  <c r="V9478" s="3" t="str">
        <f>IF(M9478=People!$B$2, People!$A$2, IF(M9478=People!$B$3, People!$A$3, IF(M9478=People!$B$4, People!$A$4, IF(M9478=People!$B$5, People!$A$5, 0))))</f>
        <v>Kelly Williams</v>
      </c>
      <c r="W9478" s="3" t="str">
        <f>IFERROR(VLOOKUP(Orders!$B9478,Returns!$B:$C,2,0),"No")</f>
        <v>No</v>
      </c>
      <c r="X9478" s="3" t="str">
        <f>IFERROR((INDEX(Returns!$C$2:$C$801, MATCH(B9478, Returns!$B$2:$B$801, 0))), "No")</f>
        <v>No</v>
      </c>
    </row>
    <row r="9479" spans="1:24">
      <c r="A9479" s="1">
        <v>9478</v>
      </c>
      <c r="B9479" t="s">
        <v>10690</v>
      </c>
      <c r="C9479" s="2">
        <v>42886</v>
      </c>
      <c r="D9479" s="2">
        <v>42891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  <c r="V9479" s="3" t="str">
        <f>IF(M9479=People!$B$2, People!$A$2, IF(M9479=People!$B$3, People!$A$3, IF(M9479=People!$B$4, People!$A$4, IF(M9479=People!$B$5, People!$A$5, 0))))</f>
        <v>Kelly Williams</v>
      </c>
      <c r="W9479" s="3" t="str">
        <f>IFERROR(VLOOKUP(Orders!$B9479,Returns!$B:$C,2,0),"No")</f>
        <v>No</v>
      </c>
      <c r="X9479" s="3" t="str">
        <f>IFERROR((INDEX(Returns!$C$2:$C$801, MATCH(B9479, Returns!$B$2:$B$801, 0))), "No")</f>
        <v>No</v>
      </c>
    </row>
    <row r="9480" spans="1:24">
      <c r="A9480" s="1">
        <v>9479</v>
      </c>
      <c r="B9480" t="s">
        <v>10691</v>
      </c>
      <c r="C9480" s="2">
        <v>42620</v>
      </c>
      <c r="D9480" s="2">
        <v>42627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  <c r="V9480" s="3" t="str">
        <f>IF(M9480=People!$B$2, People!$A$2, IF(M9480=People!$B$3, People!$A$3, IF(M9480=People!$B$4, People!$A$4, IF(M9480=People!$B$5, People!$A$5, 0))))</f>
        <v>Kelly Williams</v>
      </c>
      <c r="W9480" s="3" t="str">
        <f>IFERROR(VLOOKUP(Orders!$B9480,Returns!$B:$C,2,0),"No")</f>
        <v>No</v>
      </c>
      <c r="X9480" s="3" t="str">
        <f>IFERROR((INDEX(Returns!$C$2:$C$801, MATCH(B9480, Returns!$B$2:$B$801, 0))), "No")</f>
        <v>No</v>
      </c>
    </row>
    <row r="9481" spans="1:24">
      <c r="A9481" s="1">
        <v>9480</v>
      </c>
      <c r="B9481" t="s">
        <v>10691</v>
      </c>
      <c r="C9481" s="2">
        <v>42620</v>
      </c>
      <c r="D9481" s="2">
        <v>42627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  <c r="V9481" s="3" t="str">
        <f>IF(M9481=People!$B$2, People!$A$2, IF(M9481=People!$B$3, People!$A$3, IF(M9481=People!$B$4, People!$A$4, IF(M9481=People!$B$5, People!$A$5, 0))))</f>
        <v>Kelly Williams</v>
      </c>
      <c r="W9481" s="3" t="str">
        <f>IFERROR(VLOOKUP(Orders!$B9481,Returns!$B:$C,2,0),"No")</f>
        <v>No</v>
      </c>
      <c r="X9481" s="3" t="str">
        <f>IFERROR((INDEX(Returns!$C$2:$C$801, MATCH(B9481, Returns!$B$2:$B$801, 0))), "No")</f>
        <v>No</v>
      </c>
    </row>
    <row r="9482" spans="1:24">
      <c r="A9482" s="1">
        <v>9481</v>
      </c>
      <c r="B9482" t="s">
        <v>10691</v>
      </c>
      <c r="C9482" s="2">
        <v>42620</v>
      </c>
      <c r="D9482" s="2">
        <v>42627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  <c r="V9482" s="3" t="str">
        <f>IF(M9482=People!$B$2, People!$A$2, IF(M9482=People!$B$3, People!$A$3, IF(M9482=People!$B$4, People!$A$4, IF(M9482=People!$B$5, People!$A$5, 0))))</f>
        <v>Kelly Williams</v>
      </c>
      <c r="W9482" s="3" t="str">
        <f>IFERROR(VLOOKUP(Orders!$B9482,Returns!$B:$C,2,0),"No")</f>
        <v>No</v>
      </c>
      <c r="X9482" s="3" t="str">
        <f>IFERROR((INDEX(Returns!$C$2:$C$801, MATCH(B9482, Returns!$B$2:$B$801, 0))), "No")</f>
        <v>No</v>
      </c>
    </row>
    <row r="9483" spans="1:24">
      <c r="A9483" s="1">
        <v>9482</v>
      </c>
      <c r="B9483" t="s">
        <v>10692</v>
      </c>
      <c r="C9483" s="2">
        <v>43775</v>
      </c>
      <c r="D9483" s="2">
        <v>43781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  <c r="V9483" s="3" t="str">
        <f>IF(M9483=People!$B$2, People!$A$2, IF(M9483=People!$B$3, People!$A$3, IF(M9483=People!$B$4, People!$A$4, IF(M9483=People!$B$5, People!$A$5, 0))))</f>
        <v>Kelly Williams</v>
      </c>
      <c r="W9483" s="3" t="str">
        <f>IFERROR(VLOOKUP(Orders!$B9483,Returns!$B:$C,2,0),"No")</f>
        <v>No</v>
      </c>
      <c r="X9483" s="3" t="str">
        <f>IFERROR((INDEX(Returns!$C$2:$C$801, MATCH(B9483, Returns!$B$2:$B$801, 0))), "No")</f>
        <v>No</v>
      </c>
    </row>
    <row r="9484" spans="1:24">
      <c r="A9484" s="1">
        <v>9483</v>
      </c>
      <c r="B9484" t="s">
        <v>10693</v>
      </c>
      <c r="C9484" s="2">
        <v>42906</v>
      </c>
      <c r="D9484" s="2">
        <v>42910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  <c r="V9484" s="3" t="str">
        <f>IF(M9484=People!$B$2, People!$A$2, IF(M9484=People!$B$3, People!$A$3, IF(M9484=People!$B$4, People!$A$4, IF(M9484=People!$B$5, People!$A$5, 0))))</f>
        <v>Chuck Magee</v>
      </c>
      <c r="W9484" s="3" t="str">
        <f>IFERROR(VLOOKUP(Orders!$B9484,Returns!$B:$C,2,0),"No")</f>
        <v>No</v>
      </c>
      <c r="X9484" s="3" t="str">
        <f>IFERROR((INDEX(Returns!$C$2:$C$801, MATCH(B9484, Returns!$B$2:$B$801, 0))), "No")</f>
        <v>No</v>
      </c>
    </row>
    <row r="9485" spans="1:24">
      <c r="A9485" s="1">
        <v>9484</v>
      </c>
      <c r="B9485" t="s">
        <v>10694</v>
      </c>
      <c r="C9485" s="2">
        <v>42573</v>
      </c>
      <c r="D9485" s="2">
        <v>42579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  <c r="V9485" s="3" t="str">
        <f>IF(M9485=People!$B$2, People!$A$2, IF(M9485=People!$B$3, People!$A$3, IF(M9485=People!$B$4, People!$A$4, IF(M9485=People!$B$5, People!$A$5, 0))))</f>
        <v>Anna Andreadi</v>
      </c>
      <c r="W9485" s="3" t="str">
        <f>IFERROR(VLOOKUP(Orders!$B9485,Returns!$B:$C,2,0),"No")</f>
        <v>No</v>
      </c>
      <c r="X9485" s="3" t="str">
        <f>IFERROR((INDEX(Returns!$C$2:$C$801, MATCH(B9485, Returns!$B$2:$B$801, 0))), "No")</f>
        <v>No</v>
      </c>
    </row>
    <row r="9486" spans="1:24">
      <c r="A9486" s="1">
        <v>9485</v>
      </c>
      <c r="B9486" t="s">
        <v>10695</v>
      </c>
      <c r="C9486" s="2">
        <v>43436</v>
      </c>
      <c r="D9486" s="2">
        <v>43438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  <c r="V9486" s="3" t="str">
        <f>IF(M9486=People!$B$2, People!$A$2, IF(M9486=People!$B$3, People!$A$3, IF(M9486=People!$B$4, People!$A$4, IF(M9486=People!$B$5, People!$A$5, 0))))</f>
        <v>Kelly Williams</v>
      </c>
      <c r="W9486" s="3" t="str">
        <f>IFERROR(VLOOKUP(Orders!$B9486,Returns!$B:$C,2,0),"No")</f>
        <v>No</v>
      </c>
      <c r="X9486" s="3" t="str">
        <f>IFERROR((INDEX(Returns!$C$2:$C$801, MATCH(B9486, Returns!$B$2:$B$801, 0))), "No")</f>
        <v>No</v>
      </c>
    </row>
    <row r="9487" spans="1:24">
      <c r="A9487" s="1">
        <v>9486</v>
      </c>
      <c r="B9487" t="s">
        <v>10695</v>
      </c>
      <c r="C9487" s="2">
        <v>43436</v>
      </c>
      <c r="D9487" s="2">
        <v>43438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  <c r="V9487" s="3" t="str">
        <f>IF(M9487=People!$B$2, People!$A$2, IF(M9487=People!$B$3, People!$A$3, IF(M9487=People!$B$4, People!$A$4, IF(M9487=People!$B$5, People!$A$5, 0))))</f>
        <v>Kelly Williams</v>
      </c>
      <c r="W9487" s="3" t="str">
        <f>IFERROR(VLOOKUP(Orders!$B9487,Returns!$B:$C,2,0),"No")</f>
        <v>No</v>
      </c>
      <c r="X9487" s="3" t="str">
        <f>IFERROR((INDEX(Returns!$C$2:$C$801, MATCH(B9487, Returns!$B$2:$B$801, 0))), "No")</f>
        <v>No</v>
      </c>
    </row>
    <row r="9488" spans="1:24">
      <c r="A9488" s="1">
        <v>9487</v>
      </c>
      <c r="B9488" t="s">
        <v>10696</v>
      </c>
      <c r="C9488" s="2">
        <v>43750</v>
      </c>
      <c r="D9488" s="2">
        <v>43750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  <c r="V9488" s="3" t="str">
        <f>IF(M9488=People!$B$2, People!$A$2, IF(M9488=People!$B$3, People!$A$3, IF(M9488=People!$B$4, People!$A$4, IF(M9488=People!$B$5, People!$A$5, 0))))</f>
        <v>Chuck Magee</v>
      </c>
      <c r="W9488" s="3" t="str">
        <f>IFERROR(VLOOKUP(Orders!$B9488,Returns!$B:$C,2,0),"No")</f>
        <v>No</v>
      </c>
      <c r="X9488" s="3" t="str">
        <f>IFERROR((INDEX(Returns!$C$2:$C$801, MATCH(B9488, Returns!$B$2:$B$801, 0))), "No")</f>
        <v>No</v>
      </c>
    </row>
    <row r="9489" spans="1:24">
      <c r="A9489" s="1">
        <v>9488</v>
      </c>
      <c r="B9489" t="s">
        <v>10697</v>
      </c>
      <c r="C9489" s="2">
        <v>43810</v>
      </c>
      <c r="D9489" s="2">
        <v>43812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  <c r="V9489" s="3" t="str">
        <f>IF(M9489=People!$B$2, People!$A$2, IF(M9489=People!$B$3, People!$A$3, IF(M9489=People!$B$4, People!$A$4, IF(M9489=People!$B$5, People!$A$5, 0))))</f>
        <v>Chuck Magee</v>
      </c>
      <c r="W9489" s="3" t="str">
        <f>IFERROR(VLOOKUP(Orders!$B9489,Returns!$B:$C,2,0),"No")</f>
        <v>No</v>
      </c>
      <c r="X9489" s="3" t="str">
        <f>IFERROR((INDEX(Returns!$C$2:$C$801, MATCH(B9489, Returns!$B$2:$B$801, 0))), "No")</f>
        <v>No</v>
      </c>
    </row>
    <row r="9490" spans="1:24">
      <c r="A9490" s="1">
        <v>9489</v>
      </c>
      <c r="B9490" t="s">
        <v>10698</v>
      </c>
      <c r="C9490" s="2">
        <v>43009</v>
      </c>
      <c r="D9490" s="2">
        <v>43012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  <c r="V9490" s="3" t="str">
        <f>IF(M9490=People!$B$2, People!$A$2, IF(M9490=People!$B$3, People!$A$3, IF(M9490=People!$B$4, People!$A$4, IF(M9490=People!$B$5, People!$A$5, 0))))</f>
        <v>Anna Andreadi</v>
      </c>
      <c r="W9490" s="3" t="str">
        <f>IFERROR(VLOOKUP(Orders!$B9490,Returns!$B:$C,2,0),"No")</f>
        <v>No</v>
      </c>
      <c r="X9490" s="3" t="str">
        <f>IFERROR((INDEX(Returns!$C$2:$C$801, MATCH(B9490, Returns!$B$2:$B$801, 0))), "No")</f>
        <v>No</v>
      </c>
    </row>
    <row r="9491" spans="1:24">
      <c r="A9491" s="1">
        <v>9490</v>
      </c>
      <c r="B9491" t="s">
        <v>10699</v>
      </c>
      <c r="C9491" s="2">
        <v>43317</v>
      </c>
      <c r="D9491" s="2">
        <v>43323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  <c r="V9491" s="3" t="str">
        <f>IF(M9491=People!$B$2, People!$A$2, IF(M9491=People!$B$3, People!$A$3, IF(M9491=People!$B$4, People!$A$4, IF(M9491=People!$B$5, People!$A$5, 0))))</f>
        <v>Cassandra Brandow</v>
      </c>
      <c r="W9491" s="3" t="str">
        <f>IFERROR(VLOOKUP(Orders!$B9491,Returns!$B:$C,2,0),"No")</f>
        <v>No</v>
      </c>
      <c r="X9491" s="3" t="str">
        <f>IFERROR((INDEX(Returns!$C$2:$C$801, MATCH(B9491, Returns!$B$2:$B$801, 0))), "No")</f>
        <v>No</v>
      </c>
    </row>
    <row r="9492" spans="1:24">
      <c r="A9492" s="1">
        <v>9491</v>
      </c>
      <c r="B9492" t="s">
        <v>10700</v>
      </c>
      <c r="C9492" s="2">
        <v>43468</v>
      </c>
      <c r="D9492" s="2">
        <v>43472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  <c r="V9492" s="3" t="str">
        <f>IF(M9492=People!$B$2, People!$A$2, IF(M9492=People!$B$3, People!$A$3, IF(M9492=People!$B$4, People!$A$4, IF(M9492=People!$B$5, People!$A$5, 0))))</f>
        <v>Anna Andreadi</v>
      </c>
      <c r="W9492" s="3" t="str">
        <f>IFERROR(VLOOKUP(Orders!$B9492,Returns!$B:$C,2,0),"No")</f>
        <v>No</v>
      </c>
      <c r="X9492" s="3" t="str">
        <f>IFERROR((INDEX(Returns!$C$2:$C$801, MATCH(B9492, Returns!$B$2:$B$801, 0))), "No")</f>
        <v>No</v>
      </c>
    </row>
    <row r="9493" spans="1:24">
      <c r="A9493" s="1">
        <v>9492</v>
      </c>
      <c r="B9493" t="s">
        <v>10700</v>
      </c>
      <c r="C9493" s="2">
        <v>43468</v>
      </c>
      <c r="D9493" s="2">
        <v>43472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  <c r="V9493" s="3" t="str">
        <f>IF(M9493=People!$B$2, People!$A$2, IF(M9493=People!$B$3, People!$A$3, IF(M9493=People!$B$4, People!$A$4, IF(M9493=People!$B$5, People!$A$5, 0))))</f>
        <v>Anna Andreadi</v>
      </c>
      <c r="W9493" s="3" t="str">
        <f>IFERROR(VLOOKUP(Orders!$B9493,Returns!$B:$C,2,0),"No")</f>
        <v>No</v>
      </c>
      <c r="X9493" s="3" t="str">
        <f>IFERROR((INDEX(Returns!$C$2:$C$801, MATCH(B9493, Returns!$B$2:$B$801, 0))), "No")</f>
        <v>No</v>
      </c>
    </row>
    <row r="9494" spans="1:24">
      <c r="A9494" s="1">
        <v>9493</v>
      </c>
      <c r="B9494" t="s">
        <v>10701</v>
      </c>
      <c r="C9494" s="2">
        <v>43776</v>
      </c>
      <c r="D9494" s="2">
        <v>43776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  <c r="V9494" s="3" t="str">
        <f>IF(M9494=People!$B$2, People!$A$2, IF(M9494=People!$B$3, People!$A$3, IF(M9494=People!$B$4, People!$A$4, IF(M9494=People!$B$5, People!$A$5, 0))))</f>
        <v>Kelly Williams</v>
      </c>
      <c r="W9494" s="3" t="str">
        <f>IFERROR(VLOOKUP(Orders!$B9494,Returns!$B:$C,2,0),"No")</f>
        <v>No</v>
      </c>
      <c r="X9494" s="3" t="str">
        <f>IFERROR((INDEX(Returns!$C$2:$C$801, MATCH(B9494, Returns!$B$2:$B$801, 0))), "No")</f>
        <v>No</v>
      </c>
    </row>
    <row r="9495" spans="1:24">
      <c r="A9495" s="1">
        <v>9494</v>
      </c>
      <c r="B9495" t="s">
        <v>10702</v>
      </c>
      <c r="C9495" s="2">
        <v>43103</v>
      </c>
      <c r="D9495" s="2">
        <v>43108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  <c r="V9495" s="3" t="str">
        <f>IF(M9495=People!$B$2, People!$A$2, IF(M9495=People!$B$3, People!$A$3, IF(M9495=People!$B$4, People!$A$4, IF(M9495=People!$B$5, People!$A$5, 0))))</f>
        <v>Kelly Williams</v>
      </c>
      <c r="W9495" s="3" t="str">
        <f>IFERROR(VLOOKUP(Orders!$B9495,Returns!$B:$C,2,0),"No")</f>
        <v>No</v>
      </c>
      <c r="X9495" s="3" t="str">
        <f>IFERROR((INDEX(Returns!$C$2:$C$801, MATCH(B9495, Returns!$B$2:$B$801, 0))), "No")</f>
        <v>No</v>
      </c>
    </row>
    <row r="9496" spans="1:24">
      <c r="A9496" s="1">
        <v>9495</v>
      </c>
      <c r="B9496" t="s">
        <v>10702</v>
      </c>
      <c r="C9496" s="2">
        <v>43103</v>
      </c>
      <c r="D9496" s="2">
        <v>43108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  <c r="V9496" s="3" t="str">
        <f>IF(M9496=People!$B$2, People!$A$2, IF(M9496=People!$B$3, People!$A$3, IF(M9496=People!$B$4, People!$A$4, IF(M9496=People!$B$5, People!$A$5, 0))))</f>
        <v>Kelly Williams</v>
      </c>
      <c r="W9496" s="3" t="str">
        <f>IFERROR(VLOOKUP(Orders!$B9496,Returns!$B:$C,2,0),"No")</f>
        <v>No</v>
      </c>
      <c r="X9496" s="3" t="str">
        <f>IFERROR((INDEX(Returns!$C$2:$C$801, MATCH(B9496, Returns!$B$2:$B$801, 0))), "No")</f>
        <v>No</v>
      </c>
    </row>
    <row r="9497" spans="1:24">
      <c r="A9497" s="1">
        <v>9496</v>
      </c>
      <c r="B9497" t="s">
        <v>10703</v>
      </c>
      <c r="C9497" s="2">
        <v>43232</v>
      </c>
      <c r="D9497" s="2">
        <v>43236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  <c r="V9497" s="3" t="str">
        <f>IF(M9497=People!$B$2, People!$A$2, IF(M9497=People!$B$3, People!$A$3, IF(M9497=People!$B$4, People!$A$4, IF(M9497=People!$B$5, People!$A$5, 0))))</f>
        <v>Anna Andreadi</v>
      </c>
      <c r="W9497" s="3" t="str">
        <f>IFERROR(VLOOKUP(Orders!$B9497,Returns!$B:$C,2,0),"No")</f>
        <v>No</v>
      </c>
      <c r="X9497" s="3" t="str">
        <f>IFERROR((INDEX(Returns!$C$2:$C$801, MATCH(B9497, Returns!$B$2:$B$801, 0))), "No")</f>
        <v>No</v>
      </c>
    </row>
    <row r="9498" spans="1:24">
      <c r="A9498" s="1">
        <v>9497</v>
      </c>
      <c r="B9498" t="s">
        <v>10703</v>
      </c>
      <c r="C9498" s="2">
        <v>43232</v>
      </c>
      <c r="D9498" s="2">
        <v>43236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  <c r="V9498" s="3" t="str">
        <f>IF(M9498=People!$B$2, People!$A$2, IF(M9498=People!$B$3, People!$A$3, IF(M9498=People!$B$4, People!$A$4, IF(M9498=People!$B$5, People!$A$5, 0))))</f>
        <v>Anna Andreadi</v>
      </c>
      <c r="W9498" s="3" t="str">
        <f>IFERROR(VLOOKUP(Orders!$B9498,Returns!$B:$C,2,0),"No")</f>
        <v>No</v>
      </c>
      <c r="X9498" s="3" t="str">
        <f>IFERROR((INDEX(Returns!$C$2:$C$801, MATCH(B9498, Returns!$B$2:$B$801, 0))), "No")</f>
        <v>No</v>
      </c>
    </row>
    <row r="9499" spans="1:24">
      <c r="A9499" s="1">
        <v>9498</v>
      </c>
      <c r="B9499" t="s">
        <v>10704</v>
      </c>
      <c r="C9499" s="2">
        <v>43774</v>
      </c>
      <c r="D9499" s="2">
        <v>43776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  <c r="V9499" s="3" t="str">
        <f>IF(M9499=People!$B$2, People!$A$2, IF(M9499=People!$B$3, People!$A$3, IF(M9499=People!$B$4, People!$A$4, IF(M9499=People!$B$5, People!$A$5, 0))))</f>
        <v>Kelly Williams</v>
      </c>
      <c r="W9499" s="3" t="str">
        <f>IFERROR(VLOOKUP(Orders!$B9499,Returns!$B:$C,2,0),"No")</f>
        <v>No</v>
      </c>
      <c r="X9499" s="3" t="str">
        <f>IFERROR((INDEX(Returns!$C$2:$C$801, MATCH(B9499, Returns!$B$2:$B$801, 0))), "No")</f>
        <v>No</v>
      </c>
    </row>
    <row r="9500" spans="1:24">
      <c r="A9500" s="1">
        <v>9499</v>
      </c>
      <c r="B9500" t="s">
        <v>10704</v>
      </c>
      <c r="C9500" s="2">
        <v>43774</v>
      </c>
      <c r="D9500" s="2">
        <v>43776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  <c r="V9500" s="3" t="str">
        <f>IF(M9500=People!$B$2, People!$A$2, IF(M9500=People!$B$3, People!$A$3, IF(M9500=People!$B$4, People!$A$4, IF(M9500=People!$B$5, People!$A$5, 0))))</f>
        <v>Kelly Williams</v>
      </c>
      <c r="W9500" s="3" t="str">
        <f>IFERROR(VLOOKUP(Orders!$B9500,Returns!$B:$C,2,0),"No")</f>
        <v>No</v>
      </c>
      <c r="X9500" s="3" t="str">
        <f>IFERROR((INDEX(Returns!$C$2:$C$801, MATCH(B9500, Returns!$B$2:$B$801, 0))), "No")</f>
        <v>No</v>
      </c>
    </row>
    <row r="9501" spans="1:24">
      <c r="A9501" s="1">
        <v>9500</v>
      </c>
      <c r="B9501" t="s">
        <v>10704</v>
      </c>
      <c r="C9501" s="2">
        <v>43774</v>
      </c>
      <c r="D9501" s="2">
        <v>43776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  <c r="V9501" s="3" t="str">
        <f>IF(M9501=People!$B$2, People!$A$2, IF(M9501=People!$B$3, People!$A$3, IF(M9501=People!$B$4, People!$A$4, IF(M9501=People!$B$5, People!$A$5, 0))))</f>
        <v>Kelly Williams</v>
      </c>
      <c r="W9501" s="3" t="str">
        <f>IFERROR(VLOOKUP(Orders!$B9501,Returns!$B:$C,2,0),"No")</f>
        <v>No</v>
      </c>
      <c r="X9501" s="3" t="str">
        <f>IFERROR((INDEX(Returns!$C$2:$C$801, MATCH(B9501, Returns!$B$2:$B$801, 0))), "No")</f>
        <v>No</v>
      </c>
    </row>
    <row r="9502" spans="1:24">
      <c r="A9502" s="1">
        <v>9501</v>
      </c>
      <c r="B9502" t="s">
        <v>10705</v>
      </c>
      <c r="C9502" s="2">
        <v>43246</v>
      </c>
      <c r="D9502" s="2">
        <v>43250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  <c r="V9502" s="3" t="str">
        <f>IF(M9502=People!$B$2, People!$A$2, IF(M9502=People!$B$3, People!$A$3, IF(M9502=People!$B$4, People!$A$4, IF(M9502=People!$B$5, People!$A$5, 0))))</f>
        <v>Kelly Williams</v>
      </c>
      <c r="W9502" s="3" t="str">
        <f>IFERROR(VLOOKUP(Orders!$B9502,Returns!$B:$C,2,0),"No")</f>
        <v>No</v>
      </c>
      <c r="X9502" s="3" t="str">
        <f>IFERROR((INDEX(Returns!$C$2:$C$801, MATCH(B9502, Returns!$B$2:$B$801, 0))), "No")</f>
        <v>No</v>
      </c>
    </row>
    <row r="9503" spans="1:24">
      <c r="A9503" s="1">
        <v>9502</v>
      </c>
      <c r="B9503" t="s">
        <v>10706</v>
      </c>
      <c r="C9503" s="2">
        <v>43059</v>
      </c>
      <c r="D9503" s="2">
        <v>43063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  <c r="V9503" s="3" t="str">
        <f>IF(M9503=People!$B$2, People!$A$2, IF(M9503=People!$B$3, People!$A$3, IF(M9503=People!$B$4, People!$A$4, IF(M9503=People!$B$5, People!$A$5, 0))))</f>
        <v>Anna Andreadi</v>
      </c>
      <c r="W9503" s="3" t="str">
        <f>IFERROR(VLOOKUP(Orders!$B9503,Returns!$B:$C,2,0),"No")</f>
        <v>No</v>
      </c>
      <c r="X9503" s="3" t="str">
        <f>IFERROR((INDEX(Returns!$C$2:$C$801, MATCH(B9503, Returns!$B$2:$B$801, 0))), "No")</f>
        <v>No</v>
      </c>
    </row>
    <row r="9504" spans="1:24">
      <c r="A9504" s="1">
        <v>9503</v>
      </c>
      <c r="B9504" t="s">
        <v>10707</v>
      </c>
      <c r="C9504" s="2">
        <v>43212</v>
      </c>
      <c r="D9504" s="2">
        <v>43219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  <c r="V9504" s="3" t="str">
        <f>IF(M9504=People!$B$2, People!$A$2, IF(M9504=People!$B$3, People!$A$3, IF(M9504=People!$B$4, People!$A$4, IF(M9504=People!$B$5, People!$A$5, 0))))</f>
        <v>Chuck Magee</v>
      </c>
      <c r="W9504" s="3" t="str">
        <f>IFERROR(VLOOKUP(Orders!$B9504,Returns!$B:$C,2,0),"No")</f>
        <v>No</v>
      </c>
      <c r="X9504" s="3" t="str">
        <f>IFERROR((INDEX(Returns!$C$2:$C$801, MATCH(B9504, Returns!$B$2:$B$801, 0))), "No")</f>
        <v>No</v>
      </c>
    </row>
    <row r="9505" spans="1:24">
      <c r="A9505" s="1">
        <v>9504</v>
      </c>
      <c r="B9505" t="s">
        <v>10707</v>
      </c>
      <c r="C9505" s="2">
        <v>43212</v>
      </c>
      <c r="D9505" s="2">
        <v>43219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  <c r="V9505" s="3" t="str">
        <f>IF(M9505=People!$B$2, People!$A$2, IF(M9505=People!$B$3, People!$A$3, IF(M9505=People!$B$4, People!$A$4, IF(M9505=People!$B$5, People!$A$5, 0))))</f>
        <v>Chuck Magee</v>
      </c>
      <c r="W9505" s="3" t="str">
        <f>IFERROR(VLOOKUP(Orders!$B9505,Returns!$B:$C,2,0),"No")</f>
        <v>No</v>
      </c>
      <c r="X9505" s="3" t="str">
        <f>IFERROR((INDEX(Returns!$C$2:$C$801, MATCH(B9505, Returns!$B$2:$B$801, 0))), "No")</f>
        <v>No</v>
      </c>
    </row>
    <row r="9506" spans="1:24">
      <c r="A9506" s="1">
        <v>9505</v>
      </c>
      <c r="B9506" t="s">
        <v>10708</v>
      </c>
      <c r="C9506" s="2">
        <v>43387</v>
      </c>
      <c r="D9506" s="2">
        <v>43391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  <c r="V9506" s="3" t="str">
        <f>IF(M9506=People!$B$2, People!$A$2, IF(M9506=People!$B$3, People!$A$3, IF(M9506=People!$B$4, People!$A$4, IF(M9506=People!$B$5, People!$A$5, 0))))</f>
        <v>Chuck Magee</v>
      </c>
      <c r="W9506" s="3" t="str">
        <f>IFERROR(VLOOKUP(Orders!$B9506,Returns!$B:$C,2,0),"No")</f>
        <v>No</v>
      </c>
      <c r="X9506" s="3" t="str">
        <f>IFERROR((INDEX(Returns!$C$2:$C$801, MATCH(B9506, Returns!$B$2:$B$801, 0))), "No")</f>
        <v>No</v>
      </c>
    </row>
    <row r="9507" spans="1:24">
      <c r="A9507" s="1">
        <v>9506</v>
      </c>
      <c r="B9507" t="s">
        <v>10708</v>
      </c>
      <c r="C9507" s="2">
        <v>43387</v>
      </c>
      <c r="D9507" s="2">
        <v>43391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  <c r="V9507" s="3" t="str">
        <f>IF(M9507=People!$B$2, People!$A$2, IF(M9507=People!$B$3, People!$A$3, IF(M9507=People!$B$4, People!$A$4, IF(M9507=People!$B$5, People!$A$5, 0))))</f>
        <v>Chuck Magee</v>
      </c>
      <c r="W9507" s="3" t="str">
        <f>IFERROR(VLOOKUP(Orders!$B9507,Returns!$B:$C,2,0),"No")</f>
        <v>No</v>
      </c>
      <c r="X9507" s="3" t="str">
        <f>IFERROR((INDEX(Returns!$C$2:$C$801, MATCH(B9507, Returns!$B$2:$B$801, 0))), "No")</f>
        <v>No</v>
      </c>
    </row>
    <row r="9508" spans="1:24">
      <c r="A9508" s="1">
        <v>9507</v>
      </c>
      <c r="B9508" t="s">
        <v>10709</v>
      </c>
      <c r="C9508" s="2">
        <v>42465</v>
      </c>
      <c r="D9508" s="2">
        <v>42467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  <c r="V9508" s="3" t="str">
        <f>IF(M9508=People!$B$2, People!$A$2, IF(M9508=People!$B$3, People!$A$3, IF(M9508=People!$B$4, People!$A$4, IF(M9508=People!$B$5, People!$A$5, 0))))</f>
        <v>Kelly Williams</v>
      </c>
      <c r="W9508" s="3" t="str">
        <f>IFERROR(VLOOKUP(Orders!$B9508,Returns!$B:$C,2,0),"No")</f>
        <v>No</v>
      </c>
      <c r="X9508" s="3" t="str">
        <f>IFERROR((INDEX(Returns!$C$2:$C$801, MATCH(B9508, Returns!$B$2:$B$801, 0))), "No")</f>
        <v>No</v>
      </c>
    </row>
    <row r="9509" spans="1:24">
      <c r="A9509" s="1">
        <v>9508</v>
      </c>
      <c r="B9509" t="s">
        <v>10709</v>
      </c>
      <c r="C9509" s="2">
        <v>42465</v>
      </c>
      <c r="D9509" s="2">
        <v>42467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  <c r="V9509" s="3" t="str">
        <f>IF(M9509=People!$B$2, People!$A$2, IF(M9509=People!$B$3, People!$A$3, IF(M9509=People!$B$4, People!$A$4, IF(M9509=People!$B$5, People!$A$5, 0))))</f>
        <v>Kelly Williams</v>
      </c>
      <c r="W9509" s="3" t="str">
        <f>IFERROR(VLOOKUP(Orders!$B9509,Returns!$B:$C,2,0),"No")</f>
        <v>No</v>
      </c>
      <c r="X9509" s="3" t="str">
        <f>IFERROR((INDEX(Returns!$C$2:$C$801, MATCH(B9509, Returns!$B$2:$B$801, 0))), "No")</f>
        <v>No</v>
      </c>
    </row>
    <row r="9510" spans="1:24">
      <c r="A9510" s="1">
        <v>9509</v>
      </c>
      <c r="B9510" t="s">
        <v>10709</v>
      </c>
      <c r="C9510" s="2">
        <v>42465</v>
      </c>
      <c r="D9510" s="2">
        <v>42467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  <c r="V9510" s="3" t="str">
        <f>IF(M9510=People!$B$2, People!$A$2, IF(M9510=People!$B$3, People!$A$3, IF(M9510=People!$B$4, People!$A$4, IF(M9510=People!$B$5, People!$A$5, 0))))</f>
        <v>Kelly Williams</v>
      </c>
      <c r="W9510" s="3" t="str">
        <f>IFERROR(VLOOKUP(Orders!$B9510,Returns!$B:$C,2,0),"No")</f>
        <v>No</v>
      </c>
      <c r="X9510" s="3" t="str">
        <f>IFERROR((INDEX(Returns!$C$2:$C$801, MATCH(B9510, Returns!$B$2:$B$801, 0))), "No")</f>
        <v>No</v>
      </c>
    </row>
    <row r="9511" spans="1:24">
      <c r="A9511" s="1">
        <v>9510</v>
      </c>
      <c r="B9511" t="s">
        <v>10709</v>
      </c>
      <c r="C9511" s="2">
        <v>42465</v>
      </c>
      <c r="D9511" s="2">
        <v>42467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  <c r="V9511" s="3" t="str">
        <f>IF(M9511=People!$B$2, People!$A$2, IF(M9511=People!$B$3, People!$A$3, IF(M9511=People!$B$4, People!$A$4, IF(M9511=People!$B$5, People!$A$5, 0))))</f>
        <v>Kelly Williams</v>
      </c>
      <c r="W9511" s="3" t="str">
        <f>IFERROR(VLOOKUP(Orders!$B9511,Returns!$B:$C,2,0),"No")</f>
        <v>No</v>
      </c>
      <c r="X9511" s="3" t="str">
        <f>IFERROR((INDEX(Returns!$C$2:$C$801, MATCH(B9511, Returns!$B$2:$B$801, 0))), "No")</f>
        <v>No</v>
      </c>
    </row>
    <row r="9512" spans="1:24">
      <c r="A9512" s="1">
        <v>9511</v>
      </c>
      <c r="B9512" t="s">
        <v>10710</v>
      </c>
      <c r="C9512" s="2">
        <v>43318</v>
      </c>
      <c r="D9512" s="2">
        <v>43323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  <c r="V9512" s="3" t="str">
        <f>IF(M9512=People!$B$2, People!$A$2, IF(M9512=People!$B$3, People!$A$3, IF(M9512=People!$B$4, People!$A$4, IF(M9512=People!$B$5, People!$A$5, 0))))</f>
        <v>Chuck Magee</v>
      </c>
      <c r="W9512" s="3" t="str">
        <f>IFERROR(VLOOKUP(Orders!$B9512,Returns!$B:$C,2,0),"No")</f>
        <v>No</v>
      </c>
      <c r="X9512" s="3" t="str">
        <f>IFERROR((INDEX(Returns!$C$2:$C$801, MATCH(B9512, Returns!$B$2:$B$801, 0))), "No")</f>
        <v>No</v>
      </c>
    </row>
    <row r="9513" spans="1:24">
      <c r="A9513" s="1">
        <v>9512</v>
      </c>
      <c r="B9513" t="s">
        <v>10711</v>
      </c>
      <c r="C9513" s="2">
        <v>42718</v>
      </c>
      <c r="D9513" s="2">
        <v>42720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  <c r="V9513" s="3" t="str">
        <f>IF(M9513=People!$B$2, People!$A$2, IF(M9513=People!$B$3, People!$A$3, IF(M9513=People!$B$4, People!$A$4, IF(M9513=People!$B$5, People!$A$5, 0))))</f>
        <v>Kelly Williams</v>
      </c>
      <c r="W9513" s="3" t="str">
        <f>IFERROR(VLOOKUP(Orders!$B9513,Returns!$B:$C,2,0),"No")</f>
        <v>No</v>
      </c>
      <c r="X9513" s="3" t="str">
        <f>IFERROR((INDEX(Returns!$C$2:$C$801, MATCH(B9513, Returns!$B$2:$B$801, 0))), "No")</f>
        <v>No</v>
      </c>
    </row>
    <row r="9514" spans="1:24">
      <c r="A9514" s="1">
        <v>9513</v>
      </c>
      <c r="B9514" t="s">
        <v>10712</v>
      </c>
      <c r="C9514" s="2">
        <v>43615</v>
      </c>
      <c r="D9514" s="2">
        <v>43619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  <c r="V9514" s="3" t="str">
        <f>IF(M9514=People!$B$2, People!$A$2, IF(M9514=People!$B$3, People!$A$3, IF(M9514=People!$B$4, People!$A$4, IF(M9514=People!$B$5, People!$A$5, 0))))</f>
        <v>Kelly Williams</v>
      </c>
      <c r="W9514" s="3" t="str">
        <f>IFERROR(VLOOKUP(Orders!$B9514,Returns!$B:$C,2,0),"No")</f>
        <v>No</v>
      </c>
      <c r="X9514" s="3" t="str">
        <f>IFERROR((INDEX(Returns!$C$2:$C$801, MATCH(B9514, Returns!$B$2:$B$801, 0))), "No")</f>
        <v>No</v>
      </c>
    </row>
    <row r="9515" spans="1:24">
      <c r="A9515" s="1">
        <v>9514</v>
      </c>
      <c r="B9515" t="s">
        <v>10713</v>
      </c>
      <c r="C9515" s="2">
        <v>43387</v>
      </c>
      <c r="D9515" s="2">
        <v>43392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  <c r="V9515" s="3" t="str">
        <f>IF(M9515=People!$B$2, People!$A$2, IF(M9515=People!$B$3, People!$A$3, IF(M9515=People!$B$4, People!$A$4, IF(M9515=People!$B$5, People!$A$5, 0))))</f>
        <v>Kelly Williams</v>
      </c>
      <c r="W9515" s="3" t="str">
        <f>IFERROR(VLOOKUP(Orders!$B9515,Returns!$B:$C,2,0),"No")</f>
        <v>No</v>
      </c>
      <c r="X9515" s="3" t="str">
        <f>IFERROR((INDEX(Returns!$C$2:$C$801, MATCH(B9515, Returns!$B$2:$B$801, 0))), "No")</f>
        <v>No</v>
      </c>
    </row>
    <row r="9516" spans="1:24">
      <c r="A9516" s="1">
        <v>9515</v>
      </c>
      <c r="B9516" t="s">
        <v>10714</v>
      </c>
      <c r="C9516" s="2">
        <v>42443</v>
      </c>
      <c r="D9516" s="2">
        <v>42447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  <c r="V9516" s="3" t="str">
        <f>IF(M9516=People!$B$2, People!$A$2, IF(M9516=People!$B$3, People!$A$3, IF(M9516=People!$B$4, People!$A$4, IF(M9516=People!$B$5, People!$A$5, 0))))</f>
        <v>Cassandra Brandow</v>
      </c>
      <c r="W9516" s="3" t="str">
        <f>IFERROR(VLOOKUP(Orders!$B9516,Returns!$B:$C,2,0),"No")</f>
        <v>No</v>
      </c>
      <c r="X9516" s="3" t="str">
        <f>IFERROR((INDEX(Returns!$C$2:$C$801, MATCH(B9516, Returns!$B$2:$B$801, 0))), "No")</f>
        <v>No</v>
      </c>
    </row>
    <row r="9517" spans="1:24">
      <c r="A9517" s="1">
        <v>9516</v>
      </c>
      <c r="B9517" t="s">
        <v>10715</v>
      </c>
      <c r="C9517" s="2">
        <v>42417</v>
      </c>
      <c r="D9517" s="2">
        <v>42424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  <c r="V9517" s="3" t="str">
        <f>IF(M9517=People!$B$2, People!$A$2, IF(M9517=People!$B$3, People!$A$3, IF(M9517=People!$B$4, People!$A$4, IF(M9517=People!$B$5, People!$A$5, 0))))</f>
        <v>Kelly Williams</v>
      </c>
      <c r="W9517" s="3" t="str">
        <f>IFERROR(VLOOKUP(Orders!$B9517,Returns!$B:$C,2,0),"No")</f>
        <v>No</v>
      </c>
      <c r="X9517" s="3" t="str">
        <f>IFERROR((INDEX(Returns!$C$2:$C$801, MATCH(B9517, Returns!$B$2:$B$801, 0))), "No")</f>
        <v>No</v>
      </c>
    </row>
    <row r="9518" spans="1:24">
      <c r="A9518" s="1">
        <v>9517</v>
      </c>
      <c r="B9518" t="s">
        <v>10716</v>
      </c>
      <c r="C9518" s="2">
        <v>42971</v>
      </c>
      <c r="D9518" s="2">
        <v>42973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3" t="str">
        <f>IF(M9518=People!$B$2, People!$A$2, IF(M9518=People!$B$3, People!$A$3, IF(M9518=People!$B$4, People!$A$4, IF(M9518=People!$B$5, People!$A$5, 0))))</f>
        <v>Chuck Magee</v>
      </c>
      <c r="W9518" s="3" t="str">
        <f>IFERROR(VLOOKUP(Orders!$B9518,Returns!$B:$C,2,0),"No")</f>
        <v>No</v>
      </c>
      <c r="X9518" s="3" t="str">
        <f>IFERROR((INDEX(Returns!$C$2:$C$801, MATCH(B9518, Returns!$B$2:$B$801, 0))), "No")</f>
        <v>No</v>
      </c>
    </row>
    <row r="9519" spans="1:24">
      <c r="A9519" s="1">
        <v>9518</v>
      </c>
      <c r="B9519" t="s">
        <v>10716</v>
      </c>
      <c r="C9519" s="2">
        <v>42971</v>
      </c>
      <c r="D9519" s="2">
        <v>42973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  <c r="V9519" s="3" t="str">
        <f>IF(M9519=People!$B$2, People!$A$2, IF(M9519=People!$B$3, People!$A$3, IF(M9519=People!$B$4, People!$A$4, IF(M9519=People!$B$5, People!$A$5, 0))))</f>
        <v>Chuck Magee</v>
      </c>
      <c r="W9519" s="3" t="str">
        <f>IFERROR(VLOOKUP(Orders!$B9519,Returns!$B:$C,2,0),"No")</f>
        <v>No</v>
      </c>
      <c r="X9519" s="3" t="str">
        <f>IFERROR((INDEX(Returns!$C$2:$C$801, MATCH(B9519, Returns!$B$2:$B$801, 0))), "No")</f>
        <v>No</v>
      </c>
    </row>
    <row r="9520" spans="1:24">
      <c r="A9520" s="1">
        <v>9519</v>
      </c>
      <c r="B9520" t="s">
        <v>10716</v>
      </c>
      <c r="C9520" s="2">
        <v>42971</v>
      </c>
      <c r="D9520" s="2">
        <v>42973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  <c r="V9520" s="3" t="str">
        <f>IF(M9520=People!$B$2, People!$A$2, IF(M9520=People!$B$3, People!$A$3, IF(M9520=People!$B$4, People!$A$4, IF(M9520=People!$B$5, People!$A$5, 0))))</f>
        <v>Chuck Magee</v>
      </c>
      <c r="W9520" s="3" t="str">
        <f>IFERROR(VLOOKUP(Orders!$B9520,Returns!$B:$C,2,0),"No")</f>
        <v>No</v>
      </c>
      <c r="X9520" s="3" t="str">
        <f>IFERROR((INDEX(Returns!$C$2:$C$801, MATCH(B9520, Returns!$B$2:$B$801, 0))), "No")</f>
        <v>No</v>
      </c>
    </row>
    <row r="9521" spans="1:24">
      <c r="A9521" s="1">
        <v>9520</v>
      </c>
      <c r="B9521" t="s">
        <v>10717</v>
      </c>
      <c r="C9521" s="2">
        <v>43593</v>
      </c>
      <c r="D9521" s="2">
        <v>43597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  <c r="V9521" s="3" t="str">
        <f>IF(M9521=People!$B$2, People!$A$2, IF(M9521=People!$B$3, People!$A$3, IF(M9521=People!$B$4, People!$A$4, IF(M9521=People!$B$5, People!$A$5, 0))))</f>
        <v>Anna Andreadi</v>
      </c>
      <c r="W9521" s="3" t="str">
        <f>IFERROR(VLOOKUP(Orders!$B9521,Returns!$B:$C,2,0),"No")</f>
        <v>No</v>
      </c>
      <c r="X9521" s="3" t="str">
        <f>IFERROR((INDEX(Returns!$C$2:$C$801, MATCH(B9521, Returns!$B$2:$B$801, 0))), "No")</f>
        <v>No</v>
      </c>
    </row>
    <row r="9522" spans="1:24">
      <c r="A9522" s="1">
        <v>9521</v>
      </c>
      <c r="B9522" t="s">
        <v>10718</v>
      </c>
      <c r="C9522" s="2">
        <v>43135</v>
      </c>
      <c r="D9522" s="2">
        <v>43140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  <c r="V9522" s="3" t="str">
        <f>IF(M9522=People!$B$2, People!$A$2, IF(M9522=People!$B$3, People!$A$3, IF(M9522=People!$B$4, People!$A$4, IF(M9522=People!$B$5, People!$A$5, 0))))</f>
        <v>Anna Andreadi</v>
      </c>
      <c r="W9522" s="3" t="str">
        <f>IFERROR(VLOOKUP(Orders!$B9522,Returns!$B:$C,2,0),"No")</f>
        <v>No</v>
      </c>
      <c r="X9522" s="3" t="str">
        <f>IFERROR((INDEX(Returns!$C$2:$C$801, MATCH(B9522, Returns!$B$2:$B$801, 0))), "No")</f>
        <v>No</v>
      </c>
    </row>
    <row r="9523" spans="1:24">
      <c r="A9523" s="1">
        <v>9522</v>
      </c>
      <c r="B9523" t="s">
        <v>10719</v>
      </c>
      <c r="C9523" s="2">
        <v>42723</v>
      </c>
      <c r="D9523" s="2">
        <v>42729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  <c r="V9523" s="3" t="str">
        <f>IF(M9523=People!$B$2, People!$A$2, IF(M9523=People!$B$3, People!$A$3, IF(M9523=People!$B$4, People!$A$4, IF(M9523=People!$B$5, People!$A$5, 0))))</f>
        <v>Kelly Williams</v>
      </c>
      <c r="W9523" s="3" t="str">
        <f>IFERROR(VLOOKUP(Orders!$B9523,Returns!$B:$C,2,0),"No")</f>
        <v>No</v>
      </c>
      <c r="X9523" s="3" t="str">
        <f>IFERROR((INDEX(Returns!$C$2:$C$801, MATCH(B9523, Returns!$B$2:$B$801, 0))), "No")</f>
        <v>No</v>
      </c>
    </row>
    <row r="9524" spans="1:24">
      <c r="A9524" s="1">
        <v>9523</v>
      </c>
      <c r="B9524" t="s">
        <v>10719</v>
      </c>
      <c r="C9524" s="2">
        <v>42723</v>
      </c>
      <c r="D9524" s="2">
        <v>42729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  <c r="V9524" s="3" t="str">
        <f>IF(M9524=People!$B$2, People!$A$2, IF(M9524=People!$B$3, People!$A$3, IF(M9524=People!$B$4, People!$A$4, IF(M9524=People!$B$5, People!$A$5, 0))))</f>
        <v>Kelly Williams</v>
      </c>
      <c r="W9524" s="3" t="str">
        <f>IFERROR(VLOOKUP(Orders!$B9524,Returns!$B:$C,2,0),"No")</f>
        <v>No</v>
      </c>
      <c r="X9524" s="3" t="str">
        <f>IFERROR((INDEX(Returns!$C$2:$C$801, MATCH(B9524, Returns!$B$2:$B$801, 0))), "No")</f>
        <v>No</v>
      </c>
    </row>
    <row r="9525" spans="1:24">
      <c r="A9525" s="1">
        <v>9524</v>
      </c>
      <c r="B9525" t="s">
        <v>10719</v>
      </c>
      <c r="C9525" s="2">
        <v>42723</v>
      </c>
      <c r="D9525" s="2">
        <v>42729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  <c r="V9525" s="3" t="str">
        <f>IF(M9525=People!$B$2, People!$A$2, IF(M9525=People!$B$3, People!$A$3, IF(M9525=People!$B$4, People!$A$4, IF(M9525=People!$B$5, People!$A$5, 0))))</f>
        <v>Kelly Williams</v>
      </c>
      <c r="W9525" s="3" t="str">
        <f>IFERROR(VLOOKUP(Orders!$B9525,Returns!$B:$C,2,0),"No")</f>
        <v>No</v>
      </c>
      <c r="X9525" s="3" t="str">
        <f>IFERROR((INDEX(Returns!$C$2:$C$801, MATCH(B9525, Returns!$B$2:$B$801, 0))), "No")</f>
        <v>No</v>
      </c>
    </row>
    <row r="9526" spans="1:24">
      <c r="A9526" s="1">
        <v>9525</v>
      </c>
      <c r="B9526" t="s">
        <v>6167</v>
      </c>
      <c r="C9526" s="2">
        <v>43804</v>
      </c>
      <c r="D9526" s="2">
        <v>43805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  <c r="V9526" s="3" t="str">
        <f>IF(M9526=People!$B$2, People!$A$2, IF(M9526=People!$B$3, People!$A$3, IF(M9526=People!$B$4, People!$A$4, IF(M9526=People!$B$5, People!$A$5, 0))))</f>
        <v>Anna Andreadi</v>
      </c>
      <c r="W9526" s="3" t="str">
        <f>IFERROR(VLOOKUP(Orders!$B9526,Returns!$B:$C,2,0),"No")</f>
        <v>Yes</v>
      </c>
      <c r="X9526" s="3" t="str">
        <f>IFERROR((INDEX(Returns!$C$2:$C$801, MATCH(B9526, Returns!$B$2:$B$801, 0))), "No")</f>
        <v>Yes</v>
      </c>
    </row>
    <row r="9527" spans="1:24">
      <c r="A9527" s="1">
        <v>9526</v>
      </c>
      <c r="B9527" t="s">
        <v>6167</v>
      </c>
      <c r="C9527" s="2">
        <v>43804</v>
      </c>
      <c r="D9527" s="2">
        <v>43805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  <c r="V9527" s="3" t="str">
        <f>IF(M9527=People!$B$2, People!$A$2, IF(M9527=People!$B$3, People!$A$3, IF(M9527=People!$B$4, People!$A$4, IF(M9527=People!$B$5, People!$A$5, 0))))</f>
        <v>Anna Andreadi</v>
      </c>
      <c r="W9527" s="3" t="str">
        <f>IFERROR(VLOOKUP(Orders!$B9527,Returns!$B:$C,2,0),"No")</f>
        <v>Yes</v>
      </c>
      <c r="X9527" s="3" t="str">
        <f>IFERROR((INDEX(Returns!$C$2:$C$801, MATCH(B9527, Returns!$B$2:$B$801, 0))), "No")</f>
        <v>Yes</v>
      </c>
    </row>
    <row r="9528" spans="1:24">
      <c r="A9528" s="1">
        <v>9527</v>
      </c>
      <c r="B9528" t="s">
        <v>6167</v>
      </c>
      <c r="C9528" s="2">
        <v>43804</v>
      </c>
      <c r="D9528" s="2">
        <v>43805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  <c r="V9528" s="3" t="str">
        <f>IF(M9528=People!$B$2, People!$A$2, IF(M9528=People!$B$3, People!$A$3, IF(M9528=People!$B$4, People!$A$4, IF(M9528=People!$B$5, People!$A$5, 0))))</f>
        <v>Anna Andreadi</v>
      </c>
      <c r="W9528" s="3" t="str">
        <f>IFERROR(VLOOKUP(Orders!$B9528,Returns!$B:$C,2,0),"No")</f>
        <v>Yes</v>
      </c>
      <c r="X9528" s="3" t="str">
        <f>IFERROR((INDEX(Returns!$C$2:$C$801, MATCH(B9528, Returns!$B$2:$B$801, 0))), "No")</f>
        <v>Yes</v>
      </c>
    </row>
    <row r="9529" spans="1:24">
      <c r="A9529" s="1">
        <v>9528</v>
      </c>
      <c r="B9529" t="s">
        <v>6167</v>
      </c>
      <c r="C9529" s="2">
        <v>43804</v>
      </c>
      <c r="D9529" s="2">
        <v>43805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  <c r="V9529" s="3" t="str">
        <f>IF(M9529=People!$B$2, People!$A$2, IF(M9529=People!$B$3, People!$A$3, IF(M9529=People!$B$4, People!$A$4, IF(M9529=People!$B$5, People!$A$5, 0))))</f>
        <v>Anna Andreadi</v>
      </c>
      <c r="W9529" s="3" t="str">
        <f>IFERROR(VLOOKUP(Orders!$B9529,Returns!$B:$C,2,0),"No")</f>
        <v>Yes</v>
      </c>
      <c r="X9529" s="3" t="str">
        <f>IFERROR((INDEX(Returns!$C$2:$C$801, MATCH(B9529, Returns!$B$2:$B$801, 0))), "No")</f>
        <v>Yes</v>
      </c>
    </row>
    <row r="9530" spans="1:24">
      <c r="A9530" s="1">
        <v>9529</v>
      </c>
      <c r="B9530" t="s">
        <v>6167</v>
      </c>
      <c r="C9530" s="2">
        <v>43804</v>
      </c>
      <c r="D9530" s="2">
        <v>43805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  <c r="V9530" s="3" t="str">
        <f>IF(M9530=People!$B$2, People!$A$2, IF(M9530=People!$B$3, People!$A$3, IF(M9530=People!$B$4, People!$A$4, IF(M9530=People!$B$5, People!$A$5, 0))))</f>
        <v>Anna Andreadi</v>
      </c>
      <c r="W9530" s="3" t="str">
        <f>IFERROR(VLOOKUP(Orders!$B9530,Returns!$B:$C,2,0),"No")</f>
        <v>Yes</v>
      </c>
      <c r="X9530" s="3" t="str">
        <f>IFERROR((INDEX(Returns!$C$2:$C$801, MATCH(B9530, Returns!$B$2:$B$801, 0))), "No")</f>
        <v>Yes</v>
      </c>
    </row>
    <row r="9531" spans="1:24">
      <c r="A9531" s="1">
        <v>9530</v>
      </c>
      <c r="B9531" t="s">
        <v>10720</v>
      </c>
      <c r="C9531" s="2">
        <v>43548</v>
      </c>
      <c r="D9531" s="2">
        <v>43549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  <c r="V9531" s="3" t="str">
        <f>IF(M9531=People!$B$2, People!$A$2, IF(M9531=People!$B$3, People!$A$3, IF(M9531=People!$B$4, People!$A$4, IF(M9531=People!$B$5, People!$A$5, 0))))</f>
        <v>Kelly Williams</v>
      </c>
      <c r="W9531" s="3" t="str">
        <f>IFERROR(VLOOKUP(Orders!$B9531,Returns!$B:$C,2,0),"No")</f>
        <v>No</v>
      </c>
      <c r="X9531" s="3" t="str">
        <f>IFERROR((INDEX(Returns!$C$2:$C$801, MATCH(B9531, Returns!$B$2:$B$801, 0))), "No")</f>
        <v>No</v>
      </c>
    </row>
    <row r="9532" spans="1:24">
      <c r="A9532" s="1">
        <v>9531</v>
      </c>
      <c r="B9532" t="s">
        <v>10721</v>
      </c>
      <c r="C9532" s="2">
        <v>43654</v>
      </c>
      <c r="D9532" s="2">
        <v>43658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  <c r="V9532" s="3" t="str">
        <f>IF(M9532=People!$B$2, People!$A$2, IF(M9532=People!$B$3, People!$A$3, IF(M9532=People!$B$4, People!$A$4, IF(M9532=People!$B$5, People!$A$5, 0))))</f>
        <v>Anna Andreadi</v>
      </c>
      <c r="W9532" s="3" t="str">
        <f>IFERROR(VLOOKUP(Orders!$B9532,Returns!$B:$C,2,0),"No")</f>
        <v>No</v>
      </c>
      <c r="X9532" s="3" t="str">
        <f>IFERROR((INDEX(Returns!$C$2:$C$801, MATCH(B9532, Returns!$B$2:$B$801, 0))), "No")</f>
        <v>No</v>
      </c>
    </row>
    <row r="9533" spans="1:24">
      <c r="A9533" s="1">
        <v>9532</v>
      </c>
      <c r="B9533" t="s">
        <v>10722</v>
      </c>
      <c r="C9533" s="2">
        <v>43764</v>
      </c>
      <c r="D9533" s="2">
        <v>43769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  <c r="V9533" s="3" t="str">
        <f>IF(M9533=People!$B$2, People!$A$2, IF(M9533=People!$B$3, People!$A$3, IF(M9533=People!$B$4, People!$A$4, IF(M9533=People!$B$5, People!$A$5, 0))))</f>
        <v>Kelly Williams</v>
      </c>
      <c r="W9533" s="3" t="str">
        <f>IFERROR(VLOOKUP(Orders!$B9533,Returns!$B:$C,2,0),"No")</f>
        <v>No</v>
      </c>
      <c r="X9533" s="3" t="str">
        <f>IFERROR((INDEX(Returns!$C$2:$C$801, MATCH(B9533, Returns!$B$2:$B$801, 0))), "No")</f>
        <v>No</v>
      </c>
    </row>
    <row r="9534" spans="1:24">
      <c r="A9534" s="1">
        <v>9533</v>
      </c>
      <c r="B9534" t="s">
        <v>10723</v>
      </c>
      <c r="C9534" s="2">
        <v>43400</v>
      </c>
      <c r="D9534" s="2">
        <v>43404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  <c r="V9534" s="3" t="str">
        <f>IF(M9534=People!$B$2, People!$A$2, IF(M9534=People!$B$3, People!$A$3, IF(M9534=People!$B$4, People!$A$4, IF(M9534=People!$B$5, People!$A$5, 0))))</f>
        <v>Chuck Magee</v>
      </c>
      <c r="W9534" s="3" t="str">
        <f>IFERROR(VLOOKUP(Orders!$B9534,Returns!$B:$C,2,0),"No")</f>
        <v>No</v>
      </c>
      <c r="X9534" s="3" t="str">
        <f>IFERROR((INDEX(Returns!$C$2:$C$801, MATCH(B9534, Returns!$B$2:$B$801, 0))), "No")</f>
        <v>No</v>
      </c>
    </row>
    <row r="9535" spans="1:24">
      <c r="A9535" s="1">
        <v>9534</v>
      </c>
      <c r="B9535" t="s">
        <v>10723</v>
      </c>
      <c r="C9535" s="2">
        <v>43400</v>
      </c>
      <c r="D9535" s="2">
        <v>43404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  <c r="V9535" s="3" t="str">
        <f>IF(M9535=People!$B$2, People!$A$2, IF(M9535=People!$B$3, People!$A$3, IF(M9535=People!$B$4, People!$A$4, IF(M9535=People!$B$5, People!$A$5, 0))))</f>
        <v>Chuck Magee</v>
      </c>
      <c r="W9535" s="3" t="str">
        <f>IFERROR(VLOOKUP(Orders!$B9535,Returns!$B:$C,2,0),"No")</f>
        <v>No</v>
      </c>
      <c r="X9535" s="3" t="str">
        <f>IFERROR((INDEX(Returns!$C$2:$C$801, MATCH(B9535, Returns!$B$2:$B$801, 0))), "No")</f>
        <v>No</v>
      </c>
    </row>
    <row r="9536" spans="1:24">
      <c r="A9536" s="1">
        <v>9535</v>
      </c>
      <c r="B9536" t="s">
        <v>10723</v>
      </c>
      <c r="C9536" s="2">
        <v>43400</v>
      </c>
      <c r="D9536" s="2">
        <v>43404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  <c r="V9536" s="3" t="str">
        <f>IF(M9536=People!$B$2, People!$A$2, IF(M9536=People!$B$3, People!$A$3, IF(M9536=People!$B$4, People!$A$4, IF(M9536=People!$B$5, People!$A$5, 0))))</f>
        <v>Chuck Magee</v>
      </c>
      <c r="W9536" s="3" t="str">
        <f>IFERROR(VLOOKUP(Orders!$B9536,Returns!$B:$C,2,0),"No")</f>
        <v>No</v>
      </c>
      <c r="X9536" s="3" t="str">
        <f>IFERROR((INDEX(Returns!$C$2:$C$801, MATCH(B9536, Returns!$B$2:$B$801, 0))), "No")</f>
        <v>No</v>
      </c>
    </row>
    <row r="9537" spans="1:24">
      <c r="A9537" s="1">
        <v>9536</v>
      </c>
      <c r="B9537" t="s">
        <v>10723</v>
      </c>
      <c r="C9537" s="2">
        <v>43400</v>
      </c>
      <c r="D9537" s="2">
        <v>43404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  <c r="V9537" s="3" t="str">
        <f>IF(M9537=People!$B$2, People!$A$2, IF(M9537=People!$B$3, People!$A$3, IF(M9537=People!$B$4, People!$A$4, IF(M9537=People!$B$5, People!$A$5, 0))))</f>
        <v>Chuck Magee</v>
      </c>
      <c r="W9537" s="3" t="str">
        <f>IFERROR(VLOOKUP(Orders!$B9537,Returns!$B:$C,2,0),"No")</f>
        <v>No</v>
      </c>
      <c r="X9537" s="3" t="str">
        <f>IFERROR((INDEX(Returns!$C$2:$C$801, MATCH(B9537, Returns!$B$2:$B$801, 0))), "No")</f>
        <v>No</v>
      </c>
    </row>
    <row r="9538" spans="1:24">
      <c r="A9538" s="1">
        <v>9537</v>
      </c>
      <c r="B9538" t="s">
        <v>10724</v>
      </c>
      <c r="C9538" s="2">
        <v>43628</v>
      </c>
      <c r="D9538" s="2">
        <v>43630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  <c r="V9538" s="3" t="str">
        <f>IF(M9538=People!$B$2, People!$A$2, IF(M9538=People!$B$3, People!$A$3, IF(M9538=People!$B$4, People!$A$4, IF(M9538=People!$B$5, People!$A$5, 0))))</f>
        <v>Kelly Williams</v>
      </c>
      <c r="W9538" s="3" t="str">
        <f>IFERROR(VLOOKUP(Orders!$B9538,Returns!$B:$C,2,0),"No")</f>
        <v>No</v>
      </c>
      <c r="X9538" s="3" t="str">
        <f>IFERROR((INDEX(Returns!$C$2:$C$801, MATCH(B9538, Returns!$B$2:$B$801, 0))), "No")</f>
        <v>No</v>
      </c>
    </row>
    <row r="9539" spans="1:24">
      <c r="A9539" s="1">
        <v>9538</v>
      </c>
      <c r="B9539" t="s">
        <v>10725</v>
      </c>
      <c r="C9539" s="2">
        <v>43368</v>
      </c>
      <c r="D9539" s="2">
        <v>43370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  <c r="V9539" s="3" t="str">
        <f>IF(M9539=People!$B$2, People!$A$2, IF(M9539=People!$B$3, People!$A$3, IF(M9539=People!$B$4, People!$A$4, IF(M9539=People!$B$5, People!$A$5, 0))))</f>
        <v>Anna Andreadi</v>
      </c>
      <c r="W9539" s="3" t="str">
        <f>IFERROR(VLOOKUP(Orders!$B9539,Returns!$B:$C,2,0),"No")</f>
        <v>No</v>
      </c>
      <c r="X9539" s="3" t="str">
        <f>IFERROR((INDEX(Returns!$C$2:$C$801, MATCH(B9539, Returns!$B$2:$B$801, 0))), "No")</f>
        <v>No</v>
      </c>
    </row>
    <row r="9540" spans="1:24">
      <c r="A9540" s="1">
        <v>9539</v>
      </c>
      <c r="B9540" t="s">
        <v>10726</v>
      </c>
      <c r="C9540" s="2">
        <v>43715</v>
      </c>
      <c r="D9540" s="2">
        <v>43717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  <c r="V9540" s="3" t="str">
        <f>IF(M9540=People!$B$2, People!$A$2, IF(M9540=People!$B$3, People!$A$3, IF(M9540=People!$B$4, People!$A$4, IF(M9540=People!$B$5, People!$A$5, 0))))</f>
        <v>Chuck Magee</v>
      </c>
      <c r="W9540" s="3" t="str">
        <f>IFERROR(VLOOKUP(Orders!$B9540,Returns!$B:$C,2,0),"No")</f>
        <v>No</v>
      </c>
      <c r="X9540" s="3" t="str">
        <f>IFERROR((INDEX(Returns!$C$2:$C$801, MATCH(B9540, Returns!$B$2:$B$801, 0))), "No")</f>
        <v>No</v>
      </c>
    </row>
    <row r="9541" spans="1:24">
      <c r="A9541" s="1">
        <v>9540</v>
      </c>
      <c r="B9541" t="s">
        <v>10726</v>
      </c>
      <c r="C9541" s="2">
        <v>43715</v>
      </c>
      <c r="D9541" s="2">
        <v>43717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  <c r="V9541" s="3" t="str">
        <f>IF(M9541=People!$B$2, People!$A$2, IF(M9541=People!$B$3, People!$A$3, IF(M9541=People!$B$4, People!$A$4, IF(M9541=People!$B$5, People!$A$5, 0))))</f>
        <v>Chuck Magee</v>
      </c>
      <c r="W9541" s="3" t="str">
        <f>IFERROR(VLOOKUP(Orders!$B9541,Returns!$B:$C,2,0),"No")</f>
        <v>No</v>
      </c>
      <c r="X9541" s="3" t="str">
        <f>IFERROR((INDEX(Returns!$C$2:$C$801, MATCH(B9541, Returns!$B$2:$B$801, 0))), "No")</f>
        <v>No</v>
      </c>
    </row>
    <row r="9542" spans="1:24">
      <c r="A9542" s="1">
        <v>9541</v>
      </c>
      <c r="B9542" t="s">
        <v>10727</v>
      </c>
      <c r="C9542" s="2">
        <v>42866</v>
      </c>
      <c r="D9542" s="2">
        <v>42871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  <c r="V9542" s="3" t="str">
        <f>IF(M9542=People!$B$2, People!$A$2, IF(M9542=People!$B$3, People!$A$3, IF(M9542=People!$B$4, People!$A$4, IF(M9542=People!$B$5, People!$A$5, 0))))</f>
        <v>Anna Andreadi</v>
      </c>
      <c r="W9542" s="3" t="str">
        <f>IFERROR(VLOOKUP(Orders!$B9542,Returns!$B:$C,2,0),"No")</f>
        <v>No</v>
      </c>
      <c r="X9542" s="3" t="str">
        <f>IFERROR((INDEX(Returns!$C$2:$C$801, MATCH(B9542, Returns!$B$2:$B$801, 0))), "No")</f>
        <v>No</v>
      </c>
    </row>
    <row r="9543" spans="1:24">
      <c r="A9543" s="1">
        <v>9542</v>
      </c>
      <c r="B9543" t="s">
        <v>10728</v>
      </c>
      <c r="C9543" s="2">
        <v>42953</v>
      </c>
      <c r="D9543" s="2">
        <v>42957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  <c r="V9543" s="3" t="str">
        <f>IF(M9543=People!$B$2, People!$A$2, IF(M9543=People!$B$3, People!$A$3, IF(M9543=People!$B$4, People!$A$4, IF(M9543=People!$B$5, People!$A$5, 0))))</f>
        <v>Kelly Williams</v>
      </c>
      <c r="W9543" s="3" t="str">
        <f>IFERROR(VLOOKUP(Orders!$B9543,Returns!$B:$C,2,0),"No")</f>
        <v>No</v>
      </c>
      <c r="X9543" s="3" t="str">
        <f>IFERROR((INDEX(Returns!$C$2:$C$801, MATCH(B9543, Returns!$B$2:$B$801, 0))), "No")</f>
        <v>No</v>
      </c>
    </row>
    <row r="9544" spans="1:24">
      <c r="A9544" s="1">
        <v>9543</v>
      </c>
      <c r="B9544" t="s">
        <v>10728</v>
      </c>
      <c r="C9544" s="2">
        <v>42953</v>
      </c>
      <c r="D9544" s="2">
        <v>42957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  <c r="V9544" s="3" t="str">
        <f>IF(M9544=People!$B$2, People!$A$2, IF(M9544=People!$B$3, People!$A$3, IF(M9544=People!$B$4, People!$A$4, IF(M9544=People!$B$5, People!$A$5, 0))))</f>
        <v>Kelly Williams</v>
      </c>
      <c r="W9544" s="3" t="str">
        <f>IFERROR(VLOOKUP(Orders!$B9544,Returns!$B:$C,2,0),"No")</f>
        <v>No</v>
      </c>
      <c r="X9544" s="3" t="str">
        <f>IFERROR((INDEX(Returns!$C$2:$C$801, MATCH(B9544, Returns!$B$2:$B$801, 0))), "No")</f>
        <v>No</v>
      </c>
    </row>
    <row r="9545" spans="1:24">
      <c r="A9545" s="1">
        <v>9544</v>
      </c>
      <c r="B9545" t="s">
        <v>10728</v>
      </c>
      <c r="C9545" s="2">
        <v>42953</v>
      </c>
      <c r="D9545" s="2">
        <v>42957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  <c r="V9545" s="3" t="str">
        <f>IF(M9545=People!$B$2, People!$A$2, IF(M9545=People!$B$3, People!$A$3, IF(M9545=People!$B$4, People!$A$4, IF(M9545=People!$B$5, People!$A$5, 0))))</f>
        <v>Kelly Williams</v>
      </c>
      <c r="W9545" s="3" t="str">
        <f>IFERROR(VLOOKUP(Orders!$B9545,Returns!$B:$C,2,0),"No")</f>
        <v>No</v>
      </c>
      <c r="X9545" s="3" t="str">
        <f>IFERROR((INDEX(Returns!$C$2:$C$801, MATCH(B9545, Returns!$B$2:$B$801, 0))), "No")</f>
        <v>No</v>
      </c>
    </row>
    <row r="9546" spans="1:24">
      <c r="A9546" s="1">
        <v>9545</v>
      </c>
      <c r="B9546" t="s">
        <v>10728</v>
      </c>
      <c r="C9546" s="2">
        <v>42953</v>
      </c>
      <c r="D9546" s="2">
        <v>42957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  <c r="V9546" s="3" t="str">
        <f>IF(M9546=People!$B$2, People!$A$2, IF(M9546=People!$B$3, People!$A$3, IF(M9546=People!$B$4, People!$A$4, IF(M9546=People!$B$5, People!$A$5, 0))))</f>
        <v>Kelly Williams</v>
      </c>
      <c r="W9546" s="3" t="str">
        <f>IFERROR(VLOOKUP(Orders!$B9546,Returns!$B:$C,2,0),"No")</f>
        <v>No</v>
      </c>
      <c r="X9546" s="3" t="str">
        <f>IFERROR((INDEX(Returns!$C$2:$C$801, MATCH(B9546, Returns!$B$2:$B$801, 0))), "No")</f>
        <v>No</v>
      </c>
    </row>
    <row r="9547" spans="1:24">
      <c r="A9547" s="1">
        <v>9546</v>
      </c>
      <c r="B9547" t="s">
        <v>10729</v>
      </c>
      <c r="C9547" s="2">
        <v>42672</v>
      </c>
      <c r="D9547" s="2">
        <v>42676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  <c r="V9547" s="3" t="str">
        <f>IF(M9547=People!$B$2, People!$A$2, IF(M9547=People!$B$3, People!$A$3, IF(M9547=People!$B$4, People!$A$4, IF(M9547=People!$B$5, People!$A$5, 0))))</f>
        <v>Kelly Williams</v>
      </c>
      <c r="W9547" s="3" t="str">
        <f>IFERROR(VLOOKUP(Orders!$B9547,Returns!$B:$C,2,0),"No")</f>
        <v>No</v>
      </c>
      <c r="X9547" s="3" t="str">
        <f>IFERROR((INDEX(Returns!$C$2:$C$801, MATCH(B9547, Returns!$B$2:$B$801, 0))), "No")</f>
        <v>No</v>
      </c>
    </row>
    <row r="9548" spans="1:24">
      <c r="A9548" s="1">
        <v>9547</v>
      </c>
      <c r="B9548" t="s">
        <v>10729</v>
      </c>
      <c r="C9548" s="2">
        <v>42672</v>
      </c>
      <c r="D9548" s="2">
        <v>42676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  <c r="V9548" s="3" t="str">
        <f>IF(M9548=People!$B$2, People!$A$2, IF(M9548=People!$B$3, People!$A$3, IF(M9548=People!$B$4, People!$A$4, IF(M9548=People!$B$5, People!$A$5, 0))))</f>
        <v>Kelly Williams</v>
      </c>
      <c r="W9548" s="3" t="str">
        <f>IFERROR(VLOOKUP(Orders!$B9548,Returns!$B:$C,2,0),"No")</f>
        <v>No</v>
      </c>
      <c r="X9548" s="3" t="str">
        <f>IFERROR((INDEX(Returns!$C$2:$C$801, MATCH(B9548, Returns!$B$2:$B$801, 0))), "No")</f>
        <v>No</v>
      </c>
    </row>
    <row r="9549" spans="1:24">
      <c r="A9549" s="1">
        <v>9548</v>
      </c>
      <c r="B9549" t="s">
        <v>10730</v>
      </c>
      <c r="C9549" s="2">
        <v>43269</v>
      </c>
      <c r="D9549" s="2">
        <v>43271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  <c r="V9549" s="3" t="str">
        <f>IF(M9549=People!$B$2, People!$A$2, IF(M9549=People!$B$3, People!$A$3, IF(M9549=People!$B$4, People!$A$4, IF(M9549=People!$B$5, People!$A$5, 0))))</f>
        <v>Chuck Magee</v>
      </c>
      <c r="W9549" s="3" t="str">
        <f>IFERROR(VLOOKUP(Orders!$B9549,Returns!$B:$C,2,0),"No")</f>
        <v>No</v>
      </c>
      <c r="X9549" s="3" t="str">
        <f>IFERROR((INDEX(Returns!$C$2:$C$801, MATCH(B9549, Returns!$B$2:$B$801, 0))), "No")</f>
        <v>No</v>
      </c>
    </row>
    <row r="9550" spans="1:24">
      <c r="A9550" s="1">
        <v>9549</v>
      </c>
      <c r="B9550" t="s">
        <v>10730</v>
      </c>
      <c r="C9550" s="2">
        <v>43269</v>
      </c>
      <c r="D9550" s="2">
        <v>43271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  <c r="V9550" s="3" t="str">
        <f>IF(M9550=People!$B$2, People!$A$2, IF(M9550=People!$B$3, People!$A$3, IF(M9550=People!$B$4, People!$A$4, IF(M9550=People!$B$5, People!$A$5, 0))))</f>
        <v>Chuck Magee</v>
      </c>
      <c r="W9550" s="3" t="str">
        <f>IFERROR(VLOOKUP(Orders!$B9550,Returns!$B:$C,2,0),"No")</f>
        <v>No</v>
      </c>
      <c r="X9550" s="3" t="str">
        <f>IFERROR((INDEX(Returns!$C$2:$C$801, MATCH(B9550, Returns!$B$2:$B$801, 0))), "No")</f>
        <v>No</v>
      </c>
    </row>
    <row r="9551" spans="1:24">
      <c r="A9551" s="1">
        <v>9550</v>
      </c>
      <c r="B9551" t="s">
        <v>10730</v>
      </c>
      <c r="C9551" s="2">
        <v>43269</v>
      </c>
      <c r="D9551" s="2">
        <v>43271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  <c r="V9551" s="3" t="str">
        <f>IF(M9551=People!$B$2, People!$A$2, IF(M9551=People!$B$3, People!$A$3, IF(M9551=People!$B$4, People!$A$4, IF(M9551=People!$B$5, People!$A$5, 0))))</f>
        <v>Chuck Magee</v>
      </c>
      <c r="W9551" s="3" t="str">
        <f>IFERROR(VLOOKUP(Orders!$B9551,Returns!$B:$C,2,0),"No")</f>
        <v>No</v>
      </c>
      <c r="X9551" s="3" t="str">
        <f>IFERROR((INDEX(Returns!$C$2:$C$801, MATCH(B9551, Returns!$B$2:$B$801, 0))), "No")</f>
        <v>No</v>
      </c>
    </row>
    <row r="9552" spans="1:24">
      <c r="A9552" s="1">
        <v>9551</v>
      </c>
      <c r="B9552" t="s">
        <v>10731</v>
      </c>
      <c r="C9552" s="2">
        <v>42858</v>
      </c>
      <c r="D9552" s="2">
        <v>42861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  <c r="V9552" s="3" t="str">
        <f>IF(M9552=People!$B$2, People!$A$2, IF(M9552=People!$B$3, People!$A$3, IF(M9552=People!$B$4, People!$A$4, IF(M9552=People!$B$5, People!$A$5, 0))))</f>
        <v>Anna Andreadi</v>
      </c>
      <c r="W9552" s="3" t="str">
        <f>IFERROR(VLOOKUP(Orders!$B9552,Returns!$B:$C,2,0),"No")</f>
        <v>No</v>
      </c>
      <c r="X9552" s="3" t="str">
        <f>IFERROR((INDEX(Returns!$C$2:$C$801, MATCH(B9552, Returns!$B$2:$B$801, 0))), "No")</f>
        <v>No</v>
      </c>
    </row>
    <row r="9553" spans="1:24">
      <c r="A9553" s="1">
        <v>9552</v>
      </c>
      <c r="B9553" t="s">
        <v>10732</v>
      </c>
      <c r="C9553" s="2">
        <v>43049</v>
      </c>
      <c r="D9553" s="2">
        <v>43053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  <c r="V9553" s="3" t="str">
        <f>IF(M9553=People!$B$2, People!$A$2, IF(M9553=People!$B$3, People!$A$3, IF(M9553=People!$B$4, People!$A$4, IF(M9553=People!$B$5, People!$A$5, 0))))</f>
        <v>Chuck Magee</v>
      </c>
      <c r="W9553" s="3" t="str">
        <f>IFERROR(VLOOKUP(Orders!$B9553,Returns!$B:$C,2,0),"No")</f>
        <v>No</v>
      </c>
      <c r="X9553" s="3" t="str">
        <f>IFERROR((INDEX(Returns!$C$2:$C$801, MATCH(B9553, Returns!$B$2:$B$801, 0))), "No")</f>
        <v>No</v>
      </c>
    </row>
    <row r="9554" spans="1:24">
      <c r="A9554" s="1">
        <v>9553</v>
      </c>
      <c r="B9554" t="s">
        <v>10733</v>
      </c>
      <c r="C9554" s="2">
        <v>42885</v>
      </c>
      <c r="D9554" s="2">
        <v>42889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  <c r="V9554" s="3" t="str">
        <f>IF(M9554=People!$B$2, People!$A$2, IF(M9554=People!$B$3, People!$A$3, IF(M9554=People!$B$4, People!$A$4, IF(M9554=People!$B$5, People!$A$5, 0))))</f>
        <v>Cassandra Brandow</v>
      </c>
      <c r="W9554" s="3" t="str">
        <f>IFERROR(VLOOKUP(Orders!$B9554,Returns!$B:$C,2,0),"No")</f>
        <v>No</v>
      </c>
      <c r="X9554" s="3" t="str">
        <f>IFERROR((INDEX(Returns!$C$2:$C$801, MATCH(B9554, Returns!$B$2:$B$801, 0))), "No")</f>
        <v>No</v>
      </c>
    </row>
    <row r="9555" spans="1:24">
      <c r="A9555" s="1">
        <v>9554</v>
      </c>
      <c r="B9555" t="s">
        <v>10734</v>
      </c>
      <c r="C9555" s="2">
        <v>43365</v>
      </c>
      <c r="D9555" s="2">
        <v>43370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  <c r="V9555" s="3" t="str">
        <f>IF(M9555=People!$B$2, People!$A$2, IF(M9555=People!$B$3, People!$A$3, IF(M9555=People!$B$4, People!$A$4, IF(M9555=People!$B$5, People!$A$5, 0))))</f>
        <v>Anna Andreadi</v>
      </c>
      <c r="W9555" s="3" t="str">
        <f>IFERROR(VLOOKUP(Orders!$B9555,Returns!$B:$C,2,0),"No")</f>
        <v>No</v>
      </c>
      <c r="X9555" s="3" t="str">
        <f>IFERROR((INDEX(Returns!$C$2:$C$801, MATCH(B9555, Returns!$B$2:$B$801, 0))), "No")</f>
        <v>No</v>
      </c>
    </row>
    <row r="9556" spans="1:24">
      <c r="A9556" s="1">
        <v>9555</v>
      </c>
      <c r="B9556" t="s">
        <v>10735</v>
      </c>
      <c r="C9556" s="2">
        <v>43067</v>
      </c>
      <c r="D9556" s="2">
        <v>43071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  <c r="V9556" s="3" t="str">
        <f>IF(M9556=People!$B$2, People!$A$2, IF(M9556=People!$B$3, People!$A$3, IF(M9556=People!$B$4, People!$A$4, IF(M9556=People!$B$5, People!$A$5, 0))))</f>
        <v>Chuck Magee</v>
      </c>
      <c r="W9556" s="3" t="str">
        <f>IFERROR(VLOOKUP(Orders!$B9556,Returns!$B:$C,2,0),"No")</f>
        <v>No</v>
      </c>
      <c r="X9556" s="3" t="str">
        <f>IFERROR((INDEX(Returns!$C$2:$C$801, MATCH(B9556, Returns!$B$2:$B$801, 0))), "No")</f>
        <v>No</v>
      </c>
    </row>
    <row r="9557" spans="1:24">
      <c r="A9557" s="1">
        <v>9556</v>
      </c>
      <c r="B9557" t="s">
        <v>10735</v>
      </c>
      <c r="C9557" s="2">
        <v>43067</v>
      </c>
      <c r="D9557" s="2">
        <v>43071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  <c r="V9557" s="3" t="str">
        <f>IF(M9557=People!$B$2, People!$A$2, IF(M9557=People!$B$3, People!$A$3, IF(M9557=People!$B$4, People!$A$4, IF(M9557=People!$B$5, People!$A$5, 0))))</f>
        <v>Chuck Magee</v>
      </c>
      <c r="W9557" s="3" t="str">
        <f>IFERROR(VLOOKUP(Orders!$B9557,Returns!$B:$C,2,0),"No")</f>
        <v>No</v>
      </c>
      <c r="X9557" s="3" t="str">
        <f>IFERROR((INDEX(Returns!$C$2:$C$801, MATCH(B9557, Returns!$B$2:$B$801, 0))), "No")</f>
        <v>No</v>
      </c>
    </row>
    <row r="9558" spans="1:24">
      <c r="A9558" s="1">
        <v>9557</v>
      </c>
      <c r="B9558" t="s">
        <v>10736</v>
      </c>
      <c r="C9558" s="2">
        <v>43072</v>
      </c>
      <c r="D9558" s="2">
        <v>43074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  <c r="V9558" s="3" t="str">
        <f>IF(M9558=People!$B$2, People!$A$2, IF(M9558=People!$B$3, People!$A$3, IF(M9558=People!$B$4, People!$A$4, IF(M9558=People!$B$5, People!$A$5, 0))))</f>
        <v>Chuck Magee</v>
      </c>
      <c r="W9558" s="3" t="str">
        <f>IFERROR(VLOOKUP(Orders!$B9558,Returns!$B:$C,2,0),"No")</f>
        <v>No</v>
      </c>
      <c r="X9558" s="3" t="str">
        <f>IFERROR((INDEX(Returns!$C$2:$C$801, MATCH(B9558, Returns!$B$2:$B$801, 0))), "No")</f>
        <v>No</v>
      </c>
    </row>
    <row r="9559" spans="1:24">
      <c r="A9559" s="1">
        <v>9558</v>
      </c>
      <c r="B9559" t="s">
        <v>10737</v>
      </c>
      <c r="C9559" s="2">
        <v>42660</v>
      </c>
      <c r="D9559" s="2">
        <v>42662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  <c r="V9559" s="3" t="str">
        <f>IF(M9559=People!$B$2, People!$A$2, IF(M9559=People!$B$3, People!$A$3, IF(M9559=People!$B$4, People!$A$4, IF(M9559=People!$B$5, People!$A$5, 0))))</f>
        <v>Kelly Williams</v>
      </c>
      <c r="W9559" s="3" t="str">
        <f>IFERROR(VLOOKUP(Orders!$B9559,Returns!$B:$C,2,0),"No")</f>
        <v>No</v>
      </c>
      <c r="X9559" s="3" t="str">
        <f>IFERROR((INDEX(Returns!$C$2:$C$801, MATCH(B9559, Returns!$B$2:$B$801, 0))), "No")</f>
        <v>No</v>
      </c>
    </row>
    <row r="9560" spans="1:24">
      <c r="A9560" s="1">
        <v>9559</v>
      </c>
      <c r="B9560" t="s">
        <v>10738</v>
      </c>
      <c r="C9560" s="2">
        <v>43223</v>
      </c>
      <c r="D9560" s="2">
        <v>43225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  <c r="V9560" s="3" t="str">
        <f>IF(M9560=People!$B$2, People!$A$2, IF(M9560=People!$B$3, People!$A$3, IF(M9560=People!$B$4, People!$A$4, IF(M9560=People!$B$5, People!$A$5, 0))))</f>
        <v>Chuck Magee</v>
      </c>
      <c r="W9560" s="3" t="str">
        <f>IFERROR(VLOOKUP(Orders!$B9560,Returns!$B:$C,2,0),"No")</f>
        <v>No</v>
      </c>
      <c r="X9560" s="3" t="str">
        <f>IFERROR((INDEX(Returns!$C$2:$C$801, MATCH(B9560, Returns!$B$2:$B$801, 0))), "No")</f>
        <v>No</v>
      </c>
    </row>
    <row r="9561" spans="1:24">
      <c r="A9561" s="1">
        <v>9560</v>
      </c>
      <c r="B9561" t="s">
        <v>10738</v>
      </c>
      <c r="C9561" s="2">
        <v>43223</v>
      </c>
      <c r="D9561" s="2">
        <v>43225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  <c r="V9561" s="3" t="str">
        <f>IF(M9561=People!$B$2, People!$A$2, IF(M9561=People!$B$3, People!$A$3, IF(M9561=People!$B$4, People!$A$4, IF(M9561=People!$B$5, People!$A$5, 0))))</f>
        <v>Chuck Magee</v>
      </c>
      <c r="W9561" s="3" t="str">
        <f>IFERROR(VLOOKUP(Orders!$B9561,Returns!$B:$C,2,0),"No")</f>
        <v>No</v>
      </c>
      <c r="X9561" s="3" t="str">
        <f>IFERROR((INDEX(Returns!$C$2:$C$801, MATCH(B9561, Returns!$B$2:$B$801, 0))), "No")</f>
        <v>No</v>
      </c>
    </row>
    <row r="9562" spans="1:24">
      <c r="A9562" s="1">
        <v>9561</v>
      </c>
      <c r="B9562" t="s">
        <v>10738</v>
      </c>
      <c r="C9562" s="2">
        <v>43223</v>
      </c>
      <c r="D9562" s="2">
        <v>43225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  <c r="V9562" s="3" t="str">
        <f>IF(M9562=People!$B$2, People!$A$2, IF(M9562=People!$B$3, People!$A$3, IF(M9562=People!$B$4, People!$A$4, IF(M9562=People!$B$5, People!$A$5, 0))))</f>
        <v>Chuck Magee</v>
      </c>
      <c r="W9562" s="3" t="str">
        <f>IFERROR(VLOOKUP(Orders!$B9562,Returns!$B:$C,2,0),"No")</f>
        <v>No</v>
      </c>
      <c r="X9562" s="3" t="str">
        <f>IFERROR((INDEX(Returns!$C$2:$C$801, MATCH(B9562, Returns!$B$2:$B$801, 0))), "No")</f>
        <v>No</v>
      </c>
    </row>
    <row r="9563" spans="1:24">
      <c r="A9563" s="1">
        <v>9562</v>
      </c>
      <c r="B9563" t="s">
        <v>10738</v>
      </c>
      <c r="C9563" s="2">
        <v>43223</v>
      </c>
      <c r="D9563" s="2">
        <v>43225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  <c r="V9563" s="3" t="str">
        <f>IF(M9563=People!$B$2, People!$A$2, IF(M9563=People!$B$3, People!$A$3, IF(M9563=People!$B$4, People!$A$4, IF(M9563=People!$B$5, People!$A$5, 0))))</f>
        <v>Chuck Magee</v>
      </c>
      <c r="W9563" s="3" t="str">
        <f>IFERROR(VLOOKUP(Orders!$B9563,Returns!$B:$C,2,0),"No")</f>
        <v>No</v>
      </c>
      <c r="X9563" s="3" t="str">
        <f>IFERROR((INDEX(Returns!$C$2:$C$801, MATCH(B9563, Returns!$B$2:$B$801, 0))), "No")</f>
        <v>No</v>
      </c>
    </row>
    <row r="9564" spans="1:24">
      <c r="A9564" s="1">
        <v>9563</v>
      </c>
      <c r="B9564" t="s">
        <v>10738</v>
      </c>
      <c r="C9564" s="2">
        <v>43223</v>
      </c>
      <c r="D9564" s="2">
        <v>43225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  <c r="V9564" s="3" t="str">
        <f>IF(M9564=People!$B$2, People!$A$2, IF(M9564=People!$B$3, People!$A$3, IF(M9564=People!$B$4, People!$A$4, IF(M9564=People!$B$5, People!$A$5, 0))))</f>
        <v>Chuck Magee</v>
      </c>
      <c r="W9564" s="3" t="str">
        <f>IFERROR(VLOOKUP(Orders!$B9564,Returns!$B:$C,2,0),"No")</f>
        <v>No</v>
      </c>
      <c r="X9564" s="3" t="str">
        <f>IFERROR((INDEX(Returns!$C$2:$C$801, MATCH(B9564, Returns!$B$2:$B$801, 0))), "No")</f>
        <v>No</v>
      </c>
    </row>
    <row r="9565" spans="1:24">
      <c r="A9565" s="1">
        <v>9564</v>
      </c>
      <c r="B9565" t="s">
        <v>10738</v>
      </c>
      <c r="C9565" s="2">
        <v>43223</v>
      </c>
      <c r="D9565" s="2">
        <v>43225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  <c r="V9565" s="3" t="str">
        <f>IF(M9565=People!$B$2, People!$A$2, IF(M9565=People!$B$3, People!$A$3, IF(M9565=People!$B$4, People!$A$4, IF(M9565=People!$B$5, People!$A$5, 0))))</f>
        <v>Chuck Magee</v>
      </c>
      <c r="W9565" s="3" t="str">
        <f>IFERROR(VLOOKUP(Orders!$B9565,Returns!$B:$C,2,0),"No")</f>
        <v>No</v>
      </c>
      <c r="X9565" s="3" t="str">
        <f>IFERROR((INDEX(Returns!$C$2:$C$801, MATCH(B9565, Returns!$B$2:$B$801, 0))), "No")</f>
        <v>No</v>
      </c>
    </row>
    <row r="9566" spans="1:24">
      <c r="A9566" s="1">
        <v>9565</v>
      </c>
      <c r="B9566" t="s">
        <v>10739</v>
      </c>
      <c r="C9566" s="2">
        <v>42887</v>
      </c>
      <c r="D9566" s="2">
        <v>42894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  <c r="V9566" s="3" t="str">
        <f>IF(M9566=People!$B$2, People!$A$2, IF(M9566=People!$B$3, People!$A$3, IF(M9566=People!$B$4, People!$A$4, IF(M9566=People!$B$5, People!$A$5, 0))))</f>
        <v>Anna Andreadi</v>
      </c>
      <c r="W9566" s="3" t="str">
        <f>IFERROR(VLOOKUP(Orders!$B9566,Returns!$B:$C,2,0),"No")</f>
        <v>No</v>
      </c>
      <c r="X9566" s="3" t="str">
        <f>IFERROR((INDEX(Returns!$C$2:$C$801, MATCH(B9566, Returns!$B$2:$B$801, 0))), "No")</f>
        <v>No</v>
      </c>
    </row>
    <row r="9567" spans="1:24">
      <c r="A9567" s="1">
        <v>9566</v>
      </c>
      <c r="B9567" t="s">
        <v>10740</v>
      </c>
      <c r="C9567" s="2">
        <v>42460</v>
      </c>
      <c r="D9567" s="2">
        <v>42460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  <c r="V9567" s="3" t="str">
        <f>IF(M9567=People!$B$2, People!$A$2, IF(M9567=People!$B$3, People!$A$3, IF(M9567=People!$B$4, People!$A$4, IF(M9567=People!$B$5, People!$A$5, 0))))</f>
        <v>Cassandra Brandow</v>
      </c>
      <c r="W9567" s="3" t="str">
        <f>IFERROR(VLOOKUP(Orders!$B9567,Returns!$B:$C,2,0),"No")</f>
        <v>No</v>
      </c>
      <c r="X9567" s="3" t="str">
        <f>IFERROR((INDEX(Returns!$C$2:$C$801, MATCH(B9567, Returns!$B$2:$B$801, 0))), "No")</f>
        <v>No</v>
      </c>
    </row>
    <row r="9568" spans="1:24">
      <c r="A9568" s="1">
        <v>9567</v>
      </c>
      <c r="B9568" t="s">
        <v>10740</v>
      </c>
      <c r="C9568" s="2">
        <v>42460</v>
      </c>
      <c r="D9568" s="2">
        <v>42460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  <c r="V9568" s="3" t="str">
        <f>IF(M9568=People!$B$2, People!$A$2, IF(M9568=People!$B$3, People!$A$3, IF(M9568=People!$B$4, People!$A$4, IF(M9568=People!$B$5, People!$A$5, 0))))</f>
        <v>Cassandra Brandow</v>
      </c>
      <c r="W9568" s="3" t="str">
        <f>IFERROR(VLOOKUP(Orders!$B9568,Returns!$B:$C,2,0),"No")</f>
        <v>No</v>
      </c>
      <c r="X9568" s="3" t="str">
        <f>IFERROR((INDEX(Returns!$C$2:$C$801, MATCH(B9568, Returns!$B$2:$B$801, 0))), "No")</f>
        <v>No</v>
      </c>
    </row>
    <row r="9569" spans="1:24">
      <c r="A9569" s="1">
        <v>9568</v>
      </c>
      <c r="B9569" t="s">
        <v>10740</v>
      </c>
      <c r="C9569" s="2">
        <v>42460</v>
      </c>
      <c r="D9569" s="2">
        <v>42460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  <c r="V9569" s="3" t="str">
        <f>IF(M9569=People!$B$2, People!$A$2, IF(M9569=People!$B$3, People!$A$3, IF(M9569=People!$B$4, People!$A$4, IF(M9569=People!$B$5, People!$A$5, 0))))</f>
        <v>Cassandra Brandow</v>
      </c>
      <c r="W9569" s="3" t="str">
        <f>IFERROR(VLOOKUP(Orders!$B9569,Returns!$B:$C,2,0),"No")</f>
        <v>No</v>
      </c>
      <c r="X9569" s="3" t="str">
        <f>IFERROR((INDEX(Returns!$C$2:$C$801, MATCH(B9569, Returns!$B$2:$B$801, 0))), "No")</f>
        <v>No</v>
      </c>
    </row>
    <row r="9570" spans="1:24">
      <c r="A9570" s="1">
        <v>9569</v>
      </c>
      <c r="B9570" t="s">
        <v>10741</v>
      </c>
      <c r="C9570" s="2">
        <v>43651</v>
      </c>
      <c r="D9570" s="2">
        <v>43653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  <c r="V9570" s="3" t="str">
        <f>IF(M9570=People!$B$2, People!$A$2, IF(M9570=People!$B$3, People!$A$3, IF(M9570=People!$B$4, People!$A$4, IF(M9570=People!$B$5, People!$A$5, 0))))</f>
        <v>Kelly Williams</v>
      </c>
      <c r="W9570" s="3" t="str">
        <f>IFERROR(VLOOKUP(Orders!$B9570,Returns!$B:$C,2,0),"No")</f>
        <v>No</v>
      </c>
      <c r="X9570" s="3" t="str">
        <f>IFERROR((INDEX(Returns!$C$2:$C$801, MATCH(B9570, Returns!$B$2:$B$801, 0))), "No")</f>
        <v>No</v>
      </c>
    </row>
    <row r="9571" spans="1:24">
      <c r="A9571" s="1">
        <v>9570</v>
      </c>
      <c r="B9571" t="s">
        <v>10742</v>
      </c>
      <c r="C9571" s="2">
        <v>43002</v>
      </c>
      <c r="D9571" s="2">
        <v>43002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  <c r="V9571" s="3" t="str">
        <f>IF(M9571=People!$B$2, People!$A$2, IF(M9571=People!$B$3, People!$A$3, IF(M9571=People!$B$4, People!$A$4, IF(M9571=People!$B$5, People!$A$5, 0))))</f>
        <v>Chuck Magee</v>
      </c>
      <c r="W9571" s="3" t="str">
        <f>IFERROR(VLOOKUP(Orders!$B9571,Returns!$B:$C,2,0),"No")</f>
        <v>No</v>
      </c>
      <c r="X9571" s="3" t="str">
        <f>IFERROR((INDEX(Returns!$C$2:$C$801, MATCH(B9571, Returns!$B$2:$B$801, 0))), "No")</f>
        <v>No</v>
      </c>
    </row>
    <row r="9572" spans="1:24">
      <c r="A9572" s="1">
        <v>9571</v>
      </c>
      <c r="B9572" t="s">
        <v>10742</v>
      </c>
      <c r="C9572" s="2">
        <v>43002</v>
      </c>
      <c r="D9572" s="2">
        <v>43002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  <c r="V9572" s="3" t="str">
        <f>IF(M9572=People!$B$2, People!$A$2, IF(M9572=People!$B$3, People!$A$3, IF(M9572=People!$B$4, People!$A$4, IF(M9572=People!$B$5, People!$A$5, 0))))</f>
        <v>Chuck Magee</v>
      </c>
      <c r="W9572" s="3" t="str">
        <f>IFERROR(VLOOKUP(Orders!$B9572,Returns!$B:$C,2,0),"No")</f>
        <v>No</v>
      </c>
      <c r="X9572" s="3" t="str">
        <f>IFERROR((INDEX(Returns!$C$2:$C$801, MATCH(B9572, Returns!$B$2:$B$801, 0))), "No")</f>
        <v>No</v>
      </c>
    </row>
    <row r="9573" spans="1:24">
      <c r="A9573" s="1">
        <v>9572</v>
      </c>
      <c r="B9573" t="s">
        <v>10742</v>
      </c>
      <c r="C9573" s="2">
        <v>43002</v>
      </c>
      <c r="D9573" s="2">
        <v>43002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  <c r="V9573" s="3" t="str">
        <f>IF(M9573=People!$B$2, People!$A$2, IF(M9573=People!$B$3, People!$A$3, IF(M9573=People!$B$4, People!$A$4, IF(M9573=People!$B$5, People!$A$5, 0))))</f>
        <v>Chuck Magee</v>
      </c>
      <c r="W9573" s="3" t="str">
        <f>IFERROR(VLOOKUP(Orders!$B9573,Returns!$B:$C,2,0),"No")</f>
        <v>No</v>
      </c>
      <c r="X9573" s="3" t="str">
        <f>IFERROR((INDEX(Returns!$C$2:$C$801, MATCH(B9573, Returns!$B$2:$B$801, 0))), "No")</f>
        <v>No</v>
      </c>
    </row>
    <row r="9574" spans="1:24">
      <c r="A9574" s="1">
        <v>9573</v>
      </c>
      <c r="B9574" t="s">
        <v>10742</v>
      </c>
      <c r="C9574" s="2">
        <v>43002</v>
      </c>
      <c r="D9574" s="2">
        <v>43002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  <c r="V9574" s="3" t="str">
        <f>IF(M9574=People!$B$2, People!$A$2, IF(M9574=People!$B$3, People!$A$3, IF(M9574=People!$B$4, People!$A$4, IF(M9574=People!$B$5, People!$A$5, 0))))</f>
        <v>Chuck Magee</v>
      </c>
      <c r="W9574" s="3" t="str">
        <f>IFERROR(VLOOKUP(Orders!$B9574,Returns!$B:$C,2,0),"No")</f>
        <v>No</v>
      </c>
      <c r="X9574" s="3" t="str">
        <f>IFERROR((INDEX(Returns!$C$2:$C$801, MATCH(B9574, Returns!$B$2:$B$801, 0))), "No")</f>
        <v>No</v>
      </c>
    </row>
    <row r="9575" spans="1:24">
      <c r="A9575" s="1">
        <v>9574</v>
      </c>
      <c r="B9575" t="s">
        <v>10742</v>
      </c>
      <c r="C9575" s="2">
        <v>43002</v>
      </c>
      <c r="D9575" s="2">
        <v>43002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  <c r="V9575" s="3" t="str">
        <f>IF(M9575=People!$B$2, People!$A$2, IF(M9575=People!$B$3, People!$A$3, IF(M9575=People!$B$4, People!$A$4, IF(M9575=People!$B$5, People!$A$5, 0))))</f>
        <v>Chuck Magee</v>
      </c>
      <c r="W9575" s="3" t="str">
        <f>IFERROR(VLOOKUP(Orders!$B9575,Returns!$B:$C,2,0),"No")</f>
        <v>No</v>
      </c>
      <c r="X9575" s="3" t="str">
        <f>IFERROR((INDEX(Returns!$C$2:$C$801, MATCH(B9575, Returns!$B$2:$B$801, 0))), "No")</f>
        <v>No</v>
      </c>
    </row>
    <row r="9576" spans="1:24">
      <c r="A9576" s="1">
        <v>9575</v>
      </c>
      <c r="B9576" t="s">
        <v>10743</v>
      </c>
      <c r="C9576" s="2">
        <v>42960</v>
      </c>
      <c r="D9576" s="2">
        <v>42960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  <c r="V9576" s="3" t="str">
        <f>IF(M9576=People!$B$2, People!$A$2, IF(M9576=People!$B$3, People!$A$3, IF(M9576=People!$B$4, People!$A$4, IF(M9576=People!$B$5, People!$A$5, 0))))</f>
        <v>Anna Andreadi</v>
      </c>
      <c r="W9576" s="3" t="str">
        <f>IFERROR(VLOOKUP(Orders!$B9576,Returns!$B:$C,2,0),"No")</f>
        <v>No</v>
      </c>
      <c r="X9576" s="3" t="str">
        <f>IFERROR((INDEX(Returns!$C$2:$C$801, MATCH(B9576, Returns!$B$2:$B$801, 0))), "No")</f>
        <v>No</v>
      </c>
    </row>
    <row r="9577" spans="1:24">
      <c r="A9577" s="1">
        <v>9576</v>
      </c>
      <c r="B9577" t="s">
        <v>10744</v>
      </c>
      <c r="C9577" s="2">
        <v>42881</v>
      </c>
      <c r="D9577" s="2">
        <v>42883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  <c r="V9577" s="3" t="str">
        <f>IF(M9577=People!$B$2, People!$A$2, IF(M9577=People!$B$3, People!$A$3, IF(M9577=People!$B$4, People!$A$4, IF(M9577=People!$B$5, People!$A$5, 0))))</f>
        <v>Kelly Williams</v>
      </c>
      <c r="W9577" s="3" t="str">
        <f>IFERROR(VLOOKUP(Orders!$B9577,Returns!$B:$C,2,0),"No")</f>
        <v>No</v>
      </c>
      <c r="X9577" s="3" t="str">
        <f>IFERROR((INDEX(Returns!$C$2:$C$801, MATCH(B9577, Returns!$B$2:$B$801, 0))), "No")</f>
        <v>No</v>
      </c>
    </row>
    <row r="9578" spans="1:24">
      <c r="A9578" s="1">
        <v>9577</v>
      </c>
      <c r="B9578" t="s">
        <v>10744</v>
      </c>
      <c r="C9578" s="2">
        <v>42881</v>
      </c>
      <c r="D9578" s="2">
        <v>42883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  <c r="V9578" s="3" t="str">
        <f>IF(M9578=People!$B$2, People!$A$2, IF(M9578=People!$B$3, People!$A$3, IF(M9578=People!$B$4, People!$A$4, IF(M9578=People!$B$5, People!$A$5, 0))))</f>
        <v>Kelly Williams</v>
      </c>
      <c r="W9578" s="3" t="str">
        <f>IFERROR(VLOOKUP(Orders!$B9578,Returns!$B:$C,2,0),"No")</f>
        <v>No</v>
      </c>
      <c r="X9578" s="3" t="str">
        <f>IFERROR((INDEX(Returns!$C$2:$C$801, MATCH(B9578, Returns!$B$2:$B$801, 0))), "No")</f>
        <v>No</v>
      </c>
    </row>
    <row r="9579" spans="1:24">
      <c r="A9579" s="1">
        <v>9578</v>
      </c>
      <c r="B9579" t="s">
        <v>10744</v>
      </c>
      <c r="C9579" s="2">
        <v>42881</v>
      </c>
      <c r="D9579" s="2">
        <v>42883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  <c r="V9579" s="3" t="str">
        <f>IF(M9579=People!$B$2, People!$A$2, IF(M9579=People!$B$3, People!$A$3, IF(M9579=People!$B$4, People!$A$4, IF(M9579=People!$B$5, People!$A$5, 0))))</f>
        <v>Kelly Williams</v>
      </c>
      <c r="W9579" s="3" t="str">
        <f>IFERROR(VLOOKUP(Orders!$B9579,Returns!$B:$C,2,0),"No")</f>
        <v>No</v>
      </c>
      <c r="X9579" s="3" t="str">
        <f>IFERROR((INDEX(Returns!$C$2:$C$801, MATCH(B9579, Returns!$B$2:$B$801, 0))), "No")</f>
        <v>No</v>
      </c>
    </row>
    <row r="9580" spans="1:24">
      <c r="A9580" s="1">
        <v>9579</v>
      </c>
      <c r="B9580" t="s">
        <v>10745</v>
      </c>
      <c r="C9580" s="2">
        <v>43722</v>
      </c>
      <c r="D9580" s="2">
        <v>43724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  <c r="V9580" s="3" t="str">
        <f>IF(M9580=People!$B$2, People!$A$2, IF(M9580=People!$B$3, People!$A$3, IF(M9580=People!$B$4, People!$A$4, IF(M9580=People!$B$5, People!$A$5, 0))))</f>
        <v>Chuck Magee</v>
      </c>
      <c r="W9580" s="3" t="str">
        <f>IFERROR(VLOOKUP(Orders!$B9580,Returns!$B:$C,2,0),"No")</f>
        <v>No</v>
      </c>
      <c r="X9580" s="3" t="str">
        <f>IFERROR((INDEX(Returns!$C$2:$C$801, MATCH(B9580, Returns!$B$2:$B$801, 0))), "No")</f>
        <v>No</v>
      </c>
    </row>
    <row r="9581" spans="1:24">
      <c r="A9581" s="1">
        <v>9580</v>
      </c>
      <c r="B9581" t="s">
        <v>10745</v>
      </c>
      <c r="C9581" s="2">
        <v>43722</v>
      </c>
      <c r="D9581" s="2">
        <v>43724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  <c r="V9581" s="3" t="str">
        <f>IF(M9581=People!$B$2, People!$A$2, IF(M9581=People!$B$3, People!$A$3, IF(M9581=People!$B$4, People!$A$4, IF(M9581=People!$B$5, People!$A$5, 0))))</f>
        <v>Chuck Magee</v>
      </c>
      <c r="W9581" s="3" t="str">
        <f>IFERROR(VLOOKUP(Orders!$B9581,Returns!$B:$C,2,0),"No")</f>
        <v>No</v>
      </c>
      <c r="X9581" s="3" t="str">
        <f>IFERROR((INDEX(Returns!$C$2:$C$801, MATCH(B9581, Returns!$B$2:$B$801, 0))), "No")</f>
        <v>No</v>
      </c>
    </row>
    <row r="9582" spans="1:24">
      <c r="A9582" s="1">
        <v>9581</v>
      </c>
      <c r="B9582" t="s">
        <v>10745</v>
      </c>
      <c r="C9582" s="2">
        <v>43722</v>
      </c>
      <c r="D9582" s="2">
        <v>43724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  <c r="V9582" s="3" t="str">
        <f>IF(M9582=People!$B$2, People!$A$2, IF(M9582=People!$B$3, People!$A$3, IF(M9582=People!$B$4, People!$A$4, IF(M9582=People!$B$5, People!$A$5, 0))))</f>
        <v>Chuck Magee</v>
      </c>
      <c r="W9582" s="3" t="str">
        <f>IFERROR(VLOOKUP(Orders!$B9582,Returns!$B:$C,2,0),"No")</f>
        <v>No</v>
      </c>
      <c r="X9582" s="3" t="str">
        <f>IFERROR((INDEX(Returns!$C$2:$C$801, MATCH(B9582, Returns!$B$2:$B$801, 0))), "No")</f>
        <v>No</v>
      </c>
    </row>
    <row r="9583" spans="1:24">
      <c r="A9583" s="1">
        <v>9582</v>
      </c>
      <c r="B9583" t="s">
        <v>10745</v>
      </c>
      <c r="C9583" s="2">
        <v>43722</v>
      </c>
      <c r="D9583" s="2">
        <v>43724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  <c r="V9583" s="3" t="str">
        <f>IF(M9583=People!$B$2, People!$A$2, IF(M9583=People!$B$3, People!$A$3, IF(M9583=People!$B$4, People!$A$4, IF(M9583=People!$B$5, People!$A$5, 0))))</f>
        <v>Chuck Magee</v>
      </c>
      <c r="W9583" s="3" t="str">
        <f>IFERROR(VLOOKUP(Orders!$B9583,Returns!$B:$C,2,0),"No")</f>
        <v>No</v>
      </c>
      <c r="X9583" s="3" t="str">
        <f>IFERROR((INDEX(Returns!$C$2:$C$801, MATCH(B9583, Returns!$B$2:$B$801, 0))), "No")</f>
        <v>No</v>
      </c>
    </row>
    <row r="9584" spans="1:24">
      <c r="A9584" s="1">
        <v>9583</v>
      </c>
      <c r="B9584" t="s">
        <v>10746</v>
      </c>
      <c r="C9584" s="2">
        <v>43258</v>
      </c>
      <c r="D9584" s="2">
        <v>43262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3" t="str">
        <f>IF(M9584=People!$B$2, People!$A$2, IF(M9584=People!$B$3, People!$A$3, IF(M9584=People!$B$4, People!$A$4, IF(M9584=People!$B$5, People!$A$5, 0))))</f>
        <v>Chuck Magee</v>
      </c>
      <c r="W9584" s="3" t="str">
        <f>IFERROR(VLOOKUP(Orders!$B9584,Returns!$B:$C,2,0),"No")</f>
        <v>No</v>
      </c>
      <c r="X9584" s="3" t="str">
        <f>IFERROR((INDEX(Returns!$C$2:$C$801, MATCH(B9584, Returns!$B$2:$B$801, 0))), "No")</f>
        <v>No</v>
      </c>
    </row>
    <row r="9585" spans="1:24">
      <c r="A9585" s="1">
        <v>9584</v>
      </c>
      <c r="B9585" t="s">
        <v>10747</v>
      </c>
      <c r="C9585" s="2">
        <v>43641</v>
      </c>
      <c r="D9585" s="2">
        <v>43643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  <c r="V9585" s="3" t="str">
        <f>IF(M9585=People!$B$2, People!$A$2, IF(M9585=People!$B$3, People!$A$3, IF(M9585=People!$B$4, People!$A$4, IF(M9585=People!$B$5, People!$A$5, 0))))</f>
        <v>Chuck Magee</v>
      </c>
      <c r="W9585" s="3" t="str">
        <f>IFERROR(VLOOKUP(Orders!$B9585,Returns!$B:$C,2,0),"No")</f>
        <v>No</v>
      </c>
      <c r="X9585" s="3" t="str">
        <f>IFERROR((INDEX(Returns!$C$2:$C$801, MATCH(B9585, Returns!$B$2:$B$801, 0))), "No")</f>
        <v>No</v>
      </c>
    </row>
    <row r="9586" spans="1:24">
      <c r="A9586" s="1">
        <v>9585</v>
      </c>
      <c r="B9586" t="s">
        <v>10748</v>
      </c>
      <c r="C9586" s="2">
        <v>43703</v>
      </c>
      <c r="D9586" s="2">
        <v>43704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  <c r="V9586" s="3" t="str">
        <f>IF(M9586=People!$B$2, People!$A$2, IF(M9586=People!$B$3, People!$A$3, IF(M9586=People!$B$4, People!$A$4, IF(M9586=People!$B$5, People!$A$5, 0))))</f>
        <v>Kelly Williams</v>
      </c>
      <c r="W9586" s="3" t="str">
        <f>IFERROR(VLOOKUP(Orders!$B9586,Returns!$B:$C,2,0),"No")</f>
        <v>No</v>
      </c>
      <c r="X9586" s="3" t="str">
        <f>IFERROR((INDEX(Returns!$C$2:$C$801, MATCH(B9586, Returns!$B$2:$B$801, 0))), "No")</f>
        <v>No</v>
      </c>
    </row>
    <row r="9587" spans="1:24">
      <c r="A9587" s="1">
        <v>9586</v>
      </c>
      <c r="B9587" t="s">
        <v>10749</v>
      </c>
      <c r="C9587" s="2">
        <v>43338</v>
      </c>
      <c r="D9587" s="2">
        <v>43340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  <c r="V9587" s="3" t="str">
        <f>IF(M9587=People!$B$2, People!$A$2, IF(M9587=People!$B$3, People!$A$3, IF(M9587=People!$B$4, People!$A$4, IF(M9587=People!$B$5, People!$A$5, 0))))</f>
        <v>Cassandra Brandow</v>
      </c>
      <c r="W9587" s="3" t="str">
        <f>IFERROR(VLOOKUP(Orders!$B9587,Returns!$B:$C,2,0),"No")</f>
        <v>No</v>
      </c>
      <c r="X9587" s="3" t="str">
        <f>IFERROR((INDEX(Returns!$C$2:$C$801, MATCH(B9587, Returns!$B$2:$B$801, 0))), "No")</f>
        <v>No</v>
      </c>
    </row>
    <row r="9588" spans="1:24">
      <c r="A9588" s="1">
        <v>9587</v>
      </c>
      <c r="B9588" t="s">
        <v>10750</v>
      </c>
      <c r="C9588" s="2">
        <v>43422</v>
      </c>
      <c r="D9588" s="2">
        <v>43422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  <c r="V9588" s="3" t="str">
        <f>IF(M9588=People!$B$2, People!$A$2, IF(M9588=People!$B$3, People!$A$3, IF(M9588=People!$B$4, People!$A$4, IF(M9588=People!$B$5, People!$A$5, 0))))</f>
        <v>Anna Andreadi</v>
      </c>
      <c r="W9588" s="3" t="str">
        <f>IFERROR(VLOOKUP(Orders!$B9588,Returns!$B:$C,2,0),"No")</f>
        <v>No</v>
      </c>
      <c r="X9588" s="3" t="str">
        <f>IFERROR((INDEX(Returns!$C$2:$C$801, MATCH(B9588, Returns!$B$2:$B$801, 0))), "No")</f>
        <v>No</v>
      </c>
    </row>
    <row r="9589" spans="1:24">
      <c r="A9589" s="1">
        <v>9588</v>
      </c>
      <c r="B9589" t="s">
        <v>10751</v>
      </c>
      <c r="C9589" s="2">
        <v>43572</v>
      </c>
      <c r="D9589" s="2">
        <v>43577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  <c r="V9589" s="3" t="str">
        <f>IF(M9589=People!$B$2, People!$A$2, IF(M9589=People!$B$3, People!$A$3, IF(M9589=People!$B$4, People!$A$4, IF(M9589=People!$B$5, People!$A$5, 0))))</f>
        <v>Kelly Williams</v>
      </c>
      <c r="W9589" s="3" t="str">
        <f>IFERROR(VLOOKUP(Orders!$B9589,Returns!$B:$C,2,0),"No")</f>
        <v>No</v>
      </c>
      <c r="X9589" s="3" t="str">
        <f>IFERROR((INDEX(Returns!$C$2:$C$801, MATCH(B9589, Returns!$B$2:$B$801, 0))), "No")</f>
        <v>No</v>
      </c>
    </row>
    <row r="9590" spans="1:24">
      <c r="A9590" s="1">
        <v>9589</v>
      </c>
      <c r="B9590" t="s">
        <v>10752</v>
      </c>
      <c r="C9590" s="2">
        <v>43669</v>
      </c>
      <c r="D9590" s="2">
        <v>43674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  <c r="V9590" s="3" t="str">
        <f>IF(M9590=People!$B$2, People!$A$2, IF(M9590=People!$B$3, People!$A$3, IF(M9590=People!$B$4, People!$A$4, IF(M9590=People!$B$5, People!$A$5, 0))))</f>
        <v>Kelly Williams</v>
      </c>
      <c r="W9590" s="3" t="str">
        <f>IFERROR(VLOOKUP(Orders!$B9590,Returns!$B:$C,2,0),"No")</f>
        <v>No</v>
      </c>
      <c r="X9590" s="3" t="str">
        <f>IFERROR((INDEX(Returns!$C$2:$C$801, MATCH(B9590, Returns!$B$2:$B$801, 0))), "No")</f>
        <v>No</v>
      </c>
    </row>
    <row r="9591" spans="1:24">
      <c r="A9591" s="1">
        <v>9590</v>
      </c>
      <c r="B9591" t="s">
        <v>10753</v>
      </c>
      <c r="C9591" s="2">
        <v>42501</v>
      </c>
      <c r="D9591" s="2">
        <v>42505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  <c r="V9591" s="3" t="str">
        <f>IF(M9591=People!$B$2, People!$A$2, IF(M9591=People!$B$3, People!$A$3, IF(M9591=People!$B$4, People!$A$4, IF(M9591=People!$B$5, People!$A$5, 0))))</f>
        <v>Kelly Williams</v>
      </c>
      <c r="W9591" s="3" t="str">
        <f>IFERROR(VLOOKUP(Orders!$B9591,Returns!$B:$C,2,0),"No")</f>
        <v>No</v>
      </c>
      <c r="X9591" s="3" t="str">
        <f>IFERROR((INDEX(Returns!$C$2:$C$801, MATCH(B9591, Returns!$B$2:$B$801, 0))), "No")</f>
        <v>No</v>
      </c>
    </row>
    <row r="9592" spans="1:24">
      <c r="A9592" s="1">
        <v>9591</v>
      </c>
      <c r="B9592" t="s">
        <v>10753</v>
      </c>
      <c r="C9592" s="2">
        <v>42501</v>
      </c>
      <c r="D9592" s="2">
        <v>42505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  <c r="V9592" s="3" t="str">
        <f>IF(M9592=People!$B$2, People!$A$2, IF(M9592=People!$B$3, People!$A$3, IF(M9592=People!$B$4, People!$A$4, IF(M9592=People!$B$5, People!$A$5, 0))))</f>
        <v>Kelly Williams</v>
      </c>
      <c r="W9592" s="3" t="str">
        <f>IFERROR(VLOOKUP(Orders!$B9592,Returns!$B:$C,2,0),"No")</f>
        <v>No</v>
      </c>
      <c r="X9592" s="3" t="str">
        <f>IFERROR((INDEX(Returns!$C$2:$C$801, MATCH(B9592, Returns!$B$2:$B$801, 0))), "No")</f>
        <v>No</v>
      </c>
    </row>
    <row r="9593" spans="1:24">
      <c r="A9593" s="1">
        <v>9592</v>
      </c>
      <c r="B9593" t="s">
        <v>10754</v>
      </c>
      <c r="C9593" s="2">
        <v>43309</v>
      </c>
      <c r="D9593" s="2">
        <v>43313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  <c r="V9593" s="3" t="str">
        <f>IF(M9593=People!$B$2, People!$A$2, IF(M9593=People!$B$3, People!$A$3, IF(M9593=People!$B$4, People!$A$4, IF(M9593=People!$B$5, People!$A$5, 0))))</f>
        <v>Kelly Williams</v>
      </c>
      <c r="W9593" s="3" t="str">
        <f>IFERROR(VLOOKUP(Orders!$B9593,Returns!$B:$C,2,0),"No")</f>
        <v>No</v>
      </c>
      <c r="X9593" s="3" t="str">
        <f>IFERROR((INDEX(Returns!$C$2:$C$801, MATCH(B9593, Returns!$B$2:$B$801, 0))), "No")</f>
        <v>No</v>
      </c>
    </row>
    <row r="9594" spans="1:24">
      <c r="A9594" s="1">
        <v>9593</v>
      </c>
      <c r="B9594" t="s">
        <v>10754</v>
      </c>
      <c r="C9594" s="2">
        <v>43309</v>
      </c>
      <c r="D9594" s="2">
        <v>43313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  <c r="V9594" s="3" t="str">
        <f>IF(M9594=People!$B$2, People!$A$2, IF(M9594=People!$B$3, People!$A$3, IF(M9594=People!$B$4, People!$A$4, IF(M9594=People!$B$5, People!$A$5, 0))))</f>
        <v>Kelly Williams</v>
      </c>
      <c r="W9594" s="3" t="str">
        <f>IFERROR(VLOOKUP(Orders!$B9594,Returns!$B:$C,2,0),"No")</f>
        <v>No</v>
      </c>
      <c r="X9594" s="3" t="str">
        <f>IFERROR((INDEX(Returns!$C$2:$C$801, MATCH(B9594, Returns!$B$2:$B$801, 0))), "No")</f>
        <v>No</v>
      </c>
    </row>
    <row r="9595" spans="1:24">
      <c r="A9595" s="1">
        <v>9594</v>
      </c>
      <c r="B9595" t="s">
        <v>6102</v>
      </c>
      <c r="C9595" s="2">
        <v>43722</v>
      </c>
      <c r="D9595" s="2">
        <v>43727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  <c r="V9595" s="3" t="str">
        <f>IF(M9595=People!$B$2, People!$A$2, IF(M9595=People!$B$3, People!$A$3, IF(M9595=People!$B$4, People!$A$4, IF(M9595=People!$B$5, People!$A$5, 0))))</f>
        <v>Chuck Magee</v>
      </c>
      <c r="W9595" s="3" t="str">
        <f>IFERROR(VLOOKUP(Orders!$B9595,Returns!$B:$C,2,0),"No")</f>
        <v>Yes</v>
      </c>
      <c r="X9595" s="3" t="str">
        <f>IFERROR((INDEX(Returns!$C$2:$C$801, MATCH(B9595, Returns!$B$2:$B$801, 0))), "No")</f>
        <v>Yes</v>
      </c>
    </row>
    <row r="9596" spans="1:24">
      <c r="A9596" s="1">
        <v>9595</v>
      </c>
      <c r="B9596" t="s">
        <v>6102</v>
      </c>
      <c r="C9596" s="2">
        <v>43722</v>
      </c>
      <c r="D9596" s="2">
        <v>43727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  <c r="V9596" s="3" t="str">
        <f>IF(M9596=People!$B$2, People!$A$2, IF(M9596=People!$B$3, People!$A$3, IF(M9596=People!$B$4, People!$A$4, IF(M9596=People!$B$5, People!$A$5, 0))))</f>
        <v>Chuck Magee</v>
      </c>
      <c r="W9596" s="3" t="str">
        <f>IFERROR(VLOOKUP(Orders!$B9596,Returns!$B:$C,2,0),"No")</f>
        <v>Yes</v>
      </c>
      <c r="X9596" s="3" t="str">
        <f>IFERROR((INDEX(Returns!$C$2:$C$801, MATCH(B9596, Returns!$B$2:$B$801, 0))), "No")</f>
        <v>Yes</v>
      </c>
    </row>
    <row r="9597" spans="1:24">
      <c r="A9597" s="1">
        <v>9596</v>
      </c>
      <c r="B9597" t="s">
        <v>10755</v>
      </c>
      <c r="C9597" s="2">
        <v>43489</v>
      </c>
      <c r="D9597" s="2">
        <v>43494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  <c r="V9597" s="3" t="str">
        <f>IF(M9597=People!$B$2, People!$A$2, IF(M9597=People!$B$3, People!$A$3, IF(M9597=People!$B$4, People!$A$4, IF(M9597=People!$B$5, People!$A$5, 0))))</f>
        <v>Anna Andreadi</v>
      </c>
      <c r="W9597" s="3" t="str">
        <f>IFERROR(VLOOKUP(Orders!$B9597,Returns!$B:$C,2,0),"No")</f>
        <v>No</v>
      </c>
      <c r="X9597" s="3" t="str">
        <f>IFERROR((INDEX(Returns!$C$2:$C$801, MATCH(B9597, Returns!$B$2:$B$801, 0))), "No")</f>
        <v>No</v>
      </c>
    </row>
    <row r="9598" spans="1:24">
      <c r="A9598" s="1">
        <v>9597</v>
      </c>
      <c r="B9598" t="s">
        <v>10755</v>
      </c>
      <c r="C9598" s="2">
        <v>43489</v>
      </c>
      <c r="D9598" s="2">
        <v>43494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  <c r="V9598" s="3" t="str">
        <f>IF(M9598=People!$B$2, People!$A$2, IF(M9598=People!$B$3, People!$A$3, IF(M9598=People!$B$4, People!$A$4, IF(M9598=People!$B$5, People!$A$5, 0))))</f>
        <v>Anna Andreadi</v>
      </c>
      <c r="W9598" s="3" t="str">
        <f>IFERROR(VLOOKUP(Orders!$B9598,Returns!$B:$C,2,0),"No")</f>
        <v>No</v>
      </c>
      <c r="X9598" s="3" t="str">
        <f>IFERROR((INDEX(Returns!$C$2:$C$801, MATCH(B9598, Returns!$B$2:$B$801, 0))), "No")</f>
        <v>No</v>
      </c>
    </row>
    <row r="9599" spans="1:24">
      <c r="A9599" s="1">
        <v>9598</v>
      </c>
      <c r="B9599" t="s">
        <v>10755</v>
      </c>
      <c r="C9599" s="2">
        <v>43489</v>
      </c>
      <c r="D9599" s="2">
        <v>43494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  <c r="V9599" s="3" t="str">
        <f>IF(M9599=People!$B$2, People!$A$2, IF(M9599=People!$B$3, People!$A$3, IF(M9599=People!$B$4, People!$A$4, IF(M9599=People!$B$5, People!$A$5, 0))))</f>
        <v>Anna Andreadi</v>
      </c>
      <c r="W9599" s="3" t="str">
        <f>IFERROR(VLOOKUP(Orders!$B9599,Returns!$B:$C,2,0),"No")</f>
        <v>No</v>
      </c>
      <c r="X9599" s="3" t="str">
        <f>IFERROR((INDEX(Returns!$C$2:$C$801, MATCH(B9599, Returns!$B$2:$B$801, 0))), "No")</f>
        <v>No</v>
      </c>
    </row>
    <row r="9600" spans="1:24">
      <c r="A9600" s="1">
        <v>9599</v>
      </c>
      <c r="B9600" t="s">
        <v>10756</v>
      </c>
      <c r="C9600" s="2">
        <v>42997</v>
      </c>
      <c r="D9600" s="2">
        <v>43001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  <c r="V9600" s="3" t="str">
        <f>IF(M9600=People!$B$2, People!$A$2, IF(M9600=People!$B$3, People!$A$3, IF(M9600=People!$B$4, People!$A$4, IF(M9600=People!$B$5, People!$A$5, 0))))</f>
        <v>Anna Andreadi</v>
      </c>
      <c r="W9600" s="3" t="str">
        <f>IFERROR(VLOOKUP(Orders!$B9600,Returns!$B:$C,2,0),"No")</f>
        <v>No</v>
      </c>
      <c r="X9600" s="3" t="str">
        <f>IFERROR((INDEX(Returns!$C$2:$C$801, MATCH(B9600, Returns!$B$2:$B$801, 0))), "No")</f>
        <v>No</v>
      </c>
    </row>
    <row r="9601" spans="1:24">
      <c r="A9601" s="1">
        <v>9600</v>
      </c>
      <c r="B9601" t="s">
        <v>10757</v>
      </c>
      <c r="C9601" s="2">
        <v>42839</v>
      </c>
      <c r="D9601" s="2">
        <v>42843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  <c r="V9601" s="3" t="str">
        <f>IF(M9601=People!$B$2, People!$A$2, IF(M9601=People!$B$3, People!$A$3, IF(M9601=People!$B$4, People!$A$4, IF(M9601=People!$B$5, People!$A$5, 0))))</f>
        <v>Anna Andreadi</v>
      </c>
      <c r="W9601" s="3" t="str">
        <f>IFERROR(VLOOKUP(Orders!$B9601,Returns!$B:$C,2,0),"No")</f>
        <v>No</v>
      </c>
      <c r="X9601" s="3" t="str">
        <f>IFERROR((INDEX(Returns!$C$2:$C$801, MATCH(B9601, Returns!$B$2:$B$801, 0))), "No")</f>
        <v>No</v>
      </c>
    </row>
    <row r="9602" spans="1:24">
      <c r="A9602" s="1">
        <v>9601</v>
      </c>
      <c r="B9602" t="s">
        <v>10758</v>
      </c>
      <c r="C9602" s="2">
        <v>43593</v>
      </c>
      <c r="D9602" s="2">
        <v>43596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  <c r="V9602" s="3" t="str">
        <f>IF(M9602=People!$B$2, People!$A$2, IF(M9602=People!$B$3, People!$A$3, IF(M9602=People!$B$4, People!$A$4, IF(M9602=People!$B$5, People!$A$5, 0))))</f>
        <v>Kelly Williams</v>
      </c>
      <c r="W9602" s="3" t="str">
        <f>IFERROR(VLOOKUP(Orders!$B9602,Returns!$B:$C,2,0),"No")</f>
        <v>No</v>
      </c>
      <c r="X9602" s="3" t="str">
        <f>IFERROR((INDEX(Returns!$C$2:$C$801, MATCH(B9602, Returns!$B$2:$B$801, 0))), "No")</f>
        <v>No</v>
      </c>
    </row>
    <row r="9603" spans="1:24">
      <c r="A9603" s="1">
        <v>9602</v>
      </c>
      <c r="B9603" t="s">
        <v>10759</v>
      </c>
      <c r="C9603" s="2">
        <v>43347</v>
      </c>
      <c r="D9603" s="2">
        <v>43352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  <c r="V9603" s="3" t="str">
        <f>IF(M9603=People!$B$2, People!$A$2, IF(M9603=People!$B$3, People!$A$3, IF(M9603=People!$B$4, People!$A$4, IF(M9603=People!$B$5, People!$A$5, 0))))</f>
        <v>Cassandra Brandow</v>
      </c>
      <c r="W9603" s="3" t="str">
        <f>IFERROR(VLOOKUP(Orders!$B9603,Returns!$B:$C,2,0),"No")</f>
        <v>No</v>
      </c>
      <c r="X9603" s="3" t="str">
        <f>IFERROR((INDEX(Returns!$C$2:$C$801, MATCH(B9603, Returns!$B$2:$B$801, 0))), "No")</f>
        <v>No</v>
      </c>
    </row>
    <row r="9604" spans="1:24">
      <c r="A9604" s="1">
        <v>9603</v>
      </c>
      <c r="B9604" t="s">
        <v>10760</v>
      </c>
      <c r="C9604" s="2">
        <v>42509</v>
      </c>
      <c r="D9604" s="2">
        <v>42512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  <c r="V9604" s="3" t="str">
        <f>IF(M9604=People!$B$2, People!$A$2, IF(M9604=People!$B$3, People!$A$3, IF(M9604=People!$B$4, People!$A$4, IF(M9604=People!$B$5, People!$A$5, 0))))</f>
        <v>Cassandra Brandow</v>
      </c>
      <c r="W9604" s="3" t="str">
        <f>IFERROR(VLOOKUP(Orders!$B9604,Returns!$B:$C,2,0),"No")</f>
        <v>No</v>
      </c>
      <c r="X9604" s="3" t="str">
        <f>IFERROR((INDEX(Returns!$C$2:$C$801, MATCH(B9604, Returns!$B$2:$B$801, 0))), "No")</f>
        <v>No</v>
      </c>
    </row>
    <row r="9605" spans="1:24">
      <c r="A9605" s="1">
        <v>9604</v>
      </c>
      <c r="B9605" t="s">
        <v>10761</v>
      </c>
      <c r="C9605" s="2">
        <v>43268</v>
      </c>
      <c r="D9605" s="2">
        <v>43274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  <c r="V9605" s="3" t="str">
        <f>IF(M9605=People!$B$2, People!$A$2, IF(M9605=People!$B$3, People!$A$3, IF(M9605=People!$B$4, People!$A$4, IF(M9605=People!$B$5, People!$A$5, 0))))</f>
        <v>Chuck Magee</v>
      </c>
      <c r="W9605" s="3" t="str">
        <f>IFERROR(VLOOKUP(Orders!$B9605,Returns!$B:$C,2,0),"No")</f>
        <v>No</v>
      </c>
      <c r="X9605" s="3" t="str">
        <f>IFERROR((INDEX(Returns!$C$2:$C$801, MATCH(B9605, Returns!$B$2:$B$801, 0))), "No")</f>
        <v>No</v>
      </c>
    </row>
    <row r="9606" spans="1:24">
      <c r="A9606" s="1">
        <v>9605</v>
      </c>
      <c r="B9606" t="s">
        <v>10762</v>
      </c>
      <c r="C9606" s="2">
        <v>43041</v>
      </c>
      <c r="D9606" s="2">
        <v>43044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  <c r="V9606" s="3" t="str">
        <f>IF(M9606=People!$B$2, People!$A$2, IF(M9606=People!$B$3, People!$A$3, IF(M9606=People!$B$4, People!$A$4, IF(M9606=People!$B$5, People!$A$5, 0))))</f>
        <v>Cassandra Brandow</v>
      </c>
      <c r="W9606" s="3" t="str">
        <f>IFERROR(VLOOKUP(Orders!$B9606,Returns!$B:$C,2,0),"No")</f>
        <v>No</v>
      </c>
      <c r="X9606" s="3" t="str">
        <f>IFERROR((INDEX(Returns!$C$2:$C$801, MATCH(B9606, Returns!$B$2:$B$801, 0))), "No")</f>
        <v>No</v>
      </c>
    </row>
    <row r="9607" spans="1:24">
      <c r="A9607" s="1">
        <v>9606</v>
      </c>
      <c r="B9607" t="s">
        <v>10763</v>
      </c>
      <c r="C9607" s="2">
        <v>43773</v>
      </c>
      <c r="D9607" s="2">
        <v>43778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  <c r="V9607" s="3" t="str">
        <f>IF(M9607=People!$B$2, People!$A$2, IF(M9607=People!$B$3, People!$A$3, IF(M9607=People!$B$4, People!$A$4, IF(M9607=People!$B$5, People!$A$5, 0))))</f>
        <v>Chuck Magee</v>
      </c>
      <c r="W9607" s="3" t="str">
        <f>IFERROR(VLOOKUP(Orders!$B9607,Returns!$B:$C,2,0),"No")</f>
        <v>No</v>
      </c>
      <c r="X9607" s="3" t="str">
        <f>IFERROR((INDEX(Returns!$C$2:$C$801, MATCH(B9607, Returns!$B$2:$B$801, 0))), "No")</f>
        <v>No</v>
      </c>
    </row>
    <row r="9608" spans="1:24">
      <c r="A9608" s="1">
        <v>9607</v>
      </c>
      <c r="B9608" t="s">
        <v>10763</v>
      </c>
      <c r="C9608" s="2">
        <v>43773</v>
      </c>
      <c r="D9608" s="2">
        <v>43778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  <c r="V9608" s="3" t="str">
        <f>IF(M9608=People!$B$2, People!$A$2, IF(M9608=People!$B$3, People!$A$3, IF(M9608=People!$B$4, People!$A$4, IF(M9608=People!$B$5, People!$A$5, 0))))</f>
        <v>Chuck Magee</v>
      </c>
      <c r="W9608" s="3" t="str">
        <f>IFERROR(VLOOKUP(Orders!$B9608,Returns!$B:$C,2,0),"No")</f>
        <v>No</v>
      </c>
      <c r="X9608" s="3" t="str">
        <f>IFERROR((INDEX(Returns!$C$2:$C$801, MATCH(B9608, Returns!$B$2:$B$801, 0))), "No")</f>
        <v>No</v>
      </c>
    </row>
    <row r="9609" spans="1:24">
      <c r="A9609" s="1">
        <v>9608</v>
      </c>
      <c r="B9609" t="s">
        <v>10764</v>
      </c>
      <c r="C9609" s="2">
        <v>43804</v>
      </c>
      <c r="D9609" s="2">
        <v>43807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  <c r="V9609" s="3" t="str">
        <f>IF(M9609=People!$B$2, People!$A$2, IF(M9609=People!$B$3, People!$A$3, IF(M9609=People!$B$4, People!$A$4, IF(M9609=People!$B$5, People!$A$5, 0))))</f>
        <v>Chuck Magee</v>
      </c>
      <c r="W9609" s="3" t="str">
        <f>IFERROR(VLOOKUP(Orders!$B9609,Returns!$B:$C,2,0),"No")</f>
        <v>No</v>
      </c>
      <c r="X9609" s="3" t="str">
        <f>IFERROR((INDEX(Returns!$C$2:$C$801, MATCH(B9609, Returns!$B$2:$B$801, 0))), "No")</f>
        <v>No</v>
      </c>
    </row>
    <row r="9610" spans="1:24">
      <c r="A9610" s="1">
        <v>9609</v>
      </c>
      <c r="B9610" t="s">
        <v>10764</v>
      </c>
      <c r="C9610" s="2">
        <v>43804</v>
      </c>
      <c r="D9610" s="2">
        <v>43807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  <c r="V9610" s="3" t="str">
        <f>IF(M9610=People!$B$2, People!$A$2, IF(M9610=People!$B$3, People!$A$3, IF(M9610=People!$B$4, People!$A$4, IF(M9610=People!$B$5, People!$A$5, 0))))</f>
        <v>Chuck Magee</v>
      </c>
      <c r="W9610" s="3" t="str">
        <f>IFERROR(VLOOKUP(Orders!$B9610,Returns!$B:$C,2,0),"No")</f>
        <v>No</v>
      </c>
      <c r="X9610" s="3" t="str">
        <f>IFERROR((INDEX(Returns!$C$2:$C$801, MATCH(B9610, Returns!$B$2:$B$801, 0))), "No")</f>
        <v>No</v>
      </c>
    </row>
    <row r="9611" spans="1:24">
      <c r="A9611" s="1">
        <v>9610</v>
      </c>
      <c r="B9611" t="s">
        <v>6059</v>
      </c>
      <c r="C9611" s="2">
        <v>43236</v>
      </c>
      <c r="D9611" s="2">
        <v>43239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  <c r="V9611" s="3" t="str">
        <f>IF(M9611=People!$B$2, People!$A$2, IF(M9611=People!$B$3, People!$A$3, IF(M9611=People!$B$4, People!$A$4, IF(M9611=People!$B$5, People!$A$5, 0))))</f>
        <v>Anna Andreadi</v>
      </c>
      <c r="W9611" s="3" t="str">
        <f>IFERROR(VLOOKUP(Orders!$B9611,Returns!$B:$C,2,0),"No")</f>
        <v>Yes</v>
      </c>
      <c r="X9611" s="3" t="str">
        <f>IFERROR((INDEX(Returns!$C$2:$C$801, MATCH(B9611, Returns!$B$2:$B$801, 0))), "No")</f>
        <v>Yes</v>
      </c>
    </row>
    <row r="9612" spans="1:24">
      <c r="A9612" s="1">
        <v>9611</v>
      </c>
      <c r="B9612" t="s">
        <v>6059</v>
      </c>
      <c r="C9612" s="2">
        <v>43236</v>
      </c>
      <c r="D9612" s="2">
        <v>43239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  <c r="V9612" s="3" t="str">
        <f>IF(M9612=People!$B$2, People!$A$2, IF(M9612=People!$B$3, People!$A$3, IF(M9612=People!$B$4, People!$A$4, IF(M9612=People!$B$5, People!$A$5, 0))))</f>
        <v>Anna Andreadi</v>
      </c>
      <c r="W9612" s="3" t="str">
        <f>IFERROR(VLOOKUP(Orders!$B9612,Returns!$B:$C,2,0),"No")</f>
        <v>Yes</v>
      </c>
      <c r="X9612" s="3" t="str">
        <f>IFERROR((INDEX(Returns!$C$2:$C$801, MATCH(B9612, Returns!$B$2:$B$801, 0))), "No")</f>
        <v>Yes</v>
      </c>
    </row>
    <row r="9613" spans="1:24">
      <c r="A9613" s="1">
        <v>9612</v>
      </c>
      <c r="B9613" t="s">
        <v>10765</v>
      </c>
      <c r="C9613" s="2">
        <v>43762</v>
      </c>
      <c r="D9613" s="2">
        <v>43768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  <c r="V9613" s="3" t="str">
        <f>IF(M9613=People!$B$2, People!$A$2, IF(M9613=People!$B$3, People!$A$3, IF(M9613=People!$B$4, People!$A$4, IF(M9613=People!$B$5, People!$A$5, 0))))</f>
        <v>Cassandra Brandow</v>
      </c>
      <c r="W9613" s="3" t="str">
        <f>IFERROR(VLOOKUP(Orders!$B9613,Returns!$B:$C,2,0),"No")</f>
        <v>No</v>
      </c>
      <c r="X9613" s="3" t="str">
        <f>IFERROR((INDEX(Returns!$C$2:$C$801, MATCH(B9613, Returns!$B$2:$B$801, 0))), "No")</f>
        <v>No</v>
      </c>
    </row>
    <row r="9614" spans="1:24">
      <c r="A9614" s="1">
        <v>9613</v>
      </c>
      <c r="B9614" t="s">
        <v>10766</v>
      </c>
      <c r="C9614" s="2">
        <v>43361</v>
      </c>
      <c r="D9614" s="2">
        <v>43365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  <c r="V9614" s="3" t="str">
        <f>IF(M9614=People!$B$2, People!$A$2, IF(M9614=People!$B$3, People!$A$3, IF(M9614=People!$B$4, People!$A$4, IF(M9614=People!$B$5, People!$A$5, 0))))</f>
        <v>Anna Andreadi</v>
      </c>
      <c r="W9614" s="3" t="str">
        <f>IFERROR(VLOOKUP(Orders!$B9614,Returns!$B:$C,2,0),"No")</f>
        <v>No</v>
      </c>
      <c r="X9614" s="3" t="str">
        <f>IFERROR((INDEX(Returns!$C$2:$C$801, MATCH(B9614, Returns!$B$2:$B$801, 0))), "No")</f>
        <v>No</v>
      </c>
    </row>
    <row r="9615" spans="1:24">
      <c r="A9615" s="1">
        <v>9614</v>
      </c>
      <c r="B9615" t="s">
        <v>10767</v>
      </c>
      <c r="C9615" s="2">
        <v>42685</v>
      </c>
      <c r="D9615" s="2">
        <v>42687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  <c r="V9615" s="3" t="str">
        <f>IF(M9615=People!$B$2, People!$A$2, IF(M9615=People!$B$3, People!$A$3, IF(M9615=People!$B$4, People!$A$4, IF(M9615=People!$B$5, People!$A$5, 0))))</f>
        <v>Anna Andreadi</v>
      </c>
      <c r="W9615" s="3" t="str">
        <f>IFERROR(VLOOKUP(Orders!$B9615,Returns!$B:$C,2,0),"No")</f>
        <v>No</v>
      </c>
      <c r="X9615" s="3" t="str">
        <f>IFERROR((INDEX(Returns!$C$2:$C$801, MATCH(B9615, Returns!$B$2:$B$801, 0))), "No")</f>
        <v>No</v>
      </c>
    </row>
    <row r="9616" spans="1:24">
      <c r="A9616" s="1">
        <v>9615</v>
      </c>
      <c r="B9616" t="s">
        <v>10767</v>
      </c>
      <c r="C9616" s="2">
        <v>42685</v>
      </c>
      <c r="D9616" s="2">
        <v>42687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  <c r="V9616" s="3" t="str">
        <f>IF(M9616=People!$B$2, People!$A$2, IF(M9616=People!$B$3, People!$A$3, IF(M9616=People!$B$4, People!$A$4, IF(M9616=People!$B$5, People!$A$5, 0))))</f>
        <v>Anna Andreadi</v>
      </c>
      <c r="W9616" s="3" t="str">
        <f>IFERROR(VLOOKUP(Orders!$B9616,Returns!$B:$C,2,0),"No")</f>
        <v>No</v>
      </c>
      <c r="X9616" s="3" t="str">
        <f>IFERROR((INDEX(Returns!$C$2:$C$801, MATCH(B9616, Returns!$B$2:$B$801, 0))), "No")</f>
        <v>No</v>
      </c>
    </row>
    <row r="9617" spans="1:24">
      <c r="A9617" s="1">
        <v>9616</v>
      </c>
      <c r="B9617" t="s">
        <v>10767</v>
      </c>
      <c r="C9617" s="2">
        <v>42685</v>
      </c>
      <c r="D9617" s="2">
        <v>42687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3" t="str">
        <f>IF(M9617=People!$B$2, People!$A$2, IF(M9617=People!$B$3, People!$A$3, IF(M9617=People!$B$4, People!$A$4, IF(M9617=People!$B$5, People!$A$5, 0))))</f>
        <v>Anna Andreadi</v>
      </c>
      <c r="W9617" s="3" t="str">
        <f>IFERROR(VLOOKUP(Orders!$B9617,Returns!$B:$C,2,0),"No")</f>
        <v>No</v>
      </c>
      <c r="X9617" s="3" t="str">
        <f>IFERROR((INDEX(Returns!$C$2:$C$801, MATCH(B9617, Returns!$B$2:$B$801, 0))), "No")</f>
        <v>No</v>
      </c>
    </row>
    <row r="9618" spans="1:24">
      <c r="A9618" s="1">
        <v>9617</v>
      </c>
      <c r="B9618" t="s">
        <v>10768</v>
      </c>
      <c r="C9618" s="2">
        <v>43334</v>
      </c>
      <c r="D9618" s="2">
        <v>43341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  <c r="V9618" s="3" t="str">
        <f>IF(M9618=People!$B$2, People!$A$2, IF(M9618=People!$B$3, People!$A$3, IF(M9618=People!$B$4, People!$A$4, IF(M9618=People!$B$5, People!$A$5, 0))))</f>
        <v>Anna Andreadi</v>
      </c>
      <c r="W9618" s="3" t="str">
        <f>IFERROR(VLOOKUP(Orders!$B9618,Returns!$B:$C,2,0),"No")</f>
        <v>No</v>
      </c>
      <c r="X9618" s="3" t="str">
        <f>IFERROR((INDEX(Returns!$C$2:$C$801, MATCH(B9618, Returns!$B$2:$B$801, 0))), "No")</f>
        <v>No</v>
      </c>
    </row>
    <row r="9619" spans="1:24">
      <c r="A9619" s="1">
        <v>9618</v>
      </c>
      <c r="B9619" t="s">
        <v>10769</v>
      </c>
      <c r="C9619" s="2">
        <v>43785</v>
      </c>
      <c r="D9619" s="2">
        <v>43790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  <c r="V9619" s="3" t="str">
        <f>IF(M9619=People!$B$2, People!$A$2, IF(M9619=People!$B$3, People!$A$3, IF(M9619=People!$B$4, People!$A$4, IF(M9619=People!$B$5, People!$A$5, 0))))</f>
        <v>Chuck Magee</v>
      </c>
      <c r="W9619" s="3" t="str">
        <f>IFERROR(VLOOKUP(Orders!$B9619,Returns!$B:$C,2,0),"No")</f>
        <v>No</v>
      </c>
      <c r="X9619" s="3" t="str">
        <f>IFERROR((INDEX(Returns!$C$2:$C$801, MATCH(B9619, Returns!$B$2:$B$801, 0))), "No")</f>
        <v>No</v>
      </c>
    </row>
    <row r="9620" spans="1:24">
      <c r="A9620" s="1">
        <v>9619</v>
      </c>
      <c r="B9620" t="s">
        <v>10769</v>
      </c>
      <c r="C9620" s="2">
        <v>43785</v>
      </c>
      <c r="D9620" s="2">
        <v>43790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  <c r="V9620" s="3" t="str">
        <f>IF(M9620=People!$B$2, People!$A$2, IF(M9620=People!$B$3, People!$A$3, IF(M9620=People!$B$4, People!$A$4, IF(M9620=People!$B$5, People!$A$5, 0))))</f>
        <v>Chuck Magee</v>
      </c>
      <c r="W9620" s="3" t="str">
        <f>IFERROR(VLOOKUP(Orders!$B9620,Returns!$B:$C,2,0),"No")</f>
        <v>No</v>
      </c>
      <c r="X9620" s="3" t="str">
        <f>IFERROR((INDEX(Returns!$C$2:$C$801, MATCH(B9620, Returns!$B$2:$B$801, 0))), "No")</f>
        <v>No</v>
      </c>
    </row>
    <row r="9621" spans="1:24">
      <c r="A9621" s="1">
        <v>9620</v>
      </c>
      <c r="B9621" t="s">
        <v>10769</v>
      </c>
      <c r="C9621" s="2">
        <v>43785</v>
      </c>
      <c r="D9621" s="2">
        <v>43790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  <c r="V9621" s="3" t="str">
        <f>IF(M9621=People!$B$2, People!$A$2, IF(M9621=People!$B$3, People!$A$3, IF(M9621=People!$B$4, People!$A$4, IF(M9621=People!$B$5, People!$A$5, 0))))</f>
        <v>Chuck Magee</v>
      </c>
      <c r="W9621" s="3" t="str">
        <f>IFERROR(VLOOKUP(Orders!$B9621,Returns!$B:$C,2,0),"No")</f>
        <v>No</v>
      </c>
      <c r="X9621" s="3" t="str">
        <f>IFERROR((INDEX(Returns!$C$2:$C$801, MATCH(B9621, Returns!$B$2:$B$801, 0))), "No")</f>
        <v>No</v>
      </c>
    </row>
    <row r="9622" spans="1:24">
      <c r="A9622" s="1">
        <v>9621</v>
      </c>
      <c r="B9622" t="s">
        <v>10770</v>
      </c>
      <c r="C9622" s="2">
        <v>42639</v>
      </c>
      <c r="D9622" s="2">
        <v>42643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  <c r="V9622" s="3" t="str">
        <f>IF(M9622=People!$B$2, People!$A$2, IF(M9622=People!$B$3, People!$A$3, IF(M9622=People!$B$4, People!$A$4, IF(M9622=People!$B$5, People!$A$5, 0))))</f>
        <v>Chuck Magee</v>
      </c>
      <c r="W9622" s="3" t="str">
        <f>IFERROR(VLOOKUP(Orders!$B9622,Returns!$B:$C,2,0),"No")</f>
        <v>No</v>
      </c>
      <c r="X9622" s="3" t="str">
        <f>IFERROR((INDEX(Returns!$C$2:$C$801, MATCH(B9622, Returns!$B$2:$B$801, 0))), "No")</f>
        <v>No</v>
      </c>
    </row>
    <row r="9623" spans="1:24">
      <c r="A9623" s="1">
        <v>9622</v>
      </c>
      <c r="B9623" t="s">
        <v>10770</v>
      </c>
      <c r="C9623" s="2">
        <v>42639</v>
      </c>
      <c r="D9623" s="2">
        <v>42643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  <c r="V9623" s="3" t="str">
        <f>IF(M9623=People!$B$2, People!$A$2, IF(M9623=People!$B$3, People!$A$3, IF(M9623=People!$B$4, People!$A$4, IF(M9623=People!$B$5, People!$A$5, 0))))</f>
        <v>Chuck Magee</v>
      </c>
      <c r="W9623" s="3" t="str">
        <f>IFERROR(VLOOKUP(Orders!$B9623,Returns!$B:$C,2,0),"No")</f>
        <v>No</v>
      </c>
      <c r="X9623" s="3" t="str">
        <f>IFERROR((INDEX(Returns!$C$2:$C$801, MATCH(B9623, Returns!$B$2:$B$801, 0))), "No")</f>
        <v>No</v>
      </c>
    </row>
    <row r="9624" spans="1:24">
      <c r="A9624" s="1">
        <v>9623</v>
      </c>
      <c r="B9624" t="s">
        <v>10770</v>
      </c>
      <c r="C9624" s="2">
        <v>42639</v>
      </c>
      <c r="D9624" s="2">
        <v>42643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  <c r="V9624" s="3" t="str">
        <f>IF(M9624=People!$B$2, People!$A$2, IF(M9624=People!$B$3, People!$A$3, IF(M9624=People!$B$4, People!$A$4, IF(M9624=People!$B$5, People!$A$5, 0))))</f>
        <v>Chuck Magee</v>
      </c>
      <c r="W9624" s="3" t="str">
        <f>IFERROR(VLOOKUP(Orders!$B9624,Returns!$B:$C,2,0),"No")</f>
        <v>No</v>
      </c>
      <c r="X9624" s="3" t="str">
        <f>IFERROR((INDEX(Returns!$C$2:$C$801, MATCH(B9624, Returns!$B$2:$B$801, 0))), "No")</f>
        <v>No</v>
      </c>
    </row>
    <row r="9625" spans="1:24">
      <c r="A9625" s="1">
        <v>9624</v>
      </c>
      <c r="B9625" t="s">
        <v>10771</v>
      </c>
      <c r="C9625" s="2">
        <v>43645</v>
      </c>
      <c r="D9625" s="2">
        <v>43646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  <c r="V9625" s="3" t="str">
        <f>IF(M9625=People!$B$2, People!$A$2, IF(M9625=People!$B$3, People!$A$3, IF(M9625=People!$B$4, People!$A$4, IF(M9625=People!$B$5, People!$A$5, 0))))</f>
        <v>Kelly Williams</v>
      </c>
      <c r="W9625" s="3" t="str">
        <f>IFERROR(VLOOKUP(Orders!$B9625,Returns!$B:$C,2,0),"No")</f>
        <v>No</v>
      </c>
      <c r="X9625" s="3" t="str">
        <f>IFERROR((INDEX(Returns!$C$2:$C$801, MATCH(B9625, Returns!$B$2:$B$801, 0))), "No")</f>
        <v>No</v>
      </c>
    </row>
    <row r="9626" spans="1:24">
      <c r="A9626" s="1">
        <v>9625</v>
      </c>
      <c r="B9626" t="s">
        <v>10771</v>
      </c>
      <c r="C9626" s="2">
        <v>43645</v>
      </c>
      <c r="D9626" s="2">
        <v>43646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  <c r="V9626" s="3" t="str">
        <f>IF(M9626=People!$B$2, People!$A$2, IF(M9626=People!$B$3, People!$A$3, IF(M9626=People!$B$4, People!$A$4, IF(M9626=People!$B$5, People!$A$5, 0))))</f>
        <v>Kelly Williams</v>
      </c>
      <c r="W9626" s="3" t="str">
        <f>IFERROR(VLOOKUP(Orders!$B9626,Returns!$B:$C,2,0),"No")</f>
        <v>No</v>
      </c>
      <c r="X9626" s="3" t="str">
        <f>IFERROR((INDEX(Returns!$C$2:$C$801, MATCH(B9626, Returns!$B$2:$B$801, 0))), "No")</f>
        <v>No</v>
      </c>
    </row>
    <row r="9627" spans="1:24">
      <c r="A9627" s="1">
        <v>9626</v>
      </c>
      <c r="B9627" t="s">
        <v>10771</v>
      </c>
      <c r="C9627" s="2">
        <v>43645</v>
      </c>
      <c r="D9627" s="2">
        <v>43646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  <c r="V9627" s="3" t="str">
        <f>IF(M9627=People!$B$2, People!$A$2, IF(M9627=People!$B$3, People!$A$3, IF(M9627=People!$B$4, People!$A$4, IF(M9627=People!$B$5, People!$A$5, 0))))</f>
        <v>Kelly Williams</v>
      </c>
      <c r="W9627" s="3" t="str">
        <f>IFERROR(VLOOKUP(Orders!$B9627,Returns!$B:$C,2,0),"No")</f>
        <v>No</v>
      </c>
      <c r="X9627" s="3" t="str">
        <f>IFERROR((INDEX(Returns!$C$2:$C$801, MATCH(B9627, Returns!$B$2:$B$801, 0))), "No")</f>
        <v>No</v>
      </c>
    </row>
    <row r="9628" spans="1:24">
      <c r="A9628" s="1">
        <v>9627</v>
      </c>
      <c r="B9628" t="s">
        <v>10772</v>
      </c>
      <c r="C9628" s="2">
        <v>43731</v>
      </c>
      <c r="D9628" s="2">
        <v>43733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  <c r="V9628" s="3" t="str">
        <f>IF(M9628=People!$B$2, People!$A$2, IF(M9628=People!$B$3, People!$A$3, IF(M9628=People!$B$4, People!$A$4, IF(M9628=People!$B$5, People!$A$5, 0))))</f>
        <v>Kelly Williams</v>
      </c>
      <c r="W9628" s="3" t="str">
        <f>IFERROR(VLOOKUP(Orders!$B9628,Returns!$B:$C,2,0),"No")</f>
        <v>No</v>
      </c>
      <c r="X9628" s="3" t="str">
        <f>IFERROR((INDEX(Returns!$C$2:$C$801, MATCH(B9628, Returns!$B$2:$B$801, 0))), "No")</f>
        <v>No</v>
      </c>
    </row>
    <row r="9629" spans="1:24">
      <c r="A9629" s="1">
        <v>9628</v>
      </c>
      <c r="B9629" t="s">
        <v>10773</v>
      </c>
      <c r="C9629" s="2">
        <v>42697</v>
      </c>
      <c r="D9629" s="2">
        <v>42701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  <c r="V9629" s="3" t="str">
        <f>IF(M9629=People!$B$2, People!$A$2, IF(M9629=People!$B$3, People!$A$3, IF(M9629=People!$B$4, People!$A$4, IF(M9629=People!$B$5, People!$A$5, 0))))</f>
        <v>Kelly Williams</v>
      </c>
      <c r="W9629" s="3" t="str">
        <f>IFERROR(VLOOKUP(Orders!$B9629,Returns!$B:$C,2,0),"No")</f>
        <v>No</v>
      </c>
      <c r="X9629" s="3" t="str">
        <f>IFERROR((INDEX(Returns!$C$2:$C$801, MATCH(B9629, Returns!$B$2:$B$801, 0))), "No")</f>
        <v>No</v>
      </c>
    </row>
    <row r="9630" spans="1:24">
      <c r="A9630" s="1">
        <v>9629</v>
      </c>
      <c r="B9630" t="s">
        <v>10774</v>
      </c>
      <c r="C9630" s="2">
        <v>42382</v>
      </c>
      <c r="D9630" s="2">
        <v>42387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  <c r="V9630" s="3" t="str">
        <f>IF(M9630=People!$B$2, People!$A$2, IF(M9630=People!$B$3, People!$A$3, IF(M9630=People!$B$4, People!$A$4, IF(M9630=People!$B$5, People!$A$5, 0))))</f>
        <v>Chuck Magee</v>
      </c>
      <c r="W9630" s="3" t="str">
        <f>IFERROR(VLOOKUP(Orders!$B9630,Returns!$B:$C,2,0),"No")</f>
        <v>No</v>
      </c>
      <c r="X9630" s="3" t="str">
        <f>IFERROR((INDEX(Returns!$C$2:$C$801, MATCH(B9630, Returns!$B$2:$B$801, 0))), "No")</f>
        <v>No</v>
      </c>
    </row>
    <row r="9631" spans="1:24">
      <c r="A9631" s="1">
        <v>9630</v>
      </c>
      <c r="B9631" t="s">
        <v>10774</v>
      </c>
      <c r="C9631" s="2">
        <v>42382</v>
      </c>
      <c r="D9631" s="2">
        <v>42387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  <c r="V9631" s="3" t="str">
        <f>IF(M9631=People!$B$2, People!$A$2, IF(M9631=People!$B$3, People!$A$3, IF(M9631=People!$B$4, People!$A$4, IF(M9631=People!$B$5, People!$A$5, 0))))</f>
        <v>Chuck Magee</v>
      </c>
      <c r="W9631" s="3" t="str">
        <f>IFERROR(VLOOKUP(Orders!$B9631,Returns!$B:$C,2,0),"No")</f>
        <v>No</v>
      </c>
      <c r="X9631" s="3" t="str">
        <f>IFERROR((INDEX(Returns!$C$2:$C$801, MATCH(B9631, Returns!$B$2:$B$801, 0))), "No")</f>
        <v>No</v>
      </c>
    </row>
    <row r="9632" spans="1:24">
      <c r="A9632" s="1">
        <v>9631</v>
      </c>
      <c r="B9632" t="s">
        <v>10775</v>
      </c>
      <c r="C9632" s="2">
        <v>43251</v>
      </c>
      <c r="D9632" s="2">
        <v>43257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  <c r="V9632" s="3" t="str">
        <f>IF(M9632=People!$B$2, People!$A$2, IF(M9632=People!$B$3, People!$A$3, IF(M9632=People!$B$4, People!$A$4, IF(M9632=People!$B$5, People!$A$5, 0))))</f>
        <v>Chuck Magee</v>
      </c>
      <c r="W9632" s="3" t="str">
        <f>IFERROR(VLOOKUP(Orders!$B9632,Returns!$B:$C,2,0),"No")</f>
        <v>No</v>
      </c>
      <c r="X9632" s="3" t="str">
        <f>IFERROR((INDEX(Returns!$C$2:$C$801, MATCH(B9632, Returns!$B$2:$B$801, 0))), "No")</f>
        <v>No</v>
      </c>
    </row>
    <row r="9633" spans="1:24">
      <c r="A9633" s="1">
        <v>9632</v>
      </c>
      <c r="B9633" t="s">
        <v>10775</v>
      </c>
      <c r="C9633" s="2">
        <v>43251</v>
      </c>
      <c r="D9633" s="2">
        <v>43257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  <c r="V9633" s="3" t="str">
        <f>IF(M9633=People!$B$2, People!$A$2, IF(M9633=People!$B$3, People!$A$3, IF(M9633=People!$B$4, People!$A$4, IF(M9633=People!$B$5, People!$A$5, 0))))</f>
        <v>Chuck Magee</v>
      </c>
      <c r="W9633" s="3" t="str">
        <f>IFERROR(VLOOKUP(Orders!$B9633,Returns!$B:$C,2,0),"No")</f>
        <v>No</v>
      </c>
      <c r="X9633" s="3" t="str">
        <f>IFERROR((INDEX(Returns!$C$2:$C$801, MATCH(B9633, Returns!$B$2:$B$801, 0))), "No")</f>
        <v>No</v>
      </c>
    </row>
    <row r="9634" spans="1:24">
      <c r="A9634" s="1">
        <v>9633</v>
      </c>
      <c r="B9634" t="s">
        <v>10776</v>
      </c>
      <c r="C9634" s="2">
        <v>43509</v>
      </c>
      <c r="D9634" s="2">
        <v>43513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  <c r="V9634" s="3" t="str">
        <f>IF(M9634=People!$B$2, People!$A$2, IF(M9634=People!$B$3, People!$A$3, IF(M9634=People!$B$4, People!$A$4, IF(M9634=People!$B$5, People!$A$5, 0))))</f>
        <v>Kelly Williams</v>
      </c>
      <c r="W9634" s="3" t="str">
        <f>IFERROR(VLOOKUP(Orders!$B9634,Returns!$B:$C,2,0),"No")</f>
        <v>No</v>
      </c>
      <c r="X9634" s="3" t="str">
        <f>IFERROR((INDEX(Returns!$C$2:$C$801, MATCH(B9634, Returns!$B$2:$B$801, 0))), "No")</f>
        <v>No</v>
      </c>
    </row>
    <row r="9635" spans="1:24">
      <c r="A9635" s="1">
        <v>9634</v>
      </c>
      <c r="B9635" t="s">
        <v>10777</v>
      </c>
      <c r="C9635" s="2">
        <v>42657</v>
      </c>
      <c r="D9635" s="2">
        <v>42660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  <c r="V9635" s="3" t="str">
        <f>IF(M9635=People!$B$2, People!$A$2, IF(M9635=People!$B$3, People!$A$3, IF(M9635=People!$B$4, People!$A$4, IF(M9635=People!$B$5, People!$A$5, 0))))</f>
        <v>Chuck Magee</v>
      </c>
      <c r="W9635" s="3" t="str">
        <f>IFERROR(VLOOKUP(Orders!$B9635,Returns!$B:$C,2,0),"No")</f>
        <v>No</v>
      </c>
      <c r="X9635" s="3" t="str">
        <f>IFERROR((INDEX(Returns!$C$2:$C$801, MATCH(B9635, Returns!$B$2:$B$801, 0))), "No")</f>
        <v>No</v>
      </c>
    </row>
    <row r="9636" spans="1:24">
      <c r="A9636" s="1">
        <v>9635</v>
      </c>
      <c r="B9636" t="s">
        <v>10777</v>
      </c>
      <c r="C9636" s="2">
        <v>42657</v>
      </c>
      <c r="D9636" s="2">
        <v>42660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  <c r="V9636" s="3" t="str">
        <f>IF(M9636=People!$B$2, People!$A$2, IF(M9636=People!$B$3, People!$A$3, IF(M9636=People!$B$4, People!$A$4, IF(M9636=People!$B$5, People!$A$5, 0))))</f>
        <v>Chuck Magee</v>
      </c>
      <c r="W9636" s="3" t="str">
        <f>IFERROR(VLOOKUP(Orders!$B9636,Returns!$B:$C,2,0),"No")</f>
        <v>No</v>
      </c>
      <c r="X9636" s="3" t="str">
        <f>IFERROR((INDEX(Returns!$C$2:$C$801, MATCH(B9636, Returns!$B$2:$B$801, 0))), "No")</f>
        <v>No</v>
      </c>
    </row>
    <row r="9637" spans="1:24">
      <c r="A9637" s="1">
        <v>9636</v>
      </c>
      <c r="B9637" t="s">
        <v>10777</v>
      </c>
      <c r="C9637" s="2">
        <v>42657</v>
      </c>
      <c r="D9637" s="2">
        <v>42660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  <c r="V9637" s="3" t="str">
        <f>IF(M9637=People!$B$2, People!$A$2, IF(M9637=People!$B$3, People!$A$3, IF(M9637=People!$B$4, People!$A$4, IF(M9637=People!$B$5, People!$A$5, 0))))</f>
        <v>Chuck Magee</v>
      </c>
      <c r="W9637" s="3" t="str">
        <f>IFERROR(VLOOKUP(Orders!$B9637,Returns!$B:$C,2,0),"No")</f>
        <v>No</v>
      </c>
      <c r="X9637" s="3" t="str">
        <f>IFERROR((INDEX(Returns!$C$2:$C$801, MATCH(B9637, Returns!$B$2:$B$801, 0))), "No")</f>
        <v>No</v>
      </c>
    </row>
    <row r="9638" spans="1:24">
      <c r="A9638" s="1">
        <v>9637</v>
      </c>
      <c r="B9638" t="s">
        <v>10778</v>
      </c>
      <c r="C9638" s="2">
        <v>42692</v>
      </c>
      <c r="D9638" s="2">
        <v>42699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  <c r="V9638" s="3" t="str">
        <f>IF(M9638=People!$B$2, People!$A$2, IF(M9638=People!$B$3, People!$A$3, IF(M9638=People!$B$4, People!$A$4, IF(M9638=People!$B$5, People!$A$5, 0))))</f>
        <v>Anna Andreadi</v>
      </c>
      <c r="W9638" s="3" t="str">
        <f>IFERROR(VLOOKUP(Orders!$B9638,Returns!$B:$C,2,0),"No")</f>
        <v>No</v>
      </c>
      <c r="X9638" s="3" t="str">
        <f>IFERROR((INDEX(Returns!$C$2:$C$801, MATCH(B9638, Returns!$B$2:$B$801, 0))), "No")</f>
        <v>No</v>
      </c>
    </row>
    <row r="9639" spans="1:24">
      <c r="A9639" s="1">
        <v>9638</v>
      </c>
      <c r="B9639" t="s">
        <v>10778</v>
      </c>
      <c r="C9639" s="2">
        <v>42692</v>
      </c>
      <c r="D9639" s="2">
        <v>42699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  <c r="V9639" s="3" t="str">
        <f>IF(M9639=People!$B$2, People!$A$2, IF(M9639=People!$B$3, People!$A$3, IF(M9639=People!$B$4, People!$A$4, IF(M9639=People!$B$5, People!$A$5, 0))))</f>
        <v>Anna Andreadi</v>
      </c>
      <c r="W9639" s="3" t="str">
        <f>IFERROR(VLOOKUP(Orders!$B9639,Returns!$B:$C,2,0),"No")</f>
        <v>No</v>
      </c>
      <c r="X9639" s="3" t="str">
        <f>IFERROR((INDEX(Returns!$C$2:$C$801, MATCH(B9639, Returns!$B$2:$B$801, 0))), "No")</f>
        <v>No</v>
      </c>
    </row>
    <row r="9640" spans="1:24">
      <c r="A9640" s="1">
        <v>9639</v>
      </c>
      <c r="B9640" t="s">
        <v>10779</v>
      </c>
      <c r="C9640" s="2">
        <v>43781</v>
      </c>
      <c r="D9640" s="2">
        <v>43784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  <c r="V9640" s="3" t="str">
        <f>IF(M9640=People!$B$2, People!$A$2, IF(M9640=People!$B$3, People!$A$3, IF(M9640=People!$B$4, People!$A$4, IF(M9640=People!$B$5, People!$A$5, 0))))</f>
        <v>Anna Andreadi</v>
      </c>
      <c r="W9640" s="3" t="str">
        <f>IFERROR(VLOOKUP(Orders!$B9640,Returns!$B:$C,2,0),"No")</f>
        <v>No</v>
      </c>
      <c r="X9640" s="3" t="str">
        <f>IFERROR((INDEX(Returns!$C$2:$C$801, MATCH(B9640, Returns!$B$2:$B$801, 0))), "No")</f>
        <v>No</v>
      </c>
    </row>
    <row r="9641" spans="1:24">
      <c r="A9641" s="1">
        <v>9640</v>
      </c>
      <c r="B9641" t="s">
        <v>10780</v>
      </c>
      <c r="C9641" s="2">
        <v>42763</v>
      </c>
      <c r="D9641" s="2">
        <v>42766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  <c r="V9641" s="3" t="str">
        <f>IF(M9641=People!$B$2, People!$A$2, IF(M9641=People!$B$3, People!$A$3, IF(M9641=People!$B$4, People!$A$4, IF(M9641=People!$B$5, People!$A$5, 0))))</f>
        <v>Cassandra Brandow</v>
      </c>
      <c r="W9641" s="3" t="str">
        <f>IFERROR(VLOOKUP(Orders!$B9641,Returns!$B:$C,2,0),"No")</f>
        <v>No</v>
      </c>
      <c r="X9641" s="3" t="str">
        <f>IFERROR((INDEX(Returns!$C$2:$C$801, MATCH(B9641, Returns!$B$2:$B$801, 0))), "No")</f>
        <v>No</v>
      </c>
    </row>
    <row r="9642" spans="1:24">
      <c r="A9642" s="1">
        <v>9641</v>
      </c>
      <c r="B9642" t="s">
        <v>10781</v>
      </c>
      <c r="C9642" s="2">
        <v>42436</v>
      </c>
      <c r="D9642" s="2">
        <v>42441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  <c r="V9642" s="3" t="str">
        <f>IF(M9642=People!$B$2, People!$A$2, IF(M9642=People!$B$3, People!$A$3, IF(M9642=People!$B$4, People!$A$4, IF(M9642=People!$B$5, People!$A$5, 0))))</f>
        <v>Anna Andreadi</v>
      </c>
      <c r="W9642" s="3" t="str">
        <f>IFERROR(VLOOKUP(Orders!$B9642,Returns!$B:$C,2,0),"No")</f>
        <v>No</v>
      </c>
      <c r="X9642" s="3" t="str">
        <f>IFERROR((INDEX(Returns!$C$2:$C$801, MATCH(B9642, Returns!$B$2:$B$801, 0))), "No")</f>
        <v>No</v>
      </c>
    </row>
    <row r="9643" spans="1:24">
      <c r="A9643" s="1">
        <v>9642</v>
      </c>
      <c r="B9643" t="s">
        <v>10781</v>
      </c>
      <c r="C9643" s="2">
        <v>42436</v>
      </c>
      <c r="D9643" s="2">
        <v>42441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  <c r="V9643" s="3" t="str">
        <f>IF(M9643=People!$B$2, People!$A$2, IF(M9643=People!$B$3, People!$A$3, IF(M9643=People!$B$4, People!$A$4, IF(M9643=People!$B$5, People!$A$5, 0))))</f>
        <v>Anna Andreadi</v>
      </c>
      <c r="W9643" s="3" t="str">
        <f>IFERROR(VLOOKUP(Orders!$B9643,Returns!$B:$C,2,0),"No")</f>
        <v>No</v>
      </c>
      <c r="X9643" s="3" t="str">
        <f>IFERROR((INDEX(Returns!$C$2:$C$801, MATCH(B9643, Returns!$B$2:$B$801, 0))), "No")</f>
        <v>No</v>
      </c>
    </row>
    <row r="9644" spans="1:24">
      <c r="A9644" s="1">
        <v>9643</v>
      </c>
      <c r="B9644" t="s">
        <v>10781</v>
      </c>
      <c r="C9644" s="2">
        <v>42436</v>
      </c>
      <c r="D9644" s="2">
        <v>42441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  <c r="V9644" s="3" t="str">
        <f>IF(M9644=People!$B$2, People!$A$2, IF(M9644=People!$B$3, People!$A$3, IF(M9644=People!$B$4, People!$A$4, IF(M9644=People!$B$5, People!$A$5, 0))))</f>
        <v>Anna Andreadi</v>
      </c>
      <c r="W9644" s="3" t="str">
        <f>IFERROR(VLOOKUP(Orders!$B9644,Returns!$B:$C,2,0),"No")</f>
        <v>No</v>
      </c>
      <c r="X9644" s="3" t="str">
        <f>IFERROR((INDEX(Returns!$C$2:$C$801, MATCH(B9644, Returns!$B$2:$B$801, 0))), "No")</f>
        <v>No</v>
      </c>
    </row>
    <row r="9645" spans="1:24">
      <c r="A9645" s="1">
        <v>9644</v>
      </c>
      <c r="B9645" t="s">
        <v>10781</v>
      </c>
      <c r="C9645" s="2">
        <v>42436</v>
      </c>
      <c r="D9645" s="2">
        <v>42441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  <c r="V9645" s="3" t="str">
        <f>IF(M9645=People!$B$2, People!$A$2, IF(M9645=People!$B$3, People!$A$3, IF(M9645=People!$B$4, People!$A$4, IF(M9645=People!$B$5, People!$A$5, 0))))</f>
        <v>Anna Andreadi</v>
      </c>
      <c r="W9645" s="3" t="str">
        <f>IFERROR(VLOOKUP(Orders!$B9645,Returns!$B:$C,2,0),"No")</f>
        <v>No</v>
      </c>
      <c r="X9645" s="3" t="str">
        <f>IFERROR((INDEX(Returns!$C$2:$C$801, MATCH(B9645, Returns!$B$2:$B$801, 0))), "No")</f>
        <v>No</v>
      </c>
    </row>
    <row r="9646" spans="1:24">
      <c r="A9646" s="1">
        <v>9645</v>
      </c>
      <c r="B9646" t="s">
        <v>10782</v>
      </c>
      <c r="C9646" s="2">
        <v>43624</v>
      </c>
      <c r="D9646" s="2">
        <v>43629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  <c r="V9646" s="3" t="str">
        <f>IF(M9646=People!$B$2, People!$A$2, IF(M9646=People!$B$3, People!$A$3, IF(M9646=People!$B$4, People!$A$4, IF(M9646=People!$B$5, People!$A$5, 0))))</f>
        <v>Anna Andreadi</v>
      </c>
      <c r="W9646" s="3" t="str">
        <f>IFERROR(VLOOKUP(Orders!$B9646,Returns!$B:$C,2,0),"No")</f>
        <v>No</v>
      </c>
      <c r="X9646" s="3" t="str">
        <f>IFERROR((INDEX(Returns!$C$2:$C$801, MATCH(B9646, Returns!$B$2:$B$801, 0))), "No")</f>
        <v>No</v>
      </c>
    </row>
    <row r="9647" spans="1:24">
      <c r="A9647" s="1">
        <v>9646</v>
      </c>
      <c r="B9647" t="s">
        <v>10782</v>
      </c>
      <c r="C9647" s="2">
        <v>43624</v>
      </c>
      <c r="D9647" s="2">
        <v>43629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  <c r="V9647" s="3" t="str">
        <f>IF(M9647=People!$B$2, People!$A$2, IF(M9647=People!$B$3, People!$A$3, IF(M9647=People!$B$4, People!$A$4, IF(M9647=People!$B$5, People!$A$5, 0))))</f>
        <v>Anna Andreadi</v>
      </c>
      <c r="W9647" s="3" t="str">
        <f>IFERROR(VLOOKUP(Orders!$B9647,Returns!$B:$C,2,0),"No")</f>
        <v>No</v>
      </c>
      <c r="X9647" s="3" t="str">
        <f>IFERROR((INDEX(Returns!$C$2:$C$801, MATCH(B9647, Returns!$B$2:$B$801, 0))), "No")</f>
        <v>No</v>
      </c>
    </row>
    <row r="9648" spans="1:24">
      <c r="A9648" s="1">
        <v>9647</v>
      </c>
      <c r="B9648" t="s">
        <v>10782</v>
      </c>
      <c r="C9648" s="2">
        <v>43624</v>
      </c>
      <c r="D9648" s="2">
        <v>43629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  <c r="V9648" s="3" t="str">
        <f>IF(M9648=People!$B$2, People!$A$2, IF(M9648=People!$B$3, People!$A$3, IF(M9648=People!$B$4, People!$A$4, IF(M9648=People!$B$5, People!$A$5, 0))))</f>
        <v>Anna Andreadi</v>
      </c>
      <c r="W9648" s="3" t="str">
        <f>IFERROR(VLOOKUP(Orders!$B9648,Returns!$B:$C,2,0),"No")</f>
        <v>No</v>
      </c>
      <c r="X9648" s="3" t="str">
        <f>IFERROR((INDEX(Returns!$C$2:$C$801, MATCH(B9648, Returns!$B$2:$B$801, 0))), "No")</f>
        <v>No</v>
      </c>
    </row>
    <row r="9649" spans="1:24">
      <c r="A9649" s="1">
        <v>9648</v>
      </c>
      <c r="B9649" t="s">
        <v>10783</v>
      </c>
      <c r="C9649" s="2">
        <v>42693</v>
      </c>
      <c r="D9649" s="2">
        <v>42698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  <c r="V9649" s="3" t="str">
        <f>IF(M9649=People!$B$2, People!$A$2, IF(M9649=People!$B$3, People!$A$3, IF(M9649=People!$B$4, People!$A$4, IF(M9649=People!$B$5, People!$A$5, 0))))</f>
        <v>Kelly Williams</v>
      </c>
      <c r="W9649" s="3" t="str">
        <f>IFERROR(VLOOKUP(Orders!$B9649,Returns!$B:$C,2,0),"No")</f>
        <v>No</v>
      </c>
      <c r="X9649" s="3" t="str">
        <f>IFERROR((INDEX(Returns!$C$2:$C$801, MATCH(B9649, Returns!$B$2:$B$801, 0))), "No")</f>
        <v>No</v>
      </c>
    </row>
    <row r="9650" spans="1:24">
      <c r="A9650" s="1">
        <v>9649</v>
      </c>
      <c r="B9650" t="s">
        <v>10783</v>
      </c>
      <c r="C9650" s="2">
        <v>42693</v>
      </c>
      <c r="D9650" s="2">
        <v>42698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  <c r="V9650" s="3" t="str">
        <f>IF(M9650=People!$B$2, People!$A$2, IF(M9650=People!$B$3, People!$A$3, IF(M9650=People!$B$4, People!$A$4, IF(M9650=People!$B$5, People!$A$5, 0))))</f>
        <v>Kelly Williams</v>
      </c>
      <c r="W9650" s="3" t="str">
        <f>IFERROR(VLOOKUP(Orders!$B9650,Returns!$B:$C,2,0),"No")</f>
        <v>No</v>
      </c>
      <c r="X9650" s="3" t="str">
        <f>IFERROR((INDEX(Returns!$C$2:$C$801, MATCH(B9650, Returns!$B$2:$B$801, 0))), "No")</f>
        <v>No</v>
      </c>
    </row>
    <row r="9651" spans="1:24">
      <c r="A9651" s="1">
        <v>9650</v>
      </c>
      <c r="B9651" t="s">
        <v>10784</v>
      </c>
      <c r="C9651" s="2">
        <v>43430</v>
      </c>
      <c r="D9651" s="2">
        <v>43434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  <c r="V9651" s="3" t="str">
        <f>IF(M9651=People!$B$2, People!$A$2, IF(M9651=People!$B$3, People!$A$3, IF(M9651=People!$B$4, People!$A$4, IF(M9651=People!$B$5, People!$A$5, 0))))</f>
        <v>Anna Andreadi</v>
      </c>
      <c r="W9651" s="3" t="str">
        <f>IFERROR(VLOOKUP(Orders!$B9651,Returns!$B:$C,2,0),"No")</f>
        <v>No</v>
      </c>
      <c r="X9651" s="3" t="str">
        <f>IFERROR((INDEX(Returns!$C$2:$C$801, MATCH(B9651, Returns!$B$2:$B$801, 0))), "No")</f>
        <v>No</v>
      </c>
    </row>
    <row r="9652" spans="1:24">
      <c r="A9652" s="1">
        <v>9651</v>
      </c>
      <c r="B9652" t="s">
        <v>10784</v>
      </c>
      <c r="C9652" s="2">
        <v>43430</v>
      </c>
      <c r="D9652" s="2">
        <v>43434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  <c r="V9652" s="3" t="str">
        <f>IF(M9652=People!$B$2, People!$A$2, IF(M9652=People!$B$3, People!$A$3, IF(M9652=People!$B$4, People!$A$4, IF(M9652=People!$B$5, People!$A$5, 0))))</f>
        <v>Anna Andreadi</v>
      </c>
      <c r="W9652" s="3" t="str">
        <f>IFERROR(VLOOKUP(Orders!$B9652,Returns!$B:$C,2,0),"No")</f>
        <v>No</v>
      </c>
      <c r="X9652" s="3" t="str">
        <f>IFERROR((INDEX(Returns!$C$2:$C$801, MATCH(B9652, Returns!$B$2:$B$801, 0))), "No")</f>
        <v>No</v>
      </c>
    </row>
    <row r="9653" spans="1:24">
      <c r="A9653" s="1">
        <v>9652</v>
      </c>
      <c r="B9653" t="s">
        <v>10784</v>
      </c>
      <c r="C9653" s="2">
        <v>43430</v>
      </c>
      <c r="D9653" s="2">
        <v>43434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  <c r="V9653" s="3" t="str">
        <f>IF(M9653=People!$B$2, People!$A$2, IF(M9653=People!$B$3, People!$A$3, IF(M9653=People!$B$4, People!$A$4, IF(M9653=People!$B$5, People!$A$5, 0))))</f>
        <v>Anna Andreadi</v>
      </c>
      <c r="W9653" s="3" t="str">
        <f>IFERROR(VLOOKUP(Orders!$B9653,Returns!$B:$C,2,0),"No")</f>
        <v>No</v>
      </c>
      <c r="X9653" s="3" t="str">
        <f>IFERROR((INDEX(Returns!$C$2:$C$801, MATCH(B9653, Returns!$B$2:$B$801, 0))), "No")</f>
        <v>No</v>
      </c>
    </row>
    <row r="9654" spans="1:24">
      <c r="A9654" s="1">
        <v>9653</v>
      </c>
      <c r="B9654" t="s">
        <v>10784</v>
      </c>
      <c r="C9654" s="2">
        <v>43430</v>
      </c>
      <c r="D9654" s="2">
        <v>43434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  <c r="V9654" s="3" t="str">
        <f>IF(M9654=People!$B$2, People!$A$2, IF(M9654=People!$B$3, People!$A$3, IF(M9654=People!$B$4, People!$A$4, IF(M9654=People!$B$5, People!$A$5, 0))))</f>
        <v>Anna Andreadi</v>
      </c>
      <c r="W9654" s="3" t="str">
        <f>IFERROR(VLOOKUP(Orders!$B9654,Returns!$B:$C,2,0),"No")</f>
        <v>No</v>
      </c>
      <c r="X9654" s="3" t="str">
        <f>IFERROR((INDEX(Returns!$C$2:$C$801, MATCH(B9654, Returns!$B$2:$B$801, 0))), "No")</f>
        <v>No</v>
      </c>
    </row>
    <row r="9655" spans="1:24">
      <c r="A9655" s="1">
        <v>9654</v>
      </c>
      <c r="B9655" t="s">
        <v>10785</v>
      </c>
      <c r="C9655" s="2">
        <v>43488</v>
      </c>
      <c r="D9655" s="2">
        <v>43492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  <c r="V9655" s="3" t="str">
        <f>IF(M9655=People!$B$2, People!$A$2, IF(M9655=People!$B$3, People!$A$3, IF(M9655=People!$B$4, People!$A$4, IF(M9655=People!$B$5, People!$A$5, 0))))</f>
        <v>Anna Andreadi</v>
      </c>
      <c r="W9655" s="3" t="str">
        <f>IFERROR(VLOOKUP(Orders!$B9655,Returns!$B:$C,2,0),"No")</f>
        <v>No</v>
      </c>
      <c r="X9655" s="3" t="str">
        <f>IFERROR((INDEX(Returns!$C$2:$C$801, MATCH(B9655, Returns!$B$2:$B$801, 0))), "No")</f>
        <v>No</v>
      </c>
    </row>
    <row r="9656" spans="1:24">
      <c r="A9656" s="1">
        <v>9655</v>
      </c>
      <c r="B9656" t="s">
        <v>10785</v>
      </c>
      <c r="C9656" s="2">
        <v>43488</v>
      </c>
      <c r="D9656" s="2">
        <v>43492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  <c r="V9656" s="3" t="str">
        <f>IF(M9656=People!$B$2, People!$A$2, IF(M9656=People!$B$3, People!$A$3, IF(M9656=People!$B$4, People!$A$4, IF(M9656=People!$B$5, People!$A$5, 0))))</f>
        <v>Anna Andreadi</v>
      </c>
      <c r="W9656" s="3" t="str">
        <f>IFERROR(VLOOKUP(Orders!$B9656,Returns!$B:$C,2,0),"No")</f>
        <v>No</v>
      </c>
      <c r="X9656" s="3" t="str">
        <f>IFERROR((INDEX(Returns!$C$2:$C$801, MATCH(B9656, Returns!$B$2:$B$801, 0))), "No")</f>
        <v>No</v>
      </c>
    </row>
    <row r="9657" spans="1:24">
      <c r="A9657" s="1">
        <v>9656</v>
      </c>
      <c r="B9657" t="s">
        <v>10786</v>
      </c>
      <c r="C9657" s="2">
        <v>42635</v>
      </c>
      <c r="D9657" s="2">
        <v>42642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  <c r="V9657" s="3" t="str">
        <f>IF(M9657=People!$B$2, People!$A$2, IF(M9657=People!$B$3, People!$A$3, IF(M9657=People!$B$4, People!$A$4, IF(M9657=People!$B$5, People!$A$5, 0))))</f>
        <v>Chuck Magee</v>
      </c>
      <c r="W9657" s="3" t="str">
        <f>IFERROR(VLOOKUP(Orders!$B9657,Returns!$B:$C,2,0),"No")</f>
        <v>No</v>
      </c>
      <c r="X9657" s="3" t="str">
        <f>IFERROR((INDEX(Returns!$C$2:$C$801, MATCH(B9657, Returns!$B$2:$B$801, 0))), "No")</f>
        <v>No</v>
      </c>
    </row>
    <row r="9658" spans="1:24">
      <c r="A9658" s="1">
        <v>9657</v>
      </c>
      <c r="B9658" t="s">
        <v>10786</v>
      </c>
      <c r="C9658" s="2">
        <v>42635</v>
      </c>
      <c r="D9658" s="2">
        <v>42642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  <c r="V9658" s="3" t="str">
        <f>IF(M9658=People!$B$2, People!$A$2, IF(M9658=People!$B$3, People!$A$3, IF(M9658=People!$B$4, People!$A$4, IF(M9658=People!$B$5, People!$A$5, 0))))</f>
        <v>Chuck Magee</v>
      </c>
      <c r="W9658" s="3" t="str">
        <f>IFERROR(VLOOKUP(Orders!$B9658,Returns!$B:$C,2,0),"No")</f>
        <v>No</v>
      </c>
      <c r="X9658" s="3" t="str">
        <f>IFERROR((INDEX(Returns!$C$2:$C$801, MATCH(B9658, Returns!$B$2:$B$801, 0))), "No")</f>
        <v>No</v>
      </c>
    </row>
    <row r="9659" spans="1:24">
      <c r="A9659" s="1">
        <v>9658</v>
      </c>
      <c r="B9659" t="s">
        <v>10786</v>
      </c>
      <c r="C9659" s="2">
        <v>42635</v>
      </c>
      <c r="D9659" s="2">
        <v>42642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  <c r="V9659" s="3" t="str">
        <f>IF(M9659=People!$B$2, People!$A$2, IF(M9659=People!$B$3, People!$A$3, IF(M9659=People!$B$4, People!$A$4, IF(M9659=People!$B$5, People!$A$5, 0))))</f>
        <v>Chuck Magee</v>
      </c>
      <c r="W9659" s="3" t="str">
        <f>IFERROR(VLOOKUP(Orders!$B9659,Returns!$B:$C,2,0),"No")</f>
        <v>No</v>
      </c>
      <c r="X9659" s="3" t="str">
        <f>IFERROR((INDEX(Returns!$C$2:$C$801, MATCH(B9659, Returns!$B$2:$B$801, 0))), "No")</f>
        <v>No</v>
      </c>
    </row>
    <row r="9660" spans="1:24">
      <c r="A9660" s="1">
        <v>9659</v>
      </c>
      <c r="B9660" t="s">
        <v>10786</v>
      </c>
      <c r="C9660" s="2">
        <v>42635</v>
      </c>
      <c r="D9660" s="2">
        <v>42642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  <c r="V9660" s="3" t="str">
        <f>IF(M9660=People!$B$2, People!$A$2, IF(M9660=People!$B$3, People!$A$3, IF(M9660=People!$B$4, People!$A$4, IF(M9660=People!$B$5, People!$A$5, 0))))</f>
        <v>Chuck Magee</v>
      </c>
      <c r="W9660" s="3" t="str">
        <f>IFERROR(VLOOKUP(Orders!$B9660,Returns!$B:$C,2,0),"No")</f>
        <v>No</v>
      </c>
      <c r="X9660" s="3" t="str">
        <f>IFERROR((INDEX(Returns!$C$2:$C$801, MATCH(B9660, Returns!$B$2:$B$801, 0))), "No")</f>
        <v>No</v>
      </c>
    </row>
    <row r="9661" spans="1:24">
      <c r="A9661" s="1">
        <v>9660</v>
      </c>
      <c r="B9661" t="s">
        <v>10787</v>
      </c>
      <c r="C9661" s="2">
        <v>42455</v>
      </c>
      <c r="D9661" s="2">
        <v>42459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  <c r="V9661" s="3" t="str">
        <f>IF(M9661=People!$B$2, People!$A$2, IF(M9661=People!$B$3, People!$A$3, IF(M9661=People!$B$4, People!$A$4, IF(M9661=People!$B$5, People!$A$5, 0))))</f>
        <v>Anna Andreadi</v>
      </c>
      <c r="W9661" s="3" t="str">
        <f>IFERROR(VLOOKUP(Orders!$B9661,Returns!$B:$C,2,0),"No")</f>
        <v>No</v>
      </c>
      <c r="X9661" s="3" t="str">
        <f>IFERROR((INDEX(Returns!$C$2:$C$801, MATCH(B9661, Returns!$B$2:$B$801, 0))), "No")</f>
        <v>No</v>
      </c>
    </row>
    <row r="9662" spans="1:24">
      <c r="A9662" s="1">
        <v>9661</v>
      </c>
      <c r="B9662" t="s">
        <v>10788</v>
      </c>
      <c r="C9662" s="2">
        <v>43257</v>
      </c>
      <c r="D9662" s="2">
        <v>43262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  <c r="V9662" s="3" t="str">
        <f>IF(M9662=People!$B$2, People!$A$2, IF(M9662=People!$B$3, People!$A$3, IF(M9662=People!$B$4, People!$A$4, IF(M9662=People!$B$5, People!$A$5, 0))))</f>
        <v>Anna Andreadi</v>
      </c>
      <c r="W9662" s="3" t="str">
        <f>IFERROR(VLOOKUP(Orders!$B9662,Returns!$B:$C,2,0),"No")</f>
        <v>No</v>
      </c>
      <c r="X9662" s="3" t="str">
        <f>IFERROR((INDEX(Returns!$C$2:$C$801, MATCH(B9662, Returns!$B$2:$B$801, 0))), "No")</f>
        <v>No</v>
      </c>
    </row>
    <row r="9663" spans="1:24">
      <c r="A9663" s="1">
        <v>9662</v>
      </c>
      <c r="B9663" t="s">
        <v>10788</v>
      </c>
      <c r="C9663" s="2">
        <v>43257</v>
      </c>
      <c r="D9663" s="2">
        <v>43262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  <c r="V9663" s="3" t="str">
        <f>IF(M9663=People!$B$2, People!$A$2, IF(M9663=People!$B$3, People!$A$3, IF(M9663=People!$B$4, People!$A$4, IF(M9663=People!$B$5, People!$A$5, 0))))</f>
        <v>Anna Andreadi</v>
      </c>
      <c r="W9663" s="3" t="str">
        <f>IFERROR(VLOOKUP(Orders!$B9663,Returns!$B:$C,2,0),"No")</f>
        <v>No</v>
      </c>
      <c r="X9663" s="3" t="str">
        <f>IFERROR((INDEX(Returns!$C$2:$C$801, MATCH(B9663, Returns!$B$2:$B$801, 0))), "No")</f>
        <v>No</v>
      </c>
    </row>
    <row r="9664" spans="1:24">
      <c r="A9664" s="1">
        <v>9663</v>
      </c>
      <c r="B9664" t="s">
        <v>10788</v>
      </c>
      <c r="C9664" s="2">
        <v>43257</v>
      </c>
      <c r="D9664" s="2">
        <v>43262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  <c r="V9664" s="3" t="str">
        <f>IF(M9664=People!$B$2, People!$A$2, IF(M9664=People!$B$3, People!$A$3, IF(M9664=People!$B$4, People!$A$4, IF(M9664=People!$B$5, People!$A$5, 0))))</f>
        <v>Anna Andreadi</v>
      </c>
      <c r="W9664" s="3" t="str">
        <f>IFERROR(VLOOKUP(Orders!$B9664,Returns!$B:$C,2,0),"No")</f>
        <v>No</v>
      </c>
      <c r="X9664" s="3" t="str">
        <f>IFERROR((INDEX(Returns!$C$2:$C$801, MATCH(B9664, Returns!$B$2:$B$801, 0))), "No")</f>
        <v>No</v>
      </c>
    </row>
    <row r="9665" spans="1:24">
      <c r="A9665" s="1">
        <v>9664</v>
      </c>
      <c r="B9665" t="s">
        <v>10789</v>
      </c>
      <c r="C9665" s="2">
        <v>43708</v>
      </c>
      <c r="D9665" s="2">
        <v>43713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  <c r="V9665" s="3" t="str">
        <f>IF(M9665=People!$B$2, People!$A$2, IF(M9665=People!$B$3, People!$A$3, IF(M9665=People!$B$4, People!$A$4, IF(M9665=People!$B$5, People!$A$5, 0))))</f>
        <v>Anna Andreadi</v>
      </c>
      <c r="W9665" s="3" t="str">
        <f>IFERROR(VLOOKUP(Orders!$B9665,Returns!$B:$C,2,0),"No")</f>
        <v>No</v>
      </c>
      <c r="X9665" s="3" t="str">
        <f>IFERROR((INDEX(Returns!$C$2:$C$801, MATCH(B9665, Returns!$B$2:$B$801, 0))), "No")</f>
        <v>No</v>
      </c>
    </row>
    <row r="9666" spans="1:24">
      <c r="A9666" s="1">
        <v>9665</v>
      </c>
      <c r="B9666" t="s">
        <v>10790</v>
      </c>
      <c r="C9666" s="2">
        <v>43076</v>
      </c>
      <c r="D9666" s="2">
        <v>43076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  <c r="V9666" s="3" t="str">
        <f>IF(M9666=People!$B$2, People!$A$2, IF(M9666=People!$B$3, People!$A$3, IF(M9666=People!$B$4, People!$A$4, IF(M9666=People!$B$5, People!$A$5, 0))))</f>
        <v>Anna Andreadi</v>
      </c>
      <c r="W9666" s="3" t="str">
        <f>IFERROR(VLOOKUP(Orders!$B9666,Returns!$B:$C,2,0),"No")</f>
        <v>No</v>
      </c>
      <c r="X9666" s="3" t="str">
        <f>IFERROR((INDEX(Returns!$C$2:$C$801, MATCH(B9666, Returns!$B$2:$B$801, 0))), "No")</f>
        <v>No</v>
      </c>
    </row>
    <row r="9667" spans="1:24">
      <c r="A9667" s="1">
        <v>9666</v>
      </c>
      <c r="B9667" t="s">
        <v>10791</v>
      </c>
      <c r="C9667" s="2">
        <v>43785</v>
      </c>
      <c r="D9667" s="2">
        <v>43789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  <c r="V9667" s="3" t="str">
        <f>IF(M9667=People!$B$2, People!$A$2, IF(M9667=People!$B$3, People!$A$3, IF(M9667=People!$B$4, People!$A$4, IF(M9667=People!$B$5, People!$A$5, 0))))</f>
        <v>Anna Andreadi</v>
      </c>
      <c r="W9667" s="3" t="str">
        <f>IFERROR(VLOOKUP(Orders!$B9667,Returns!$B:$C,2,0),"No")</f>
        <v>No</v>
      </c>
      <c r="X9667" s="3" t="str">
        <f>IFERROR((INDEX(Returns!$C$2:$C$801, MATCH(B9667, Returns!$B$2:$B$801, 0))), "No")</f>
        <v>No</v>
      </c>
    </row>
    <row r="9668" spans="1:24">
      <c r="A9668" s="1">
        <v>9667</v>
      </c>
      <c r="B9668" t="s">
        <v>10791</v>
      </c>
      <c r="C9668" s="2">
        <v>43785</v>
      </c>
      <c r="D9668" s="2">
        <v>43789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  <c r="V9668" s="3" t="str">
        <f>IF(M9668=People!$B$2, People!$A$2, IF(M9668=People!$B$3, People!$A$3, IF(M9668=People!$B$4, People!$A$4, IF(M9668=People!$B$5, People!$A$5, 0))))</f>
        <v>Anna Andreadi</v>
      </c>
      <c r="W9668" s="3" t="str">
        <f>IFERROR(VLOOKUP(Orders!$B9668,Returns!$B:$C,2,0),"No")</f>
        <v>No</v>
      </c>
      <c r="X9668" s="3" t="str">
        <f>IFERROR((INDEX(Returns!$C$2:$C$801, MATCH(B9668, Returns!$B$2:$B$801, 0))), "No")</f>
        <v>No</v>
      </c>
    </row>
    <row r="9669" spans="1:24">
      <c r="A9669" s="1">
        <v>9668</v>
      </c>
      <c r="B9669" t="s">
        <v>10792</v>
      </c>
      <c r="C9669" s="2">
        <v>43213</v>
      </c>
      <c r="D9669" s="2">
        <v>43217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  <c r="V9669" s="3" t="str">
        <f>IF(M9669=People!$B$2, People!$A$2, IF(M9669=People!$B$3, People!$A$3, IF(M9669=People!$B$4, People!$A$4, IF(M9669=People!$B$5, People!$A$5, 0))))</f>
        <v>Anna Andreadi</v>
      </c>
      <c r="W9669" s="3" t="str">
        <f>IFERROR(VLOOKUP(Orders!$B9669,Returns!$B:$C,2,0),"No")</f>
        <v>No</v>
      </c>
      <c r="X9669" s="3" t="str">
        <f>IFERROR((INDEX(Returns!$C$2:$C$801, MATCH(B9669, Returns!$B$2:$B$801, 0))), "No")</f>
        <v>No</v>
      </c>
    </row>
    <row r="9670" spans="1:24">
      <c r="A9670" s="1">
        <v>9669</v>
      </c>
      <c r="B9670" t="s">
        <v>10792</v>
      </c>
      <c r="C9670" s="2">
        <v>43213</v>
      </c>
      <c r="D9670" s="2">
        <v>43217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  <c r="V9670" s="3" t="str">
        <f>IF(M9670=People!$B$2, People!$A$2, IF(M9670=People!$B$3, People!$A$3, IF(M9670=People!$B$4, People!$A$4, IF(M9670=People!$B$5, People!$A$5, 0))))</f>
        <v>Anna Andreadi</v>
      </c>
      <c r="W9670" s="3" t="str">
        <f>IFERROR(VLOOKUP(Orders!$B9670,Returns!$B:$C,2,0),"No")</f>
        <v>No</v>
      </c>
      <c r="X9670" s="3" t="str">
        <f>IFERROR((INDEX(Returns!$C$2:$C$801, MATCH(B9670, Returns!$B$2:$B$801, 0))), "No")</f>
        <v>No</v>
      </c>
    </row>
    <row r="9671" spans="1:24">
      <c r="A9671" s="1">
        <v>9670</v>
      </c>
      <c r="B9671" t="s">
        <v>10793</v>
      </c>
      <c r="C9671" s="2">
        <v>43557</v>
      </c>
      <c r="D9671" s="2">
        <v>43561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  <c r="V9671" s="3" t="str">
        <f>IF(M9671=People!$B$2, People!$A$2, IF(M9671=People!$B$3, People!$A$3, IF(M9671=People!$B$4, People!$A$4, IF(M9671=People!$B$5, People!$A$5, 0))))</f>
        <v>Cassandra Brandow</v>
      </c>
      <c r="W9671" s="3" t="str">
        <f>IFERROR(VLOOKUP(Orders!$B9671,Returns!$B:$C,2,0),"No")</f>
        <v>No</v>
      </c>
      <c r="X9671" s="3" t="str">
        <f>IFERROR((INDEX(Returns!$C$2:$C$801, MATCH(B9671, Returns!$B$2:$B$801, 0))), "No")</f>
        <v>No</v>
      </c>
    </row>
    <row r="9672" spans="1:24">
      <c r="A9672" s="1">
        <v>9671</v>
      </c>
      <c r="B9672" t="s">
        <v>10794</v>
      </c>
      <c r="C9672" s="2">
        <v>42960</v>
      </c>
      <c r="D9672" s="2">
        <v>42962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  <c r="V9672" s="3" t="str">
        <f>IF(M9672=People!$B$2, People!$A$2, IF(M9672=People!$B$3, People!$A$3, IF(M9672=People!$B$4, People!$A$4, IF(M9672=People!$B$5, People!$A$5, 0))))</f>
        <v>Cassandra Brandow</v>
      </c>
      <c r="W9672" s="3" t="str">
        <f>IFERROR(VLOOKUP(Orders!$B9672,Returns!$B:$C,2,0),"No")</f>
        <v>No</v>
      </c>
      <c r="X9672" s="3" t="str">
        <f>IFERROR((INDEX(Returns!$C$2:$C$801, MATCH(B9672, Returns!$B$2:$B$801, 0))), "No")</f>
        <v>No</v>
      </c>
    </row>
    <row r="9673" spans="1:24">
      <c r="A9673" s="1">
        <v>9672</v>
      </c>
      <c r="B9673" t="s">
        <v>10795</v>
      </c>
      <c r="C9673" s="2">
        <v>43782</v>
      </c>
      <c r="D9673" s="2">
        <v>43788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  <c r="V9673" s="3" t="str">
        <f>IF(M9673=People!$B$2, People!$A$2, IF(M9673=People!$B$3, People!$A$3, IF(M9673=People!$B$4, People!$A$4, IF(M9673=People!$B$5, People!$A$5, 0))))</f>
        <v>Anna Andreadi</v>
      </c>
      <c r="W9673" s="3" t="str">
        <f>IFERROR(VLOOKUP(Orders!$B9673,Returns!$B:$C,2,0),"No")</f>
        <v>No</v>
      </c>
      <c r="X9673" s="3" t="str">
        <f>IFERROR((INDEX(Returns!$C$2:$C$801, MATCH(B9673, Returns!$B$2:$B$801, 0))), "No")</f>
        <v>No</v>
      </c>
    </row>
    <row r="9674" spans="1:24">
      <c r="A9674" s="1">
        <v>9673</v>
      </c>
      <c r="B9674" t="s">
        <v>10796</v>
      </c>
      <c r="C9674" s="2">
        <v>43457</v>
      </c>
      <c r="D9674" s="2">
        <v>43462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  <c r="V9674" s="3" t="str">
        <f>IF(M9674=People!$B$2, People!$A$2, IF(M9674=People!$B$3, People!$A$3, IF(M9674=People!$B$4, People!$A$4, IF(M9674=People!$B$5, People!$A$5, 0))))</f>
        <v>Chuck Magee</v>
      </c>
      <c r="W9674" s="3" t="str">
        <f>IFERROR(VLOOKUP(Orders!$B9674,Returns!$B:$C,2,0),"No")</f>
        <v>No</v>
      </c>
      <c r="X9674" s="3" t="str">
        <f>IFERROR((INDEX(Returns!$C$2:$C$801, MATCH(B9674, Returns!$B$2:$B$801, 0))), "No")</f>
        <v>No</v>
      </c>
    </row>
    <row r="9675" spans="1:24">
      <c r="A9675" s="1">
        <v>9674</v>
      </c>
      <c r="B9675" t="s">
        <v>10796</v>
      </c>
      <c r="C9675" s="2">
        <v>43457</v>
      </c>
      <c r="D9675" s="2">
        <v>43462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  <c r="V9675" s="3" t="str">
        <f>IF(M9675=People!$B$2, People!$A$2, IF(M9675=People!$B$3, People!$A$3, IF(M9675=People!$B$4, People!$A$4, IF(M9675=People!$B$5, People!$A$5, 0))))</f>
        <v>Chuck Magee</v>
      </c>
      <c r="W9675" s="3" t="str">
        <f>IFERROR(VLOOKUP(Orders!$B9675,Returns!$B:$C,2,0),"No")</f>
        <v>No</v>
      </c>
      <c r="X9675" s="3" t="str">
        <f>IFERROR((INDEX(Returns!$C$2:$C$801, MATCH(B9675, Returns!$B$2:$B$801, 0))), "No")</f>
        <v>No</v>
      </c>
    </row>
    <row r="9676" spans="1:24">
      <c r="A9676" s="1">
        <v>9675</v>
      </c>
      <c r="B9676" t="s">
        <v>10797</v>
      </c>
      <c r="C9676" s="2">
        <v>42573</v>
      </c>
      <c r="D9676" s="2">
        <v>42575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  <c r="V9676" s="3" t="str">
        <f>IF(M9676=People!$B$2, People!$A$2, IF(M9676=People!$B$3, People!$A$3, IF(M9676=People!$B$4, People!$A$4, IF(M9676=People!$B$5, People!$A$5, 0))))</f>
        <v>Kelly Williams</v>
      </c>
      <c r="W9676" s="3" t="str">
        <f>IFERROR(VLOOKUP(Orders!$B9676,Returns!$B:$C,2,0),"No")</f>
        <v>No</v>
      </c>
      <c r="X9676" s="3" t="str">
        <f>IFERROR((INDEX(Returns!$C$2:$C$801, MATCH(B9676, Returns!$B$2:$B$801, 0))), "No")</f>
        <v>No</v>
      </c>
    </row>
    <row r="9677" spans="1:24">
      <c r="A9677" s="1">
        <v>9676</v>
      </c>
      <c r="B9677" t="s">
        <v>10798</v>
      </c>
      <c r="C9677" s="2">
        <v>43226</v>
      </c>
      <c r="D9677" s="2">
        <v>43230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  <c r="V9677" s="3" t="str">
        <f>IF(M9677=People!$B$2, People!$A$2, IF(M9677=People!$B$3, People!$A$3, IF(M9677=People!$B$4, People!$A$4, IF(M9677=People!$B$5, People!$A$5, 0))))</f>
        <v>Anna Andreadi</v>
      </c>
      <c r="W9677" s="3" t="str">
        <f>IFERROR(VLOOKUP(Orders!$B9677,Returns!$B:$C,2,0),"No")</f>
        <v>No</v>
      </c>
      <c r="X9677" s="3" t="str">
        <f>IFERROR((INDEX(Returns!$C$2:$C$801, MATCH(B9677, Returns!$B$2:$B$801, 0))), "No")</f>
        <v>No</v>
      </c>
    </row>
    <row r="9678" spans="1:24">
      <c r="A9678" s="1">
        <v>9677</v>
      </c>
      <c r="B9678" t="s">
        <v>10799</v>
      </c>
      <c r="C9678" s="2">
        <v>42702</v>
      </c>
      <c r="D9678" s="2">
        <v>42707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  <c r="V9678" s="3" t="str">
        <f>IF(M9678=People!$B$2, People!$A$2, IF(M9678=People!$B$3, People!$A$3, IF(M9678=People!$B$4, People!$A$4, IF(M9678=People!$B$5, People!$A$5, 0))))</f>
        <v>Kelly Williams</v>
      </c>
      <c r="W9678" s="3" t="str">
        <f>IFERROR(VLOOKUP(Orders!$B9678,Returns!$B:$C,2,0),"No")</f>
        <v>No</v>
      </c>
      <c r="X9678" s="3" t="str">
        <f>IFERROR((INDEX(Returns!$C$2:$C$801, MATCH(B9678, Returns!$B$2:$B$801, 0))), "No")</f>
        <v>No</v>
      </c>
    </row>
    <row r="9679" spans="1:24">
      <c r="A9679" s="1">
        <v>9678</v>
      </c>
      <c r="B9679" t="s">
        <v>10800</v>
      </c>
      <c r="C9679" s="2">
        <v>43208</v>
      </c>
      <c r="D9679" s="2">
        <v>43213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  <c r="V9679" s="3" t="str">
        <f>IF(M9679=People!$B$2, People!$A$2, IF(M9679=People!$B$3, People!$A$3, IF(M9679=People!$B$4, People!$A$4, IF(M9679=People!$B$5, People!$A$5, 0))))</f>
        <v>Chuck Magee</v>
      </c>
      <c r="W9679" s="3" t="str">
        <f>IFERROR(VLOOKUP(Orders!$B9679,Returns!$B:$C,2,0),"No")</f>
        <v>No</v>
      </c>
      <c r="X9679" s="3" t="str">
        <f>IFERROR((INDEX(Returns!$C$2:$C$801, MATCH(B9679, Returns!$B$2:$B$801, 0))), "No")</f>
        <v>No</v>
      </c>
    </row>
    <row r="9680" spans="1:24">
      <c r="A9680" s="1">
        <v>9679</v>
      </c>
      <c r="B9680" t="s">
        <v>10800</v>
      </c>
      <c r="C9680" s="2">
        <v>43208</v>
      </c>
      <c r="D9680" s="2">
        <v>43213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  <c r="V9680" s="3" t="str">
        <f>IF(M9680=People!$B$2, People!$A$2, IF(M9680=People!$B$3, People!$A$3, IF(M9680=People!$B$4, People!$A$4, IF(M9680=People!$B$5, People!$A$5, 0))))</f>
        <v>Chuck Magee</v>
      </c>
      <c r="W9680" s="3" t="str">
        <f>IFERROR(VLOOKUP(Orders!$B9680,Returns!$B:$C,2,0),"No")</f>
        <v>No</v>
      </c>
      <c r="X9680" s="3" t="str">
        <f>IFERROR((INDEX(Returns!$C$2:$C$801, MATCH(B9680, Returns!$B$2:$B$801, 0))), "No")</f>
        <v>No</v>
      </c>
    </row>
    <row r="9681" spans="1:24">
      <c r="A9681" s="1">
        <v>9680</v>
      </c>
      <c r="B9681" t="s">
        <v>10801</v>
      </c>
      <c r="C9681" s="2">
        <v>43096</v>
      </c>
      <c r="D9681" s="2">
        <v>43100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  <c r="V9681" s="3" t="str">
        <f>IF(M9681=People!$B$2, People!$A$2, IF(M9681=People!$B$3, People!$A$3, IF(M9681=People!$B$4, People!$A$4, IF(M9681=People!$B$5, People!$A$5, 0))))</f>
        <v>Anna Andreadi</v>
      </c>
      <c r="W9681" s="3" t="str">
        <f>IFERROR(VLOOKUP(Orders!$B9681,Returns!$B:$C,2,0),"No")</f>
        <v>No</v>
      </c>
      <c r="X9681" s="3" t="str">
        <f>IFERROR((INDEX(Returns!$C$2:$C$801, MATCH(B9681, Returns!$B$2:$B$801, 0))), "No")</f>
        <v>No</v>
      </c>
    </row>
    <row r="9682" spans="1:24">
      <c r="A9682" s="1">
        <v>9681</v>
      </c>
      <c r="B9682" t="s">
        <v>10801</v>
      </c>
      <c r="C9682" s="2">
        <v>43096</v>
      </c>
      <c r="D9682" s="2">
        <v>43100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  <c r="V9682" s="3" t="str">
        <f>IF(M9682=People!$B$2, People!$A$2, IF(M9682=People!$B$3, People!$A$3, IF(M9682=People!$B$4, People!$A$4, IF(M9682=People!$B$5, People!$A$5, 0))))</f>
        <v>Anna Andreadi</v>
      </c>
      <c r="W9682" s="3" t="str">
        <f>IFERROR(VLOOKUP(Orders!$B9682,Returns!$B:$C,2,0),"No")</f>
        <v>No</v>
      </c>
      <c r="X9682" s="3" t="str">
        <f>IFERROR((INDEX(Returns!$C$2:$C$801, MATCH(B9682, Returns!$B$2:$B$801, 0))), "No")</f>
        <v>No</v>
      </c>
    </row>
    <row r="9683" spans="1:24">
      <c r="A9683" s="1">
        <v>9682</v>
      </c>
      <c r="B9683" t="s">
        <v>10802</v>
      </c>
      <c r="C9683" s="2">
        <v>43812</v>
      </c>
      <c r="D9683" s="2">
        <v>43817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  <c r="V9683" s="3" t="str">
        <f>IF(M9683=People!$B$2, People!$A$2, IF(M9683=People!$B$3, People!$A$3, IF(M9683=People!$B$4, People!$A$4, IF(M9683=People!$B$5, People!$A$5, 0))))</f>
        <v>Anna Andreadi</v>
      </c>
      <c r="W9683" s="3" t="str">
        <f>IFERROR(VLOOKUP(Orders!$B9683,Returns!$B:$C,2,0),"No")</f>
        <v>No</v>
      </c>
      <c r="X9683" s="3" t="str">
        <f>IFERROR((INDEX(Returns!$C$2:$C$801, MATCH(B9683, Returns!$B$2:$B$801, 0))), "No")</f>
        <v>No</v>
      </c>
    </row>
    <row r="9684" spans="1:24">
      <c r="A9684" s="1">
        <v>9683</v>
      </c>
      <c r="B9684" t="s">
        <v>10802</v>
      </c>
      <c r="C9684" s="2">
        <v>43812</v>
      </c>
      <c r="D9684" s="2">
        <v>43817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3" t="str">
        <f>IF(M9684=People!$B$2, People!$A$2, IF(M9684=People!$B$3, People!$A$3, IF(M9684=People!$B$4, People!$A$4, IF(M9684=People!$B$5, People!$A$5, 0))))</f>
        <v>Anna Andreadi</v>
      </c>
      <c r="W9684" s="3" t="str">
        <f>IFERROR(VLOOKUP(Orders!$B9684,Returns!$B:$C,2,0),"No")</f>
        <v>No</v>
      </c>
      <c r="X9684" s="3" t="str">
        <f>IFERROR((INDEX(Returns!$C$2:$C$801, MATCH(B9684, Returns!$B$2:$B$801, 0))), "No")</f>
        <v>No</v>
      </c>
    </row>
    <row r="9685" spans="1:24">
      <c r="A9685" s="1">
        <v>9684</v>
      </c>
      <c r="B9685" t="s">
        <v>10802</v>
      </c>
      <c r="C9685" s="2">
        <v>43812</v>
      </c>
      <c r="D9685" s="2">
        <v>43817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  <c r="V9685" s="3" t="str">
        <f>IF(M9685=People!$B$2, People!$A$2, IF(M9685=People!$B$3, People!$A$3, IF(M9685=People!$B$4, People!$A$4, IF(M9685=People!$B$5, People!$A$5, 0))))</f>
        <v>Anna Andreadi</v>
      </c>
      <c r="W9685" s="3" t="str">
        <f>IFERROR(VLOOKUP(Orders!$B9685,Returns!$B:$C,2,0),"No")</f>
        <v>No</v>
      </c>
      <c r="X9685" s="3" t="str">
        <f>IFERROR((INDEX(Returns!$C$2:$C$801, MATCH(B9685, Returns!$B$2:$B$801, 0))), "No")</f>
        <v>No</v>
      </c>
    </row>
    <row r="9686" spans="1:24">
      <c r="A9686" s="1">
        <v>9685</v>
      </c>
      <c r="B9686" t="s">
        <v>10802</v>
      </c>
      <c r="C9686" s="2">
        <v>43812</v>
      </c>
      <c r="D9686" s="2">
        <v>43817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  <c r="V9686" s="3" t="str">
        <f>IF(M9686=People!$B$2, People!$A$2, IF(M9686=People!$B$3, People!$A$3, IF(M9686=People!$B$4, People!$A$4, IF(M9686=People!$B$5, People!$A$5, 0))))</f>
        <v>Anna Andreadi</v>
      </c>
      <c r="W9686" s="3" t="str">
        <f>IFERROR(VLOOKUP(Orders!$B9686,Returns!$B:$C,2,0),"No")</f>
        <v>No</v>
      </c>
      <c r="X9686" s="3" t="str">
        <f>IFERROR((INDEX(Returns!$C$2:$C$801, MATCH(B9686, Returns!$B$2:$B$801, 0))), "No")</f>
        <v>No</v>
      </c>
    </row>
    <row r="9687" spans="1:24">
      <c r="A9687" s="1">
        <v>9686</v>
      </c>
      <c r="B9687" t="s">
        <v>10803</v>
      </c>
      <c r="C9687" s="2">
        <v>43467</v>
      </c>
      <c r="D9687" s="2">
        <v>43469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  <c r="V9687" s="3" t="str">
        <f>IF(M9687=People!$B$2, People!$A$2, IF(M9687=People!$B$3, People!$A$3, IF(M9687=People!$B$4, People!$A$4, IF(M9687=People!$B$5, People!$A$5, 0))))</f>
        <v>Anna Andreadi</v>
      </c>
      <c r="W9687" s="3" t="str">
        <f>IFERROR(VLOOKUP(Orders!$B9687,Returns!$B:$C,2,0),"No")</f>
        <v>No</v>
      </c>
      <c r="X9687" s="3" t="str">
        <f>IFERROR((INDEX(Returns!$C$2:$C$801, MATCH(B9687, Returns!$B$2:$B$801, 0))), "No")</f>
        <v>No</v>
      </c>
    </row>
    <row r="9688" spans="1:24">
      <c r="A9688" s="1">
        <v>9687</v>
      </c>
      <c r="B9688" t="s">
        <v>10804</v>
      </c>
      <c r="C9688" s="2">
        <v>43615</v>
      </c>
      <c r="D9688" s="2">
        <v>43619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  <c r="V9688" s="3" t="str">
        <f>IF(M9688=People!$B$2, People!$A$2, IF(M9688=People!$B$3, People!$A$3, IF(M9688=People!$B$4, People!$A$4, IF(M9688=People!$B$5, People!$A$5, 0))))</f>
        <v>Anna Andreadi</v>
      </c>
      <c r="W9688" s="3" t="str">
        <f>IFERROR(VLOOKUP(Orders!$B9688,Returns!$B:$C,2,0),"No")</f>
        <v>No</v>
      </c>
      <c r="X9688" s="3" t="str">
        <f>IFERROR((INDEX(Returns!$C$2:$C$801, MATCH(B9688, Returns!$B$2:$B$801, 0))), "No")</f>
        <v>No</v>
      </c>
    </row>
    <row r="9689" spans="1:24">
      <c r="A9689" s="1">
        <v>9688</v>
      </c>
      <c r="B9689" t="s">
        <v>10805</v>
      </c>
      <c r="C9689" s="2">
        <v>43738</v>
      </c>
      <c r="D9689" s="2">
        <v>43744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  <c r="V9689" s="3" t="str">
        <f>IF(M9689=People!$B$2, People!$A$2, IF(M9689=People!$B$3, People!$A$3, IF(M9689=People!$B$4, People!$A$4, IF(M9689=People!$B$5, People!$A$5, 0))))</f>
        <v>Kelly Williams</v>
      </c>
      <c r="W9689" s="3" t="str">
        <f>IFERROR(VLOOKUP(Orders!$B9689,Returns!$B:$C,2,0),"No")</f>
        <v>No</v>
      </c>
      <c r="X9689" s="3" t="str">
        <f>IFERROR((INDEX(Returns!$C$2:$C$801, MATCH(B9689, Returns!$B$2:$B$801, 0))), "No")</f>
        <v>No</v>
      </c>
    </row>
    <row r="9690" spans="1:24">
      <c r="A9690" s="1">
        <v>9689</v>
      </c>
      <c r="B9690" t="s">
        <v>10806</v>
      </c>
      <c r="C9690" s="2">
        <v>43636</v>
      </c>
      <c r="D9690" s="2">
        <v>43643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  <c r="V9690" s="3" t="str">
        <f>IF(M9690=People!$B$2, People!$A$2, IF(M9690=People!$B$3, People!$A$3, IF(M9690=People!$B$4, People!$A$4, IF(M9690=People!$B$5, People!$A$5, 0))))</f>
        <v>Cassandra Brandow</v>
      </c>
      <c r="W9690" s="3" t="str">
        <f>IFERROR(VLOOKUP(Orders!$B9690,Returns!$B:$C,2,0),"No")</f>
        <v>No</v>
      </c>
      <c r="X9690" s="3" t="str">
        <f>IFERROR((INDEX(Returns!$C$2:$C$801, MATCH(B9690, Returns!$B$2:$B$801, 0))), "No")</f>
        <v>No</v>
      </c>
    </row>
    <row r="9691" spans="1:24">
      <c r="A9691" s="1">
        <v>9690</v>
      </c>
      <c r="B9691" t="s">
        <v>10806</v>
      </c>
      <c r="C9691" s="2">
        <v>43636</v>
      </c>
      <c r="D9691" s="2">
        <v>43643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  <c r="V9691" s="3" t="str">
        <f>IF(M9691=People!$B$2, People!$A$2, IF(M9691=People!$B$3, People!$A$3, IF(M9691=People!$B$4, People!$A$4, IF(M9691=People!$B$5, People!$A$5, 0))))</f>
        <v>Cassandra Brandow</v>
      </c>
      <c r="W9691" s="3" t="str">
        <f>IFERROR(VLOOKUP(Orders!$B9691,Returns!$B:$C,2,0),"No")</f>
        <v>No</v>
      </c>
      <c r="X9691" s="3" t="str">
        <f>IFERROR((INDEX(Returns!$C$2:$C$801, MATCH(B9691, Returns!$B$2:$B$801, 0))), "No")</f>
        <v>No</v>
      </c>
    </row>
    <row r="9692" spans="1:24">
      <c r="A9692" s="1">
        <v>9691</v>
      </c>
      <c r="B9692" t="s">
        <v>10807</v>
      </c>
      <c r="C9692" s="2">
        <v>43559</v>
      </c>
      <c r="D9692" s="2">
        <v>43560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  <c r="V9692" s="3" t="str">
        <f>IF(M9692=People!$B$2, People!$A$2, IF(M9692=People!$B$3, People!$A$3, IF(M9692=People!$B$4, People!$A$4, IF(M9692=People!$B$5, People!$A$5, 0))))</f>
        <v>Chuck Magee</v>
      </c>
      <c r="W9692" s="3" t="str">
        <f>IFERROR(VLOOKUP(Orders!$B9692,Returns!$B:$C,2,0),"No")</f>
        <v>No</v>
      </c>
      <c r="X9692" s="3" t="str">
        <f>IFERROR((INDEX(Returns!$C$2:$C$801, MATCH(B9692, Returns!$B$2:$B$801, 0))), "No")</f>
        <v>No</v>
      </c>
    </row>
    <row r="9693" spans="1:24">
      <c r="A9693" s="1">
        <v>9692</v>
      </c>
      <c r="B9693" t="s">
        <v>10808</v>
      </c>
      <c r="C9693" s="2">
        <v>43052</v>
      </c>
      <c r="D9693" s="2">
        <v>43056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  <c r="V9693" s="3" t="str">
        <f>IF(M9693=People!$B$2, People!$A$2, IF(M9693=People!$B$3, People!$A$3, IF(M9693=People!$B$4, People!$A$4, IF(M9693=People!$B$5, People!$A$5, 0))))</f>
        <v>Kelly Williams</v>
      </c>
      <c r="W9693" s="3" t="str">
        <f>IFERROR(VLOOKUP(Orders!$B9693,Returns!$B:$C,2,0),"No")</f>
        <v>No</v>
      </c>
      <c r="X9693" s="3" t="str">
        <f>IFERROR((INDEX(Returns!$C$2:$C$801, MATCH(B9693, Returns!$B$2:$B$801, 0))), "No")</f>
        <v>No</v>
      </c>
    </row>
    <row r="9694" spans="1:24">
      <c r="A9694" s="1">
        <v>9693</v>
      </c>
      <c r="B9694" t="s">
        <v>10809</v>
      </c>
      <c r="C9694" s="2">
        <v>42975</v>
      </c>
      <c r="D9694" s="2">
        <v>42980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  <c r="V9694" s="3" t="str">
        <f>IF(M9694=People!$B$2, People!$A$2, IF(M9694=People!$B$3, People!$A$3, IF(M9694=People!$B$4, People!$A$4, IF(M9694=People!$B$5, People!$A$5, 0))))</f>
        <v>Chuck Magee</v>
      </c>
      <c r="W9694" s="3" t="str">
        <f>IFERROR(VLOOKUP(Orders!$B9694,Returns!$B:$C,2,0),"No")</f>
        <v>No</v>
      </c>
      <c r="X9694" s="3" t="str">
        <f>IFERROR((INDEX(Returns!$C$2:$C$801, MATCH(B9694, Returns!$B$2:$B$801, 0))), "No")</f>
        <v>No</v>
      </c>
    </row>
    <row r="9695" spans="1:24">
      <c r="A9695" s="1">
        <v>9694</v>
      </c>
      <c r="B9695" t="s">
        <v>10810</v>
      </c>
      <c r="C9695" s="2">
        <v>43732</v>
      </c>
      <c r="D9695" s="2">
        <v>43736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  <c r="V9695" s="3" t="str">
        <f>IF(M9695=People!$B$2, People!$A$2, IF(M9695=People!$B$3, People!$A$3, IF(M9695=People!$B$4, People!$A$4, IF(M9695=People!$B$5, People!$A$5, 0))))</f>
        <v>Anna Andreadi</v>
      </c>
      <c r="W9695" s="3" t="str">
        <f>IFERROR(VLOOKUP(Orders!$B9695,Returns!$B:$C,2,0),"No")</f>
        <v>No</v>
      </c>
      <c r="X9695" s="3" t="str">
        <f>IFERROR((INDEX(Returns!$C$2:$C$801, MATCH(B9695, Returns!$B$2:$B$801, 0))), "No")</f>
        <v>No</v>
      </c>
    </row>
    <row r="9696" spans="1:24">
      <c r="A9696" s="1">
        <v>9695</v>
      </c>
      <c r="B9696" t="s">
        <v>10810</v>
      </c>
      <c r="C9696" s="2">
        <v>43732</v>
      </c>
      <c r="D9696" s="2">
        <v>43736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  <c r="V9696" s="3" t="str">
        <f>IF(M9696=People!$B$2, People!$A$2, IF(M9696=People!$B$3, People!$A$3, IF(M9696=People!$B$4, People!$A$4, IF(M9696=People!$B$5, People!$A$5, 0))))</f>
        <v>Anna Andreadi</v>
      </c>
      <c r="W9696" s="3" t="str">
        <f>IFERROR(VLOOKUP(Orders!$B9696,Returns!$B:$C,2,0),"No")</f>
        <v>No</v>
      </c>
      <c r="X9696" s="3" t="str">
        <f>IFERROR((INDEX(Returns!$C$2:$C$801, MATCH(B9696, Returns!$B$2:$B$801, 0))), "No")</f>
        <v>No</v>
      </c>
    </row>
    <row r="9697" spans="1:24">
      <c r="A9697" s="1">
        <v>9696</v>
      </c>
      <c r="B9697" t="s">
        <v>10811</v>
      </c>
      <c r="C9697" s="2">
        <v>43445</v>
      </c>
      <c r="D9697" s="2">
        <v>43448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  <c r="V9697" s="3" t="str">
        <f>IF(M9697=People!$B$2, People!$A$2, IF(M9697=People!$B$3, People!$A$3, IF(M9697=People!$B$4, People!$A$4, IF(M9697=People!$B$5, People!$A$5, 0))))</f>
        <v>Chuck Magee</v>
      </c>
      <c r="W9697" s="3" t="str">
        <f>IFERROR(VLOOKUP(Orders!$B9697,Returns!$B:$C,2,0),"No")</f>
        <v>No</v>
      </c>
      <c r="X9697" s="3" t="str">
        <f>IFERROR((INDEX(Returns!$C$2:$C$801, MATCH(B9697, Returns!$B$2:$B$801, 0))), "No")</f>
        <v>No</v>
      </c>
    </row>
    <row r="9698" spans="1:24">
      <c r="A9698" s="1">
        <v>9697</v>
      </c>
      <c r="B9698" t="s">
        <v>10812</v>
      </c>
      <c r="C9698" s="2">
        <v>42531</v>
      </c>
      <c r="D9698" s="2">
        <v>42536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  <c r="V9698" s="3" t="str">
        <f>IF(M9698=People!$B$2, People!$A$2, IF(M9698=People!$B$3, People!$A$3, IF(M9698=People!$B$4, People!$A$4, IF(M9698=People!$B$5, People!$A$5, 0))))</f>
        <v>Kelly Williams</v>
      </c>
      <c r="W9698" s="3" t="str">
        <f>IFERROR(VLOOKUP(Orders!$B9698,Returns!$B:$C,2,0),"No")</f>
        <v>No</v>
      </c>
      <c r="X9698" s="3" t="str">
        <f>IFERROR((INDEX(Returns!$C$2:$C$801, MATCH(B9698, Returns!$B$2:$B$801, 0))), "No")</f>
        <v>No</v>
      </c>
    </row>
    <row r="9699" spans="1:24">
      <c r="A9699" s="1">
        <v>9698</v>
      </c>
      <c r="B9699" t="s">
        <v>10813</v>
      </c>
      <c r="C9699" s="2">
        <v>43170</v>
      </c>
      <c r="D9699" s="2">
        <v>43170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  <c r="V9699" s="3" t="str">
        <f>IF(M9699=People!$B$2, People!$A$2, IF(M9699=People!$B$3, People!$A$3, IF(M9699=People!$B$4, People!$A$4, IF(M9699=People!$B$5, People!$A$5, 0))))</f>
        <v>Chuck Magee</v>
      </c>
      <c r="W9699" s="3" t="str">
        <f>IFERROR(VLOOKUP(Orders!$B9699,Returns!$B:$C,2,0),"No")</f>
        <v>No</v>
      </c>
      <c r="X9699" s="3" t="str">
        <f>IFERROR((INDEX(Returns!$C$2:$C$801, MATCH(B9699, Returns!$B$2:$B$801, 0))), "No")</f>
        <v>No</v>
      </c>
    </row>
    <row r="9700" spans="1:24">
      <c r="A9700" s="1">
        <v>9699</v>
      </c>
      <c r="B9700" t="s">
        <v>10814</v>
      </c>
      <c r="C9700" s="2">
        <v>43814</v>
      </c>
      <c r="D9700" s="2">
        <v>43818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  <c r="V9700" s="3" t="str">
        <f>IF(M9700=People!$B$2, People!$A$2, IF(M9700=People!$B$3, People!$A$3, IF(M9700=People!$B$4, People!$A$4, IF(M9700=People!$B$5, People!$A$5, 0))))</f>
        <v>Anna Andreadi</v>
      </c>
      <c r="W9700" s="3" t="str">
        <f>IFERROR(VLOOKUP(Orders!$B9700,Returns!$B:$C,2,0),"No")</f>
        <v>No</v>
      </c>
      <c r="X9700" s="3" t="str">
        <f>IFERROR((INDEX(Returns!$C$2:$C$801, MATCH(B9700, Returns!$B$2:$B$801, 0))), "No")</f>
        <v>No</v>
      </c>
    </row>
    <row r="9701" spans="1:24">
      <c r="A9701" s="1">
        <v>9700</v>
      </c>
      <c r="B9701" t="s">
        <v>10814</v>
      </c>
      <c r="C9701" s="2">
        <v>43814</v>
      </c>
      <c r="D9701" s="2">
        <v>43818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  <c r="V9701" s="3" t="str">
        <f>IF(M9701=People!$B$2, People!$A$2, IF(M9701=People!$B$3, People!$A$3, IF(M9701=People!$B$4, People!$A$4, IF(M9701=People!$B$5, People!$A$5, 0))))</f>
        <v>Anna Andreadi</v>
      </c>
      <c r="W9701" s="3" t="str">
        <f>IFERROR(VLOOKUP(Orders!$B9701,Returns!$B:$C,2,0),"No")</f>
        <v>No</v>
      </c>
      <c r="X9701" s="3" t="str">
        <f>IFERROR((INDEX(Returns!$C$2:$C$801, MATCH(B9701, Returns!$B$2:$B$801, 0))), "No")</f>
        <v>No</v>
      </c>
    </row>
    <row r="9702" spans="1:24">
      <c r="A9702" s="1">
        <v>9701</v>
      </c>
      <c r="B9702" t="s">
        <v>10814</v>
      </c>
      <c r="C9702" s="2">
        <v>43814</v>
      </c>
      <c r="D9702" s="2">
        <v>43818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  <c r="V9702" s="3" t="str">
        <f>IF(M9702=People!$B$2, People!$A$2, IF(M9702=People!$B$3, People!$A$3, IF(M9702=People!$B$4, People!$A$4, IF(M9702=People!$B$5, People!$A$5, 0))))</f>
        <v>Anna Andreadi</v>
      </c>
      <c r="W9702" s="3" t="str">
        <f>IFERROR(VLOOKUP(Orders!$B9702,Returns!$B:$C,2,0),"No")</f>
        <v>No</v>
      </c>
      <c r="X9702" s="3" t="str">
        <f>IFERROR((INDEX(Returns!$C$2:$C$801, MATCH(B9702, Returns!$B$2:$B$801, 0))), "No")</f>
        <v>No</v>
      </c>
    </row>
    <row r="9703" spans="1:24">
      <c r="A9703" s="1">
        <v>9702</v>
      </c>
      <c r="B9703" t="s">
        <v>6035</v>
      </c>
      <c r="C9703" s="2">
        <v>43403</v>
      </c>
      <c r="D9703" s="2">
        <v>43408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  <c r="V9703" s="3" t="str">
        <f>IF(M9703=People!$B$2, People!$A$2, IF(M9703=People!$B$3, People!$A$3, IF(M9703=People!$B$4, People!$A$4, IF(M9703=People!$B$5, People!$A$5, 0))))</f>
        <v>Anna Andreadi</v>
      </c>
      <c r="W9703" s="3" t="str">
        <f>IFERROR(VLOOKUP(Orders!$B9703,Returns!$B:$C,2,0),"No")</f>
        <v>Yes</v>
      </c>
      <c r="X9703" s="3" t="str">
        <f>IFERROR((INDEX(Returns!$C$2:$C$801, MATCH(B9703, Returns!$B$2:$B$801, 0))), "No")</f>
        <v>Yes</v>
      </c>
    </row>
    <row r="9704" spans="1:24">
      <c r="A9704" s="1">
        <v>9703</v>
      </c>
      <c r="B9704" t="s">
        <v>10815</v>
      </c>
      <c r="C9704" s="2">
        <v>43677</v>
      </c>
      <c r="D9704" s="2">
        <v>43681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  <c r="V9704" s="3" t="str">
        <f>IF(M9704=People!$B$2, People!$A$2, IF(M9704=People!$B$3, People!$A$3, IF(M9704=People!$B$4, People!$A$4, IF(M9704=People!$B$5, People!$A$5, 0))))</f>
        <v>Chuck Magee</v>
      </c>
      <c r="W9704" s="3" t="str">
        <f>IFERROR(VLOOKUP(Orders!$B9704,Returns!$B:$C,2,0),"No")</f>
        <v>No</v>
      </c>
      <c r="X9704" s="3" t="str">
        <f>IFERROR((INDEX(Returns!$C$2:$C$801, MATCH(B9704, Returns!$B$2:$B$801, 0))), "No")</f>
        <v>No</v>
      </c>
    </row>
    <row r="9705" spans="1:24">
      <c r="A9705" s="1">
        <v>9704</v>
      </c>
      <c r="B9705" t="s">
        <v>10815</v>
      </c>
      <c r="C9705" s="2">
        <v>43677</v>
      </c>
      <c r="D9705" s="2">
        <v>43681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  <c r="V9705" s="3" t="str">
        <f>IF(M9705=People!$B$2, People!$A$2, IF(M9705=People!$B$3, People!$A$3, IF(M9705=People!$B$4, People!$A$4, IF(M9705=People!$B$5, People!$A$5, 0))))</f>
        <v>Chuck Magee</v>
      </c>
      <c r="W9705" s="3" t="str">
        <f>IFERROR(VLOOKUP(Orders!$B9705,Returns!$B:$C,2,0),"No")</f>
        <v>No</v>
      </c>
      <c r="X9705" s="3" t="str">
        <f>IFERROR((INDEX(Returns!$C$2:$C$801, MATCH(B9705, Returns!$B$2:$B$801, 0))), "No")</f>
        <v>No</v>
      </c>
    </row>
    <row r="9706" spans="1:24">
      <c r="A9706" s="1">
        <v>9705</v>
      </c>
      <c r="B9706" t="s">
        <v>10815</v>
      </c>
      <c r="C9706" s="2">
        <v>43677</v>
      </c>
      <c r="D9706" s="2">
        <v>43681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  <c r="V9706" s="3" t="str">
        <f>IF(M9706=People!$B$2, People!$A$2, IF(M9706=People!$B$3, People!$A$3, IF(M9706=People!$B$4, People!$A$4, IF(M9706=People!$B$5, People!$A$5, 0))))</f>
        <v>Chuck Magee</v>
      </c>
      <c r="W9706" s="3" t="str">
        <f>IFERROR(VLOOKUP(Orders!$B9706,Returns!$B:$C,2,0),"No")</f>
        <v>No</v>
      </c>
      <c r="X9706" s="3" t="str">
        <f>IFERROR((INDEX(Returns!$C$2:$C$801, MATCH(B9706, Returns!$B$2:$B$801, 0))), "No")</f>
        <v>No</v>
      </c>
    </row>
    <row r="9707" spans="1:24">
      <c r="A9707" s="1">
        <v>9706</v>
      </c>
      <c r="B9707" t="s">
        <v>10816</v>
      </c>
      <c r="C9707" s="2">
        <v>43757</v>
      </c>
      <c r="D9707" s="2">
        <v>43761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  <c r="V9707" s="3" t="str">
        <f>IF(M9707=People!$B$2, People!$A$2, IF(M9707=People!$B$3, People!$A$3, IF(M9707=People!$B$4, People!$A$4, IF(M9707=People!$B$5, People!$A$5, 0))))</f>
        <v>Anna Andreadi</v>
      </c>
      <c r="W9707" s="3" t="str">
        <f>IFERROR(VLOOKUP(Orders!$B9707,Returns!$B:$C,2,0),"No")</f>
        <v>No</v>
      </c>
      <c r="X9707" s="3" t="str">
        <f>IFERROR((INDEX(Returns!$C$2:$C$801, MATCH(B9707, Returns!$B$2:$B$801, 0))), "No")</f>
        <v>No</v>
      </c>
    </row>
    <row r="9708" spans="1:24">
      <c r="A9708" s="1">
        <v>9707</v>
      </c>
      <c r="B9708" t="s">
        <v>6086</v>
      </c>
      <c r="C9708" s="2">
        <v>43394</v>
      </c>
      <c r="D9708" s="2">
        <v>43400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  <c r="V9708" s="3" t="str">
        <f>IF(M9708=People!$B$2, People!$A$2, IF(M9708=People!$B$3, People!$A$3, IF(M9708=People!$B$4, People!$A$4, IF(M9708=People!$B$5, People!$A$5, 0))))</f>
        <v>Anna Andreadi</v>
      </c>
      <c r="W9708" s="3" t="str">
        <f>IFERROR(VLOOKUP(Orders!$B9708,Returns!$B:$C,2,0),"No")</f>
        <v>Yes</v>
      </c>
      <c r="X9708" s="3" t="str">
        <f>IFERROR((INDEX(Returns!$C$2:$C$801, MATCH(B9708, Returns!$B$2:$B$801, 0))), "No")</f>
        <v>Yes</v>
      </c>
    </row>
    <row r="9709" spans="1:24">
      <c r="A9709" s="1">
        <v>9708</v>
      </c>
      <c r="B9709" t="s">
        <v>6086</v>
      </c>
      <c r="C9709" s="2">
        <v>43394</v>
      </c>
      <c r="D9709" s="2">
        <v>43400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  <c r="V9709" s="3" t="str">
        <f>IF(M9709=People!$B$2, People!$A$2, IF(M9709=People!$B$3, People!$A$3, IF(M9709=People!$B$4, People!$A$4, IF(M9709=People!$B$5, People!$A$5, 0))))</f>
        <v>Anna Andreadi</v>
      </c>
      <c r="W9709" s="3" t="str">
        <f>IFERROR(VLOOKUP(Orders!$B9709,Returns!$B:$C,2,0),"No")</f>
        <v>Yes</v>
      </c>
      <c r="X9709" s="3" t="str">
        <f>IFERROR((INDEX(Returns!$C$2:$C$801, MATCH(B9709, Returns!$B$2:$B$801, 0))), "No")</f>
        <v>Yes</v>
      </c>
    </row>
    <row r="9710" spans="1:24">
      <c r="A9710" s="1">
        <v>9709</v>
      </c>
      <c r="B9710" t="s">
        <v>6086</v>
      </c>
      <c r="C9710" s="2">
        <v>43394</v>
      </c>
      <c r="D9710" s="2">
        <v>43400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  <c r="V9710" s="3" t="str">
        <f>IF(M9710=People!$B$2, People!$A$2, IF(M9710=People!$B$3, People!$A$3, IF(M9710=People!$B$4, People!$A$4, IF(M9710=People!$B$5, People!$A$5, 0))))</f>
        <v>Anna Andreadi</v>
      </c>
      <c r="W9710" s="3" t="str">
        <f>IFERROR(VLOOKUP(Orders!$B9710,Returns!$B:$C,2,0),"No")</f>
        <v>Yes</v>
      </c>
      <c r="X9710" s="3" t="str">
        <f>IFERROR((INDEX(Returns!$C$2:$C$801, MATCH(B9710, Returns!$B$2:$B$801, 0))), "No")</f>
        <v>Yes</v>
      </c>
    </row>
    <row r="9711" spans="1:24">
      <c r="A9711" s="1">
        <v>9710</v>
      </c>
      <c r="B9711" t="s">
        <v>6086</v>
      </c>
      <c r="C9711" s="2">
        <v>43394</v>
      </c>
      <c r="D9711" s="2">
        <v>43400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  <c r="V9711" s="3" t="str">
        <f>IF(M9711=People!$B$2, People!$A$2, IF(M9711=People!$B$3, People!$A$3, IF(M9711=People!$B$4, People!$A$4, IF(M9711=People!$B$5, People!$A$5, 0))))</f>
        <v>Anna Andreadi</v>
      </c>
      <c r="W9711" s="3" t="str">
        <f>IFERROR(VLOOKUP(Orders!$B9711,Returns!$B:$C,2,0),"No")</f>
        <v>Yes</v>
      </c>
      <c r="X9711" s="3" t="str">
        <f>IFERROR((INDEX(Returns!$C$2:$C$801, MATCH(B9711, Returns!$B$2:$B$801, 0))), "No")</f>
        <v>Yes</v>
      </c>
    </row>
    <row r="9712" spans="1:24">
      <c r="A9712" s="1">
        <v>9711</v>
      </c>
      <c r="B9712" t="s">
        <v>10817</v>
      </c>
      <c r="C9712" s="2">
        <v>42679</v>
      </c>
      <c r="D9712" s="2">
        <v>42684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  <c r="V9712" s="3" t="str">
        <f>IF(M9712=People!$B$2, People!$A$2, IF(M9712=People!$B$3, People!$A$3, IF(M9712=People!$B$4, People!$A$4, IF(M9712=People!$B$5, People!$A$5, 0))))</f>
        <v>Chuck Magee</v>
      </c>
      <c r="W9712" s="3" t="str">
        <f>IFERROR(VLOOKUP(Orders!$B9712,Returns!$B:$C,2,0),"No")</f>
        <v>No</v>
      </c>
      <c r="X9712" s="3" t="str">
        <f>IFERROR((INDEX(Returns!$C$2:$C$801, MATCH(B9712, Returns!$B$2:$B$801, 0))), "No")</f>
        <v>No</v>
      </c>
    </row>
    <row r="9713" spans="1:24">
      <c r="A9713" s="1">
        <v>9712</v>
      </c>
      <c r="B9713" t="s">
        <v>10817</v>
      </c>
      <c r="C9713" s="2">
        <v>42679</v>
      </c>
      <c r="D9713" s="2">
        <v>42684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  <c r="V9713" s="3" t="str">
        <f>IF(M9713=People!$B$2, People!$A$2, IF(M9713=People!$B$3, People!$A$3, IF(M9713=People!$B$4, People!$A$4, IF(M9713=People!$B$5, People!$A$5, 0))))</f>
        <v>Chuck Magee</v>
      </c>
      <c r="W9713" s="3" t="str">
        <f>IFERROR(VLOOKUP(Orders!$B9713,Returns!$B:$C,2,0),"No")</f>
        <v>No</v>
      </c>
      <c r="X9713" s="3" t="str">
        <f>IFERROR((INDEX(Returns!$C$2:$C$801, MATCH(B9713, Returns!$B$2:$B$801, 0))), "No")</f>
        <v>No</v>
      </c>
    </row>
    <row r="9714" spans="1:24">
      <c r="A9714" s="1">
        <v>9713</v>
      </c>
      <c r="B9714" t="s">
        <v>10817</v>
      </c>
      <c r="C9714" s="2">
        <v>42679</v>
      </c>
      <c r="D9714" s="2">
        <v>42684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3" t="str">
        <f>IF(M9714=People!$B$2, People!$A$2, IF(M9714=People!$B$3, People!$A$3, IF(M9714=People!$B$4, People!$A$4, IF(M9714=People!$B$5, People!$A$5, 0))))</f>
        <v>Chuck Magee</v>
      </c>
      <c r="W9714" s="3" t="str">
        <f>IFERROR(VLOOKUP(Orders!$B9714,Returns!$B:$C,2,0),"No")</f>
        <v>No</v>
      </c>
      <c r="X9714" s="3" t="str">
        <f>IFERROR((INDEX(Returns!$C$2:$C$801, MATCH(B9714, Returns!$B$2:$B$801, 0))), "No")</f>
        <v>No</v>
      </c>
    </row>
    <row r="9715" spans="1:24">
      <c r="A9715" s="1">
        <v>9714</v>
      </c>
      <c r="B9715" t="s">
        <v>10817</v>
      </c>
      <c r="C9715" s="2">
        <v>42679</v>
      </c>
      <c r="D9715" s="2">
        <v>42684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  <c r="V9715" s="3" t="str">
        <f>IF(M9715=People!$B$2, People!$A$2, IF(M9715=People!$B$3, People!$A$3, IF(M9715=People!$B$4, People!$A$4, IF(M9715=People!$B$5, People!$A$5, 0))))</f>
        <v>Chuck Magee</v>
      </c>
      <c r="W9715" s="3" t="str">
        <f>IFERROR(VLOOKUP(Orders!$B9715,Returns!$B:$C,2,0),"No")</f>
        <v>No</v>
      </c>
      <c r="X9715" s="3" t="str">
        <f>IFERROR((INDEX(Returns!$C$2:$C$801, MATCH(B9715, Returns!$B$2:$B$801, 0))), "No")</f>
        <v>No</v>
      </c>
    </row>
    <row r="9716" spans="1:24">
      <c r="A9716" s="1">
        <v>9715</v>
      </c>
      <c r="B9716" t="s">
        <v>10817</v>
      </c>
      <c r="C9716" s="2">
        <v>42679</v>
      </c>
      <c r="D9716" s="2">
        <v>42684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  <c r="V9716" s="3" t="str">
        <f>IF(M9716=People!$B$2, People!$A$2, IF(M9716=People!$B$3, People!$A$3, IF(M9716=People!$B$4, People!$A$4, IF(M9716=People!$B$5, People!$A$5, 0))))</f>
        <v>Chuck Magee</v>
      </c>
      <c r="W9716" s="3" t="str">
        <f>IFERROR(VLOOKUP(Orders!$B9716,Returns!$B:$C,2,0),"No")</f>
        <v>No</v>
      </c>
      <c r="X9716" s="3" t="str">
        <f>IFERROR((INDEX(Returns!$C$2:$C$801, MATCH(B9716, Returns!$B$2:$B$801, 0))), "No")</f>
        <v>No</v>
      </c>
    </row>
    <row r="9717" spans="1:24">
      <c r="A9717" s="1">
        <v>9716</v>
      </c>
      <c r="B9717" t="s">
        <v>10818</v>
      </c>
      <c r="C9717" s="2">
        <v>43411</v>
      </c>
      <c r="D9717" s="2">
        <v>43416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  <c r="V9717" s="3" t="str">
        <f>IF(M9717=People!$B$2, People!$A$2, IF(M9717=People!$B$3, People!$A$3, IF(M9717=People!$B$4, People!$A$4, IF(M9717=People!$B$5, People!$A$5, 0))))</f>
        <v>Anna Andreadi</v>
      </c>
      <c r="W9717" s="3" t="str">
        <f>IFERROR(VLOOKUP(Orders!$B9717,Returns!$B:$C,2,0),"No")</f>
        <v>No</v>
      </c>
      <c r="X9717" s="3" t="str">
        <f>IFERROR((INDEX(Returns!$C$2:$C$801, MATCH(B9717, Returns!$B$2:$B$801, 0))), "No")</f>
        <v>No</v>
      </c>
    </row>
    <row r="9718" spans="1:24">
      <c r="A9718" s="1">
        <v>9717</v>
      </c>
      <c r="B9718" t="s">
        <v>10819</v>
      </c>
      <c r="C9718" s="2">
        <v>43324</v>
      </c>
      <c r="D9718" s="2">
        <v>43326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  <c r="V9718" s="3" t="str">
        <f>IF(M9718=People!$B$2, People!$A$2, IF(M9718=People!$B$3, People!$A$3, IF(M9718=People!$B$4, People!$A$4, IF(M9718=People!$B$5, People!$A$5, 0))))</f>
        <v>Chuck Magee</v>
      </c>
      <c r="W9718" s="3" t="str">
        <f>IFERROR(VLOOKUP(Orders!$B9718,Returns!$B:$C,2,0),"No")</f>
        <v>No</v>
      </c>
      <c r="X9718" s="3" t="str">
        <f>IFERROR((INDEX(Returns!$C$2:$C$801, MATCH(B9718, Returns!$B$2:$B$801, 0))), "No")</f>
        <v>No</v>
      </c>
    </row>
    <row r="9719" spans="1:24">
      <c r="A9719" s="1">
        <v>9718</v>
      </c>
      <c r="B9719" t="s">
        <v>10820</v>
      </c>
      <c r="C9719" s="2">
        <v>43250</v>
      </c>
      <c r="D9719" s="2">
        <v>43251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  <c r="V9719" s="3" t="str">
        <f>IF(M9719=People!$B$2, People!$A$2, IF(M9719=People!$B$3, People!$A$3, IF(M9719=People!$B$4, People!$A$4, IF(M9719=People!$B$5, People!$A$5, 0))))</f>
        <v>Kelly Williams</v>
      </c>
      <c r="W9719" s="3" t="str">
        <f>IFERROR(VLOOKUP(Orders!$B9719,Returns!$B:$C,2,0),"No")</f>
        <v>No</v>
      </c>
      <c r="X9719" s="3" t="str">
        <f>IFERROR((INDEX(Returns!$C$2:$C$801, MATCH(B9719, Returns!$B$2:$B$801, 0))), "No")</f>
        <v>No</v>
      </c>
    </row>
    <row r="9720" spans="1:24">
      <c r="A9720" s="1">
        <v>9719</v>
      </c>
      <c r="B9720" t="s">
        <v>10820</v>
      </c>
      <c r="C9720" s="2">
        <v>43250</v>
      </c>
      <c r="D9720" s="2">
        <v>43251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  <c r="V9720" s="3" t="str">
        <f>IF(M9720=People!$B$2, People!$A$2, IF(M9720=People!$B$3, People!$A$3, IF(M9720=People!$B$4, People!$A$4, IF(M9720=People!$B$5, People!$A$5, 0))))</f>
        <v>Kelly Williams</v>
      </c>
      <c r="W9720" s="3" t="str">
        <f>IFERROR(VLOOKUP(Orders!$B9720,Returns!$B:$C,2,0),"No")</f>
        <v>No</v>
      </c>
      <c r="X9720" s="3" t="str">
        <f>IFERROR((INDEX(Returns!$C$2:$C$801, MATCH(B9720, Returns!$B$2:$B$801, 0))), "No")</f>
        <v>No</v>
      </c>
    </row>
    <row r="9721" spans="1:24">
      <c r="A9721" s="1">
        <v>9720</v>
      </c>
      <c r="B9721" t="s">
        <v>10821</v>
      </c>
      <c r="C9721" s="2">
        <v>43781</v>
      </c>
      <c r="D9721" s="2">
        <v>43783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  <c r="V9721" s="3" t="str">
        <f>IF(M9721=People!$B$2, People!$A$2, IF(M9721=People!$B$3, People!$A$3, IF(M9721=People!$B$4, People!$A$4, IF(M9721=People!$B$5, People!$A$5, 0))))</f>
        <v>Chuck Magee</v>
      </c>
      <c r="W9721" s="3" t="str">
        <f>IFERROR(VLOOKUP(Orders!$B9721,Returns!$B:$C,2,0),"No")</f>
        <v>No</v>
      </c>
      <c r="X9721" s="3" t="str">
        <f>IFERROR((INDEX(Returns!$C$2:$C$801, MATCH(B9721, Returns!$B$2:$B$801, 0))), "No")</f>
        <v>No</v>
      </c>
    </row>
    <row r="9722" spans="1:24">
      <c r="A9722" s="1">
        <v>9721</v>
      </c>
      <c r="B9722" t="s">
        <v>10822</v>
      </c>
      <c r="C9722" s="2">
        <v>43365</v>
      </c>
      <c r="D9722" s="2">
        <v>43369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  <c r="V9722" s="3" t="str">
        <f>IF(M9722=People!$B$2, People!$A$2, IF(M9722=People!$B$3, People!$A$3, IF(M9722=People!$B$4, People!$A$4, IF(M9722=People!$B$5, People!$A$5, 0))))</f>
        <v>Kelly Williams</v>
      </c>
      <c r="W9722" s="3" t="str">
        <f>IFERROR(VLOOKUP(Orders!$B9722,Returns!$B:$C,2,0),"No")</f>
        <v>No</v>
      </c>
      <c r="X9722" s="3" t="str">
        <f>IFERROR((INDEX(Returns!$C$2:$C$801, MATCH(B9722, Returns!$B$2:$B$801, 0))), "No")</f>
        <v>No</v>
      </c>
    </row>
    <row r="9723" spans="1:24">
      <c r="A9723" s="1">
        <v>9722</v>
      </c>
      <c r="B9723" t="s">
        <v>10823</v>
      </c>
      <c r="C9723" s="2">
        <v>43147</v>
      </c>
      <c r="D9723" s="2">
        <v>43151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  <c r="V9723" s="3" t="str">
        <f>IF(M9723=People!$B$2, People!$A$2, IF(M9723=People!$B$3, People!$A$3, IF(M9723=People!$B$4, People!$A$4, IF(M9723=People!$B$5, People!$A$5, 0))))</f>
        <v>Chuck Magee</v>
      </c>
      <c r="W9723" s="3" t="str">
        <f>IFERROR(VLOOKUP(Orders!$B9723,Returns!$B:$C,2,0),"No")</f>
        <v>No</v>
      </c>
      <c r="X9723" s="3" t="str">
        <f>IFERROR((INDEX(Returns!$C$2:$C$801, MATCH(B9723, Returns!$B$2:$B$801, 0))), "No")</f>
        <v>No</v>
      </c>
    </row>
    <row r="9724" spans="1:24">
      <c r="A9724" s="1">
        <v>9723</v>
      </c>
      <c r="B9724" t="s">
        <v>10823</v>
      </c>
      <c r="C9724" s="2">
        <v>43147</v>
      </c>
      <c r="D9724" s="2">
        <v>43151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  <c r="V9724" s="3" t="str">
        <f>IF(M9724=People!$B$2, People!$A$2, IF(M9724=People!$B$3, People!$A$3, IF(M9724=People!$B$4, People!$A$4, IF(M9724=People!$B$5, People!$A$5, 0))))</f>
        <v>Chuck Magee</v>
      </c>
      <c r="W9724" s="3" t="str">
        <f>IFERROR(VLOOKUP(Orders!$B9724,Returns!$B:$C,2,0),"No")</f>
        <v>No</v>
      </c>
      <c r="X9724" s="3" t="str">
        <f>IFERROR((INDEX(Returns!$C$2:$C$801, MATCH(B9724, Returns!$B$2:$B$801, 0))), "No")</f>
        <v>No</v>
      </c>
    </row>
    <row r="9725" spans="1:24">
      <c r="A9725" s="1">
        <v>9724</v>
      </c>
      <c r="B9725" t="s">
        <v>10824</v>
      </c>
      <c r="C9725" s="2">
        <v>42726</v>
      </c>
      <c r="D9725" s="2">
        <v>42730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  <c r="V9725" s="3" t="str">
        <f>IF(M9725=People!$B$2, People!$A$2, IF(M9725=People!$B$3, People!$A$3, IF(M9725=People!$B$4, People!$A$4, IF(M9725=People!$B$5, People!$A$5, 0))))</f>
        <v>Chuck Magee</v>
      </c>
      <c r="W9725" s="3" t="str">
        <f>IFERROR(VLOOKUP(Orders!$B9725,Returns!$B:$C,2,0),"No")</f>
        <v>No</v>
      </c>
      <c r="X9725" s="3" t="str">
        <f>IFERROR((INDEX(Returns!$C$2:$C$801, MATCH(B9725, Returns!$B$2:$B$801, 0))), "No")</f>
        <v>No</v>
      </c>
    </row>
    <row r="9726" spans="1:24">
      <c r="A9726" s="1">
        <v>9725</v>
      </c>
      <c r="B9726" t="s">
        <v>10825</v>
      </c>
      <c r="C9726" s="2">
        <v>43074</v>
      </c>
      <c r="D9726" s="2">
        <v>43080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  <c r="V9726" s="3" t="str">
        <f>IF(M9726=People!$B$2, People!$A$2, IF(M9726=People!$B$3, People!$A$3, IF(M9726=People!$B$4, People!$A$4, IF(M9726=People!$B$5, People!$A$5, 0))))</f>
        <v>Kelly Williams</v>
      </c>
      <c r="W9726" s="3" t="str">
        <f>IFERROR(VLOOKUP(Orders!$B9726,Returns!$B:$C,2,0),"No")</f>
        <v>No</v>
      </c>
      <c r="X9726" s="3" t="str">
        <f>IFERROR((INDEX(Returns!$C$2:$C$801, MATCH(B9726, Returns!$B$2:$B$801, 0))), "No")</f>
        <v>No</v>
      </c>
    </row>
    <row r="9727" spans="1:24">
      <c r="A9727" s="1">
        <v>9726</v>
      </c>
      <c r="B9727" t="s">
        <v>10826</v>
      </c>
      <c r="C9727" s="2">
        <v>43725</v>
      </c>
      <c r="D9727" s="2">
        <v>43728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  <c r="V9727" s="3" t="str">
        <f>IF(M9727=People!$B$2, People!$A$2, IF(M9727=People!$B$3, People!$A$3, IF(M9727=People!$B$4, People!$A$4, IF(M9727=People!$B$5, People!$A$5, 0))))</f>
        <v>Anna Andreadi</v>
      </c>
      <c r="W9727" s="3" t="str">
        <f>IFERROR(VLOOKUP(Orders!$B9727,Returns!$B:$C,2,0),"No")</f>
        <v>No</v>
      </c>
      <c r="X9727" s="3" t="str">
        <f>IFERROR((INDEX(Returns!$C$2:$C$801, MATCH(B9727, Returns!$B$2:$B$801, 0))), "No")</f>
        <v>No</v>
      </c>
    </row>
    <row r="9728" spans="1:24">
      <c r="A9728" s="1">
        <v>9727</v>
      </c>
      <c r="B9728" t="s">
        <v>6181</v>
      </c>
      <c r="C9728" s="2">
        <v>43801</v>
      </c>
      <c r="D9728" s="2">
        <v>43803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  <c r="V9728" s="3" t="str">
        <f>IF(M9728=People!$B$2, People!$A$2, IF(M9728=People!$B$3, People!$A$3, IF(M9728=People!$B$4, People!$A$4, IF(M9728=People!$B$5, People!$A$5, 0))))</f>
        <v>Chuck Magee</v>
      </c>
      <c r="W9728" s="3" t="str">
        <f>IFERROR(VLOOKUP(Orders!$B9728,Returns!$B:$C,2,0),"No")</f>
        <v>Yes</v>
      </c>
      <c r="X9728" s="3" t="str">
        <f>IFERROR((INDEX(Returns!$C$2:$C$801, MATCH(B9728, Returns!$B$2:$B$801, 0))), "No")</f>
        <v>Yes</v>
      </c>
    </row>
    <row r="9729" spans="1:24">
      <c r="A9729" s="1">
        <v>9728</v>
      </c>
      <c r="B9729" t="s">
        <v>6181</v>
      </c>
      <c r="C9729" s="2">
        <v>43801</v>
      </c>
      <c r="D9729" s="2">
        <v>43803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  <c r="V9729" s="3" t="str">
        <f>IF(M9729=People!$B$2, People!$A$2, IF(M9729=People!$B$3, People!$A$3, IF(M9729=People!$B$4, People!$A$4, IF(M9729=People!$B$5, People!$A$5, 0))))</f>
        <v>Chuck Magee</v>
      </c>
      <c r="W9729" s="3" t="str">
        <f>IFERROR(VLOOKUP(Orders!$B9729,Returns!$B:$C,2,0),"No")</f>
        <v>Yes</v>
      </c>
      <c r="X9729" s="3" t="str">
        <f>IFERROR((INDEX(Returns!$C$2:$C$801, MATCH(B9729, Returns!$B$2:$B$801, 0))), "No")</f>
        <v>Yes</v>
      </c>
    </row>
    <row r="9730" spans="1:24">
      <c r="A9730" s="1">
        <v>9729</v>
      </c>
      <c r="B9730" t="s">
        <v>6181</v>
      </c>
      <c r="C9730" s="2">
        <v>43801</v>
      </c>
      <c r="D9730" s="2">
        <v>43803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  <c r="V9730" s="3" t="str">
        <f>IF(M9730=People!$B$2, People!$A$2, IF(M9730=People!$B$3, People!$A$3, IF(M9730=People!$B$4, People!$A$4, IF(M9730=People!$B$5, People!$A$5, 0))))</f>
        <v>Chuck Magee</v>
      </c>
      <c r="W9730" s="3" t="str">
        <f>IFERROR(VLOOKUP(Orders!$B9730,Returns!$B:$C,2,0),"No")</f>
        <v>Yes</v>
      </c>
      <c r="X9730" s="3" t="str">
        <f>IFERROR((INDEX(Returns!$C$2:$C$801, MATCH(B9730, Returns!$B$2:$B$801, 0))), "No")</f>
        <v>Yes</v>
      </c>
    </row>
    <row r="9731" spans="1:24">
      <c r="A9731" s="1">
        <v>9730</v>
      </c>
      <c r="B9731" t="s">
        <v>10827</v>
      </c>
      <c r="C9731" s="2">
        <v>42642</v>
      </c>
      <c r="D9731" s="2">
        <v>42647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  <c r="V9731" s="3" t="str">
        <f>IF(M9731=People!$B$2, People!$A$2, IF(M9731=People!$B$3, People!$A$3, IF(M9731=People!$B$4, People!$A$4, IF(M9731=People!$B$5, People!$A$5, 0))))</f>
        <v>Anna Andreadi</v>
      </c>
      <c r="W9731" s="3" t="str">
        <f>IFERROR(VLOOKUP(Orders!$B9731,Returns!$B:$C,2,0),"No")</f>
        <v>No</v>
      </c>
      <c r="X9731" s="3" t="str">
        <f>IFERROR((INDEX(Returns!$C$2:$C$801, MATCH(B9731, Returns!$B$2:$B$801, 0))), "No")</f>
        <v>No</v>
      </c>
    </row>
    <row r="9732" spans="1:24">
      <c r="A9732" s="1">
        <v>9731</v>
      </c>
      <c r="B9732" t="s">
        <v>10827</v>
      </c>
      <c r="C9732" s="2">
        <v>42642</v>
      </c>
      <c r="D9732" s="2">
        <v>42647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  <c r="V9732" s="3" t="str">
        <f>IF(M9732=People!$B$2, People!$A$2, IF(M9732=People!$B$3, People!$A$3, IF(M9732=People!$B$4, People!$A$4, IF(M9732=People!$B$5, People!$A$5, 0))))</f>
        <v>Anna Andreadi</v>
      </c>
      <c r="W9732" s="3" t="str">
        <f>IFERROR(VLOOKUP(Orders!$B9732,Returns!$B:$C,2,0),"No")</f>
        <v>No</v>
      </c>
      <c r="X9732" s="3" t="str">
        <f>IFERROR((INDEX(Returns!$C$2:$C$801, MATCH(B9732, Returns!$B$2:$B$801, 0))), "No")</f>
        <v>No</v>
      </c>
    </row>
    <row r="9733" spans="1:24">
      <c r="A9733" s="1">
        <v>9732</v>
      </c>
      <c r="B9733" t="s">
        <v>10828</v>
      </c>
      <c r="C9733" s="2">
        <v>43783</v>
      </c>
      <c r="D9733" s="2">
        <v>43788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  <c r="V9733" s="3" t="str">
        <f>IF(M9733=People!$B$2, People!$A$2, IF(M9733=People!$B$3, People!$A$3, IF(M9733=People!$B$4, People!$A$4, IF(M9733=People!$B$5, People!$A$5, 0))))</f>
        <v>Anna Andreadi</v>
      </c>
      <c r="W9733" s="3" t="str">
        <f>IFERROR(VLOOKUP(Orders!$B9733,Returns!$B:$C,2,0),"No")</f>
        <v>No</v>
      </c>
      <c r="X9733" s="3" t="str">
        <f>IFERROR((INDEX(Returns!$C$2:$C$801, MATCH(B9733, Returns!$B$2:$B$801, 0))), "No")</f>
        <v>No</v>
      </c>
    </row>
    <row r="9734" spans="1:24">
      <c r="A9734" s="1">
        <v>9733</v>
      </c>
      <c r="B9734" t="s">
        <v>10829</v>
      </c>
      <c r="C9734" s="2">
        <v>42602</v>
      </c>
      <c r="D9734" s="2">
        <v>42607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  <c r="V9734" s="3" t="str">
        <f>IF(M9734=People!$B$2, People!$A$2, IF(M9734=People!$B$3, People!$A$3, IF(M9734=People!$B$4, People!$A$4, IF(M9734=People!$B$5, People!$A$5, 0))))</f>
        <v>Cassandra Brandow</v>
      </c>
      <c r="W9734" s="3" t="str">
        <f>IFERROR(VLOOKUP(Orders!$B9734,Returns!$B:$C,2,0),"No")</f>
        <v>No</v>
      </c>
      <c r="X9734" s="3" t="str">
        <f>IFERROR((INDEX(Returns!$C$2:$C$801, MATCH(B9734, Returns!$B$2:$B$801, 0))), "No")</f>
        <v>No</v>
      </c>
    </row>
    <row r="9735" spans="1:24">
      <c r="A9735" s="1">
        <v>9734</v>
      </c>
      <c r="B9735" t="s">
        <v>10829</v>
      </c>
      <c r="C9735" s="2">
        <v>42602</v>
      </c>
      <c r="D9735" s="2">
        <v>42607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  <c r="V9735" s="3" t="str">
        <f>IF(M9735=People!$B$2, People!$A$2, IF(M9735=People!$B$3, People!$A$3, IF(M9735=People!$B$4, People!$A$4, IF(M9735=People!$B$5, People!$A$5, 0))))</f>
        <v>Cassandra Brandow</v>
      </c>
      <c r="W9735" s="3" t="str">
        <f>IFERROR(VLOOKUP(Orders!$B9735,Returns!$B:$C,2,0),"No")</f>
        <v>No</v>
      </c>
      <c r="X9735" s="3" t="str">
        <f>IFERROR((INDEX(Returns!$C$2:$C$801, MATCH(B9735, Returns!$B$2:$B$801, 0))), "No")</f>
        <v>No</v>
      </c>
    </row>
    <row r="9736" spans="1:24">
      <c r="A9736" s="1">
        <v>9735</v>
      </c>
      <c r="B9736" t="s">
        <v>10829</v>
      </c>
      <c r="C9736" s="2">
        <v>42602</v>
      </c>
      <c r="D9736" s="2">
        <v>42607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  <c r="V9736" s="3" t="str">
        <f>IF(M9736=People!$B$2, People!$A$2, IF(M9736=People!$B$3, People!$A$3, IF(M9736=People!$B$4, People!$A$4, IF(M9736=People!$B$5, People!$A$5, 0))))</f>
        <v>Cassandra Brandow</v>
      </c>
      <c r="W9736" s="3" t="str">
        <f>IFERROR(VLOOKUP(Orders!$B9736,Returns!$B:$C,2,0),"No")</f>
        <v>No</v>
      </c>
      <c r="X9736" s="3" t="str">
        <f>IFERROR((INDEX(Returns!$C$2:$C$801, MATCH(B9736, Returns!$B$2:$B$801, 0))), "No")</f>
        <v>No</v>
      </c>
    </row>
    <row r="9737" spans="1:24">
      <c r="A9737" s="1">
        <v>9736</v>
      </c>
      <c r="B9737" t="s">
        <v>10830</v>
      </c>
      <c r="C9737" s="2">
        <v>42693</v>
      </c>
      <c r="D9737" s="2">
        <v>42696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  <c r="V9737" s="3" t="str">
        <f>IF(M9737=People!$B$2, People!$A$2, IF(M9737=People!$B$3, People!$A$3, IF(M9737=People!$B$4, People!$A$4, IF(M9737=People!$B$5, People!$A$5, 0))))</f>
        <v>Chuck Magee</v>
      </c>
      <c r="W9737" s="3" t="str">
        <f>IFERROR(VLOOKUP(Orders!$B9737,Returns!$B:$C,2,0),"No")</f>
        <v>No</v>
      </c>
      <c r="X9737" s="3" t="str">
        <f>IFERROR((INDEX(Returns!$C$2:$C$801, MATCH(B9737, Returns!$B$2:$B$801, 0))), "No")</f>
        <v>No</v>
      </c>
    </row>
    <row r="9738" spans="1:24">
      <c r="A9738" s="1">
        <v>9737</v>
      </c>
      <c r="B9738" t="s">
        <v>10831</v>
      </c>
      <c r="C9738" s="2">
        <v>42915</v>
      </c>
      <c r="D9738" s="2">
        <v>42919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  <c r="V9738" s="3" t="str">
        <f>IF(M9738=People!$B$2, People!$A$2, IF(M9738=People!$B$3, People!$A$3, IF(M9738=People!$B$4, People!$A$4, IF(M9738=People!$B$5, People!$A$5, 0))))</f>
        <v>Kelly Williams</v>
      </c>
      <c r="W9738" s="3" t="str">
        <f>IFERROR(VLOOKUP(Orders!$B9738,Returns!$B:$C,2,0),"No")</f>
        <v>No</v>
      </c>
      <c r="X9738" s="3" t="str">
        <f>IFERROR((INDEX(Returns!$C$2:$C$801, MATCH(B9738, Returns!$B$2:$B$801, 0))), "No")</f>
        <v>No</v>
      </c>
    </row>
    <row r="9739" spans="1:24">
      <c r="A9739" s="1">
        <v>9738</v>
      </c>
      <c r="B9739" t="s">
        <v>10832</v>
      </c>
      <c r="C9739" s="2">
        <v>43540</v>
      </c>
      <c r="D9739" s="2">
        <v>43545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  <c r="V9739" s="3" t="str">
        <f>IF(M9739=People!$B$2, People!$A$2, IF(M9739=People!$B$3, People!$A$3, IF(M9739=People!$B$4, People!$A$4, IF(M9739=People!$B$5, People!$A$5, 0))))</f>
        <v>Anna Andreadi</v>
      </c>
      <c r="W9739" s="3" t="str">
        <f>IFERROR(VLOOKUP(Orders!$B9739,Returns!$B:$C,2,0),"No")</f>
        <v>No</v>
      </c>
      <c r="X9739" s="3" t="str">
        <f>IFERROR((INDEX(Returns!$C$2:$C$801, MATCH(B9739, Returns!$B$2:$B$801, 0))), "No")</f>
        <v>No</v>
      </c>
    </row>
    <row r="9740" spans="1:24">
      <c r="A9740" s="1">
        <v>9739</v>
      </c>
      <c r="B9740" t="s">
        <v>10832</v>
      </c>
      <c r="C9740" s="2">
        <v>43540</v>
      </c>
      <c r="D9740" s="2">
        <v>43545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  <c r="V9740" s="3" t="str">
        <f>IF(M9740=People!$B$2, People!$A$2, IF(M9740=People!$B$3, People!$A$3, IF(M9740=People!$B$4, People!$A$4, IF(M9740=People!$B$5, People!$A$5, 0))))</f>
        <v>Anna Andreadi</v>
      </c>
      <c r="W9740" s="3" t="str">
        <f>IFERROR(VLOOKUP(Orders!$B9740,Returns!$B:$C,2,0),"No")</f>
        <v>No</v>
      </c>
      <c r="X9740" s="3" t="str">
        <f>IFERROR((INDEX(Returns!$C$2:$C$801, MATCH(B9740, Returns!$B$2:$B$801, 0))), "No")</f>
        <v>No</v>
      </c>
    </row>
    <row r="9741" spans="1:24">
      <c r="A9741" s="1">
        <v>9740</v>
      </c>
      <c r="B9741" t="s">
        <v>10832</v>
      </c>
      <c r="C9741" s="2">
        <v>43540</v>
      </c>
      <c r="D9741" s="2">
        <v>43545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  <c r="V9741" s="3" t="str">
        <f>IF(M9741=People!$B$2, People!$A$2, IF(M9741=People!$B$3, People!$A$3, IF(M9741=People!$B$4, People!$A$4, IF(M9741=People!$B$5, People!$A$5, 0))))</f>
        <v>Anna Andreadi</v>
      </c>
      <c r="W9741" s="3" t="str">
        <f>IFERROR(VLOOKUP(Orders!$B9741,Returns!$B:$C,2,0),"No")</f>
        <v>No</v>
      </c>
      <c r="X9741" s="3" t="str">
        <f>IFERROR((INDEX(Returns!$C$2:$C$801, MATCH(B9741, Returns!$B$2:$B$801, 0))), "No")</f>
        <v>No</v>
      </c>
    </row>
    <row r="9742" spans="1:24">
      <c r="A9742" s="1">
        <v>9741</v>
      </c>
      <c r="B9742" t="s">
        <v>10832</v>
      </c>
      <c r="C9742" s="2">
        <v>43540</v>
      </c>
      <c r="D9742" s="2">
        <v>43545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  <c r="V9742" s="3" t="str">
        <f>IF(M9742=People!$B$2, People!$A$2, IF(M9742=People!$B$3, People!$A$3, IF(M9742=People!$B$4, People!$A$4, IF(M9742=People!$B$5, People!$A$5, 0))))</f>
        <v>Anna Andreadi</v>
      </c>
      <c r="W9742" s="3" t="str">
        <f>IFERROR(VLOOKUP(Orders!$B9742,Returns!$B:$C,2,0),"No")</f>
        <v>No</v>
      </c>
      <c r="X9742" s="3" t="str">
        <f>IFERROR((INDEX(Returns!$C$2:$C$801, MATCH(B9742, Returns!$B$2:$B$801, 0))), "No")</f>
        <v>No</v>
      </c>
    </row>
    <row r="9743" spans="1:24">
      <c r="A9743" s="1">
        <v>9742</v>
      </c>
      <c r="B9743" t="s">
        <v>10833</v>
      </c>
      <c r="C9743" s="2">
        <v>43047</v>
      </c>
      <c r="D9743" s="2">
        <v>43051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  <c r="V9743" s="3" t="str">
        <f>IF(M9743=People!$B$2, People!$A$2, IF(M9743=People!$B$3, People!$A$3, IF(M9743=People!$B$4, People!$A$4, IF(M9743=People!$B$5, People!$A$5, 0))))</f>
        <v>Chuck Magee</v>
      </c>
      <c r="W9743" s="3" t="str">
        <f>IFERROR(VLOOKUP(Orders!$B9743,Returns!$B:$C,2,0),"No")</f>
        <v>No</v>
      </c>
      <c r="X9743" s="3" t="str">
        <f>IFERROR((INDEX(Returns!$C$2:$C$801, MATCH(B9743, Returns!$B$2:$B$801, 0))), "No")</f>
        <v>No</v>
      </c>
    </row>
    <row r="9744" spans="1:24">
      <c r="A9744" s="1">
        <v>9743</v>
      </c>
      <c r="B9744" t="s">
        <v>10834</v>
      </c>
      <c r="C9744" s="2">
        <v>43797</v>
      </c>
      <c r="D9744" s="2">
        <v>43801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  <c r="V9744" s="3" t="str">
        <f>IF(M9744=People!$B$2, People!$A$2, IF(M9744=People!$B$3, People!$A$3, IF(M9744=People!$B$4, People!$A$4, IF(M9744=People!$B$5, People!$A$5, 0))))</f>
        <v>Anna Andreadi</v>
      </c>
      <c r="W9744" s="3" t="str">
        <f>IFERROR(VLOOKUP(Orders!$B9744,Returns!$B:$C,2,0),"No")</f>
        <v>No</v>
      </c>
      <c r="X9744" s="3" t="str">
        <f>IFERROR((INDEX(Returns!$C$2:$C$801, MATCH(B9744, Returns!$B$2:$B$801, 0))), "No")</f>
        <v>No</v>
      </c>
    </row>
    <row r="9745" spans="1:24">
      <c r="A9745" s="1">
        <v>9744</v>
      </c>
      <c r="B9745" t="s">
        <v>10835</v>
      </c>
      <c r="C9745" s="2">
        <v>43267</v>
      </c>
      <c r="D9745" s="2">
        <v>43273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3" t="str">
        <f>IF(M9745=People!$B$2, People!$A$2, IF(M9745=People!$B$3, People!$A$3, IF(M9745=People!$B$4, People!$A$4, IF(M9745=People!$B$5, People!$A$5, 0))))</f>
        <v>Chuck Magee</v>
      </c>
      <c r="W9745" s="3" t="str">
        <f>IFERROR(VLOOKUP(Orders!$B9745,Returns!$B:$C,2,0),"No")</f>
        <v>No</v>
      </c>
      <c r="X9745" s="3" t="str">
        <f>IFERROR((INDEX(Returns!$C$2:$C$801, MATCH(B9745, Returns!$B$2:$B$801, 0))), "No")</f>
        <v>No</v>
      </c>
    </row>
    <row r="9746" spans="1:24">
      <c r="A9746" s="1">
        <v>9745</v>
      </c>
      <c r="B9746" t="s">
        <v>10836</v>
      </c>
      <c r="C9746" s="2">
        <v>43486</v>
      </c>
      <c r="D9746" s="2">
        <v>43490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  <c r="V9746" s="3" t="str">
        <f>IF(M9746=People!$B$2, People!$A$2, IF(M9746=People!$B$3, People!$A$3, IF(M9746=People!$B$4, People!$A$4, IF(M9746=People!$B$5, People!$A$5, 0))))</f>
        <v>Kelly Williams</v>
      </c>
      <c r="W9746" s="3" t="str">
        <f>IFERROR(VLOOKUP(Orders!$B9746,Returns!$B:$C,2,0),"No")</f>
        <v>No</v>
      </c>
      <c r="X9746" s="3" t="str">
        <f>IFERROR((INDEX(Returns!$C$2:$C$801, MATCH(B9746, Returns!$B$2:$B$801, 0))), "No")</f>
        <v>No</v>
      </c>
    </row>
    <row r="9747" spans="1:24">
      <c r="A9747" s="1">
        <v>9746</v>
      </c>
      <c r="B9747" t="s">
        <v>10837</v>
      </c>
      <c r="C9747" s="2">
        <v>43793</v>
      </c>
      <c r="D9747" s="2">
        <v>43793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  <c r="V9747" s="3" t="str">
        <f>IF(M9747=People!$B$2, People!$A$2, IF(M9747=People!$B$3, People!$A$3, IF(M9747=People!$B$4, People!$A$4, IF(M9747=People!$B$5, People!$A$5, 0))))</f>
        <v>Anna Andreadi</v>
      </c>
      <c r="W9747" s="3" t="str">
        <f>IFERROR(VLOOKUP(Orders!$B9747,Returns!$B:$C,2,0),"No")</f>
        <v>No</v>
      </c>
      <c r="X9747" s="3" t="str">
        <f>IFERROR((INDEX(Returns!$C$2:$C$801, MATCH(B9747, Returns!$B$2:$B$801, 0))), "No")</f>
        <v>No</v>
      </c>
    </row>
    <row r="9748" spans="1:24">
      <c r="A9748" s="1">
        <v>9747</v>
      </c>
      <c r="B9748" t="s">
        <v>10837</v>
      </c>
      <c r="C9748" s="2">
        <v>43793</v>
      </c>
      <c r="D9748" s="2">
        <v>43793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  <c r="V9748" s="3" t="str">
        <f>IF(M9748=People!$B$2, People!$A$2, IF(M9748=People!$B$3, People!$A$3, IF(M9748=People!$B$4, People!$A$4, IF(M9748=People!$B$5, People!$A$5, 0))))</f>
        <v>Anna Andreadi</v>
      </c>
      <c r="W9748" s="3" t="str">
        <f>IFERROR(VLOOKUP(Orders!$B9748,Returns!$B:$C,2,0),"No")</f>
        <v>No</v>
      </c>
      <c r="X9748" s="3" t="str">
        <f>IFERROR((INDEX(Returns!$C$2:$C$801, MATCH(B9748, Returns!$B$2:$B$801, 0))), "No")</f>
        <v>No</v>
      </c>
    </row>
    <row r="9749" spans="1:24">
      <c r="A9749" s="1">
        <v>9748</v>
      </c>
      <c r="B9749" t="s">
        <v>10838</v>
      </c>
      <c r="C9749" s="2">
        <v>42685</v>
      </c>
      <c r="D9749" s="2">
        <v>42689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  <c r="V9749" s="3" t="str">
        <f>IF(M9749=People!$B$2, People!$A$2, IF(M9749=People!$B$3, People!$A$3, IF(M9749=People!$B$4, People!$A$4, IF(M9749=People!$B$5, People!$A$5, 0))))</f>
        <v>Kelly Williams</v>
      </c>
      <c r="W9749" s="3" t="str">
        <f>IFERROR(VLOOKUP(Orders!$B9749,Returns!$B:$C,2,0),"No")</f>
        <v>No</v>
      </c>
      <c r="X9749" s="3" t="str">
        <f>IFERROR((INDEX(Returns!$C$2:$C$801, MATCH(B9749, Returns!$B$2:$B$801, 0))), "No")</f>
        <v>No</v>
      </c>
    </row>
    <row r="9750" spans="1:24">
      <c r="A9750" s="1">
        <v>9749</v>
      </c>
      <c r="B9750" t="s">
        <v>10838</v>
      </c>
      <c r="C9750" s="2">
        <v>42685</v>
      </c>
      <c r="D9750" s="2">
        <v>42689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  <c r="V9750" s="3" t="str">
        <f>IF(M9750=People!$B$2, People!$A$2, IF(M9750=People!$B$3, People!$A$3, IF(M9750=People!$B$4, People!$A$4, IF(M9750=People!$B$5, People!$A$5, 0))))</f>
        <v>Kelly Williams</v>
      </c>
      <c r="W9750" s="3" t="str">
        <f>IFERROR(VLOOKUP(Orders!$B9750,Returns!$B:$C,2,0),"No")</f>
        <v>No</v>
      </c>
      <c r="X9750" s="3" t="str">
        <f>IFERROR((INDEX(Returns!$C$2:$C$801, MATCH(B9750, Returns!$B$2:$B$801, 0))), "No")</f>
        <v>No</v>
      </c>
    </row>
    <row r="9751" spans="1:24">
      <c r="A9751" s="1">
        <v>9750</v>
      </c>
      <c r="B9751" t="s">
        <v>10839</v>
      </c>
      <c r="C9751" s="2">
        <v>43163</v>
      </c>
      <c r="D9751" s="2">
        <v>43167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3" t="str">
        <f>IF(M9751=People!$B$2, People!$A$2, IF(M9751=People!$B$3, People!$A$3, IF(M9751=People!$B$4, People!$A$4, IF(M9751=People!$B$5, People!$A$5, 0))))</f>
        <v>Chuck Magee</v>
      </c>
      <c r="W9751" s="3" t="str">
        <f>IFERROR(VLOOKUP(Orders!$B9751,Returns!$B:$C,2,0),"No")</f>
        <v>No</v>
      </c>
      <c r="X9751" s="3" t="str">
        <f>IFERROR((INDEX(Returns!$C$2:$C$801, MATCH(B9751, Returns!$B$2:$B$801, 0))), "No")</f>
        <v>No</v>
      </c>
    </row>
    <row r="9752" spans="1:24">
      <c r="A9752" s="1">
        <v>9751</v>
      </c>
      <c r="B9752" t="s">
        <v>10840</v>
      </c>
      <c r="C9752" s="2">
        <v>43384</v>
      </c>
      <c r="D9752" s="2">
        <v>43388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  <c r="V9752" s="3" t="str">
        <f>IF(M9752=People!$B$2, People!$A$2, IF(M9752=People!$B$3, People!$A$3, IF(M9752=People!$B$4, People!$A$4, IF(M9752=People!$B$5, People!$A$5, 0))))</f>
        <v>Kelly Williams</v>
      </c>
      <c r="W9752" s="3" t="str">
        <f>IFERROR(VLOOKUP(Orders!$B9752,Returns!$B:$C,2,0),"No")</f>
        <v>No</v>
      </c>
      <c r="X9752" s="3" t="str">
        <f>IFERROR((INDEX(Returns!$C$2:$C$801, MATCH(B9752, Returns!$B$2:$B$801, 0))), "No")</f>
        <v>No</v>
      </c>
    </row>
    <row r="9753" spans="1:24">
      <c r="A9753" s="1">
        <v>9752</v>
      </c>
      <c r="B9753" t="s">
        <v>10840</v>
      </c>
      <c r="C9753" s="2">
        <v>43384</v>
      </c>
      <c r="D9753" s="2">
        <v>43388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  <c r="V9753" s="3" t="str">
        <f>IF(M9753=People!$B$2, People!$A$2, IF(M9753=People!$B$3, People!$A$3, IF(M9753=People!$B$4, People!$A$4, IF(M9753=People!$B$5, People!$A$5, 0))))</f>
        <v>Kelly Williams</v>
      </c>
      <c r="W9753" s="3" t="str">
        <f>IFERROR(VLOOKUP(Orders!$B9753,Returns!$B:$C,2,0),"No")</f>
        <v>No</v>
      </c>
      <c r="X9753" s="3" t="str">
        <f>IFERROR((INDEX(Returns!$C$2:$C$801, MATCH(B9753, Returns!$B$2:$B$801, 0))), "No")</f>
        <v>No</v>
      </c>
    </row>
    <row r="9754" spans="1:24">
      <c r="A9754" s="1">
        <v>9753</v>
      </c>
      <c r="B9754" t="s">
        <v>10841</v>
      </c>
      <c r="C9754" s="2">
        <v>43282</v>
      </c>
      <c r="D9754" s="2">
        <v>43283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  <c r="V9754" s="3" t="str">
        <f>IF(M9754=People!$B$2, People!$A$2, IF(M9754=People!$B$3, People!$A$3, IF(M9754=People!$B$4, People!$A$4, IF(M9754=People!$B$5, People!$A$5, 0))))</f>
        <v>Anna Andreadi</v>
      </c>
      <c r="W9754" s="3" t="str">
        <f>IFERROR(VLOOKUP(Orders!$B9754,Returns!$B:$C,2,0),"No")</f>
        <v>No</v>
      </c>
      <c r="X9754" s="3" t="str">
        <f>IFERROR((INDEX(Returns!$C$2:$C$801, MATCH(B9754, Returns!$B$2:$B$801, 0))), "No")</f>
        <v>No</v>
      </c>
    </row>
    <row r="9755" spans="1:24">
      <c r="A9755" s="1">
        <v>9754</v>
      </c>
      <c r="B9755" t="s">
        <v>10842</v>
      </c>
      <c r="C9755" s="2">
        <v>43551</v>
      </c>
      <c r="D9755" s="2">
        <v>43553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  <c r="V9755" s="3" t="str">
        <f>IF(M9755=People!$B$2, People!$A$2, IF(M9755=People!$B$3, People!$A$3, IF(M9755=People!$B$4, People!$A$4, IF(M9755=People!$B$5, People!$A$5, 0))))</f>
        <v>Cassandra Brandow</v>
      </c>
      <c r="W9755" s="3" t="str">
        <f>IFERROR(VLOOKUP(Orders!$B9755,Returns!$B:$C,2,0),"No")</f>
        <v>No</v>
      </c>
      <c r="X9755" s="3" t="str">
        <f>IFERROR((INDEX(Returns!$C$2:$C$801, MATCH(B9755, Returns!$B$2:$B$801, 0))), "No")</f>
        <v>No</v>
      </c>
    </row>
    <row r="9756" spans="1:24">
      <c r="A9756" s="1">
        <v>9755</v>
      </c>
      <c r="B9756" t="s">
        <v>10842</v>
      </c>
      <c r="C9756" s="2">
        <v>43551</v>
      </c>
      <c r="D9756" s="2">
        <v>43553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3" t="str">
        <f>IF(M9756=People!$B$2, People!$A$2, IF(M9756=People!$B$3, People!$A$3, IF(M9756=People!$B$4, People!$A$4, IF(M9756=People!$B$5, People!$A$5, 0))))</f>
        <v>Cassandra Brandow</v>
      </c>
      <c r="W9756" s="3" t="str">
        <f>IFERROR(VLOOKUP(Orders!$B9756,Returns!$B:$C,2,0),"No")</f>
        <v>No</v>
      </c>
      <c r="X9756" s="3" t="str">
        <f>IFERROR((INDEX(Returns!$C$2:$C$801, MATCH(B9756, Returns!$B$2:$B$801, 0))), "No")</f>
        <v>No</v>
      </c>
    </row>
    <row r="9757" spans="1:24">
      <c r="A9757" s="1">
        <v>9756</v>
      </c>
      <c r="B9757" t="s">
        <v>10842</v>
      </c>
      <c r="C9757" s="2">
        <v>43551</v>
      </c>
      <c r="D9757" s="2">
        <v>43553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  <c r="V9757" s="3" t="str">
        <f>IF(M9757=People!$B$2, People!$A$2, IF(M9757=People!$B$3, People!$A$3, IF(M9757=People!$B$4, People!$A$4, IF(M9757=People!$B$5, People!$A$5, 0))))</f>
        <v>Cassandra Brandow</v>
      </c>
      <c r="W9757" s="3" t="str">
        <f>IFERROR(VLOOKUP(Orders!$B9757,Returns!$B:$C,2,0),"No")</f>
        <v>No</v>
      </c>
      <c r="X9757" s="3" t="str">
        <f>IFERROR((INDEX(Returns!$C$2:$C$801, MATCH(B9757, Returns!$B$2:$B$801, 0))), "No")</f>
        <v>No</v>
      </c>
    </row>
    <row r="9758" spans="1:24">
      <c r="A9758" s="1">
        <v>9757</v>
      </c>
      <c r="B9758" t="s">
        <v>10842</v>
      </c>
      <c r="C9758" s="2">
        <v>43551</v>
      </c>
      <c r="D9758" s="2">
        <v>43553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  <c r="V9758" s="3" t="str">
        <f>IF(M9758=People!$B$2, People!$A$2, IF(M9758=People!$B$3, People!$A$3, IF(M9758=People!$B$4, People!$A$4, IF(M9758=People!$B$5, People!$A$5, 0))))</f>
        <v>Cassandra Brandow</v>
      </c>
      <c r="W9758" s="3" t="str">
        <f>IFERROR(VLOOKUP(Orders!$B9758,Returns!$B:$C,2,0),"No")</f>
        <v>No</v>
      </c>
      <c r="X9758" s="3" t="str">
        <f>IFERROR((INDEX(Returns!$C$2:$C$801, MATCH(B9758, Returns!$B$2:$B$801, 0))), "No")</f>
        <v>No</v>
      </c>
    </row>
    <row r="9759" spans="1:24">
      <c r="A9759" s="1">
        <v>9758</v>
      </c>
      <c r="B9759" t="s">
        <v>10842</v>
      </c>
      <c r="C9759" s="2">
        <v>43551</v>
      </c>
      <c r="D9759" s="2">
        <v>43553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  <c r="V9759" s="3" t="str">
        <f>IF(M9759=People!$B$2, People!$A$2, IF(M9759=People!$B$3, People!$A$3, IF(M9759=People!$B$4, People!$A$4, IF(M9759=People!$B$5, People!$A$5, 0))))</f>
        <v>Cassandra Brandow</v>
      </c>
      <c r="W9759" s="3" t="str">
        <f>IFERROR(VLOOKUP(Orders!$B9759,Returns!$B:$C,2,0),"No")</f>
        <v>No</v>
      </c>
      <c r="X9759" s="3" t="str">
        <f>IFERROR((INDEX(Returns!$C$2:$C$801, MATCH(B9759, Returns!$B$2:$B$801, 0))), "No")</f>
        <v>No</v>
      </c>
    </row>
    <row r="9760" spans="1:24">
      <c r="A9760" s="1">
        <v>9759</v>
      </c>
      <c r="B9760" t="s">
        <v>10842</v>
      </c>
      <c r="C9760" s="2">
        <v>43551</v>
      </c>
      <c r="D9760" s="2">
        <v>43553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  <c r="V9760" s="3" t="str">
        <f>IF(M9760=People!$B$2, People!$A$2, IF(M9760=People!$B$3, People!$A$3, IF(M9760=People!$B$4, People!$A$4, IF(M9760=People!$B$5, People!$A$5, 0))))</f>
        <v>Cassandra Brandow</v>
      </c>
      <c r="W9760" s="3" t="str">
        <f>IFERROR(VLOOKUP(Orders!$B9760,Returns!$B:$C,2,0),"No")</f>
        <v>No</v>
      </c>
      <c r="X9760" s="3" t="str">
        <f>IFERROR((INDEX(Returns!$C$2:$C$801, MATCH(B9760, Returns!$B$2:$B$801, 0))), "No")</f>
        <v>No</v>
      </c>
    </row>
    <row r="9761" spans="1:24">
      <c r="A9761" s="1">
        <v>9760</v>
      </c>
      <c r="B9761" t="s">
        <v>10843</v>
      </c>
      <c r="C9761" s="2">
        <v>43404</v>
      </c>
      <c r="D9761" s="2">
        <v>43409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  <c r="V9761" s="3" t="str">
        <f>IF(M9761=People!$B$2, People!$A$2, IF(M9761=People!$B$3, People!$A$3, IF(M9761=People!$B$4, People!$A$4, IF(M9761=People!$B$5, People!$A$5, 0))))</f>
        <v>Anna Andreadi</v>
      </c>
      <c r="W9761" s="3" t="str">
        <f>IFERROR(VLOOKUP(Orders!$B9761,Returns!$B:$C,2,0),"No")</f>
        <v>No</v>
      </c>
      <c r="X9761" s="3" t="str">
        <f>IFERROR((INDEX(Returns!$C$2:$C$801, MATCH(B9761, Returns!$B$2:$B$801, 0))), "No")</f>
        <v>No</v>
      </c>
    </row>
    <row r="9762" spans="1:24">
      <c r="A9762" s="1">
        <v>9761</v>
      </c>
      <c r="B9762" t="s">
        <v>10844</v>
      </c>
      <c r="C9762" s="2">
        <v>43773</v>
      </c>
      <c r="D9762" s="2">
        <v>43777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  <c r="V9762" s="3" t="str">
        <f>IF(M9762=People!$B$2, People!$A$2, IF(M9762=People!$B$3, People!$A$3, IF(M9762=People!$B$4, People!$A$4, IF(M9762=People!$B$5, People!$A$5, 0))))</f>
        <v>Cassandra Brandow</v>
      </c>
      <c r="W9762" s="3" t="str">
        <f>IFERROR(VLOOKUP(Orders!$B9762,Returns!$B:$C,2,0),"No")</f>
        <v>No</v>
      </c>
      <c r="X9762" s="3" t="str">
        <f>IFERROR((INDEX(Returns!$C$2:$C$801, MATCH(B9762, Returns!$B$2:$B$801, 0))), "No")</f>
        <v>No</v>
      </c>
    </row>
    <row r="9763" spans="1:24">
      <c r="A9763" s="1">
        <v>9762</v>
      </c>
      <c r="B9763" t="s">
        <v>10845</v>
      </c>
      <c r="C9763" s="2">
        <v>42414</v>
      </c>
      <c r="D9763" s="2">
        <v>42418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  <c r="V9763" s="3" t="str">
        <f>IF(M9763=People!$B$2, People!$A$2, IF(M9763=People!$B$3, People!$A$3, IF(M9763=People!$B$4, People!$A$4, IF(M9763=People!$B$5, People!$A$5, 0))))</f>
        <v>Anna Andreadi</v>
      </c>
      <c r="W9763" s="3" t="str">
        <f>IFERROR(VLOOKUP(Orders!$B9763,Returns!$B:$C,2,0),"No")</f>
        <v>No</v>
      </c>
      <c r="X9763" s="3" t="str">
        <f>IFERROR((INDEX(Returns!$C$2:$C$801, MATCH(B9763, Returns!$B$2:$B$801, 0))), "No")</f>
        <v>No</v>
      </c>
    </row>
    <row r="9764" spans="1:24">
      <c r="A9764" s="1">
        <v>9763</v>
      </c>
      <c r="B9764" t="s">
        <v>10845</v>
      </c>
      <c r="C9764" s="2">
        <v>42414</v>
      </c>
      <c r="D9764" s="2">
        <v>42418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  <c r="V9764" s="3" t="str">
        <f>IF(M9764=People!$B$2, People!$A$2, IF(M9764=People!$B$3, People!$A$3, IF(M9764=People!$B$4, People!$A$4, IF(M9764=People!$B$5, People!$A$5, 0))))</f>
        <v>Anna Andreadi</v>
      </c>
      <c r="W9764" s="3" t="str">
        <f>IFERROR(VLOOKUP(Orders!$B9764,Returns!$B:$C,2,0),"No")</f>
        <v>No</v>
      </c>
      <c r="X9764" s="3" t="str">
        <f>IFERROR((INDEX(Returns!$C$2:$C$801, MATCH(B9764, Returns!$B$2:$B$801, 0))), "No")</f>
        <v>No</v>
      </c>
    </row>
    <row r="9765" spans="1:24">
      <c r="A9765" s="1">
        <v>9764</v>
      </c>
      <c r="B9765" t="s">
        <v>10845</v>
      </c>
      <c r="C9765" s="2">
        <v>42414</v>
      </c>
      <c r="D9765" s="2">
        <v>42418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  <c r="V9765" s="3" t="str">
        <f>IF(M9765=People!$B$2, People!$A$2, IF(M9765=People!$B$3, People!$A$3, IF(M9765=People!$B$4, People!$A$4, IF(M9765=People!$B$5, People!$A$5, 0))))</f>
        <v>Anna Andreadi</v>
      </c>
      <c r="W9765" s="3" t="str">
        <f>IFERROR(VLOOKUP(Orders!$B9765,Returns!$B:$C,2,0),"No")</f>
        <v>No</v>
      </c>
      <c r="X9765" s="3" t="str">
        <f>IFERROR((INDEX(Returns!$C$2:$C$801, MATCH(B9765, Returns!$B$2:$B$801, 0))), "No")</f>
        <v>No</v>
      </c>
    </row>
    <row r="9766" spans="1:24">
      <c r="A9766" s="1">
        <v>9765</v>
      </c>
      <c r="B9766" t="s">
        <v>10846</v>
      </c>
      <c r="C9766" s="2">
        <v>42539</v>
      </c>
      <c r="D9766" s="2">
        <v>42544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  <c r="V9766" s="3" t="str">
        <f>IF(M9766=People!$B$2, People!$A$2, IF(M9766=People!$B$3, People!$A$3, IF(M9766=People!$B$4, People!$A$4, IF(M9766=People!$B$5, People!$A$5, 0))))</f>
        <v>Anna Andreadi</v>
      </c>
      <c r="W9766" s="3" t="str">
        <f>IFERROR(VLOOKUP(Orders!$B9766,Returns!$B:$C,2,0),"No")</f>
        <v>No</v>
      </c>
      <c r="X9766" s="3" t="str">
        <f>IFERROR((INDEX(Returns!$C$2:$C$801, MATCH(B9766, Returns!$B$2:$B$801, 0))), "No")</f>
        <v>No</v>
      </c>
    </row>
    <row r="9767" spans="1:24">
      <c r="A9767" s="1">
        <v>9766</v>
      </c>
      <c r="B9767" t="s">
        <v>10847</v>
      </c>
      <c r="C9767" s="2">
        <v>43524</v>
      </c>
      <c r="D9767" s="2">
        <v>43530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  <c r="V9767" s="3" t="str">
        <f>IF(M9767=People!$B$2, People!$A$2, IF(M9767=People!$B$3, People!$A$3, IF(M9767=People!$B$4, People!$A$4, IF(M9767=People!$B$5, People!$A$5, 0))))</f>
        <v>Chuck Magee</v>
      </c>
      <c r="W9767" s="3" t="str">
        <f>IFERROR(VLOOKUP(Orders!$B9767,Returns!$B:$C,2,0),"No")</f>
        <v>No</v>
      </c>
      <c r="X9767" s="3" t="str">
        <f>IFERROR((INDEX(Returns!$C$2:$C$801, MATCH(B9767, Returns!$B$2:$B$801, 0))), "No")</f>
        <v>No</v>
      </c>
    </row>
    <row r="9768" spans="1:24">
      <c r="A9768" s="1">
        <v>9767</v>
      </c>
      <c r="B9768" t="s">
        <v>10847</v>
      </c>
      <c r="C9768" s="2">
        <v>43524</v>
      </c>
      <c r="D9768" s="2">
        <v>43530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  <c r="V9768" s="3" t="str">
        <f>IF(M9768=People!$B$2, People!$A$2, IF(M9768=People!$B$3, People!$A$3, IF(M9768=People!$B$4, People!$A$4, IF(M9768=People!$B$5, People!$A$5, 0))))</f>
        <v>Chuck Magee</v>
      </c>
      <c r="W9768" s="3" t="str">
        <f>IFERROR(VLOOKUP(Orders!$B9768,Returns!$B:$C,2,0),"No")</f>
        <v>No</v>
      </c>
      <c r="X9768" s="3" t="str">
        <f>IFERROR((INDEX(Returns!$C$2:$C$801, MATCH(B9768, Returns!$B$2:$B$801, 0))), "No")</f>
        <v>No</v>
      </c>
    </row>
    <row r="9769" spans="1:24">
      <c r="A9769" s="1">
        <v>9768</v>
      </c>
      <c r="B9769" t="s">
        <v>10848</v>
      </c>
      <c r="C9769" s="2">
        <v>43808</v>
      </c>
      <c r="D9769" s="2">
        <v>43814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  <c r="V9769" s="3" t="str">
        <f>IF(M9769=People!$B$2, People!$A$2, IF(M9769=People!$B$3, People!$A$3, IF(M9769=People!$B$4, People!$A$4, IF(M9769=People!$B$5, People!$A$5, 0))))</f>
        <v>Kelly Williams</v>
      </c>
      <c r="W9769" s="3" t="str">
        <f>IFERROR(VLOOKUP(Orders!$B9769,Returns!$B:$C,2,0),"No")</f>
        <v>No</v>
      </c>
      <c r="X9769" s="3" t="str">
        <f>IFERROR((INDEX(Returns!$C$2:$C$801, MATCH(B9769, Returns!$B$2:$B$801, 0))), "No")</f>
        <v>No</v>
      </c>
    </row>
    <row r="9770" spans="1:24">
      <c r="A9770" s="1">
        <v>9769</v>
      </c>
      <c r="B9770" t="s">
        <v>6149</v>
      </c>
      <c r="C9770" s="2">
        <v>43806</v>
      </c>
      <c r="D9770" s="2">
        <v>43813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  <c r="V9770" s="3" t="str">
        <f>IF(M9770=People!$B$2, People!$A$2, IF(M9770=People!$B$3, People!$A$3, IF(M9770=People!$B$4, People!$A$4, IF(M9770=People!$B$5, People!$A$5, 0))))</f>
        <v>Anna Andreadi</v>
      </c>
      <c r="W9770" s="3" t="str">
        <f>IFERROR(VLOOKUP(Orders!$B9770,Returns!$B:$C,2,0),"No")</f>
        <v>Yes</v>
      </c>
      <c r="X9770" s="3" t="str">
        <f>IFERROR((INDEX(Returns!$C$2:$C$801, MATCH(B9770, Returns!$B$2:$B$801, 0))), "No")</f>
        <v>Yes</v>
      </c>
    </row>
    <row r="9771" spans="1:24">
      <c r="A9771" s="1">
        <v>9770</v>
      </c>
      <c r="B9771" t="s">
        <v>10849</v>
      </c>
      <c r="C9771" s="2">
        <v>43428</v>
      </c>
      <c r="D9771" s="2">
        <v>43434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  <c r="V9771" s="3" t="str">
        <f>IF(M9771=People!$B$2, People!$A$2, IF(M9771=People!$B$3, People!$A$3, IF(M9771=People!$B$4, People!$A$4, IF(M9771=People!$B$5, People!$A$5, 0))))</f>
        <v>Cassandra Brandow</v>
      </c>
      <c r="W9771" s="3" t="str">
        <f>IFERROR(VLOOKUP(Orders!$B9771,Returns!$B:$C,2,0),"No")</f>
        <v>No</v>
      </c>
      <c r="X9771" s="3" t="str">
        <f>IFERROR((INDEX(Returns!$C$2:$C$801, MATCH(B9771, Returns!$B$2:$B$801, 0))), "No")</f>
        <v>No</v>
      </c>
    </row>
    <row r="9772" spans="1:24">
      <c r="A9772" s="1">
        <v>9771</v>
      </c>
      <c r="B9772" t="s">
        <v>10849</v>
      </c>
      <c r="C9772" s="2">
        <v>43428</v>
      </c>
      <c r="D9772" s="2">
        <v>43434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  <c r="V9772" s="3" t="str">
        <f>IF(M9772=People!$B$2, People!$A$2, IF(M9772=People!$B$3, People!$A$3, IF(M9772=People!$B$4, People!$A$4, IF(M9772=People!$B$5, People!$A$5, 0))))</f>
        <v>Cassandra Brandow</v>
      </c>
      <c r="W9772" s="3" t="str">
        <f>IFERROR(VLOOKUP(Orders!$B9772,Returns!$B:$C,2,0),"No")</f>
        <v>No</v>
      </c>
      <c r="X9772" s="3" t="str">
        <f>IFERROR((INDEX(Returns!$C$2:$C$801, MATCH(B9772, Returns!$B$2:$B$801, 0))), "No")</f>
        <v>No</v>
      </c>
    </row>
    <row r="9773" spans="1:24">
      <c r="A9773" s="1">
        <v>9772</v>
      </c>
      <c r="B9773" t="s">
        <v>10849</v>
      </c>
      <c r="C9773" s="2">
        <v>43428</v>
      </c>
      <c r="D9773" s="2">
        <v>43434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  <c r="V9773" s="3" t="str">
        <f>IF(M9773=People!$B$2, People!$A$2, IF(M9773=People!$B$3, People!$A$3, IF(M9773=People!$B$4, People!$A$4, IF(M9773=People!$B$5, People!$A$5, 0))))</f>
        <v>Cassandra Brandow</v>
      </c>
      <c r="W9773" s="3" t="str">
        <f>IFERROR(VLOOKUP(Orders!$B9773,Returns!$B:$C,2,0),"No")</f>
        <v>No</v>
      </c>
      <c r="X9773" s="3" t="str">
        <f>IFERROR((INDEX(Returns!$C$2:$C$801, MATCH(B9773, Returns!$B$2:$B$801, 0))), "No")</f>
        <v>No</v>
      </c>
    </row>
    <row r="9774" spans="1:24">
      <c r="A9774" s="1">
        <v>9773</v>
      </c>
      <c r="B9774" t="s">
        <v>10850</v>
      </c>
      <c r="C9774" s="2">
        <v>43284</v>
      </c>
      <c r="D9774" s="2">
        <v>43284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  <c r="V9774" s="3" t="str">
        <f>IF(M9774=People!$B$2, People!$A$2, IF(M9774=People!$B$3, People!$A$3, IF(M9774=People!$B$4, People!$A$4, IF(M9774=People!$B$5, People!$A$5, 0))))</f>
        <v>Chuck Magee</v>
      </c>
      <c r="W9774" s="3" t="str">
        <f>IFERROR(VLOOKUP(Orders!$B9774,Returns!$B:$C,2,0),"No")</f>
        <v>No</v>
      </c>
      <c r="X9774" s="3" t="str">
        <f>IFERROR((INDEX(Returns!$C$2:$C$801, MATCH(B9774, Returns!$B$2:$B$801, 0))), "No")</f>
        <v>No</v>
      </c>
    </row>
    <row r="9775" spans="1:24">
      <c r="A9775" s="1">
        <v>9774</v>
      </c>
      <c r="B9775" t="s">
        <v>10851</v>
      </c>
      <c r="C9775" s="2">
        <v>43277</v>
      </c>
      <c r="D9775" s="2">
        <v>43284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  <c r="V9775" s="3" t="str">
        <f>IF(M9775=People!$B$2, People!$A$2, IF(M9775=People!$B$3, People!$A$3, IF(M9775=People!$B$4, People!$A$4, IF(M9775=People!$B$5, People!$A$5, 0))))</f>
        <v>Cassandra Brandow</v>
      </c>
      <c r="W9775" s="3" t="str">
        <f>IFERROR(VLOOKUP(Orders!$B9775,Returns!$B:$C,2,0),"No")</f>
        <v>No</v>
      </c>
      <c r="X9775" s="3" t="str">
        <f>IFERROR((INDEX(Returns!$C$2:$C$801, MATCH(B9775, Returns!$B$2:$B$801, 0))), "No")</f>
        <v>No</v>
      </c>
    </row>
    <row r="9776" spans="1:24">
      <c r="A9776" s="1">
        <v>9775</v>
      </c>
      <c r="B9776" t="s">
        <v>5978</v>
      </c>
      <c r="C9776" s="2">
        <v>42577</v>
      </c>
      <c r="D9776" s="2">
        <v>42581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  <c r="V9776" s="3" t="str">
        <f>IF(M9776=People!$B$2, People!$A$2, IF(M9776=People!$B$3, People!$A$3, IF(M9776=People!$B$4, People!$A$4, IF(M9776=People!$B$5, People!$A$5, 0))))</f>
        <v>Kelly Williams</v>
      </c>
      <c r="W9776" s="3" t="str">
        <f>IFERROR(VLOOKUP(Orders!$B9776,Returns!$B:$C,2,0),"No")</f>
        <v>Yes</v>
      </c>
      <c r="X9776" s="3" t="str">
        <f>IFERROR((INDEX(Returns!$C$2:$C$801, MATCH(B9776, Returns!$B$2:$B$801, 0))), "No")</f>
        <v>Yes</v>
      </c>
    </row>
    <row r="9777" spans="1:24">
      <c r="A9777" s="1">
        <v>9776</v>
      </c>
      <c r="B9777" t="s">
        <v>5978</v>
      </c>
      <c r="C9777" s="2">
        <v>42577</v>
      </c>
      <c r="D9777" s="2">
        <v>42581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  <c r="V9777" s="3" t="str">
        <f>IF(M9777=People!$B$2, People!$A$2, IF(M9777=People!$B$3, People!$A$3, IF(M9777=People!$B$4, People!$A$4, IF(M9777=People!$B$5, People!$A$5, 0))))</f>
        <v>Kelly Williams</v>
      </c>
      <c r="W9777" s="3" t="str">
        <f>IFERROR(VLOOKUP(Orders!$B9777,Returns!$B:$C,2,0),"No")</f>
        <v>Yes</v>
      </c>
      <c r="X9777" s="3" t="str">
        <f>IFERROR((INDEX(Returns!$C$2:$C$801, MATCH(B9777, Returns!$B$2:$B$801, 0))), "No")</f>
        <v>Yes</v>
      </c>
    </row>
    <row r="9778" spans="1:24">
      <c r="A9778" s="1">
        <v>9777</v>
      </c>
      <c r="B9778" t="s">
        <v>5978</v>
      </c>
      <c r="C9778" s="2">
        <v>42577</v>
      </c>
      <c r="D9778" s="2">
        <v>42581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  <c r="V9778" s="3" t="str">
        <f>IF(M9778=People!$B$2, People!$A$2, IF(M9778=People!$B$3, People!$A$3, IF(M9778=People!$B$4, People!$A$4, IF(M9778=People!$B$5, People!$A$5, 0))))</f>
        <v>Kelly Williams</v>
      </c>
      <c r="W9778" s="3" t="str">
        <f>IFERROR(VLOOKUP(Orders!$B9778,Returns!$B:$C,2,0),"No")</f>
        <v>Yes</v>
      </c>
      <c r="X9778" s="3" t="str">
        <f>IFERROR((INDEX(Returns!$C$2:$C$801, MATCH(B9778, Returns!$B$2:$B$801, 0))), "No")</f>
        <v>Yes</v>
      </c>
    </row>
    <row r="9779" spans="1:24">
      <c r="A9779" s="1">
        <v>9778</v>
      </c>
      <c r="B9779" t="s">
        <v>5978</v>
      </c>
      <c r="C9779" s="2">
        <v>42577</v>
      </c>
      <c r="D9779" s="2">
        <v>42581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  <c r="V9779" s="3" t="str">
        <f>IF(M9779=People!$B$2, People!$A$2, IF(M9779=People!$B$3, People!$A$3, IF(M9779=People!$B$4, People!$A$4, IF(M9779=People!$B$5, People!$A$5, 0))))</f>
        <v>Kelly Williams</v>
      </c>
      <c r="W9779" s="3" t="str">
        <f>IFERROR(VLOOKUP(Orders!$B9779,Returns!$B:$C,2,0),"No")</f>
        <v>Yes</v>
      </c>
      <c r="X9779" s="3" t="str">
        <f>IFERROR((INDEX(Returns!$C$2:$C$801, MATCH(B9779, Returns!$B$2:$B$801, 0))), "No")</f>
        <v>Yes</v>
      </c>
    </row>
    <row r="9780" spans="1:24">
      <c r="A9780" s="1">
        <v>9779</v>
      </c>
      <c r="B9780" t="s">
        <v>5978</v>
      </c>
      <c r="C9780" s="2">
        <v>42577</v>
      </c>
      <c r="D9780" s="2">
        <v>42581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  <c r="V9780" s="3" t="str">
        <f>IF(M9780=People!$B$2, People!$A$2, IF(M9780=People!$B$3, People!$A$3, IF(M9780=People!$B$4, People!$A$4, IF(M9780=People!$B$5, People!$A$5, 0))))</f>
        <v>Kelly Williams</v>
      </c>
      <c r="W9780" s="3" t="str">
        <f>IFERROR(VLOOKUP(Orders!$B9780,Returns!$B:$C,2,0),"No")</f>
        <v>Yes</v>
      </c>
      <c r="X9780" s="3" t="str">
        <f>IFERROR((INDEX(Returns!$C$2:$C$801, MATCH(B9780, Returns!$B$2:$B$801, 0))), "No")</f>
        <v>Yes</v>
      </c>
    </row>
    <row r="9781" spans="1:24">
      <c r="A9781" s="1">
        <v>9780</v>
      </c>
      <c r="B9781" t="s">
        <v>5978</v>
      </c>
      <c r="C9781" s="2">
        <v>42577</v>
      </c>
      <c r="D9781" s="2">
        <v>42581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  <c r="V9781" s="3" t="str">
        <f>IF(M9781=People!$B$2, People!$A$2, IF(M9781=People!$B$3, People!$A$3, IF(M9781=People!$B$4, People!$A$4, IF(M9781=People!$B$5, People!$A$5, 0))))</f>
        <v>Kelly Williams</v>
      </c>
      <c r="W9781" s="3" t="str">
        <f>IFERROR(VLOOKUP(Orders!$B9781,Returns!$B:$C,2,0),"No")</f>
        <v>Yes</v>
      </c>
      <c r="X9781" s="3" t="str">
        <f>IFERROR((INDEX(Returns!$C$2:$C$801, MATCH(B9781, Returns!$B$2:$B$801, 0))), "No")</f>
        <v>Yes</v>
      </c>
    </row>
    <row r="9782" spans="1:24">
      <c r="A9782" s="1">
        <v>9781</v>
      </c>
      <c r="B9782" t="s">
        <v>10852</v>
      </c>
      <c r="C9782" s="2">
        <v>43357</v>
      </c>
      <c r="D9782" s="2">
        <v>43361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  <c r="V9782" s="3" t="str">
        <f>IF(M9782=People!$B$2, People!$A$2, IF(M9782=People!$B$3, People!$A$3, IF(M9782=People!$B$4, People!$A$4, IF(M9782=People!$B$5, People!$A$5, 0))))</f>
        <v>Chuck Magee</v>
      </c>
      <c r="W9782" s="3" t="str">
        <f>IFERROR(VLOOKUP(Orders!$B9782,Returns!$B:$C,2,0),"No")</f>
        <v>No</v>
      </c>
      <c r="X9782" s="3" t="str">
        <f>IFERROR((INDEX(Returns!$C$2:$C$801, MATCH(B9782, Returns!$B$2:$B$801, 0))), "No")</f>
        <v>No</v>
      </c>
    </row>
    <row r="9783" spans="1:24">
      <c r="A9783" s="1">
        <v>9782</v>
      </c>
      <c r="B9783" t="s">
        <v>10852</v>
      </c>
      <c r="C9783" s="2">
        <v>43357</v>
      </c>
      <c r="D9783" s="2">
        <v>43361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  <c r="V9783" s="3" t="str">
        <f>IF(M9783=People!$B$2, People!$A$2, IF(M9783=People!$B$3, People!$A$3, IF(M9783=People!$B$4, People!$A$4, IF(M9783=People!$B$5, People!$A$5, 0))))</f>
        <v>Chuck Magee</v>
      </c>
      <c r="W9783" s="3" t="str">
        <f>IFERROR(VLOOKUP(Orders!$B9783,Returns!$B:$C,2,0),"No")</f>
        <v>No</v>
      </c>
      <c r="X9783" s="3" t="str">
        <f>IFERROR((INDEX(Returns!$C$2:$C$801, MATCH(B9783, Returns!$B$2:$B$801, 0))), "No")</f>
        <v>No</v>
      </c>
    </row>
    <row r="9784" spans="1:24">
      <c r="A9784" s="1">
        <v>9783</v>
      </c>
      <c r="B9784" t="s">
        <v>10853</v>
      </c>
      <c r="C9784" s="2">
        <v>42886</v>
      </c>
      <c r="D9784" s="2">
        <v>42888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  <c r="V9784" s="3" t="str">
        <f>IF(M9784=People!$B$2, People!$A$2, IF(M9784=People!$B$3, People!$A$3, IF(M9784=People!$B$4, People!$A$4, IF(M9784=People!$B$5, People!$A$5, 0))))</f>
        <v>Chuck Magee</v>
      </c>
      <c r="W9784" s="3" t="str">
        <f>IFERROR(VLOOKUP(Orders!$B9784,Returns!$B:$C,2,0),"No")</f>
        <v>No</v>
      </c>
      <c r="X9784" s="3" t="str">
        <f>IFERROR((INDEX(Returns!$C$2:$C$801, MATCH(B9784, Returns!$B$2:$B$801, 0))), "No")</f>
        <v>No</v>
      </c>
    </row>
    <row r="9785" spans="1:24">
      <c r="A9785" s="1">
        <v>9784</v>
      </c>
      <c r="B9785" t="s">
        <v>10853</v>
      </c>
      <c r="C9785" s="2">
        <v>42886</v>
      </c>
      <c r="D9785" s="2">
        <v>42888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  <c r="V9785" s="3" t="str">
        <f>IF(M9785=People!$B$2, People!$A$2, IF(M9785=People!$B$3, People!$A$3, IF(M9785=People!$B$4, People!$A$4, IF(M9785=People!$B$5, People!$A$5, 0))))</f>
        <v>Chuck Magee</v>
      </c>
      <c r="W9785" s="3" t="str">
        <f>IFERROR(VLOOKUP(Orders!$B9785,Returns!$B:$C,2,0),"No")</f>
        <v>No</v>
      </c>
      <c r="X9785" s="3" t="str">
        <f>IFERROR((INDEX(Returns!$C$2:$C$801, MATCH(B9785, Returns!$B$2:$B$801, 0))), "No")</f>
        <v>No</v>
      </c>
    </row>
    <row r="9786" spans="1:24">
      <c r="A9786" s="1">
        <v>9785</v>
      </c>
      <c r="B9786" t="s">
        <v>10853</v>
      </c>
      <c r="C9786" s="2">
        <v>42886</v>
      </c>
      <c r="D9786" s="2">
        <v>42888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  <c r="V9786" s="3" t="str">
        <f>IF(M9786=People!$B$2, People!$A$2, IF(M9786=People!$B$3, People!$A$3, IF(M9786=People!$B$4, People!$A$4, IF(M9786=People!$B$5, People!$A$5, 0))))</f>
        <v>Chuck Magee</v>
      </c>
      <c r="W9786" s="3" t="str">
        <f>IFERROR(VLOOKUP(Orders!$B9786,Returns!$B:$C,2,0),"No")</f>
        <v>No</v>
      </c>
      <c r="X9786" s="3" t="str">
        <f>IFERROR((INDEX(Returns!$C$2:$C$801, MATCH(B9786, Returns!$B$2:$B$801, 0))), "No")</f>
        <v>No</v>
      </c>
    </row>
    <row r="9787" spans="1:24">
      <c r="A9787" s="1">
        <v>9786</v>
      </c>
      <c r="B9787" t="s">
        <v>10854</v>
      </c>
      <c r="C9787" s="2">
        <v>42864</v>
      </c>
      <c r="D9787" s="2">
        <v>42868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  <c r="V9787" s="3" t="str">
        <f>IF(M9787=People!$B$2, People!$A$2, IF(M9787=People!$B$3, People!$A$3, IF(M9787=People!$B$4, People!$A$4, IF(M9787=People!$B$5, People!$A$5, 0))))</f>
        <v>Cassandra Brandow</v>
      </c>
      <c r="W9787" s="3" t="str">
        <f>IFERROR(VLOOKUP(Orders!$B9787,Returns!$B:$C,2,0),"No")</f>
        <v>No</v>
      </c>
      <c r="X9787" s="3" t="str">
        <f>IFERROR((INDEX(Returns!$C$2:$C$801, MATCH(B9787, Returns!$B$2:$B$801, 0))), "No")</f>
        <v>No</v>
      </c>
    </row>
    <row r="9788" spans="1:24">
      <c r="A9788" s="1">
        <v>9787</v>
      </c>
      <c r="B9788" t="s">
        <v>10855</v>
      </c>
      <c r="C9788" s="2">
        <v>42679</v>
      </c>
      <c r="D9788" s="2">
        <v>42679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  <c r="V9788" s="3" t="str">
        <f>IF(M9788=People!$B$2, People!$A$2, IF(M9788=People!$B$3, People!$A$3, IF(M9788=People!$B$4, People!$A$4, IF(M9788=People!$B$5, People!$A$5, 0))))</f>
        <v>Cassandra Brandow</v>
      </c>
      <c r="W9788" s="3" t="str">
        <f>IFERROR(VLOOKUP(Orders!$B9788,Returns!$B:$C,2,0),"No")</f>
        <v>No</v>
      </c>
      <c r="X9788" s="3" t="str">
        <f>IFERROR((INDEX(Returns!$C$2:$C$801, MATCH(B9788, Returns!$B$2:$B$801, 0))), "No")</f>
        <v>No</v>
      </c>
    </row>
    <row r="9789" spans="1:24">
      <c r="A9789" s="1">
        <v>9788</v>
      </c>
      <c r="B9789" t="s">
        <v>10856</v>
      </c>
      <c r="C9789" s="2">
        <v>43551</v>
      </c>
      <c r="D9789" s="2">
        <v>43556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  <c r="V9789" s="3" t="str">
        <f>IF(M9789=People!$B$2, People!$A$2, IF(M9789=People!$B$3, People!$A$3, IF(M9789=People!$B$4, People!$A$4, IF(M9789=People!$B$5, People!$A$5, 0))))</f>
        <v>Kelly Williams</v>
      </c>
      <c r="W9789" s="3" t="str">
        <f>IFERROR(VLOOKUP(Orders!$B9789,Returns!$B:$C,2,0),"No")</f>
        <v>No</v>
      </c>
      <c r="X9789" s="3" t="str">
        <f>IFERROR((INDEX(Returns!$C$2:$C$801, MATCH(B9789, Returns!$B$2:$B$801, 0))), "No")</f>
        <v>No</v>
      </c>
    </row>
    <row r="9790" spans="1:24">
      <c r="A9790" s="1">
        <v>9789</v>
      </c>
      <c r="B9790" t="s">
        <v>10856</v>
      </c>
      <c r="C9790" s="2">
        <v>43551</v>
      </c>
      <c r="D9790" s="2">
        <v>43556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  <c r="V9790" s="3" t="str">
        <f>IF(M9790=People!$B$2, People!$A$2, IF(M9790=People!$B$3, People!$A$3, IF(M9790=People!$B$4, People!$A$4, IF(M9790=People!$B$5, People!$A$5, 0))))</f>
        <v>Kelly Williams</v>
      </c>
      <c r="W9790" s="3" t="str">
        <f>IFERROR(VLOOKUP(Orders!$B9790,Returns!$B:$C,2,0),"No")</f>
        <v>No</v>
      </c>
      <c r="X9790" s="3" t="str">
        <f>IFERROR((INDEX(Returns!$C$2:$C$801, MATCH(B9790, Returns!$B$2:$B$801, 0))), "No")</f>
        <v>No</v>
      </c>
    </row>
    <row r="9791" spans="1:24">
      <c r="A9791" s="1">
        <v>9790</v>
      </c>
      <c r="B9791" t="s">
        <v>10856</v>
      </c>
      <c r="C9791" s="2">
        <v>43551</v>
      </c>
      <c r="D9791" s="2">
        <v>43556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  <c r="V9791" s="3" t="str">
        <f>IF(M9791=People!$B$2, People!$A$2, IF(M9791=People!$B$3, People!$A$3, IF(M9791=People!$B$4, People!$A$4, IF(M9791=People!$B$5, People!$A$5, 0))))</f>
        <v>Kelly Williams</v>
      </c>
      <c r="W9791" s="3" t="str">
        <f>IFERROR(VLOOKUP(Orders!$B9791,Returns!$B:$C,2,0),"No")</f>
        <v>No</v>
      </c>
      <c r="X9791" s="3" t="str">
        <f>IFERROR((INDEX(Returns!$C$2:$C$801, MATCH(B9791, Returns!$B$2:$B$801, 0))), "No")</f>
        <v>No</v>
      </c>
    </row>
    <row r="9792" spans="1:24">
      <c r="A9792" s="1">
        <v>9791</v>
      </c>
      <c r="B9792" t="s">
        <v>10856</v>
      </c>
      <c r="C9792" s="2">
        <v>43551</v>
      </c>
      <c r="D9792" s="2">
        <v>43556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  <c r="V9792" s="3" t="str">
        <f>IF(M9792=People!$B$2, People!$A$2, IF(M9792=People!$B$3, People!$A$3, IF(M9792=People!$B$4, People!$A$4, IF(M9792=People!$B$5, People!$A$5, 0))))</f>
        <v>Kelly Williams</v>
      </c>
      <c r="W9792" s="3" t="str">
        <f>IFERROR(VLOOKUP(Orders!$B9792,Returns!$B:$C,2,0),"No")</f>
        <v>No</v>
      </c>
      <c r="X9792" s="3" t="str">
        <f>IFERROR((INDEX(Returns!$C$2:$C$801, MATCH(B9792, Returns!$B$2:$B$801, 0))), "No")</f>
        <v>No</v>
      </c>
    </row>
    <row r="9793" spans="1:24">
      <c r="A9793" s="1">
        <v>9792</v>
      </c>
      <c r="B9793" t="s">
        <v>10857</v>
      </c>
      <c r="C9793" s="2">
        <v>42511</v>
      </c>
      <c r="D9793" s="2">
        <v>42513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  <c r="V9793" s="3" t="str">
        <f>IF(M9793=People!$B$2, People!$A$2, IF(M9793=People!$B$3, People!$A$3, IF(M9793=People!$B$4, People!$A$4, IF(M9793=People!$B$5, People!$A$5, 0))))</f>
        <v>Kelly Williams</v>
      </c>
      <c r="W9793" s="3" t="str">
        <f>IFERROR(VLOOKUP(Orders!$B9793,Returns!$B:$C,2,0),"No")</f>
        <v>No</v>
      </c>
      <c r="X9793" s="3" t="str">
        <f>IFERROR((INDEX(Returns!$C$2:$C$801, MATCH(B9793, Returns!$B$2:$B$801, 0))), "No")</f>
        <v>No</v>
      </c>
    </row>
    <row r="9794" spans="1:24">
      <c r="A9794" s="1">
        <v>9793</v>
      </c>
      <c r="B9794" t="s">
        <v>10857</v>
      </c>
      <c r="C9794" s="2">
        <v>42511</v>
      </c>
      <c r="D9794" s="2">
        <v>42513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  <c r="V9794" s="3" t="str">
        <f>IF(M9794=People!$B$2, People!$A$2, IF(M9794=People!$B$3, People!$A$3, IF(M9794=People!$B$4, People!$A$4, IF(M9794=People!$B$5, People!$A$5, 0))))</f>
        <v>Kelly Williams</v>
      </c>
      <c r="W9794" s="3" t="str">
        <f>IFERROR(VLOOKUP(Orders!$B9794,Returns!$B:$C,2,0),"No")</f>
        <v>No</v>
      </c>
      <c r="X9794" s="3" t="str">
        <f>IFERROR((INDEX(Returns!$C$2:$C$801, MATCH(B9794, Returns!$B$2:$B$801, 0))), "No")</f>
        <v>No</v>
      </c>
    </row>
    <row r="9795" spans="1:24">
      <c r="A9795" s="1">
        <v>9794</v>
      </c>
      <c r="B9795" t="s">
        <v>10857</v>
      </c>
      <c r="C9795" s="2">
        <v>42511</v>
      </c>
      <c r="D9795" s="2">
        <v>42513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  <c r="V9795" s="3" t="str">
        <f>IF(M9795=People!$B$2, People!$A$2, IF(M9795=People!$B$3, People!$A$3, IF(M9795=People!$B$4, People!$A$4, IF(M9795=People!$B$5, People!$A$5, 0))))</f>
        <v>Kelly Williams</v>
      </c>
      <c r="W9795" s="3" t="str">
        <f>IFERROR(VLOOKUP(Orders!$B9795,Returns!$B:$C,2,0),"No")</f>
        <v>No</v>
      </c>
      <c r="X9795" s="3" t="str">
        <f>IFERROR((INDEX(Returns!$C$2:$C$801, MATCH(B9795, Returns!$B$2:$B$801, 0))), "No")</f>
        <v>No</v>
      </c>
    </row>
    <row r="9796" spans="1:24">
      <c r="A9796" s="1">
        <v>9795</v>
      </c>
      <c r="B9796" t="s">
        <v>10857</v>
      </c>
      <c r="C9796" s="2">
        <v>42511</v>
      </c>
      <c r="D9796" s="2">
        <v>42513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  <c r="V9796" s="3" t="str">
        <f>IF(M9796=People!$B$2, People!$A$2, IF(M9796=People!$B$3, People!$A$3, IF(M9796=People!$B$4, People!$A$4, IF(M9796=People!$B$5, People!$A$5, 0))))</f>
        <v>Kelly Williams</v>
      </c>
      <c r="W9796" s="3" t="str">
        <f>IFERROR(VLOOKUP(Orders!$B9796,Returns!$B:$C,2,0),"No")</f>
        <v>No</v>
      </c>
      <c r="X9796" s="3" t="str">
        <f>IFERROR((INDEX(Returns!$C$2:$C$801, MATCH(B9796, Returns!$B$2:$B$801, 0))), "No")</f>
        <v>No</v>
      </c>
    </row>
    <row r="9797" spans="1:24">
      <c r="A9797" s="1">
        <v>9796</v>
      </c>
      <c r="B9797" t="s">
        <v>10858</v>
      </c>
      <c r="C9797" s="2">
        <v>43241</v>
      </c>
      <c r="D9797" s="2">
        <v>43248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  <c r="V9797" s="3" t="str">
        <f>IF(M9797=People!$B$2, People!$A$2, IF(M9797=People!$B$3, People!$A$3, IF(M9797=People!$B$4, People!$A$4, IF(M9797=People!$B$5, People!$A$5, 0))))</f>
        <v>Kelly Williams</v>
      </c>
      <c r="W9797" s="3" t="str">
        <f>IFERROR(VLOOKUP(Orders!$B9797,Returns!$B:$C,2,0),"No")</f>
        <v>No</v>
      </c>
      <c r="X9797" s="3" t="str">
        <f>IFERROR((INDEX(Returns!$C$2:$C$801, MATCH(B9797, Returns!$B$2:$B$801, 0))), "No")</f>
        <v>No</v>
      </c>
    </row>
    <row r="9798" spans="1:24">
      <c r="A9798" s="1">
        <v>9797</v>
      </c>
      <c r="B9798" t="s">
        <v>10859</v>
      </c>
      <c r="C9798" s="2">
        <v>42747</v>
      </c>
      <c r="D9798" s="2">
        <v>42752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  <c r="V9798" s="3" t="str">
        <f>IF(M9798=People!$B$2, People!$A$2, IF(M9798=People!$B$3, People!$A$3, IF(M9798=People!$B$4, People!$A$4, IF(M9798=People!$B$5, People!$A$5, 0))))</f>
        <v>Chuck Magee</v>
      </c>
      <c r="W9798" s="3" t="str">
        <f>IFERROR(VLOOKUP(Orders!$B9798,Returns!$B:$C,2,0),"No")</f>
        <v>No</v>
      </c>
      <c r="X9798" s="3" t="str">
        <f>IFERROR((INDEX(Returns!$C$2:$C$801, MATCH(B9798, Returns!$B$2:$B$801, 0))), "No")</f>
        <v>No</v>
      </c>
    </row>
    <row r="9799" spans="1:24">
      <c r="A9799" s="1">
        <v>9798</v>
      </c>
      <c r="B9799" t="s">
        <v>10859</v>
      </c>
      <c r="C9799" s="2">
        <v>42747</v>
      </c>
      <c r="D9799" s="2">
        <v>42752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  <c r="V9799" s="3" t="str">
        <f>IF(M9799=People!$B$2, People!$A$2, IF(M9799=People!$B$3, People!$A$3, IF(M9799=People!$B$4, People!$A$4, IF(M9799=People!$B$5, People!$A$5, 0))))</f>
        <v>Chuck Magee</v>
      </c>
      <c r="W9799" s="3" t="str">
        <f>IFERROR(VLOOKUP(Orders!$B9799,Returns!$B:$C,2,0),"No")</f>
        <v>No</v>
      </c>
      <c r="X9799" s="3" t="str">
        <f>IFERROR((INDEX(Returns!$C$2:$C$801, MATCH(B9799, Returns!$B$2:$B$801, 0))), "No")</f>
        <v>No</v>
      </c>
    </row>
    <row r="9800" spans="1:24">
      <c r="A9800" s="1">
        <v>9799</v>
      </c>
      <c r="B9800" t="s">
        <v>10859</v>
      </c>
      <c r="C9800" s="2">
        <v>42747</v>
      </c>
      <c r="D9800" s="2">
        <v>42752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  <c r="V9800" s="3" t="str">
        <f>IF(M9800=People!$B$2, People!$A$2, IF(M9800=People!$B$3, People!$A$3, IF(M9800=People!$B$4, People!$A$4, IF(M9800=People!$B$5, People!$A$5, 0))))</f>
        <v>Chuck Magee</v>
      </c>
      <c r="W9800" s="3" t="str">
        <f>IFERROR(VLOOKUP(Orders!$B9800,Returns!$B:$C,2,0),"No")</f>
        <v>No</v>
      </c>
      <c r="X9800" s="3" t="str">
        <f>IFERROR((INDEX(Returns!$C$2:$C$801, MATCH(B9800, Returns!$B$2:$B$801, 0))), "No")</f>
        <v>No</v>
      </c>
    </row>
    <row r="9801" spans="1:24">
      <c r="A9801" s="1">
        <v>9800</v>
      </c>
      <c r="B9801" t="s">
        <v>10859</v>
      </c>
      <c r="C9801" s="2">
        <v>42747</v>
      </c>
      <c r="D9801" s="2">
        <v>42752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  <c r="V9801" s="3" t="str">
        <f>IF(M9801=People!$B$2, People!$A$2, IF(M9801=People!$B$3, People!$A$3, IF(M9801=People!$B$4, People!$A$4, IF(M9801=People!$B$5, People!$A$5, 0))))</f>
        <v>Chuck Magee</v>
      </c>
      <c r="W9801" s="3" t="str">
        <f>IFERROR(VLOOKUP(Orders!$B9801,Returns!$B:$C,2,0),"No")</f>
        <v>No</v>
      </c>
      <c r="X9801" s="3" t="str">
        <f>IFERROR((INDEX(Returns!$C$2:$C$801, MATCH(B9801, Returns!$B$2:$B$801, 0))), "No")</f>
        <v>No</v>
      </c>
    </row>
    <row r="9802" spans="1:24">
      <c r="A9802" s="1">
        <v>9801</v>
      </c>
      <c r="B9802" t="s">
        <v>10859</v>
      </c>
      <c r="C9802" s="2">
        <v>42747</v>
      </c>
      <c r="D9802" s="2">
        <v>42752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  <c r="V9802" s="3" t="str">
        <f>IF(M9802=People!$B$2, People!$A$2, IF(M9802=People!$B$3, People!$A$3, IF(M9802=People!$B$4, People!$A$4, IF(M9802=People!$B$5, People!$A$5, 0))))</f>
        <v>Chuck Magee</v>
      </c>
      <c r="W9802" s="3" t="str">
        <f>IFERROR(VLOOKUP(Orders!$B9802,Returns!$B:$C,2,0),"No")</f>
        <v>No</v>
      </c>
      <c r="X9802" s="3" t="str">
        <f>IFERROR((INDEX(Returns!$C$2:$C$801, MATCH(B9802, Returns!$B$2:$B$801, 0))), "No")</f>
        <v>No</v>
      </c>
    </row>
    <row r="9803" spans="1:24">
      <c r="A9803" s="1">
        <v>9802</v>
      </c>
      <c r="B9803" t="s">
        <v>10860</v>
      </c>
      <c r="C9803" s="2">
        <v>43737</v>
      </c>
      <c r="D9803" s="2">
        <v>43744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  <c r="V9803" s="3" t="str">
        <f>IF(M9803=People!$B$2, People!$A$2, IF(M9803=People!$B$3, People!$A$3, IF(M9803=People!$B$4, People!$A$4, IF(M9803=People!$B$5, People!$A$5, 0))))</f>
        <v>Anna Andreadi</v>
      </c>
      <c r="W9803" s="3" t="str">
        <f>IFERROR(VLOOKUP(Orders!$B9803,Returns!$B:$C,2,0),"No")</f>
        <v>No</v>
      </c>
      <c r="X9803" s="3" t="str">
        <f>IFERROR((INDEX(Returns!$C$2:$C$801, MATCH(B9803, Returns!$B$2:$B$801, 0))), "No")</f>
        <v>No</v>
      </c>
    </row>
    <row r="9804" spans="1:24">
      <c r="A9804" s="1">
        <v>9803</v>
      </c>
      <c r="B9804" t="s">
        <v>10861</v>
      </c>
      <c r="C9804" s="2">
        <v>42934</v>
      </c>
      <c r="D9804" s="2">
        <v>42936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  <c r="V9804" s="3" t="str">
        <f>IF(M9804=People!$B$2, People!$A$2, IF(M9804=People!$B$3, People!$A$3, IF(M9804=People!$B$4, People!$A$4, IF(M9804=People!$B$5, People!$A$5, 0))))</f>
        <v>Chuck Magee</v>
      </c>
      <c r="W9804" s="3" t="str">
        <f>IFERROR(VLOOKUP(Orders!$B9804,Returns!$B:$C,2,0),"No")</f>
        <v>No</v>
      </c>
      <c r="X9804" s="3" t="str">
        <f>IFERROR((INDEX(Returns!$C$2:$C$801, MATCH(B9804, Returns!$B$2:$B$801, 0))), "No")</f>
        <v>No</v>
      </c>
    </row>
    <row r="9805" spans="1:24">
      <c r="A9805" s="1">
        <v>9804</v>
      </c>
      <c r="B9805" t="s">
        <v>10861</v>
      </c>
      <c r="C9805" s="2">
        <v>42934</v>
      </c>
      <c r="D9805" s="2">
        <v>42936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  <c r="V9805" s="3" t="str">
        <f>IF(M9805=People!$B$2, People!$A$2, IF(M9805=People!$B$3, People!$A$3, IF(M9805=People!$B$4, People!$A$4, IF(M9805=People!$B$5, People!$A$5, 0))))</f>
        <v>Chuck Magee</v>
      </c>
      <c r="W9805" s="3" t="str">
        <f>IFERROR(VLOOKUP(Orders!$B9805,Returns!$B:$C,2,0),"No")</f>
        <v>No</v>
      </c>
      <c r="X9805" s="3" t="str">
        <f>IFERROR((INDEX(Returns!$C$2:$C$801, MATCH(B9805, Returns!$B$2:$B$801, 0))), "No")</f>
        <v>No</v>
      </c>
    </row>
    <row r="9806" spans="1:24">
      <c r="A9806" s="1">
        <v>9805</v>
      </c>
      <c r="B9806" t="s">
        <v>10861</v>
      </c>
      <c r="C9806" s="2">
        <v>42934</v>
      </c>
      <c r="D9806" s="2">
        <v>42936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  <c r="V9806" s="3" t="str">
        <f>IF(M9806=People!$B$2, People!$A$2, IF(M9806=People!$B$3, People!$A$3, IF(M9806=People!$B$4, People!$A$4, IF(M9806=People!$B$5, People!$A$5, 0))))</f>
        <v>Chuck Magee</v>
      </c>
      <c r="W9806" s="3" t="str">
        <f>IFERROR(VLOOKUP(Orders!$B9806,Returns!$B:$C,2,0),"No")</f>
        <v>No</v>
      </c>
      <c r="X9806" s="3" t="str">
        <f>IFERROR((INDEX(Returns!$C$2:$C$801, MATCH(B9806, Returns!$B$2:$B$801, 0))), "No")</f>
        <v>No</v>
      </c>
    </row>
    <row r="9807" spans="1:24">
      <c r="A9807" s="1">
        <v>9806</v>
      </c>
      <c r="B9807" t="s">
        <v>10862</v>
      </c>
      <c r="C9807" s="2">
        <v>43394</v>
      </c>
      <c r="D9807" s="2">
        <v>43399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  <c r="V9807" s="3" t="str">
        <f>IF(M9807=People!$B$2, People!$A$2, IF(M9807=People!$B$3, People!$A$3, IF(M9807=People!$B$4, People!$A$4, IF(M9807=People!$B$5, People!$A$5, 0))))</f>
        <v>Cassandra Brandow</v>
      </c>
      <c r="W9807" s="3" t="str">
        <f>IFERROR(VLOOKUP(Orders!$B9807,Returns!$B:$C,2,0),"No")</f>
        <v>No</v>
      </c>
      <c r="X9807" s="3" t="str">
        <f>IFERROR((INDEX(Returns!$C$2:$C$801, MATCH(B9807, Returns!$B$2:$B$801, 0))), "No")</f>
        <v>No</v>
      </c>
    </row>
    <row r="9808" spans="1:24">
      <c r="A9808" s="1">
        <v>9807</v>
      </c>
      <c r="B9808" t="s">
        <v>10862</v>
      </c>
      <c r="C9808" s="2">
        <v>43394</v>
      </c>
      <c r="D9808" s="2">
        <v>43399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  <c r="V9808" s="3" t="str">
        <f>IF(M9808=People!$B$2, People!$A$2, IF(M9808=People!$B$3, People!$A$3, IF(M9808=People!$B$4, People!$A$4, IF(M9808=People!$B$5, People!$A$5, 0))))</f>
        <v>Cassandra Brandow</v>
      </c>
      <c r="W9808" s="3" t="str">
        <f>IFERROR(VLOOKUP(Orders!$B9808,Returns!$B:$C,2,0),"No")</f>
        <v>No</v>
      </c>
      <c r="X9808" s="3" t="str">
        <f>IFERROR((INDEX(Returns!$C$2:$C$801, MATCH(B9808, Returns!$B$2:$B$801, 0))), "No")</f>
        <v>No</v>
      </c>
    </row>
    <row r="9809" spans="1:24">
      <c r="A9809" s="1">
        <v>9808</v>
      </c>
      <c r="B9809" t="s">
        <v>10863</v>
      </c>
      <c r="C9809" s="2">
        <v>43673</v>
      </c>
      <c r="D9809" s="2">
        <v>43678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  <c r="V9809" s="3" t="str">
        <f>IF(M9809=People!$B$2, People!$A$2, IF(M9809=People!$B$3, People!$A$3, IF(M9809=People!$B$4, People!$A$4, IF(M9809=People!$B$5, People!$A$5, 0))))</f>
        <v>Cassandra Brandow</v>
      </c>
      <c r="W9809" s="3" t="str">
        <f>IFERROR(VLOOKUP(Orders!$B9809,Returns!$B:$C,2,0),"No")</f>
        <v>No</v>
      </c>
      <c r="X9809" s="3" t="str">
        <f>IFERROR((INDEX(Returns!$C$2:$C$801, MATCH(B9809, Returns!$B$2:$B$801, 0))), "No")</f>
        <v>No</v>
      </c>
    </row>
    <row r="9810" spans="1:24">
      <c r="A9810" s="1">
        <v>9809</v>
      </c>
      <c r="B9810" t="s">
        <v>10864</v>
      </c>
      <c r="C9810" s="2">
        <v>43667</v>
      </c>
      <c r="D9810" s="2">
        <v>43672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  <c r="V9810" s="3" t="str">
        <f>IF(M9810=People!$B$2, People!$A$2, IF(M9810=People!$B$3, People!$A$3, IF(M9810=People!$B$4, People!$A$4, IF(M9810=People!$B$5, People!$A$5, 0))))</f>
        <v>Kelly Williams</v>
      </c>
      <c r="W9810" s="3" t="str">
        <f>IFERROR(VLOOKUP(Orders!$B9810,Returns!$B:$C,2,0),"No")</f>
        <v>No</v>
      </c>
      <c r="X9810" s="3" t="str">
        <f>IFERROR((INDEX(Returns!$C$2:$C$801, MATCH(B9810, Returns!$B$2:$B$801, 0))), "No")</f>
        <v>No</v>
      </c>
    </row>
    <row r="9811" spans="1:24">
      <c r="A9811" s="1">
        <v>9810</v>
      </c>
      <c r="B9811" t="s">
        <v>10865</v>
      </c>
      <c r="C9811" s="2">
        <v>42681</v>
      </c>
      <c r="D9811" s="2">
        <v>42685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  <c r="V9811" s="3" t="str">
        <f>IF(M9811=People!$B$2, People!$A$2, IF(M9811=People!$B$3, People!$A$3, IF(M9811=People!$B$4, People!$A$4, IF(M9811=People!$B$5, People!$A$5, 0))))</f>
        <v>Anna Andreadi</v>
      </c>
      <c r="W9811" s="3" t="str">
        <f>IFERROR(VLOOKUP(Orders!$B9811,Returns!$B:$C,2,0),"No")</f>
        <v>No</v>
      </c>
      <c r="X9811" s="3" t="str">
        <f>IFERROR((INDEX(Returns!$C$2:$C$801, MATCH(B9811, Returns!$B$2:$B$801, 0))), "No")</f>
        <v>No</v>
      </c>
    </row>
    <row r="9812" spans="1:24">
      <c r="A9812" s="1">
        <v>9811</v>
      </c>
      <c r="B9812" t="s">
        <v>10865</v>
      </c>
      <c r="C9812" s="2">
        <v>42681</v>
      </c>
      <c r="D9812" s="2">
        <v>42685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  <c r="V9812" s="3" t="str">
        <f>IF(M9812=People!$B$2, People!$A$2, IF(M9812=People!$B$3, People!$A$3, IF(M9812=People!$B$4, People!$A$4, IF(M9812=People!$B$5, People!$A$5, 0))))</f>
        <v>Anna Andreadi</v>
      </c>
      <c r="W9812" s="3" t="str">
        <f>IFERROR(VLOOKUP(Orders!$B9812,Returns!$B:$C,2,0),"No")</f>
        <v>No</v>
      </c>
      <c r="X9812" s="3" t="str">
        <f>IFERROR((INDEX(Returns!$C$2:$C$801, MATCH(B9812, Returns!$B$2:$B$801, 0))), "No")</f>
        <v>No</v>
      </c>
    </row>
    <row r="9813" spans="1:24">
      <c r="A9813" s="1">
        <v>9812</v>
      </c>
      <c r="B9813" t="s">
        <v>10866</v>
      </c>
      <c r="C9813" s="2">
        <v>43431</v>
      </c>
      <c r="D9813" s="2">
        <v>43434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  <c r="V9813" s="3" t="str">
        <f>IF(M9813=People!$B$2, People!$A$2, IF(M9813=People!$B$3, People!$A$3, IF(M9813=People!$B$4, People!$A$4, IF(M9813=People!$B$5, People!$A$5, 0))))</f>
        <v>Chuck Magee</v>
      </c>
      <c r="W9813" s="3" t="str">
        <f>IFERROR(VLOOKUP(Orders!$B9813,Returns!$B:$C,2,0),"No")</f>
        <v>No</v>
      </c>
      <c r="X9813" s="3" t="str">
        <f>IFERROR((INDEX(Returns!$C$2:$C$801, MATCH(B9813, Returns!$B$2:$B$801, 0))), "No")</f>
        <v>No</v>
      </c>
    </row>
    <row r="9814" spans="1:24">
      <c r="A9814" s="1">
        <v>9813</v>
      </c>
      <c r="B9814" t="s">
        <v>10866</v>
      </c>
      <c r="C9814" s="2">
        <v>43431</v>
      </c>
      <c r="D9814" s="2">
        <v>43434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  <c r="V9814" s="3" t="str">
        <f>IF(M9814=People!$B$2, People!$A$2, IF(M9814=People!$B$3, People!$A$3, IF(M9814=People!$B$4, People!$A$4, IF(M9814=People!$B$5, People!$A$5, 0))))</f>
        <v>Chuck Magee</v>
      </c>
      <c r="W9814" s="3" t="str">
        <f>IFERROR(VLOOKUP(Orders!$B9814,Returns!$B:$C,2,0),"No")</f>
        <v>No</v>
      </c>
      <c r="X9814" s="3" t="str">
        <f>IFERROR((INDEX(Returns!$C$2:$C$801, MATCH(B9814, Returns!$B$2:$B$801, 0))), "No")</f>
        <v>No</v>
      </c>
    </row>
    <row r="9815" spans="1:24">
      <c r="A9815" s="1">
        <v>9814</v>
      </c>
      <c r="B9815" t="s">
        <v>10866</v>
      </c>
      <c r="C9815" s="2">
        <v>43431</v>
      </c>
      <c r="D9815" s="2">
        <v>43434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  <c r="V9815" s="3" t="str">
        <f>IF(M9815=People!$B$2, People!$A$2, IF(M9815=People!$B$3, People!$A$3, IF(M9815=People!$B$4, People!$A$4, IF(M9815=People!$B$5, People!$A$5, 0))))</f>
        <v>Chuck Magee</v>
      </c>
      <c r="W9815" s="3" t="str">
        <f>IFERROR(VLOOKUP(Orders!$B9815,Returns!$B:$C,2,0),"No")</f>
        <v>No</v>
      </c>
      <c r="X9815" s="3" t="str">
        <f>IFERROR((INDEX(Returns!$C$2:$C$801, MATCH(B9815, Returns!$B$2:$B$801, 0))), "No")</f>
        <v>No</v>
      </c>
    </row>
    <row r="9816" spans="1:24">
      <c r="A9816" s="1">
        <v>9815</v>
      </c>
      <c r="B9816" t="s">
        <v>10866</v>
      </c>
      <c r="C9816" s="2">
        <v>43431</v>
      </c>
      <c r="D9816" s="2">
        <v>43434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  <c r="V9816" s="3" t="str">
        <f>IF(M9816=People!$B$2, People!$A$2, IF(M9816=People!$B$3, People!$A$3, IF(M9816=People!$B$4, People!$A$4, IF(M9816=People!$B$5, People!$A$5, 0))))</f>
        <v>Chuck Magee</v>
      </c>
      <c r="W9816" s="3" t="str">
        <f>IFERROR(VLOOKUP(Orders!$B9816,Returns!$B:$C,2,0),"No")</f>
        <v>No</v>
      </c>
      <c r="X9816" s="3" t="str">
        <f>IFERROR((INDEX(Returns!$C$2:$C$801, MATCH(B9816, Returns!$B$2:$B$801, 0))), "No")</f>
        <v>No</v>
      </c>
    </row>
    <row r="9817" spans="1:24">
      <c r="A9817" s="1">
        <v>9816</v>
      </c>
      <c r="B9817" t="s">
        <v>10867</v>
      </c>
      <c r="C9817" s="2">
        <v>42894</v>
      </c>
      <c r="D9817" s="2">
        <v>42898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  <c r="V9817" s="3" t="str">
        <f>IF(M9817=People!$B$2, People!$A$2, IF(M9817=People!$B$3, People!$A$3, IF(M9817=People!$B$4, People!$A$4, IF(M9817=People!$B$5, People!$A$5, 0))))</f>
        <v>Cassandra Brandow</v>
      </c>
      <c r="W9817" s="3" t="str">
        <f>IFERROR(VLOOKUP(Orders!$B9817,Returns!$B:$C,2,0),"No")</f>
        <v>No</v>
      </c>
      <c r="X9817" s="3" t="str">
        <f>IFERROR((INDEX(Returns!$C$2:$C$801, MATCH(B9817, Returns!$B$2:$B$801, 0))), "No")</f>
        <v>No</v>
      </c>
    </row>
    <row r="9818" spans="1:24">
      <c r="A9818" s="1">
        <v>9817</v>
      </c>
      <c r="B9818" t="s">
        <v>10867</v>
      </c>
      <c r="C9818" s="2">
        <v>42894</v>
      </c>
      <c r="D9818" s="2">
        <v>42898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  <c r="V9818" s="3" t="str">
        <f>IF(M9818=People!$B$2, People!$A$2, IF(M9818=People!$B$3, People!$A$3, IF(M9818=People!$B$4, People!$A$4, IF(M9818=People!$B$5, People!$A$5, 0))))</f>
        <v>Cassandra Brandow</v>
      </c>
      <c r="W9818" s="3" t="str">
        <f>IFERROR(VLOOKUP(Orders!$B9818,Returns!$B:$C,2,0),"No")</f>
        <v>No</v>
      </c>
      <c r="X9818" s="3" t="str">
        <f>IFERROR((INDEX(Returns!$C$2:$C$801, MATCH(B9818, Returns!$B$2:$B$801, 0))), "No")</f>
        <v>No</v>
      </c>
    </row>
    <row r="9819" spans="1:24">
      <c r="A9819" s="1">
        <v>9818</v>
      </c>
      <c r="B9819" t="s">
        <v>10867</v>
      </c>
      <c r="C9819" s="2">
        <v>42894</v>
      </c>
      <c r="D9819" s="2">
        <v>42898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  <c r="V9819" s="3" t="str">
        <f>IF(M9819=People!$B$2, People!$A$2, IF(M9819=People!$B$3, People!$A$3, IF(M9819=People!$B$4, People!$A$4, IF(M9819=People!$B$5, People!$A$5, 0))))</f>
        <v>Cassandra Brandow</v>
      </c>
      <c r="W9819" s="3" t="str">
        <f>IFERROR(VLOOKUP(Orders!$B9819,Returns!$B:$C,2,0),"No")</f>
        <v>No</v>
      </c>
      <c r="X9819" s="3" t="str">
        <f>IFERROR((INDEX(Returns!$C$2:$C$801, MATCH(B9819, Returns!$B$2:$B$801, 0))), "No")</f>
        <v>No</v>
      </c>
    </row>
    <row r="9820" spans="1:24">
      <c r="A9820" s="1">
        <v>9819</v>
      </c>
      <c r="B9820" t="s">
        <v>10867</v>
      </c>
      <c r="C9820" s="2">
        <v>42894</v>
      </c>
      <c r="D9820" s="2">
        <v>42898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  <c r="V9820" s="3" t="str">
        <f>IF(M9820=People!$B$2, People!$A$2, IF(M9820=People!$B$3, People!$A$3, IF(M9820=People!$B$4, People!$A$4, IF(M9820=People!$B$5, People!$A$5, 0))))</f>
        <v>Cassandra Brandow</v>
      </c>
      <c r="W9820" s="3" t="str">
        <f>IFERROR(VLOOKUP(Orders!$B9820,Returns!$B:$C,2,0),"No")</f>
        <v>No</v>
      </c>
      <c r="X9820" s="3" t="str">
        <f>IFERROR((INDEX(Returns!$C$2:$C$801, MATCH(B9820, Returns!$B$2:$B$801, 0))), "No")</f>
        <v>No</v>
      </c>
    </row>
    <row r="9821" spans="1:24">
      <c r="A9821" s="1">
        <v>9820</v>
      </c>
      <c r="B9821" t="s">
        <v>10867</v>
      </c>
      <c r="C9821" s="2">
        <v>42894</v>
      </c>
      <c r="D9821" s="2">
        <v>42898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  <c r="V9821" s="3" t="str">
        <f>IF(M9821=People!$B$2, People!$A$2, IF(M9821=People!$B$3, People!$A$3, IF(M9821=People!$B$4, People!$A$4, IF(M9821=People!$B$5, People!$A$5, 0))))</f>
        <v>Cassandra Brandow</v>
      </c>
      <c r="W9821" s="3" t="str">
        <f>IFERROR(VLOOKUP(Orders!$B9821,Returns!$B:$C,2,0),"No")</f>
        <v>No</v>
      </c>
      <c r="X9821" s="3" t="str">
        <f>IFERROR((INDEX(Returns!$C$2:$C$801, MATCH(B9821, Returns!$B$2:$B$801, 0))), "No")</f>
        <v>No</v>
      </c>
    </row>
    <row r="9822" spans="1:24">
      <c r="A9822" s="1">
        <v>9821</v>
      </c>
      <c r="B9822" t="s">
        <v>10867</v>
      </c>
      <c r="C9822" s="2">
        <v>42894</v>
      </c>
      <c r="D9822" s="2">
        <v>42898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  <c r="V9822" s="3" t="str">
        <f>IF(M9822=People!$B$2, People!$A$2, IF(M9822=People!$B$3, People!$A$3, IF(M9822=People!$B$4, People!$A$4, IF(M9822=People!$B$5, People!$A$5, 0))))</f>
        <v>Cassandra Brandow</v>
      </c>
      <c r="W9822" s="3" t="str">
        <f>IFERROR(VLOOKUP(Orders!$B9822,Returns!$B:$C,2,0),"No")</f>
        <v>No</v>
      </c>
      <c r="X9822" s="3" t="str">
        <f>IFERROR((INDEX(Returns!$C$2:$C$801, MATCH(B9822, Returns!$B$2:$B$801, 0))), "No")</f>
        <v>No</v>
      </c>
    </row>
    <row r="9823" spans="1:24">
      <c r="A9823" s="1">
        <v>9822</v>
      </c>
      <c r="B9823" t="s">
        <v>10867</v>
      </c>
      <c r="C9823" s="2">
        <v>42894</v>
      </c>
      <c r="D9823" s="2">
        <v>42898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  <c r="V9823" s="3" t="str">
        <f>IF(M9823=People!$B$2, People!$A$2, IF(M9823=People!$B$3, People!$A$3, IF(M9823=People!$B$4, People!$A$4, IF(M9823=People!$B$5, People!$A$5, 0))))</f>
        <v>Cassandra Brandow</v>
      </c>
      <c r="W9823" s="3" t="str">
        <f>IFERROR(VLOOKUP(Orders!$B9823,Returns!$B:$C,2,0),"No")</f>
        <v>No</v>
      </c>
      <c r="X9823" s="3" t="str">
        <f>IFERROR((INDEX(Returns!$C$2:$C$801, MATCH(B9823, Returns!$B$2:$B$801, 0))), "No")</f>
        <v>No</v>
      </c>
    </row>
    <row r="9824" spans="1:24">
      <c r="A9824" s="1">
        <v>9823</v>
      </c>
      <c r="B9824" t="s">
        <v>6191</v>
      </c>
      <c r="C9824" s="2">
        <v>42597</v>
      </c>
      <c r="D9824" s="2">
        <v>42601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  <c r="V9824" s="3" t="str">
        <f>IF(M9824=People!$B$2, People!$A$2, IF(M9824=People!$B$3, People!$A$3, IF(M9824=People!$B$4, People!$A$4, IF(M9824=People!$B$5, People!$A$5, 0))))</f>
        <v>Anna Andreadi</v>
      </c>
      <c r="W9824" s="3" t="str">
        <f>IFERROR(VLOOKUP(Orders!$B9824,Returns!$B:$C,2,0),"No")</f>
        <v>Yes</v>
      </c>
      <c r="X9824" s="3" t="str">
        <f>IFERROR((INDEX(Returns!$C$2:$C$801, MATCH(B9824, Returns!$B$2:$B$801, 0))), "No")</f>
        <v>Yes</v>
      </c>
    </row>
    <row r="9825" spans="1:24">
      <c r="A9825" s="1">
        <v>9824</v>
      </c>
      <c r="B9825" t="s">
        <v>6191</v>
      </c>
      <c r="C9825" s="2">
        <v>42597</v>
      </c>
      <c r="D9825" s="2">
        <v>42601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  <c r="V9825" s="3" t="str">
        <f>IF(M9825=People!$B$2, People!$A$2, IF(M9825=People!$B$3, People!$A$3, IF(M9825=People!$B$4, People!$A$4, IF(M9825=People!$B$5, People!$A$5, 0))))</f>
        <v>Anna Andreadi</v>
      </c>
      <c r="W9825" s="3" t="str">
        <f>IFERROR(VLOOKUP(Orders!$B9825,Returns!$B:$C,2,0),"No")</f>
        <v>Yes</v>
      </c>
      <c r="X9825" s="3" t="str">
        <f>IFERROR((INDEX(Returns!$C$2:$C$801, MATCH(B9825, Returns!$B$2:$B$801, 0))), "No")</f>
        <v>Yes</v>
      </c>
    </row>
    <row r="9826" spans="1:24">
      <c r="A9826" s="1">
        <v>9825</v>
      </c>
      <c r="B9826" t="s">
        <v>6191</v>
      </c>
      <c r="C9826" s="2">
        <v>42597</v>
      </c>
      <c r="D9826" s="2">
        <v>42601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  <c r="V9826" s="3" t="str">
        <f>IF(M9826=People!$B$2, People!$A$2, IF(M9826=People!$B$3, People!$A$3, IF(M9826=People!$B$4, People!$A$4, IF(M9826=People!$B$5, People!$A$5, 0))))</f>
        <v>Anna Andreadi</v>
      </c>
      <c r="W9826" s="3" t="str">
        <f>IFERROR(VLOOKUP(Orders!$B9826,Returns!$B:$C,2,0),"No")</f>
        <v>Yes</v>
      </c>
      <c r="X9826" s="3" t="str">
        <f>IFERROR((INDEX(Returns!$C$2:$C$801, MATCH(B9826, Returns!$B$2:$B$801, 0))), "No")</f>
        <v>Yes</v>
      </c>
    </row>
    <row r="9827" spans="1:24">
      <c r="A9827" s="1">
        <v>9826</v>
      </c>
      <c r="B9827" t="s">
        <v>6191</v>
      </c>
      <c r="C9827" s="2">
        <v>42597</v>
      </c>
      <c r="D9827" s="2">
        <v>42601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  <c r="V9827" s="3" t="str">
        <f>IF(M9827=People!$B$2, People!$A$2, IF(M9827=People!$B$3, People!$A$3, IF(M9827=People!$B$4, People!$A$4, IF(M9827=People!$B$5, People!$A$5, 0))))</f>
        <v>Anna Andreadi</v>
      </c>
      <c r="W9827" s="3" t="str">
        <f>IFERROR(VLOOKUP(Orders!$B9827,Returns!$B:$C,2,0),"No")</f>
        <v>Yes</v>
      </c>
      <c r="X9827" s="3" t="str">
        <f>IFERROR((INDEX(Returns!$C$2:$C$801, MATCH(B9827, Returns!$B$2:$B$801, 0))), "No")</f>
        <v>Yes</v>
      </c>
    </row>
    <row r="9828" spans="1:24">
      <c r="A9828" s="1">
        <v>9827</v>
      </c>
      <c r="B9828" t="s">
        <v>6191</v>
      </c>
      <c r="C9828" s="2">
        <v>42597</v>
      </c>
      <c r="D9828" s="2">
        <v>42601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  <c r="V9828" s="3" t="str">
        <f>IF(M9828=People!$B$2, People!$A$2, IF(M9828=People!$B$3, People!$A$3, IF(M9828=People!$B$4, People!$A$4, IF(M9828=People!$B$5, People!$A$5, 0))))</f>
        <v>Anna Andreadi</v>
      </c>
      <c r="W9828" s="3" t="str">
        <f>IFERROR(VLOOKUP(Orders!$B9828,Returns!$B:$C,2,0),"No")</f>
        <v>Yes</v>
      </c>
      <c r="X9828" s="3" t="str">
        <f>IFERROR((INDEX(Returns!$C$2:$C$801, MATCH(B9828, Returns!$B$2:$B$801, 0))), "No")</f>
        <v>Yes</v>
      </c>
    </row>
    <row r="9829" spans="1:24">
      <c r="A9829" s="1">
        <v>9828</v>
      </c>
      <c r="B9829" t="s">
        <v>10868</v>
      </c>
      <c r="C9829" s="2">
        <v>43635</v>
      </c>
      <c r="D9829" s="2">
        <v>43642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  <c r="V9829" s="3" t="str">
        <f>IF(M9829=People!$B$2, People!$A$2, IF(M9829=People!$B$3, People!$A$3, IF(M9829=People!$B$4, People!$A$4, IF(M9829=People!$B$5, People!$A$5, 0))))</f>
        <v>Chuck Magee</v>
      </c>
      <c r="W9829" s="3" t="str">
        <f>IFERROR(VLOOKUP(Orders!$B9829,Returns!$B:$C,2,0),"No")</f>
        <v>No</v>
      </c>
      <c r="X9829" s="3" t="str">
        <f>IFERROR((INDEX(Returns!$C$2:$C$801, MATCH(B9829, Returns!$B$2:$B$801, 0))), "No")</f>
        <v>No</v>
      </c>
    </row>
    <row r="9830" spans="1:24">
      <c r="A9830" s="1">
        <v>9829</v>
      </c>
      <c r="B9830" t="s">
        <v>10868</v>
      </c>
      <c r="C9830" s="2">
        <v>43635</v>
      </c>
      <c r="D9830" s="2">
        <v>43642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  <c r="V9830" s="3" t="str">
        <f>IF(M9830=People!$B$2, People!$A$2, IF(M9830=People!$B$3, People!$A$3, IF(M9830=People!$B$4, People!$A$4, IF(M9830=People!$B$5, People!$A$5, 0))))</f>
        <v>Chuck Magee</v>
      </c>
      <c r="W9830" s="3" t="str">
        <f>IFERROR(VLOOKUP(Orders!$B9830,Returns!$B:$C,2,0),"No")</f>
        <v>No</v>
      </c>
      <c r="X9830" s="3" t="str">
        <f>IFERROR((INDEX(Returns!$C$2:$C$801, MATCH(B9830, Returns!$B$2:$B$801, 0))), "No")</f>
        <v>No</v>
      </c>
    </row>
    <row r="9831" spans="1:24">
      <c r="A9831" s="1">
        <v>9830</v>
      </c>
      <c r="B9831" t="s">
        <v>10869</v>
      </c>
      <c r="C9831" s="2">
        <v>43662</v>
      </c>
      <c r="D9831" s="2">
        <v>43669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  <c r="V9831" s="3" t="str">
        <f>IF(M9831=People!$B$2, People!$A$2, IF(M9831=People!$B$3, People!$A$3, IF(M9831=People!$B$4, People!$A$4, IF(M9831=People!$B$5, People!$A$5, 0))))</f>
        <v>Cassandra Brandow</v>
      </c>
      <c r="W9831" s="3" t="str">
        <f>IFERROR(VLOOKUP(Orders!$B9831,Returns!$B:$C,2,0),"No")</f>
        <v>No</v>
      </c>
      <c r="X9831" s="3" t="str">
        <f>IFERROR((INDEX(Returns!$C$2:$C$801, MATCH(B9831, Returns!$B$2:$B$801, 0))), "No")</f>
        <v>No</v>
      </c>
    </row>
    <row r="9832" spans="1:24">
      <c r="A9832" s="1">
        <v>9831</v>
      </c>
      <c r="B9832" t="s">
        <v>10870</v>
      </c>
      <c r="C9832" s="2">
        <v>42720</v>
      </c>
      <c r="D9832" s="2">
        <v>42722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  <c r="V9832" s="3" t="str">
        <f>IF(M9832=People!$B$2, People!$A$2, IF(M9832=People!$B$3, People!$A$3, IF(M9832=People!$B$4, People!$A$4, IF(M9832=People!$B$5, People!$A$5, 0))))</f>
        <v>Kelly Williams</v>
      </c>
      <c r="W9832" s="3" t="str">
        <f>IFERROR(VLOOKUP(Orders!$B9832,Returns!$B:$C,2,0),"No")</f>
        <v>No</v>
      </c>
      <c r="X9832" s="3" t="str">
        <f>IFERROR((INDEX(Returns!$C$2:$C$801, MATCH(B9832, Returns!$B$2:$B$801, 0))), "No")</f>
        <v>No</v>
      </c>
    </row>
    <row r="9833" spans="1:24">
      <c r="A9833" s="1">
        <v>9832</v>
      </c>
      <c r="B9833" t="s">
        <v>10870</v>
      </c>
      <c r="C9833" s="2">
        <v>42720</v>
      </c>
      <c r="D9833" s="2">
        <v>42722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  <c r="V9833" s="3" t="str">
        <f>IF(M9833=People!$B$2, People!$A$2, IF(M9833=People!$B$3, People!$A$3, IF(M9833=People!$B$4, People!$A$4, IF(M9833=People!$B$5, People!$A$5, 0))))</f>
        <v>Kelly Williams</v>
      </c>
      <c r="W9833" s="3" t="str">
        <f>IFERROR(VLOOKUP(Orders!$B9833,Returns!$B:$C,2,0),"No")</f>
        <v>No</v>
      </c>
      <c r="X9833" s="3" t="str">
        <f>IFERROR((INDEX(Returns!$C$2:$C$801, MATCH(B9833, Returns!$B$2:$B$801, 0))), "No")</f>
        <v>No</v>
      </c>
    </row>
    <row r="9834" spans="1:24">
      <c r="A9834" s="1">
        <v>9833</v>
      </c>
      <c r="B9834" t="s">
        <v>10871</v>
      </c>
      <c r="C9834" s="2">
        <v>42508</v>
      </c>
      <c r="D9834" s="2">
        <v>42512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  <c r="V9834" s="3" t="str">
        <f>IF(M9834=People!$B$2, People!$A$2, IF(M9834=People!$B$3, People!$A$3, IF(M9834=People!$B$4, People!$A$4, IF(M9834=People!$B$5, People!$A$5, 0))))</f>
        <v>Kelly Williams</v>
      </c>
      <c r="W9834" s="3" t="str">
        <f>IFERROR(VLOOKUP(Orders!$B9834,Returns!$B:$C,2,0),"No")</f>
        <v>No</v>
      </c>
      <c r="X9834" s="3" t="str">
        <f>IFERROR((INDEX(Returns!$C$2:$C$801, MATCH(B9834, Returns!$B$2:$B$801, 0))), "No")</f>
        <v>No</v>
      </c>
    </row>
    <row r="9835" spans="1:24">
      <c r="A9835" s="1">
        <v>9834</v>
      </c>
      <c r="B9835" t="s">
        <v>10872</v>
      </c>
      <c r="C9835" s="2">
        <v>43722</v>
      </c>
      <c r="D9835" s="2">
        <v>43727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  <c r="V9835" s="3" t="str">
        <f>IF(M9835=People!$B$2, People!$A$2, IF(M9835=People!$B$3, People!$A$3, IF(M9835=People!$B$4, People!$A$4, IF(M9835=People!$B$5, People!$A$5, 0))))</f>
        <v>Chuck Magee</v>
      </c>
      <c r="W9835" s="3" t="str">
        <f>IFERROR(VLOOKUP(Orders!$B9835,Returns!$B:$C,2,0),"No")</f>
        <v>No</v>
      </c>
      <c r="X9835" s="3" t="str">
        <f>IFERROR((INDEX(Returns!$C$2:$C$801, MATCH(B9835, Returns!$B$2:$B$801, 0))), "No")</f>
        <v>No</v>
      </c>
    </row>
    <row r="9836" spans="1:24">
      <c r="A9836" s="1">
        <v>9835</v>
      </c>
      <c r="B9836" t="s">
        <v>10873</v>
      </c>
      <c r="C9836" s="2">
        <v>43383</v>
      </c>
      <c r="D9836" s="2">
        <v>43385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  <c r="V9836" s="3" t="str">
        <f>IF(M9836=People!$B$2, People!$A$2, IF(M9836=People!$B$3, People!$A$3, IF(M9836=People!$B$4, People!$A$4, IF(M9836=People!$B$5, People!$A$5, 0))))</f>
        <v>Kelly Williams</v>
      </c>
      <c r="W9836" s="3" t="str">
        <f>IFERROR(VLOOKUP(Orders!$B9836,Returns!$B:$C,2,0),"No")</f>
        <v>No</v>
      </c>
      <c r="X9836" s="3" t="str">
        <f>IFERROR((INDEX(Returns!$C$2:$C$801, MATCH(B9836, Returns!$B$2:$B$801, 0))), "No")</f>
        <v>No</v>
      </c>
    </row>
    <row r="9837" spans="1:24">
      <c r="A9837" s="1">
        <v>9836</v>
      </c>
      <c r="B9837" t="s">
        <v>10873</v>
      </c>
      <c r="C9837" s="2">
        <v>43383</v>
      </c>
      <c r="D9837" s="2">
        <v>43385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  <c r="V9837" s="3" t="str">
        <f>IF(M9837=People!$B$2, People!$A$2, IF(M9837=People!$B$3, People!$A$3, IF(M9837=People!$B$4, People!$A$4, IF(M9837=People!$B$5, People!$A$5, 0))))</f>
        <v>Kelly Williams</v>
      </c>
      <c r="W9837" s="3" t="str">
        <f>IFERROR(VLOOKUP(Orders!$B9837,Returns!$B:$C,2,0),"No")</f>
        <v>No</v>
      </c>
      <c r="X9837" s="3" t="str">
        <f>IFERROR((INDEX(Returns!$C$2:$C$801, MATCH(B9837, Returns!$B$2:$B$801, 0))), "No")</f>
        <v>No</v>
      </c>
    </row>
    <row r="9838" spans="1:24">
      <c r="A9838" s="1">
        <v>9837</v>
      </c>
      <c r="B9838" t="s">
        <v>10874</v>
      </c>
      <c r="C9838" s="2">
        <v>43368</v>
      </c>
      <c r="D9838" s="2">
        <v>43374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  <c r="V9838" s="3" t="str">
        <f>IF(M9838=People!$B$2, People!$A$2, IF(M9838=People!$B$3, People!$A$3, IF(M9838=People!$B$4, People!$A$4, IF(M9838=People!$B$5, People!$A$5, 0))))</f>
        <v>Anna Andreadi</v>
      </c>
      <c r="W9838" s="3" t="str">
        <f>IFERROR(VLOOKUP(Orders!$B9838,Returns!$B:$C,2,0),"No")</f>
        <v>No</v>
      </c>
      <c r="X9838" s="3" t="str">
        <f>IFERROR((INDEX(Returns!$C$2:$C$801, MATCH(B9838, Returns!$B$2:$B$801, 0))), "No")</f>
        <v>No</v>
      </c>
    </row>
    <row r="9839" spans="1:24">
      <c r="A9839" s="1">
        <v>9838</v>
      </c>
      <c r="B9839" t="s">
        <v>10874</v>
      </c>
      <c r="C9839" s="2">
        <v>43368</v>
      </c>
      <c r="D9839" s="2">
        <v>43374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  <c r="V9839" s="3" t="str">
        <f>IF(M9839=People!$B$2, People!$A$2, IF(M9839=People!$B$3, People!$A$3, IF(M9839=People!$B$4, People!$A$4, IF(M9839=People!$B$5, People!$A$5, 0))))</f>
        <v>Anna Andreadi</v>
      </c>
      <c r="W9839" s="3" t="str">
        <f>IFERROR(VLOOKUP(Orders!$B9839,Returns!$B:$C,2,0),"No")</f>
        <v>No</v>
      </c>
      <c r="X9839" s="3" t="str">
        <f>IFERROR((INDEX(Returns!$C$2:$C$801, MATCH(B9839, Returns!$B$2:$B$801, 0))), "No")</f>
        <v>No</v>
      </c>
    </row>
    <row r="9840" spans="1:24">
      <c r="A9840" s="1">
        <v>9839</v>
      </c>
      <c r="B9840" t="s">
        <v>10874</v>
      </c>
      <c r="C9840" s="2">
        <v>43368</v>
      </c>
      <c r="D9840" s="2">
        <v>43374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3" t="str">
        <f>IF(M9840=People!$B$2, People!$A$2, IF(M9840=People!$B$3, People!$A$3, IF(M9840=People!$B$4, People!$A$4, IF(M9840=People!$B$5, People!$A$5, 0))))</f>
        <v>Anna Andreadi</v>
      </c>
      <c r="W9840" s="3" t="str">
        <f>IFERROR(VLOOKUP(Orders!$B9840,Returns!$B:$C,2,0),"No")</f>
        <v>No</v>
      </c>
      <c r="X9840" s="3" t="str">
        <f>IFERROR((INDEX(Returns!$C$2:$C$801, MATCH(B9840, Returns!$B$2:$B$801, 0))), "No")</f>
        <v>No</v>
      </c>
    </row>
    <row r="9841" spans="1:24">
      <c r="A9841" s="1">
        <v>9840</v>
      </c>
      <c r="B9841" t="s">
        <v>10874</v>
      </c>
      <c r="C9841" s="2">
        <v>43368</v>
      </c>
      <c r="D9841" s="2">
        <v>43374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  <c r="V9841" s="3" t="str">
        <f>IF(M9841=People!$B$2, People!$A$2, IF(M9841=People!$B$3, People!$A$3, IF(M9841=People!$B$4, People!$A$4, IF(M9841=People!$B$5, People!$A$5, 0))))</f>
        <v>Anna Andreadi</v>
      </c>
      <c r="W9841" s="3" t="str">
        <f>IFERROR(VLOOKUP(Orders!$B9841,Returns!$B:$C,2,0),"No")</f>
        <v>No</v>
      </c>
      <c r="X9841" s="3" t="str">
        <f>IFERROR((INDEX(Returns!$C$2:$C$801, MATCH(B9841, Returns!$B$2:$B$801, 0))), "No")</f>
        <v>No</v>
      </c>
    </row>
    <row r="9842" spans="1:24">
      <c r="A9842" s="1">
        <v>9841</v>
      </c>
      <c r="B9842" t="s">
        <v>10874</v>
      </c>
      <c r="C9842" s="2">
        <v>43368</v>
      </c>
      <c r="D9842" s="2">
        <v>43374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  <c r="V9842" s="3" t="str">
        <f>IF(M9842=People!$B$2, People!$A$2, IF(M9842=People!$B$3, People!$A$3, IF(M9842=People!$B$4, People!$A$4, IF(M9842=People!$B$5, People!$A$5, 0))))</f>
        <v>Anna Andreadi</v>
      </c>
      <c r="W9842" s="3" t="str">
        <f>IFERROR(VLOOKUP(Orders!$B9842,Returns!$B:$C,2,0),"No")</f>
        <v>No</v>
      </c>
      <c r="X9842" s="3" t="str">
        <f>IFERROR((INDEX(Returns!$C$2:$C$801, MATCH(B9842, Returns!$B$2:$B$801, 0))), "No")</f>
        <v>No</v>
      </c>
    </row>
    <row r="9843" spans="1:24">
      <c r="A9843" s="1">
        <v>9842</v>
      </c>
      <c r="B9843" t="s">
        <v>10874</v>
      </c>
      <c r="C9843" s="2">
        <v>43368</v>
      </c>
      <c r="D9843" s="2">
        <v>43374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  <c r="V9843" s="3" t="str">
        <f>IF(M9843=People!$B$2, People!$A$2, IF(M9843=People!$B$3, People!$A$3, IF(M9843=People!$B$4, People!$A$4, IF(M9843=People!$B$5, People!$A$5, 0))))</f>
        <v>Anna Andreadi</v>
      </c>
      <c r="W9843" s="3" t="str">
        <f>IFERROR(VLOOKUP(Orders!$B9843,Returns!$B:$C,2,0),"No")</f>
        <v>No</v>
      </c>
      <c r="X9843" s="3" t="str">
        <f>IFERROR((INDEX(Returns!$C$2:$C$801, MATCH(B9843, Returns!$B$2:$B$801, 0))), "No")</f>
        <v>No</v>
      </c>
    </row>
    <row r="9844" spans="1:24">
      <c r="A9844" s="1">
        <v>9843</v>
      </c>
      <c r="B9844" t="s">
        <v>10874</v>
      </c>
      <c r="C9844" s="2">
        <v>43368</v>
      </c>
      <c r="D9844" s="2">
        <v>43374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  <c r="V9844" s="3" t="str">
        <f>IF(M9844=People!$B$2, People!$A$2, IF(M9844=People!$B$3, People!$A$3, IF(M9844=People!$B$4, People!$A$4, IF(M9844=People!$B$5, People!$A$5, 0))))</f>
        <v>Anna Andreadi</v>
      </c>
      <c r="W9844" s="3" t="str">
        <f>IFERROR(VLOOKUP(Orders!$B9844,Returns!$B:$C,2,0),"No")</f>
        <v>No</v>
      </c>
      <c r="X9844" s="3" t="str">
        <f>IFERROR((INDEX(Returns!$C$2:$C$801, MATCH(B9844, Returns!$B$2:$B$801, 0))), "No")</f>
        <v>No</v>
      </c>
    </row>
    <row r="9845" spans="1:24">
      <c r="A9845" s="1">
        <v>9844</v>
      </c>
      <c r="B9845" t="s">
        <v>10875</v>
      </c>
      <c r="C9845" s="2">
        <v>42524</v>
      </c>
      <c r="D9845" s="2">
        <v>42527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  <c r="V9845" s="3" t="str">
        <f>IF(M9845=People!$B$2, People!$A$2, IF(M9845=People!$B$3, People!$A$3, IF(M9845=People!$B$4, People!$A$4, IF(M9845=People!$B$5, People!$A$5, 0))))</f>
        <v>Kelly Williams</v>
      </c>
      <c r="W9845" s="3" t="str">
        <f>IFERROR(VLOOKUP(Orders!$B9845,Returns!$B:$C,2,0),"No")</f>
        <v>No</v>
      </c>
      <c r="X9845" s="3" t="str">
        <f>IFERROR((INDEX(Returns!$C$2:$C$801, MATCH(B9845, Returns!$B$2:$B$801, 0))), "No")</f>
        <v>No</v>
      </c>
    </row>
    <row r="9846" spans="1:24">
      <c r="A9846" s="1">
        <v>9845</v>
      </c>
      <c r="B9846" t="s">
        <v>10875</v>
      </c>
      <c r="C9846" s="2">
        <v>42524</v>
      </c>
      <c r="D9846" s="2">
        <v>42527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3" t="str">
        <f>IF(M9846=People!$B$2, People!$A$2, IF(M9846=People!$B$3, People!$A$3, IF(M9846=People!$B$4, People!$A$4, IF(M9846=People!$B$5, People!$A$5, 0))))</f>
        <v>Kelly Williams</v>
      </c>
      <c r="W9846" s="3" t="str">
        <f>IFERROR(VLOOKUP(Orders!$B9846,Returns!$B:$C,2,0),"No")</f>
        <v>No</v>
      </c>
      <c r="X9846" s="3" t="str">
        <f>IFERROR((INDEX(Returns!$C$2:$C$801, MATCH(B9846, Returns!$B$2:$B$801, 0))), "No")</f>
        <v>No</v>
      </c>
    </row>
    <row r="9847" spans="1:24">
      <c r="A9847" s="1">
        <v>9846</v>
      </c>
      <c r="B9847" t="s">
        <v>10875</v>
      </c>
      <c r="C9847" s="2">
        <v>42524</v>
      </c>
      <c r="D9847" s="2">
        <v>42527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  <c r="V9847" s="3" t="str">
        <f>IF(M9847=People!$B$2, People!$A$2, IF(M9847=People!$B$3, People!$A$3, IF(M9847=People!$B$4, People!$A$4, IF(M9847=People!$B$5, People!$A$5, 0))))</f>
        <v>Kelly Williams</v>
      </c>
      <c r="W9847" s="3" t="str">
        <f>IFERROR(VLOOKUP(Orders!$B9847,Returns!$B:$C,2,0),"No")</f>
        <v>No</v>
      </c>
      <c r="X9847" s="3" t="str">
        <f>IFERROR((INDEX(Returns!$C$2:$C$801, MATCH(B9847, Returns!$B$2:$B$801, 0))), "No")</f>
        <v>No</v>
      </c>
    </row>
    <row r="9848" spans="1:24">
      <c r="A9848" s="1">
        <v>9847</v>
      </c>
      <c r="B9848" t="s">
        <v>6183</v>
      </c>
      <c r="C9848" s="2">
        <v>43710</v>
      </c>
      <c r="D9848" s="2">
        <v>43712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  <c r="V9848" s="3" t="str">
        <f>IF(M9848=People!$B$2, People!$A$2, IF(M9848=People!$B$3, People!$A$3, IF(M9848=People!$B$4, People!$A$4, IF(M9848=People!$B$5, People!$A$5, 0))))</f>
        <v>Anna Andreadi</v>
      </c>
      <c r="W9848" s="3" t="str">
        <f>IFERROR(VLOOKUP(Orders!$B9848,Returns!$B:$C,2,0),"No")</f>
        <v>Yes</v>
      </c>
      <c r="X9848" s="3" t="str">
        <f>IFERROR((INDEX(Returns!$C$2:$C$801, MATCH(B9848, Returns!$B$2:$B$801, 0))), "No")</f>
        <v>Yes</v>
      </c>
    </row>
    <row r="9849" spans="1:24">
      <c r="A9849" s="1">
        <v>9848</v>
      </c>
      <c r="B9849" t="s">
        <v>6183</v>
      </c>
      <c r="C9849" s="2">
        <v>43710</v>
      </c>
      <c r="D9849" s="2">
        <v>43712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  <c r="V9849" s="3" t="str">
        <f>IF(M9849=People!$B$2, People!$A$2, IF(M9849=People!$B$3, People!$A$3, IF(M9849=People!$B$4, People!$A$4, IF(M9849=People!$B$5, People!$A$5, 0))))</f>
        <v>Anna Andreadi</v>
      </c>
      <c r="W9849" s="3" t="str">
        <f>IFERROR(VLOOKUP(Orders!$B9849,Returns!$B:$C,2,0),"No")</f>
        <v>Yes</v>
      </c>
      <c r="X9849" s="3" t="str">
        <f>IFERROR((INDEX(Returns!$C$2:$C$801, MATCH(B9849, Returns!$B$2:$B$801, 0))), "No")</f>
        <v>Yes</v>
      </c>
    </row>
    <row r="9850" spans="1:24">
      <c r="A9850" s="1">
        <v>9849</v>
      </c>
      <c r="B9850" t="s">
        <v>6183</v>
      </c>
      <c r="C9850" s="2">
        <v>43710</v>
      </c>
      <c r="D9850" s="2">
        <v>43712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  <c r="V9850" s="3" t="str">
        <f>IF(M9850=People!$B$2, People!$A$2, IF(M9850=People!$B$3, People!$A$3, IF(M9850=People!$B$4, People!$A$4, IF(M9850=People!$B$5, People!$A$5, 0))))</f>
        <v>Anna Andreadi</v>
      </c>
      <c r="W9850" s="3" t="str">
        <f>IFERROR(VLOOKUP(Orders!$B9850,Returns!$B:$C,2,0),"No")</f>
        <v>Yes</v>
      </c>
      <c r="X9850" s="3" t="str">
        <f>IFERROR((INDEX(Returns!$C$2:$C$801, MATCH(B9850, Returns!$B$2:$B$801, 0))), "No")</f>
        <v>Yes</v>
      </c>
    </row>
    <row r="9851" spans="1:24">
      <c r="A9851" s="1">
        <v>9850</v>
      </c>
      <c r="B9851" t="s">
        <v>10876</v>
      </c>
      <c r="C9851" s="2">
        <v>42472</v>
      </c>
      <c r="D9851" s="2">
        <v>42478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  <c r="V9851" s="3" t="str">
        <f>IF(M9851=People!$B$2, People!$A$2, IF(M9851=People!$B$3, People!$A$3, IF(M9851=People!$B$4, People!$A$4, IF(M9851=People!$B$5, People!$A$5, 0))))</f>
        <v>Anna Andreadi</v>
      </c>
      <c r="W9851" s="3" t="str">
        <f>IFERROR(VLOOKUP(Orders!$B9851,Returns!$B:$C,2,0),"No")</f>
        <v>No</v>
      </c>
      <c r="X9851" s="3" t="str">
        <f>IFERROR((INDEX(Returns!$C$2:$C$801, MATCH(B9851, Returns!$B$2:$B$801, 0))), "No")</f>
        <v>No</v>
      </c>
    </row>
    <row r="9852" spans="1:24">
      <c r="A9852" s="1">
        <v>9851</v>
      </c>
      <c r="B9852" t="s">
        <v>10877</v>
      </c>
      <c r="C9852" s="2">
        <v>43222</v>
      </c>
      <c r="D9852" s="2">
        <v>43226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  <c r="V9852" s="3" t="str">
        <f>IF(M9852=People!$B$2, People!$A$2, IF(M9852=People!$B$3, People!$A$3, IF(M9852=People!$B$4, People!$A$4, IF(M9852=People!$B$5, People!$A$5, 0))))</f>
        <v>Chuck Magee</v>
      </c>
      <c r="W9852" s="3" t="str">
        <f>IFERROR(VLOOKUP(Orders!$B9852,Returns!$B:$C,2,0),"No")</f>
        <v>No</v>
      </c>
      <c r="X9852" s="3" t="str">
        <f>IFERROR((INDEX(Returns!$C$2:$C$801, MATCH(B9852, Returns!$B$2:$B$801, 0))), "No")</f>
        <v>No</v>
      </c>
    </row>
    <row r="9853" spans="1:24">
      <c r="A9853" s="1">
        <v>9852</v>
      </c>
      <c r="B9853" t="s">
        <v>10877</v>
      </c>
      <c r="C9853" s="2">
        <v>43222</v>
      </c>
      <c r="D9853" s="2">
        <v>43226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  <c r="V9853" s="3" t="str">
        <f>IF(M9853=People!$B$2, People!$A$2, IF(M9853=People!$B$3, People!$A$3, IF(M9853=People!$B$4, People!$A$4, IF(M9853=People!$B$5, People!$A$5, 0))))</f>
        <v>Chuck Magee</v>
      </c>
      <c r="W9853" s="3" t="str">
        <f>IFERROR(VLOOKUP(Orders!$B9853,Returns!$B:$C,2,0),"No")</f>
        <v>No</v>
      </c>
      <c r="X9853" s="3" t="str">
        <f>IFERROR((INDEX(Returns!$C$2:$C$801, MATCH(B9853, Returns!$B$2:$B$801, 0))), "No")</f>
        <v>No</v>
      </c>
    </row>
    <row r="9854" spans="1:24">
      <c r="A9854" s="1">
        <v>9853</v>
      </c>
      <c r="B9854" t="s">
        <v>10877</v>
      </c>
      <c r="C9854" s="2">
        <v>43222</v>
      </c>
      <c r="D9854" s="2">
        <v>43226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  <c r="V9854" s="3" t="str">
        <f>IF(M9854=People!$B$2, People!$A$2, IF(M9854=People!$B$3, People!$A$3, IF(M9854=People!$B$4, People!$A$4, IF(M9854=People!$B$5, People!$A$5, 0))))</f>
        <v>Chuck Magee</v>
      </c>
      <c r="W9854" s="3" t="str">
        <f>IFERROR(VLOOKUP(Orders!$B9854,Returns!$B:$C,2,0),"No")</f>
        <v>No</v>
      </c>
      <c r="X9854" s="3" t="str">
        <f>IFERROR((INDEX(Returns!$C$2:$C$801, MATCH(B9854, Returns!$B$2:$B$801, 0))), "No")</f>
        <v>No</v>
      </c>
    </row>
    <row r="9855" spans="1:24">
      <c r="A9855" s="1">
        <v>9854</v>
      </c>
      <c r="B9855" t="s">
        <v>10877</v>
      </c>
      <c r="C9855" s="2">
        <v>43222</v>
      </c>
      <c r="D9855" s="2">
        <v>43226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  <c r="V9855" s="3" t="str">
        <f>IF(M9855=People!$B$2, People!$A$2, IF(M9855=People!$B$3, People!$A$3, IF(M9855=People!$B$4, People!$A$4, IF(M9855=People!$B$5, People!$A$5, 0))))</f>
        <v>Chuck Magee</v>
      </c>
      <c r="W9855" s="3" t="str">
        <f>IFERROR(VLOOKUP(Orders!$B9855,Returns!$B:$C,2,0),"No")</f>
        <v>No</v>
      </c>
      <c r="X9855" s="3" t="str">
        <f>IFERROR((INDEX(Returns!$C$2:$C$801, MATCH(B9855, Returns!$B$2:$B$801, 0))), "No")</f>
        <v>No</v>
      </c>
    </row>
    <row r="9856" spans="1:24">
      <c r="A9856" s="1">
        <v>9855</v>
      </c>
      <c r="B9856" t="s">
        <v>10878</v>
      </c>
      <c r="C9856" s="2">
        <v>43635</v>
      </c>
      <c r="D9856" s="2">
        <v>43639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  <c r="V9856" s="3" t="str">
        <f>IF(M9856=People!$B$2, People!$A$2, IF(M9856=People!$B$3, People!$A$3, IF(M9856=People!$B$4, People!$A$4, IF(M9856=People!$B$5, People!$A$5, 0))))</f>
        <v>Anna Andreadi</v>
      </c>
      <c r="W9856" s="3" t="str">
        <f>IFERROR(VLOOKUP(Orders!$B9856,Returns!$B:$C,2,0),"No")</f>
        <v>No</v>
      </c>
      <c r="X9856" s="3" t="str">
        <f>IFERROR((INDEX(Returns!$C$2:$C$801, MATCH(B9856, Returns!$B$2:$B$801, 0))), "No")</f>
        <v>No</v>
      </c>
    </row>
    <row r="9857" spans="1:24">
      <c r="A9857" s="1">
        <v>9856</v>
      </c>
      <c r="B9857" t="s">
        <v>10878</v>
      </c>
      <c r="C9857" s="2">
        <v>43635</v>
      </c>
      <c r="D9857" s="2">
        <v>43639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  <c r="V9857" s="3" t="str">
        <f>IF(M9857=People!$B$2, People!$A$2, IF(M9857=People!$B$3, People!$A$3, IF(M9857=People!$B$4, People!$A$4, IF(M9857=People!$B$5, People!$A$5, 0))))</f>
        <v>Anna Andreadi</v>
      </c>
      <c r="W9857" s="3" t="str">
        <f>IFERROR(VLOOKUP(Orders!$B9857,Returns!$B:$C,2,0),"No")</f>
        <v>No</v>
      </c>
      <c r="X9857" s="3" t="str">
        <f>IFERROR((INDEX(Returns!$C$2:$C$801, MATCH(B9857, Returns!$B$2:$B$801, 0))), "No")</f>
        <v>No</v>
      </c>
    </row>
    <row r="9858" spans="1:24">
      <c r="A9858" s="1">
        <v>9857</v>
      </c>
      <c r="B9858" t="s">
        <v>10879</v>
      </c>
      <c r="C9858" s="2">
        <v>42680</v>
      </c>
      <c r="D9858" s="2">
        <v>42685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  <c r="V9858" s="3" t="str">
        <f>IF(M9858=People!$B$2, People!$A$2, IF(M9858=People!$B$3, People!$A$3, IF(M9858=People!$B$4, People!$A$4, IF(M9858=People!$B$5, People!$A$5, 0))))</f>
        <v>Cassandra Brandow</v>
      </c>
      <c r="W9858" s="3" t="str">
        <f>IFERROR(VLOOKUP(Orders!$B9858,Returns!$B:$C,2,0),"No")</f>
        <v>No</v>
      </c>
      <c r="X9858" s="3" t="str">
        <f>IFERROR((INDEX(Returns!$C$2:$C$801, MATCH(B9858, Returns!$B$2:$B$801, 0))), "No")</f>
        <v>No</v>
      </c>
    </row>
    <row r="9859" spans="1:24">
      <c r="A9859" s="1">
        <v>9858</v>
      </c>
      <c r="B9859" t="s">
        <v>10880</v>
      </c>
      <c r="C9859" s="2">
        <v>42820</v>
      </c>
      <c r="D9859" s="2">
        <v>42824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  <c r="V9859" s="3" t="str">
        <f>IF(M9859=People!$B$2, People!$A$2, IF(M9859=People!$B$3, People!$A$3, IF(M9859=People!$B$4, People!$A$4, IF(M9859=People!$B$5, People!$A$5, 0))))</f>
        <v>Anna Andreadi</v>
      </c>
      <c r="W9859" s="3" t="str">
        <f>IFERROR(VLOOKUP(Orders!$B9859,Returns!$B:$C,2,0),"No")</f>
        <v>No</v>
      </c>
      <c r="X9859" s="3" t="str">
        <f>IFERROR((INDEX(Returns!$C$2:$C$801, MATCH(B9859, Returns!$B$2:$B$801, 0))), "No")</f>
        <v>No</v>
      </c>
    </row>
    <row r="9860" spans="1:24">
      <c r="A9860" s="1">
        <v>9859</v>
      </c>
      <c r="B9860" t="s">
        <v>10881</v>
      </c>
      <c r="C9860" s="2">
        <v>43479</v>
      </c>
      <c r="D9860" s="2">
        <v>43485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  <c r="V9860" s="3" t="str">
        <f>IF(M9860=People!$B$2, People!$A$2, IF(M9860=People!$B$3, People!$A$3, IF(M9860=People!$B$4, People!$A$4, IF(M9860=People!$B$5, People!$A$5, 0))))</f>
        <v>Kelly Williams</v>
      </c>
      <c r="W9860" s="3" t="str">
        <f>IFERROR(VLOOKUP(Orders!$B9860,Returns!$B:$C,2,0),"No")</f>
        <v>No</v>
      </c>
      <c r="X9860" s="3" t="str">
        <f>IFERROR((INDEX(Returns!$C$2:$C$801, MATCH(B9860, Returns!$B$2:$B$801, 0))), "No")</f>
        <v>No</v>
      </c>
    </row>
    <row r="9861" spans="1:24">
      <c r="A9861" s="1">
        <v>9860</v>
      </c>
      <c r="B9861" t="s">
        <v>10881</v>
      </c>
      <c r="C9861" s="2">
        <v>43479</v>
      </c>
      <c r="D9861" s="2">
        <v>43485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  <c r="V9861" s="3" t="str">
        <f>IF(M9861=People!$B$2, People!$A$2, IF(M9861=People!$B$3, People!$A$3, IF(M9861=People!$B$4, People!$A$4, IF(M9861=People!$B$5, People!$A$5, 0))))</f>
        <v>Kelly Williams</v>
      </c>
      <c r="W9861" s="3" t="str">
        <f>IFERROR(VLOOKUP(Orders!$B9861,Returns!$B:$C,2,0),"No")</f>
        <v>No</v>
      </c>
      <c r="X9861" s="3" t="str">
        <f>IFERROR((INDEX(Returns!$C$2:$C$801, MATCH(B9861, Returns!$B$2:$B$801, 0))), "No")</f>
        <v>No</v>
      </c>
    </row>
    <row r="9862" spans="1:24">
      <c r="A9862" s="1">
        <v>9861</v>
      </c>
      <c r="B9862" t="s">
        <v>10881</v>
      </c>
      <c r="C9862" s="2">
        <v>43479</v>
      </c>
      <c r="D9862" s="2">
        <v>43485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  <c r="V9862" s="3" t="str">
        <f>IF(M9862=People!$B$2, People!$A$2, IF(M9862=People!$B$3, People!$A$3, IF(M9862=People!$B$4, People!$A$4, IF(M9862=People!$B$5, People!$A$5, 0))))</f>
        <v>Kelly Williams</v>
      </c>
      <c r="W9862" s="3" t="str">
        <f>IFERROR(VLOOKUP(Orders!$B9862,Returns!$B:$C,2,0),"No")</f>
        <v>No</v>
      </c>
      <c r="X9862" s="3" t="str">
        <f>IFERROR((INDEX(Returns!$C$2:$C$801, MATCH(B9862, Returns!$B$2:$B$801, 0))), "No")</f>
        <v>No</v>
      </c>
    </row>
    <row r="9863" spans="1:24">
      <c r="A9863" s="1">
        <v>9862</v>
      </c>
      <c r="B9863" t="s">
        <v>10881</v>
      </c>
      <c r="C9863" s="2">
        <v>43479</v>
      </c>
      <c r="D9863" s="2">
        <v>43485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  <c r="V9863" s="3" t="str">
        <f>IF(M9863=People!$B$2, People!$A$2, IF(M9863=People!$B$3, People!$A$3, IF(M9863=People!$B$4, People!$A$4, IF(M9863=People!$B$5, People!$A$5, 0))))</f>
        <v>Kelly Williams</v>
      </c>
      <c r="W9863" s="3" t="str">
        <f>IFERROR(VLOOKUP(Orders!$B9863,Returns!$B:$C,2,0),"No")</f>
        <v>No</v>
      </c>
      <c r="X9863" s="3" t="str">
        <f>IFERROR((INDEX(Returns!$C$2:$C$801, MATCH(B9863, Returns!$B$2:$B$801, 0))), "No")</f>
        <v>No</v>
      </c>
    </row>
    <row r="9864" spans="1:24">
      <c r="A9864" s="1">
        <v>9863</v>
      </c>
      <c r="B9864" t="s">
        <v>10881</v>
      </c>
      <c r="C9864" s="2">
        <v>43479</v>
      </c>
      <c r="D9864" s="2">
        <v>43485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  <c r="V9864" s="3" t="str">
        <f>IF(M9864=People!$B$2, People!$A$2, IF(M9864=People!$B$3, People!$A$3, IF(M9864=People!$B$4, People!$A$4, IF(M9864=People!$B$5, People!$A$5, 0))))</f>
        <v>Kelly Williams</v>
      </c>
      <c r="W9864" s="3" t="str">
        <f>IFERROR(VLOOKUP(Orders!$B9864,Returns!$B:$C,2,0),"No")</f>
        <v>No</v>
      </c>
      <c r="X9864" s="3" t="str">
        <f>IFERROR((INDEX(Returns!$C$2:$C$801, MATCH(B9864, Returns!$B$2:$B$801, 0))), "No")</f>
        <v>No</v>
      </c>
    </row>
    <row r="9865" spans="1:24">
      <c r="A9865" s="1">
        <v>9864</v>
      </c>
      <c r="B9865" t="s">
        <v>10881</v>
      </c>
      <c r="C9865" s="2">
        <v>43479</v>
      </c>
      <c r="D9865" s="2">
        <v>43485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  <c r="V9865" s="3" t="str">
        <f>IF(M9865=People!$B$2, People!$A$2, IF(M9865=People!$B$3, People!$A$3, IF(M9865=People!$B$4, People!$A$4, IF(M9865=People!$B$5, People!$A$5, 0))))</f>
        <v>Kelly Williams</v>
      </c>
      <c r="W9865" s="3" t="str">
        <f>IFERROR(VLOOKUP(Orders!$B9865,Returns!$B:$C,2,0),"No")</f>
        <v>No</v>
      </c>
      <c r="X9865" s="3" t="str">
        <f>IFERROR((INDEX(Returns!$C$2:$C$801, MATCH(B9865, Returns!$B$2:$B$801, 0))), "No")</f>
        <v>No</v>
      </c>
    </row>
    <row r="9866" spans="1:24">
      <c r="A9866" s="1">
        <v>9865</v>
      </c>
      <c r="B9866" t="s">
        <v>10881</v>
      </c>
      <c r="C9866" s="2">
        <v>43479</v>
      </c>
      <c r="D9866" s="2">
        <v>43485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  <c r="V9866" s="3" t="str">
        <f>IF(M9866=People!$B$2, People!$A$2, IF(M9866=People!$B$3, People!$A$3, IF(M9866=People!$B$4, People!$A$4, IF(M9866=People!$B$5, People!$A$5, 0))))</f>
        <v>Kelly Williams</v>
      </c>
      <c r="W9866" s="3" t="str">
        <f>IFERROR(VLOOKUP(Orders!$B9866,Returns!$B:$C,2,0),"No")</f>
        <v>No</v>
      </c>
      <c r="X9866" s="3" t="str">
        <f>IFERROR((INDEX(Returns!$C$2:$C$801, MATCH(B9866, Returns!$B$2:$B$801, 0))), "No")</f>
        <v>No</v>
      </c>
    </row>
    <row r="9867" spans="1:24">
      <c r="A9867" s="1">
        <v>9866</v>
      </c>
      <c r="B9867" t="s">
        <v>10881</v>
      </c>
      <c r="C9867" s="2">
        <v>43479</v>
      </c>
      <c r="D9867" s="2">
        <v>43485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  <c r="V9867" s="3" t="str">
        <f>IF(M9867=People!$B$2, People!$A$2, IF(M9867=People!$B$3, People!$A$3, IF(M9867=People!$B$4, People!$A$4, IF(M9867=People!$B$5, People!$A$5, 0))))</f>
        <v>Kelly Williams</v>
      </c>
      <c r="W9867" s="3" t="str">
        <f>IFERROR(VLOOKUP(Orders!$B9867,Returns!$B:$C,2,0),"No")</f>
        <v>No</v>
      </c>
      <c r="X9867" s="3" t="str">
        <f>IFERROR((INDEX(Returns!$C$2:$C$801, MATCH(B9867, Returns!$B$2:$B$801, 0))), "No")</f>
        <v>No</v>
      </c>
    </row>
    <row r="9868" spans="1:24">
      <c r="A9868" s="1">
        <v>9867</v>
      </c>
      <c r="B9868" t="s">
        <v>10882</v>
      </c>
      <c r="C9868" s="2">
        <v>42820</v>
      </c>
      <c r="D9868" s="2">
        <v>42822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  <c r="V9868" s="3" t="str">
        <f>IF(M9868=People!$B$2, People!$A$2, IF(M9868=People!$B$3, People!$A$3, IF(M9868=People!$B$4, People!$A$4, IF(M9868=People!$B$5, People!$A$5, 0))))</f>
        <v>Chuck Magee</v>
      </c>
      <c r="W9868" s="3" t="str">
        <f>IFERROR(VLOOKUP(Orders!$B9868,Returns!$B:$C,2,0),"No")</f>
        <v>No</v>
      </c>
      <c r="X9868" s="3" t="str">
        <f>IFERROR((INDEX(Returns!$C$2:$C$801, MATCH(B9868, Returns!$B$2:$B$801, 0))), "No")</f>
        <v>No</v>
      </c>
    </row>
    <row r="9869" spans="1:24">
      <c r="A9869" s="1">
        <v>9868</v>
      </c>
      <c r="B9869" t="s">
        <v>10882</v>
      </c>
      <c r="C9869" s="2">
        <v>42820</v>
      </c>
      <c r="D9869" s="2">
        <v>42822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  <c r="V9869" s="3" t="str">
        <f>IF(M9869=People!$B$2, People!$A$2, IF(M9869=People!$B$3, People!$A$3, IF(M9869=People!$B$4, People!$A$4, IF(M9869=People!$B$5, People!$A$5, 0))))</f>
        <v>Chuck Magee</v>
      </c>
      <c r="W9869" s="3" t="str">
        <f>IFERROR(VLOOKUP(Orders!$B9869,Returns!$B:$C,2,0),"No")</f>
        <v>No</v>
      </c>
      <c r="X9869" s="3" t="str">
        <f>IFERROR((INDEX(Returns!$C$2:$C$801, MATCH(B9869, Returns!$B$2:$B$801, 0))), "No")</f>
        <v>No</v>
      </c>
    </row>
    <row r="9870" spans="1:24">
      <c r="A9870" s="1">
        <v>9869</v>
      </c>
      <c r="B9870" t="s">
        <v>10883</v>
      </c>
      <c r="C9870" s="2">
        <v>42675</v>
      </c>
      <c r="D9870" s="2">
        <v>42677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  <c r="V9870" s="3" t="str">
        <f>IF(M9870=People!$B$2, People!$A$2, IF(M9870=People!$B$3, People!$A$3, IF(M9870=People!$B$4, People!$A$4, IF(M9870=People!$B$5, People!$A$5, 0))))</f>
        <v>Chuck Magee</v>
      </c>
      <c r="W9870" s="3" t="str">
        <f>IFERROR(VLOOKUP(Orders!$B9870,Returns!$B:$C,2,0),"No")</f>
        <v>No</v>
      </c>
      <c r="X9870" s="3" t="str">
        <f>IFERROR((INDEX(Returns!$C$2:$C$801, MATCH(B9870, Returns!$B$2:$B$801, 0))), "No")</f>
        <v>No</v>
      </c>
    </row>
    <row r="9871" spans="1:24">
      <c r="A9871" s="1">
        <v>9870</v>
      </c>
      <c r="B9871" t="s">
        <v>10883</v>
      </c>
      <c r="C9871" s="2">
        <v>42675</v>
      </c>
      <c r="D9871" s="2">
        <v>42677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  <c r="V9871" s="3" t="str">
        <f>IF(M9871=People!$B$2, People!$A$2, IF(M9871=People!$B$3, People!$A$3, IF(M9871=People!$B$4, People!$A$4, IF(M9871=People!$B$5, People!$A$5, 0))))</f>
        <v>Chuck Magee</v>
      </c>
      <c r="W9871" s="3" t="str">
        <f>IFERROR(VLOOKUP(Orders!$B9871,Returns!$B:$C,2,0),"No")</f>
        <v>No</v>
      </c>
      <c r="X9871" s="3" t="str">
        <f>IFERROR((INDEX(Returns!$C$2:$C$801, MATCH(B9871, Returns!$B$2:$B$801, 0))), "No")</f>
        <v>No</v>
      </c>
    </row>
    <row r="9872" spans="1:24">
      <c r="A9872" s="1">
        <v>9871</v>
      </c>
      <c r="B9872" t="s">
        <v>10883</v>
      </c>
      <c r="C9872" s="2">
        <v>42675</v>
      </c>
      <c r="D9872" s="2">
        <v>42677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  <c r="V9872" s="3" t="str">
        <f>IF(M9872=People!$B$2, People!$A$2, IF(M9872=People!$B$3, People!$A$3, IF(M9872=People!$B$4, People!$A$4, IF(M9872=People!$B$5, People!$A$5, 0))))</f>
        <v>Chuck Magee</v>
      </c>
      <c r="W9872" s="3" t="str">
        <f>IFERROR(VLOOKUP(Orders!$B9872,Returns!$B:$C,2,0),"No")</f>
        <v>No</v>
      </c>
      <c r="X9872" s="3" t="str">
        <f>IFERROR((INDEX(Returns!$C$2:$C$801, MATCH(B9872, Returns!$B$2:$B$801, 0))), "No")</f>
        <v>No</v>
      </c>
    </row>
    <row r="9873" spans="1:24">
      <c r="A9873" s="1">
        <v>9872</v>
      </c>
      <c r="B9873" t="s">
        <v>10884</v>
      </c>
      <c r="C9873" s="2">
        <v>43744</v>
      </c>
      <c r="D9873" s="2">
        <v>43744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  <c r="V9873" s="3" t="str">
        <f>IF(M9873=People!$B$2, People!$A$2, IF(M9873=People!$B$3, People!$A$3, IF(M9873=People!$B$4, People!$A$4, IF(M9873=People!$B$5, People!$A$5, 0))))</f>
        <v>Kelly Williams</v>
      </c>
      <c r="W9873" s="3" t="str">
        <f>IFERROR(VLOOKUP(Orders!$B9873,Returns!$B:$C,2,0),"No")</f>
        <v>No</v>
      </c>
      <c r="X9873" s="3" t="str">
        <f>IFERROR((INDEX(Returns!$C$2:$C$801, MATCH(B9873, Returns!$B$2:$B$801, 0))), "No")</f>
        <v>No</v>
      </c>
    </row>
    <row r="9874" spans="1:24">
      <c r="A9874" s="1">
        <v>9873</v>
      </c>
      <c r="B9874" t="s">
        <v>10884</v>
      </c>
      <c r="C9874" s="2">
        <v>43744</v>
      </c>
      <c r="D9874" s="2">
        <v>43744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  <c r="V9874" s="3" t="str">
        <f>IF(M9874=People!$B$2, People!$A$2, IF(M9874=People!$B$3, People!$A$3, IF(M9874=People!$B$4, People!$A$4, IF(M9874=People!$B$5, People!$A$5, 0))))</f>
        <v>Kelly Williams</v>
      </c>
      <c r="W9874" s="3" t="str">
        <f>IFERROR(VLOOKUP(Orders!$B9874,Returns!$B:$C,2,0),"No")</f>
        <v>No</v>
      </c>
      <c r="X9874" s="3" t="str">
        <f>IFERROR((INDEX(Returns!$C$2:$C$801, MATCH(B9874, Returns!$B$2:$B$801, 0))), "No")</f>
        <v>No</v>
      </c>
    </row>
    <row r="9875" spans="1:24">
      <c r="A9875" s="1">
        <v>9874</v>
      </c>
      <c r="B9875" t="s">
        <v>10885</v>
      </c>
      <c r="C9875" s="2">
        <v>43444</v>
      </c>
      <c r="D9875" s="2">
        <v>43448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  <c r="V9875" s="3" t="str">
        <f>IF(M9875=People!$B$2, People!$A$2, IF(M9875=People!$B$3, People!$A$3, IF(M9875=People!$B$4, People!$A$4, IF(M9875=People!$B$5, People!$A$5, 0))))</f>
        <v>Chuck Magee</v>
      </c>
      <c r="W9875" s="3" t="str">
        <f>IFERROR(VLOOKUP(Orders!$B9875,Returns!$B:$C,2,0),"No")</f>
        <v>No</v>
      </c>
      <c r="X9875" s="3" t="str">
        <f>IFERROR((INDEX(Returns!$C$2:$C$801, MATCH(B9875, Returns!$B$2:$B$801, 0))), "No")</f>
        <v>No</v>
      </c>
    </row>
    <row r="9876" spans="1:24">
      <c r="A9876" s="1">
        <v>9875</v>
      </c>
      <c r="B9876" t="s">
        <v>10886</v>
      </c>
      <c r="C9876" s="2">
        <v>43365</v>
      </c>
      <c r="D9876" s="2">
        <v>43367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  <c r="V9876" s="3" t="str">
        <f>IF(M9876=People!$B$2, People!$A$2, IF(M9876=People!$B$3, People!$A$3, IF(M9876=People!$B$4, People!$A$4, IF(M9876=People!$B$5, People!$A$5, 0))))</f>
        <v>Chuck Magee</v>
      </c>
      <c r="W9876" s="3" t="str">
        <f>IFERROR(VLOOKUP(Orders!$B9876,Returns!$B:$C,2,0),"No")</f>
        <v>No</v>
      </c>
      <c r="X9876" s="3" t="str">
        <f>IFERROR((INDEX(Returns!$C$2:$C$801, MATCH(B9876, Returns!$B$2:$B$801, 0))), "No")</f>
        <v>No</v>
      </c>
    </row>
    <row r="9877" spans="1:24">
      <c r="A9877" s="1">
        <v>9876</v>
      </c>
      <c r="B9877" t="s">
        <v>10887</v>
      </c>
      <c r="C9877" s="2">
        <v>43098</v>
      </c>
      <c r="D9877" s="2">
        <v>43105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  <c r="V9877" s="3" t="str">
        <f>IF(M9877=People!$B$2, People!$A$2, IF(M9877=People!$B$3, People!$A$3, IF(M9877=People!$B$4, People!$A$4, IF(M9877=People!$B$5, People!$A$5, 0))))</f>
        <v>Chuck Magee</v>
      </c>
      <c r="W9877" s="3" t="str">
        <f>IFERROR(VLOOKUP(Orders!$B9877,Returns!$B:$C,2,0),"No")</f>
        <v>No</v>
      </c>
      <c r="X9877" s="3" t="str">
        <f>IFERROR((INDEX(Returns!$C$2:$C$801, MATCH(B9877, Returns!$B$2:$B$801, 0))), "No")</f>
        <v>No</v>
      </c>
    </row>
    <row r="9878" spans="1:24">
      <c r="A9878" s="1">
        <v>9877</v>
      </c>
      <c r="B9878" t="s">
        <v>10888</v>
      </c>
      <c r="C9878" s="2">
        <v>43575</v>
      </c>
      <c r="D9878" s="2">
        <v>43576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  <c r="V9878" s="3" t="str">
        <f>IF(M9878=People!$B$2, People!$A$2, IF(M9878=People!$B$3, People!$A$3, IF(M9878=People!$B$4, People!$A$4, IF(M9878=People!$B$5, People!$A$5, 0))))</f>
        <v>Chuck Magee</v>
      </c>
      <c r="W9878" s="3" t="str">
        <f>IFERROR(VLOOKUP(Orders!$B9878,Returns!$B:$C,2,0),"No")</f>
        <v>No</v>
      </c>
      <c r="X9878" s="3" t="str">
        <f>IFERROR((INDEX(Returns!$C$2:$C$801, MATCH(B9878, Returns!$B$2:$B$801, 0))), "No")</f>
        <v>No</v>
      </c>
    </row>
    <row r="9879" spans="1:24">
      <c r="A9879" s="1">
        <v>9878</v>
      </c>
      <c r="B9879" t="s">
        <v>10888</v>
      </c>
      <c r="C9879" s="2">
        <v>43575</v>
      </c>
      <c r="D9879" s="2">
        <v>43576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  <c r="V9879" s="3" t="str">
        <f>IF(M9879=People!$B$2, People!$A$2, IF(M9879=People!$B$3, People!$A$3, IF(M9879=People!$B$4, People!$A$4, IF(M9879=People!$B$5, People!$A$5, 0))))</f>
        <v>Chuck Magee</v>
      </c>
      <c r="W9879" s="3" t="str">
        <f>IFERROR(VLOOKUP(Orders!$B9879,Returns!$B:$C,2,0),"No")</f>
        <v>No</v>
      </c>
      <c r="X9879" s="3" t="str">
        <f>IFERROR((INDEX(Returns!$C$2:$C$801, MATCH(B9879, Returns!$B$2:$B$801, 0))), "No")</f>
        <v>No</v>
      </c>
    </row>
    <row r="9880" spans="1:24">
      <c r="A9880" s="1">
        <v>9879</v>
      </c>
      <c r="B9880" t="s">
        <v>10888</v>
      </c>
      <c r="C9880" s="2">
        <v>43575</v>
      </c>
      <c r="D9880" s="2">
        <v>43576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  <c r="V9880" s="3" t="str">
        <f>IF(M9880=People!$B$2, People!$A$2, IF(M9880=People!$B$3, People!$A$3, IF(M9880=People!$B$4, People!$A$4, IF(M9880=People!$B$5, People!$A$5, 0))))</f>
        <v>Chuck Magee</v>
      </c>
      <c r="W9880" s="3" t="str">
        <f>IFERROR(VLOOKUP(Orders!$B9880,Returns!$B:$C,2,0),"No")</f>
        <v>No</v>
      </c>
      <c r="X9880" s="3" t="str">
        <f>IFERROR((INDEX(Returns!$C$2:$C$801, MATCH(B9880, Returns!$B$2:$B$801, 0))), "No")</f>
        <v>No</v>
      </c>
    </row>
    <row r="9881" spans="1:24">
      <c r="A9881" s="1">
        <v>9880</v>
      </c>
      <c r="B9881" t="s">
        <v>10889</v>
      </c>
      <c r="C9881" s="2">
        <v>43333</v>
      </c>
      <c r="D9881" s="2">
        <v>43337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  <c r="V9881" s="3" t="str">
        <f>IF(M9881=People!$B$2, People!$A$2, IF(M9881=People!$B$3, People!$A$3, IF(M9881=People!$B$4, People!$A$4, IF(M9881=People!$B$5, People!$A$5, 0))))</f>
        <v>Chuck Magee</v>
      </c>
      <c r="W9881" s="3" t="str">
        <f>IFERROR(VLOOKUP(Orders!$B9881,Returns!$B:$C,2,0),"No")</f>
        <v>No</v>
      </c>
      <c r="X9881" s="3" t="str">
        <f>IFERROR((INDEX(Returns!$C$2:$C$801, MATCH(B9881, Returns!$B$2:$B$801, 0))), "No")</f>
        <v>No</v>
      </c>
    </row>
    <row r="9882" spans="1:24">
      <c r="A9882" s="1">
        <v>9881</v>
      </c>
      <c r="B9882" t="s">
        <v>10890</v>
      </c>
      <c r="C9882" s="2">
        <v>42884</v>
      </c>
      <c r="D9882" s="2">
        <v>42886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  <c r="V9882" s="3" t="str">
        <f>IF(M9882=People!$B$2, People!$A$2, IF(M9882=People!$B$3, People!$A$3, IF(M9882=People!$B$4, People!$A$4, IF(M9882=People!$B$5, People!$A$5, 0))))</f>
        <v>Chuck Magee</v>
      </c>
      <c r="W9882" s="3" t="str">
        <f>IFERROR(VLOOKUP(Orders!$B9882,Returns!$B:$C,2,0),"No")</f>
        <v>No</v>
      </c>
      <c r="X9882" s="3" t="str">
        <f>IFERROR((INDEX(Returns!$C$2:$C$801, MATCH(B9882, Returns!$B$2:$B$801, 0))), "No")</f>
        <v>No</v>
      </c>
    </row>
    <row r="9883" spans="1:24">
      <c r="A9883" s="1">
        <v>9882</v>
      </c>
      <c r="B9883" t="s">
        <v>10891</v>
      </c>
      <c r="C9883" s="2">
        <v>42594</v>
      </c>
      <c r="D9883" s="2">
        <v>42595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  <c r="V9883" s="3" t="str">
        <f>IF(M9883=People!$B$2, People!$A$2, IF(M9883=People!$B$3, People!$A$3, IF(M9883=People!$B$4, People!$A$4, IF(M9883=People!$B$5, People!$A$5, 0))))</f>
        <v>Cassandra Brandow</v>
      </c>
      <c r="W9883" s="3" t="str">
        <f>IFERROR(VLOOKUP(Orders!$B9883,Returns!$B:$C,2,0),"No")</f>
        <v>No</v>
      </c>
      <c r="X9883" s="3" t="str">
        <f>IFERROR((INDEX(Returns!$C$2:$C$801, MATCH(B9883, Returns!$B$2:$B$801, 0))), "No")</f>
        <v>No</v>
      </c>
    </row>
    <row r="9884" spans="1:24">
      <c r="A9884" s="1">
        <v>9883</v>
      </c>
      <c r="B9884" t="s">
        <v>10891</v>
      </c>
      <c r="C9884" s="2">
        <v>42594</v>
      </c>
      <c r="D9884" s="2">
        <v>42595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  <c r="V9884" s="3" t="str">
        <f>IF(M9884=People!$B$2, People!$A$2, IF(M9884=People!$B$3, People!$A$3, IF(M9884=People!$B$4, People!$A$4, IF(M9884=People!$B$5, People!$A$5, 0))))</f>
        <v>Cassandra Brandow</v>
      </c>
      <c r="W9884" s="3" t="str">
        <f>IFERROR(VLOOKUP(Orders!$B9884,Returns!$B:$C,2,0),"No")</f>
        <v>No</v>
      </c>
      <c r="X9884" s="3" t="str">
        <f>IFERROR((INDEX(Returns!$C$2:$C$801, MATCH(B9884, Returns!$B$2:$B$801, 0))), "No")</f>
        <v>No</v>
      </c>
    </row>
    <row r="9885" spans="1:24">
      <c r="A9885" s="1">
        <v>9884</v>
      </c>
      <c r="B9885" t="s">
        <v>10892</v>
      </c>
      <c r="C9885" s="2">
        <v>42463</v>
      </c>
      <c r="D9885" s="2">
        <v>42468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  <c r="V9885" s="3" t="str">
        <f>IF(M9885=People!$B$2, People!$A$2, IF(M9885=People!$B$3, People!$A$3, IF(M9885=People!$B$4, People!$A$4, IF(M9885=People!$B$5, People!$A$5, 0))))</f>
        <v>Anna Andreadi</v>
      </c>
      <c r="W9885" s="3" t="str">
        <f>IFERROR(VLOOKUP(Orders!$B9885,Returns!$B:$C,2,0),"No")</f>
        <v>No</v>
      </c>
      <c r="X9885" s="3" t="str">
        <f>IFERROR((INDEX(Returns!$C$2:$C$801, MATCH(B9885, Returns!$B$2:$B$801, 0))), "No")</f>
        <v>No</v>
      </c>
    </row>
    <row r="9886" spans="1:24">
      <c r="A9886" s="1">
        <v>9885</v>
      </c>
      <c r="B9886" t="s">
        <v>10892</v>
      </c>
      <c r="C9886" s="2">
        <v>42463</v>
      </c>
      <c r="D9886" s="2">
        <v>42468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  <c r="V9886" s="3" t="str">
        <f>IF(M9886=People!$B$2, People!$A$2, IF(M9886=People!$B$3, People!$A$3, IF(M9886=People!$B$4, People!$A$4, IF(M9886=People!$B$5, People!$A$5, 0))))</f>
        <v>Anna Andreadi</v>
      </c>
      <c r="W9886" s="3" t="str">
        <f>IFERROR(VLOOKUP(Orders!$B9886,Returns!$B:$C,2,0),"No")</f>
        <v>No</v>
      </c>
      <c r="X9886" s="3" t="str">
        <f>IFERROR((INDEX(Returns!$C$2:$C$801, MATCH(B9886, Returns!$B$2:$B$801, 0))), "No")</f>
        <v>No</v>
      </c>
    </row>
    <row r="9887" spans="1:24">
      <c r="A9887" s="1">
        <v>9886</v>
      </c>
      <c r="B9887" t="s">
        <v>10892</v>
      </c>
      <c r="C9887" s="2">
        <v>42463</v>
      </c>
      <c r="D9887" s="2">
        <v>42468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3" t="str">
        <f>IF(M9887=People!$B$2, People!$A$2, IF(M9887=People!$B$3, People!$A$3, IF(M9887=People!$B$4, People!$A$4, IF(M9887=People!$B$5, People!$A$5, 0))))</f>
        <v>Anna Andreadi</v>
      </c>
      <c r="W9887" s="3" t="str">
        <f>IFERROR(VLOOKUP(Orders!$B9887,Returns!$B:$C,2,0),"No")</f>
        <v>No</v>
      </c>
      <c r="X9887" s="3" t="str">
        <f>IFERROR((INDEX(Returns!$C$2:$C$801, MATCH(B9887, Returns!$B$2:$B$801, 0))), "No")</f>
        <v>No</v>
      </c>
    </row>
    <row r="9888" spans="1:24">
      <c r="A9888" s="1">
        <v>9887</v>
      </c>
      <c r="B9888" t="s">
        <v>10893</v>
      </c>
      <c r="C9888" s="2">
        <v>42392</v>
      </c>
      <c r="D9888" s="2">
        <v>42396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  <c r="V9888" s="3" t="str">
        <f>IF(M9888=People!$B$2, People!$A$2, IF(M9888=People!$B$3, People!$A$3, IF(M9888=People!$B$4, People!$A$4, IF(M9888=People!$B$5, People!$A$5, 0))))</f>
        <v>Kelly Williams</v>
      </c>
      <c r="W9888" s="3" t="str">
        <f>IFERROR(VLOOKUP(Orders!$B9888,Returns!$B:$C,2,0),"No")</f>
        <v>No</v>
      </c>
      <c r="X9888" s="3" t="str">
        <f>IFERROR((INDEX(Returns!$C$2:$C$801, MATCH(B9888, Returns!$B$2:$B$801, 0))), "No")</f>
        <v>No</v>
      </c>
    </row>
    <row r="9889" spans="1:24">
      <c r="A9889" s="1">
        <v>9888</v>
      </c>
      <c r="B9889" t="s">
        <v>10894</v>
      </c>
      <c r="C9889" s="2">
        <v>43750</v>
      </c>
      <c r="D9889" s="2">
        <v>43753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  <c r="V9889" s="3" t="str">
        <f>IF(M9889=People!$B$2, People!$A$2, IF(M9889=People!$B$3, People!$A$3, IF(M9889=People!$B$4, People!$A$4, IF(M9889=People!$B$5, People!$A$5, 0))))</f>
        <v>Chuck Magee</v>
      </c>
      <c r="W9889" s="3" t="str">
        <f>IFERROR(VLOOKUP(Orders!$B9889,Returns!$B:$C,2,0),"No")</f>
        <v>No</v>
      </c>
      <c r="X9889" s="3" t="str">
        <f>IFERROR((INDEX(Returns!$C$2:$C$801, MATCH(B9889, Returns!$B$2:$B$801, 0))), "No")</f>
        <v>No</v>
      </c>
    </row>
    <row r="9890" spans="1:24">
      <c r="A9890" s="1">
        <v>9889</v>
      </c>
      <c r="B9890" t="s">
        <v>10895</v>
      </c>
      <c r="C9890" s="2">
        <v>42955</v>
      </c>
      <c r="D9890" s="2">
        <v>42959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3" t="str">
        <f>IF(M9890=People!$B$2, People!$A$2, IF(M9890=People!$B$3, People!$A$3, IF(M9890=People!$B$4, People!$A$4, IF(M9890=People!$B$5, People!$A$5, 0))))</f>
        <v>Chuck Magee</v>
      </c>
      <c r="W9890" s="3" t="str">
        <f>IFERROR(VLOOKUP(Orders!$B9890,Returns!$B:$C,2,0),"No")</f>
        <v>No</v>
      </c>
      <c r="X9890" s="3" t="str">
        <f>IFERROR((INDEX(Returns!$C$2:$C$801, MATCH(B9890, Returns!$B$2:$B$801, 0))), "No")</f>
        <v>No</v>
      </c>
    </row>
    <row r="9891" spans="1:24">
      <c r="A9891" s="1">
        <v>9890</v>
      </c>
      <c r="B9891" t="s">
        <v>10896</v>
      </c>
      <c r="C9891" s="2">
        <v>43543</v>
      </c>
      <c r="D9891" s="2">
        <v>43544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  <c r="V9891" s="3" t="str">
        <f>IF(M9891=People!$B$2, People!$A$2, IF(M9891=People!$B$3, People!$A$3, IF(M9891=People!$B$4, People!$A$4, IF(M9891=People!$B$5, People!$A$5, 0))))</f>
        <v>Chuck Magee</v>
      </c>
      <c r="W9891" s="3" t="str">
        <f>IFERROR(VLOOKUP(Orders!$B9891,Returns!$B:$C,2,0),"No")</f>
        <v>No</v>
      </c>
      <c r="X9891" s="3" t="str">
        <f>IFERROR((INDEX(Returns!$C$2:$C$801, MATCH(B9891, Returns!$B$2:$B$801, 0))), "No")</f>
        <v>No</v>
      </c>
    </row>
    <row r="9892" spans="1:24">
      <c r="A9892" s="1">
        <v>9891</v>
      </c>
      <c r="B9892" t="s">
        <v>10897</v>
      </c>
      <c r="C9892" s="2">
        <v>43306</v>
      </c>
      <c r="D9892" s="2">
        <v>43309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  <c r="V9892" s="3" t="str">
        <f>IF(M9892=People!$B$2, People!$A$2, IF(M9892=People!$B$3, People!$A$3, IF(M9892=People!$B$4, People!$A$4, IF(M9892=People!$B$5, People!$A$5, 0))))</f>
        <v>Kelly Williams</v>
      </c>
      <c r="W9892" s="3" t="str">
        <f>IFERROR(VLOOKUP(Orders!$B9892,Returns!$B:$C,2,0),"No")</f>
        <v>No</v>
      </c>
      <c r="X9892" s="3" t="str">
        <f>IFERROR((INDEX(Returns!$C$2:$C$801, MATCH(B9892, Returns!$B$2:$B$801, 0))), "No")</f>
        <v>No</v>
      </c>
    </row>
    <row r="9893" spans="1:24">
      <c r="A9893" s="1">
        <v>9892</v>
      </c>
      <c r="B9893" t="s">
        <v>10897</v>
      </c>
      <c r="C9893" s="2">
        <v>43306</v>
      </c>
      <c r="D9893" s="2">
        <v>43309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  <c r="V9893" s="3" t="str">
        <f>IF(M9893=People!$B$2, People!$A$2, IF(M9893=People!$B$3, People!$A$3, IF(M9893=People!$B$4, People!$A$4, IF(M9893=People!$B$5, People!$A$5, 0))))</f>
        <v>Kelly Williams</v>
      </c>
      <c r="W9893" s="3" t="str">
        <f>IFERROR(VLOOKUP(Orders!$B9893,Returns!$B:$C,2,0),"No")</f>
        <v>No</v>
      </c>
      <c r="X9893" s="3" t="str">
        <f>IFERROR((INDEX(Returns!$C$2:$C$801, MATCH(B9893, Returns!$B$2:$B$801, 0))), "No")</f>
        <v>No</v>
      </c>
    </row>
    <row r="9894" spans="1:24">
      <c r="A9894" s="1">
        <v>9893</v>
      </c>
      <c r="B9894" t="s">
        <v>10897</v>
      </c>
      <c r="C9894" s="2">
        <v>43306</v>
      </c>
      <c r="D9894" s="2">
        <v>43309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  <c r="V9894" s="3" t="str">
        <f>IF(M9894=People!$B$2, People!$A$2, IF(M9894=People!$B$3, People!$A$3, IF(M9894=People!$B$4, People!$A$4, IF(M9894=People!$B$5, People!$A$5, 0))))</f>
        <v>Kelly Williams</v>
      </c>
      <c r="W9894" s="3" t="str">
        <f>IFERROR(VLOOKUP(Orders!$B9894,Returns!$B:$C,2,0),"No")</f>
        <v>No</v>
      </c>
      <c r="X9894" s="3" t="str">
        <f>IFERROR((INDEX(Returns!$C$2:$C$801, MATCH(B9894, Returns!$B$2:$B$801, 0))), "No")</f>
        <v>No</v>
      </c>
    </row>
    <row r="9895" spans="1:24">
      <c r="A9895" s="1">
        <v>9894</v>
      </c>
      <c r="B9895" t="s">
        <v>10897</v>
      </c>
      <c r="C9895" s="2">
        <v>43306</v>
      </c>
      <c r="D9895" s="2">
        <v>43309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  <c r="V9895" s="3" t="str">
        <f>IF(M9895=People!$B$2, People!$A$2, IF(M9895=People!$B$3, People!$A$3, IF(M9895=People!$B$4, People!$A$4, IF(M9895=People!$B$5, People!$A$5, 0))))</f>
        <v>Kelly Williams</v>
      </c>
      <c r="W9895" s="3" t="str">
        <f>IFERROR(VLOOKUP(Orders!$B9895,Returns!$B:$C,2,0),"No")</f>
        <v>No</v>
      </c>
      <c r="X9895" s="3" t="str">
        <f>IFERROR((INDEX(Returns!$C$2:$C$801, MATCH(B9895, Returns!$B$2:$B$801, 0))), "No")</f>
        <v>No</v>
      </c>
    </row>
    <row r="9896" spans="1:24">
      <c r="A9896" s="1">
        <v>9895</v>
      </c>
      <c r="B9896" t="s">
        <v>10897</v>
      </c>
      <c r="C9896" s="2">
        <v>43306</v>
      </c>
      <c r="D9896" s="2">
        <v>43309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  <c r="V9896" s="3" t="str">
        <f>IF(M9896=People!$B$2, People!$A$2, IF(M9896=People!$B$3, People!$A$3, IF(M9896=People!$B$4, People!$A$4, IF(M9896=People!$B$5, People!$A$5, 0))))</f>
        <v>Kelly Williams</v>
      </c>
      <c r="W9896" s="3" t="str">
        <f>IFERROR(VLOOKUP(Orders!$B9896,Returns!$B:$C,2,0),"No")</f>
        <v>No</v>
      </c>
      <c r="X9896" s="3" t="str">
        <f>IFERROR((INDEX(Returns!$C$2:$C$801, MATCH(B9896, Returns!$B$2:$B$801, 0))), "No")</f>
        <v>No</v>
      </c>
    </row>
    <row r="9897" spans="1:24">
      <c r="A9897" s="1">
        <v>9896</v>
      </c>
      <c r="B9897" t="s">
        <v>10898</v>
      </c>
      <c r="C9897" s="2">
        <v>42639</v>
      </c>
      <c r="D9897" s="2">
        <v>42644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3" t="str">
        <f>IF(M9897=People!$B$2, People!$A$2, IF(M9897=People!$B$3, People!$A$3, IF(M9897=People!$B$4, People!$A$4, IF(M9897=People!$B$5, People!$A$5, 0))))</f>
        <v>Kelly Williams</v>
      </c>
      <c r="W9897" s="3" t="str">
        <f>IFERROR(VLOOKUP(Orders!$B9897,Returns!$B:$C,2,0),"No")</f>
        <v>No</v>
      </c>
      <c r="X9897" s="3" t="str">
        <f>IFERROR((INDEX(Returns!$C$2:$C$801, MATCH(B9897, Returns!$B$2:$B$801, 0))), "No")</f>
        <v>No</v>
      </c>
    </row>
    <row r="9898" spans="1:24">
      <c r="A9898" s="1">
        <v>9897</v>
      </c>
      <c r="B9898" t="s">
        <v>10899</v>
      </c>
      <c r="C9898" s="2">
        <v>42538</v>
      </c>
      <c r="D9898" s="2">
        <v>42541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  <c r="V9898" s="3" t="str">
        <f>IF(M9898=People!$B$2, People!$A$2, IF(M9898=People!$B$3, People!$A$3, IF(M9898=People!$B$4, People!$A$4, IF(M9898=People!$B$5, People!$A$5, 0))))</f>
        <v>Kelly Williams</v>
      </c>
      <c r="W9898" s="3" t="str">
        <f>IFERROR(VLOOKUP(Orders!$B9898,Returns!$B:$C,2,0),"No")</f>
        <v>No</v>
      </c>
      <c r="X9898" s="3" t="str">
        <f>IFERROR((INDEX(Returns!$C$2:$C$801, MATCH(B9898, Returns!$B$2:$B$801, 0))), "No")</f>
        <v>No</v>
      </c>
    </row>
    <row r="9899" spans="1:24">
      <c r="A9899" s="1">
        <v>9898</v>
      </c>
      <c r="B9899" t="s">
        <v>10900</v>
      </c>
      <c r="C9899" s="2">
        <v>43257</v>
      </c>
      <c r="D9899" s="2">
        <v>43261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  <c r="V9899" s="3" t="str">
        <f>IF(M9899=People!$B$2, People!$A$2, IF(M9899=People!$B$3, People!$A$3, IF(M9899=People!$B$4, People!$A$4, IF(M9899=People!$B$5, People!$A$5, 0))))</f>
        <v>Chuck Magee</v>
      </c>
      <c r="W9899" s="3" t="str">
        <f>IFERROR(VLOOKUP(Orders!$B9899,Returns!$B:$C,2,0),"No")</f>
        <v>No</v>
      </c>
      <c r="X9899" s="3" t="str">
        <f>IFERROR((INDEX(Returns!$C$2:$C$801, MATCH(B9899, Returns!$B$2:$B$801, 0))), "No")</f>
        <v>No</v>
      </c>
    </row>
    <row r="9900" spans="1:24">
      <c r="A9900" s="1">
        <v>9899</v>
      </c>
      <c r="B9900" t="s">
        <v>10900</v>
      </c>
      <c r="C9900" s="2">
        <v>43257</v>
      </c>
      <c r="D9900" s="2">
        <v>43261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  <c r="V9900" s="3" t="str">
        <f>IF(M9900=People!$B$2, People!$A$2, IF(M9900=People!$B$3, People!$A$3, IF(M9900=People!$B$4, People!$A$4, IF(M9900=People!$B$5, People!$A$5, 0))))</f>
        <v>Chuck Magee</v>
      </c>
      <c r="W9900" s="3" t="str">
        <f>IFERROR(VLOOKUP(Orders!$B9900,Returns!$B:$C,2,0),"No")</f>
        <v>No</v>
      </c>
      <c r="X9900" s="3" t="str">
        <f>IFERROR((INDEX(Returns!$C$2:$C$801, MATCH(B9900, Returns!$B$2:$B$801, 0))), "No")</f>
        <v>No</v>
      </c>
    </row>
    <row r="9901" spans="1:24">
      <c r="A9901" s="1">
        <v>9900</v>
      </c>
      <c r="B9901" t="s">
        <v>10901</v>
      </c>
      <c r="C9901" s="2">
        <v>42457</v>
      </c>
      <c r="D9901" s="2">
        <v>42463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  <c r="V9901" s="3" t="str">
        <f>IF(M9901=People!$B$2, People!$A$2, IF(M9901=People!$B$3, People!$A$3, IF(M9901=People!$B$4, People!$A$4, IF(M9901=People!$B$5, People!$A$5, 0))))</f>
        <v>Chuck Magee</v>
      </c>
      <c r="W9901" s="3" t="str">
        <f>IFERROR(VLOOKUP(Orders!$B9901,Returns!$B:$C,2,0),"No")</f>
        <v>No</v>
      </c>
      <c r="X9901" s="3" t="str">
        <f>IFERROR((INDEX(Returns!$C$2:$C$801, MATCH(B9901, Returns!$B$2:$B$801, 0))), "No")</f>
        <v>No</v>
      </c>
    </row>
    <row r="9902" spans="1:24">
      <c r="A9902" s="1">
        <v>9901</v>
      </c>
      <c r="B9902" t="s">
        <v>10902</v>
      </c>
      <c r="C9902" s="2">
        <v>43698</v>
      </c>
      <c r="D9902" s="2">
        <v>43702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  <c r="V9902" s="3" t="str">
        <f>IF(M9902=People!$B$2, People!$A$2, IF(M9902=People!$B$3, People!$A$3, IF(M9902=People!$B$4, People!$A$4, IF(M9902=People!$B$5, People!$A$5, 0))))</f>
        <v>Anna Andreadi</v>
      </c>
      <c r="W9902" s="3" t="str">
        <f>IFERROR(VLOOKUP(Orders!$B9902,Returns!$B:$C,2,0),"No")</f>
        <v>No</v>
      </c>
      <c r="X9902" s="3" t="str">
        <f>IFERROR((INDEX(Returns!$C$2:$C$801, MATCH(B9902, Returns!$B$2:$B$801, 0))), "No")</f>
        <v>No</v>
      </c>
    </row>
    <row r="9903" spans="1:24">
      <c r="A9903" s="1">
        <v>9902</v>
      </c>
      <c r="B9903" t="s">
        <v>10902</v>
      </c>
      <c r="C9903" s="2">
        <v>43698</v>
      </c>
      <c r="D9903" s="2">
        <v>43702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  <c r="V9903" s="3" t="str">
        <f>IF(M9903=People!$B$2, People!$A$2, IF(M9903=People!$B$3, People!$A$3, IF(M9903=People!$B$4, People!$A$4, IF(M9903=People!$B$5, People!$A$5, 0))))</f>
        <v>Anna Andreadi</v>
      </c>
      <c r="W9903" s="3" t="str">
        <f>IFERROR(VLOOKUP(Orders!$B9903,Returns!$B:$C,2,0),"No")</f>
        <v>No</v>
      </c>
      <c r="X9903" s="3" t="str">
        <f>IFERROR((INDEX(Returns!$C$2:$C$801, MATCH(B9903, Returns!$B$2:$B$801, 0))), "No")</f>
        <v>No</v>
      </c>
    </row>
    <row r="9904" spans="1:24">
      <c r="A9904" s="1">
        <v>9903</v>
      </c>
      <c r="B9904" t="s">
        <v>10902</v>
      </c>
      <c r="C9904" s="2">
        <v>43698</v>
      </c>
      <c r="D9904" s="2">
        <v>43702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  <c r="V9904" s="3" t="str">
        <f>IF(M9904=People!$B$2, People!$A$2, IF(M9904=People!$B$3, People!$A$3, IF(M9904=People!$B$4, People!$A$4, IF(M9904=People!$B$5, People!$A$5, 0))))</f>
        <v>Anna Andreadi</v>
      </c>
      <c r="W9904" s="3" t="str">
        <f>IFERROR(VLOOKUP(Orders!$B9904,Returns!$B:$C,2,0),"No")</f>
        <v>No</v>
      </c>
      <c r="X9904" s="3" t="str">
        <f>IFERROR((INDEX(Returns!$C$2:$C$801, MATCH(B9904, Returns!$B$2:$B$801, 0))), "No")</f>
        <v>No</v>
      </c>
    </row>
    <row r="9905" spans="1:24">
      <c r="A9905" s="1">
        <v>9904</v>
      </c>
      <c r="B9905" t="s">
        <v>10903</v>
      </c>
      <c r="C9905" s="2">
        <v>42686</v>
      </c>
      <c r="D9905" s="2">
        <v>42692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  <c r="V9905" s="3" t="str">
        <f>IF(M9905=People!$B$2, People!$A$2, IF(M9905=People!$B$3, People!$A$3, IF(M9905=People!$B$4, People!$A$4, IF(M9905=People!$B$5, People!$A$5, 0))))</f>
        <v>Kelly Williams</v>
      </c>
      <c r="W9905" s="3" t="str">
        <f>IFERROR(VLOOKUP(Orders!$B9905,Returns!$B:$C,2,0),"No")</f>
        <v>No</v>
      </c>
      <c r="X9905" s="3" t="str">
        <f>IFERROR((INDEX(Returns!$C$2:$C$801, MATCH(B9905, Returns!$B$2:$B$801, 0))), "No")</f>
        <v>No</v>
      </c>
    </row>
    <row r="9906" spans="1:24">
      <c r="A9906" s="1">
        <v>9905</v>
      </c>
      <c r="B9906" t="s">
        <v>10903</v>
      </c>
      <c r="C9906" s="2">
        <v>42686</v>
      </c>
      <c r="D9906" s="2">
        <v>42692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  <c r="V9906" s="3" t="str">
        <f>IF(M9906=People!$B$2, People!$A$2, IF(M9906=People!$B$3, People!$A$3, IF(M9906=People!$B$4, People!$A$4, IF(M9906=People!$B$5, People!$A$5, 0))))</f>
        <v>Kelly Williams</v>
      </c>
      <c r="W9906" s="3" t="str">
        <f>IFERROR(VLOOKUP(Orders!$B9906,Returns!$B:$C,2,0),"No")</f>
        <v>No</v>
      </c>
      <c r="X9906" s="3" t="str">
        <f>IFERROR((INDEX(Returns!$C$2:$C$801, MATCH(B9906, Returns!$B$2:$B$801, 0))), "No")</f>
        <v>No</v>
      </c>
    </row>
    <row r="9907" spans="1:24">
      <c r="A9907" s="1">
        <v>9906</v>
      </c>
      <c r="B9907" t="s">
        <v>10904</v>
      </c>
      <c r="C9907" s="2">
        <v>42991</v>
      </c>
      <c r="D9907" s="2">
        <v>42993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  <c r="V9907" s="3" t="str">
        <f>IF(M9907=People!$B$2, People!$A$2, IF(M9907=People!$B$3, People!$A$3, IF(M9907=People!$B$4, People!$A$4, IF(M9907=People!$B$5, People!$A$5, 0))))</f>
        <v>Anna Andreadi</v>
      </c>
      <c r="W9907" s="3" t="str">
        <f>IFERROR(VLOOKUP(Orders!$B9907,Returns!$B:$C,2,0),"No")</f>
        <v>No</v>
      </c>
      <c r="X9907" s="3" t="str">
        <f>IFERROR((INDEX(Returns!$C$2:$C$801, MATCH(B9907, Returns!$B$2:$B$801, 0))), "No")</f>
        <v>No</v>
      </c>
    </row>
    <row r="9908" spans="1:24">
      <c r="A9908" s="1">
        <v>9907</v>
      </c>
      <c r="B9908" t="s">
        <v>10904</v>
      </c>
      <c r="C9908" s="2">
        <v>42991</v>
      </c>
      <c r="D9908" s="2">
        <v>42993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  <c r="V9908" s="3" t="str">
        <f>IF(M9908=People!$B$2, People!$A$2, IF(M9908=People!$B$3, People!$A$3, IF(M9908=People!$B$4, People!$A$4, IF(M9908=People!$B$5, People!$A$5, 0))))</f>
        <v>Anna Andreadi</v>
      </c>
      <c r="W9908" s="3" t="str">
        <f>IFERROR(VLOOKUP(Orders!$B9908,Returns!$B:$C,2,0),"No")</f>
        <v>No</v>
      </c>
      <c r="X9908" s="3" t="str">
        <f>IFERROR((INDEX(Returns!$C$2:$C$801, MATCH(B9908, Returns!$B$2:$B$801, 0))), "No")</f>
        <v>No</v>
      </c>
    </row>
    <row r="9909" spans="1:24">
      <c r="A9909" s="1">
        <v>9908</v>
      </c>
      <c r="B9909" t="s">
        <v>10904</v>
      </c>
      <c r="C9909" s="2">
        <v>42991</v>
      </c>
      <c r="D9909" s="2">
        <v>42993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  <c r="V9909" s="3" t="str">
        <f>IF(M9909=People!$B$2, People!$A$2, IF(M9909=People!$B$3, People!$A$3, IF(M9909=People!$B$4, People!$A$4, IF(M9909=People!$B$5, People!$A$5, 0))))</f>
        <v>Anna Andreadi</v>
      </c>
      <c r="W9909" s="3" t="str">
        <f>IFERROR(VLOOKUP(Orders!$B9909,Returns!$B:$C,2,0),"No")</f>
        <v>No</v>
      </c>
      <c r="X9909" s="3" t="str">
        <f>IFERROR((INDEX(Returns!$C$2:$C$801, MATCH(B9909, Returns!$B$2:$B$801, 0))), "No")</f>
        <v>No</v>
      </c>
    </row>
    <row r="9910" spans="1:24">
      <c r="A9910" s="1">
        <v>9909</v>
      </c>
      <c r="B9910" t="s">
        <v>10904</v>
      </c>
      <c r="C9910" s="2">
        <v>42991</v>
      </c>
      <c r="D9910" s="2">
        <v>42993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  <c r="V9910" s="3" t="str">
        <f>IF(M9910=People!$B$2, People!$A$2, IF(M9910=People!$B$3, People!$A$3, IF(M9910=People!$B$4, People!$A$4, IF(M9910=People!$B$5, People!$A$5, 0))))</f>
        <v>Anna Andreadi</v>
      </c>
      <c r="W9910" s="3" t="str">
        <f>IFERROR(VLOOKUP(Orders!$B9910,Returns!$B:$C,2,0),"No")</f>
        <v>No</v>
      </c>
      <c r="X9910" s="3" t="str">
        <f>IFERROR((INDEX(Returns!$C$2:$C$801, MATCH(B9910, Returns!$B$2:$B$801, 0))), "No")</f>
        <v>No</v>
      </c>
    </row>
    <row r="9911" spans="1:24">
      <c r="A9911" s="1">
        <v>9910</v>
      </c>
      <c r="B9911" t="s">
        <v>10904</v>
      </c>
      <c r="C9911" s="2">
        <v>42991</v>
      </c>
      <c r="D9911" s="2">
        <v>42993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  <c r="V9911" s="3" t="str">
        <f>IF(M9911=People!$B$2, People!$A$2, IF(M9911=People!$B$3, People!$A$3, IF(M9911=People!$B$4, People!$A$4, IF(M9911=People!$B$5, People!$A$5, 0))))</f>
        <v>Anna Andreadi</v>
      </c>
      <c r="W9911" s="3" t="str">
        <f>IFERROR(VLOOKUP(Orders!$B9911,Returns!$B:$C,2,0),"No")</f>
        <v>No</v>
      </c>
      <c r="X9911" s="3" t="str">
        <f>IFERROR((INDEX(Returns!$C$2:$C$801, MATCH(B9911, Returns!$B$2:$B$801, 0))), "No")</f>
        <v>No</v>
      </c>
    </row>
    <row r="9912" spans="1:24">
      <c r="A9912" s="1">
        <v>9911</v>
      </c>
      <c r="B9912" t="s">
        <v>10904</v>
      </c>
      <c r="C9912" s="2">
        <v>42991</v>
      </c>
      <c r="D9912" s="2">
        <v>42993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  <c r="V9912" s="3" t="str">
        <f>IF(M9912=People!$B$2, People!$A$2, IF(M9912=People!$B$3, People!$A$3, IF(M9912=People!$B$4, People!$A$4, IF(M9912=People!$B$5, People!$A$5, 0))))</f>
        <v>Anna Andreadi</v>
      </c>
      <c r="W9912" s="3" t="str">
        <f>IFERROR(VLOOKUP(Orders!$B9912,Returns!$B:$C,2,0),"No")</f>
        <v>No</v>
      </c>
      <c r="X9912" s="3" t="str">
        <f>IFERROR((INDEX(Returns!$C$2:$C$801, MATCH(B9912, Returns!$B$2:$B$801, 0))), "No")</f>
        <v>No</v>
      </c>
    </row>
    <row r="9913" spans="1:24">
      <c r="A9913" s="1">
        <v>9912</v>
      </c>
      <c r="B9913" t="s">
        <v>10905</v>
      </c>
      <c r="C9913" s="2">
        <v>42465</v>
      </c>
      <c r="D9913" s="2">
        <v>42469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  <c r="V9913" s="3" t="str">
        <f>IF(M9913=People!$B$2, People!$A$2, IF(M9913=People!$B$3, People!$A$3, IF(M9913=People!$B$4, People!$A$4, IF(M9913=People!$B$5, People!$A$5, 0))))</f>
        <v>Cassandra Brandow</v>
      </c>
      <c r="W9913" s="3" t="str">
        <f>IFERROR(VLOOKUP(Orders!$B9913,Returns!$B:$C,2,0),"No")</f>
        <v>No</v>
      </c>
      <c r="X9913" s="3" t="str">
        <f>IFERROR((INDEX(Returns!$C$2:$C$801, MATCH(B9913, Returns!$B$2:$B$801, 0))), "No")</f>
        <v>No</v>
      </c>
    </row>
    <row r="9914" spans="1:24">
      <c r="A9914" s="1">
        <v>9913</v>
      </c>
      <c r="B9914" t="s">
        <v>10906</v>
      </c>
      <c r="C9914" s="2">
        <v>43018</v>
      </c>
      <c r="D9914" s="2">
        <v>43020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  <c r="V9914" s="3" t="str">
        <f>IF(M9914=People!$B$2, People!$A$2, IF(M9914=People!$B$3, People!$A$3, IF(M9914=People!$B$4, People!$A$4, IF(M9914=People!$B$5, People!$A$5, 0))))</f>
        <v>Anna Andreadi</v>
      </c>
      <c r="W9914" s="3" t="str">
        <f>IFERROR(VLOOKUP(Orders!$B9914,Returns!$B:$C,2,0),"No")</f>
        <v>No</v>
      </c>
      <c r="X9914" s="3" t="str">
        <f>IFERROR((INDEX(Returns!$C$2:$C$801, MATCH(B9914, Returns!$B$2:$B$801, 0))), "No")</f>
        <v>No</v>
      </c>
    </row>
    <row r="9915" spans="1:24">
      <c r="A9915" s="1">
        <v>9914</v>
      </c>
      <c r="B9915" t="s">
        <v>10906</v>
      </c>
      <c r="C9915" s="2">
        <v>43018</v>
      </c>
      <c r="D9915" s="2">
        <v>43020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  <c r="V9915" s="3" t="str">
        <f>IF(M9915=People!$B$2, People!$A$2, IF(M9915=People!$B$3, People!$A$3, IF(M9915=People!$B$4, People!$A$4, IF(M9915=People!$B$5, People!$A$5, 0))))</f>
        <v>Anna Andreadi</v>
      </c>
      <c r="W9915" s="3" t="str">
        <f>IFERROR(VLOOKUP(Orders!$B9915,Returns!$B:$C,2,0),"No")</f>
        <v>No</v>
      </c>
      <c r="X9915" s="3" t="str">
        <f>IFERROR((INDEX(Returns!$C$2:$C$801, MATCH(B9915, Returns!$B$2:$B$801, 0))), "No")</f>
        <v>No</v>
      </c>
    </row>
    <row r="9916" spans="1:24">
      <c r="A9916" s="1">
        <v>9915</v>
      </c>
      <c r="B9916" t="s">
        <v>10907</v>
      </c>
      <c r="C9916" s="2">
        <v>43494</v>
      </c>
      <c r="D9916" s="2">
        <v>43496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  <c r="V9916" s="3" t="str">
        <f>IF(M9916=People!$B$2, People!$A$2, IF(M9916=People!$B$3, People!$A$3, IF(M9916=People!$B$4, People!$A$4, IF(M9916=People!$B$5, People!$A$5, 0))))</f>
        <v>Kelly Williams</v>
      </c>
      <c r="W9916" s="3" t="str">
        <f>IFERROR(VLOOKUP(Orders!$B9916,Returns!$B:$C,2,0),"No")</f>
        <v>No</v>
      </c>
      <c r="X9916" s="3" t="str">
        <f>IFERROR((INDEX(Returns!$C$2:$C$801, MATCH(B9916, Returns!$B$2:$B$801, 0))), "No")</f>
        <v>No</v>
      </c>
    </row>
    <row r="9917" spans="1:24">
      <c r="A9917" s="1">
        <v>9916</v>
      </c>
      <c r="B9917" t="s">
        <v>10907</v>
      </c>
      <c r="C9917" s="2">
        <v>43494</v>
      </c>
      <c r="D9917" s="2">
        <v>43496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  <c r="V9917" s="3" t="str">
        <f>IF(M9917=People!$B$2, People!$A$2, IF(M9917=People!$B$3, People!$A$3, IF(M9917=People!$B$4, People!$A$4, IF(M9917=People!$B$5, People!$A$5, 0))))</f>
        <v>Kelly Williams</v>
      </c>
      <c r="W9917" s="3" t="str">
        <f>IFERROR(VLOOKUP(Orders!$B9917,Returns!$B:$C,2,0),"No")</f>
        <v>No</v>
      </c>
      <c r="X9917" s="3" t="str">
        <f>IFERROR((INDEX(Returns!$C$2:$C$801, MATCH(B9917, Returns!$B$2:$B$801, 0))), "No")</f>
        <v>No</v>
      </c>
    </row>
    <row r="9918" spans="1:24">
      <c r="A9918" s="1">
        <v>9917</v>
      </c>
      <c r="B9918" t="s">
        <v>10907</v>
      </c>
      <c r="C9918" s="2">
        <v>43494</v>
      </c>
      <c r="D9918" s="2">
        <v>43496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  <c r="V9918" s="3" t="str">
        <f>IF(M9918=People!$B$2, People!$A$2, IF(M9918=People!$B$3, People!$A$3, IF(M9918=People!$B$4, People!$A$4, IF(M9918=People!$B$5, People!$A$5, 0))))</f>
        <v>Kelly Williams</v>
      </c>
      <c r="W9918" s="3" t="str">
        <f>IFERROR(VLOOKUP(Orders!$B9918,Returns!$B:$C,2,0),"No")</f>
        <v>No</v>
      </c>
      <c r="X9918" s="3" t="str">
        <f>IFERROR((INDEX(Returns!$C$2:$C$801, MATCH(B9918, Returns!$B$2:$B$801, 0))), "No")</f>
        <v>No</v>
      </c>
    </row>
    <row r="9919" spans="1:24">
      <c r="A9919" s="1">
        <v>9918</v>
      </c>
      <c r="B9919" t="s">
        <v>10907</v>
      </c>
      <c r="C9919" s="2">
        <v>43494</v>
      </c>
      <c r="D9919" s="2">
        <v>43496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  <c r="V9919" s="3" t="str">
        <f>IF(M9919=People!$B$2, People!$A$2, IF(M9919=People!$B$3, People!$A$3, IF(M9919=People!$B$4, People!$A$4, IF(M9919=People!$B$5, People!$A$5, 0))))</f>
        <v>Kelly Williams</v>
      </c>
      <c r="W9919" s="3" t="str">
        <f>IFERROR(VLOOKUP(Orders!$B9919,Returns!$B:$C,2,0),"No")</f>
        <v>No</v>
      </c>
      <c r="X9919" s="3" t="str">
        <f>IFERROR((INDEX(Returns!$C$2:$C$801, MATCH(B9919, Returns!$B$2:$B$801, 0))), "No")</f>
        <v>No</v>
      </c>
    </row>
    <row r="9920" spans="1:24">
      <c r="A9920" s="1">
        <v>9919</v>
      </c>
      <c r="B9920" t="s">
        <v>10908</v>
      </c>
      <c r="C9920" s="2">
        <v>43002</v>
      </c>
      <c r="D9920" s="2">
        <v>43007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  <c r="V9920" s="3" t="str">
        <f>IF(M9920=People!$B$2, People!$A$2, IF(M9920=People!$B$3, People!$A$3, IF(M9920=People!$B$4, People!$A$4, IF(M9920=People!$B$5, People!$A$5, 0))))</f>
        <v>Chuck Magee</v>
      </c>
      <c r="W9920" s="3" t="str">
        <f>IFERROR(VLOOKUP(Orders!$B9920,Returns!$B:$C,2,0),"No")</f>
        <v>No</v>
      </c>
      <c r="X9920" s="3" t="str">
        <f>IFERROR((INDEX(Returns!$C$2:$C$801, MATCH(B9920, Returns!$B$2:$B$801, 0))), "No")</f>
        <v>No</v>
      </c>
    </row>
    <row r="9921" spans="1:24">
      <c r="A9921" s="1">
        <v>9920</v>
      </c>
      <c r="B9921" t="s">
        <v>10909</v>
      </c>
      <c r="C9921" s="2">
        <v>43174</v>
      </c>
      <c r="D9921" s="2">
        <v>43178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  <c r="V9921" s="3" t="str">
        <f>IF(M9921=People!$B$2, People!$A$2, IF(M9921=People!$B$3, People!$A$3, IF(M9921=People!$B$4, People!$A$4, IF(M9921=People!$B$5, People!$A$5, 0))))</f>
        <v>Kelly Williams</v>
      </c>
      <c r="W9921" s="3" t="str">
        <f>IFERROR(VLOOKUP(Orders!$B9921,Returns!$B:$C,2,0),"No")</f>
        <v>No</v>
      </c>
      <c r="X9921" s="3" t="str">
        <f>IFERROR((INDEX(Returns!$C$2:$C$801, MATCH(B9921, Returns!$B$2:$B$801, 0))), "No")</f>
        <v>No</v>
      </c>
    </row>
    <row r="9922" spans="1:24">
      <c r="A9922" s="1">
        <v>9921</v>
      </c>
      <c r="B9922" t="s">
        <v>10909</v>
      </c>
      <c r="C9922" s="2">
        <v>43174</v>
      </c>
      <c r="D9922" s="2">
        <v>43178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  <c r="V9922" s="3" t="str">
        <f>IF(M9922=People!$B$2, People!$A$2, IF(M9922=People!$B$3, People!$A$3, IF(M9922=People!$B$4, People!$A$4, IF(M9922=People!$B$5, People!$A$5, 0))))</f>
        <v>Kelly Williams</v>
      </c>
      <c r="W9922" s="3" t="str">
        <f>IFERROR(VLOOKUP(Orders!$B9922,Returns!$B:$C,2,0),"No")</f>
        <v>No</v>
      </c>
      <c r="X9922" s="3" t="str">
        <f>IFERROR((INDEX(Returns!$C$2:$C$801, MATCH(B9922, Returns!$B$2:$B$801, 0))), "No")</f>
        <v>No</v>
      </c>
    </row>
    <row r="9923" spans="1:24">
      <c r="A9923" s="1">
        <v>9922</v>
      </c>
      <c r="B9923" t="s">
        <v>10910</v>
      </c>
      <c r="C9923" s="2">
        <v>42698</v>
      </c>
      <c r="D9923" s="2">
        <v>42704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  <c r="V9923" s="3" t="str">
        <f>IF(M9923=People!$B$2, People!$A$2, IF(M9923=People!$B$3, People!$A$3, IF(M9923=People!$B$4, People!$A$4, IF(M9923=People!$B$5, People!$A$5, 0))))</f>
        <v>Chuck Magee</v>
      </c>
      <c r="W9923" s="3" t="str">
        <f>IFERROR(VLOOKUP(Orders!$B9923,Returns!$B:$C,2,0),"No")</f>
        <v>No</v>
      </c>
      <c r="X9923" s="3" t="str">
        <f>IFERROR((INDEX(Returns!$C$2:$C$801, MATCH(B9923, Returns!$B$2:$B$801, 0))), "No")</f>
        <v>No</v>
      </c>
    </row>
    <row r="9924" spans="1:24">
      <c r="A9924" s="1">
        <v>9923</v>
      </c>
      <c r="B9924" t="s">
        <v>10911</v>
      </c>
      <c r="C9924" s="2">
        <v>43591</v>
      </c>
      <c r="D9924" s="2">
        <v>43595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  <c r="V9924" s="3" t="str">
        <f>IF(M9924=People!$B$2, People!$A$2, IF(M9924=People!$B$3, People!$A$3, IF(M9924=People!$B$4, People!$A$4, IF(M9924=People!$B$5, People!$A$5, 0))))</f>
        <v>Kelly Williams</v>
      </c>
      <c r="W9924" s="3" t="str">
        <f>IFERROR(VLOOKUP(Orders!$B9924,Returns!$B:$C,2,0),"No")</f>
        <v>No</v>
      </c>
      <c r="X9924" s="3" t="str">
        <f>IFERROR((INDEX(Returns!$C$2:$C$801, MATCH(B9924, Returns!$B$2:$B$801, 0))), "No")</f>
        <v>No</v>
      </c>
    </row>
    <row r="9925" spans="1:24">
      <c r="A9925" s="1">
        <v>9924</v>
      </c>
      <c r="B9925" t="s">
        <v>10912</v>
      </c>
      <c r="C9925" s="2">
        <v>42814</v>
      </c>
      <c r="D9925" s="2">
        <v>42817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3" t="str">
        <f>IF(M9925=People!$B$2, People!$A$2, IF(M9925=People!$B$3, People!$A$3, IF(M9925=People!$B$4, People!$A$4, IF(M9925=People!$B$5, People!$A$5, 0))))</f>
        <v>Chuck Magee</v>
      </c>
      <c r="W9925" s="3" t="str">
        <f>IFERROR(VLOOKUP(Orders!$B9925,Returns!$B:$C,2,0),"No")</f>
        <v>No</v>
      </c>
      <c r="X9925" s="3" t="str">
        <f>IFERROR((INDEX(Returns!$C$2:$C$801, MATCH(B9925, Returns!$B$2:$B$801, 0))), "No")</f>
        <v>No</v>
      </c>
    </row>
    <row r="9926" spans="1:24">
      <c r="A9926" s="1">
        <v>9925</v>
      </c>
      <c r="B9926" t="s">
        <v>10912</v>
      </c>
      <c r="C9926" s="2">
        <v>42814</v>
      </c>
      <c r="D9926" s="2">
        <v>42817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  <c r="V9926" s="3" t="str">
        <f>IF(M9926=People!$B$2, People!$A$2, IF(M9926=People!$B$3, People!$A$3, IF(M9926=People!$B$4, People!$A$4, IF(M9926=People!$B$5, People!$A$5, 0))))</f>
        <v>Chuck Magee</v>
      </c>
      <c r="W9926" s="3" t="str">
        <f>IFERROR(VLOOKUP(Orders!$B9926,Returns!$B:$C,2,0),"No")</f>
        <v>No</v>
      </c>
      <c r="X9926" s="3" t="str">
        <f>IFERROR((INDEX(Returns!$C$2:$C$801, MATCH(B9926, Returns!$B$2:$B$801, 0))), "No")</f>
        <v>No</v>
      </c>
    </row>
    <row r="9927" spans="1:24">
      <c r="A9927" s="1">
        <v>9926</v>
      </c>
      <c r="B9927" t="s">
        <v>10912</v>
      </c>
      <c r="C9927" s="2">
        <v>42814</v>
      </c>
      <c r="D9927" s="2">
        <v>42817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  <c r="V9927" s="3" t="str">
        <f>IF(M9927=People!$B$2, People!$A$2, IF(M9927=People!$B$3, People!$A$3, IF(M9927=People!$B$4, People!$A$4, IF(M9927=People!$B$5, People!$A$5, 0))))</f>
        <v>Chuck Magee</v>
      </c>
      <c r="W9927" s="3" t="str">
        <f>IFERROR(VLOOKUP(Orders!$B9927,Returns!$B:$C,2,0),"No")</f>
        <v>No</v>
      </c>
      <c r="X9927" s="3" t="str">
        <f>IFERROR((INDEX(Returns!$C$2:$C$801, MATCH(B9927, Returns!$B$2:$B$801, 0))), "No")</f>
        <v>No</v>
      </c>
    </row>
    <row r="9928" spans="1:24">
      <c r="A9928" s="1">
        <v>9927</v>
      </c>
      <c r="B9928" t="s">
        <v>10912</v>
      </c>
      <c r="C9928" s="2">
        <v>42814</v>
      </c>
      <c r="D9928" s="2">
        <v>42817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  <c r="V9928" s="3" t="str">
        <f>IF(M9928=People!$B$2, People!$A$2, IF(M9928=People!$B$3, People!$A$3, IF(M9928=People!$B$4, People!$A$4, IF(M9928=People!$B$5, People!$A$5, 0))))</f>
        <v>Chuck Magee</v>
      </c>
      <c r="W9928" s="3" t="str">
        <f>IFERROR(VLOOKUP(Orders!$B9928,Returns!$B:$C,2,0),"No")</f>
        <v>No</v>
      </c>
      <c r="X9928" s="3" t="str">
        <f>IFERROR((INDEX(Returns!$C$2:$C$801, MATCH(B9928, Returns!$B$2:$B$801, 0))), "No")</f>
        <v>No</v>
      </c>
    </row>
    <row r="9929" spans="1:24">
      <c r="A9929" s="1">
        <v>9928</v>
      </c>
      <c r="B9929" t="s">
        <v>10912</v>
      </c>
      <c r="C9929" s="2">
        <v>42814</v>
      </c>
      <c r="D9929" s="2">
        <v>42817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  <c r="V9929" s="3" t="str">
        <f>IF(M9929=People!$B$2, People!$A$2, IF(M9929=People!$B$3, People!$A$3, IF(M9929=People!$B$4, People!$A$4, IF(M9929=People!$B$5, People!$A$5, 0))))</f>
        <v>Chuck Magee</v>
      </c>
      <c r="W9929" s="3" t="str">
        <f>IFERROR(VLOOKUP(Orders!$B9929,Returns!$B:$C,2,0),"No")</f>
        <v>No</v>
      </c>
      <c r="X9929" s="3" t="str">
        <f>IFERROR((INDEX(Returns!$C$2:$C$801, MATCH(B9929, Returns!$B$2:$B$801, 0))), "No")</f>
        <v>No</v>
      </c>
    </row>
    <row r="9930" spans="1:24">
      <c r="A9930" s="1">
        <v>9929</v>
      </c>
      <c r="B9930" t="s">
        <v>10913</v>
      </c>
      <c r="C9930" s="2">
        <v>43347</v>
      </c>
      <c r="D9930" s="2">
        <v>43347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  <c r="V9930" s="3" t="str">
        <f>IF(M9930=People!$B$2, People!$A$2, IF(M9930=People!$B$3, People!$A$3, IF(M9930=People!$B$4, People!$A$4, IF(M9930=People!$B$5, People!$A$5, 0))))</f>
        <v>Anna Andreadi</v>
      </c>
      <c r="W9930" s="3" t="str">
        <f>IFERROR(VLOOKUP(Orders!$B9930,Returns!$B:$C,2,0),"No")</f>
        <v>No</v>
      </c>
      <c r="X9930" s="3" t="str">
        <f>IFERROR((INDEX(Returns!$C$2:$C$801, MATCH(B9930, Returns!$B$2:$B$801, 0))), "No")</f>
        <v>No</v>
      </c>
    </row>
    <row r="9931" spans="1:24">
      <c r="A9931" s="1">
        <v>9930</v>
      </c>
      <c r="B9931" t="s">
        <v>10913</v>
      </c>
      <c r="C9931" s="2">
        <v>43347</v>
      </c>
      <c r="D9931" s="2">
        <v>43347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  <c r="V9931" s="3" t="str">
        <f>IF(M9931=People!$B$2, People!$A$2, IF(M9931=People!$B$3, People!$A$3, IF(M9931=People!$B$4, People!$A$4, IF(M9931=People!$B$5, People!$A$5, 0))))</f>
        <v>Anna Andreadi</v>
      </c>
      <c r="W9931" s="3" t="str">
        <f>IFERROR(VLOOKUP(Orders!$B9931,Returns!$B:$C,2,0),"No")</f>
        <v>No</v>
      </c>
      <c r="X9931" s="3" t="str">
        <f>IFERROR((INDEX(Returns!$C$2:$C$801, MATCH(B9931, Returns!$B$2:$B$801, 0))), "No")</f>
        <v>No</v>
      </c>
    </row>
    <row r="9932" spans="1:24">
      <c r="A9932" s="1">
        <v>9931</v>
      </c>
      <c r="B9932" t="s">
        <v>10914</v>
      </c>
      <c r="C9932" s="2">
        <v>43052</v>
      </c>
      <c r="D9932" s="2">
        <v>43056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  <c r="V9932" s="3" t="str">
        <f>IF(M9932=People!$B$2, People!$A$2, IF(M9932=People!$B$3, People!$A$3, IF(M9932=People!$B$4, People!$A$4, IF(M9932=People!$B$5, People!$A$5, 0))))</f>
        <v>Anna Andreadi</v>
      </c>
      <c r="W9932" s="3" t="str">
        <f>IFERROR(VLOOKUP(Orders!$B9932,Returns!$B:$C,2,0),"No")</f>
        <v>No</v>
      </c>
      <c r="X9932" s="3" t="str">
        <f>IFERROR((INDEX(Returns!$C$2:$C$801, MATCH(B9932, Returns!$B$2:$B$801, 0))), "No")</f>
        <v>No</v>
      </c>
    </row>
    <row r="9933" spans="1:24">
      <c r="A9933" s="1">
        <v>9932</v>
      </c>
      <c r="B9933" t="s">
        <v>10914</v>
      </c>
      <c r="C9933" s="2">
        <v>43052</v>
      </c>
      <c r="D9933" s="2">
        <v>43056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  <c r="V9933" s="3" t="str">
        <f>IF(M9933=People!$B$2, People!$A$2, IF(M9933=People!$B$3, People!$A$3, IF(M9933=People!$B$4, People!$A$4, IF(M9933=People!$B$5, People!$A$5, 0))))</f>
        <v>Anna Andreadi</v>
      </c>
      <c r="W9933" s="3" t="str">
        <f>IFERROR(VLOOKUP(Orders!$B9933,Returns!$B:$C,2,0),"No")</f>
        <v>No</v>
      </c>
      <c r="X9933" s="3" t="str">
        <f>IFERROR((INDEX(Returns!$C$2:$C$801, MATCH(B9933, Returns!$B$2:$B$801, 0))), "No")</f>
        <v>No</v>
      </c>
    </row>
    <row r="9934" spans="1:24">
      <c r="A9934" s="1">
        <v>9933</v>
      </c>
      <c r="B9934" t="s">
        <v>10914</v>
      </c>
      <c r="C9934" s="2">
        <v>43052</v>
      </c>
      <c r="D9934" s="2">
        <v>43056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  <c r="V9934" s="3" t="str">
        <f>IF(M9934=People!$B$2, People!$A$2, IF(M9934=People!$B$3, People!$A$3, IF(M9934=People!$B$4, People!$A$4, IF(M9934=People!$B$5, People!$A$5, 0))))</f>
        <v>Anna Andreadi</v>
      </c>
      <c r="W9934" s="3" t="str">
        <f>IFERROR(VLOOKUP(Orders!$B9934,Returns!$B:$C,2,0),"No")</f>
        <v>No</v>
      </c>
      <c r="X9934" s="3" t="str">
        <f>IFERROR((INDEX(Returns!$C$2:$C$801, MATCH(B9934, Returns!$B$2:$B$801, 0))), "No")</f>
        <v>No</v>
      </c>
    </row>
    <row r="9935" spans="1:24">
      <c r="A9935" s="1">
        <v>9934</v>
      </c>
      <c r="B9935" t="s">
        <v>10915</v>
      </c>
      <c r="C9935" s="2">
        <v>42562</v>
      </c>
      <c r="D9935" s="2">
        <v>42565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  <c r="V9935" s="3" t="str">
        <f>IF(M9935=People!$B$2, People!$A$2, IF(M9935=People!$B$3, People!$A$3, IF(M9935=People!$B$4, People!$A$4, IF(M9935=People!$B$5, People!$A$5, 0))))</f>
        <v>Chuck Magee</v>
      </c>
      <c r="W9935" s="3" t="str">
        <f>IFERROR(VLOOKUP(Orders!$B9935,Returns!$B:$C,2,0),"No")</f>
        <v>No</v>
      </c>
      <c r="X9935" s="3" t="str">
        <f>IFERROR((INDEX(Returns!$C$2:$C$801, MATCH(B9935, Returns!$B$2:$B$801, 0))), "No")</f>
        <v>No</v>
      </c>
    </row>
    <row r="9936" spans="1:24">
      <c r="A9936" s="1">
        <v>9935</v>
      </c>
      <c r="B9936" t="s">
        <v>10916</v>
      </c>
      <c r="C9936" s="2">
        <v>43197</v>
      </c>
      <c r="D9936" s="2">
        <v>43202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  <c r="V9936" s="3" t="str">
        <f>IF(M9936=People!$B$2, People!$A$2, IF(M9936=People!$B$3, People!$A$3, IF(M9936=People!$B$4, People!$A$4, IF(M9936=People!$B$5, People!$A$5, 0))))</f>
        <v>Chuck Magee</v>
      </c>
      <c r="W9936" s="3" t="str">
        <f>IFERROR(VLOOKUP(Orders!$B9936,Returns!$B:$C,2,0),"No")</f>
        <v>No</v>
      </c>
      <c r="X9936" s="3" t="str">
        <f>IFERROR((INDEX(Returns!$C$2:$C$801, MATCH(B9936, Returns!$B$2:$B$801, 0))), "No")</f>
        <v>No</v>
      </c>
    </row>
    <row r="9937" spans="1:24">
      <c r="A9937" s="1">
        <v>9936</v>
      </c>
      <c r="B9937" t="s">
        <v>10916</v>
      </c>
      <c r="C9937" s="2">
        <v>43197</v>
      </c>
      <c r="D9937" s="2">
        <v>43202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  <c r="V9937" s="3" t="str">
        <f>IF(M9937=People!$B$2, People!$A$2, IF(M9937=People!$B$3, People!$A$3, IF(M9937=People!$B$4, People!$A$4, IF(M9937=People!$B$5, People!$A$5, 0))))</f>
        <v>Chuck Magee</v>
      </c>
      <c r="W9937" s="3" t="str">
        <f>IFERROR(VLOOKUP(Orders!$B9937,Returns!$B:$C,2,0),"No")</f>
        <v>No</v>
      </c>
      <c r="X9937" s="3" t="str">
        <f>IFERROR((INDEX(Returns!$C$2:$C$801, MATCH(B9937, Returns!$B$2:$B$801, 0))), "No")</f>
        <v>No</v>
      </c>
    </row>
    <row r="9938" spans="1:24">
      <c r="A9938" s="1">
        <v>9937</v>
      </c>
      <c r="B9938" t="s">
        <v>10917</v>
      </c>
      <c r="C9938" s="2">
        <v>43640</v>
      </c>
      <c r="D9938" s="2">
        <v>43644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  <c r="V9938" s="3" t="str">
        <f>IF(M9938=People!$B$2, People!$A$2, IF(M9938=People!$B$3, People!$A$3, IF(M9938=People!$B$4, People!$A$4, IF(M9938=People!$B$5, People!$A$5, 0))))</f>
        <v>Chuck Magee</v>
      </c>
      <c r="W9938" s="3" t="str">
        <f>IFERROR(VLOOKUP(Orders!$B9938,Returns!$B:$C,2,0),"No")</f>
        <v>No</v>
      </c>
      <c r="X9938" s="3" t="str">
        <f>IFERROR((INDEX(Returns!$C$2:$C$801, MATCH(B9938, Returns!$B$2:$B$801, 0))), "No")</f>
        <v>No</v>
      </c>
    </row>
    <row r="9939" spans="1:24">
      <c r="A9939" s="1">
        <v>9938</v>
      </c>
      <c r="B9939" t="s">
        <v>10918</v>
      </c>
      <c r="C9939" s="2">
        <v>43254</v>
      </c>
      <c r="D9939" s="2">
        <v>43257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  <c r="V9939" s="3" t="str">
        <f>IF(M9939=People!$B$2, People!$A$2, IF(M9939=People!$B$3, People!$A$3, IF(M9939=People!$B$4, People!$A$4, IF(M9939=People!$B$5, People!$A$5, 0))))</f>
        <v>Anna Andreadi</v>
      </c>
      <c r="W9939" s="3" t="str">
        <f>IFERROR(VLOOKUP(Orders!$B9939,Returns!$B:$C,2,0),"No")</f>
        <v>No</v>
      </c>
      <c r="X9939" s="3" t="str">
        <f>IFERROR((INDEX(Returns!$C$2:$C$801, MATCH(B9939, Returns!$B$2:$B$801, 0))), "No")</f>
        <v>No</v>
      </c>
    </row>
    <row r="9940" spans="1:24">
      <c r="A9940" s="1">
        <v>9939</v>
      </c>
      <c r="B9940" t="s">
        <v>10919</v>
      </c>
      <c r="C9940" s="2">
        <v>43446</v>
      </c>
      <c r="D9940" s="2">
        <v>43451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  <c r="V9940" s="3" t="str">
        <f>IF(M9940=People!$B$2, People!$A$2, IF(M9940=People!$B$3, People!$A$3, IF(M9940=People!$B$4, People!$A$4, IF(M9940=People!$B$5, People!$A$5, 0))))</f>
        <v>Chuck Magee</v>
      </c>
      <c r="W9940" s="3" t="str">
        <f>IFERROR(VLOOKUP(Orders!$B9940,Returns!$B:$C,2,0),"No")</f>
        <v>No</v>
      </c>
      <c r="X9940" s="3" t="str">
        <f>IFERROR((INDEX(Returns!$C$2:$C$801, MATCH(B9940, Returns!$B$2:$B$801, 0))), "No")</f>
        <v>No</v>
      </c>
    </row>
    <row r="9941" spans="1:24">
      <c r="A9941" s="1">
        <v>9940</v>
      </c>
      <c r="B9941" t="s">
        <v>10919</v>
      </c>
      <c r="C9941" s="2">
        <v>43446</v>
      </c>
      <c r="D9941" s="2">
        <v>43451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  <c r="V9941" s="3" t="str">
        <f>IF(M9941=People!$B$2, People!$A$2, IF(M9941=People!$B$3, People!$A$3, IF(M9941=People!$B$4, People!$A$4, IF(M9941=People!$B$5, People!$A$5, 0))))</f>
        <v>Chuck Magee</v>
      </c>
      <c r="W9941" s="3" t="str">
        <f>IFERROR(VLOOKUP(Orders!$B9941,Returns!$B:$C,2,0),"No")</f>
        <v>No</v>
      </c>
      <c r="X9941" s="3" t="str">
        <f>IFERROR((INDEX(Returns!$C$2:$C$801, MATCH(B9941, Returns!$B$2:$B$801, 0))), "No")</f>
        <v>No</v>
      </c>
    </row>
    <row r="9942" spans="1:24">
      <c r="A9942" s="1">
        <v>9941</v>
      </c>
      <c r="B9942" t="s">
        <v>10919</v>
      </c>
      <c r="C9942" s="2">
        <v>43446</v>
      </c>
      <c r="D9942" s="2">
        <v>43451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  <c r="V9942" s="3" t="str">
        <f>IF(M9942=People!$B$2, People!$A$2, IF(M9942=People!$B$3, People!$A$3, IF(M9942=People!$B$4, People!$A$4, IF(M9942=People!$B$5, People!$A$5, 0))))</f>
        <v>Chuck Magee</v>
      </c>
      <c r="W9942" s="3" t="str">
        <f>IFERROR(VLOOKUP(Orders!$B9942,Returns!$B:$C,2,0),"No")</f>
        <v>No</v>
      </c>
      <c r="X9942" s="3" t="str">
        <f>IFERROR((INDEX(Returns!$C$2:$C$801, MATCH(B9942, Returns!$B$2:$B$801, 0))), "No")</f>
        <v>No</v>
      </c>
    </row>
    <row r="9943" spans="1:24">
      <c r="A9943" s="1">
        <v>9942</v>
      </c>
      <c r="B9943" t="s">
        <v>10920</v>
      </c>
      <c r="C9943" s="2">
        <v>43793</v>
      </c>
      <c r="D9943" s="2">
        <v>43799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  <c r="V9943" s="3" t="str">
        <f>IF(M9943=People!$B$2, People!$A$2, IF(M9943=People!$B$3, People!$A$3, IF(M9943=People!$B$4, People!$A$4, IF(M9943=People!$B$5, People!$A$5, 0))))</f>
        <v>Anna Andreadi</v>
      </c>
      <c r="W9943" s="3" t="str">
        <f>IFERROR(VLOOKUP(Orders!$B9943,Returns!$B:$C,2,0),"No")</f>
        <v>No</v>
      </c>
      <c r="X9943" s="3" t="str">
        <f>IFERROR((INDEX(Returns!$C$2:$C$801, MATCH(B9943, Returns!$B$2:$B$801, 0))), "No")</f>
        <v>No</v>
      </c>
    </row>
    <row r="9944" spans="1:24">
      <c r="A9944" s="1">
        <v>9943</v>
      </c>
      <c r="B9944" t="s">
        <v>10921</v>
      </c>
      <c r="C9944" s="2">
        <v>42732</v>
      </c>
      <c r="D9944" s="2">
        <v>42738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  <c r="V9944" s="3" t="str">
        <f>IF(M9944=People!$B$2, People!$A$2, IF(M9944=People!$B$3, People!$A$3, IF(M9944=People!$B$4, People!$A$4, IF(M9944=People!$B$5, People!$A$5, 0))))</f>
        <v>Anna Andreadi</v>
      </c>
      <c r="W9944" s="3" t="str">
        <f>IFERROR(VLOOKUP(Orders!$B9944,Returns!$B:$C,2,0),"No")</f>
        <v>No</v>
      </c>
      <c r="X9944" s="3" t="str">
        <f>IFERROR((INDEX(Returns!$C$2:$C$801, MATCH(B9944, Returns!$B$2:$B$801, 0))), "No")</f>
        <v>No</v>
      </c>
    </row>
    <row r="9945" spans="1:24">
      <c r="A9945" s="1">
        <v>9944</v>
      </c>
      <c r="B9945" t="s">
        <v>10921</v>
      </c>
      <c r="C9945" s="2">
        <v>42732</v>
      </c>
      <c r="D9945" s="2">
        <v>42738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  <c r="V9945" s="3" t="str">
        <f>IF(M9945=People!$B$2, People!$A$2, IF(M9945=People!$B$3, People!$A$3, IF(M9945=People!$B$4, People!$A$4, IF(M9945=People!$B$5, People!$A$5, 0))))</f>
        <v>Anna Andreadi</v>
      </c>
      <c r="W9945" s="3" t="str">
        <f>IFERROR(VLOOKUP(Orders!$B9945,Returns!$B:$C,2,0),"No")</f>
        <v>No</v>
      </c>
      <c r="X9945" s="3" t="str">
        <f>IFERROR((INDEX(Returns!$C$2:$C$801, MATCH(B9945, Returns!$B$2:$B$801, 0))), "No")</f>
        <v>No</v>
      </c>
    </row>
    <row r="9946" spans="1:24">
      <c r="A9946" s="1">
        <v>9945</v>
      </c>
      <c r="B9946" t="s">
        <v>10922</v>
      </c>
      <c r="C9946" s="2">
        <v>42837</v>
      </c>
      <c r="D9946" s="2">
        <v>42842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  <c r="V9946" s="3" t="str">
        <f>IF(M9946=People!$B$2, People!$A$2, IF(M9946=People!$B$3, People!$A$3, IF(M9946=People!$B$4, People!$A$4, IF(M9946=People!$B$5, People!$A$5, 0))))</f>
        <v>Anna Andreadi</v>
      </c>
      <c r="W9946" s="3" t="str">
        <f>IFERROR(VLOOKUP(Orders!$B9946,Returns!$B:$C,2,0),"No")</f>
        <v>No</v>
      </c>
      <c r="X9946" s="3" t="str">
        <f>IFERROR((INDEX(Returns!$C$2:$C$801, MATCH(B9946, Returns!$B$2:$B$801, 0))), "No")</f>
        <v>No</v>
      </c>
    </row>
    <row r="9947" spans="1:24">
      <c r="A9947" s="1">
        <v>9946</v>
      </c>
      <c r="B9947" t="s">
        <v>10923</v>
      </c>
      <c r="C9947" s="2">
        <v>42431</v>
      </c>
      <c r="D9947" s="2">
        <v>42435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  <c r="V9947" s="3" t="str">
        <f>IF(M9947=People!$B$2, People!$A$2, IF(M9947=People!$B$3, People!$A$3, IF(M9947=People!$B$4, People!$A$4, IF(M9947=People!$B$5, People!$A$5, 0))))</f>
        <v>Chuck Magee</v>
      </c>
      <c r="W9947" s="3" t="str">
        <f>IFERROR(VLOOKUP(Orders!$B9947,Returns!$B:$C,2,0),"No")</f>
        <v>No</v>
      </c>
      <c r="X9947" s="3" t="str">
        <f>IFERROR((INDEX(Returns!$C$2:$C$801, MATCH(B9947, Returns!$B$2:$B$801, 0))), "No")</f>
        <v>No</v>
      </c>
    </row>
    <row r="9948" spans="1:24">
      <c r="A9948" s="1">
        <v>9947</v>
      </c>
      <c r="B9948" t="s">
        <v>10923</v>
      </c>
      <c r="C9948" s="2">
        <v>42431</v>
      </c>
      <c r="D9948" s="2">
        <v>42435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  <c r="V9948" s="3" t="str">
        <f>IF(M9948=People!$B$2, People!$A$2, IF(M9948=People!$B$3, People!$A$3, IF(M9948=People!$B$4, People!$A$4, IF(M9948=People!$B$5, People!$A$5, 0))))</f>
        <v>Chuck Magee</v>
      </c>
      <c r="W9948" s="3" t="str">
        <f>IFERROR(VLOOKUP(Orders!$B9948,Returns!$B:$C,2,0),"No")</f>
        <v>No</v>
      </c>
      <c r="X9948" s="3" t="str">
        <f>IFERROR((INDEX(Returns!$C$2:$C$801, MATCH(B9948, Returns!$B$2:$B$801, 0))), "No")</f>
        <v>No</v>
      </c>
    </row>
    <row r="9949" spans="1:24">
      <c r="A9949" s="1">
        <v>9948</v>
      </c>
      <c r="B9949" t="s">
        <v>10924</v>
      </c>
      <c r="C9949" s="2">
        <v>43617</v>
      </c>
      <c r="D9949" s="2">
        <v>43619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  <c r="V9949" s="3" t="str">
        <f>IF(M9949=People!$B$2, People!$A$2, IF(M9949=People!$B$3, People!$A$3, IF(M9949=People!$B$4, People!$A$4, IF(M9949=People!$B$5, People!$A$5, 0))))</f>
        <v>Kelly Williams</v>
      </c>
      <c r="W9949" s="3" t="str">
        <f>IFERROR(VLOOKUP(Orders!$B9949,Returns!$B:$C,2,0),"No")</f>
        <v>No</v>
      </c>
      <c r="X9949" s="3" t="str">
        <f>IFERROR((INDEX(Returns!$C$2:$C$801, MATCH(B9949, Returns!$B$2:$B$801, 0))), "No")</f>
        <v>No</v>
      </c>
    </row>
    <row r="9950" spans="1:24">
      <c r="A9950" s="1">
        <v>9949</v>
      </c>
      <c r="B9950" t="s">
        <v>10924</v>
      </c>
      <c r="C9950" s="2">
        <v>43617</v>
      </c>
      <c r="D9950" s="2">
        <v>43619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  <c r="V9950" s="3" t="str">
        <f>IF(M9950=People!$B$2, People!$A$2, IF(M9950=People!$B$3, People!$A$3, IF(M9950=People!$B$4, People!$A$4, IF(M9950=People!$B$5, People!$A$5, 0))))</f>
        <v>Kelly Williams</v>
      </c>
      <c r="W9950" s="3" t="str">
        <f>IFERROR(VLOOKUP(Orders!$B9950,Returns!$B:$C,2,0),"No")</f>
        <v>No</v>
      </c>
      <c r="X9950" s="3" t="str">
        <f>IFERROR((INDEX(Returns!$C$2:$C$801, MATCH(B9950, Returns!$B$2:$B$801, 0))), "No")</f>
        <v>No</v>
      </c>
    </row>
    <row r="9951" spans="1:24">
      <c r="A9951" s="1">
        <v>9950</v>
      </c>
      <c r="B9951" t="s">
        <v>10924</v>
      </c>
      <c r="C9951" s="2">
        <v>43617</v>
      </c>
      <c r="D9951" s="2">
        <v>43619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  <c r="V9951" s="3" t="str">
        <f>IF(M9951=People!$B$2, People!$A$2, IF(M9951=People!$B$3, People!$A$3, IF(M9951=People!$B$4, People!$A$4, IF(M9951=People!$B$5, People!$A$5, 0))))</f>
        <v>Kelly Williams</v>
      </c>
      <c r="W9951" s="3" t="str">
        <f>IFERROR(VLOOKUP(Orders!$B9951,Returns!$B:$C,2,0),"No")</f>
        <v>No</v>
      </c>
      <c r="X9951" s="3" t="str">
        <f>IFERROR((INDEX(Returns!$C$2:$C$801, MATCH(B9951, Returns!$B$2:$B$801, 0))), "No")</f>
        <v>No</v>
      </c>
    </row>
    <row r="9952" spans="1:24">
      <c r="A9952" s="1">
        <v>9951</v>
      </c>
      <c r="B9952" t="s">
        <v>10924</v>
      </c>
      <c r="C9952" s="2">
        <v>43617</v>
      </c>
      <c r="D9952" s="2">
        <v>43619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  <c r="V9952" s="3" t="str">
        <f>IF(M9952=People!$B$2, People!$A$2, IF(M9952=People!$B$3, People!$A$3, IF(M9952=People!$B$4, People!$A$4, IF(M9952=People!$B$5, People!$A$5, 0))))</f>
        <v>Kelly Williams</v>
      </c>
      <c r="W9952" s="3" t="str">
        <f>IFERROR(VLOOKUP(Orders!$B9952,Returns!$B:$C,2,0),"No")</f>
        <v>No</v>
      </c>
      <c r="X9952" s="3" t="str">
        <f>IFERROR((INDEX(Returns!$C$2:$C$801, MATCH(B9952, Returns!$B$2:$B$801, 0))), "No")</f>
        <v>No</v>
      </c>
    </row>
    <row r="9953" spans="1:24">
      <c r="A9953" s="1">
        <v>9952</v>
      </c>
      <c r="B9953" t="s">
        <v>10924</v>
      </c>
      <c r="C9953" s="2">
        <v>43617</v>
      </c>
      <c r="D9953" s="2">
        <v>43619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  <c r="V9953" s="3" t="str">
        <f>IF(M9953=People!$B$2, People!$A$2, IF(M9953=People!$B$3, People!$A$3, IF(M9953=People!$B$4, People!$A$4, IF(M9953=People!$B$5, People!$A$5, 0))))</f>
        <v>Kelly Williams</v>
      </c>
      <c r="W9953" s="3" t="str">
        <f>IFERROR(VLOOKUP(Orders!$B9953,Returns!$B:$C,2,0),"No")</f>
        <v>No</v>
      </c>
      <c r="X9953" s="3" t="str">
        <f>IFERROR((INDEX(Returns!$C$2:$C$801, MATCH(B9953, Returns!$B$2:$B$801, 0))), "No")</f>
        <v>No</v>
      </c>
    </row>
    <row r="9954" spans="1:24">
      <c r="A9954" s="1">
        <v>9953</v>
      </c>
      <c r="B9954" t="s">
        <v>6005</v>
      </c>
      <c r="C9954" s="2">
        <v>43083</v>
      </c>
      <c r="D9954" s="2">
        <v>43085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  <c r="V9954" s="3" t="str">
        <f>IF(M9954=People!$B$2, People!$A$2, IF(M9954=People!$B$3, People!$A$3, IF(M9954=People!$B$4, People!$A$4, IF(M9954=People!$B$5, People!$A$5, 0))))</f>
        <v>Anna Andreadi</v>
      </c>
      <c r="W9954" s="3" t="str">
        <f>IFERROR(VLOOKUP(Orders!$B9954,Returns!$B:$C,2,0),"No")</f>
        <v>Yes</v>
      </c>
      <c r="X9954" s="3" t="str">
        <f>IFERROR((INDEX(Returns!$C$2:$C$801, MATCH(B9954, Returns!$B$2:$B$801, 0))), "No")</f>
        <v>Yes</v>
      </c>
    </row>
    <row r="9955" spans="1:24">
      <c r="A9955" s="1">
        <v>9954</v>
      </c>
      <c r="B9955" t="s">
        <v>6005</v>
      </c>
      <c r="C9955" s="2">
        <v>43083</v>
      </c>
      <c r="D9955" s="2">
        <v>43085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  <c r="V9955" s="3" t="str">
        <f>IF(M9955=People!$B$2, People!$A$2, IF(M9955=People!$B$3, People!$A$3, IF(M9955=People!$B$4, People!$A$4, IF(M9955=People!$B$5, People!$A$5, 0))))</f>
        <v>Anna Andreadi</v>
      </c>
      <c r="W9955" s="3" t="str">
        <f>IFERROR(VLOOKUP(Orders!$B9955,Returns!$B:$C,2,0),"No")</f>
        <v>Yes</v>
      </c>
      <c r="X9955" s="3" t="str">
        <f>IFERROR((INDEX(Returns!$C$2:$C$801, MATCH(B9955, Returns!$B$2:$B$801, 0))), "No")</f>
        <v>Yes</v>
      </c>
    </row>
    <row r="9956" spans="1:24">
      <c r="A9956" s="1">
        <v>9955</v>
      </c>
      <c r="B9956" t="s">
        <v>6005</v>
      </c>
      <c r="C9956" s="2">
        <v>43083</v>
      </c>
      <c r="D9956" s="2">
        <v>43085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  <c r="V9956" s="3" t="str">
        <f>IF(M9956=People!$B$2, People!$A$2, IF(M9956=People!$B$3, People!$A$3, IF(M9956=People!$B$4, People!$A$4, IF(M9956=People!$B$5, People!$A$5, 0))))</f>
        <v>Anna Andreadi</v>
      </c>
      <c r="W9956" s="3" t="str">
        <f>IFERROR(VLOOKUP(Orders!$B9956,Returns!$B:$C,2,0),"No")</f>
        <v>Yes</v>
      </c>
      <c r="X9956" s="3" t="str">
        <f>IFERROR((INDEX(Returns!$C$2:$C$801, MATCH(B9956, Returns!$B$2:$B$801, 0))), "No")</f>
        <v>Yes</v>
      </c>
    </row>
    <row r="9957" spans="1:24">
      <c r="A9957" s="1">
        <v>9956</v>
      </c>
      <c r="B9957" t="s">
        <v>6005</v>
      </c>
      <c r="C9957" s="2">
        <v>43083</v>
      </c>
      <c r="D9957" s="2">
        <v>43085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  <c r="V9957" s="3" t="str">
        <f>IF(M9957=People!$B$2, People!$A$2, IF(M9957=People!$B$3, People!$A$3, IF(M9957=People!$B$4, People!$A$4, IF(M9957=People!$B$5, People!$A$5, 0))))</f>
        <v>Anna Andreadi</v>
      </c>
      <c r="W9957" s="3" t="str">
        <f>IFERROR(VLOOKUP(Orders!$B9957,Returns!$B:$C,2,0),"No")</f>
        <v>Yes</v>
      </c>
      <c r="X9957" s="3" t="str">
        <f>IFERROR((INDEX(Returns!$C$2:$C$801, MATCH(B9957, Returns!$B$2:$B$801, 0))), "No")</f>
        <v>Yes</v>
      </c>
    </row>
    <row r="9958" spans="1:24">
      <c r="A9958" s="1">
        <v>9957</v>
      </c>
      <c r="B9958" t="s">
        <v>6189</v>
      </c>
      <c r="C9958" s="2">
        <v>42685</v>
      </c>
      <c r="D9958" s="2">
        <v>42691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  <c r="V9958" s="3" t="str">
        <f>IF(M9958=People!$B$2, People!$A$2, IF(M9958=People!$B$3, People!$A$3, IF(M9958=People!$B$4, People!$A$4, IF(M9958=People!$B$5, People!$A$5, 0))))</f>
        <v>Chuck Magee</v>
      </c>
      <c r="W9958" s="3" t="str">
        <f>IFERROR(VLOOKUP(Orders!$B9958,Returns!$B:$C,2,0),"No")</f>
        <v>Yes</v>
      </c>
      <c r="X9958" s="3" t="str">
        <f>IFERROR((INDEX(Returns!$C$2:$C$801, MATCH(B9958, Returns!$B$2:$B$801, 0))), "No")</f>
        <v>Yes</v>
      </c>
    </row>
    <row r="9959" spans="1:24">
      <c r="A9959" s="1">
        <v>9958</v>
      </c>
      <c r="B9959" t="s">
        <v>6189</v>
      </c>
      <c r="C9959" s="2">
        <v>42685</v>
      </c>
      <c r="D9959" s="2">
        <v>42691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  <c r="V9959" s="3" t="str">
        <f>IF(M9959=People!$B$2, People!$A$2, IF(M9959=People!$B$3, People!$A$3, IF(M9959=People!$B$4, People!$A$4, IF(M9959=People!$B$5, People!$A$5, 0))))</f>
        <v>Chuck Magee</v>
      </c>
      <c r="W9959" s="3" t="str">
        <f>IFERROR(VLOOKUP(Orders!$B9959,Returns!$B:$C,2,0),"No")</f>
        <v>Yes</v>
      </c>
      <c r="X9959" s="3" t="str">
        <f>IFERROR((INDEX(Returns!$C$2:$C$801, MATCH(B9959, Returns!$B$2:$B$801, 0))), "No")</f>
        <v>Yes</v>
      </c>
    </row>
    <row r="9960" spans="1:24">
      <c r="A9960" s="1">
        <v>9959</v>
      </c>
      <c r="B9960" t="s">
        <v>6189</v>
      </c>
      <c r="C9960" s="2">
        <v>42685</v>
      </c>
      <c r="D9960" s="2">
        <v>42691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  <c r="V9960" s="3" t="str">
        <f>IF(M9960=People!$B$2, People!$A$2, IF(M9960=People!$B$3, People!$A$3, IF(M9960=People!$B$4, People!$A$4, IF(M9960=People!$B$5, People!$A$5, 0))))</f>
        <v>Chuck Magee</v>
      </c>
      <c r="W9960" s="3" t="str">
        <f>IFERROR(VLOOKUP(Orders!$B9960,Returns!$B:$C,2,0),"No")</f>
        <v>Yes</v>
      </c>
      <c r="X9960" s="3" t="str">
        <f>IFERROR((INDEX(Returns!$C$2:$C$801, MATCH(B9960, Returns!$B$2:$B$801, 0))), "No")</f>
        <v>Yes</v>
      </c>
    </row>
    <row r="9961" spans="1:24">
      <c r="A9961" s="1">
        <v>9960</v>
      </c>
      <c r="B9961" t="s">
        <v>10925</v>
      </c>
      <c r="C9961" s="2">
        <v>43744</v>
      </c>
      <c r="D9961" s="2">
        <v>43749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  <c r="V9961" s="3" t="str">
        <f>IF(M9961=People!$B$2, People!$A$2, IF(M9961=People!$B$3, People!$A$3, IF(M9961=People!$B$4, People!$A$4, IF(M9961=People!$B$5, People!$A$5, 0))))</f>
        <v>Anna Andreadi</v>
      </c>
      <c r="W9961" s="3" t="str">
        <f>IFERROR(VLOOKUP(Orders!$B9961,Returns!$B:$C,2,0),"No")</f>
        <v>No</v>
      </c>
      <c r="X9961" s="3" t="str">
        <f>IFERROR((INDEX(Returns!$C$2:$C$801, MATCH(B9961, Returns!$B$2:$B$801, 0))), "No")</f>
        <v>No</v>
      </c>
    </row>
    <row r="9962" spans="1:24">
      <c r="A9962" s="1">
        <v>9961</v>
      </c>
      <c r="B9962" t="s">
        <v>10926</v>
      </c>
      <c r="C9962" s="2">
        <v>43724</v>
      </c>
      <c r="D9962" s="2">
        <v>43726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  <c r="V9962" s="3" t="str">
        <f>IF(M9962=People!$B$2, People!$A$2, IF(M9962=People!$B$3, People!$A$3, IF(M9962=People!$B$4, People!$A$4, IF(M9962=People!$B$5, People!$A$5, 0))))</f>
        <v>Cassandra Brandow</v>
      </c>
      <c r="W9962" s="3" t="str">
        <f>IFERROR(VLOOKUP(Orders!$B9962,Returns!$B:$C,2,0),"No")</f>
        <v>No</v>
      </c>
      <c r="X9962" s="3" t="str">
        <f>IFERROR((INDEX(Returns!$C$2:$C$801, MATCH(B9962, Returns!$B$2:$B$801, 0))), "No")</f>
        <v>No</v>
      </c>
    </row>
    <row r="9963" spans="1:24">
      <c r="A9963" s="1">
        <v>9962</v>
      </c>
      <c r="B9963" t="s">
        <v>10927</v>
      </c>
      <c r="C9963" s="2">
        <v>42813</v>
      </c>
      <c r="D9963" s="2">
        <v>42816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  <c r="V9963" s="3" t="str">
        <f>IF(M9963=People!$B$2, People!$A$2, IF(M9963=People!$B$3, People!$A$3, IF(M9963=People!$B$4, People!$A$4, IF(M9963=People!$B$5, People!$A$5, 0))))</f>
        <v>Kelly Williams</v>
      </c>
      <c r="W9963" s="3" t="str">
        <f>IFERROR(VLOOKUP(Orders!$B9963,Returns!$B:$C,2,0),"No")</f>
        <v>No</v>
      </c>
      <c r="X9963" s="3" t="str">
        <f>IFERROR((INDEX(Returns!$C$2:$C$801, MATCH(B9963, Returns!$B$2:$B$801, 0))), "No")</f>
        <v>No</v>
      </c>
    </row>
    <row r="9964" spans="1:24">
      <c r="A9964" s="1">
        <v>9963</v>
      </c>
      <c r="B9964" t="s">
        <v>10927</v>
      </c>
      <c r="C9964" s="2">
        <v>42813</v>
      </c>
      <c r="D9964" s="2">
        <v>42816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  <c r="V9964" s="3" t="str">
        <f>IF(M9964=People!$B$2, People!$A$2, IF(M9964=People!$B$3, People!$A$3, IF(M9964=People!$B$4, People!$A$4, IF(M9964=People!$B$5, People!$A$5, 0))))</f>
        <v>Kelly Williams</v>
      </c>
      <c r="W9964" s="3" t="str">
        <f>IFERROR(VLOOKUP(Orders!$B9964,Returns!$B:$C,2,0),"No")</f>
        <v>No</v>
      </c>
      <c r="X9964" s="3" t="str">
        <f>IFERROR((INDEX(Returns!$C$2:$C$801, MATCH(B9964, Returns!$B$2:$B$801, 0))), "No")</f>
        <v>No</v>
      </c>
    </row>
    <row r="9965" spans="1:24">
      <c r="A9965" s="1">
        <v>9964</v>
      </c>
      <c r="B9965" t="s">
        <v>10928</v>
      </c>
      <c r="C9965" s="2">
        <v>42942</v>
      </c>
      <c r="D9965" s="2">
        <v>42942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  <c r="V9965" s="3" t="str">
        <f>IF(M9965=People!$B$2, People!$A$2, IF(M9965=People!$B$3, People!$A$3, IF(M9965=People!$B$4, People!$A$4, IF(M9965=People!$B$5, People!$A$5, 0))))</f>
        <v>Chuck Magee</v>
      </c>
      <c r="W9965" s="3" t="str">
        <f>IFERROR(VLOOKUP(Orders!$B9965,Returns!$B:$C,2,0),"No")</f>
        <v>No</v>
      </c>
      <c r="X9965" s="3" t="str">
        <f>IFERROR((INDEX(Returns!$C$2:$C$801, MATCH(B9965, Returns!$B$2:$B$801, 0))), "No")</f>
        <v>No</v>
      </c>
    </row>
    <row r="9966" spans="1:24">
      <c r="A9966" s="1">
        <v>9965</v>
      </c>
      <c r="B9966" t="s">
        <v>10929</v>
      </c>
      <c r="C9966" s="2">
        <v>43439</v>
      </c>
      <c r="D9966" s="2">
        <v>43444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  <c r="V9966" s="3" t="str">
        <f>IF(M9966=People!$B$2, People!$A$2, IF(M9966=People!$B$3, People!$A$3, IF(M9966=People!$B$4, People!$A$4, IF(M9966=People!$B$5, People!$A$5, 0))))</f>
        <v>Chuck Magee</v>
      </c>
      <c r="W9966" s="3" t="str">
        <f>IFERROR(VLOOKUP(Orders!$B9966,Returns!$B:$C,2,0),"No")</f>
        <v>No</v>
      </c>
      <c r="X9966" s="3" t="str">
        <f>IFERROR((INDEX(Returns!$C$2:$C$801, MATCH(B9966, Returns!$B$2:$B$801, 0))), "No")</f>
        <v>No</v>
      </c>
    </row>
    <row r="9967" spans="1:24">
      <c r="A9967" s="1">
        <v>9966</v>
      </c>
      <c r="B9967" t="s">
        <v>10929</v>
      </c>
      <c r="C9967" s="2">
        <v>43439</v>
      </c>
      <c r="D9967" s="2">
        <v>43444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  <c r="V9967" s="3" t="str">
        <f>IF(M9967=People!$B$2, People!$A$2, IF(M9967=People!$B$3, People!$A$3, IF(M9967=People!$B$4, People!$A$4, IF(M9967=People!$B$5, People!$A$5, 0))))</f>
        <v>Chuck Magee</v>
      </c>
      <c r="W9967" s="3" t="str">
        <f>IFERROR(VLOOKUP(Orders!$B9967,Returns!$B:$C,2,0),"No")</f>
        <v>No</v>
      </c>
      <c r="X9967" s="3" t="str">
        <f>IFERROR((INDEX(Returns!$C$2:$C$801, MATCH(B9967, Returns!$B$2:$B$801, 0))), "No")</f>
        <v>No</v>
      </c>
    </row>
    <row r="9968" spans="1:24">
      <c r="A9968" s="1">
        <v>9967</v>
      </c>
      <c r="B9968" t="s">
        <v>10929</v>
      </c>
      <c r="C9968" s="2">
        <v>43439</v>
      </c>
      <c r="D9968" s="2">
        <v>43444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  <c r="V9968" s="3" t="str">
        <f>IF(M9968=People!$B$2, People!$A$2, IF(M9968=People!$B$3, People!$A$3, IF(M9968=People!$B$4, People!$A$4, IF(M9968=People!$B$5, People!$A$5, 0))))</f>
        <v>Chuck Magee</v>
      </c>
      <c r="W9968" s="3" t="str">
        <f>IFERROR(VLOOKUP(Orders!$B9968,Returns!$B:$C,2,0),"No")</f>
        <v>No</v>
      </c>
      <c r="X9968" s="3" t="str">
        <f>IFERROR((INDEX(Returns!$C$2:$C$801, MATCH(B9968, Returns!$B$2:$B$801, 0))), "No")</f>
        <v>No</v>
      </c>
    </row>
    <row r="9969" spans="1:24">
      <c r="A9969" s="1">
        <v>9968</v>
      </c>
      <c r="B9969" t="s">
        <v>10930</v>
      </c>
      <c r="C9969" s="2">
        <v>43810</v>
      </c>
      <c r="D9969" s="2">
        <v>43816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  <c r="V9969" s="3" t="str">
        <f>IF(M9969=People!$B$2, People!$A$2, IF(M9969=People!$B$3, People!$A$3, IF(M9969=People!$B$4, People!$A$4, IF(M9969=People!$B$5, People!$A$5, 0))))</f>
        <v>Chuck Magee</v>
      </c>
      <c r="W9969" s="3" t="str">
        <f>IFERROR(VLOOKUP(Orders!$B9969,Returns!$B:$C,2,0),"No")</f>
        <v>No</v>
      </c>
      <c r="X9969" s="3" t="str">
        <f>IFERROR((INDEX(Returns!$C$2:$C$801, MATCH(B9969, Returns!$B$2:$B$801, 0))), "No")</f>
        <v>No</v>
      </c>
    </row>
    <row r="9970" spans="1:24">
      <c r="A9970" s="1">
        <v>9969</v>
      </c>
      <c r="B9970" t="s">
        <v>10930</v>
      </c>
      <c r="C9970" s="2">
        <v>43810</v>
      </c>
      <c r="D9970" s="2">
        <v>43816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  <c r="V9970" s="3" t="str">
        <f>IF(M9970=People!$B$2, People!$A$2, IF(M9970=People!$B$3, People!$A$3, IF(M9970=People!$B$4, People!$A$4, IF(M9970=People!$B$5, People!$A$5, 0))))</f>
        <v>Chuck Magee</v>
      </c>
      <c r="W9970" s="3" t="str">
        <f>IFERROR(VLOOKUP(Orders!$B9970,Returns!$B:$C,2,0),"No")</f>
        <v>No</v>
      </c>
      <c r="X9970" s="3" t="str">
        <f>IFERROR((INDEX(Returns!$C$2:$C$801, MATCH(B9970, Returns!$B$2:$B$801, 0))), "No")</f>
        <v>No</v>
      </c>
    </row>
    <row r="9971" spans="1:24">
      <c r="A9971" s="1">
        <v>9970</v>
      </c>
      <c r="B9971" t="s">
        <v>10930</v>
      </c>
      <c r="C9971" s="2">
        <v>43810</v>
      </c>
      <c r="D9971" s="2">
        <v>43816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  <c r="V9971" s="3" t="str">
        <f>IF(M9971=People!$B$2, People!$A$2, IF(M9971=People!$B$3, People!$A$3, IF(M9971=People!$B$4, People!$A$4, IF(M9971=People!$B$5, People!$A$5, 0))))</f>
        <v>Chuck Magee</v>
      </c>
      <c r="W9971" s="3" t="str">
        <f>IFERROR(VLOOKUP(Orders!$B9971,Returns!$B:$C,2,0),"No")</f>
        <v>No</v>
      </c>
      <c r="X9971" s="3" t="str">
        <f>IFERROR((INDEX(Returns!$C$2:$C$801, MATCH(B9971, Returns!$B$2:$B$801, 0))), "No")</f>
        <v>No</v>
      </c>
    </row>
    <row r="9972" spans="1:24">
      <c r="A9972" s="1">
        <v>9971</v>
      </c>
      <c r="B9972" t="s">
        <v>10931</v>
      </c>
      <c r="C9972" s="2">
        <v>42914</v>
      </c>
      <c r="D9972" s="2">
        <v>42918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  <c r="V9972" s="3" t="str">
        <f>IF(M9972=People!$B$2, People!$A$2, IF(M9972=People!$B$3, People!$A$3, IF(M9972=People!$B$4, People!$A$4, IF(M9972=People!$B$5, People!$A$5, 0))))</f>
        <v>Cassandra Brandow</v>
      </c>
      <c r="W9972" s="3" t="str">
        <f>IFERROR(VLOOKUP(Orders!$B9972,Returns!$B:$C,2,0),"No")</f>
        <v>No</v>
      </c>
      <c r="X9972" s="3" t="str">
        <f>IFERROR((INDEX(Returns!$C$2:$C$801, MATCH(B9972, Returns!$B$2:$B$801, 0))), "No")</f>
        <v>No</v>
      </c>
    </row>
    <row r="9973" spans="1:24">
      <c r="A9973" s="1">
        <v>9972</v>
      </c>
      <c r="B9973" t="s">
        <v>10931</v>
      </c>
      <c r="C9973" s="2">
        <v>42914</v>
      </c>
      <c r="D9973" s="2">
        <v>42918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  <c r="V9973" s="3" t="str">
        <f>IF(M9973=People!$B$2, People!$A$2, IF(M9973=People!$B$3, People!$A$3, IF(M9973=People!$B$4, People!$A$4, IF(M9973=People!$B$5, People!$A$5, 0))))</f>
        <v>Cassandra Brandow</v>
      </c>
      <c r="W9973" s="3" t="str">
        <f>IFERROR(VLOOKUP(Orders!$B9973,Returns!$B:$C,2,0),"No")</f>
        <v>No</v>
      </c>
      <c r="X9973" s="3" t="str">
        <f>IFERROR((INDEX(Returns!$C$2:$C$801, MATCH(B9973, Returns!$B$2:$B$801, 0))), "No")</f>
        <v>No</v>
      </c>
    </row>
    <row r="9974" spans="1:24">
      <c r="A9974" s="1">
        <v>9973</v>
      </c>
      <c r="B9974" t="s">
        <v>10932</v>
      </c>
      <c r="C9974" s="2">
        <v>43354</v>
      </c>
      <c r="D9974" s="2">
        <v>43360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  <c r="V9974" s="3" t="str">
        <f>IF(M9974=People!$B$2, People!$A$2, IF(M9974=People!$B$3, People!$A$3, IF(M9974=People!$B$4, People!$A$4, IF(M9974=People!$B$5, People!$A$5, 0))))</f>
        <v>Kelly Williams</v>
      </c>
      <c r="W9974" s="3" t="str">
        <f>IFERROR(VLOOKUP(Orders!$B9974,Returns!$B:$C,2,0),"No")</f>
        <v>No</v>
      </c>
      <c r="X9974" s="3" t="str">
        <f>IFERROR((INDEX(Returns!$C$2:$C$801, MATCH(B9974, Returns!$B$2:$B$801, 0))), "No")</f>
        <v>No</v>
      </c>
    </row>
    <row r="9975" spans="1:24">
      <c r="A9975" s="1">
        <v>9974</v>
      </c>
      <c r="B9975" t="s">
        <v>10933</v>
      </c>
      <c r="C9975" s="2">
        <v>43440</v>
      </c>
      <c r="D9975" s="2">
        <v>43444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  <c r="V9975" s="3" t="str">
        <f>IF(M9975=People!$B$2, People!$A$2, IF(M9975=People!$B$3, People!$A$3, IF(M9975=People!$B$4, People!$A$4, IF(M9975=People!$B$5, People!$A$5, 0))))</f>
        <v>Anna Andreadi</v>
      </c>
      <c r="W9975" s="3" t="str">
        <f>IFERROR(VLOOKUP(Orders!$B9975,Returns!$B:$C,2,0),"No")</f>
        <v>No</v>
      </c>
      <c r="X9975" s="3" t="str">
        <f>IFERROR((INDEX(Returns!$C$2:$C$801, MATCH(B9975, Returns!$B$2:$B$801, 0))), "No")</f>
        <v>No</v>
      </c>
    </row>
    <row r="9976" spans="1:24">
      <c r="A9976" s="1">
        <v>9975</v>
      </c>
      <c r="B9976" t="s">
        <v>10933</v>
      </c>
      <c r="C9976" s="2">
        <v>43440</v>
      </c>
      <c r="D9976" s="2">
        <v>43444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  <c r="V9976" s="3" t="str">
        <f>IF(M9976=People!$B$2, People!$A$2, IF(M9976=People!$B$3, People!$A$3, IF(M9976=People!$B$4, People!$A$4, IF(M9976=People!$B$5, People!$A$5, 0))))</f>
        <v>Anna Andreadi</v>
      </c>
      <c r="W9976" s="3" t="str">
        <f>IFERROR(VLOOKUP(Orders!$B9976,Returns!$B:$C,2,0),"No")</f>
        <v>No</v>
      </c>
      <c r="X9976" s="3" t="str">
        <f>IFERROR((INDEX(Returns!$C$2:$C$801, MATCH(B9976, Returns!$B$2:$B$801, 0))), "No")</f>
        <v>No</v>
      </c>
    </row>
    <row r="9977" spans="1:24">
      <c r="A9977" s="1">
        <v>9976</v>
      </c>
      <c r="B9977" t="s">
        <v>10933</v>
      </c>
      <c r="C9977" s="2">
        <v>43440</v>
      </c>
      <c r="D9977" s="2">
        <v>43444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  <c r="V9977" s="3" t="str">
        <f>IF(M9977=People!$B$2, People!$A$2, IF(M9977=People!$B$3, People!$A$3, IF(M9977=People!$B$4, People!$A$4, IF(M9977=People!$B$5, People!$A$5, 0))))</f>
        <v>Anna Andreadi</v>
      </c>
      <c r="W9977" s="3" t="str">
        <f>IFERROR(VLOOKUP(Orders!$B9977,Returns!$B:$C,2,0),"No")</f>
        <v>No</v>
      </c>
      <c r="X9977" s="3" t="str">
        <f>IFERROR((INDEX(Returns!$C$2:$C$801, MATCH(B9977, Returns!$B$2:$B$801, 0))), "No")</f>
        <v>No</v>
      </c>
    </row>
    <row r="9978" spans="1:24">
      <c r="A9978" s="1">
        <v>9977</v>
      </c>
      <c r="B9978" t="s">
        <v>10933</v>
      </c>
      <c r="C9978" s="2">
        <v>43440</v>
      </c>
      <c r="D9978" s="2">
        <v>43444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  <c r="V9978" s="3" t="str">
        <f>IF(M9978=People!$B$2, People!$A$2, IF(M9978=People!$B$3, People!$A$3, IF(M9978=People!$B$4, People!$A$4, IF(M9978=People!$B$5, People!$A$5, 0))))</f>
        <v>Anna Andreadi</v>
      </c>
      <c r="W9978" s="3" t="str">
        <f>IFERROR(VLOOKUP(Orders!$B9978,Returns!$B:$C,2,0),"No")</f>
        <v>No</v>
      </c>
      <c r="X9978" s="3" t="str">
        <f>IFERROR((INDEX(Returns!$C$2:$C$801, MATCH(B9978, Returns!$B$2:$B$801, 0))), "No")</f>
        <v>No</v>
      </c>
    </row>
    <row r="9979" spans="1:24">
      <c r="A9979" s="1">
        <v>9978</v>
      </c>
      <c r="B9979" t="s">
        <v>10933</v>
      </c>
      <c r="C9979" s="2">
        <v>43440</v>
      </c>
      <c r="D9979" s="2">
        <v>43444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  <c r="V9979" s="3" t="str">
        <f>IF(M9979=People!$B$2, People!$A$2, IF(M9979=People!$B$3, People!$A$3, IF(M9979=People!$B$4, People!$A$4, IF(M9979=People!$B$5, People!$A$5, 0))))</f>
        <v>Anna Andreadi</v>
      </c>
      <c r="W9979" s="3" t="str">
        <f>IFERROR(VLOOKUP(Orders!$B9979,Returns!$B:$C,2,0),"No")</f>
        <v>No</v>
      </c>
      <c r="X9979" s="3" t="str">
        <f>IFERROR((INDEX(Returns!$C$2:$C$801, MATCH(B9979, Returns!$B$2:$B$801, 0))), "No")</f>
        <v>No</v>
      </c>
    </row>
    <row r="9980" spans="1:24">
      <c r="A9980" s="1">
        <v>9979</v>
      </c>
      <c r="B9980" t="s">
        <v>10933</v>
      </c>
      <c r="C9980" s="2">
        <v>43440</v>
      </c>
      <c r="D9980" s="2">
        <v>43444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  <c r="V9980" s="3" t="str">
        <f>IF(M9980=People!$B$2, People!$A$2, IF(M9980=People!$B$3, People!$A$3, IF(M9980=People!$B$4, People!$A$4, IF(M9980=People!$B$5, People!$A$5, 0))))</f>
        <v>Anna Andreadi</v>
      </c>
      <c r="W9980" s="3" t="str">
        <f>IFERROR(VLOOKUP(Orders!$B9980,Returns!$B:$C,2,0),"No")</f>
        <v>No</v>
      </c>
      <c r="X9980" s="3" t="str">
        <f>IFERROR((INDEX(Returns!$C$2:$C$801, MATCH(B9980, Returns!$B$2:$B$801, 0))), "No")</f>
        <v>No</v>
      </c>
    </row>
    <row r="9981" spans="1:24">
      <c r="A9981" s="1">
        <v>9980</v>
      </c>
      <c r="B9981" t="s">
        <v>10933</v>
      </c>
      <c r="C9981" s="2">
        <v>43440</v>
      </c>
      <c r="D9981" s="2">
        <v>43444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  <c r="V9981" s="3" t="str">
        <f>IF(M9981=People!$B$2, People!$A$2, IF(M9981=People!$B$3, People!$A$3, IF(M9981=People!$B$4, People!$A$4, IF(M9981=People!$B$5, People!$A$5, 0))))</f>
        <v>Anna Andreadi</v>
      </c>
      <c r="W9981" s="3" t="str">
        <f>IFERROR(VLOOKUP(Orders!$B9981,Returns!$B:$C,2,0),"No")</f>
        <v>No</v>
      </c>
      <c r="X9981" s="3" t="str">
        <f>IFERROR((INDEX(Returns!$C$2:$C$801, MATCH(B9981, Returns!$B$2:$B$801, 0))), "No")</f>
        <v>No</v>
      </c>
    </row>
    <row r="9982" spans="1:24">
      <c r="A9982" s="1">
        <v>9981</v>
      </c>
      <c r="B9982" t="s">
        <v>10934</v>
      </c>
      <c r="C9982" s="2">
        <v>42984</v>
      </c>
      <c r="D9982" s="2">
        <v>42987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  <c r="V9982" s="3" t="str">
        <f>IF(M9982=People!$B$2, People!$A$2, IF(M9982=People!$B$3, People!$A$3, IF(M9982=People!$B$4, People!$A$4, IF(M9982=People!$B$5, People!$A$5, 0))))</f>
        <v>Cassandra Brandow</v>
      </c>
      <c r="W9982" s="3" t="str">
        <f>IFERROR(VLOOKUP(Orders!$B9982,Returns!$B:$C,2,0),"No")</f>
        <v>No</v>
      </c>
      <c r="X9982" s="3" t="str">
        <f>IFERROR((INDEX(Returns!$C$2:$C$801, MATCH(B9982, Returns!$B$2:$B$801, 0))), "No")</f>
        <v>No</v>
      </c>
    </row>
    <row r="9983" spans="1:24">
      <c r="A9983" s="1">
        <v>9982</v>
      </c>
      <c r="B9983" t="s">
        <v>10935</v>
      </c>
      <c r="C9983" s="2">
        <v>43680</v>
      </c>
      <c r="D9983" s="2">
        <v>43683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  <c r="V9983" s="3" t="str">
        <f>IF(M9983=People!$B$2, People!$A$2, IF(M9983=People!$B$3, People!$A$3, IF(M9983=People!$B$4, People!$A$4, IF(M9983=People!$B$5, People!$A$5, 0))))</f>
        <v>Chuck Magee</v>
      </c>
      <c r="W9983" s="3" t="str">
        <f>IFERROR(VLOOKUP(Orders!$B9983,Returns!$B:$C,2,0),"No")</f>
        <v>No</v>
      </c>
      <c r="X9983" s="3" t="str">
        <f>IFERROR((INDEX(Returns!$C$2:$C$801, MATCH(B9983, Returns!$B$2:$B$801, 0))), "No")</f>
        <v>No</v>
      </c>
    </row>
    <row r="9984" spans="1:24">
      <c r="A9984" s="1">
        <v>9983</v>
      </c>
      <c r="B9984" t="s">
        <v>10936</v>
      </c>
      <c r="C9984" s="2">
        <v>43365</v>
      </c>
      <c r="D9984" s="2">
        <v>43371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  <c r="V9984" s="3" t="str">
        <f>IF(M9984=People!$B$2, People!$A$2, IF(M9984=People!$B$3, People!$A$3, IF(M9984=People!$B$4, People!$A$4, IF(M9984=People!$B$5, People!$A$5, 0))))</f>
        <v>Kelly Williams</v>
      </c>
      <c r="W9984" s="3" t="str">
        <f>IFERROR(VLOOKUP(Orders!$B9984,Returns!$B:$C,2,0),"No")</f>
        <v>No</v>
      </c>
      <c r="X9984" s="3" t="str">
        <f>IFERROR((INDEX(Returns!$C$2:$C$801, MATCH(B9984, Returns!$B$2:$B$801, 0))), "No")</f>
        <v>No</v>
      </c>
    </row>
    <row r="9985" spans="1:24">
      <c r="A9985" s="1">
        <v>9984</v>
      </c>
      <c r="B9985" t="s">
        <v>10936</v>
      </c>
      <c r="C9985" s="2">
        <v>43365</v>
      </c>
      <c r="D9985" s="2">
        <v>43371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  <c r="V9985" s="3" t="str">
        <f>IF(M9985=People!$B$2, People!$A$2, IF(M9985=People!$B$3, People!$A$3, IF(M9985=People!$B$4, People!$A$4, IF(M9985=People!$B$5, People!$A$5, 0))))</f>
        <v>Kelly Williams</v>
      </c>
      <c r="W9985" s="3" t="str">
        <f>IFERROR(VLOOKUP(Orders!$B9985,Returns!$B:$C,2,0),"No")</f>
        <v>No</v>
      </c>
      <c r="X9985" s="3" t="str">
        <f>IFERROR((INDEX(Returns!$C$2:$C$801, MATCH(B9985, Returns!$B$2:$B$801, 0))), "No")</f>
        <v>No</v>
      </c>
    </row>
    <row r="9986" spans="1:24">
      <c r="A9986" s="1">
        <v>9985</v>
      </c>
      <c r="B9986" t="s">
        <v>10937</v>
      </c>
      <c r="C9986" s="2">
        <v>42872</v>
      </c>
      <c r="D9986" s="2">
        <v>42878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  <c r="V9986" s="3" t="str">
        <f>IF(M9986=People!$B$2, People!$A$2, IF(M9986=People!$B$3, People!$A$3, IF(M9986=People!$B$4, People!$A$4, IF(M9986=People!$B$5, People!$A$5, 0))))</f>
        <v>Chuck Magee</v>
      </c>
      <c r="W9986" s="3" t="str">
        <f>IFERROR(VLOOKUP(Orders!$B9986,Returns!$B:$C,2,0),"No")</f>
        <v>No</v>
      </c>
      <c r="X9986" s="3" t="str">
        <f>IFERROR((INDEX(Returns!$C$2:$C$801, MATCH(B9986, Returns!$B$2:$B$801, 0))), "No")</f>
        <v>No</v>
      </c>
    </row>
    <row r="9987" spans="1:24">
      <c r="A9987" s="1">
        <v>9986</v>
      </c>
      <c r="B9987" t="s">
        <v>10937</v>
      </c>
      <c r="C9987" s="2">
        <v>42872</v>
      </c>
      <c r="D9987" s="2">
        <v>42878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  <c r="V9987" s="3" t="str">
        <f>IF(M9987=People!$B$2, People!$A$2, IF(M9987=People!$B$3, People!$A$3, IF(M9987=People!$B$4, People!$A$4, IF(M9987=People!$B$5, People!$A$5, 0))))</f>
        <v>Chuck Magee</v>
      </c>
      <c r="W9987" s="3" t="str">
        <f>IFERROR(VLOOKUP(Orders!$B9987,Returns!$B:$C,2,0),"No")</f>
        <v>No</v>
      </c>
      <c r="X9987" s="3" t="str">
        <f>IFERROR((INDEX(Returns!$C$2:$C$801, MATCH(B9987, Returns!$B$2:$B$801, 0))), "No")</f>
        <v>No</v>
      </c>
    </row>
    <row r="9988" spans="1:24">
      <c r="A9988" s="1">
        <v>9987</v>
      </c>
      <c r="B9988" t="s">
        <v>10938</v>
      </c>
      <c r="C9988" s="2">
        <v>43372</v>
      </c>
      <c r="D9988" s="2">
        <v>43376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  <c r="V9988" s="3" t="str">
        <f>IF(M9988=People!$B$2, People!$A$2, IF(M9988=People!$B$3, People!$A$3, IF(M9988=People!$B$4, People!$A$4, IF(M9988=People!$B$5, People!$A$5, 0))))</f>
        <v>Anna Andreadi</v>
      </c>
      <c r="W9988" s="3" t="str">
        <f>IFERROR(VLOOKUP(Orders!$B9988,Returns!$B:$C,2,0),"No")</f>
        <v>No</v>
      </c>
      <c r="X9988" s="3" t="str">
        <f>IFERROR((INDEX(Returns!$C$2:$C$801, MATCH(B9988, Returns!$B$2:$B$801, 0))), "No")</f>
        <v>No</v>
      </c>
    </row>
    <row r="9989" spans="1:24">
      <c r="A9989" s="1">
        <v>9988</v>
      </c>
      <c r="B9989" t="s">
        <v>10939</v>
      </c>
      <c r="C9989" s="2">
        <v>43786</v>
      </c>
      <c r="D9989" s="2">
        <v>43790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3" t="str">
        <f>IF(M9989=People!$B$2, People!$A$2, IF(M9989=People!$B$3, People!$A$3, IF(M9989=People!$B$4, People!$A$4, IF(M9989=People!$B$5, People!$A$5, 0))))</f>
        <v>Cassandra Brandow</v>
      </c>
      <c r="W9989" s="3" t="str">
        <f>IFERROR(VLOOKUP(Orders!$B9989,Returns!$B:$C,2,0),"No")</f>
        <v>No</v>
      </c>
      <c r="X9989" s="3" t="str">
        <f>IFERROR((INDEX(Returns!$C$2:$C$801, MATCH(B9989, Returns!$B$2:$B$801, 0))), "No")</f>
        <v>No</v>
      </c>
    </row>
    <row r="9990" spans="1:24">
      <c r="A9990" s="1">
        <v>9989</v>
      </c>
      <c r="B9990" t="s">
        <v>10939</v>
      </c>
      <c r="C9990" s="2">
        <v>43786</v>
      </c>
      <c r="D9990" s="2">
        <v>43790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  <c r="V9990" s="3" t="str">
        <f>IF(M9990=People!$B$2, People!$A$2, IF(M9990=People!$B$3, People!$A$3, IF(M9990=People!$B$4, People!$A$4, IF(M9990=People!$B$5, People!$A$5, 0))))</f>
        <v>Cassandra Brandow</v>
      </c>
      <c r="W9990" s="3" t="str">
        <f>IFERROR(VLOOKUP(Orders!$B9990,Returns!$B:$C,2,0),"No")</f>
        <v>No</v>
      </c>
      <c r="X9990" s="3" t="str">
        <f>IFERROR((INDEX(Returns!$C$2:$C$801, MATCH(B9990, Returns!$B$2:$B$801, 0))), "No")</f>
        <v>No</v>
      </c>
    </row>
    <row r="9991" spans="1:24">
      <c r="A9991" s="1">
        <v>9990</v>
      </c>
      <c r="B9991" t="s">
        <v>10940</v>
      </c>
      <c r="C9991" s="2">
        <v>42390</v>
      </c>
      <c r="D9991" s="2">
        <v>42392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  <c r="V9991" s="3" t="str">
        <f>IF(M9991=People!$B$2, People!$A$2, IF(M9991=People!$B$3, People!$A$3, IF(M9991=People!$B$4, People!$A$4, IF(M9991=People!$B$5, People!$A$5, 0))))</f>
        <v>Cassandra Brandow</v>
      </c>
      <c r="W9991" s="3" t="str">
        <f>IFERROR(VLOOKUP(Orders!$B9991,Returns!$B:$C,2,0),"No")</f>
        <v>No</v>
      </c>
      <c r="X9991" s="3" t="str">
        <f>IFERROR((INDEX(Returns!$C$2:$C$801, MATCH(B9991, Returns!$B$2:$B$801, 0))), "No")</f>
        <v>No</v>
      </c>
    </row>
    <row r="9992" spans="1:24">
      <c r="A9992" s="1">
        <v>9991</v>
      </c>
      <c r="B9992" t="s">
        <v>6117</v>
      </c>
      <c r="C9992" s="2">
        <v>43522</v>
      </c>
      <c r="D9992" s="2">
        <v>43527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  <c r="V9992" s="3" t="str">
        <f>IF(M9992=People!$B$2, People!$A$2, IF(M9992=People!$B$3, People!$A$3, IF(M9992=People!$B$4, People!$A$4, IF(M9992=People!$B$5, People!$A$5, 0))))</f>
        <v>Anna Andreadi</v>
      </c>
      <c r="W9992" s="3" t="str">
        <f>IFERROR(VLOOKUP(Orders!$B9992,Returns!$B:$C,2,0),"No")</f>
        <v>Yes</v>
      </c>
      <c r="X9992" s="3" t="str">
        <f>IFERROR((INDEX(Returns!$C$2:$C$801, MATCH(B9992, Returns!$B$2:$B$801, 0))), "No")</f>
        <v>Yes</v>
      </c>
    </row>
    <row r="9993" spans="1:24">
      <c r="A9993" s="1">
        <v>9992</v>
      </c>
      <c r="B9993" t="s">
        <v>6117</v>
      </c>
      <c r="C9993" s="2">
        <v>43522</v>
      </c>
      <c r="D9993" s="2">
        <v>43527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  <c r="V9993" s="3" t="str">
        <f>IF(M9993=People!$B$2, People!$A$2, IF(M9993=People!$B$3, People!$A$3, IF(M9993=People!$B$4, People!$A$4, IF(M9993=People!$B$5, People!$A$5, 0))))</f>
        <v>Anna Andreadi</v>
      </c>
      <c r="W9993" s="3" t="str">
        <f>IFERROR(VLOOKUP(Orders!$B9993,Returns!$B:$C,2,0),"No")</f>
        <v>Yes</v>
      </c>
      <c r="X9993" s="3" t="str">
        <f>IFERROR((INDEX(Returns!$C$2:$C$801, MATCH(B9993, Returns!$B$2:$B$801, 0))), "No")</f>
        <v>Yes</v>
      </c>
    </row>
    <row r="9994" spans="1:24">
      <c r="A9994" s="1">
        <v>9993</v>
      </c>
      <c r="B9994" t="s">
        <v>6117</v>
      </c>
      <c r="C9994" s="2">
        <v>43522</v>
      </c>
      <c r="D9994" s="2">
        <v>43527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  <c r="V9994" s="3" t="str">
        <f>IF(M9994=People!$B$2, People!$A$2, IF(M9994=People!$B$3, People!$A$3, IF(M9994=People!$B$4, People!$A$4, IF(M9994=People!$B$5, People!$A$5, 0))))</f>
        <v>Anna Andreadi</v>
      </c>
      <c r="W9994" s="3" t="str">
        <f>IFERROR(VLOOKUP(Orders!$B9994,Returns!$B:$C,2,0),"No")</f>
        <v>Yes</v>
      </c>
      <c r="X9994" s="3" t="str">
        <f>IFERROR((INDEX(Returns!$C$2:$C$801, MATCH(B9994, Returns!$B$2:$B$801, 0))), "No")</f>
        <v>Yes</v>
      </c>
    </row>
    <row r="9995" spans="1:24">
      <c r="A9995" s="1">
        <v>9994</v>
      </c>
      <c r="B9995" t="s">
        <v>10941</v>
      </c>
      <c r="C9995" s="2">
        <v>43589</v>
      </c>
      <c r="D9995" s="2">
        <v>43594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  <c r="V9995" s="3" t="str">
        <f>IF(M9995=People!$B$2, People!$A$2, IF(M9995=People!$B$3, People!$A$3, IF(M9995=People!$B$4, People!$A$4, IF(M9995=People!$B$5, People!$A$5, 0))))</f>
        <v>Anna Andreadi</v>
      </c>
      <c r="W9995" s="3" t="str">
        <f>IFERROR(VLOOKUP(Orders!$B9995,Returns!$B:$C,2,0),"No")</f>
        <v>No</v>
      </c>
      <c r="X9995" s="3" t="str">
        <f>IFERROR((INDEX(Returns!$C$2:$C$801, MATCH(B9995, Returns!$B$2:$B$801, 0))), "No")</f>
        <v>No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6"/>
  <sheetData>
    <row r="1" spans="1:2">
      <c r="A1" s="1" t="s">
        <v>5930</v>
      </c>
      <c r="B1" s="1" t="s">
        <v>12</v>
      </c>
    </row>
    <row r="2" spans="1:2">
      <c r="A2" s="1" t="s">
        <v>5177</v>
      </c>
      <c r="B2" s="1" t="s">
        <v>41</v>
      </c>
    </row>
    <row r="3" spans="1:2">
      <c r="A3" s="1" t="s">
        <v>2264</v>
      </c>
      <c r="B3" s="1" t="s">
        <v>135</v>
      </c>
    </row>
    <row r="4" spans="1:2">
      <c r="A4" s="1" t="s">
        <v>4211</v>
      </c>
      <c r="B4" s="1" t="s">
        <v>97</v>
      </c>
    </row>
    <row r="5" spans="1:2">
      <c r="A5" s="1" t="s">
        <v>684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01"/>
  <sheetViews>
    <sheetView workbookViewId="0">
      <selection activeCell="B2" sqref="B2"/>
    </sheetView>
  </sheetViews>
  <sheetFormatPr defaultRowHeight="12.6"/>
  <cols>
    <col min="2" max="2" width="14.6640625" bestFit="1" customWidth="1"/>
  </cols>
  <sheetData>
    <row r="1" spans="2:3">
      <c r="B1" t="s">
        <v>1</v>
      </c>
      <c r="C1" s="1" t="s">
        <v>5931</v>
      </c>
    </row>
    <row r="2" spans="2:3">
      <c r="B2" t="s">
        <v>5933</v>
      </c>
      <c r="C2" s="1" t="s">
        <v>5932</v>
      </c>
    </row>
    <row r="3" spans="2:3">
      <c r="B3" t="s">
        <v>5933</v>
      </c>
      <c r="C3" s="1" t="s">
        <v>5932</v>
      </c>
    </row>
    <row r="4" spans="2:3">
      <c r="B4" t="s">
        <v>5933</v>
      </c>
      <c r="C4" s="1" t="s">
        <v>5932</v>
      </c>
    </row>
    <row r="5" spans="2:3">
      <c r="B5" t="s">
        <v>5933</v>
      </c>
      <c r="C5" s="1" t="s">
        <v>5932</v>
      </c>
    </row>
    <row r="6" spans="2:3">
      <c r="B6" t="s">
        <v>5934</v>
      </c>
      <c r="C6" s="1" t="s">
        <v>5932</v>
      </c>
    </row>
    <row r="7" spans="2:3">
      <c r="B7" t="s">
        <v>5935</v>
      </c>
      <c r="C7" s="1" t="s">
        <v>5932</v>
      </c>
    </row>
    <row r="8" spans="2:3">
      <c r="B8" t="s">
        <v>5935</v>
      </c>
      <c r="C8" s="1" t="s">
        <v>5932</v>
      </c>
    </row>
    <row r="9" spans="2:3">
      <c r="B9" t="s">
        <v>5935</v>
      </c>
      <c r="C9" s="1" t="s">
        <v>5932</v>
      </c>
    </row>
    <row r="10" spans="2:3">
      <c r="B10" t="s">
        <v>5935</v>
      </c>
      <c r="C10" s="1" t="s">
        <v>5932</v>
      </c>
    </row>
    <row r="11" spans="2:3">
      <c r="B11" t="s">
        <v>5936</v>
      </c>
      <c r="C11" s="1" t="s">
        <v>5932</v>
      </c>
    </row>
    <row r="12" spans="2:3">
      <c r="B12" t="s">
        <v>5937</v>
      </c>
      <c r="C12" s="1" t="s">
        <v>5932</v>
      </c>
    </row>
    <row r="13" spans="2:3">
      <c r="B13" t="s">
        <v>5937</v>
      </c>
      <c r="C13" s="1" t="s">
        <v>5932</v>
      </c>
    </row>
    <row r="14" spans="2:3">
      <c r="B14" t="s">
        <v>5938</v>
      </c>
      <c r="C14" s="1" t="s">
        <v>5932</v>
      </c>
    </row>
    <row r="15" spans="2:3">
      <c r="B15" t="s">
        <v>5938</v>
      </c>
      <c r="C15" s="1" t="s">
        <v>5932</v>
      </c>
    </row>
    <row r="16" spans="2:3">
      <c r="B16" t="s">
        <v>5938</v>
      </c>
      <c r="C16" s="1" t="s">
        <v>5932</v>
      </c>
    </row>
    <row r="17" spans="2:3">
      <c r="B17" t="s">
        <v>5938</v>
      </c>
      <c r="C17" s="1" t="s">
        <v>5932</v>
      </c>
    </row>
    <row r="18" spans="2:3">
      <c r="B18" t="s">
        <v>5939</v>
      </c>
      <c r="C18" s="1" t="s">
        <v>5932</v>
      </c>
    </row>
    <row r="19" spans="2:3">
      <c r="B19" t="s">
        <v>5940</v>
      </c>
      <c r="C19" s="1" t="s">
        <v>5932</v>
      </c>
    </row>
    <row r="20" spans="2:3">
      <c r="B20" t="s">
        <v>5940</v>
      </c>
      <c r="C20" s="1" t="s">
        <v>5932</v>
      </c>
    </row>
    <row r="21" spans="2:3">
      <c r="B21" t="s">
        <v>5941</v>
      </c>
      <c r="C21" s="1" t="s">
        <v>5932</v>
      </c>
    </row>
    <row r="22" spans="2:3">
      <c r="B22" t="s">
        <v>5942</v>
      </c>
      <c r="C22" s="1" t="s">
        <v>5932</v>
      </c>
    </row>
    <row r="23" spans="2:3">
      <c r="B23" t="s">
        <v>5943</v>
      </c>
      <c r="C23" s="1" t="s">
        <v>5932</v>
      </c>
    </row>
    <row r="24" spans="2:3">
      <c r="B24" t="s">
        <v>5943</v>
      </c>
      <c r="C24" s="1" t="s">
        <v>5932</v>
      </c>
    </row>
    <row r="25" spans="2:3">
      <c r="B25" t="s">
        <v>5943</v>
      </c>
      <c r="C25" s="1" t="s">
        <v>5932</v>
      </c>
    </row>
    <row r="26" spans="2:3">
      <c r="B26" t="s">
        <v>5944</v>
      </c>
      <c r="C26" s="1" t="s">
        <v>5932</v>
      </c>
    </row>
    <row r="27" spans="2:3">
      <c r="B27" t="s">
        <v>5944</v>
      </c>
      <c r="C27" s="1" t="s">
        <v>5932</v>
      </c>
    </row>
    <row r="28" spans="2:3">
      <c r="B28" t="s">
        <v>5944</v>
      </c>
      <c r="C28" s="1" t="s">
        <v>5932</v>
      </c>
    </row>
    <row r="29" spans="2:3">
      <c r="B29" t="s">
        <v>5944</v>
      </c>
      <c r="C29" s="1" t="s">
        <v>5932</v>
      </c>
    </row>
    <row r="30" spans="2:3">
      <c r="B30" t="s">
        <v>5944</v>
      </c>
      <c r="C30" s="1" t="s">
        <v>5932</v>
      </c>
    </row>
    <row r="31" spans="2:3">
      <c r="B31" t="s">
        <v>5944</v>
      </c>
      <c r="C31" s="1" t="s">
        <v>5932</v>
      </c>
    </row>
    <row r="32" spans="2:3">
      <c r="B32" t="s">
        <v>5944</v>
      </c>
      <c r="C32" s="1" t="s">
        <v>5932</v>
      </c>
    </row>
    <row r="33" spans="2:3">
      <c r="B33" t="s">
        <v>5945</v>
      </c>
      <c r="C33" s="1" t="s">
        <v>5932</v>
      </c>
    </row>
    <row r="34" spans="2:3">
      <c r="B34" t="s">
        <v>5946</v>
      </c>
      <c r="C34" s="1" t="s">
        <v>5932</v>
      </c>
    </row>
    <row r="35" spans="2:3">
      <c r="B35" t="s">
        <v>5946</v>
      </c>
      <c r="C35" s="1" t="s">
        <v>5932</v>
      </c>
    </row>
    <row r="36" spans="2:3">
      <c r="B36" t="s">
        <v>5947</v>
      </c>
      <c r="C36" s="1" t="s">
        <v>5932</v>
      </c>
    </row>
    <row r="37" spans="2:3">
      <c r="B37" t="s">
        <v>5947</v>
      </c>
      <c r="C37" s="1" t="s">
        <v>5932</v>
      </c>
    </row>
    <row r="38" spans="2:3">
      <c r="B38" t="s">
        <v>5948</v>
      </c>
      <c r="C38" s="1" t="s">
        <v>5932</v>
      </c>
    </row>
    <row r="39" spans="2:3">
      <c r="B39" t="s">
        <v>5949</v>
      </c>
      <c r="C39" s="1" t="s">
        <v>5932</v>
      </c>
    </row>
    <row r="40" spans="2:3">
      <c r="B40" t="s">
        <v>5949</v>
      </c>
      <c r="C40" s="1" t="s">
        <v>5932</v>
      </c>
    </row>
    <row r="41" spans="2:3">
      <c r="B41" t="s">
        <v>5950</v>
      </c>
      <c r="C41" s="1" t="s">
        <v>5932</v>
      </c>
    </row>
    <row r="42" spans="2:3">
      <c r="B42" t="s">
        <v>5950</v>
      </c>
      <c r="C42" s="1" t="s">
        <v>5932</v>
      </c>
    </row>
    <row r="43" spans="2:3">
      <c r="B43" t="s">
        <v>5950</v>
      </c>
      <c r="C43" s="1" t="s">
        <v>5932</v>
      </c>
    </row>
    <row r="44" spans="2:3">
      <c r="B44" t="s">
        <v>5951</v>
      </c>
      <c r="C44" s="1" t="s">
        <v>5932</v>
      </c>
    </row>
    <row r="45" spans="2:3">
      <c r="B45" t="s">
        <v>5951</v>
      </c>
      <c r="C45" s="1" t="s">
        <v>5932</v>
      </c>
    </row>
    <row r="46" spans="2:3">
      <c r="B46" t="s">
        <v>5951</v>
      </c>
      <c r="C46" s="1" t="s">
        <v>5932</v>
      </c>
    </row>
    <row r="47" spans="2:3">
      <c r="B47" t="s">
        <v>5951</v>
      </c>
      <c r="C47" s="1" t="s">
        <v>5932</v>
      </c>
    </row>
    <row r="48" spans="2:3">
      <c r="B48" t="s">
        <v>5951</v>
      </c>
      <c r="C48" s="1" t="s">
        <v>5932</v>
      </c>
    </row>
    <row r="49" spans="2:3">
      <c r="B49" t="s">
        <v>5951</v>
      </c>
      <c r="C49" s="1" t="s">
        <v>5932</v>
      </c>
    </row>
    <row r="50" spans="2:3">
      <c r="B50" t="s">
        <v>5952</v>
      </c>
      <c r="C50" s="1" t="s">
        <v>5932</v>
      </c>
    </row>
    <row r="51" spans="2:3">
      <c r="B51" t="s">
        <v>5952</v>
      </c>
      <c r="C51" s="1" t="s">
        <v>5932</v>
      </c>
    </row>
    <row r="52" spans="2:3">
      <c r="B52" t="s">
        <v>5952</v>
      </c>
      <c r="C52" s="1" t="s">
        <v>5932</v>
      </c>
    </row>
    <row r="53" spans="2:3">
      <c r="B53" t="s">
        <v>5952</v>
      </c>
      <c r="C53" s="1" t="s">
        <v>5932</v>
      </c>
    </row>
    <row r="54" spans="2:3">
      <c r="B54" t="s">
        <v>5953</v>
      </c>
      <c r="C54" s="1" t="s">
        <v>5932</v>
      </c>
    </row>
    <row r="55" spans="2:3">
      <c r="B55" t="s">
        <v>5954</v>
      </c>
      <c r="C55" s="1" t="s">
        <v>5932</v>
      </c>
    </row>
    <row r="56" spans="2:3">
      <c r="B56" t="s">
        <v>5954</v>
      </c>
      <c r="C56" s="1" t="s">
        <v>5932</v>
      </c>
    </row>
    <row r="57" spans="2:3">
      <c r="B57" t="s">
        <v>5954</v>
      </c>
      <c r="C57" s="1" t="s">
        <v>5932</v>
      </c>
    </row>
    <row r="58" spans="2:3">
      <c r="B58" t="s">
        <v>5955</v>
      </c>
      <c r="C58" s="1" t="s">
        <v>5932</v>
      </c>
    </row>
    <row r="59" spans="2:3">
      <c r="B59" t="s">
        <v>5955</v>
      </c>
      <c r="C59" s="1" t="s">
        <v>5932</v>
      </c>
    </row>
    <row r="60" spans="2:3">
      <c r="B60" t="s">
        <v>5955</v>
      </c>
      <c r="C60" s="1" t="s">
        <v>5932</v>
      </c>
    </row>
    <row r="61" spans="2:3">
      <c r="B61" t="s">
        <v>5955</v>
      </c>
      <c r="C61" s="1" t="s">
        <v>5932</v>
      </c>
    </row>
    <row r="62" spans="2:3">
      <c r="B62" t="s">
        <v>5956</v>
      </c>
      <c r="C62" s="1" t="s">
        <v>5932</v>
      </c>
    </row>
    <row r="63" spans="2:3">
      <c r="B63" t="s">
        <v>5956</v>
      </c>
      <c r="C63" s="1" t="s">
        <v>5932</v>
      </c>
    </row>
    <row r="64" spans="2:3">
      <c r="B64" t="s">
        <v>5957</v>
      </c>
      <c r="C64" s="1" t="s">
        <v>5932</v>
      </c>
    </row>
    <row r="65" spans="2:3">
      <c r="B65" t="s">
        <v>5957</v>
      </c>
      <c r="C65" s="1" t="s">
        <v>5932</v>
      </c>
    </row>
    <row r="66" spans="2:3">
      <c r="B66" t="s">
        <v>5958</v>
      </c>
      <c r="C66" s="1" t="s">
        <v>5932</v>
      </c>
    </row>
    <row r="67" spans="2:3">
      <c r="B67" t="s">
        <v>5959</v>
      </c>
      <c r="C67" s="1" t="s">
        <v>5932</v>
      </c>
    </row>
    <row r="68" spans="2:3">
      <c r="B68" t="s">
        <v>5959</v>
      </c>
      <c r="C68" s="1" t="s">
        <v>5932</v>
      </c>
    </row>
    <row r="69" spans="2:3">
      <c r="B69" t="s">
        <v>5960</v>
      </c>
      <c r="C69" s="1" t="s">
        <v>5932</v>
      </c>
    </row>
    <row r="70" spans="2:3">
      <c r="B70" t="s">
        <v>5961</v>
      </c>
      <c r="C70" s="1" t="s">
        <v>5932</v>
      </c>
    </row>
    <row r="71" spans="2:3">
      <c r="B71" t="s">
        <v>5961</v>
      </c>
      <c r="C71" s="1" t="s">
        <v>5932</v>
      </c>
    </row>
    <row r="72" spans="2:3">
      <c r="B72" t="s">
        <v>5961</v>
      </c>
      <c r="C72" s="1" t="s">
        <v>5932</v>
      </c>
    </row>
    <row r="73" spans="2:3">
      <c r="B73" t="s">
        <v>5961</v>
      </c>
      <c r="C73" s="1" t="s">
        <v>5932</v>
      </c>
    </row>
    <row r="74" spans="2:3">
      <c r="B74" t="s">
        <v>5962</v>
      </c>
      <c r="C74" s="1" t="s">
        <v>5932</v>
      </c>
    </row>
    <row r="75" spans="2:3">
      <c r="B75" t="s">
        <v>5962</v>
      </c>
      <c r="C75" s="1" t="s">
        <v>5932</v>
      </c>
    </row>
    <row r="76" spans="2:3">
      <c r="B76" t="s">
        <v>5962</v>
      </c>
      <c r="C76" s="1" t="s">
        <v>5932</v>
      </c>
    </row>
    <row r="77" spans="2:3">
      <c r="B77" t="s">
        <v>5962</v>
      </c>
      <c r="C77" s="1" t="s">
        <v>5932</v>
      </c>
    </row>
    <row r="78" spans="2:3">
      <c r="B78" t="s">
        <v>5962</v>
      </c>
      <c r="C78" s="1" t="s">
        <v>5932</v>
      </c>
    </row>
    <row r="79" spans="2:3">
      <c r="B79" t="s">
        <v>5962</v>
      </c>
      <c r="C79" s="1" t="s">
        <v>5932</v>
      </c>
    </row>
    <row r="80" spans="2:3">
      <c r="B80" t="s">
        <v>5962</v>
      </c>
      <c r="C80" s="1" t="s">
        <v>5932</v>
      </c>
    </row>
    <row r="81" spans="2:3">
      <c r="B81" t="s">
        <v>5962</v>
      </c>
      <c r="C81" s="1" t="s">
        <v>5932</v>
      </c>
    </row>
    <row r="82" spans="2:3">
      <c r="B82" t="s">
        <v>5963</v>
      </c>
      <c r="C82" s="1" t="s">
        <v>5932</v>
      </c>
    </row>
    <row r="83" spans="2:3">
      <c r="B83" t="s">
        <v>5963</v>
      </c>
      <c r="C83" s="1" t="s">
        <v>5932</v>
      </c>
    </row>
    <row r="84" spans="2:3">
      <c r="B84" t="s">
        <v>5963</v>
      </c>
      <c r="C84" s="1" t="s">
        <v>5932</v>
      </c>
    </row>
    <row r="85" spans="2:3">
      <c r="B85" t="s">
        <v>5964</v>
      </c>
      <c r="C85" s="1" t="s">
        <v>5932</v>
      </c>
    </row>
    <row r="86" spans="2:3">
      <c r="B86" t="s">
        <v>5964</v>
      </c>
      <c r="C86" s="1" t="s">
        <v>5932</v>
      </c>
    </row>
    <row r="87" spans="2:3">
      <c r="B87" t="s">
        <v>5965</v>
      </c>
      <c r="C87" s="1" t="s">
        <v>5932</v>
      </c>
    </row>
    <row r="88" spans="2:3">
      <c r="B88" t="s">
        <v>5965</v>
      </c>
      <c r="C88" s="1" t="s">
        <v>5932</v>
      </c>
    </row>
    <row r="89" spans="2:3">
      <c r="B89" t="s">
        <v>5966</v>
      </c>
      <c r="C89" s="1" t="s">
        <v>5932</v>
      </c>
    </row>
    <row r="90" spans="2:3">
      <c r="B90" t="s">
        <v>5966</v>
      </c>
      <c r="C90" s="1" t="s">
        <v>5932</v>
      </c>
    </row>
    <row r="91" spans="2:3">
      <c r="B91" t="s">
        <v>5966</v>
      </c>
      <c r="C91" s="1" t="s">
        <v>5932</v>
      </c>
    </row>
    <row r="92" spans="2:3">
      <c r="B92" t="s">
        <v>5967</v>
      </c>
      <c r="C92" s="1" t="s">
        <v>5932</v>
      </c>
    </row>
    <row r="93" spans="2:3">
      <c r="B93" t="s">
        <v>5967</v>
      </c>
      <c r="C93" s="1" t="s">
        <v>5932</v>
      </c>
    </row>
    <row r="94" spans="2:3">
      <c r="B94" t="s">
        <v>5967</v>
      </c>
      <c r="C94" s="1" t="s">
        <v>5932</v>
      </c>
    </row>
    <row r="95" spans="2:3">
      <c r="B95" t="s">
        <v>5967</v>
      </c>
      <c r="C95" s="1" t="s">
        <v>5932</v>
      </c>
    </row>
    <row r="96" spans="2:3">
      <c r="B96" t="s">
        <v>5967</v>
      </c>
      <c r="C96" s="1" t="s">
        <v>5932</v>
      </c>
    </row>
    <row r="97" spans="2:3">
      <c r="B97" t="s">
        <v>5968</v>
      </c>
      <c r="C97" s="1" t="s">
        <v>5932</v>
      </c>
    </row>
    <row r="98" spans="2:3">
      <c r="B98" t="s">
        <v>5968</v>
      </c>
      <c r="C98" s="1" t="s">
        <v>5932</v>
      </c>
    </row>
    <row r="99" spans="2:3">
      <c r="B99" t="s">
        <v>5969</v>
      </c>
      <c r="C99" s="1" t="s">
        <v>5932</v>
      </c>
    </row>
    <row r="100" spans="2:3">
      <c r="B100" t="s">
        <v>5970</v>
      </c>
      <c r="C100" s="1" t="s">
        <v>5932</v>
      </c>
    </row>
    <row r="101" spans="2:3">
      <c r="B101" t="s">
        <v>5970</v>
      </c>
      <c r="C101" s="1" t="s">
        <v>5932</v>
      </c>
    </row>
    <row r="102" spans="2:3">
      <c r="B102" t="s">
        <v>5970</v>
      </c>
      <c r="C102" s="1" t="s">
        <v>5932</v>
      </c>
    </row>
    <row r="103" spans="2:3">
      <c r="B103" t="s">
        <v>5971</v>
      </c>
      <c r="C103" s="1" t="s">
        <v>5932</v>
      </c>
    </row>
    <row r="104" spans="2:3">
      <c r="B104" t="s">
        <v>5971</v>
      </c>
      <c r="C104" s="1" t="s">
        <v>5932</v>
      </c>
    </row>
    <row r="105" spans="2:3">
      <c r="B105" t="s">
        <v>5972</v>
      </c>
      <c r="C105" s="1" t="s">
        <v>5932</v>
      </c>
    </row>
    <row r="106" spans="2:3">
      <c r="B106" t="s">
        <v>5973</v>
      </c>
      <c r="C106" s="1" t="s">
        <v>5932</v>
      </c>
    </row>
    <row r="107" spans="2:3">
      <c r="B107" t="s">
        <v>5973</v>
      </c>
      <c r="C107" s="1" t="s">
        <v>5932</v>
      </c>
    </row>
    <row r="108" spans="2:3">
      <c r="B108" t="s">
        <v>5973</v>
      </c>
      <c r="C108" s="1" t="s">
        <v>5932</v>
      </c>
    </row>
    <row r="109" spans="2:3">
      <c r="B109" t="s">
        <v>5973</v>
      </c>
      <c r="C109" s="1" t="s">
        <v>5932</v>
      </c>
    </row>
    <row r="110" spans="2:3">
      <c r="B110" t="s">
        <v>5973</v>
      </c>
      <c r="C110" s="1" t="s">
        <v>5932</v>
      </c>
    </row>
    <row r="111" spans="2:3">
      <c r="B111" t="s">
        <v>5973</v>
      </c>
      <c r="C111" s="1" t="s">
        <v>5932</v>
      </c>
    </row>
    <row r="112" spans="2:3">
      <c r="B112" t="s">
        <v>5973</v>
      </c>
      <c r="C112" s="1" t="s">
        <v>5932</v>
      </c>
    </row>
    <row r="113" spans="2:3">
      <c r="B113" t="s">
        <v>5974</v>
      </c>
      <c r="C113" s="1" t="s">
        <v>5932</v>
      </c>
    </row>
    <row r="114" spans="2:3">
      <c r="B114" t="s">
        <v>5974</v>
      </c>
      <c r="C114" s="1" t="s">
        <v>5932</v>
      </c>
    </row>
    <row r="115" spans="2:3">
      <c r="B115" t="s">
        <v>5975</v>
      </c>
      <c r="C115" s="1" t="s">
        <v>5932</v>
      </c>
    </row>
    <row r="116" spans="2:3">
      <c r="B116" t="s">
        <v>5975</v>
      </c>
      <c r="C116" s="1" t="s">
        <v>5932</v>
      </c>
    </row>
    <row r="117" spans="2:3">
      <c r="B117" t="s">
        <v>5975</v>
      </c>
      <c r="C117" s="1" t="s">
        <v>5932</v>
      </c>
    </row>
    <row r="118" spans="2:3">
      <c r="B118" t="s">
        <v>5976</v>
      </c>
      <c r="C118" s="1" t="s">
        <v>5932</v>
      </c>
    </row>
    <row r="119" spans="2:3">
      <c r="B119" t="s">
        <v>5977</v>
      </c>
      <c r="C119" s="1" t="s">
        <v>5932</v>
      </c>
    </row>
    <row r="120" spans="2:3">
      <c r="B120" t="s">
        <v>5977</v>
      </c>
      <c r="C120" s="1" t="s">
        <v>5932</v>
      </c>
    </row>
    <row r="121" spans="2:3">
      <c r="B121" t="s">
        <v>5977</v>
      </c>
      <c r="C121" s="1" t="s">
        <v>5932</v>
      </c>
    </row>
    <row r="122" spans="2:3">
      <c r="B122" t="s">
        <v>5978</v>
      </c>
      <c r="C122" s="1" t="s">
        <v>5932</v>
      </c>
    </row>
    <row r="123" spans="2:3">
      <c r="B123" t="s">
        <v>5978</v>
      </c>
      <c r="C123" s="1" t="s">
        <v>5932</v>
      </c>
    </row>
    <row r="124" spans="2:3">
      <c r="B124" t="s">
        <v>5978</v>
      </c>
      <c r="C124" s="1" t="s">
        <v>5932</v>
      </c>
    </row>
    <row r="125" spans="2:3">
      <c r="B125" t="s">
        <v>5978</v>
      </c>
      <c r="C125" s="1" t="s">
        <v>5932</v>
      </c>
    </row>
    <row r="126" spans="2:3">
      <c r="B126" t="s">
        <v>5978</v>
      </c>
      <c r="C126" s="1" t="s">
        <v>5932</v>
      </c>
    </row>
    <row r="127" spans="2:3">
      <c r="B127" t="s">
        <v>5978</v>
      </c>
      <c r="C127" s="1" t="s">
        <v>5932</v>
      </c>
    </row>
    <row r="128" spans="2:3">
      <c r="B128" t="s">
        <v>5979</v>
      </c>
      <c r="C128" s="1" t="s">
        <v>5932</v>
      </c>
    </row>
    <row r="129" spans="2:3">
      <c r="B129" t="s">
        <v>5980</v>
      </c>
      <c r="C129" s="1" t="s">
        <v>5932</v>
      </c>
    </row>
    <row r="130" spans="2:3">
      <c r="B130" t="s">
        <v>5980</v>
      </c>
      <c r="C130" s="1" t="s">
        <v>5932</v>
      </c>
    </row>
    <row r="131" spans="2:3">
      <c r="B131" t="s">
        <v>5981</v>
      </c>
      <c r="C131" s="1" t="s">
        <v>5932</v>
      </c>
    </row>
    <row r="132" spans="2:3">
      <c r="B132" t="s">
        <v>5981</v>
      </c>
      <c r="C132" s="1" t="s">
        <v>5932</v>
      </c>
    </row>
    <row r="133" spans="2:3">
      <c r="B133" t="s">
        <v>5982</v>
      </c>
      <c r="C133" s="1" t="s">
        <v>5932</v>
      </c>
    </row>
    <row r="134" spans="2:3">
      <c r="B134" t="s">
        <v>5982</v>
      </c>
      <c r="C134" s="1" t="s">
        <v>5932</v>
      </c>
    </row>
    <row r="135" spans="2:3">
      <c r="B135" t="s">
        <v>5983</v>
      </c>
      <c r="C135" s="1" t="s">
        <v>5932</v>
      </c>
    </row>
    <row r="136" spans="2:3">
      <c r="B136" t="s">
        <v>5983</v>
      </c>
      <c r="C136" s="1" t="s">
        <v>5932</v>
      </c>
    </row>
    <row r="137" spans="2:3">
      <c r="B137" t="s">
        <v>5983</v>
      </c>
      <c r="C137" s="1" t="s">
        <v>5932</v>
      </c>
    </row>
    <row r="138" spans="2:3">
      <c r="B138" t="s">
        <v>5983</v>
      </c>
      <c r="C138" s="1" t="s">
        <v>5932</v>
      </c>
    </row>
    <row r="139" spans="2:3">
      <c r="B139" t="s">
        <v>5984</v>
      </c>
      <c r="C139" s="1" t="s">
        <v>5932</v>
      </c>
    </row>
    <row r="140" spans="2:3">
      <c r="B140" t="s">
        <v>5985</v>
      </c>
      <c r="C140" s="1" t="s">
        <v>5932</v>
      </c>
    </row>
    <row r="141" spans="2:3">
      <c r="B141" t="s">
        <v>5985</v>
      </c>
      <c r="C141" s="1" t="s">
        <v>5932</v>
      </c>
    </row>
    <row r="142" spans="2:3">
      <c r="B142" t="s">
        <v>5985</v>
      </c>
      <c r="C142" s="1" t="s">
        <v>5932</v>
      </c>
    </row>
    <row r="143" spans="2:3">
      <c r="B143" t="s">
        <v>5986</v>
      </c>
      <c r="C143" s="1" t="s">
        <v>5932</v>
      </c>
    </row>
    <row r="144" spans="2:3">
      <c r="B144" t="s">
        <v>5986</v>
      </c>
      <c r="C144" s="1" t="s">
        <v>5932</v>
      </c>
    </row>
    <row r="145" spans="2:3">
      <c r="B145" t="s">
        <v>5987</v>
      </c>
      <c r="C145" s="1" t="s">
        <v>5932</v>
      </c>
    </row>
    <row r="146" spans="2:3">
      <c r="B146" t="s">
        <v>5987</v>
      </c>
      <c r="C146" s="1" t="s">
        <v>5932</v>
      </c>
    </row>
    <row r="147" spans="2:3">
      <c r="B147" t="s">
        <v>5988</v>
      </c>
      <c r="C147" s="1" t="s">
        <v>5932</v>
      </c>
    </row>
    <row r="148" spans="2:3">
      <c r="B148" t="s">
        <v>5988</v>
      </c>
      <c r="C148" s="1" t="s">
        <v>5932</v>
      </c>
    </row>
    <row r="149" spans="2:3">
      <c r="B149" t="s">
        <v>5988</v>
      </c>
      <c r="C149" s="1" t="s">
        <v>5932</v>
      </c>
    </row>
    <row r="150" spans="2:3">
      <c r="B150" t="s">
        <v>5988</v>
      </c>
      <c r="C150" s="1" t="s">
        <v>5932</v>
      </c>
    </row>
    <row r="151" spans="2:3">
      <c r="B151" t="s">
        <v>5988</v>
      </c>
      <c r="C151" s="1" t="s">
        <v>5932</v>
      </c>
    </row>
    <row r="152" spans="2:3">
      <c r="B152" t="s">
        <v>5988</v>
      </c>
      <c r="C152" s="1" t="s">
        <v>5932</v>
      </c>
    </row>
    <row r="153" spans="2:3">
      <c r="B153" t="s">
        <v>5989</v>
      </c>
      <c r="C153" s="1" t="s">
        <v>5932</v>
      </c>
    </row>
    <row r="154" spans="2:3">
      <c r="B154" t="s">
        <v>5990</v>
      </c>
      <c r="C154" s="1" t="s">
        <v>5932</v>
      </c>
    </row>
    <row r="155" spans="2:3">
      <c r="B155" t="s">
        <v>5990</v>
      </c>
      <c r="C155" s="1" t="s">
        <v>5932</v>
      </c>
    </row>
    <row r="156" spans="2:3">
      <c r="B156" t="s">
        <v>5990</v>
      </c>
      <c r="C156" s="1" t="s">
        <v>5932</v>
      </c>
    </row>
    <row r="157" spans="2:3">
      <c r="B157" t="s">
        <v>5990</v>
      </c>
      <c r="C157" s="1" t="s">
        <v>5932</v>
      </c>
    </row>
    <row r="158" spans="2:3">
      <c r="B158" t="s">
        <v>5990</v>
      </c>
      <c r="C158" s="1" t="s">
        <v>5932</v>
      </c>
    </row>
    <row r="159" spans="2:3">
      <c r="B159" t="s">
        <v>5991</v>
      </c>
      <c r="C159" s="1" t="s">
        <v>5932</v>
      </c>
    </row>
    <row r="160" spans="2:3">
      <c r="B160" t="s">
        <v>5991</v>
      </c>
      <c r="C160" s="1" t="s">
        <v>5932</v>
      </c>
    </row>
    <row r="161" spans="2:3">
      <c r="B161" t="s">
        <v>5992</v>
      </c>
      <c r="C161" s="1" t="s">
        <v>5932</v>
      </c>
    </row>
    <row r="162" spans="2:3">
      <c r="B162" t="s">
        <v>5993</v>
      </c>
      <c r="C162" s="1" t="s">
        <v>5932</v>
      </c>
    </row>
    <row r="163" spans="2:3">
      <c r="B163" t="s">
        <v>5993</v>
      </c>
      <c r="C163" s="1" t="s">
        <v>5932</v>
      </c>
    </row>
    <row r="164" spans="2:3">
      <c r="B164" t="s">
        <v>5993</v>
      </c>
      <c r="C164" s="1" t="s">
        <v>5932</v>
      </c>
    </row>
    <row r="165" spans="2:3">
      <c r="B165" t="s">
        <v>5993</v>
      </c>
      <c r="C165" s="1" t="s">
        <v>5932</v>
      </c>
    </row>
    <row r="166" spans="2:3">
      <c r="B166" t="s">
        <v>5994</v>
      </c>
      <c r="C166" s="1" t="s">
        <v>5932</v>
      </c>
    </row>
    <row r="167" spans="2:3">
      <c r="B167" t="s">
        <v>5994</v>
      </c>
      <c r="C167" s="1" t="s">
        <v>5932</v>
      </c>
    </row>
    <row r="168" spans="2:3">
      <c r="B168" t="s">
        <v>5995</v>
      </c>
      <c r="C168" s="1" t="s">
        <v>5932</v>
      </c>
    </row>
    <row r="169" spans="2:3">
      <c r="B169" t="s">
        <v>5995</v>
      </c>
      <c r="C169" s="1" t="s">
        <v>5932</v>
      </c>
    </row>
    <row r="170" spans="2:3">
      <c r="B170" t="s">
        <v>5996</v>
      </c>
      <c r="C170" s="1" t="s">
        <v>5932</v>
      </c>
    </row>
    <row r="171" spans="2:3">
      <c r="B171" t="s">
        <v>5996</v>
      </c>
      <c r="C171" s="1" t="s">
        <v>5932</v>
      </c>
    </row>
    <row r="172" spans="2:3">
      <c r="B172" t="s">
        <v>5996</v>
      </c>
      <c r="C172" s="1" t="s">
        <v>5932</v>
      </c>
    </row>
    <row r="173" spans="2:3">
      <c r="B173" t="s">
        <v>5997</v>
      </c>
      <c r="C173" s="1" t="s">
        <v>5932</v>
      </c>
    </row>
    <row r="174" spans="2:3">
      <c r="B174" t="s">
        <v>5998</v>
      </c>
      <c r="C174" s="1" t="s">
        <v>5932</v>
      </c>
    </row>
    <row r="175" spans="2:3">
      <c r="B175" t="s">
        <v>5998</v>
      </c>
      <c r="C175" s="1" t="s">
        <v>5932</v>
      </c>
    </row>
    <row r="176" spans="2:3">
      <c r="B176" t="s">
        <v>5998</v>
      </c>
      <c r="C176" s="1" t="s">
        <v>5932</v>
      </c>
    </row>
    <row r="177" spans="2:3">
      <c r="B177" t="s">
        <v>5999</v>
      </c>
      <c r="C177" s="1" t="s">
        <v>5932</v>
      </c>
    </row>
    <row r="178" spans="2:3">
      <c r="B178" t="s">
        <v>5999</v>
      </c>
      <c r="C178" s="1" t="s">
        <v>5932</v>
      </c>
    </row>
    <row r="179" spans="2:3">
      <c r="B179" t="s">
        <v>6000</v>
      </c>
      <c r="C179" s="1" t="s">
        <v>5932</v>
      </c>
    </row>
    <row r="180" spans="2:3">
      <c r="B180" t="s">
        <v>6000</v>
      </c>
      <c r="C180" s="1" t="s">
        <v>5932</v>
      </c>
    </row>
    <row r="181" spans="2:3">
      <c r="B181" t="s">
        <v>6001</v>
      </c>
      <c r="C181" s="1" t="s">
        <v>5932</v>
      </c>
    </row>
    <row r="182" spans="2:3">
      <c r="B182" t="s">
        <v>6001</v>
      </c>
      <c r="C182" s="1" t="s">
        <v>5932</v>
      </c>
    </row>
    <row r="183" spans="2:3">
      <c r="B183" t="s">
        <v>6001</v>
      </c>
      <c r="C183" s="1" t="s">
        <v>5932</v>
      </c>
    </row>
    <row r="184" spans="2:3">
      <c r="B184" t="s">
        <v>6001</v>
      </c>
      <c r="C184" s="1" t="s">
        <v>5932</v>
      </c>
    </row>
    <row r="185" spans="2:3">
      <c r="B185" t="s">
        <v>6001</v>
      </c>
      <c r="C185" s="1" t="s">
        <v>5932</v>
      </c>
    </row>
    <row r="186" spans="2:3">
      <c r="B186" t="s">
        <v>6002</v>
      </c>
      <c r="C186" s="1" t="s">
        <v>5932</v>
      </c>
    </row>
    <row r="187" spans="2:3">
      <c r="B187" t="s">
        <v>6002</v>
      </c>
      <c r="C187" s="1" t="s">
        <v>5932</v>
      </c>
    </row>
    <row r="188" spans="2:3">
      <c r="B188" t="s">
        <v>6002</v>
      </c>
      <c r="C188" s="1" t="s">
        <v>5932</v>
      </c>
    </row>
    <row r="189" spans="2:3">
      <c r="B189" t="s">
        <v>6003</v>
      </c>
      <c r="C189" s="1" t="s">
        <v>5932</v>
      </c>
    </row>
    <row r="190" spans="2:3">
      <c r="B190" t="s">
        <v>6003</v>
      </c>
      <c r="C190" s="1" t="s">
        <v>5932</v>
      </c>
    </row>
    <row r="191" spans="2:3">
      <c r="B191" t="s">
        <v>6004</v>
      </c>
      <c r="C191" s="1" t="s">
        <v>5932</v>
      </c>
    </row>
    <row r="192" spans="2:3">
      <c r="B192" t="s">
        <v>6004</v>
      </c>
      <c r="C192" s="1" t="s">
        <v>5932</v>
      </c>
    </row>
    <row r="193" spans="2:3">
      <c r="B193" t="s">
        <v>6004</v>
      </c>
      <c r="C193" s="1" t="s">
        <v>5932</v>
      </c>
    </row>
    <row r="194" spans="2:3">
      <c r="B194" t="s">
        <v>6005</v>
      </c>
      <c r="C194" s="1" t="s">
        <v>5932</v>
      </c>
    </row>
    <row r="195" spans="2:3">
      <c r="B195" t="s">
        <v>6005</v>
      </c>
      <c r="C195" s="1" t="s">
        <v>5932</v>
      </c>
    </row>
    <row r="196" spans="2:3">
      <c r="B196" t="s">
        <v>6005</v>
      </c>
      <c r="C196" s="1" t="s">
        <v>5932</v>
      </c>
    </row>
    <row r="197" spans="2:3">
      <c r="B197" t="s">
        <v>6005</v>
      </c>
      <c r="C197" s="1" t="s">
        <v>5932</v>
      </c>
    </row>
    <row r="198" spans="2:3">
      <c r="B198" t="s">
        <v>6006</v>
      </c>
      <c r="C198" s="1" t="s">
        <v>5932</v>
      </c>
    </row>
    <row r="199" spans="2:3">
      <c r="B199" t="s">
        <v>6006</v>
      </c>
      <c r="C199" s="1" t="s">
        <v>5932</v>
      </c>
    </row>
    <row r="200" spans="2:3">
      <c r="B200" t="s">
        <v>6007</v>
      </c>
      <c r="C200" s="1" t="s">
        <v>5932</v>
      </c>
    </row>
    <row r="201" spans="2:3">
      <c r="B201" t="s">
        <v>6008</v>
      </c>
      <c r="C201" s="1" t="s">
        <v>5932</v>
      </c>
    </row>
    <row r="202" spans="2:3">
      <c r="B202" t="s">
        <v>6008</v>
      </c>
      <c r="C202" s="1" t="s">
        <v>5932</v>
      </c>
    </row>
    <row r="203" spans="2:3">
      <c r="B203" t="s">
        <v>6009</v>
      </c>
      <c r="C203" s="1" t="s">
        <v>5932</v>
      </c>
    </row>
    <row r="204" spans="2:3">
      <c r="B204" t="s">
        <v>6010</v>
      </c>
      <c r="C204" s="1" t="s">
        <v>5932</v>
      </c>
    </row>
    <row r="205" spans="2:3">
      <c r="B205" t="s">
        <v>6010</v>
      </c>
      <c r="C205" s="1" t="s">
        <v>5932</v>
      </c>
    </row>
    <row r="206" spans="2:3">
      <c r="B206" t="s">
        <v>6010</v>
      </c>
      <c r="C206" s="1" t="s">
        <v>5932</v>
      </c>
    </row>
    <row r="207" spans="2:3">
      <c r="B207" t="s">
        <v>6010</v>
      </c>
      <c r="C207" s="1" t="s">
        <v>5932</v>
      </c>
    </row>
    <row r="208" spans="2:3">
      <c r="B208" t="s">
        <v>6011</v>
      </c>
      <c r="C208" s="1" t="s">
        <v>5932</v>
      </c>
    </row>
    <row r="209" spans="2:3">
      <c r="B209" t="s">
        <v>6011</v>
      </c>
      <c r="C209" s="1" t="s">
        <v>5932</v>
      </c>
    </row>
    <row r="210" spans="2:3">
      <c r="B210" t="s">
        <v>6011</v>
      </c>
      <c r="C210" s="1" t="s">
        <v>5932</v>
      </c>
    </row>
    <row r="211" spans="2:3">
      <c r="B211" t="s">
        <v>6011</v>
      </c>
      <c r="C211" s="1" t="s">
        <v>5932</v>
      </c>
    </row>
    <row r="212" spans="2:3">
      <c r="B212" t="s">
        <v>6012</v>
      </c>
      <c r="C212" s="1" t="s">
        <v>5932</v>
      </c>
    </row>
    <row r="213" spans="2:3">
      <c r="B213" t="s">
        <v>6012</v>
      </c>
      <c r="C213" s="1" t="s">
        <v>5932</v>
      </c>
    </row>
    <row r="214" spans="2:3">
      <c r="B214" t="s">
        <v>6012</v>
      </c>
      <c r="C214" s="1" t="s">
        <v>5932</v>
      </c>
    </row>
    <row r="215" spans="2:3">
      <c r="B215" t="s">
        <v>6012</v>
      </c>
      <c r="C215" s="1" t="s">
        <v>5932</v>
      </c>
    </row>
    <row r="216" spans="2:3">
      <c r="B216" t="s">
        <v>6012</v>
      </c>
      <c r="C216" s="1" t="s">
        <v>5932</v>
      </c>
    </row>
    <row r="217" spans="2:3">
      <c r="B217" t="s">
        <v>6013</v>
      </c>
      <c r="C217" s="1" t="s">
        <v>5932</v>
      </c>
    </row>
    <row r="218" spans="2:3">
      <c r="B218" t="s">
        <v>6013</v>
      </c>
      <c r="C218" s="1" t="s">
        <v>5932</v>
      </c>
    </row>
    <row r="219" spans="2:3">
      <c r="B219" t="s">
        <v>6013</v>
      </c>
      <c r="C219" s="1" t="s">
        <v>5932</v>
      </c>
    </row>
    <row r="220" spans="2:3">
      <c r="B220" t="s">
        <v>6013</v>
      </c>
      <c r="C220" s="1" t="s">
        <v>5932</v>
      </c>
    </row>
    <row r="221" spans="2:3">
      <c r="B221" t="s">
        <v>6014</v>
      </c>
      <c r="C221" s="1" t="s">
        <v>5932</v>
      </c>
    </row>
    <row r="222" spans="2:3">
      <c r="B222" t="s">
        <v>6014</v>
      </c>
      <c r="C222" s="1" t="s">
        <v>5932</v>
      </c>
    </row>
    <row r="223" spans="2:3">
      <c r="B223" t="s">
        <v>6015</v>
      </c>
      <c r="C223" s="1" t="s">
        <v>5932</v>
      </c>
    </row>
    <row r="224" spans="2:3">
      <c r="B224" t="s">
        <v>6015</v>
      </c>
      <c r="C224" s="1" t="s">
        <v>5932</v>
      </c>
    </row>
    <row r="225" spans="2:3">
      <c r="B225" t="s">
        <v>6015</v>
      </c>
      <c r="C225" s="1" t="s">
        <v>5932</v>
      </c>
    </row>
    <row r="226" spans="2:3">
      <c r="B226" t="s">
        <v>6016</v>
      </c>
      <c r="C226" s="1" t="s">
        <v>5932</v>
      </c>
    </row>
    <row r="227" spans="2:3">
      <c r="B227" t="s">
        <v>6016</v>
      </c>
      <c r="C227" s="1" t="s">
        <v>5932</v>
      </c>
    </row>
    <row r="228" spans="2:3">
      <c r="B228" t="s">
        <v>6017</v>
      </c>
      <c r="C228" s="1" t="s">
        <v>5932</v>
      </c>
    </row>
    <row r="229" spans="2:3">
      <c r="B229" t="s">
        <v>6018</v>
      </c>
      <c r="C229" s="1" t="s">
        <v>5932</v>
      </c>
    </row>
    <row r="230" spans="2:3">
      <c r="B230" t="s">
        <v>6018</v>
      </c>
      <c r="C230" s="1" t="s">
        <v>5932</v>
      </c>
    </row>
    <row r="231" spans="2:3">
      <c r="B231" t="s">
        <v>6018</v>
      </c>
      <c r="C231" s="1" t="s">
        <v>5932</v>
      </c>
    </row>
    <row r="232" spans="2:3">
      <c r="B232" t="s">
        <v>6018</v>
      </c>
      <c r="C232" s="1" t="s">
        <v>5932</v>
      </c>
    </row>
    <row r="233" spans="2:3">
      <c r="B233" t="s">
        <v>6019</v>
      </c>
      <c r="C233" s="1" t="s">
        <v>5932</v>
      </c>
    </row>
    <row r="234" spans="2:3">
      <c r="B234" t="s">
        <v>6019</v>
      </c>
      <c r="C234" s="1" t="s">
        <v>5932</v>
      </c>
    </row>
    <row r="235" spans="2:3">
      <c r="B235" t="s">
        <v>6020</v>
      </c>
      <c r="C235" s="1" t="s">
        <v>5932</v>
      </c>
    </row>
    <row r="236" spans="2:3">
      <c r="B236" t="s">
        <v>6021</v>
      </c>
      <c r="C236" s="1" t="s">
        <v>5932</v>
      </c>
    </row>
    <row r="237" spans="2:3">
      <c r="B237" t="s">
        <v>6022</v>
      </c>
      <c r="C237" s="1" t="s">
        <v>5932</v>
      </c>
    </row>
    <row r="238" spans="2:3">
      <c r="B238" t="s">
        <v>6023</v>
      </c>
      <c r="C238" s="1" t="s">
        <v>5932</v>
      </c>
    </row>
    <row r="239" spans="2:3">
      <c r="B239" t="s">
        <v>6023</v>
      </c>
      <c r="C239" s="1" t="s">
        <v>5932</v>
      </c>
    </row>
    <row r="240" spans="2:3">
      <c r="B240" t="s">
        <v>6024</v>
      </c>
      <c r="C240" s="1" t="s">
        <v>5932</v>
      </c>
    </row>
    <row r="241" spans="2:3">
      <c r="B241" t="s">
        <v>6025</v>
      </c>
      <c r="C241" s="1" t="s">
        <v>5932</v>
      </c>
    </row>
    <row r="242" spans="2:3">
      <c r="B242" t="s">
        <v>6025</v>
      </c>
      <c r="C242" s="1" t="s">
        <v>5932</v>
      </c>
    </row>
    <row r="243" spans="2:3">
      <c r="B243" t="s">
        <v>6025</v>
      </c>
      <c r="C243" s="1" t="s">
        <v>5932</v>
      </c>
    </row>
    <row r="244" spans="2:3">
      <c r="B244" t="s">
        <v>6025</v>
      </c>
      <c r="C244" s="1" t="s">
        <v>5932</v>
      </c>
    </row>
    <row r="245" spans="2:3">
      <c r="B245" t="s">
        <v>6026</v>
      </c>
      <c r="C245" s="1" t="s">
        <v>5932</v>
      </c>
    </row>
    <row r="246" spans="2:3">
      <c r="B246" t="s">
        <v>6026</v>
      </c>
      <c r="C246" s="1" t="s">
        <v>5932</v>
      </c>
    </row>
    <row r="247" spans="2:3">
      <c r="B247" t="s">
        <v>6026</v>
      </c>
      <c r="C247" s="1" t="s">
        <v>5932</v>
      </c>
    </row>
    <row r="248" spans="2:3">
      <c r="B248" t="s">
        <v>6027</v>
      </c>
      <c r="C248" s="1" t="s">
        <v>5932</v>
      </c>
    </row>
    <row r="249" spans="2:3">
      <c r="B249" t="s">
        <v>6028</v>
      </c>
      <c r="C249" s="1" t="s">
        <v>5932</v>
      </c>
    </row>
    <row r="250" spans="2:3">
      <c r="B250" t="s">
        <v>6028</v>
      </c>
      <c r="C250" s="1" t="s">
        <v>5932</v>
      </c>
    </row>
    <row r="251" spans="2:3">
      <c r="B251" t="s">
        <v>6029</v>
      </c>
      <c r="C251" s="1" t="s">
        <v>5932</v>
      </c>
    </row>
    <row r="252" spans="2:3">
      <c r="B252" t="s">
        <v>6029</v>
      </c>
      <c r="C252" s="1" t="s">
        <v>5932</v>
      </c>
    </row>
    <row r="253" spans="2:3">
      <c r="B253" t="s">
        <v>6029</v>
      </c>
      <c r="C253" s="1" t="s">
        <v>5932</v>
      </c>
    </row>
    <row r="254" spans="2:3">
      <c r="B254" t="s">
        <v>6029</v>
      </c>
      <c r="C254" s="1" t="s">
        <v>5932</v>
      </c>
    </row>
    <row r="255" spans="2:3">
      <c r="B255" t="s">
        <v>6029</v>
      </c>
      <c r="C255" s="1" t="s">
        <v>5932</v>
      </c>
    </row>
    <row r="256" spans="2:3">
      <c r="B256" t="s">
        <v>6029</v>
      </c>
      <c r="C256" s="1" t="s">
        <v>5932</v>
      </c>
    </row>
    <row r="257" spans="2:3">
      <c r="B257" t="s">
        <v>6029</v>
      </c>
      <c r="C257" s="1" t="s">
        <v>5932</v>
      </c>
    </row>
    <row r="258" spans="2:3">
      <c r="B258" t="s">
        <v>6029</v>
      </c>
      <c r="C258" s="1" t="s">
        <v>5932</v>
      </c>
    </row>
    <row r="259" spans="2:3">
      <c r="B259" t="s">
        <v>6029</v>
      </c>
      <c r="C259" s="1" t="s">
        <v>5932</v>
      </c>
    </row>
    <row r="260" spans="2:3">
      <c r="B260" t="s">
        <v>6030</v>
      </c>
      <c r="C260" s="1" t="s">
        <v>5932</v>
      </c>
    </row>
    <row r="261" spans="2:3">
      <c r="B261" t="s">
        <v>6030</v>
      </c>
      <c r="C261" s="1" t="s">
        <v>5932</v>
      </c>
    </row>
    <row r="262" spans="2:3">
      <c r="B262" t="s">
        <v>6031</v>
      </c>
      <c r="C262" s="1" t="s">
        <v>5932</v>
      </c>
    </row>
    <row r="263" spans="2:3">
      <c r="B263" t="s">
        <v>6031</v>
      </c>
      <c r="C263" s="1" t="s">
        <v>5932</v>
      </c>
    </row>
    <row r="264" spans="2:3">
      <c r="B264" t="s">
        <v>6031</v>
      </c>
      <c r="C264" s="1" t="s">
        <v>5932</v>
      </c>
    </row>
    <row r="265" spans="2:3">
      <c r="B265" t="s">
        <v>6032</v>
      </c>
      <c r="C265" s="1" t="s">
        <v>5932</v>
      </c>
    </row>
    <row r="266" spans="2:3">
      <c r="B266" t="s">
        <v>6032</v>
      </c>
      <c r="C266" s="1" t="s">
        <v>5932</v>
      </c>
    </row>
    <row r="267" spans="2:3">
      <c r="B267" t="s">
        <v>6032</v>
      </c>
      <c r="C267" s="1" t="s">
        <v>5932</v>
      </c>
    </row>
    <row r="268" spans="2:3">
      <c r="B268" t="s">
        <v>6032</v>
      </c>
      <c r="C268" s="1" t="s">
        <v>5932</v>
      </c>
    </row>
    <row r="269" spans="2:3">
      <c r="B269" t="s">
        <v>6032</v>
      </c>
      <c r="C269" s="1" t="s">
        <v>5932</v>
      </c>
    </row>
    <row r="270" spans="2:3">
      <c r="B270" t="s">
        <v>6032</v>
      </c>
      <c r="C270" s="1" t="s">
        <v>5932</v>
      </c>
    </row>
    <row r="271" spans="2:3">
      <c r="B271" t="s">
        <v>6033</v>
      </c>
      <c r="C271" s="1" t="s">
        <v>5932</v>
      </c>
    </row>
    <row r="272" spans="2:3">
      <c r="B272" t="s">
        <v>6034</v>
      </c>
      <c r="C272" s="1" t="s">
        <v>5932</v>
      </c>
    </row>
    <row r="273" spans="2:3">
      <c r="B273" t="s">
        <v>6034</v>
      </c>
      <c r="C273" s="1" t="s">
        <v>5932</v>
      </c>
    </row>
    <row r="274" spans="2:3">
      <c r="B274" t="s">
        <v>6035</v>
      </c>
      <c r="C274" s="1" t="s">
        <v>5932</v>
      </c>
    </row>
    <row r="275" spans="2:3">
      <c r="B275" t="s">
        <v>6036</v>
      </c>
      <c r="C275" s="1" t="s">
        <v>5932</v>
      </c>
    </row>
    <row r="276" spans="2:3">
      <c r="B276" t="s">
        <v>6036</v>
      </c>
      <c r="C276" s="1" t="s">
        <v>5932</v>
      </c>
    </row>
    <row r="277" spans="2:3">
      <c r="B277" t="s">
        <v>6037</v>
      </c>
      <c r="C277" s="1" t="s">
        <v>5932</v>
      </c>
    </row>
    <row r="278" spans="2:3">
      <c r="B278" t="s">
        <v>6037</v>
      </c>
      <c r="C278" s="1" t="s">
        <v>5932</v>
      </c>
    </row>
    <row r="279" spans="2:3">
      <c r="B279" t="s">
        <v>6037</v>
      </c>
      <c r="C279" s="1" t="s">
        <v>5932</v>
      </c>
    </row>
    <row r="280" spans="2:3">
      <c r="B280" t="s">
        <v>6037</v>
      </c>
      <c r="C280" s="1" t="s">
        <v>5932</v>
      </c>
    </row>
    <row r="281" spans="2:3">
      <c r="B281" t="s">
        <v>6037</v>
      </c>
      <c r="C281" s="1" t="s">
        <v>5932</v>
      </c>
    </row>
    <row r="282" spans="2:3">
      <c r="B282" t="s">
        <v>6037</v>
      </c>
      <c r="C282" s="1" t="s">
        <v>5932</v>
      </c>
    </row>
    <row r="283" spans="2:3">
      <c r="B283" t="s">
        <v>6038</v>
      </c>
      <c r="C283" s="1" t="s">
        <v>5932</v>
      </c>
    </row>
    <row r="284" spans="2:3">
      <c r="B284" t="s">
        <v>6038</v>
      </c>
      <c r="C284" s="1" t="s">
        <v>5932</v>
      </c>
    </row>
    <row r="285" spans="2:3">
      <c r="B285" t="s">
        <v>6038</v>
      </c>
      <c r="C285" s="1" t="s">
        <v>5932</v>
      </c>
    </row>
    <row r="286" spans="2:3">
      <c r="B286" t="s">
        <v>6039</v>
      </c>
      <c r="C286" s="1" t="s">
        <v>5932</v>
      </c>
    </row>
    <row r="287" spans="2:3">
      <c r="B287" t="s">
        <v>6039</v>
      </c>
      <c r="C287" s="1" t="s">
        <v>5932</v>
      </c>
    </row>
    <row r="288" spans="2:3">
      <c r="B288" t="s">
        <v>6039</v>
      </c>
      <c r="C288" s="1" t="s">
        <v>5932</v>
      </c>
    </row>
    <row r="289" spans="2:3">
      <c r="B289" t="s">
        <v>6039</v>
      </c>
      <c r="C289" s="1" t="s">
        <v>5932</v>
      </c>
    </row>
    <row r="290" spans="2:3">
      <c r="B290" t="s">
        <v>6039</v>
      </c>
      <c r="C290" s="1" t="s">
        <v>5932</v>
      </c>
    </row>
    <row r="291" spans="2:3">
      <c r="B291" t="s">
        <v>6040</v>
      </c>
      <c r="C291" s="1" t="s">
        <v>5932</v>
      </c>
    </row>
    <row r="292" spans="2:3">
      <c r="B292" t="s">
        <v>6040</v>
      </c>
      <c r="C292" s="1" t="s">
        <v>5932</v>
      </c>
    </row>
    <row r="293" spans="2:3">
      <c r="B293" t="s">
        <v>6040</v>
      </c>
      <c r="C293" s="1" t="s">
        <v>5932</v>
      </c>
    </row>
    <row r="294" spans="2:3">
      <c r="B294" t="s">
        <v>6040</v>
      </c>
      <c r="C294" s="1" t="s">
        <v>5932</v>
      </c>
    </row>
    <row r="295" spans="2:3">
      <c r="B295" t="s">
        <v>6040</v>
      </c>
      <c r="C295" s="1" t="s">
        <v>5932</v>
      </c>
    </row>
    <row r="296" spans="2:3">
      <c r="B296" t="s">
        <v>6040</v>
      </c>
      <c r="C296" s="1" t="s">
        <v>5932</v>
      </c>
    </row>
    <row r="297" spans="2:3">
      <c r="B297" t="s">
        <v>6040</v>
      </c>
      <c r="C297" s="1" t="s">
        <v>5932</v>
      </c>
    </row>
    <row r="298" spans="2:3">
      <c r="B298" t="s">
        <v>6041</v>
      </c>
      <c r="C298" s="1" t="s">
        <v>5932</v>
      </c>
    </row>
    <row r="299" spans="2:3">
      <c r="B299" t="s">
        <v>6041</v>
      </c>
      <c r="C299" s="1" t="s">
        <v>5932</v>
      </c>
    </row>
    <row r="300" spans="2:3">
      <c r="B300" t="s">
        <v>6041</v>
      </c>
      <c r="C300" s="1" t="s">
        <v>5932</v>
      </c>
    </row>
    <row r="301" spans="2:3">
      <c r="B301" t="s">
        <v>6042</v>
      </c>
      <c r="C301" s="1" t="s">
        <v>5932</v>
      </c>
    </row>
    <row r="302" spans="2:3">
      <c r="B302" t="s">
        <v>6043</v>
      </c>
      <c r="C302" s="1" t="s">
        <v>5932</v>
      </c>
    </row>
    <row r="303" spans="2:3">
      <c r="B303" t="s">
        <v>6044</v>
      </c>
      <c r="C303" s="1" t="s">
        <v>5932</v>
      </c>
    </row>
    <row r="304" spans="2:3">
      <c r="B304" t="s">
        <v>6044</v>
      </c>
      <c r="C304" s="1" t="s">
        <v>5932</v>
      </c>
    </row>
    <row r="305" spans="2:3">
      <c r="B305" t="s">
        <v>6044</v>
      </c>
      <c r="C305" s="1" t="s">
        <v>5932</v>
      </c>
    </row>
    <row r="306" spans="2:3">
      <c r="B306" t="s">
        <v>6044</v>
      </c>
      <c r="C306" s="1" t="s">
        <v>5932</v>
      </c>
    </row>
    <row r="307" spans="2:3">
      <c r="B307" t="s">
        <v>6045</v>
      </c>
      <c r="C307" s="1" t="s">
        <v>5932</v>
      </c>
    </row>
    <row r="308" spans="2:3">
      <c r="B308" t="s">
        <v>6045</v>
      </c>
      <c r="C308" s="1" t="s">
        <v>5932</v>
      </c>
    </row>
    <row r="309" spans="2:3">
      <c r="B309" t="s">
        <v>6045</v>
      </c>
      <c r="C309" s="1" t="s">
        <v>5932</v>
      </c>
    </row>
    <row r="310" spans="2:3">
      <c r="B310" t="s">
        <v>6045</v>
      </c>
      <c r="C310" s="1" t="s">
        <v>5932</v>
      </c>
    </row>
    <row r="311" spans="2:3">
      <c r="B311" t="s">
        <v>6045</v>
      </c>
      <c r="C311" s="1" t="s">
        <v>5932</v>
      </c>
    </row>
    <row r="312" spans="2:3">
      <c r="B312" t="s">
        <v>6046</v>
      </c>
      <c r="C312" s="1" t="s">
        <v>5932</v>
      </c>
    </row>
    <row r="313" spans="2:3">
      <c r="B313" t="s">
        <v>6046</v>
      </c>
      <c r="C313" s="1" t="s">
        <v>5932</v>
      </c>
    </row>
    <row r="314" spans="2:3">
      <c r="B314" t="s">
        <v>6047</v>
      </c>
      <c r="C314" s="1" t="s">
        <v>5932</v>
      </c>
    </row>
    <row r="315" spans="2:3">
      <c r="B315" t="s">
        <v>6047</v>
      </c>
      <c r="C315" s="1" t="s">
        <v>5932</v>
      </c>
    </row>
    <row r="316" spans="2:3">
      <c r="B316" t="s">
        <v>6048</v>
      </c>
      <c r="C316" s="1" t="s">
        <v>5932</v>
      </c>
    </row>
    <row r="317" spans="2:3">
      <c r="B317" t="s">
        <v>6048</v>
      </c>
      <c r="C317" s="1" t="s">
        <v>5932</v>
      </c>
    </row>
    <row r="318" spans="2:3">
      <c r="B318" t="s">
        <v>6048</v>
      </c>
      <c r="C318" s="1" t="s">
        <v>5932</v>
      </c>
    </row>
    <row r="319" spans="2:3">
      <c r="B319" t="s">
        <v>6049</v>
      </c>
      <c r="C319" s="1" t="s">
        <v>5932</v>
      </c>
    </row>
    <row r="320" spans="2:3">
      <c r="B320" t="s">
        <v>6050</v>
      </c>
      <c r="C320" s="1" t="s">
        <v>5932</v>
      </c>
    </row>
    <row r="321" spans="2:3">
      <c r="B321" t="s">
        <v>6051</v>
      </c>
      <c r="C321" s="1" t="s">
        <v>5932</v>
      </c>
    </row>
    <row r="322" spans="2:3">
      <c r="B322" t="s">
        <v>6052</v>
      </c>
      <c r="C322" s="1" t="s">
        <v>5932</v>
      </c>
    </row>
    <row r="323" spans="2:3">
      <c r="B323" t="s">
        <v>6053</v>
      </c>
      <c r="C323" s="1" t="s">
        <v>5932</v>
      </c>
    </row>
    <row r="324" spans="2:3">
      <c r="B324" t="s">
        <v>6054</v>
      </c>
      <c r="C324" s="1" t="s">
        <v>5932</v>
      </c>
    </row>
    <row r="325" spans="2:3">
      <c r="B325" t="s">
        <v>6055</v>
      </c>
      <c r="C325" s="1" t="s">
        <v>5932</v>
      </c>
    </row>
    <row r="326" spans="2:3">
      <c r="B326" t="s">
        <v>6055</v>
      </c>
      <c r="C326" s="1" t="s">
        <v>5932</v>
      </c>
    </row>
    <row r="327" spans="2:3">
      <c r="B327" t="s">
        <v>6055</v>
      </c>
      <c r="C327" s="1" t="s">
        <v>5932</v>
      </c>
    </row>
    <row r="328" spans="2:3">
      <c r="B328" t="s">
        <v>6056</v>
      </c>
      <c r="C328" s="1" t="s">
        <v>5932</v>
      </c>
    </row>
    <row r="329" spans="2:3">
      <c r="B329" t="s">
        <v>6056</v>
      </c>
      <c r="C329" s="1" t="s">
        <v>5932</v>
      </c>
    </row>
    <row r="330" spans="2:3">
      <c r="B330" t="s">
        <v>6056</v>
      </c>
      <c r="C330" s="1" t="s">
        <v>5932</v>
      </c>
    </row>
    <row r="331" spans="2:3">
      <c r="B331" t="s">
        <v>6056</v>
      </c>
      <c r="C331" s="1" t="s">
        <v>5932</v>
      </c>
    </row>
    <row r="332" spans="2:3">
      <c r="B332" t="s">
        <v>6056</v>
      </c>
      <c r="C332" s="1" t="s">
        <v>5932</v>
      </c>
    </row>
    <row r="333" spans="2:3">
      <c r="B333" t="s">
        <v>6056</v>
      </c>
      <c r="C333" s="1" t="s">
        <v>5932</v>
      </c>
    </row>
    <row r="334" spans="2:3">
      <c r="B334" t="s">
        <v>6057</v>
      </c>
      <c r="C334" s="1" t="s">
        <v>5932</v>
      </c>
    </row>
    <row r="335" spans="2:3">
      <c r="B335" t="s">
        <v>6057</v>
      </c>
      <c r="C335" s="1" t="s">
        <v>5932</v>
      </c>
    </row>
    <row r="336" spans="2:3">
      <c r="B336" t="s">
        <v>6057</v>
      </c>
      <c r="C336" s="1" t="s">
        <v>5932</v>
      </c>
    </row>
    <row r="337" spans="2:3">
      <c r="B337" t="s">
        <v>6058</v>
      </c>
      <c r="C337" s="1" t="s">
        <v>5932</v>
      </c>
    </row>
    <row r="338" spans="2:3">
      <c r="B338" t="s">
        <v>6058</v>
      </c>
      <c r="C338" s="1" t="s">
        <v>5932</v>
      </c>
    </row>
    <row r="339" spans="2:3">
      <c r="B339" t="s">
        <v>6058</v>
      </c>
      <c r="C339" s="1" t="s">
        <v>5932</v>
      </c>
    </row>
    <row r="340" spans="2:3">
      <c r="B340" t="s">
        <v>6059</v>
      </c>
      <c r="C340" s="1" t="s">
        <v>5932</v>
      </c>
    </row>
    <row r="341" spans="2:3">
      <c r="B341" t="s">
        <v>6059</v>
      </c>
      <c r="C341" s="1" t="s">
        <v>5932</v>
      </c>
    </row>
    <row r="342" spans="2:3">
      <c r="B342" t="s">
        <v>6060</v>
      </c>
      <c r="C342" s="1" t="s">
        <v>5932</v>
      </c>
    </row>
    <row r="343" spans="2:3">
      <c r="B343" t="s">
        <v>6061</v>
      </c>
      <c r="C343" s="1" t="s">
        <v>5932</v>
      </c>
    </row>
    <row r="344" spans="2:3">
      <c r="B344" t="s">
        <v>6062</v>
      </c>
      <c r="C344" s="1" t="s">
        <v>5932</v>
      </c>
    </row>
    <row r="345" spans="2:3">
      <c r="B345" t="s">
        <v>6062</v>
      </c>
      <c r="C345" s="1" t="s">
        <v>5932</v>
      </c>
    </row>
    <row r="346" spans="2:3">
      <c r="B346" t="s">
        <v>6063</v>
      </c>
      <c r="C346" s="1" t="s">
        <v>5932</v>
      </c>
    </row>
    <row r="347" spans="2:3">
      <c r="B347" t="s">
        <v>6064</v>
      </c>
      <c r="C347" s="1" t="s">
        <v>5932</v>
      </c>
    </row>
    <row r="348" spans="2:3">
      <c r="B348" t="s">
        <v>6064</v>
      </c>
      <c r="C348" s="1" t="s">
        <v>5932</v>
      </c>
    </row>
    <row r="349" spans="2:3">
      <c r="B349" t="s">
        <v>6065</v>
      </c>
      <c r="C349" s="1" t="s">
        <v>5932</v>
      </c>
    </row>
    <row r="350" spans="2:3">
      <c r="B350" t="s">
        <v>6065</v>
      </c>
      <c r="C350" s="1" t="s">
        <v>5932</v>
      </c>
    </row>
    <row r="351" spans="2:3">
      <c r="B351" t="s">
        <v>6065</v>
      </c>
      <c r="C351" s="1" t="s">
        <v>5932</v>
      </c>
    </row>
    <row r="352" spans="2:3">
      <c r="B352" t="s">
        <v>6065</v>
      </c>
      <c r="C352" s="1" t="s">
        <v>5932</v>
      </c>
    </row>
    <row r="353" spans="2:3">
      <c r="B353" t="s">
        <v>6065</v>
      </c>
      <c r="C353" s="1" t="s">
        <v>5932</v>
      </c>
    </row>
    <row r="354" spans="2:3">
      <c r="B354" t="s">
        <v>6066</v>
      </c>
      <c r="C354" s="1" t="s">
        <v>5932</v>
      </c>
    </row>
    <row r="355" spans="2:3">
      <c r="B355" t="s">
        <v>6067</v>
      </c>
      <c r="C355" s="1" t="s">
        <v>5932</v>
      </c>
    </row>
    <row r="356" spans="2:3">
      <c r="B356" t="s">
        <v>6068</v>
      </c>
      <c r="C356" s="1" t="s">
        <v>5932</v>
      </c>
    </row>
    <row r="357" spans="2:3">
      <c r="B357" t="s">
        <v>6069</v>
      </c>
      <c r="C357" s="1" t="s">
        <v>5932</v>
      </c>
    </row>
    <row r="358" spans="2:3">
      <c r="B358" t="s">
        <v>6069</v>
      </c>
      <c r="C358" s="1" t="s">
        <v>5932</v>
      </c>
    </row>
    <row r="359" spans="2:3">
      <c r="B359" t="s">
        <v>6069</v>
      </c>
      <c r="C359" s="1" t="s">
        <v>5932</v>
      </c>
    </row>
    <row r="360" spans="2:3">
      <c r="B360" t="s">
        <v>6070</v>
      </c>
      <c r="C360" s="1" t="s">
        <v>5932</v>
      </c>
    </row>
    <row r="361" spans="2:3">
      <c r="B361" t="s">
        <v>6070</v>
      </c>
      <c r="C361" s="1" t="s">
        <v>5932</v>
      </c>
    </row>
    <row r="362" spans="2:3">
      <c r="B362" t="s">
        <v>6071</v>
      </c>
      <c r="C362" s="1" t="s">
        <v>5932</v>
      </c>
    </row>
    <row r="363" spans="2:3">
      <c r="B363" t="s">
        <v>6071</v>
      </c>
      <c r="C363" s="1" t="s">
        <v>5932</v>
      </c>
    </row>
    <row r="364" spans="2:3">
      <c r="B364" t="s">
        <v>6071</v>
      </c>
      <c r="C364" s="1" t="s">
        <v>5932</v>
      </c>
    </row>
    <row r="365" spans="2:3">
      <c r="B365" t="s">
        <v>6071</v>
      </c>
      <c r="C365" s="1" t="s">
        <v>5932</v>
      </c>
    </row>
    <row r="366" spans="2:3">
      <c r="B366" t="s">
        <v>6071</v>
      </c>
      <c r="C366" s="1" t="s">
        <v>5932</v>
      </c>
    </row>
    <row r="367" spans="2:3">
      <c r="B367" t="s">
        <v>6071</v>
      </c>
      <c r="C367" s="1" t="s">
        <v>5932</v>
      </c>
    </row>
    <row r="368" spans="2:3">
      <c r="B368" t="s">
        <v>6071</v>
      </c>
      <c r="C368" s="1" t="s">
        <v>5932</v>
      </c>
    </row>
    <row r="369" spans="2:3">
      <c r="B369" t="s">
        <v>6072</v>
      </c>
      <c r="C369" s="1" t="s">
        <v>5932</v>
      </c>
    </row>
    <row r="370" spans="2:3">
      <c r="B370" t="s">
        <v>6073</v>
      </c>
      <c r="C370" s="1" t="s">
        <v>5932</v>
      </c>
    </row>
    <row r="371" spans="2:3">
      <c r="B371" t="s">
        <v>6073</v>
      </c>
      <c r="C371" s="1" t="s">
        <v>5932</v>
      </c>
    </row>
    <row r="372" spans="2:3">
      <c r="B372" t="s">
        <v>6073</v>
      </c>
      <c r="C372" s="1" t="s">
        <v>5932</v>
      </c>
    </row>
    <row r="373" spans="2:3">
      <c r="B373" t="s">
        <v>6073</v>
      </c>
      <c r="C373" s="1" t="s">
        <v>5932</v>
      </c>
    </row>
    <row r="374" spans="2:3">
      <c r="B374" t="s">
        <v>6073</v>
      </c>
      <c r="C374" s="1" t="s">
        <v>5932</v>
      </c>
    </row>
    <row r="375" spans="2:3">
      <c r="B375" t="s">
        <v>6073</v>
      </c>
      <c r="C375" s="1" t="s">
        <v>5932</v>
      </c>
    </row>
    <row r="376" spans="2:3">
      <c r="B376" t="s">
        <v>6073</v>
      </c>
      <c r="C376" s="1" t="s">
        <v>5932</v>
      </c>
    </row>
    <row r="377" spans="2:3">
      <c r="B377" t="s">
        <v>6074</v>
      </c>
      <c r="C377" s="1" t="s">
        <v>5932</v>
      </c>
    </row>
    <row r="378" spans="2:3">
      <c r="B378" t="s">
        <v>6074</v>
      </c>
      <c r="C378" s="1" t="s">
        <v>5932</v>
      </c>
    </row>
    <row r="379" spans="2:3">
      <c r="B379" t="s">
        <v>6074</v>
      </c>
      <c r="C379" s="1" t="s">
        <v>5932</v>
      </c>
    </row>
    <row r="380" spans="2:3">
      <c r="B380" t="s">
        <v>6075</v>
      </c>
      <c r="C380" s="1" t="s">
        <v>5932</v>
      </c>
    </row>
    <row r="381" spans="2:3">
      <c r="B381" t="s">
        <v>6075</v>
      </c>
      <c r="C381" s="1" t="s">
        <v>5932</v>
      </c>
    </row>
    <row r="382" spans="2:3">
      <c r="B382" t="s">
        <v>6075</v>
      </c>
      <c r="C382" s="1" t="s">
        <v>5932</v>
      </c>
    </row>
    <row r="383" spans="2:3">
      <c r="B383" t="s">
        <v>6075</v>
      </c>
      <c r="C383" s="1" t="s">
        <v>5932</v>
      </c>
    </row>
    <row r="384" spans="2:3">
      <c r="B384" t="s">
        <v>6075</v>
      </c>
      <c r="C384" s="1" t="s">
        <v>5932</v>
      </c>
    </row>
    <row r="385" spans="2:3">
      <c r="B385" t="s">
        <v>6075</v>
      </c>
      <c r="C385" s="1" t="s">
        <v>5932</v>
      </c>
    </row>
    <row r="386" spans="2:3">
      <c r="B386" t="s">
        <v>6076</v>
      </c>
      <c r="C386" s="1" t="s">
        <v>5932</v>
      </c>
    </row>
    <row r="387" spans="2:3">
      <c r="B387" t="s">
        <v>6076</v>
      </c>
      <c r="C387" s="1" t="s">
        <v>5932</v>
      </c>
    </row>
    <row r="388" spans="2:3">
      <c r="B388" t="s">
        <v>6077</v>
      </c>
      <c r="C388" s="1" t="s">
        <v>5932</v>
      </c>
    </row>
    <row r="389" spans="2:3">
      <c r="B389" t="s">
        <v>6078</v>
      </c>
      <c r="C389" s="1" t="s">
        <v>5932</v>
      </c>
    </row>
    <row r="390" spans="2:3">
      <c r="B390" t="s">
        <v>6079</v>
      </c>
      <c r="C390" s="1" t="s">
        <v>5932</v>
      </c>
    </row>
    <row r="391" spans="2:3">
      <c r="B391" t="s">
        <v>6080</v>
      </c>
      <c r="C391" s="1" t="s">
        <v>5932</v>
      </c>
    </row>
    <row r="392" spans="2:3">
      <c r="B392" t="s">
        <v>6080</v>
      </c>
      <c r="C392" s="1" t="s">
        <v>5932</v>
      </c>
    </row>
    <row r="393" spans="2:3">
      <c r="B393" t="s">
        <v>6080</v>
      </c>
      <c r="C393" s="1" t="s">
        <v>5932</v>
      </c>
    </row>
    <row r="394" spans="2:3">
      <c r="B394" t="s">
        <v>6081</v>
      </c>
      <c r="C394" s="1" t="s">
        <v>5932</v>
      </c>
    </row>
    <row r="395" spans="2:3">
      <c r="B395" t="s">
        <v>6082</v>
      </c>
      <c r="C395" s="1" t="s">
        <v>5932</v>
      </c>
    </row>
    <row r="396" spans="2:3">
      <c r="B396" t="s">
        <v>6082</v>
      </c>
      <c r="C396" s="1" t="s">
        <v>5932</v>
      </c>
    </row>
    <row r="397" spans="2:3">
      <c r="B397" t="s">
        <v>6082</v>
      </c>
      <c r="C397" s="1" t="s">
        <v>5932</v>
      </c>
    </row>
    <row r="398" spans="2:3">
      <c r="B398" t="s">
        <v>6083</v>
      </c>
      <c r="C398" s="1" t="s">
        <v>5932</v>
      </c>
    </row>
    <row r="399" spans="2:3">
      <c r="B399" t="s">
        <v>6083</v>
      </c>
      <c r="C399" s="1" t="s">
        <v>5932</v>
      </c>
    </row>
    <row r="400" spans="2:3">
      <c r="B400" t="s">
        <v>6084</v>
      </c>
      <c r="C400" s="1" t="s">
        <v>5932</v>
      </c>
    </row>
    <row r="401" spans="2:3">
      <c r="B401" t="s">
        <v>6084</v>
      </c>
      <c r="C401" s="1" t="s">
        <v>5932</v>
      </c>
    </row>
    <row r="402" spans="2:3">
      <c r="B402" t="s">
        <v>6085</v>
      </c>
      <c r="C402" s="1" t="s">
        <v>5932</v>
      </c>
    </row>
    <row r="403" spans="2:3">
      <c r="B403" t="s">
        <v>6086</v>
      </c>
      <c r="C403" s="1" t="s">
        <v>5932</v>
      </c>
    </row>
    <row r="404" spans="2:3">
      <c r="B404" t="s">
        <v>6086</v>
      </c>
      <c r="C404" s="1" t="s">
        <v>5932</v>
      </c>
    </row>
    <row r="405" spans="2:3">
      <c r="B405" t="s">
        <v>6086</v>
      </c>
      <c r="C405" s="1" t="s">
        <v>5932</v>
      </c>
    </row>
    <row r="406" spans="2:3">
      <c r="B406" t="s">
        <v>6086</v>
      </c>
      <c r="C406" s="1" t="s">
        <v>5932</v>
      </c>
    </row>
    <row r="407" spans="2:3">
      <c r="B407" t="s">
        <v>6087</v>
      </c>
      <c r="C407" s="1" t="s">
        <v>5932</v>
      </c>
    </row>
    <row r="408" spans="2:3">
      <c r="B408" t="s">
        <v>6087</v>
      </c>
      <c r="C408" s="1" t="s">
        <v>5932</v>
      </c>
    </row>
    <row r="409" spans="2:3">
      <c r="B409" t="s">
        <v>6088</v>
      </c>
      <c r="C409" s="1" t="s">
        <v>5932</v>
      </c>
    </row>
    <row r="410" spans="2:3">
      <c r="B410" t="s">
        <v>6089</v>
      </c>
      <c r="C410" s="1" t="s">
        <v>5932</v>
      </c>
    </row>
    <row r="411" spans="2:3">
      <c r="B411" t="s">
        <v>6089</v>
      </c>
      <c r="C411" s="1" t="s">
        <v>5932</v>
      </c>
    </row>
    <row r="412" spans="2:3">
      <c r="B412" t="s">
        <v>6089</v>
      </c>
      <c r="C412" s="1" t="s">
        <v>5932</v>
      </c>
    </row>
    <row r="413" spans="2:3">
      <c r="B413" t="s">
        <v>6089</v>
      </c>
      <c r="C413" s="1" t="s">
        <v>5932</v>
      </c>
    </row>
    <row r="414" spans="2:3">
      <c r="B414" t="s">
        <v>6089</v>
      </c>
      <c r="C414" s="1" t="s">
        <v>5932</v>
      </c>
    </row>
    <row r="415" spans="2:3">
      <c r="B415" t="s">
        <v>6089</v>
      </c>
      <c r="C415" s="1" t="s">
        <v>5932</v>
      </c>
    </row>
    <row r="416" spans="2:3">
      <c r="B416" t="s">
        <v>6089</v>
      </c>
      <c r="C416" s="1" t="s">
        <v>5932</v>
      </c>
    </row>
    <row r="417" spans="2:3">
      <c r="B417" t="s">
        <v>6089</v>
      </c>
      <c r="C417" s="1" t="s">
        <v>5932</v>
      </c>
    </row>
    <row r="418" spans="2:3">
      <c r="B418" t="s">
        <v>6089</v>
      </c>
      <c r="C418" s="1" t="s">
        <v>5932</v>
      </c>
    </row>
    <row r="419" spans="2:3">
      <c r="B419" t="s">
        <v>6089</v>
      </c>
      <c r="C419" s="1" t="s">
        <v>5932</v>
      </c>
    </row>
    <row r="420" spans="2:3">
      <c r="B420" t="s">
        <v>6089</v>
      </c>
      <c r="C420" s="1" t="s">
        <v>5932</v>
      </c>
    </row>
    <row r="421" spans="2:3">
      <c r="B421" t="s">
        <v>6090</v>
      </c>
      <c r="C421" s="1" t="s">
        <v>5932</v>
      </c>
    </row>
    <row r="422" spans="2:3">
      <c r="B422" t="s">
        <v>6091</v>
      </c>
      <c r="C422" s="1" t="s">
        <v>5932</v>
      </c>
    </row>
    <row r="423" spans="2:3">
      <c r="B423" t="s">
        <v>6092</v>
      </c>
      <c r="C423" s="1" t="s">
        <v>5932</v>
      </c>
    </row>
    <row r="424" spans="2:3">
      <c r="B424" t="s">
        <v>6093</v>
      </c>
      <c r="C424" s="1" t="s">
        <v>5932</v>
      </c>
    </row>
    <row r="425" spans="2:3">
      <c r="B425" t="s">
        <v>6093</v>
      </c>
      <c r="C425" s="1" t="s">
        <v>5932</v>
      </c>
    </row>
    <row r="426" spans="2:3">
      <c r="B426" t="s">
        <v>6093</v>
      </c>
      <c r="C426" s="1" t="s">
        <v>5932</v>
      </c>
    </row>
    <row r="427" spans="2:3">
      <c r="B427" t="s">
        <v>6093</v>
      </c>
      <c r="C427" s="1" t="s">
        <v>5932</v>
      </c>
    </row>
    <row r="428" spans="2:3">
      <c r="B428" t="s">
        <v>6093</v>
      </c>
      <c r="C428" s="1" t="s">
        <v>5932</v>
      </c>
    </row>
    <row r="429" spans="2:3">
      <c r="B429" t="s">
        <v>6093</v>
      </c>
      <c r="C429" s="1" t="s">
        <v>5932</v>
      </c>
    </row>
    <row r="430" spans="2:3">
      <c r="B430" t="s">
        <v>6093</v>
      </c>
      <c r="C430" s="1" t="s">
        <v>5932</v>
      </c>
    </row>
    <row r="431" spans="2:3">
      <c r="B431" t="s">
        <v>6093</v>
      </c>
      <c r="C431" s="1" t="s">
        <v>5932</v>
      </c>
    </row>
    <row r="432" spans="2:3">
      <c r="B432" t="s">
        <v>6093</v>
      </c>
      <c r="C432" s="1" t="s">
        <v>5932</v>
      </c>
    </row>
    <row r="433" spans="2:3">
      <c r="B433" t="s">
        <v>6093</v>
      </c>
      <c r="C433" s="1" t="s">
        <v>5932</v>
      </c>
    </row>
    <row r="434" spans="2:3">
      <c r="B434" t="s">
        <v>6093</v>
      </c>
      <c r="C434" s="1" t="s">
        <v>5932</v>
      </c>
    </row>
    <row r="435" spans="2:3">
      <c r="B435" t="s">
        <v>6093</v>
      </c>
      <c r="C435" s="1" t="s">
        <v>5932</v>
      </c>
    </row>
    <row r="436" spans="2:3">
      <c r="B436" t="s">
        <v>6093</v>
      </c>
      <c r="C436" s="1" t="s">
        <v>5932</v>
      </c>
    </row>
    <row r="437" spans="2:3">
      <c r="B437" t="s">
        <v>6093</v>
      </c>
      <c r="C437" s="1" t="s">
        <v>5932</v>
      </c>
    </row>
    <row r="438" spans="2:3">
      <c r="B438" t="s">
        <v>6094</v>
      </c>
      <c r="C438" s="1" t="s">
        <v>5932</v>
      </c>
    </row>
    <row r="439" spans="2:3">
      <c r="B439" t="s">
        <v>6095</v>
      </c>
      <c r="C439" s="1" t="s">
        <v>5932</v>
      </c>
    </row>
    <row r="440" spans="2:3">
      <c r="B440" t="s">
        <v>6096</v>
      </c>
      <c r="C440" s="1" t="s">
        <v>5932</v>
      </c>
    </row>
    <row r="441" spans="2:3">
      <c r="B441" t="s">
        <v>6096</v>
      </c>
      <c r="C441" s="1" t="s">
        <v>5932</v>
      </c>
    </row>
    <row r="442" spans="2:3">
      <c r="B442" t="s">
        <v>6097</v>
      </c>
      <c r="C442" s="1" t="s">
        <v>5932</v>
      </c>
    </row>
    <row r="443" spans="2:3">
      <c r="B443" t="s">
        <v>6097</v>
      </c>
      <c r="C443" s="1" t="s">
        <v>5932</v>
      </c>
    </row>
    <row r="444" spans="2:3">
      <c r="B444" t="s">
        <v>6097</v>
      </c>
      <c r="C444" s="1" t="s">
        <v>5932</v>
      </c>
    </row>
    <row r="445" spans="2:3">
      <c r="B445" t="s">
        <v>6098</v>
      </c>
      <c r="C445" s="1" t="s">
        <v>5932</v>
      </c>
    </row>
    <row r="446" spans="2:3">
      <c r="B446" t="s">
        <v>6098</v>
      </c>
      <c r="C446" s="1" t="s">
        <v>5932</v>
      </c>
    </row>
    <row r="447" spans="2:3">
      <c r="B447" t="s">
        <v>6099</v>
      </c>
      <c r="C447" s="1" t="s">
        <v>5932</v>
      </c>
    </row>
    <row r="448" spans="2:3">
      <c r="B448" t="s">
        <v>6099</v>
      </c>
      <c r="C448" s="1" t="s">
        <v>5932</v>
      </c>
    </row>
    <row r="449" spans="2:3">
      <c r="B449" t="s">
        <v>6099</v>
      </c>
      <c r="C449" s="1" t="s">
        <v>5932</v>
      </c>
    </row>
    <row r="450" spans="2:3">
      <c r="B450" t="s">
        <v>6099</v>
      </c>
      <c r="C450" s="1" t="s">
        <v>5932</v>
      </c>
    </row>
    <row r="451" spans="2:3">
      <c r="B451" t="s">
        <v>6099</v>
      </c>
      <c r="C451" s="1" t="s">
        <v>5932</v>
      </c>
    </row>
    <row r="452" spans="2:3">
      <c r="B452" t="s">
        <v>6100</v>
      </c>
      <c r="C452" s="1" t="s">
        <v>5932</v>
      </c>
    </row>
    <row r="453" spans="2:3">
      <c r="B453" t="s">
        <v>6100</v>
      </c>
      <c r="C453" s="1" t="s">
        <v>5932</v>
      </c>
    </row>
    <row r="454" spans="2:3">
      <c r="B454" t="s">
        <v>6100</v>
      </c>
      <c r="C454" s="1" t="s">
        <v>5932</v>
      </c>
    </row>
    <row r="455" spans="2:3">
      <c r="B455" t="s">
        <v>6100</v>
      </c>
      <c r="C455" s="1" t="s">
        <v>5932</v>
      </c>
    </row>
    <row r="456" spans="2:3">
      <c r="B456" t="s">
        <v>6101</v>
      </c>
      <c r="C456" s="1" t="s">
        <v>5932</v>
      </c>
    </row>
    <row r="457" spans="2:3">
      <c r="B457" t="s">
        <v>6102</v>
      </c>
      <c r="C457" s="1" t="s">
        <v>5932</v>
      </c>
    </row>
    <row r="458" spans="2:3">
      <c r="B458" t="s">
        <v>6102</v>
      </c>
      <c r="C458" s="1" t="s">
        <v>5932</v>
      </c>
    </row>
    <row r="459" spans="2:3">
      <c r="B459" t="s">
        <v>6103</v>
      </c>
      <c r="C459" s="1" t="s">
        <v>5932</v>
      </c>
    </row>
    <row r="460" spans="2:3">
      <c r="B460" t="s">
        <v>6103</v>
      </c>
      <c r="C460" s="1" t="s">
        <v>5932</v>
      </c>
    </row>
    <row r="461" spans="2:3">
      <c r="B461" t="s">
        <v>6103</v>
      </c>
      <c r="C461" s="1" t="s">
        <v>5932</v>
      </c>
    </row>
    <row r="462" spans="2:3">
      <c r="B462" t="s">
        <v>6103</v>
      </c>
      <c r="C462" s="1" t="s">
        <v>5932</v>
      </c>
    </row>
    <row r="463" spans="2:3">
      <c r="B463" t="s">
        <v>6103</v>
      </c>
      <c r="C463" s="1" t="s">
        <v>5932</v>
      </c>
    </row>
    <row r="464" spans="2:3">
      <c r="B464" t="s">
        <v>6104</v>
      </c>
      <c r="C464" s="1" t="s">
        <v>5932</v>
      </c>
    </row>
    <row r="465" spans="2:3">
      <c r="B465" t="s">
        <v>6104</v>
      </c>
      <c r="C465" s="1" t="s">
        <v>5932</v>
      </c>
    </row>
    <row r="466" spans="2:3">
      <c r="B466" t="s">
        <v>6104</v>
      </c>
      <c r="C466" s="1" t="s">
        <v>5932</v>
      </c>
    </row>
    <row r="467" spans="2:3">
      <c r="B467" t="s">
        <v>6104</v>
      </c>
      <c r="C467" s="1" t="s">
        <v>5932</v>
      </c>
    </row>
    <row r="468" spans="2:3">
      <c r="B468" t="s">
        <v>6105</v>
      </c>
      <c r="C468" s="1" t="s">
        <v>5932</v>
      </c>
    </row>
    <row r="469" spans="2:3">
      <c r="B469" t="s">
        <v>6105</v>
      </c>
      <c r="C469" s="1" t="s">
        <v>5932</v>
      </c>
    </row>
    <row r="470" spans="2:3">
      <c r="B470" t="s">
        <v>6105</v>
      </c>
      <c r="C470" s="1" t="s">
        <v>5932</v>
      </c>
    </row>
    <row r="471" spans="2:3">
      <c r="B471" t="s">
        <v>6106</v>
      </c>
      <c r="C471" s="1" t="s">
        <v>5932</v>
      </c>
    </row>
    <row r="472" spans="2:3">
      <c r="B472" t="s">
        <v>6106</v>
      </c>
      <c r="C472" s="1" t="s">
        <v>5932</v>
      </c>
    </row>
    <row r="473" spans="2:3">
      <c r="B473" t="s">
        <v>6107</v>
      </c>
      <c r="C473" s="1" t="s">
        <v>5932</v>
      </c>
    </row>
    <row r="474" spans="2:3">
      <c r="B474" t="s">
        <v>6108</v>
      </c>
      <c r="C474" s="1" t="s">
        <v>5932</v>
      </c>
    </row>
    <row r="475" spans="2:3">
      <c r="B475" t="s">
        <v>6108</v>
      </c>
      <c r="C475" s="1" t="s">
        <v>5932</v>
      </c>
    </row>
    <row r="476" spans="2:3">
      <c r="B476" t="s">
        <v>6109</v>
      </c>
      <c r="C476" s="1" t="s">
        <v>5932</v>
      </c>
    </row>
    <row r="477" spans="2:3">
      <c r="B477" t="s">
        <v>6109</v>
      </c>
      <c r="C477" s="1" t="s">
        <v>5932</v>
      </c>
    </row>
    <row r="478" spans="2:3">
      <c r="B478" t="s">
        <v>6110</v>
      </c>
      <c r="C478" s="1" t="s">
        <v>5932</v>
      </c>
    </row>
    <row r="479" spans="2:3">
      <c r="B479" t="s">
        <v>6110</v>
      </c>
      <c r="C479" s="1" t="s">
        <v>5932</v>
      </c>
    </row>
    <row r="480" spans="2:3">
      <c r="B480" t="s">
        <v>6111</v>
      </c>
      <c r="C480" s="1" t="s">
        <v>5932</v>
      </c>
    </row>
    <row r="481" spans="2:3">
      <c r="B481" t="s">
        <v>6111</v>
      </c>
      <c r="C481" s="1" t="s">
        <v>5932</v>
      </c>
    </row>
    <row r="482" spans="2:3">
      <c r="B482" t="s">
        <v>6111</v>
      </c>
      <c r="C482" s="1" t="s">
        <v>5932</v>
      </c>
    </row>
    <row r="483" spans="2:3">
      <c r="B483" t="s">
        <v>6111</v>
      </c>
      <c r="C483" s="1" t="s">
        <v>5932</v>
      </c>
    </row>
    <row r="484" spans="2:3">
      <c r="B484" t="s">
        <v>6111</v>
      </c>
      <c r="C484" s="1" t="s">
        <v>5932</v>
      </c>
    </row>
    <row r="485" spans="2:3">
      <c r="B485" t="s">
        <v>6112</v>
      </c>
      <c r="C485" s="1" t="s">
        <v>5932</v>
      </c>
    </row>
    <row r="486" spans="2:3">
      <c r="B486" t="s">
        <v>6113</v>
      </c>
      <c r="C486" s="1" t="s">
        <v>5932</v>
      </c>
    </row>
    <row r="487" spans="2:3">
      <c r="B487" t="s">
        <v>6114</v>
      </c>
      <c r="C487" s="1" t="s">
        <v>5932</v>
      </c>
    </row>
    <row r="488" spans="2:3">
      <c r="B488" t="s">
        <v>6115</v>
      </c>
      <c r="C488" s="1" t="s">
        <v>5932</v>
      </c>
    </row>
    <row r="489" spans="2:3">
      <c r="B489" t="s">
        <v>6115</v>
      </c>
      <c r="C489" s="1" t="s">
        <v>5932</v>
      </c>
    </row>
    <row r="490" spans="2:3">
      <c r="B490" t="s">
        <v>6116</v>
      </c>
      <c r="C490" s="1" t="s">
        <v>5932</v>
      </c>
    </row>
    <row r="491" spans="2:3">
      <c r="B491" t="s">
        <v>6116</v>
      </c>
      <c r="C491" s="1" t="s">
        <v>5932</v>
      </c>
    </row>
    <row r="492" spans="2:3">
      <c r="B492" t="s">
        <v>6116</v>
      </c>
      <c r="C492" s="1" t="s">
        <v>5932</v>
      </c>
    </row>
    <row r="493" spans="2:3">
      <c r="B493" t="s">
        <v>6116</v>
      </c>
      <c r="C493" s="1" t="s">
        <v>5932</v>
      </c>
    </row>
    <row r="494" spans="2:3">
      <c r="B494" t="s">
        <v>6116</v>
      </c>
      <c r="C494" s="1" t="s">
        <v>5932</v>
      </c>
    </row>
    <row r="495" spans="2:3">
      <c r="B495" t="s">
        <v>6116</v>
      </c>
      <c r="C495" s="1" t="s">
        <v>5932</v>
      </c>
    </row>
    <row r="496" spans="2:3">
      <c r="B496" t="s">
        <v>6116</v>
      </c>
      <c r="C496" s="1" t="s">
        <v>5932</v>
      </c>
    </row>
    <row r="497" spans="2:3">
      <c r="B497" t="s">
        <v>6117</v>
      </c>
      <c r="C497" s="1" t="s">
        <v>5932</v>
      </c>
    </row>
    <row r="498" spans="2:3">
      <c r="B498" t="s">
        <v>6117</v>
      </c>
      <c r="C498" s="1" t="s">
        <v>5932</v>
      </c>
    </row>
    <row r="499" spans="2:3">
      <c r="B499" t="s">
        <v>6117</v>
      </c>
      <c r="C499" s="1" t="s">
        <v>5932</v>
      </c>
    </row>
    <row r="500" spans="2:3">
      <c r="B500" t="s">
        <v>6118</v>
      </c>
      <c r="C500" s="1" t="s">
        <v>5932</v>
      </c>
    </row>
    <row r="501" spans="2:3">
      <c r="B501" t="s">
        <v>6118</v>
      </c>
      <c r="C501" s="1" t="s">
        <v>5932</v>
      </c>
    </row>
    <row r="502" spans="2:3">
      <c r="B502" t="s">
        <v>6118</v>
      </c>
      <c r="C502" s="1" t="s">
        <v>5932</v>
      </c>
    </row>
    <row r="503" spans="2:3">
      <c r="B503" t="s">
        <v>6119</v>
      </c>
      <c r="C503" s="1" t="s">
        <v>5932</v>
      </c>
    </row>
    <row r="504" spans="2:3">
      <c r="B504" t="s">
        <v>6120</v>
      </c>
      <c r="C504" s="1" t="s">
        <v>5932</v>
      </c>
    </row>
    <row r="505" spans="2:3">
      <c r="B505" t="s">
        <v>6120</v>
      </c>
      <c r="C505" s="1" t="s">
        <v>5932</v>
      </c>
    </row>
    <row r="506" spans="2:3">
      <c r="B506" t="s">
        <v>6121</v>
      </c>
      <c r="C506" s="1" t="s">
        <v>5932</v>
      </c>
    </row>
    <row r="507" spans="2:3">
      <c r="B507" t="s">
        <v>6121</v>
      </c>
      <c r="C507" s="1" t="s">
        <v>5932</v>
      </c>
    </row>
    <row r="508" spans="2:3">
      <c r="B508" t="s">
        <v>6122</v>
      </c>
      <c r="C508" s="1" t="s">
        <v>5932</v>
      </c>
    </row>
    <row r="509" spans="2:3">
      <c r="B509" t="s">
        <v>6122</v>
      </c>
      <c r="C509" s="1" t="s">
        <v>5932</v>
      </c>
    </row>
    <row r="510" spans="2:3">
      <c r="B510" t="s">
        <v>6122</v>
      </c>
      <c r="C510" s="1" t="s">
        <v>5932</v>
      </c>
    </row>
    <row r="511" spans="2:3">
      <c r="B511" t="s">
        <v>6122</v>
      </c>
      <c r="C511" s="1" t="s">
        <v>5932</v>
      </c>
    </row>
    <row r="512" spans="2:3">
      <c r="B512" t="s">
        <v>6122</v>
      </c>
      <c r="C512" s="1" t="s">
        <v>5932</v>
      </c>
    </row>
    <row r="513" spans="2:3">
      <c r="B513" t="s">
        <v>6122</v>
      </c>
      <c r="C513" s="1" t="s">
        <v>5932</v>
      </c>
    </row>
    <row r="514" spans="2:3">
      <c r="B514" t="s">
        <v>6123</v>
      </c>
      <c r="C514" s="1" t="s">
        <v>5932</v>
      </c>
    </row>
    <row r="515" spans="2:3">
      <c r="B515" t="s">
        <v>6123</v>
      </c>
      <c r="C515" s="1" t="s">
        <v>5932</v>
      </c>
    </row>
    <row r="516" spans="2:3">
      <c r="B516" t="s">
        <v>6124</v>
      </c>
      <c r="C516" s="1" t="s">
        <v>5932</v>
      </c>
    </row>
    <row r="517" spans="2:3">
      <c r="B517" t="s">
        <v>6124</v>
      </c>
      <c r="C517" s="1" t="s">
        <v>5932</v>
      </c>
    </row>
    <row r="518" spans="2:3">
      <c r="B518" t="s">
        <v>6124</v>
      </c>
      <c r="C518" s="1" t="s">
        <v>5932</v>
      </c>
    </row>
    <row r="519" spans="2:3">
      <c r="B519" t="s">
        <v>6124</v>
      </c>
      <c r="C519" s="1" t="s">
        <v>5932</v>
      </c>
    </row>
    <row r="520" spans="2:3">
      <c r="B520" t="s">
        <v>6124</v>
      </c>
      <c r="C520" s="1" t="s">
        <v>5932</v>
      </c>
    </row>
    <row r="521" spans="2:3">
      <c r="B521" t="s">
        <v>6125</v>
      </c>
      <c r="C521" s="1" t="s">
        <v>5932</v>
      </c>
    </row>
    <row r="522" spans="2:3">
      <c r="B522" t="s">
        <v>6125</v>
      </c>
      <c r="C522" s="1" t="s">
        <v>5932</v>
      </c>
    </row>
    <row r="523" spans="2:3">
      <c r="B523" t="s">
        <v>6125</v>
      </c>
      <c r="C523" s="1" t="s">
        <v>5932</v>
      </c>
    </row>
    <row r="524" spans="2:3">
      <c r="B524" t="s">
        <v>6125</v>
      </c>
      <c r="C524" s="1" t="s">
        <v>5932</v>
      </c>
    </row>
    <row r="525" spans="2:3">
      <c r="B525" t="s">
        <v>6125</v>
      </c>
      <c r="C525" s="1" t="s">
        <v>5932</v>
      </c>
    </row>
    <row r="526" spans="2:3">
      <c r="B526" t="s">
        <v>6125</v>
      </c>
      <c r="C526" s="1" t="s">
        <v>5932</v>
      </c>
    </row>
    <row r="527" spans="2:3">
      <c r="B527" t="s">
        <v>6126</v>
      </c>
      <c r="C527" s="1" t="s">
        <v>5932</v>
      </c>
    </row>
    <row r="528" spans="2:3">
      <c r="B528" t="s">
        <v>6127</v>
      </c>
      <c r="C528" s="1" t="s">
        <v>5932</v>
      </c>
    </row>
    <row r="529" spans="2:3">
      <c r="B529" t="s">
        <v>6127</v>
      </c>
      <c r="C529" s="1" t="s">
        <v>5932</v>
      </c>
    </row>
    <row r="530" spans="2:3">
      <c r="B530" t="s">
        <v>6128</v>
      </c>
      <c r="C530" s="1" t="s">
        <v>5932</v>
      </c>
    </row>
    <row r="531" spans="2:3">
      <c r="B531" t="s">
        <v>6128</v>
      </c>
      <c r="C531" s="1" t="s">
        <v>5932</v>
      </c>
    </row>
    <row r="532" spans="2:3">
      <c r="B532" t="s">
        <v>6128</v>
      </c>
      <c r="C532" s="1" t="s">
        <v>5932</v>
      </c>
    </row>
    <row r="533" spans="2:3">
      <c r="B533" t="s">
        <v>6128</v>
      </c>
      <c r="C533" s="1" t="s">
        <v>5932</v>
      </c>
    </row>
    <row r="534" spans="2:3">
      <c r="B534" t="s">
        <v>6129</v>
      </c>
      <c r="C534" s="1" t="s">
        <v>5932</v>
      </c>
    </row>
    <row r="535" spans="2:3">
      <c r="B535" t="s">
        <v>6129</v>
      </c>
      <c r="C535" s="1" t="s">
        <v>5932</v>
      </c>
    </row>
    <row r="536" spans="2:3">
      <c r="B536" t="s">
        <v>6129</v>
      </c>
      <c r="C536" s="1" t="s">
        <v>5932</v>
      </c>
    </row>
    <row r="537" spans="2:3">
      <c r="B537" t="s">
        <v>6130</v>
      </c>
      <c r="C537" s="1" t="s">
        <v>5932</v>
      </c>
    </row>
    <row r="538" spans="2:3">
      <c r="B538" t="s">
        <v>6130</v>
      </c>
      <c r="C538" s="1" t="s">
        <v>5932</v>
      </c>
    </row>
    <row r="539" spans="2:3">
      <c r="B539" t="s">
        <v>6130</v>
      </c>
      <c r="C539" s="1" t="s">
        <v>5932</v>
      </c>
    </row>
    <row r="540" spans="2:3">
      <c r="B540" t="s">
        <v>6130</v>
      </c>
      <c r="C540" s="1" t="s">
        <v>5932</v>
      </c>
    </row>
    <row r="541" spans="2:3">
      <c r="B541" t="s">
        <v>6130</v>
      </c>
      <c r="C541" s="1" t="s">
        <v>5932</v>
      </c>
    </row>
    <row r="542" spans="2:3">
      <c r="B542" t="s">
        <v>6130</v>
      </c>
      <c r="C542" s="1" t="s">
        <v>5932</v>
      </c>
    </row>
    <row r="543" spans="2:3">
      <c r="B543" t="s">
        <v>6131</v>
      </c>
      <c r="C543" s="1" t="s">
        <v>5932</v>
      </c>
    </row>
    <row r="544" spans="2:3">
      <c r="B544" t="s">
        <v>6131</v>
      </c>
      <c r="C544" s="1" t="s">
        <v>5932</v>
      </c>
    </row>
    <row r="545" spans="2:3">
      <c r="B545" t="s">
        <v>6132</v>
      </c>
      <c r="C545" s="1" t="s">
        <v>5932</v>
      </c>
    </row>
    <row r="546" spans="2:3">
      <c r="B546" t="s">
        <v>6133</v>
      </c>
      <c r="C546" s="1" t="s">
        <v>5932</v>
      </c>
    </row>
    <row r="547" spans="2:3">
      <c r="B547" t="s">
        <v>6133</v>
      </c>
      <c r="C547" s="1" t="s">
        <v>5932</v>
      </c>
    </row>
    <row r="548" spans="2:3">
      <c r="B548" t="s">
        <v>6133</v>
      </c>
      <c r="C548" s="1" t="s">
        <v>5932</v>
      </c>
    </row>
    <row r="549" spans="2:3">
      <c r="B549" t="s">
        <v>6133</v>
      </c>
      <c r="C549" s="1" t="s">
        <v>5932</v>
      </c>
    </row>
    <row r="550" spans="2:3">
      <c r="B550" t="s">
        <v>6133</v>
      </c>
      <c r="C550" s="1" t="s">
        <v>5932</v>
      </c>
    </row>
    <row r="551" spans="2:3">
      <c r="B551" t="s">
        <v>6134</v>
      </c>
      <c r="C551" s="1" t="s">
        <v>5932</v>
      </c>
    </row>
    <row r="552" spans="2:3">
      <c r="B552" t="s">
        <v>6134</v>
      </c>
      <c r="C552" s="1" t="s">
        <v>5932</v>
      </c>
    </row>
    <row r="553" spans="2:3">
      <c r="B553" t="s">
        <v>6135</v>
      </c>
      <c r="C553" s="1" t="s">
        <v>5932</v>
      </c>
    </row>
    <row r="554" spans="2:3">
      <c r="B554" t="s">
        <v>6136</v>
      </c>
      <c r="C554" s="1" t="s">
        <v>5932</v>
      </c>
    </row>
    <row r="555" spans="2:3">
      <c r="B555" t="s">
        <v>6136</v>
      </c>
      <c r="C555" s="1" t="s">
        <v>5932</v>
      </c>
    </row>
    <row r="556" spans="2:3">
      <c r="B556" t="s">
        <v>6137</v>
      </c>
      <c r="C556" s="1" t="s">
        <v>5932</v>
      </c>
    </row>
    <row r="557" spans="2:3">
      <c r="B557" t="s">
        <v>6137</v>
      </c>
      <c r="C557" s="1" t="s">
        <v>5932</v>
      </c>
    </row>
    <row r="558" spans="2:3">
      <c r="B558" t="s">
        <v>6137</v>
      </c>
      <c r="C558" s="1" t="s">
        <v>5932</v>
      </c>
    </row>
    <row r="559" spans="2:3">
      <c r="B559" t="s">
        <v>6138</v>
      </c>
      <c r="C559" s="1" t="s">
        <v>5932</v>
      </c>
    </row>
    <row r="560" spans="2:3">
      <c r="B560" t="s">
        <v>6139</v>
      </c>
      <c r="C560" s="1" t="s">
        <v>5932</v>
      </c>
    </row>
    <row r="561" spans="2:3">
      <c r="B561" t="s">
        <v>6140</v>
      </c>
      <c r="C561" s="1" t="s">
        <v>5932</v>
      </c>
    </row>
    <row r="562" spans="2:3">
      <c r="B562" t="s">
        <v>6140</v>
      </c>
      <c r="C562" s="1" t="s">
        <v>5932</v>
      </c>
    </row>
    <row r="563" spans="2:3">
      <c r="B563" t="s">
        <v>6141</v>
      </c>
      <c r="C563" s="1" t="s">
        <v>5932</v>
      </c>
    </row>
    <row r="564" spans="2:3">
      <c r="B564" t="s">
        <v>6141</v>
      </c>
      <c r="C564" s="1" t="s">
        <v>5932</v>
      </c>
    </row>
    <row r="565" spans="2:3">
      <c r="B565" t="s">
        <v>6141</v>
      </c>
      <c r="C565" s="1" t="s">
        <v>5932</v>
      </c>
    </row>
    <row r="566" spans="2:3">
      <c r="B566" t="s">
        <v>6141</v>
      </c>
      <c r="C566" s="1" t="s">
        <v>5932</v>
      </c>
    </row>
    <row r="567" spans="2:3">
      <c r="B567" t="s">
        <v>6142</v>
      </c>
      <c r="C567" s="1" t="s">
        <v>5932</v>
      </c>
    </row>
    <row r="568" spans="2:3">
      <c r="B568" t="s">
        <v>6143</v>
      </c>
      <c r="C568" s="1" t="s">
        <v>5932</v>
      </c>
    </row>
    <row r="569" spans="2:3">
      <c r="B569" t="s">
        <v>6144</v>
      </c>
      <c r="C569" s="1" t="s">
        <v>5932</v>
      </c>
    </row>
    <row r="570" spans="2:3">
      <c r="B570" t="s">
        <v>6144</v>
      </c>
      <c r="C570" s="1" t="s">
        <v>5932</v>
      </c>
    </row>
    <row r="571" spans="2:3">
      <c r="B571" t="s">
        <v>6144</v>
      </c>
      <c r="C571" s="1" t="s">
        <v>5932</v>
      </c>
    </row>
    <row r="572" spans="2:3">
      <c r="B572" t="s">
        <v>6145</v>
      </c>
      <c r="C572" s="1" t="s">
        <v>5932</v>
      </c>
    </row>
    <row r="573" spans="2:3">
      <c r="B573" t="s">
        <v>6145</v>
      </c>
      <c r="C573" s="1" t="s">
        <v>5932</v>
      </c>
    </row>
    <row r="574" spans="2:3">
      <c r="B574" t="s">
        <v>6145</v>
      </c>
      <c r="C574" s="1" t="s">
        <v>5932</v>
      </c>
    </row>
    <row r="575" spans="2:3">
      <c r="B575" t="s">
        <v>6145</v>
      </c>
      <c r="C575" s="1" t="s">
        <v>5932</v>
      </c>
    </row>
    <row r="576" spans="2:3">
      <c r="B576" t="s">
        <v>6145</v>
      </c>
      <c r="C576" s="1" t="s">
        <v>5932</v>
      </c>
    </row>
    <row r="577" spans="2:3">
      <c r="B577" t="s">
        <v>6146</v>
      </c>
      <c r="C577" s="1" t="s">
        <v>5932</v>
      </c>
    </row>
    <row r="578" spans="2:3">
      <c r="B578" t="s">
        <v>6146</v>
      </c>
      <c r="C578" s="1" t="s">
        <v>5932</v>
      </c>
    </row>
    <row r="579" spans="2:3">
      <c r="B579" t="s">
        <v>6146</v>
      </c>
      <c r="C579" s="1" t="s">
        <v>5932</v>
      </c>
    </row>
    <row r="580" spans="2:3">
      <c r="B580" t="s">
        <v>6147</v>
      </c>
      <c r="C580" s="1" t="s">
        <v>5932</v>
      </c>
    </row>
    <row r="581" spans="2:3">
      <c r="B581" t="s">
        <v>6147</v>
      </c>
      <c r="C581" s="1" t="s">
        <v>5932</v>
      </c>
    </row>
    <row r="582" spans="2:3">
      <c r="B582" t="s">
        <v>6147</v>
      </c>
      <c r="C582" s="1" t="s">
        <v>5932</v>
      </c>
    </row>
    <row r="583" spans="2:3">
      <c r="B583" t="s">
        <v>6148</v>
      </c>
      <c r="C583" s="1" t="s">
        <v>5932</v>
      </c>
    </row>
    <row r="584" spans="2:3">
      <c r="B584" t="s">
        <v>6148</v>
      </c>
      <c r="C584" s="1" t="s">
        <v>5932</v>
      </c>
    </row>
    <row r="585" spans="2:3">
      <c r="B585" t="s">
        <v>6148</v>
      </c>
      <c r="C585" s="1" t="s">
        <v>5932</v>
      </c>
    </row>
    <row r="586" spans="2:3">
      <c r="B586" t="s">
        <v>6149</v>
      </c>
      <c r="C586" s="1" t="s">
        <v>5932</v>
      </c>
    </row>
    <row r="587" spans="2:3">
      <c r="B587" t="s">
        <v>6150</v>
      </c>
      <c r="C587" s="1" t="s">
        <v>5932</v>
      </c>
    </row>
    <row r="588" spans="2:3">
      <c r="B588" t="s">
        <v>6150</v>
      </c>
      <c r="C588" s="1" t="s">
        <v>5932</v>
      </c>
    </row>
    <row r="589" spans="2:3">
      <c r="B589" t="s">
        <v>6150</v>
      </c>
      <c r="C589" s="1" t="s">
        <v>5932</v>
      </c>
    </row>
    <row r="590" spans="2:3">
      <c r="B590" t="s">
        <v>6150</v>
      </c>
      <c r="C590" s="1" t="s">
        <v>5932</v>
      </c>
    </row>
    <row r="591" spans="2:3">
      <c r="B591" t="s">
        <v>6151</v>
      </c>
      <c r="C591" s="1" t="s">
        <v>5932</v>
      </c>
    </row>
    <row r="592" spans="2:3">
      <c r="B592" t="s">
        <v>6151</v>
      </c>
      <c r="C592" s="1" t="s">
        <v>5932</v>
      </c>
    </row>
    <row r="593" spans="2:3">
      <c r="B593" t="s">
        <v>6152</v>
      </c>
      <c r="C593" s="1" t="s">
        <v>5932</v>
      </c>
    </row>
    <row r="594" spans="2:3">
      <c r="B594" t="s">
        <v>6153</v>
      </c>
      <c r="C594" s="1" t="s">
        <v>5932</v>
      </c>
    </row>
    <row r="595" spans="2:3">
      <c r="B595" t="s">
        <v>6153</v>
      </c>
      <c r="C595" s="1" t="s">
        <v>5932</v>
      </c>
    </row>
    <row r="596" spans="2:3">
      <c r="B596" t="s">
        <v>6154</v>
      </c>
      <c r="C596" s="1" t="s">
        <v>5932</v>
      </c>
    </row>
    <row r="597" spans="2:3">
      <c r="B597" t="s">
        <v>6154</v>
      </c>
      <c r="C597" s="1" t="s">
        <v>5932</v>
      </c>
    </row>
    <row r="598" spans="2:3">
      <c r="B598" t="s">
        <v>6154</v>
      </c>
      <c r="C598" s="1" t="s">
        <v>5932</v>
      </c>
    </row>
    <row r="599" spans="2:3">
      <c r="B599" t="s">
        <v>6155</v>
      </c>
      <c r="C599" s="1" t="s">
        <v>5932</v>
      </c>
    </row>
    <row r="600" spans="2:3">
      <c r="B600" t="s">
        <v>6156</v>
      </c>
      <c r="C600" s="1" t="s">
        <v>5932</v>
      </c>
    </row>
    <row r="601" spans="2:3">
      <c r="B601" t="s">
        <v>6156</v>
      </c>
      <c r="C601" s="1" t="s">
        <v>5932</v>
      </c>
    </row>
    <row r="602" spans="2:3">
      <c r="B602" t="s">
        <v>6156</v>
      </c>
      <c r="C602" s="1" t="s">
        <v>5932</v>
      </c>
    </row>
    <row r="603" spans="2:3">
      <c r="B603" t="s">
        <v>6157</v>
      </c>
      <c r="C603" s="1" t="s">
        <v>5932</v>
      </c>
    </row>
    <row r="604" spans="2:3">
      <c r="B604" t="s">
        <v>6157</v>
      </c>
      <c r="C604" s="1" t="s">
        <v>5932</v>
      </c>
    </row>
    <row r="605" spans="2:3">
      <c r="B605" t="s">
        <v>6157</v>
      </c>
      <c r="C605" s="1" t="s">
        <v>5932</v>
      </c>
    </row>
    <row r="606" spans="2:3">
      <c r="B606" t="s">
        <v>6158</v>
      </c>
      <c r="C606" s="1" t="s">
        <v>5932</v>
      </c>
    </row>
    <row r="607" spans="2:3">
      <c r="B607" t="s">
        <v>6159</v>
      </c>
      <c r="C607" s="1" t="s">
        <v>5932</v>
      </c>
    </row>
    <row r="608" spans="2:3">
      <c r="B608" t="s">
        <v>6159</v>
      </c>
      <c r="C608" s="1" t="s">
        <v>5932</v>
      </c>
    </row>
    <row r="609" spans="2:3">
      <c r="B609" t="s">
        <v>6159</v>
      </c>
      <c r="C609" s="1" t="s">
        <v>5932</v>
      </c>
    </row>
    <row r="610" spans="2:3">
      <c r="B610" t="s">
        <v>6159</v>
      </c>
      <c r="C610" s="1" t="s">
        <v>5932</v>
      </c>
    </row>
    <row r="611" spans="2:3">
      <c r="B611" t="s">
        <v>6159</v>
      </c>
      <c r="C611" s="1" t="s">
        <v>5932</v>
      </c>
    </row>
    <row r="612" spans="2:3">
      <c r="B612" t="s">
        <v>6160</v>
      </c>
      <c r="C612" s="1" t="s">
        <v>5932</v>
      </c>
    </row>
    <row r="613" spans="2:3">
      <c r="B613" t="s">
        <v>6161</v>
      </c>
      <c r="C613" s="1" t="s">
        <v>5932</v>
      </c>
    </row>
    <row r="614" spans="2:3">
      <c r="B614" t="s">
        <v>6161</v>
      </c>
      <c r="C614" s="1" t="s">
        <v>5932</v>
      </c>
    </row>
    <row r="615" spans="2:3">
      <c r="B615" t="s">
        <v>6161</v>
      </c>
      <c r="C615" s="1" t="s">
        <v>5932</v>
      </c>
    </row>
    <row r="616" spans="2:3">
      <c r="B616" t="s">
        <v>6161</v>
      </c>
      <c r="C616" s="1" t="s">
        <v>5932</v>
      </c>
    </row>
    <row r="617" spans="2:3">
      <c r="B617" t="s">
        <v>6162</v>
      </c>
      <c r="C617" s="1" t="s">
        <v>5932</v>
      </c>
    </row>
    <row r="618" spans="2:3">
      <c r="B618" t="s">
        <v>6162</v>
      </c>
      <c r="C618" s="1" t="s">
        <v>5932</v>
      </c>
    </row>
    <row r="619" spans="2:3">
      <c r="B619" t="s">
        <v>6163</v>
      </c>
      <c r="C619" s="1" t="s">
        <v>5932</v>
      </c>
    </row>
    <row r="620" spans="2:3">
      <c r="B620" t="s">
        <v>6164</v>
      </c>
      <c r="C620" s="1" t="s">
        <v>5932</v>
      </c>
    </row>
    <row r="621" spans="2:3">
      <c r="B621" t="s">
        <v>6165</v>
      </c>
      <c r="C621" s="1" t="s">
        <v>5932</v>
      </c>
    </row>
    <row r="622" spans="2:3">
      <c r="B622" t="s">
        <v>6166</v>
      </c>
      <c r="C622" s="1" t="s">
        <v>5932</v>
      </c>
    </row>
    <row r="623" spans="2:3">
      <c r="B623" t="s">
        <v>6167</v>
      </c>
      <c r="C623" s="1" t="s">
        <v>5932</v>
      </c>
    </row>
    <row r="624" spans="2:3">
      <c r="B624" t="s">
        <v>6167</v>
      </c>
      <c r="C624" s="1" t="s">
        <v>5932</v>
      </c>
    </row>
    <row r="625" spans="2:3">
      <c r="B625" t="s">
        <v>6167</v>
      </c>
      <c r="C625" s="1" t="s">
        <v>5932</v>
      </c>
    </row>
    <row r="626" spans="2:3">
      <c r="B626" t="s">
        <v>6167</v>
      </c>
      <c r="C626" s="1" t="s">
        <v>5932</v>
      </c>
    </row>
    <row r="627" spans="2:3">
      <c r="B627" t="s">
        <v>6167</v>
      </c>
      <c r="C627" s="1" t="s">
        <v>5932</v>
      </c>
    </row>
    <row r="628" spans="2:3">
      <c r="B628" t="s">
        <v>6168</v>
      </c>
      <c r="C628" s="1" t="s">
        <v>5932</v>
      </c>
    </row>
    <row r="629" spans="2:3">
      <c r="B629" t="s">
        <v>6169</v>
      </c>
      <c r="C629" s="1" t="s">
        <v>5932</v>
      </c>
    </row>
    <row r="630" spans="2:3">
      <c r="B630" t="s">
        <v>6170</v>
      </c>
      <c r="C630" s="1" t="s">
        <v>5932</v>
      </c>
    </row>
    <row r="631" spans="2:3">
      <c r="B631" t="s">
        <v>6171</v>
      </c>
      <c r="C631" s="1" t="s">
        <v>5932</v>
      </c>
    </row>
    <row r="632" spans="2:3">
      <c r="B632" t="s">
        <v>6171</v>
      </c>
      <c r="C632" s="1" t="s">
        <v>5932</v>
      </c>
    </row>
    <row r="633" spans="2:3">
      <c r="B633" t="s">
        <v>6172</v>
      </c>
      <c r="C633" s="1" t="s">
        <v>5932</v>
      </c>
    </row>
    <row r="634" spans="2:3">
      <c r="B634" t="s">
        <v>6173</v>
      </c>
      <c r="C634" s="1" t="s">
        <v>5932</v>
      </c>
    </row>
    <row r="635" spans="2:3">
      <c r="B635" t="s">
        <v>6173</v>
      </c>
      <c r="C635" s="1" t="s">
        <v>5932</v>
      </c>
    </row>
    <row r="636" spans="2:3">
      <c r="B636" t="s">
        <v>6173</v>
      </c>
      <c r="C636" s="1" t="s">
        <v>5932</v>
      </c>
    </row>
    <row r="637" spans="2:3">
      <c r="B637" t="s">
        <v>6173</v>
      </c>
      <c r="C637" s="1" t="s">
        <v>5932</v>
      </c>
    </row>
    <row r="638" spans="2:3">
      <c r="B638" t="s">
        <v>6173</v>
      </c>
      <c r="C638" s="1" t="s">
        <v>5932</v>
      </c>
    </row>
    <row r="639" spans="2:3">
      <c r="B639" t="s">
        <v>6173</v>
      </c>
      <c r="C639" s="1" t="s">
        <v>5932</v>
      </c>
    </row>
    <row r="640" spans="2:3">
      <c r="B640" t="s">
        <v>6173</v>
      </c>
      <c r="C640" s="1" t="s">
        <v>5932</v>
      </c>
    </row>
    <row r="641" spans="2:3">
      <c r="B641" t="s">
        <v>6173</v>
      </c>
      <c r="C641" s="1" t="s">
        <v>5932</v>
      </c>
    </row>
    <row r="642" spans="2:3">
      <c r="B642" t="s">
        <v>6174</v>
      </c>
      <c r="C642" s="1" t="s">
        <v>5932</v>
      </c>
    </row>
    <row r="643" spans="2:3">
      <c r="B643" t="s">
        <v>6174</v>
      </c>
      <c r="C643" s="1" t="s">
        <v>5932</v>
      </c>
    </row>
    <row r="644" spans="2:3">
      <c r="B644" t="s">
        <v>6175</v>
      </c>
      <c r="C644" s="1" t="s">
        <v>5932</v>
      </c>
    </row>
    <row r="645" spans="2:3">
      <c r="B645" t="s">
        <v>6176</v>
      </c>
      <c r="C645" s="1" t="s">
        <v>5932</v>
      </c>
    </row>
    <row r="646" spans="2:3">
      <c r="B646" t="s">
        <v>6177</v>
      </c>
      <c r="C646" s="1" t="s">
        <v>5932</v>
      </c>
    </row>
    <row r="647" spans="2:3">
      <c r="B647" t="s">
        <v>6177</v>
      </c>
      <c r="C647" s="1" t="s">
        <v>5932</v>
      </c>
    </row>
    <row r="648" spans="2:3">
      <c r="B648" t="s">
        <v>6177</v>
      </c>
      <c r="C648" s="1" t="s">
        <v>5932</v>
      </c>
    </row>
    <row r="649" spans="2:3">
      <c r="B649" t="s">
        <v>6177</v>
      </c>
      <c r="C649" s="1" t="s">
        <v>5932</v>
      </c>
    </row>
    <row r="650" spans="2:3">
      <c r="B650" t="s">
        <v>6177</v>
      </c>
      <c r="C650" s="1" t="s">
        <v>5932</v>
      </c>
    </row>
    <row r="651" spans="2:3">
      <c r="B651" t="s">
        <v>6177</v>
      </c>
      <c r="C651" s="1" t="s">
        <v>5932</v>
      </c>
    </row>
    <row r="652" spans="2:3">
      <c r="B652" t="s">
        <v>6177</v>
      </c>
      <c r="C652" s="1" t="s">
        <v>5932</v>
      </c>
    </row>
    <row r="653" spans="2:3">
      <c r="B653" t="s">
        <v>6178</v>
      </c>
      <c r="C653" s="1" t="s">
        <v>5932</v>
      </c>
    </row>
    <row r="654" spans="2:3">
      <c r="B654" t="s">
        <v>6178</v>
      </c>
      <c r="C654" s="1" t="s">
        <v>5932</v>
      </c>
    </row>
    <row r="655" spans="2:3">
      <c r="B655" t="s">
        <v>6179</v>
      </c>
      <c r="C655" s="1" t="s">
        <v>5932</v>
      </c>
    </row>
    <row r="656" spans="2:3">
      <c r="B656" t="s">
        <v>6179</v>
      </c>
      <c r="C656" s="1" t="s">
        <v>5932</v>
      </c>
    </row>
    <row r="657" spans="2:3">
      <c r="B657" t="s">
        <v>6180</v>
      </c>
      <c r="C657" s="1" t="s">
        <v>5932</v>
      </c>
    </row>
    <row r="658" spans="2:3">
      <c r="B658" t="s">
        <v>6181</v>
      </c>
      <c r="C658" s="1" t="s">
        <v>5932</v>
      </c>
    </row>
    <row r="659" spans="2:3">
      <c r="B659" t="s">
        <v>6181</v>
      </c>
      <c r="C659" s="1" t="s">
        <v>5932</v>
      </c>
    </row>
    <row r="660" spans="2:3">
      <c r="B660" t="s">
        <v>6181</v>
      </c>
      <c r="C660" s="1" t="s">
        <v>5932</v>
      </c>
    </row>
    <row r="661" spans="2:3">
      <c r="B661" t="s">
        <v>6182</v>
      </c>
      <c r="C661" s="1" t="s">
        <v>5932</v>
      </c>
    </row>
    <row r="662" spans="2:3">
      <c r="B662" t="s">
        <v>6182</v>
      </c>
      <c r="C662" s="1" t="s">
        <v>5932</v>
      </c>
    </row>
    <row r="663" spans="2:3">
      <c r="B663" t="s">
        <v>6183</v>
      </c>
      <c r="C663" s="1" t="s">
        <v>5932</v>
      </c>
    </row>
    <row r="664" spans="2:3">
      <c r="B664" t="s">
        <v>6183</v>
      </c>
      <c r="C664" s="1" t="s">
        <v>5932</v>
      </c>
    </row>
    <row r="665" spans="2:3">
      <c r="B665" t="s">
        <v>6183</v>
      </c>
      <c r="C665" s="1" t="s">
        <v>5932</v>
      </c>
    </row>
    <row r="666" spans="2:3">
      <c r="B666" t="s">
        <v>6184</v>
      </c>
      <c r="C666" s="1" t="s">
        <v>5932</v>
      </c>
    </row>
    <row r="667" spans="2:3">
      <c r="B667" t="s">
        <v>6184</v>
      </c>
      <c r="C667" s="1" t="s">
        <v>5932</v>
      </c>
    </row>
    <row r="668" spans="2:3">
      <c r="B668" t="s">
        <v>6184</v>
      </c>
      <c r="C668" s="1" t="s">
        <v>5932</v>
      </c>
    </row>
    <row r="669" spans="2:3">
      <c r="B669" t="s">
        <v>6185</v>
      </c>
      <c r="C669" s="1" t="s">
        <v>5932</v>
      </c>
    </row>
    <row r="670" spans="2:3">
      <c r="B670" t="s">
        <v>6185</v>
      </c>
      <c r="C670" s="1" t="s">
        <v>5932</v>
      </c>
    </row>
    <row r="671" spans="2:3">
      <c r="B671" t="s">
        <v>6186</v>
      </c>
      <c r="C671" s="1" t="s">
        <v>5932</v>
      </c>
    </row>
    <row r="672" spans="2:3">
      <c r="B672" t="s">
        <v>6186</v>
      </c>
      <c r="C672" s="1" t="s">
        <v>5932</v>
      </c>
    </row>
    <row r="673" spans="2:3">
      <c r="B673" t="s">
        <v>6187</v>
      </c>
      <c r="C673" s="1" t="s">
        <v>5932</v>
      </c>
    </row>
    <row r="674" spans="2:3">
      <c r="B674" t="s">
        <v>6187</v>
      </c>
      <c r="C674" s="1" t="s">
        <v>5932</v>
      </c>
    </row>
    <row r="675" spans="2:3">
      <c r="B675" t="s">
        <v>6188</v>
      </c>
      <c r="C675" s="1" t="s">
        <v>5932</v>
      </c>
    </row>
    <row r="676" spans="2:3">
      <c r="B676" t="s">
        <v>6188</v>
      </c>
      <c r="C676" s="1" t="s">
        <v>5932</v>
      </c>
    </row>
    <row r="677" spans="2:3">
      <c r="B677" t="s">
        <v>6188</v>
      </c>
      <c r="C677" s="1" t="s">
        <v>5932</v>
      </c>
    </row>
    <row r="678" spans="2:3">
      <c r="B678" t="s">
        <v>6188</v>
      </c>
      <c r="C678" s="1" t="s">
        <v>5932</v>
      </c>
    </row>
    <row r="679" spans="2:3">
      <c r="B679" t="s">
        <v>6188</v>
      </c>
      <c r="C679" s="1" t="s">
        <v>5932</v>
      </c>
    </row>
    <row r="680" spans="2:3">
      <c r="B680" t="s">
        <v>6188</v>
      </c>
      <c r="C680" s="1" t="s">
        <v>5932</v>
      </c>
    </row>
    <row r="681" spans="2:3">
      <c r="B681" t="s">
        <v>6189</v>
      </c>
      <c r="C681" s="1" t="s">
        <v>5932</v>
      </c>
    </row>
    <row r="682" spans="2:3">
      <c r="B682" t="s">
        <v>6189</v>
      </c>
      <c r="C682" s="1" t="s">
        <v>5932</v>
      </c>
    </row>
    <row r="683" spans="2:3">
      <c r="B683" t="s">
        <v>6189</v>
      </c>
      <c r="C683" s="1" t="s">
        <v>5932</v>
      </c>
    </row>
    <row r="684" spans="2:3">
      <c r="B684" t="s">
        <v>6190</v>
      </c>
      <c r="C684" s="1" t="s">
        <v>5932</v>
      </c>
    </row>
    <row r="685" spans="2:3">
      <c r="B685" t="s">
        <v>6190</v>
      </c>
      <c r="C685" s="1" t="s">
        <v>5932</v>
      </c>
    </row>
    <row r="686" spans="2:3">
      <c r="B686" t="s">
        <v>6191</v>
      </c>
      <c r="C686" s="1" t="s">
        <v>5932</v>
      </c>
    </row>
    <row r="687" spans="2:3">
      <c r="B687" t="s">
        <v>6191</v>
      </c>
      <c r="C687" s="1" t="s">
        <v>5932</v>
      </c>
    </row>
    <row r="688" spans="2:3">
      <c r="B688" t="s">
        <v>6191</v>
      </c>
      <c r="C688" s="1" t="s">
        <v>5932</v>
      </c>
    </row>
    <row r="689" spans="2:3">
      <c r="B689" t="s">
        <v>6191</v>
      </c>
      <c r="C689" s="1" t="s">
        <v>5932</v>
      </c>
    </row>
    <row r="690" spans="2:3">
      <c r="B690" t="s">
        <v>6191</v>
      </c>
      <c r="C690" s="1" t="s">
        <v>5932</v>
      </c>
    </row>
    <row r="691" spans="2:3">
      <c r="B691" t="s">
        <v>6192</v>
      </c>
      <c r="C691" s="1" t="s">
        <v>5932</v>
      </c>
    </row>
    <row r="692" spans="2:3">
      <c r="B692" t="s">
        <v>6192</v>
      </c>
      <c r="C692" s="1" t="s">
        <v>5932</v>
      </c>
    </row>
    <row r="693" spans="2:3">
      <c r="B693" t="s">
        <v>6192</v>
      </c>
      <c r="C693" s="1" t="s">
        <v>5932</v>
      </c>
    </row>
    <row r="694" spans="2:3">
      <c r="B694" t="s">
        <v>6192</v>
      </c>
      <c r="C694" s="1" t="s">
        <v>5932</v>
      </c>
    </row>
    <row r="695" spans="2:3">
      <c r="B695" t="s">
        <v>6192</v>
      </c>
      <c r="C695" s="1" t="s">
        <v>5932</v>
      </c>
    </row>
    <row r="696" spans="2:3">
      <c r="B696" t="s">
        <v>6193</v>
      </c>
      <c r="C696" s="1" t="s">
        <v>5932</v>
      </c>
    </row>
    <row r="697" spans="2:3">
      <c r="B697" t="s">
        <v>6193</v>
      </c>
      <c r="C697" s="1" t="s">
        <v>5932</v>
      </c>
    </row>
    <row r="698" spans="2:3">
      <c r="B698" t="s">
        <v>6194</v>
      </c>
      <c r="C698" s="1" t="s">
        <v>5932</v>
      </c>
    </row>
    <row r="699" spans="2:3">
      <c r="B699" t="s">
        <v>6194</v>
      </c>
      <c r="C699" s="1" t="s">
        <v>5932</v>
      </c>
    </row>
    <row r="700" spans="2:3">
      <c r="B700" t="s">
        <v>6195</v>
      </c>
      <c r="C700" s="1" t="s">
        <v>5932</v>
      </c>
    </row>
    <row r="701" spans="2:3">
      <c r="B701" t="s">
        <v>6195</v>
      </c>
      <c r="C701" s="1" t="s">
        <v>5932</v>
      </c>
    </row>
    <row r="702" spans="2:3">
      <c r="B702" t="s">
        <v>6195</v>
      </c>
      <c r="C702" s="1" t="s">
        <v>5932</v>
      </c>
    </row>
    <row r="703" spans="2:3">
      <c r="B703" t="s">
        <v>6195</v>
      </c>
      <c r="C703" s="1" t="s">
        <v>5932</v>
      </c>
    </row>
    <row r="704" spans="2:3">
      <c r="B704" t="s">
        <v>6196</v>
      </c>
      <c r="C704" s="1" t="s">
        <v>5932</v>
      </c>
    </row>
    <row r="705" spans="2:3">
      <c r="B705" t="s">
        <v>6196</v>
      </c>
      <c r="C705" s="1" t="s">
        <v>5932</v>
      </c>
    </row>
    <row r="706" spans="2:3">
      <c r="B706" t="s">
        <v>6197</v>
      </c>
      <c r="C706" s="1" t="s">
        <v>5932</v>
      </c>
    </row>
    <row r="707" spans="2:3">
      <c r="B707" t="s">
        <v>6197</v>
      </c>
      <c r="C707" s="1" t="s">
        <v>5932</v>
      </c>
    </row>
    <row r="708" spans="2:3">
      <c r="B708" t="s">
        <v>6198</v>
      </c>
      <c r="C708" s="1" t="s">
        <v>5932</v>
      </c>
    </row>
    <row r="709" spans="2:3">
      <c r="B709" t="s">
        <v>6198</v>
      </c>
      <c r="C709" s="1" t="s">
        <v>5932</v>
      </c>
    </row>
    <row r="710" spans="2:3">
      <c r="B710" t="s">
        <v>6198</v>
      </c>
      <c r="C710" s="1" t="s">
        <v>5932</v>
      </c>
    </row>
    <row r="711" spans="2:3">
      <c r="B711" t="s">
        <v>6199</v>
      </c>
      <c r="C711" s="1" t="s">
        <v>5932</v>
      </c>
    </row>
    <row r="712" spans="2:3">
      <c r="B712" t="s">
        <v>6199</v>
      </c>
      <c r="C712" s="1" t="s">
        <v>5932</v>
      </c>
    </row>
    <row r="713" spans="2:3">
      <c r="B713" t="s">
        <v>6199</v>
      </c>
      <c r="C713" s="1" t="s">
        <v>5932</v>
      </c>
    </row>
    <row r="714" spans="2:3">
      <c r="B714" t="s">
        <v>6199</v>
      </c>
      <c r="C714" s="1" t="s">
        <v>5932</v>
      </c>
    </row>
    <row r="715" spans="2:3">
      <c r="B715" t="s">
        <v>6199</v>
      </c>
      <c r="C715" s="1" t="s">
        <v>5932</v>
      </c>
    </row>
    <row r="716" spans="2:3">
      <c r="B716" t="s">
        <v>6200</v>
      </c>
      <c r="C716" s="1" t="s">
        <v>5932</v>
      </c>
    </row>
    <row r="717" spans="2:3">
      <c r="B717" t="s">
        <v>6200</v>
      </c>
      <c r="C717" s="1" t="s">
        <v>5932</v>
      </c>
    </row>
    <row r="718" spans="2:3">
      <c r="B718" t="s">
        <v>6200</v>
      </c>
      <c r="C718" s="1" t="s">
        <v>5932</v>
      </c>
    </row>
    <row r="719" spans="2:3">
      <c r="B719" t="s">
        <v>6200</v>
      </c>
      <c r="C719" s="1" t="s">
        <v>5932</v>
      </c>
    </row>
    <row r="720" spans="2:3">
      <c r="B720" t="s">
        <v>6200</v>
      </c>
      <c r="C720" s="1" t="s">
        <v>5932</v>
      </c>
    </row>
    <row r="721" spans="2:3">
      <c r="B721" t="s">
        <v>6201</v>
      </c>
      <c r="C721" s="1" t="s">
        <v>5932</v>
      </c>
    </row>
    <row r="722" spans="2:3">
      <c r="B722" t="s">
        <v>6201</v>
      </c>
      <c r="C722" s="1" t="s">
        <v>5932</v>
      </c>
    </row>
    <row r="723" spans="2:3">
      <c r="B723" t="s">
        <v>6201</v>
      </c>
      <c r="C723" s="1" t="s">
        <v>5932</v>
      </c>
    </row>
    <row r="724" spans="2:3">
      <c r="B724" t="s">
        <v>6202</v>
      </c>
      <c r="C724" s="1" t="s">
        <v>5932</v>
      </c>
    </row>
    <row r="725" spans="2:3">
      <c r="B725" t="s">
        <v>6202</v>
      </c>
      <c r="C725" s="1" t="s">
        <v>5932</v>
      </c>
    </row>
    <row r="726" spans="2:3">
      <c r="B726" t="s">
        <v>6203</v>
      </c>
      <c r="C726" s="1" t="s">
        <v>5932</v>
      </c>
    </row>
    <row r="727" spans="2:3">
      <c r="B727" t="s">
        <v>6204</v>
      </c>
      <c r="C727" s="1" t="s">
        <v>5932</v>
      </c>
    </row>
    <row r="728" spans="2:3">
      <c r="B728" t="s">
        <v>6205</v>
      </c>
      <c r="C728" s="1" t="s">
        <v>5932</v>
      </c>
    </row>
    <row r="729" spans="2:3">
      <c r="B729" t="s">
        <v>6206</v>
      </c>
      <c r="C729" s="1" t="s">
        <v>5932</v>
      </c>
    </row>
    <row r="730" spans="2:3">
      <c r="B730" t="s">
        <v>6206</v>
      </c>
      <c r="C730" s="1" t="s">
        <v>5932</v>
      </c>
    </row>
    <row r="731" spans="2:3">
      <c r="B731" t="s">
        <v>6206</v>
      </c>
      <c r="C731" s="1" t="s">
        <v>5932</v>
      </c>
    </row>
    <row r="732" spans="2:3">
      <c r="B732" t="s">
        <v>6207</v>
      </c>
      <c r="C732" s="1" t="s">
        <v>5932</v>
      </c>
    </row>
    <row r="733" spans="2:3">
      <c r="B733" t="s">
        <v>6207</v>
      </c>
      <c r="C733" s="1" t="s">
        <v>5932</v>
      </c>
    </row>
    <row r="734" spans="2:3">
      <c r="B734" t="s">
        <v>6208</v>
      </c>
      <c r="C734" s="1" t="s">
        <v>5932</v>
      </c>
    </row>
    <row r="735" spans="2:3">
      <c r="B735" t="s">
        <v>6208</v>
      </c>
      <c r="C735" s="1" t="s">
        <v>5932</v>
      </c>
    </row>
    <row r="736" spans="2:3">
      <c r="B736" t="s">
        <v>6209</v>
      </c>
      <c r="C736" s="1" t="s">
        <v>5932</v>
      </c>
    </row>
    <row r="737" spans="2:3">
      <c r="B737" t="s">
        <v>6209</v>
      </c>
      <c r="C737" s="1" t="s">
        <v>5932</v>
      </c>
    </row>
    <row r="738" spans="2:3">
      <c r="B738" t="s">
        <v>6209</v>
      </c>
      <c r="C738" s="1" t="s">
        <v>5932</v>
      </c>
    </row>
    <row r="739" spans="2:3">
      <c r="B739" t="s">
        <v>6210</v>
      </c>
      <c r="C739" s="1" t="s">
        <v>5932</v>
      </c>
    </row>
    <row r="740" spans="2:3">
      <c r="B740" t="s">
        <v>6210</v>
      </c>
      <c r="C740" s="1" t="s">
        <v>5932</v>
      </c>
    </row>
    <row r="741" spans="2:3">
      <c r="B741" t="s">
        <v>6211</v>
      </c>
      <c r="C741" s="1" t="s">
        <v>5932</v>
      </c>
    </row>
    <row r="742" spans="2:3">
      <c r="B742" t="s">
        <v>6211</v>
      </c>
      <c r="C742" s="1" t="s">
        <v>5932</v>
      </c>
    </row>
    <row r="743" spans="2:3">
      <c r="B743" t="s">
        <v>6211</v>
      </c>
      <c r="C743" s="1" t="s">
        <v>5932</v>
      </c>
    </row>
    <row r="744" spans="2:3">
      <c r="B744" t="s">
        <v>6211</v>
      </c>
      <c r="C744" s="1" t="s">
        <v>5932</v>
      </c>
    </row>
    <row r="745" spans="2:3">
      <c r="B745" t="s">
        <v>6211</v>
      </c>
      <c r="C745" s="1" t="s">
        <v>5932</v>
      </c>
    </row>
    <row r="746" spans="2:3">
      <c r="B746" t="s">
        <v>6212</v>
      </c>
      <c r="C746" s="1" t="s">
        <v>5932</v>
      </c>
    </row>
    <row r="747" spans="2:3">
      <c r="B747" t="s">
        <v>6213</v>
      </c>
      <c r="C747" s="1" t="s">
        <v>5932</v>
      </c>
    </row>
    <row r="748" spans="2:3">
      <c r="B748" t="s">
        <v>6213</v>
      </c>
      <c r="C748" s="1" t="s">
        <v>5932</v>
      </c>
    </row>
    <row r="749" spans="2:3">
      <c r="B749" t="s">
        <v>6214</v>
      </c>
      <c r="C749" s="1" t="s">
        <v>5932</v>
      </c>
    </row>
    <row r="750" spans="2:3">
      <c r="B750" t="s">
        <v>6214</v>
      </c>
      <c r="C750" s="1" t="s">
        <v>5932</v>
      </c>
    </row>
    <row r="751" spans="2:3">
      <c r="B751" t="s">
        <v>6214</v>
      </c>
      <c r="C751" s="1" t="s">
        <v>5932</v>
      </c>
    </row>
    <row r="752" spans="2:3">
      <c r="B752" t="s">
        <v>6215</v>
      </c>
      <c r="C752" s="1" t="s">
        <v>5932</v>
      </c>
    </row>
    <row r="753" spans="2:3">
      <c r="B753" t="s">
        <v>6215</v>
      </c>
      <c r="C753" s="1" t="s">
        <v>5932</v>
      </c>
    </row>
    <row r="754" spans="2:3">
      <c r="B754" t="s">
        <v>6215</v>
      </c>
      <c r="C754" s="1" t="s">
        <v>5932</v>
      </c>
    </row>
    <row r="755" spans="2:3">
      <c r="B755" t="s">
        <v>6215</v>
      </c>
      <c r="C755" s="1" t="s">
        <v>5932</v>
      </c>
    </row>
    <row r="756" spans="2:3">
      <c r="B756" t="s">
        <v>6216</v>
      </c>
      <c r="C756" s="1" t="s">
        <v>5932</v>
      </c>
    </row>
    <row r="757" spans="2:3">
      <c r="B757" t="s">
        <v>6216</v>
      </c>
      <c r="C757" s="1" t="s">
        <v>5932</v>
      </c>
    </row>
    <row r="758" spans="2:3">
      <c r="B758" t="s">
        <v>6216</v>
      </c>
      <c r="C758" s="1" t="s">
        <v>5932</v>
      </c>
    </row>
    <row r="759" spans="2:3">
      <c r="B759" t="s">
        <v>6216</v>
      </c>
      <c r="C759" s="1" t="s">
        <v>5932</v>
      </c>
    </row>
    <row r="760" spans="2:3">
      <c r="B760" t="s">
        <v>6217</v>
      </c>
      <c r="C760" s="1" t="s">
        <v>5932</v>
      </c>
    </row>
    <row r="761" spans="2:3">
      <c r="B761" t="s">
        <v>6217</v>
      </c>
      <c r="C761" s="1" t="s">
        <v>5932</v>
      </c>
    </row>
    <row r="762" spans="2:3">
      <c r="B762" t="s">
        <v>6218</v>
      </c>
      <c r="C762" s="1" t="s">
        <v>5932</v>
      </c>
    </row>
    <row r="763" spans="2:3">
      <c r="B763" t="s">
        <v>6218</v>
      </c>
      <c r="C763" s="1" t="s">
        <v>5932</v>
      </c>
    </row>
    <row r="764" spans="2:3">
      <c r="B764" t="s">
        <v>6218</v>
      </c>
      <c r="C764" s="1" t="s">
        <v>5932</v>
      </c>
    </row>
    <row r="765" spans="2:3">
      <c r="B765" t="s">
        <v>6218</v>
      </c>
      <c r="C765" s="1" t="s">
        <v>5932</v>
      </c>
    </row>
    <row r="766" spans="2:3">
      <c r="B766" t="s">
        <v>6219</v>
      </c>
      <c r="C766" s="1" t="s">
        <v>5932</v>
      </c>
    </row>
    <row r="767" spans="2:3">
      <c r="B767" t="s">
        <v>6219</v>
      </c>
      <c r="C767" s="1" t="s">
        <v>5932</v>
      </c>
    </row>
    <row r="768" spans="2:3">
      <c r="B768" t="s">
        <v>6219</v>
      </c>
      <c r="C768" s="1" t="s">
        <v>5932</v>
      </c>
    </row>
    <row r="769" spans="2:3">
      <c r="B769" t="s">
        <v>6220</v>
      </c>
      <c r="C769" s="1" t="s">
        <v>5932</v>
      </c>
    </row>
    <row r="770" spans="2:3">
      <c r="B770" t="s">
        <v>6220</v>
      </c>
      <c r="C770" s="1" t="s">
        <v>5932</v>
      </c>
    </row>
    <row r="771" spans="2:3">
      <c r="B771" t="s">
        <v>6220</v>
      </c>
      <c r="C771" s="1" t="s">
        <v>5932</v>
      </c>
    </row>
    <row r="772" spans="2:3">
      <c r="B772" t="s">
        <v>6220</v>
      </c>
      <c r="C772" s="1" t="s">
        <v>5932</v>
      </c>
    </row>
    <row r="773" spans="2:3">
      <c r="B773" t="s">
        <v>6221</v>
      </c>
      <c r="C773" s="1" t="s">
        <v>5932</v>
      </c>
    </row>
    <row r="774" spans="2:3">
      <c r="B774" t="s">
        <v>6221</v>
      </c>
      <c r="C774" s="1" t="s">
        <v>5932</v>
      </c>
    </row>
    <row r="775" spans="2:3">
      <c r="B775" t="s">
        <v>6221</v>
      </c>
      <c r="C775" s="1" t="s">
        <v>5932</v>
      </c>
    </row>
    <row r="776" spans="2:3">
      <c r="B776" t="s">
        <v>6221</v>
      </c>
      <c r="C776" s="1" t="s">
        <v>5932</v>
      </c>
    </row>
    <row r="777" spans="2:3">
      <c r="B777" t="s">
        <v>6221</v>
      </c>
      <c r="C777" s="1" t="s">
        <v>5932</v>
      </c>
    </row>
    <row r="778" spans="2:3">
      <c r="B778" t="s">
        <v>6221</v>
      </c>
      <c r="C778" s="1" t="s">
        <v>5932</v>
      </c>
    </row>
    <row r="779" spans="2:3">
      <c r="B779" t="s">
        <v>6221</v>
      </c>
      <c r="C779" s="1" t="s">
        <v>5932</v>
      </c>
    </row>
    <row r="780" spans="2:3">
      <c r="B780" t="s">
        <v>6222</v>
      </c>
      <c r="C780" s="1" t="s">
        <v>5932</v>
      </c>
    </row>
    <row r="781" spans="2:3">
      <c r="B781" t="s">
        <v>6222</v>
      </c>
      <c r="C781" s="1" t="s">
        <v>5932</v>
      </c>
    </row>
    <row r="782" spans="2:3">
      <c r="B782" t="s">
        <v>6222</v>
      </c>
      <c r="C782" s="1" t="s">
        <v>5932</v>
      </c>
    </row>
    <row r="783" spans="2:3">
      <c r="B783" t="s">
        <v>6222</v>
      </c>
      <c r="C783" s="1" t="s">
        <v>5932</v>
      </c>
    </row>
    <row r="784" spans="2:3">
      <c r="B784" t="s">
        <v>6222</v>
      </c>
      <c r="C784" s="1" t="s">
        <v>5932</v>
      </c>
    </row>
    <row r="785" spans="2:3">
      <c r="B785" t="s">
        <v>6222</v>
      </c>
      <c r="C785" s="1" t="s">
        <v>5932</v>
      </c>
    </row>
    <row r="786" spans="2:3">
      <c r="B786" t="s">
        <v>6222</v>
      </c>
      <c r="C786" s="1" t="s">
        <v>5932</v>
      </c>
    </row>
    <row r="787" spans="2:3">
      <c r="B787" t="s">
        <v>6222</v>
      </c>
      <c r="C787" s="1" t="s">
        <v>5932</v>
      </c>
    </row>
    <row r="788" spans="2:3">
      <c r="B788" t="s">
        <v>6223</v>
      </c>
      <c r="C788" s="1" t="s">
        <v>5932</v>
      </c>
    </row>
    <row r="789" spans="2:3">
      <c r="B789" t="s">
        <v>6224</v>
      </c>
      <c r="C789" s="1" t="s">
        <v>5932</v>
      </c>
    </row>
    <row r="790" spans="2:3">
      <c r="B790" t="s">
        <v>6224</v>
      </c>
      <c r="C790" s="1" t="s">
        <v>5932</v>
      </c>
    </row>
    <row r="791" spans="2:3">
      <c r="B791" t="s">
        <v>6225</v>
      </c>
      <c r="C791" s="1" t="s">
        <v>5932</v>
      </c>
    </row>
    <row r="792" spans="2:3">
      <c r="B792" t="s">
        <v>6225</v>
      </c>
      <c r="C792" s="1" t="s">
        <v>5932</v>
      </c>
    </row>
    <row r="793" spans="2:3">
      <c r="B793" t="s">
        <v>6225</v>
      </c>
      <c r="C793" s="1" t="s">
        <v>5932</v>
      </c>
    </row>
    <row r="794" spans="2:3">
      <c r="B794" t="s">
        <v>6225</v>
      </c>
      <c r="C794" s="1" t="s">
        <v>5932</v>
      </c>
    </row>
    <row r="795" spans="2:3">
      <c r="B795" t="s">
        <v>6225</v>
      </c>
      <c r="C795" s="1" t="s">
        <v>5932</v>
      </c>
    </row>
    <row r="796" spans="2:3">
      <c r="B796" t="s">
        <v>6225</v>
      </c>
      <c r="C796" s="1" t="s">
        <v>5932</v>
      </c>
    </row>
    <row r="797" spans="2:3">
      <c r="B797" t="s">
        <v>6225</v>
      </c>
      <c r="C797" s="1" t="s">
        <v>5932</v>
      </c>
    </row>
    <row r="798" spans="2:3">
      <c r="B798" t="s">
        <v>6226</v>
      </c>
      <c r="C798" s="1" t="s">
        <v>5932</v>
      </c>
    </row>
    <row r="799" spans="2:3">
      <c r="B799" t="s">
        <v>6227</v>
      </c>
      <c r="C799" s="1" t="s">
        <v>5932</v>
      </c>
    </row>
    <row r="800" spans="2:3">
      <c r="B800" t="s">
        <v>6228</v>
      </c>
      <c r="C800" s="1" t="s">
        <v>5932</v>
      </c>
    </row>
    <row r="801" spans="2:3">
      <c r="B801" t="s">
        <v>6228</v>
      </c>
      <c r="C801" s="1" t="s">
        <v>5932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7"/>
  <sheetViews>
    <sheetView workbookViewId="0">
      <selection activeCell="U21" sqref="U21"/>
    </sheetView>
  </sheetViews>
  <sheetFormatPr defaultRowHeight="12.6"/>
  <cols>
    <col min="1" max="1" width="16.77734375" bestFit="1" customWidth="1"/>
    <col min="2" max="2" width="18.88671875" customWidth="1"/>
    <col min="3" max="3" width="18.5546875" bestFit="1" customWidth="1"/>
  </cols>
  <sheetData>
    <row r="3" spans="1:3">
      <c r="A3" s="5"/>
      <c r="B3" s="6" t="s">
        <v>10964</v>
      </c>
      <c r="C3" s="5"/>
    </row>
    <row r="4" spans="1:3">
      <c r="A4" s="6" t="s">
        <v>10961</v>
      </c>
      <c r="B4" s="38" t="s">
        <v>10962</v>
      </c>
      <c r="C4" s="39" t="s">
        <v>10963</v>
      </c>
    </row>
    <row r="5" spans="1:3">
      <c r="A5" s="30" t="s">
        <v>10945</v>
      </c>
      <c r="B5" s="46"/>
      <c r="C5" s="36"/>
    </row>
    <row r="6" spans="1:3">
      <c r="A6" s="45" t="s">
        <v>10946</v>
      </c>
      <c r="B6" s="47">
        <v>14236.894999999997</v>
      </c>
      <c r="C6" s="31">
        <v>2450.1906999999992</v>
      </c>
    </row>
    <row r="7" spans="1:3">
      <c r="A7" s="45" t="s">
        <v>10947</v>
      </c>
      <c r="B7" s="47">
        <v>4519.8920000000007</v>
      </c>
      <c r="C7" s="31">
        <v>862.30839999999989</v>
      </c>
    </row>
    <row r="8" spans="1:3">
      <c r="A8" s="45" t="s">
        <v>10948</v>
      </c>
      <c r="B8" s="47">
        <v>55691.009000000027</v>
      </c>
      <c r="C8" s="31">
        <v>498.72989999999828</v>
      </c>
    </row>
    <row r="9" spans="1:3">
      <c r="A9" s="45" t="s">
        <v>10949</v>
      </c>
      <c r="B9" s="47">
        <v>28295.344999999994</v>
      </c>
      <c r="C9" s="31">
        <v>3488.8352000000004</v>
      </c>
    </row>
    <row r="10" spans="1:3">
      <c r="A10" s="45" t="s">
        <v>10950</v>
      </c>
      <c r="B10" s="47">
        <v>23648.287000000004</v>
      </c>
      <c r="C10" s="31">
        <v>2738.7095999999992</v>
      </c>
    </row>
    <row r="11" spans="1:3">
      <c r="A11" s="45" t="s">
        <v>10951</v>
      </c>
      <c r="B11" s="47">
        <v>34595.127600000036</v>
      </c>
      <c r="C11" s="31">
        <v>4976.5243999999984</v>
      </c>
    </row>
    <row r="12" spans="1:3">
      <c r="A12" s="45" t="s">
        <v>10952</v>
      </c>
      <c r="B12" s="47">
        <v>33946.392999999996</v>
      </c>
      <c r="C12" s="31">
        <v>-841.48260000000209</v>
      </c>
    </row>
    <row r="13" spans="1:3">
      <c r="A13" s="45" t="s">
        <v>10953</v>
      </c>
      <c r="B13" s="47">
        <v>27909.468499999992</v>
      </c>
      <c r="C13" s="31">
        <v>5318.1049999999996</v>
      </c>
    </row>
    <row r="14" spans="1:3">
      <c r="A14" s="45" t="s">
        <v>10954</v>
      </c>
      <c r="B14" s="47">
        <v>81777.350799999971</v>
      </c>
      <c r="C14" s="31">
        <v>8328.099400000001</v>
      </c>
    </row>
    <row r="15" spans="1:3">
      <c r="A15" s="45" t="s">
        <v>10955</v>
      </c>
      <c r="B15" s="47">
        <v>31453.392999999989</v>
      </c>
      <c r="C15" s="31">
        <v>3448.2572999999979</v>
      </c>
    </row>
    <row r="16" spans="1:3">
      <c r="A16" s="45" t="s">
        <v>10956</v>
      </c>
      <c r="B16" s="47">
        <v>78628.71669999999</v>
      </c>
      <c r="C16" s="31">
        <v>9292.1268999999938</v>
      </c>
    </row>
    <row r="17" spans="1:3">
      <c r="A17" s="45" t="s">
        <v>10957</v>
      </c>
      <c r="B17" s="47">
        <v>69545.62049999999</v>
      </c>
      <c r="C17" s="31">
        <v>8983.5698999999986</v>
      </c>
    </row>
    <row r="18" spans="1:3">
      <c r="A18" s="32" t="s">
        <v>10958</v>
      </c>
      <c r="B18" s="47"/>
      <c r="C18" s="31"/>
    </row>
    <row r="19" spans="1:3">
      <c r="A19" s="45" t="s">
        <v>10946</v>
      </c>
      <c r="B19" s="47">
        <v>18174.075599999993</v>
      </c>
      <c r="C19" s="31">
        <v>-3281.0070000000014</v>
      </c>
    </row>
    <row r="20" spans="1:3">
      <c r="A20" s="45" t="s">
        <v>10947</v>
      </c>
      <c r="B20" s="47">
        <v>11951.411</v>
      </c>
      <c r="C20" s="31">
        <v>2813.8508000000002</v>
      </c>
    </row>
    <row r="21" spans="1:3">
      <c r="A21" s="45" t="s">
        <v>10948</v>
      </c>
      <c r="B21" s="47">
        <v>38726.251999999993</v>
      </c>
      <c r="C21" s="31">
        <v>9732.0977999999996</v>
      </c>
    </row>
    <row r="22" spans="1:3">
      <c r="A22" s="45" t="s">
        <v>10949</v>
      </c>
      <c r="B22" s="47">
        <v>34195.208499999993</v>
      </c>
      <c r="C22" s="31">
        <v>4187.4961999999969</v>
      </c>
    </row>
    <row r="23" spans="1:3">
      <c r="A23" s="45" t="s">
        <v>10950</v>
      </c>
      <c r="B23" s="47">
        <v>30131.686499999996</v>
      </c>
      <c r="C23" s="31">
        <v>4667.868999999997</v>
      </c>
    </row>
    <row r="24" spans="1:3">
      <c r="A24" s="45" t="s">
        <v>10951</v>
      </c>
      <c r="B24" s="47">
        <v>24797.292000000001</v>
      </c>
      <c r="C24" s="31">
        <v>3335.5571999999997</v>
      </c>
    </row>
    <row r="25" spans="1:3">
      <c r="A25" s="45" t="s">
        <v>10952</v>
      </c>
      <c r="B25" s="47">
        <v>28765.324999999993</v>
      </c>
      <c r="C25" s="31">
        <v>3288.6483000000003</v>
      </c>
    </row>
    <row r="26" spans="1:3">
      <c r="A26" s="45" t="s">
        <v>10953</v>
      </c>
      <c r="B26" s="47">
        <v>36898.33219999999</v>
      </c>
      <c r="C26" s="31">
        <v>5355.8083999999999</v>
      </c>
    </row>
    <row r="27" spans="1:3">
      <c r="A27" s="45" t="s">
        <v>10954</v>
      </c>
      <c r="B27" s="47">
        <v>64595.918000000042</v>
      </c>
      <c r="C27" s="31">
        <v>8209.1627000000008</v>
      </c>
    </row>
    <row r="28" spans="1:3">
      <c r="A28" s="45" t="s">
        <v>10955</v>
      </c>
      <c r="B28" s="47">
        <v>31404.923500000012</v>
      </c>
      <c r="C28" s="31">
        <v>2817.3659999999986</v>
      </c>
    </row>
    <row r="29" spans="1:3">
      <c r="A29" s="45" t="s">
        <v>10956</v>
      </c>
      <c r="B29" s="47">
        <v>75972.563500000047</v>
      </c>
      <c r="C29" s="31">
        <v>12474.788400000009</v>
      </c>
    </row>
    <row r="30" spans="1:3">
      <c r="A30" s="45" t="s">
        <v>10957</v>
      </c>
      <c r="B30" s="47">
        <v>74919.521200000076</v>
      </c>
      <c r="C30" s="31">
        <v>8016.9658999999974</v>
      </c>
    </row>
    <row r="31" spans="1:3">
      <c r="A31" s="32" t="s">
        <v>10959</v>
      </c>
      <c r="B31" s="47"/>
      <c r="C31" s="31"/>
    </row>
    <row r="32" spans="1:3">
      <c r="A32" s="45" t="s">
        <v>10946</v>
      </c>
      <c r="B32" s="47">
        <v>18542.490999999995</v>
      </c>
      <c r="C32" s="31">
        <v>2824.8233000000005</v>
      </c>
    </row>
    <row r="33" spans="1:3">
      <c r="A33" s="45" t="s">
        <v>10947</v>
      </c>
      <c r="B33" s="47">
        <v>22978.815000000002</v>
      </c>
      <c r="C33" s="31">
        <v>5004.579499999998</v>
      </c>
    </row>
    <row r="34" spans="1:3">
      <c r="A34" s="45" t="s">
        <v>10948</v>
      </c>
      <c r="B34" s="47">
        <v>51715.875000000022</v>
      </c>
      <c r="C34" s="31">
        <v>3611.967999999998</v>
      </c>
    </row>
    <row r="35" spans="1:3">
      <c r="A35" s="45" t="s">
        <v>10949</v>
      </c>
      <c r="B35" s="47">
        <v>38750.038999999968</v>
      </c>
      <c r="C35" s="31">
        <v>2977.814899999998</v>
      </c>
    </row>
    <row r="36" spans="1:3">
      <c r="A36" s="45" t="s">
        <v>10950</v>
      </c>
      <c r="B36" s="47">
        <v>56987.727999999988</v>
      </c>
      <c r="C36" s="31">
        <v>8662.1463999999996</v>
      </c>
    </row>
    <row r="37" spans="1:3">
      <c r="A37" s="45" t="s">
        <v>10951</v>
      </c>
      <c r="B37" s="47">
        <v>40344.533999999985</v>
      </c>
      <c r="C37" s="31">
        <v>4750.3781000000017</v>
      </c>
    </row>
    <row r="38" spans="1:3">
      <c r="A38" s="45" t="s">
        <v>10952</v>
      </c>
      <c r="B38" s="47">
        <v>39261.962999999974</v>
      </c>
      <c r="C38" s="31">
        <v>4432.8778999999995</v>
      </c>
    </row>
    <row r="39" spans="1:3">
      <c r="A39" s="45" t="s">
        <v>10953</v>
      </c>
      <c r="B39" s="47">
        <v>31115.374299999999</v>
      </c>
      <c r="C39" s="31">
        <v>2062.0692999999983</v>
      </c>
    </row>
    <row r="40" spans="1:3">
      <c r="A40" s="45" t="s">
        <v>10954</v>
      </c>
      <c r="B40" s="47">
        <v>73410.024899999975</v>
      </c>
      <c r="C40" s="31">
        <v>9328.6575999999914</v>
      </c>
    </row>
    <row r="41" spans="1:3">
      <c r="A41" s="45" t="s">
        <v>10955</v>
      </c>
      <c r="B41" s="47">
        <v>59687.745000000017</v>
      </c>
      <c r="C41" s="31">
        <v>16243.142500000004</v>
      </c>
    </row>
    <row r="42" spans="1:3">
      <c r="A42" s="45" t="s">
        <v>10956</v>
      </c>
      <c r="B42" s="47">
        <v>79411.965799999991</v>
      </c>
      <c r="C42" s="31">
        <v>4011.407499999998</v>
      </c>
    </row>
    <row r="43" spans="1:3">
      <c r="A43" s="45" t="s">
        <v>10957</v>
      </c>
      <c r="B43" s="47">
        <v>96999.04300000002</v>
      </c>
      <c r="C43" s="31">
        <v>17885.309300000001</v>
      </c>
    </row>
    <row r="44" spans="1:3">
      <c r="A44" s="32" t="s">
        <v>10960</v>
      </c>
      <c r="B44" s="47"/>
      <c r="C44" s="31"/>
    </row>
    <row r="45" spans="1:3">
      <c r="A45" s="45" t="s">
        <v>10946</v>
      </c>
      <c r="B45" s="47">
        <v>43971.373999999996</v>
      </c>
      <c r="C45" s="31">
        <v>7140.4390999999987</v>
      </c>
    </row>
    <row r="46" spans="1:3">
      <c r="A46" s="45" t="s">
        <v>10947</v>
      </c>
      <c r="B46" s="47">
        <v>20301.133399999992</v>
      </c>
      <c r="C46" s="31">
        <v>1613.8719999999985</v>
      </c>
    </row>
    <row r="47" spans="1:3">
      <c r="A47" s="45" t="s">
        <v>10948</v>
      </c>
      <c r="B47" s="47">
        <v>58872.352799999986</v>
      </c>
      <c r="C47" s="31">
        <v>14751.8915</v>
      </c>
    </row>
    <row r="48" spans="1:3">
      <c r="A48" s="45" t="s">
        <v>10949</v>
      </c>
      <c r="B48" s="47">
        <v>36521.536100000005</v>
      </c>
      <c r="C48" s="31">
        <v>933.28999999999621</v>
      </c>
    </row>
    <row r="49" spans="1:3">
      <c r="A49" s="45" t="s">
        <v>10950</v>
      </c>
      <c r="B49" s="47">
        <v>44261.110199999996</v>
      </c>
      <c r="C49" s="31">
        <v>6342.5827999999965</v>
      </c>
    </row>
    <row r="50" spans="1:3">
      <c r="A50" s="45" t="s">
        <v>10951</v>
      </c>
      <c r="B50" s="47">
        <v>52981.725699999995</v>
      </c>
      <c r="C50" s="31">
        <v>8223.335699999996</v>
      </c>
    </row>
    <row r="51" spans="1:3">
      <c r="A51" s="45" t="s">
        <v>10952</v>
      </c>
      <c r="B51" s="47">
        <v>45264.416000000005</v>
      </c>
      <c r="C51" s="31">
        <v>6952.6211999999987</v>
      </c>
    </row>
    <row r="52" spans="1:3">
      <c r="A52" s="45" t="s">
        <v>10953</v>
      </c>
      <c r="B52" s="47">
        <v>63120.887999999977</v>
      </c>
      <c r="C52" s="31">
        <v>9040.9556999999968</v>
      </c>
    </row>
    <row r="53" spans="1:3">
      <c r="A53" s="45" t="s">
        <v>10954</v>
      </c>
      <c r="B53" s="47">
        <v>87866.652000000031</v>
      </c>
      <c r="C53" s="31">
        <v>10991.555600000007</v>
      </c>
    </row>
    <row r="54" spans="1:3">
      <c r="A54" s="45" t="s">
        <v>10955</v>
      </c>
      <c r="B54" s="47">
        <v>77776.923199999976</v>
      </c>
      <c r="C54" s="31">
        <v>9275.2754999999997</v>
      </c>
    </row>
    <row r="55" spans="1:3">
      <c r="A55" s="45" t="s">
        <v>10956</v>
      </c>
      <c r="B55" s="47">
        <v>118447.82500000003</v>
      </c>
      <c r="C55" s="31">
        <v>9690.1036999999942</v>
      </c>
    </row>
    <row r="56" spans="1:3">
      <c r="A56" s="45" t="s">
        <v>10957</v>
      </c>
      <c r="B56" s="47">
        <v>83829.318799999994</v>
      </c>
      <c r="C56" s="31">
        <v>8483.3467999999921</v>
      </c>
    </row>
    <row r="57" spans="1:3">
      <c r="A57" s="33" t="s">
        <v>10944</v>
      </c>
      <c r="B57" s="48">
        <v>2297200.8603000003</v>
      </c>
      <c r="C57" s="34">
        <v>286397.02169999992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="101" workbookViewId="0">
      <selection activeCell="A3" sqref="A3"/>
    </sheetView>
  </sheetViews>
  <sheetFormatPr defaultRowHeight="12.6"/>
  <cols>
    <col min="1" max="1" width="16.77734375" bestFit="1" customWidth="1"/>
    <col min="2" max="2" width="18.88671875" bestFit="1" customWidth="1"/>
    <col min="3" max="3" width="18.5546875" bestFit="1" customWidth="1"/>
    <col min="4" max="4" width="10.109375" bestFit="1" customWidth="1"/>
    <col min="5" max="5" width="7.44140625" customWidth="1"/>
    <col min="6" max="6" width="12.5546875" bestFit="1" customWidth="1"/>
    <col min="7" max="7" width="14.6640625" bestFit="1" customWidth="1"/>
    <col min="8" max="8" width="6.44140625" customWidth="1"/>
    <col min="9" max="9" width="7.44140625" customWidth="1"/>
    <col min="10" max="10" width="9.33203125" bestFit="1" customWidth="1"/>
    <col min="11" max="11" width="9" bestFit="1" customWidth="1"/>
    <col min="12" max="13" width="6.44140625" customWidth="1"/>
    <col min="14" max="14" width="7.44140625" customWidth="1"/>
    <col min="15" max="15" width="7.6640625" customWidth="1"/>
    <col min="16" max="16" width="17.5546875" bestFit="1" customWidth="1"/>
    <col min="17" max="17" width="11.6640625" bestFit="1" customWidth="1"/>
    <col min="18" max="18" width="7.44140625" customWidth="1"/>
    <col min="19" max="19" width="8.5546875" customWidth="1"/>
    <col min="20" max="20" width="7.44140625" customWidth="1"/>
    <col min="21" max="21" width="14.5546875" bestFit="1" customWidth="1"/>
    <col min="22" max="22" width="11" bestFit="1" customWidth="1"/>
  </cols>
  <sheetData>
    <row r="1" spans="1:3">
      <c r="A1" s="5"/>
      <c r="B1" s="6" t="s">
        <v>10964</v>
      </c>
      <c r="C1" s="5"/>
    </row>
    <row r="2" spans="1:3">
      <c r="A2" s="6" t="s">
        <v>10961</v>
      </c>
      <c r="B2" s="38" t="s">
        <v>10962</v>
      </c>
      <c r="C2" s="39" t="s">
        <v>10963</v>
      </c>
    </row>
    <row r="3" spans="1:3">
      <c r="A3" s="30" t="s">
        <v>10977</v>
      </c>
      <c r="B3" s="35">
        <v>741999.79529999977</v>
      </c>
      <c r="C3" s="42">
        <v>18451.272799999992</v>
      </c>
    </row>
    <row r="4" spans="1:3">
      <c r="A4" s="30" t="s">
        <v>43</v>
      </c>
      <c r="B4" s="44">
        <v>719047.03200000292</v>
      </c>
      <c r="C4" s="40">
        <v>122490.8008000001</v>
      </c>
    </row>
    <row r="5" spans="1:3">
      <c r="A5" s="30" t="s">
        <v>66</v>
      </c>
      <c r="B5" s="44">
        <v>836154.03299999656</v>
      </c>
      <c r="C5" s="40">
        <v>145454.9480999998</v>
      </c>
    </row>
    <row r="6" spans="1:3">
      <c r="A6" s="33" t="s">
        <v>10944</v>
      </c>
      <c r="B6" s="37">
        <v>2297200.8602999994</v>
      </c>
      <c r="C6" s="41">
        <v>286397.02169999992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C12" sqref="C12"/>
    </sheetView>
  </sheetViews>
  <sheetFormatPr defaultRowHeight="12.6"/>
  <cols>
    <col min="1" max="1" width="17.21875" bestFit="1" customWidth="1"/>
    <col min="2" max="2" width="18.88671875" customWidth="1"/>
    <col min="3" max="3" width="18.5546875" bestFit="1" customWidth="1"/>
  </cols>
  <sheetData>
    <row r="3" spans="1:3">
      <c r="A3" s="7"/>
      <c r="B3" s="10" t="s">
        <v>10964</v>
      </c>
      <c r="C3" s="9"/>
    </row>
    <row r="4" spans="1:3">
      <c r="A4" s="10" t="s">
        <v>5930</v>
      </c>
      <c r="B4" s="7" t="s">
        <v>10962</v>
      </c>
      <c r="C4" s="17" t="s">
        <v>10963</v>
      </c>
    </row>
    <row r="5" spans="1:3">
      <c r="A5" s="7" t="s">
        <v>684</v>
      </c>
      <c r="B5" s="24">
        <v>391721.90500000032</v>
      </c>
      <c r="C5" s="27">
        <v>46749.430300000058</v>
      </c>
    </row>
    <row r="6" spans="1:3">
      <c r="A6" s="11" t="s">
        <v>4211</v>
      </c>
      <c r="B6" s="25">
        <v>501239.89080000052</v>
      </c>
      <c r="C6" s="28">
        <v>39706.362499999967</v>
      </c>
    </row>
    <row r="7" spans="1:3">
      <c r="A7" s="11" t="s">
        <v>2264</v>
      </c>
      <c r="B7" s="25">
        <v>678781.2399999979</v>
      </c>
      <c r="C7" s="28">
        <v>91522.780000000261</v>
      </c>
    </row>
    <row r="8" spans="1:3">
      <c r="A8" s="11" t="s">
        <v>5177</v>
      </c>
      <c r="B8" s="25">
        <v>725457.82450000057</v>
      </c>
      <c r="C8" s="28">
        <v>108418.44890000013</v>
      </c>
    </row>
    <row r="9" spans="1:3">
      <c r="A9" s="12" t="s">
        <v>10944</v>
      </c>
      <c r="B9" s="26">
        <v>2297200.8602999994</v>
      </c>
      <c r="C9" s="29">
        <v>286397.02170000045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C7" sqref="C7"/>
    </sheetView>
  </sheetViews>
  <sheetFormatPr defaultRowHeight="12.6"/>
  <cols>
    <col min="1" max="1" width="11" customWidth="1"/>
    <col min="2" max="2" width="18.88671875" bestFit="1" customWidth="1"/>
    <col min="3" max="3" width="18.5546875" bestFit="1" customWidth="1"/>
  </cols>
  <sheetData>
    <row r="3" spans="1:3">
      <c r="A3" s="7"/>
      <c r="B3" s="10" t="s">
        <v>10964</v>
      </c>
      <c r="C3" s="9"/>
    </row>
    <row r="4" spans="1:3">
      <c r="A4" s="10" t="s">
        <v>7</v>
      </c>
      <c r="B4" s="7" t="s">
        <v>10962</v>
      </c>
      <c r="C4" s="17" t="s">
        <v>10963</v>
      </c>
    </row>
    <row r="5" spans="1:3">
      <c r="A5" s="7" t="s">
        <v>94</v>
      </c>
      <c r="B5" s="18">
        <v>429653.1485000003</v>
      </c>
      <c r="C5" s="19">
        <v>60298.67850000006</v>
      </c>
    </row>
    <row r="6" spans="1:3">
      <c r="A6" s="11" t="s">
        <v>38</v>
      </c>
      <c r="B6" s="20">
        <v>706146.36680000008</v>
      </c>
      <c r="C6" s="21">
        <v>91979.13400000018</v>
      </c>
    </row>
    <row r="7" spans="1:3">
      <c r="A7" s="11" t="s">
        <v>24</v>
      </c>
      <c r="B7" s="20">
        <v>1161401.3449999888</v>
      </c>
      <c r="C7" s="21">
        <v>134119.20919999972</v>
      </c>
    </row>
    <row r="8" spans="1:3">
      <c r="A8" s="12" t="s">
        <v>10944</v>
      </c>
      <c r="B8" s="22">
        <v>2297200.8602999891</v>
      </c>
      <c r="C8" s="23">
        <v>286397.02169999992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F33" sqref="F33"/>
    </sheetView>
  </sheetViews>
  <sheetFormatPr defaultRowHeight="12.6"/>
  <cols>
    <col min="1" max="1" width="18.88671875" bestFit="1" customWidth="1"/>
    <col min="2" max="2" width="20.109375" bestFit="1" customWidth="1"/>
    <col min="3" max="3" width="8.88671875" bestFit="1" customWidth="1"/>
    <col min="4" max="4" width="10.88671875" customWidth="1"/>
    <col min="5" max="6" width="11" customWidth="1"/>
    <col min="7" max="8" width="18.88671875" bestFit="1" customWidth="1"/>
    <col min="9" max="9" width="23.44140625" bestFit="1" customWidth="1"/>
    <col min="10" max="10" width="23.109375" bestFit="1" customWidth="1"/>
  </cols>
  <sheetData>
    <row r="3" spans="1:5">
      <c r="A3" s="6" t="s">
        <v>10962</v>
      </c>
      <c r="B3" s="6" t="s">
        <v>10966</v>
      </c>
      <c r="C3" s="38"/>
      <c r="D3" s="76"/>
      <c r="E3" s="77"/>
    </row>
    <row r="4" spans="1:5">
      <c r="A4" s="6" t="s">
        <v>10961</v>
      </c>
      <c r="B4" s="38" t="s">
        <v>24</v>
      </c>
      <c r="C4" s="78" t="s">
        <v>38</v>
      </c>
      <c r="D4" s="39" t="s">
        <v>94</v>
      </c>
      <c r="E4" s="5" t="s">
        <v>10944</v>
      </c>
    </row>
    <row r="5" spans="1:5">
      <c r="A5" s="30" t="s">
        <v>10945</v>
      </c>
      <c r="B5" s="46">
        <v>266096.8126000003</v>
      </c>
      <c r="C5" s="73">
        <v>128434.87370000005</v>
      </c>
      <c r="D5" s="73">
        <v>89715.811800000054</v>
      </c>
      <c r="E5" s="74">
        <v>484247.49810000043</v>
      </c>
    </row>
    <row r="6" spans="1:5">
      <c r="A6" s="30" t="s">
        <v>10958</v>
      </c>
      <c r="B6" s="75">
        <v>266535.93329999992</v>
      </c>
      <c r="C6" s="69">
        <v>128757.30689999994</v>
      </c>
      <c r="D6" s="69">
        <v>75239.268800000005</v>
      </c>
      <c r="E6" s="70">
        <v>470532.5089999999</v>
      </c>
    </row>
    <row r="7" spans="1:5">
      <c r="A7" s="30" t="s">
        <v>10959</v>
      </c>
      <c r="B7" s="75">
        <v>296863.89920000033</v>
      </c>
      <c r="C7" s="69">
        <v>207106.36179999987</v>
      </c>
      <c r="D7" s="69">
        <v>105235.33699999997</v>
      </c>
      <c r="E7" s="70">
        <v>609205.59800000011</v>
      </c>
    </row>
    <row r="8" spans="1:5">
      <c r="A8" s="30" t="s">
        <v>10960</v>
      </c>
      <c r="B8" s="75">
        <v>331904.69990000111</v>
      </c>
      <c r="C8" s="69">
        <v>241847.82440000013</v>
      </c>
      <c r="D8" s="69">
        <v>159462.73090000002</v>
      </c>
      <c r="E8" s="70">
        <v>733215.25520000118</v>
      </c>
    </row>
    <row r="9" spans="1:5">
      <c r="A9" s="33" t="s">
        <v>10944</v>
      </c>
      <c r="B9" s="48">
        <v>1161401.3450000016</v>
      </c>
      <c r="C9" s="71">
        <v>706146.36679999996</v>
      </c>
      <c r="D9" s="71">
        <v>429653.14850000007</v>
      </c>
      <c r="E9" s="72">
        <v>2297200.8603000017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4"/>
  <sheetViews>
    <sheetView topLeftCell="A26" workbookViewId="0">
      <selection activeCell="C14" sqref="C14"/>
    </sheetView>
  </sheetViews>
  <sheetFormatPr defaultRowHeight="12.6"/>
  <cols>
    <col min="1" max="2" width="12" bestFit="1" customWidth="1"/>
    <col min="3" max="3" width="18.88671875" customWidth="1"/>
    <col min="4" max="4" width="18.5546875" customWidth="1"/>
    <col min="5" max="5" width="22.5546875" bestFit="1" customWidth="1"/>
    <col min="6" max="6" width="23.5546875" bestFit="1" customWidth="1"/>
  </cols>
  <sheetData>
    <row r="3" spans="1:6">
      <c r="A3" s="7"/>
      <c r="B3" s="8"/>
      <c r="C3" s="10" t="s">
        <v>10964</v>
      </c>
      <c r="D3" s="8"/>
      <c r="E3" s="8"/>
      <c r="F3" s="9"/>
    </row>
    <row r="4" spans="1:6">
      <c r="A4" s="10" t="s">
        <v>10967</v>
      </c>
      <c r="B4" s="10" t="s">
        <v>2</v>
      </c>
      <c r="C4" s="7" t="s">
        <v>10962</v>
      </c>
      <c r="D4" s="43" t="s">
        <v>10963</v>
      </c>
      <c r="E4" s="43" t="s">
        <v>10968</v>
      </c>
      <c r="F4" s="17" t="s">
        <v>10976</v>
      </c>
    </row>
    <row r="5" spans="1:6">
      <c r="A5" s="7" t="s">
        <v>10945</v>
      </c>
      <c r="B5" s="7" t="s">
        <v>10946</v>
      </c>
      <c r="C5" s="18">
        <v>14236.894999999997</v>
      </c>
      <c r="D5" s="49">
        <v>2450.1906999999992</v>
      </c>
      <c r="E5" s="51">
        <v>0.17210147999265288</v>
      </c>
      <c r="F5" s="19">
        <v>0.12658227848101264</v>
      </c>
    </row>
    <row r="6" spans="1:6">
      <c r="A6" s="59"/>
      <c r="B6" s="11" t="s">
        <v>10947</v>
      </c>
      <c r="C6" s="20">
        <v>4519.8920000000007</v>
      </c>
      <c r="D6" s="3">
        <v>862.30839999999989</v>
      </c>
      <c r="E6" s="60">
        <v>0.19078075316843848</v>
      </c>
      <c r="F6" s="21">
        <v>0.17608695652173917</v>
      </c>
    </row>
    <row r="7" spans="1:6">
      <c r="A7" s="59"/>
      <c r="B7" s="11" t="s">
        <v>10948</v>
      </c>
      <c r="C7" s="20">
        <v>55691.009000000027</v>
      </c>
      <c r="D7" s="3">
        <v>498.72989999999828</v>
      </c>
      <c r="E7" s="60">
        <v>8.9553037187743902E-3</v>
      </c>
      <c r="F7" s="21">
        <v>0.16751592356687878</v>
      </c>
    </row>
    <row r="8" spans="1:6">
      <c r="A8" s="59"/>
      <c r="B8" s="11" t="s">
        <v>10949</v>
      </c>
      <c r="C8" s="20">
        <v>28295.344999999994</v>
      </c>
      <c r="D8" s="3">
        <v>3488.8352000000004</v>
      </c>
      <c r="E8" s="60">
        <v>0.1233006771961961</v>
      </c>
      <c r="F8" s="21">
        <v>0.10999999999999989</v>
      </c>
    </row>
    <row r="9" spans="1:6">
      <c r="A9" s="59"/>
      <c r="B9" s="11" t="s">
        <v>10950</v>
      </c>
      <c r="C9" s="20">
        <v>23648.287000000004</v>
      </c>
      <c r="D9" s="3">
        <v>2738.7095999999992</v>
      </c>
      <c r="E9" s="60">
        <v>0.11581006269079865</v>
      </c>
      <c r="F9" s="21">
        <v>0.15532786885245889</v>
      </c>
    </row>
    <row r="10" spans="1:6">
      <c r="A10" s="59"/>
      <c r="B10" s="11" t="s">
        <v>10951</v>
      </c>
      <c r="C10" s="20">
        <v>34595.127600000036</v>
      </c>
      <c r="D10" s="3">
        <v>4976.5243999999984</v>
      </c>
      <c r="E10" s="60">
        <v>0.14385044210676631</v>
      </c>
      <c r="F10" s="21">
        <v>0.17199999999999985</v>
      </c>
    </row>
    <row r="11" spans="1:6">
      <c r="A11" s="59"/>
      <c r="B11" s="11" t="s">
        <v>10952</v>
      </c>
      <c r="C11" s="20">
        <v>33946.392999999996</v>
      </c>
      <c r="D11" s="3">
        <v>-841.48260000000209</v>
      </c>
      <c r="E11" s="60">
        <v>-2.4788571793179975E-2</v>
      </c>
      <c r="F11" s="21">
        <v>0.17167832167832153</v>
      </c>
    </row>
    <row r="12" spans="1:6">
      <c r="A12" s="59"/>
      <c r="B12" s="11" t="s">
        <v>10953</v>
      </c>
      <c r="C12" s="20">
        <v>27909.468499999992</v>
      </c>
      <c r="D12" s="3">
        <v>5318.1049999999996</v>
      </c>
      <c r="E12" s="60">
        <v>0.19054841549562296</v>
      </c>
      <c r="F12" s="21">
        <v>0.13104575163398682</v>
      </c>
    </row>
    <row r="13" spans="1:6">
      <c r="A13" s="59"/>
      <c r="B13" s="11" t="s">
        <v>10954</v>
      </c>
      <c r="C13" s="20">
        <v>81777.350799999971</v>
      </c>
      <c r="D13" s="3">
        <v>8328.099400000001</v>
      </c>
      <c r="E13" s="60">
        <v>0.10183870373066675</v>
      </c>
      <c r="F13" s="21">
        <v>0.15996268656716425</v>
      </c>
    </row>
    <row r="14" spans="1:6">
      <c r="A14" s="59"/>
      <c r="B14" s="11" t="s">
        <v>10955</v>
      </c>
      <c r="C14" s="20">
        <v>31453.392999999989</v>
      </c>
      <c r="D14" s="3">
        <v>3448.2572999999979</v>
      </c>
      <c r="E14" s="60">
        <v>0.10963069389683966</v>
      </c>
      <c r="F14" s="21">
        <v>0.16006289308176089</v>
      </c>
    </row>
    <row r="15" spans="1:6">
      <c r="A15" s="59"/>
      <c r="B15" s="11" t="s">
        <v>10956</v>
      </c>
      <c r="C15" s="20">
        <v>78628.71669999999</v>
      </c>
      <c r="D15" s="3">
        <v>9292.1268999999938</v>
      </c>
      <c r="E15" s="60">
        <v>0.11817726766994271</v>
      </c>
      <c r="F15" s="21">
        <v>0.15116352201257877</v>
      </c>
    </row>
    <row r="16" spans="1:6">
      <c r="A16" s="59"/>
      <c r="B16" s="11" t="s">
        <v>10957</v>
      </c>
      <c r="C16" s="20">
        <v>69545.62049999999</v>
      </c>
      <c r="D16" s="3">
        <v>8983.5698999999986</v>
      </c>
      <c r="E16" s="60">
        <v>0.12917520665445784</v>
      </c>
      <c r="F16" s="21">
        <v>0.19082733812949665</v>
      </c>
    </row>
    <row r="17" spans="1:6">
      <c r="A17" s="7" t="s">
        <v>10958</v>
      </c>
      <c r="B17" s="7" t="s">
        <v>10946</v>
      </c>
      <c r="C17" s="18">
        <v>18174.075599999993</v>
      </c>
      <c r="D17" s="49">
        <v>-3281.0070000000014</v>
      </c>
      <c r="E17" s="51">
        <v>-0.18053226322003429</v>
      </c>
      <c r="F17" s="19">
        <v>0.17793103448275863</v>
      </c>
    </row>
    <row r="18" spans="1:6">
      <c r="A18" s="59"/>
      <c r="B18" s="11" t="s">
        <v>10947</v>
      </c>
      <c r="C18" s="20">
        <v>11951.411</v>
      </c>
      <c r="D18" s="3">
        <v>2813.8508000000002</v>
      </c>
      <c r="E18" s="60">
        <v>0.23544088643591959</v>
      </c>
      <c r="F18" s="21">
        <v>0.12968750000000001</v>
      </c>
    </row>
    <row r="19" spans="1:6">
      <c r="A19" s="59"/>
      <c r="B19" s="11" t="s">
        <v>10948</v>
      </c>
      <c r="C19" s="20">
        <v>38726.251999999993</v>
      </c>
      <c r="D19" s="3">
        <v>9732.0977999999996</v>
      </c>
      <c r="E19" s="60">
        <v>0.251304923595498</v>
      </c>
      <c r="F19" s="21">
        <v>0.14014492753623176</v>
      </c>
    </row>
    <row r="20" spans="1:6">
      <c r="A20" s="59"/>
      <c r="B20" s="11" t="s">
        <v>10949</v>
      </c>
      <c r="C20" s="20">
        <v>34195.208499999993</v>
      </c>
      <c r="D20" s="3">
        <v>4187.4961999999969</v>
      </c>
      <c r="E20" s="60">
        <v>0.12245856608828683</v>
      </c>
      <c r="F20" s="21">
        <v>0.17593749999999986</v>
      </c>
    </row>
    <row r="21" spans="1:6">
      <c r="A21" s="59"/>
      <c r="B21" s="11" t="s">
        <v>10950</v>
      </c>
      <c r="C21" s="20">
        <v>30131.686499999996</v>
      </c>
      <c r="D21" s="3">
        <v>4667.868999999997</v>
      </c>
      <c r="E21" s="60">
        <v>0.1549156234583815</v>
      </c>
      <c r="F21" s="21">
        <v>0.16609589041095876</v>
      </c>
    </row>
    <row r="22" spans="1:6">
      <c r="A22" s="59"/>
      <c r="B22" s="11" t="s">
        <v>10951</v>
      </c>
      <c r="C22" s="20">
        <v>24797.292000000001</v>
      </c>
      <c r="D22" s="3">
        <v>3335.5571999999997</v>
      </c>
      <c r="E22" s="60">
        <v>0.13451296214118863</v>
      </c>
      <c r="F22" s="21">
        <v>0.17246376811594188</v>
      </c>
    </row>
    <row r="23" spans="1:6">
      <c r="A23" s="59"/>
      <c r="B23" s="11" t="s">
        <v>10952</v>
      </c>
      <c r="C23" s="20">
        <v>28765.324999999993</v>
      </c>
      <c r="D23" s="3">
        <v>3288.6483000000003</v>
      </c>
      <c r="E23" s="60">
        <v>0.1143268257876454</v>
      </c>
      <c r="F23" s="21">
        <v>0.17035714285714271</v>
      </c>
    </row>
    <row r="24" spans="1:6">
      <c r="A24" s="59"/>
      <c r="B24" s="11" t="s">
        <v>10953</v>
      </c>
      <c r="C24" s="20">
        <v>36898.33219999999</v>
      </c>
      <c r="D24" s="3">
        <v>5355.8083999999999</v>
      </c>
      <c r="E24" s="60">
        <v>0.14515041956286581</v>
      </c>
      <c r="F24" s="21">
        <v>0.1564150943396225</v>
      </c>
    </row>
    <row r="25" spans="1:6">
      <c r="A25" s="59"/>
      <c r="B25" s="11" t="s">
        <v>10954</v>
      </c>
      <c r="C25" s="20">
        <v>64595.918000000042</v>
      </c>
      <c r="D25" s="3">
        <v>8209.1627000000008</v>
      </c>
      <c r="E25" s="60">
        <v>0.12708485232766559</v>
      </c>
      <c r="F25" s="21">
        <v>0.14095563139931755</v>
      </c>
    </row>
    <row r="26" spans="1:6">
      <c r="A26" s="59"/>
      <c r="B26" s="11" t="s">
        <v>10955</v>
      </c>
      <c r="C26" s="20">
        <v>31404.923500000012</v>
      </c>
      <c r="D26" s="3">
        <v>2817.3659999999986</v>
      </c>
      <c r="E26" s="60">
        <v>8.971096522492715E-2</v>
      </c>
      <c r="F26" s="21">
        <v>0.16234939759036132</v>
      </c>
    </row>
    <row r="27" spans="1:6">
      <c r="A27" s="59"/>
      <c r="B27" s="11" t="s">
        <v>10956</v>
      </c>
      <c r="C27" s="20">
        <v>75972.563500000047</v>
      </c>
      <c r="D27" s="3">
        <v>12474.788400000009</v>
      </c>
      <c r="E27" s="60">
        <v>0.16420123035600873</v>
      </c>
      <c r="F27" s="21">
        <v>0.16231481481481502</v>
      </c>
    </row>
    <row r="28" spans="1:6">
      <c r="A28" s="59"/>
      <c r="B28" s="11" t="s">
        <v>10957</v>
      </c>
      <c r="C28" s="20">
        <v>74919.521200000076</v>
      </c>
      <c r="D28" s="3">
        <v>8016.9658999999974</v>
      </c>
      <c r="E28" s="60">
        <v>0.1070077033540891</v>
      </c>
      <c r="F28" s="21">
        <v>0.13724683544303809</v>
      </c>
    </row>
    <row r="29" spans="1:6">
      <c r="A29" s="7" t="s">
        <v>10959</v>
      </c>
      <c r="B29" s="7" t="s">
        <v>10946</v>
      </c>
      <c r="C29" s="18">
        <v>18542.490999999995</v>
      </c>
      <c r="D29" s="49">
        <v>2824.8233000000005</v>
      </c>
      <c r="E29" s="51">
        <v>0.15234324773300423</v>
      </c>
      <c r="F29" s="19">
        <v>0.13258426966292133</v>
      </c>
    </row>
    <row r="30" spans="1:6">
      <c r="A30" s="59"/>
      <c r="B30" s="11" t="s">
        <v>10947</v>
      </c>
      <c r="C30" s="20">
        <v>22978.815000000002</v>
      </c>
      <c r="D30" s="3">
        <v>5004.579499999998</v>
      </c>
      <c r="E30" s="60">
        <v>0.21779101750895324</v>
      </c>
      <c r="F30" s="21">
        <v>9.6385542168674718E-2</v>
      </c>
    </row>
    <row r="31" spans="1:6">
      <c r="A31" s="59"/>
      <c r="B31" s="11" t="s">
        <v>10948</v>
      </c>
      <c r="C31" s="20">
        <v>51715.875000000022</v>
      </c>
      <c r="D31" s="3">
        <v>3611.967999999998</v>
      </c>
      <c r="E31" s="60">
        <v>6.984253867888722E-2</v>
      </c>
      <c r="F31" s="21">
        <v>0.19092024539877286</v>
      </c>
    </row>
    <row r="32" spans="1:6">
      <c r="A32" s="59"/>
      <c r="B32" s="11" t="s">
        <v>10949</v>
      </c>
      <c r="C32" s="20">
        <v>38750.038999999968</v>
      </c>
      <c r="D32" s="3">
        <v>2977.814899999998</v>
      </c>
      <c r="E32" s="60">
        <v>7.6846758786487945E-2</v>
      </c>
      <c r="F32" s="21">
        <v>0.15588235294117631</v>
      </c>
    </row>
    <row r="33" spans="1:6">
      <c r="A33" s="59"/>
      <c r="B33" s="11" t="s">
        <v>10950</v>
      </c>
      <c r="C33" s="20">
        <v>56987.727999999988</v>
      </c>
      <c r="D33" s="3">
        <v>8662.1463999999996</v>
      </c>
      <c r="E33" s="60">
        <v>0.1520002060794563</v>
      </c>
      <c r="F33" s="21">
        <v>0.18444444444444449</v>
      </c>
    </row>
    <row r="34" spans="1:6">
      <c r="A34" s="59"/>
      <c r="B34" s="11" t="s">
        <v>10951</v>
      </c>
      <c r="C34" s="20">
        <v>40344.533999999985</v>
      </c>
      <c r="D34" s="3">
        <v>4750.3781000000017</v>
      </c>
      <c r="E34" s="60">
        <v>0.11774527126772621</v>
      </c>
      <c r="F34" s="21">
        <v>0.13869346733668331</v>
      </c>
    </row>
    <row r="35" spans="1:6">
      <c r="A35" s="59"/>
      <c r="B35" s="11" t="s">
        <v>10952</v>
      </c>
      <c r="C35" s="20">
        <v>39261.962999999974</v>
      </c>
      <c r="D35" s="3">
        <v>4432.8778999999995</v>
      </c>
      <c r="E35" s="60">
        <v>0.112905151991509</v>
      </c>
      <c r="F35" s="21">
        <v>0.15945273631840781</v>
      </c>
    </row>
    <row r="36" spans="1:6">
      <c r="A36" s="59"/>
      <c r="B36" s="11" t="s">
        <v>10953</v>
      </c>
      <c r="C36" s="20">
        <v>31115.374299999999</v>
      </c>
      <c r="D36" s="3">
        <v>2062.0692999999983</v>
      </c>
      <c r="E36" s="60">
        <v>6.6271717644097186E-2</v>
      </c>
      <c r="F36" s="21">
        <v>0.18562499999999985</v>
      </c>
    </row>
    <row r="37" spans="1:6">
      <c r="A37" s="59"/>
      <c r="B37" s="11" t="s">
        <v>10954</v>
      </c>
      <c r="C37" s="20">
        <v>73410.024899999975</v>
      </c>
      <c r="D37" s="3">
        <v>9328.6575999999914</v>
      </c>
      <c r="E37" s="60">
        <v>0.12707607186767206</v>
      </c>
      <c r="F37" s="21">
        <v>0.14942148760330604</v>
      </c>
    </row>
    <row r="38" spans="1:6">
      <c r="A38" s="59"/>
      <c r="B38" s="11" t="s">
        <v>10955</v>
      </c>
      <c r="C38" s="20">
        <v>59687.745000000017</v>
      </c>
      <c r="D38" s="3">
        <v>16243.142500000004</v>
      </c>
      <c r="E38" s="60">
        <v>0.27213530181111717</v>
      </c>
      <c r="F38" s="21">
        <v>0.14719387755102023</v>
      </c>
    </row>
    <row r="39" spans="1:6">
      <c r="A39" s="59"/>
      <c r="B39" s="11" t="s">
        <v>10956</v>
      </c>
      <c r="C39" s="20">
        <v>79411.965799999991</v>
      </c>
      <c r="D39" s="3">
        <v>4011.407499999998</v>
      </c>
      <c r="E39" s="60">
        <v>5.0513892454227577E-2</v>
      </c>
      <c r="F39" s="21">
        <v>0.15762162162162205</v>
      </c>
    </row>
    <row r="40" spans="1:6">
      <c r="A40" s="59"/>
      <c r="B40" s="11" t="s">
        <v>10957</v>
      </c>
      <c r="C40" s="20">
        <v>96999.04300000002</v>
      </c>
      <c r="D40" s="3">
        <v>17885.309300000001</v>
      </c>
      <c r="E40" s="60">
        <v>0.18438645111168775</v>
      </c>
      <c r="F40" s="21">
        <v>0.1354261363636366</v>
      </c>
    </row>
    <row r="41" spans="1:6">
      <c r="A41" s="7" t="s">
        <v>10960</v>
      </c>
      <c r="B41" s="7" t="s">
        <v>10946</v>
      </c>
      <c r="C41" s="18">
        <v>43971.373999999996</v>
      </c>
      <c r="D41" s="49">
        <v>7140.4390999999987</v>
      </c>
      <c r="E41" s="51">
        <v>0.16238835520582093</v>
      </c>
      <c r="F41" s="19">
        <v>0.16129032258064505</v>
      </c>
    </row>
    <row r="42" spans="1:6">
      <c r="A42" s="59"/>
      <c r="B42" s="11" t="s">
        <v>10947</v>
      </c>
      <c r="C42" s="20">
        <v>20301.133399999992</v>
      </c>
      <c r="D42" s="3">
        <v>1613.8719999999985</v>
      </c>
      <c r="E42" s="60">
        <v>7.9496645246417585E-2</v>
      </c>
      <c r="F42" s="21">
        <v>0.1819626168224297</v>
      </c>
    </row>
    <row r="43" spans="1:6">
      <c r="A43" s="59"/>
      <c r="B43" s="11" t="s">
        <v>10948</v>
      </c>
      <c r="C43" s="20">
        <v>58872.352799999986</v>
      </c>
      <c r="D43" s="3">
        <v>14751.8915</v>
      </c>
      <c r="E43" s="60">
        <v>0.25057417953236621</v>
      </c>
      <c r="F43" s="21">
        <v>0.13084033613445364</v>
      </c>
    </row>
    <row r="44" spans="1:6">
      <c r="A44" s="59"/>
      <c r="B44" s="11" t="s">
        <v>10949</v>
      </c>
      <c r="C44" s="20">
        <v>36521.536100000005</v>
      </c>
      <c r="D44" s="3">
        <v>933.28999999999621</v>
      </c>
      <c r="E44" s="60">
        <v>2.5554511109405282E-2</v>
      </c>
      <c r="F44" s="21">
        <v>0.19443349753694592</v>
      </c>
    </row>
    <row r="45" spans="1:6">
      <c r="A45" s="59"/>
      <c r="B45" s="11" t="s">
        <v>10950</v>
      </c>
      <c r="C45" s="20">
        <v>44261.110199999996</v>
      </c>
      <c r="D45" s="3">
        <v>6342.5827999999965</v>
      </c>
      <c r="E45" s="60">
        <v>0.14329922524175628</v>
      </c>
      <c r="F45" s="21">
        <v>0.15243801652892566</v>
      </c>
    </row>
    <row r="46" spans="1:6">
      <c r="A46" s="59"/>
      <c r="B46" s="11" t="s">
        <v>10951</v>
      </c>
      <c r="C46" s="20">
        <v>52981.725699999995</v>
      </c>
      <c r="D46" s="3">
        <v>8223.335699999996</v>
      </c>
      <c r="E46" s="60">
        <v>0.15521079374732402</v>
      </c>
      <c r="F46" s="21">
        <v>0.1719183673469388</v>
      </c>
    </row>
    <row r="47" spans="1:6">
      <c r="A47" s="59"/>
      <c r="B47" s="11" t="s">
        <v>10952</v>
      </c>
      <c r="C47" s="20">
        <v>45264.416000000005</v>
      </c>
      <c r="D47" s="3">
        <v>6952.6211999999987</v>
      </c>
      <c r="E47" s="60">
        <v>0.15360015249064515</v>
      </c>
      <c r="F47" s="21">
        <v>0.14004424778761046</v>
      </c>
    </row>
    <row r="48" spans="1:6">
      <c r="A48" s="59"/>
      <c r="B48" s="11" t="s">
        <v>10953</v>
      </c>
      <c r="C48" s="20">
        <v>63120.887999999977</v>
      </c>
      <c r="D48" s="3">
        <v>9040.9556999999968</v>
      </c>
      <c r="E48" s="60">
        <v>0.14323239083708708</v>
      </c>
      <c r="F48" s="21">
        <v>0.14357798165137592</v>
      </c>
    </row>
    <row r="49" spans="1:6">
      <c r="A49" s="59"/>
      <c r="B49" s="11" t="s">
        <v>10954</v>
      </c>
      <c r="C49" s="20">
        <v>87866.652000000031</v>
      </c>
      <c r="D49" s="3">
        <v>10991.555600000007</v>
      </c>
      <c r="E49" s="60">
        <v>0.12509359751182966</v>
      </c>
      <c r="F49" s="21">
        <v>0.14738562091503316</v>
      </c>
    </row>
    <row r="50" spans="1:6">
      <c r="A50" s="59"/>
      <c r="B50" s="11" t="s">
        <v>10955</v>
      </c>
      <c r="C50" s="20">
        <v>77776.923199999976</v>
      </c>
      <c r="D50" s="3">
        <v>9275.2754999999997</v>
      </c>
      <c r="E50" s="60">
        <v>0.11925485244703024</v>
      </c>
      <c r="F50" s="21">
        <v>0.17422818791946335</v>
      </c>
    </row>
    <row r="51" spans="1:6">
      <c r="A51" s="59"/>
      <c r="B51" s="11" t="s">
        <v>10956</v>
      </c>
      <c r="C51" s="20">
        <v>118447.82500000003</v>
      </c>
      <c r="D51" s="3">
        <v>9690.1036999999942</v>
      </c>
      <c r="E51" s="60">
        <v>8.1809047147974157E-2</v>
      </c>
      <c r="F51" s="21">
        <v>0.16098039215686324</v>
      </c>
    </row>
    <row r="52" spans="1:6">
      <c r="A52" s="59"/>
      <c r="B52" s="11" t="s">
        <v>10957</v>
      </c>
      <c r="C52" s="20">
        <v>83829.318799999994</v>
      </c>
      <c r="D52" s="3">
        <v>8483.3467999999921</v>
      </c>
      <c r="E52" s="60">
        <v>0.10119784964780118</v>
      </c>
      <c r="F52" s="21">
        <v>0.14658008658008698</v>
      </c>
    </row>
    <row r="53" spans="1:6">
      <c r="A53" s="12" t="s">
        <v>10944</v>
      </c>
      <c r="B53" s="61"/>
      <c r="C53" s="22">
        <v>2297200.8602999509</v>
      </c>
      <c r="D53" s="50">
        <v>286397.02169999911</v>
      </c>
      <c r="E53" s="52">
        <v>0.12467217240315832</v>
      </c>
      <c r="F53" s="23">
        <v>0.15620272163299015</v>
      </c>
    </row>
    <row r="54" spans="1:6" ht="46.2" customHeight="1"/>
  </sheetData>
  <pageMargins left="0.7" right="0.7" top="0.75" bottom="0.75" header="0.3" footer="0.3"/>
  <pageSetup paperSize="9" orientation="portrait"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'Основные показатели'!C5:C52</xm:f>
              <xm:sqref>C54</xm:sqref>
            </x14:sparkline>
            <x14:sparkline>
              <xm:f>'Основные показатели'!D5:D52</xm:f>
              <xm:sqref>D54</xm:sqref>
            </x14:sparkline>
            <x14:sparkline>
              <xm:f>'Основные показатели'!E5:E52</xm:f>
              <xm:sqref>E54</xm:sqref>
            </x14:sparkline>
            <x14:sparkline>
              <xm:f>'Основные показатели'!F5:F52</xm:f>
              <xm:sqref>F54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4"/>
  <sheetViews>
    <sheetView zoomScale="95" workbookViewId="0">
      <selection activeCell="B12" sqref="B12"/>
    </sheetView>
  </sheetViews>
  <sheetFormatPr defaultRowHeight="12.6"/>
  <cols>
    <col min="1" max="1" width="19.88671875" customWidth="1"/>
    <col min="2" max="2" width="12.6640625" customWidth="1"/>
    <col min="3" max="3" width="12" customWidth="1"/>
    <col min="4" max="50" width="16.33203125" bestFit="1" customWidth="1"/>
    <col min="51" max="51" width="11" customWidth="1"/>
    <col min="52" max="52" width="12" bestFit="1" customWidth="1"/>
  </cols>
  <sheetData>
    <row r="3" spans="1:2">
      <c r="A3" s="10" t="s">
        <v>10962</v>
      </c>
      <c r="B3" s="13"/>
    </row>
    <row r="4" spans="1:2">
      <c r="A4" s="10" t="s">
        <v>10</v>
      </c>
      <c r="B4" s="13" t="s">
        <v>10965</v>
      </c>
    </row>
    <row r="5" spans="1:2">
      <c r="A5" s="7" t="s">
        <v>5287</v>
      </c>
      <c r="B5" s="14">
        <v>919.91</v>
      </c>
    </row>
    <row r="6" spans="1:2">
      <c r="A6" s="11" t="s">
        <v>5813</v>
      </c>
      <c r="B6" s="15">
        <v>1209.8240000000001</v>
      </c>
    </row>
    <row r="7" spans="1:2">
      <c r="A7" s="11" t="s">
        <v>4136</v>
      </c>
      <c r="B7" s="15">
        <v>1270.53</v>
      </c>
    </row>
    <row r="8" spans="1:2">
      <c r="A8" s="11" t="s">
        <v>4194</v>
      </c>
      <c r="B8" s="15">
        <v>1315.5600000000002</v>
      </c>
    </row>
    <row r="9" spans="1:2">
      <c r="A9" s="11" t="s">
        <v>5623</v>
      </c>
      <c r="B9" s="15">
        <v>1603.1360000000002</v>
      </c>
    </row>
    <row r="10" spans="1:2">
      <c r="A10" s="11" t="s">
        <v>2548</v>
      </c>
      <c r="B10" s="15">
        <v>2865.0199999999995</v>
      </c>
    </row>
    <row r="11" spans="1:2">
      <c r="A11" s="11" t="s">
        <v>3668</v>
      </c>
      <c r="B11" s="15">
        <v>2914.31</v>
      </c>
    </row>
    <row r="12" spans="1:2">
      <c r="A12" s="11" t="s">
        <v>4748</v>
      </c>
      <c r="B12" s="15">
        <v>4382.4860000000017</v>
      </c>
    </row>
    <row r="13" spans="1:2">
      <c r="A13" s="11" t="s">
        <v>432</v>
      </c>
      <c r="B13" s="15">
        <v>4579.7599999999993</v>
      </c>
    </row>
    <row r="14" spans="1:2">
      <c r="A14" s="11" t="s">
        <v>588</v>
      </c>
      <c r="B14" s="15">
        <v>4783.5220000000008</v>
      </c>
    </row>
    <row r="15" spans="1:2">
      <c r="A15" s="11" t="s">
        <v>1528</v>
      </c>
      <c r="B15" s="15">
        <v>5589.3519999999971</v>
      </c>
    </row>
    <row r="16" spans="1:2">
      <c r="A16" s="11" t="s">
        <v>2291</v>
      </c>
      <c r="B16" s="15">
        <v>7292.5239999999994</v>
      </c>
    </row>
    <row r="17" spans="1:2">
      <c r="A17" s="11" t="s">
        <v>126</v>
      </c>
      <c r="B17" s="15">
        <v>7464.9299999999985</v>
      </c>
    </row>
    <row r="18" spans="1:2">
      <c r="A18" s="11" t="s">
        <v>341</v>
      </c>
      <c r="B18" s="15">
        <v>8481.7099999999991</v>
      </c>
    </row>
    <row r="19" spans="1:2">
      <c r="A19" s="11" t="s">
        <v>4115</v>
      </c>
      <c r="B19" s="15">
        <v>8929.369999999999</v>
      </c>
    </row>
    <row r="20" spans="1:2">
      <c r="A20" s="11" t="s">
        <v>648</v>
      </c>
      <c r="B20" s="15">
        <v>9217.0299999999988</v>
      </c>
    </row>
    <row r="21" spans="1:2">
      <c r="A21" s="11" t="s">
        <v>1296</v>
      </c>
      <c r="B21" s="15">
        <v>10771.34</v>
      </c>
    </row>
    <row r="22" spans="1:2">
      <c r="A22" s="11" t="s">
        <v>111</v>
      </c>
      <c r="B22" s="15">
        <v>11220.055999999999</v>
      </c>
    </row>
    <row r="23" spans="1:2">
      <c r="A23" s="11" t="s">
        <v>1481</v>
      </c>
      <c r="B23" s="15">
        <v>11678.129999999997</v>
      </c>
    </row>
    <row r="24" spans="1:2">
      <c r="A24" s="11" t="s">
        <v>658</v>
      </c>
      <c r="B24" s="15">
        <v>13384.356999999996</v>
      </c>
    </row>
    <row r="25" spans="1:2">
      <c r="A25" s="11" t="s">
        <v>1215</v>
      </c>
      <c r="B25" s="15">
        <v>16729.101999999999</v>
      </c>
    </row>
    <row r="26" spans="1:2">
      <c r="A26" s="11" t="s">
        <v>373</v>
      </c>
      <c r="B26" s="15">
        <v>17431.149999999991</v>
      </c>
    </row>
    <row r="27" spans="1:2">
      <c r="A27" s="11" t="s">
        <v>320</v>
      </c>
      <c r="B27" s="15">
        <v>19510.639999999992</v>
      </c>
    </row>
    <row r="28" spans="1:2">
      <c r="A28" s="11" t="s">
        <v>572</v>
      </c>
      <c r="B28" s="15">
        <v>19683.390000000003</v>
      </c>
    </row>
    <row r="29" spans="1:2">
      <c r="A29" s="11" t="s">
        <v>527</v>
      </c>
      <c r="B29" s="15">
        <v>22205.149999999998</v>
      </c>
    </row>
    <row r="30" spans="1:2">
      <c r="A30" s="11" t="s">
        <v>1221</v>
      </c>
      <c r="B30" s="15">
        <v>22627.955999999995</v>
      </c>
    </row>
    <row r="31" spans="1:2">
      <c r="A31" s="11" t="s">
        <v>2320</v>
      </c>
      <c r="B31" s="15">
        <v>23705.523000000005</v>
      </c>
    </row>
    <row r="32" spans="1:2">
      <c r="A32" s="11" t="s">
        <v>220</v>
      </c>
      <c r="B32" s="15">
        <v>27451.068999999992</v>
      </c>
    </row>
    <row r="33" spans="1:2">
      <c r="A33" s="11" t="s">
        <v>1088</v>
      </c>
      <c r="B33" s="15">
        <v>28634.43399999999</v>
      </c>
    </row>
    <row r="34" spans="1:2">
      <c r="A34" s="11" t="s">
        <v>206</v>
      </c>
      <c r="B34" s="15">
        <v>29863.149999999994</v>
      </c>
    </row>
    <row r="35" spans="1:2">
      <c r="A35" s="11" t="s">
        <v>300</v>
      </c>
      <c r="B35" s="15">
        <v>30661.872999999981</v>
      </c>
    </row>
    <row r="36" spans="1:2">
      <c r="A36" s="11" t="s">
        <v>404</v>
      </c>
      <c r="B36" s="15">
        <v>32108.117999999995</v>
      </c>
    </row>
    <row r="37" spans="1:2">
      <c r="A37" s="11" t="s">
        <v>105</v>
      </c>
      <c r="B37" s="15">
        <v>32114.610000000019</v>
      </c>
    </row>
    <row r="38" spans="1:2">
      <c r="A38" s="11" t="s">
        <v>279</v>
      </c>
      <c r="B38" s="15">
        <v>35282.000999999997</v>
      </c>
    </row>
    <row r="39" spans="1:2">
      <c r="A39" s="11" t="s">
        <v>693</v>
      </c>
      <c r="B39" s="15">
        <v>35764.312000000013</v>
      </c>
    </row>
    <row r="40" spans="1:2">
      <c r="A40" s="11" t="s">
        <v>27</v>
      </c>
      <c r="B40" s="15">
        <v>36591.749999999971</v>
      </c>
    </row>
    <row r="41" spans="1:2">
      <c r="A41" s="11" t="s">
        <v>1111</v>
      </c>
      <c r="B41" s="15">
        <v>49095.840000000004</v>
      </c>
    </row>
    <row r="42" spans="1:2">
      <c r="A42" s="11" t="s">
        <v>228</v>
      </c>
      <c r="B42" s="15">
        <v>53555.360000000001</v>
      </c>
    </row>
    <row r="43" spans="1:2">
      <c r="A43" s="11" t="s">
        <v>82</v>
      </c>
      <c r="B43" s="15">
        <v>55603.163999999968</v>
      </c>
    </row>
    <row r="44" spans="1:2">
      <c r="A44" s="11" t="s">
        <v>287</v>
      </c>
      <c r="B44" s="15">
        <v>70636.719999999987</v>
      </c>
    </row>
    <row r="45" spans="1:2">
      <c r="A45" s="11" t="s">
        <v>214</v>
      </c>
      <c r="B45" s="15">
        <v>76269.614000000016</v>
      </c>
    </row>
    <row r="46" spans="1:2">
      <c r="A46" s="11" t="s">
        <v>440</v>
      </c>
      <c r="B46" s="15">
        <v>78258.135999999926</v>
      </c>
    </row>
    <row r="47" spans="1:2">
      <c r="A47" s="11" t="s">
        <v>191</v>
      </c>
      <c r="B47" s="15">
        <v>80166.10099999985</v>
      </c>
    </row>
    <row r="48" spans="1:2">
      <c r="A48" s="11" t="s">
        <v>50</v>
      </c>
      <c r="B48" s="15">
        <v>89473.707999999999</v>
      </c>
    </row>
    <row r="49" spans="1:2">
      <c r="A49" s="11" t="s">
        <v>134</v>
      </c>
      <c r="B49" s="15">
        <v>116511.91400000003</v>
      </c>
    </row>
    <row r="50" spans="1:2">
      <c r="A50" s="11" t="s">
        <v>89</v>
      </c>
      <c r="B50" s="15">
        <v>138641.26999999993</v>
      </c>
    </row>
    <row r="51" spans="1:2">
      <c r="A51" s="11" t="s">
        <v>96</v>
      </c>
      <c r="B51" s="15">
        <v>170188.04580000002</v>
      </c>
    </row>
    <row r="52" spans="1:2">
      <c r="A52" s="11" t="s">
        <v>240</v>
      </c>
      <c r="B52" s="15">
        <v>310876.27099999978</v>
      </c>
    </row>
    <row r="53" spans="1:2">
      <c r="A53" s="11" t="s">
        <v>40</v>
      </c>
      <c r="B53" s="15">
        <v>457687.63150000101</v>
      </c>
    </row>
    <row r="54" spans="1:2">
      <c r="A54" s="12" t="s">
        <v>10944</v>
      </c>
      <c r="B54" s="16">
        <v>2297200.8603000003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O7" sqref="O7"/>
    </sheetView>
  </sheetViews>
  <sheetFormatPr defaultRowHeight="12.6"/>
  <cols>
    <col min="1" max="1" width="18.88671875" bestFit="1" customWidth="1"/>
    <col min="2" max="2" width="5.5546875" bestFit="1" customWidth="1"/>
  </cols>
  <sheetData>
    <row r="3" spans="1:2">
      <c r="A3" s="10" t="s">
        <v>10962</v>
      </c>
      <c r="B3" s="13"/>
    </row>
    <row r="4" spans="1:2">
      <c r="A4" s="10" t="s">
        <v>12</v>
      </c>
      <c r="B4" s="13" t="s">
        <v>10965</v>
      </c>
    </row>
    <row r="5" spans="1:2">
      <c r="A5" s="7" t="s">
        <v>97</v>
      </c>
      <c r="B5" s="53">
        <v>0.21819593552413255</v>
      </c>
    </row>
    <row r="6" spans="1:2">
      <c r="A6" s="11" t="s">
        <v>135</v>
      </c>
      <c r="B6" s="54">
        <v>0.29548188481496279</v>
      </c>
    </row>
    <row r="7" spans="1:2">
      <c r="A7" s="11" t="s">
        <v>28</v>
      </c>
      <c r="B7" s="54">
        <v>0.17052139922533549</v>
      </c>
    </row>
    <row r="8" spans="1:2">
      <c r="A8" s="11" t="s">
        <v>41</v>
      </c>
      <c r="B8" s="54">
        <v>0.31580078043556908</v>
      </c>
    </row>
    <row r="9" spans="1:2">
      <c r="A9" s="12" t="s">
        <v>10944</v>
      </c>
      <c r="B9" s="55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M19" sqref="M19"/>
    </sheetView>
  </sheetViews>
  <sheetFormatPr defaultRowHeight="12.6"/>
  <cols>
    <col min="1" max="1" width="18.88671875" customWidth="1"/>
    <col min="2" max="2" width="8" customWidth="1"/>
    <col min="3" max="3" width="18.88671875" bestFit="1" customWidth="1"/>
  </cols>
  <sheetData>
    <row r="3" spans="1:2">
      <c r="A3" s="10" t="s">
        <v>10962</v>
      </c>
      <c r="B3" s="13"/>
    </row>
    <row r="4" spans="1:2">
      <c r="A4" s="10" t="s">
        <v>10942</v>
      </c>
      <c r="B4" s="13" t="s">
        <v>10965</v>
      </c>
    </row>
    <row r="5" spans="1:2">
      <c r="A5" s="7" t="s">
        <v>10969</v>
      </c>
      <c r="B5" s="56">
        <v>0.92142425113125248</v>
      </c>
    </row>
    <row r="6" spans="1:2">
      <c r="A6" s="11" t="s">
        <v>5932</v>
      </c>
      <c r="B6" s="57">
        <v>7.8575748868747505E-2</v>
      </c>
    </row>
    <row r="7" spans="1:2">
      <c r="A7" s="12" t="s">
        <v>10944</v>
      </c>
      <c r="B7" s="58">
        <v>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tabSelected="1" zoomScale="40" zoomScaleNormal="145" workbookViewId="0">
      <selection activeCell="A23" sqref="A23"/>
    </sheetView>
  </sheetViews>
  <sheetFormatPr defaultRowHeight="12.6"/>
  <cols>
    <col min="5" max="5" width="14.44140625" bestFit="1" customWidth="1"/>
    <col min="6" max="6" width="12.109375" bestFit="1" customWidth="1"/>
    <col min="7" max="7" width="16.21875" customWidth="1"/>
  </cols>
  <sheetData>
    <row r="1" spans="1:28" ht="39">
      <c r="A1" s="79" t="s">
        <v>10970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 spans="1:28" ht="19.8">
      <c r="E2" s="80" t="s">
        <v>10971</v>
      </c>
      <c r="F2" s="80"/>
      <c r="G2" s="80"/>
      <c r="H2" s="64"/>
    </row>
    <row r="3" spans="1:28" ht="24" customHeight="1">
      <c r="E3" s="65" t="s">
        <v>10972</v>
      </c>
      <c r="F3" s="66">
        <f>SUM('Основные показатели'!C5:C52)</f>
        <v>2297200.8603000003</v>
      </c>
      <c r="G3" s="5"/>
      <c r="H3" s="63"/>
    </row>
    <row r="4" spans="1:28" ht="24.6" customHeight="1">
      <c r="E4" s="65" t="s">
        <v>10973</v>
      </c>
      <c r="F4" s="66">
        <f>SUM('Основные показатели'!D5:D52)</f>
        <v>286397.02169999992</v>
      </c>
      <c r="G4" s="67"/>
      <c r="H4" s="62"/>
    </row>
    <row r="5" spans="1:28" ht="24" customHeight="1">
      <c r="E5" s="65" t="s">
        <v>10974</v>
      </c>
      <c r="F5" s="68">
        <f>F4/F3</f>
        <v>0.12467217240315601</v>
      </c>
      <c r="G5" s="5"/>
    </row>
    <row r="6" spans="1:28" ht="21" customHeight="1">
      <c r="E6" s="65" t="s">
        <v>10975</v>
      </c>
      <c r="F6" s="68">
        <f>AVERAGE('Основные показатели'!F5:F52)</f>
        <v>0.15632258193514634</v>
      </c>
      <c r="G6" s="5"/>
    </row>
  </sheetData>
  <mergeCells count="2">
    <mergeCell ref="A1:AB1"/>
    <mergeCell ref="E2:G2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T49</xm:sqref>
            </x14:sparkline>
            <x14:sparkline>
              <xm:sqref>U49</xm:sqref>
            </x14:sparkline>
            <x14:sparkline>
              <xm:sqref>V49</xm:sqref>
            </x14:sparkline>
            <x14:sparkline>
              <xm:sqref>W49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P49</xm:sqref>
            </x14:sparkline>
            <x14:sparkline>
              <xm:sqref>Q49</xm:sqref>
            </x14:sparkline>
            <x14:sparkline>
              <xm:sqref>R49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'Основные показатели'!C5:C52</xm:f>
              <xm:sqref>G3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'Основные показатели'!D5:D52</xm:f>
              <xm:sqref>G4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'Основные показатели'!E5:E52</xm:f>
              <xm:sqref>G5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'Основные показатели'!F5:F52</xm:f>
              <xm:sqref>G6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3</vt:i4>
      </vt:variant>
    </vt:vector>
  </HeadingPairs>
  <TitlesOfParts>
    <vt:vector size="16" baseType="lpstr">
      <vt:lpstr>Orders</vt:lpstr>
      <vt:lpstr>People</vt:lpstr>
      <vt:lpstr>Returns</vt:lpstr>
      <vt:lpstr>Динамика доходов и прибыли</vt:lpstr>
      <vt:lpstr>Категории товаров</vt:lpstr>
      <vt:lpstr>Региональные менеджеры</vt:lpstr>
      <vt:lpstr>Сегменты</vt:lpstr>
      <vt:lpstr>Динамика сегментов</vt:lpstr>
      <vt:lpstr>Основные показатели</vt:lpstr>
      <vt:lpstr>Продажи по штатам</vt:lpstr>
      <vt:lpstr>Продажи по регионам</vt:lpstr>
      <vt:lpstr>Возвраты</vt:lpstr>
      <vt:lpstr>Дашборд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DnS</cp:lastModifiedBy>
  <dcterms:created xsi:type="dcterms:W3CDTF">2019-07-08T16:52:48Z</dcterms:created>
  <dcterms:modified xsi:type="dcterms:W3CDTF">2026-08-05T16:17:01Z</dcterms:modified>
</cp:coreProperties>
</file>